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yTimeChunks\Documents\Models\pesti-beach16\DataInput\Tables\DataSource\"/>
    </mc:Choice>
  </mc:AlternateContent>
  <xr:revisionPtr revIDLastSave="0" documentId="8_{EE0B0382-CEBC-4D36-A9D1-3B357097196B}" xr6:coauthVersionLast="28" xr6:coauthVersionMax="28" xr10:uidLastSave="{00000000-0000-0000-0000-000000000000}"/>
  <bookViews>
    <workbookView xWindow="360" yWindow="45" windowWidth="9315" windowHeight="2130" activeTab="1" xr2:uid="{00000000-000D-0000-FFFF-FFFF00000000}"/>
  </bookViews>
  <sheets>
    <sheet name="Calcul ET0" sheetId="1" r:id="rId1"/>
    <sheet name="Calcul Es et Ea" sheetId="2" r:id="rId2"/>
    <sheet name="Calcul Rn" sheetId="3" r:id="rId3"/>
    <sheet name="ET0" sheetId="4" r:id="rId4"/>
    <sheet name="Calcul T_bare" sheetId="6" r:id="rId5"/>
    <sheet name="T_bare" sheetId="8" r:id="rId6"/>
  </sheets>
  <definedNames>
    <definedName name="_xlnm._FilterDatabase" localSheetId="0" hidden="1">'Calcul ET0'!$A$17:$A$1757</definedName>
  </definedNames>
  <calcPr calcId="171027" concurrentCalc="0"/>
</workbook>
</file>

<file path=xl/calcChain.xml><?xml version="1.0" encoding="utf-8"?>
<calcChain xmlns="http://schemas.openxmlformats.org/spreadsheetml/2006/main">
  <c r="T12" i="3" l="1"/>
  <c r="U12" i="3"/>
  <c r="L12" i="3"/>
  <c r="M12" i="3"/>
  <c r="K4" i="3"/>
  <c r="K5" i="3"/>
  <c r="N12" i="3"/>
  <c r="O12" i="3"/>
  <c r="P12" i="3"/>
  <c r="W12" i="3"/>
  <c r="B20" i="6"/>
  <c r="C20" i="6"/>
  <c r="B6" i="8"/>
  <c r="T13" i="3"/>
  <c r="U13" i="3"/>
  <c r="L13" i="3"/>
  <c r="M13" i="3"/>
  <c r="N13" i="3"/>
  <c r="O13" i="3"/>
  <c r="P13" i="3"/>
  <c r="W13" i="3"/>
  <c r="B21" i="6"/>
  <c r="C21" i="6"/>
  <c r="B7" i="8"/>
  <c r="T14" i="3"/>
  <c r="U14" i="3"/>
  <c r="L14" i="3"/>
  <c r="M14" i="3"/>
  <c r="N14" i="3"/>
  <c r="O14" i="3"/>
  <c r="P14" i="3"/>
  <c r="W14" i="3"/>
  <c r="B22" i="6"/>
  <c r="C22" i="6"/>
  <c r="B8" i="8"/>
  <c r="T15" i="3"/>
  <c r="U15" i="3"/>
  <c r="L15" i="3"/>
  <c r="M15" i="3"/>
  <c r="N15" i="3"/>
  <c r="O15" i="3"/>
  <c r="P15" i="3"/>
  <c r="W15" i="3"/>
  <c r="B23" i="6"/>
  <c r="C23" i="6"/>
  <c r="B9" i="8"/>
  <c r="T16" i="3"/>
  <c r="U16" i="3"/>
  <c r="L16" i="3"/>
  <c r="M16" i="3"/>
  <c r="N16" i="3"/>
  <c r="O16" i="3"/>
  <c r="P16" i="3"/>
  <c r="W16" i="3"/>
  <c r="B24" i="6"/>
  <c r="C24" i="6"/>
  <c r="B10" i="8"/>
  <c r="T17" i="3"/>
  <c r="U17" i="3"/>
  <c r="L17" i="3"/>
  <c r="M17" i="3"/>
  <c r="N17" i="3"/>
  <c r="O17" i="3"/>
  <c r="P17" i="3"/>
  <c r="W17" i="3"/>
  <c r="B25" i="6"/>
  <c r="C25" i="6"/>
  <c r="B11" i="8"/>
  <c r="T18" i="3"/>
  <c r="U18" i="3"/>
  <c r="L18" i="3"/>
  <c r="M18" i="3"/>
  <c r="N18" i="3"/>
  <c r="O18" i="3"/>
  <c r="P18" i="3"/>
  <c r="W18" i="3"/>
  <c r="B26" i="6"/>
  <c r="C26" i="6"/>
  <c r="B12" i="8"/>
  <c r="T19" i="3"/>
  <c r="U19" i="3"/>
  <c r="L19" i="3"/>
  <c r="M19" i="3"/>
  <c r="N19" i="3"/>
  <c r="O19" i="3"/>
  <c r="P19" i="3"/>
  <c r="W19" i="3"/>
  <c r="B27" i="6"/>
  <c r="C27" i="6"/>
  <c r="B13" i="8"/>
  <c r="T20" i="3"/>
  <c r="U20" i="3"/>
  <c r="L20" i="3"/>
  <c r="M20" i="3"/>
  <c r="N20" i="3"/>
  <c r="O20" i="3"/>
  <c r="P20" i="3"/>
  <c r="W20" i="3"/>
  <c r="B28" i="6"/>
  <c r="C28" i="6"/>
  <c r="B14" i="8"/>
  <c r="T21" i="3"/>
  <c r="U21" i="3"/>
  <c r="L21" i="3"/>
  <c r="M21" i="3"/>
  <c r="N21" i="3"/>
  <c r="O21" i="3"/>
  <c r="P21" i="3"/>
  <c r="W21" i="3"/>
  <c r="B29" i="6"/>
  <c r="C29" i="6"/>
  <c r="B15" i="8"/>
  <c r="T22" i="3"/>
  <c r="U22" i="3"/>
  <c r="L22" i="3"/>
  <c r="M22" i="3"/>
  <c r="N22" i="3"/>
  <c r="O22" i="3"/>
  <c r="P22" i="3"/>
  <c r="W22" i="3"/>
  <c r="B30" i="6"/>
  <c r="C30" i="6"/>
  <c r="B16" i="8"/>
  <c r="T23" i="3"/>
  <c r="U23" i="3"/>
  <c r="L23" i="3"/>
  <c r="M23" i="3"/>
  <c r="N23" i="3"/>
  <c r="O23" i="3"/>
  <c r="P23" i="3"/>
  <c r="W23" i="3"/>
  <c r="B31" i="6"/>
  <c r="C31" i="6"/>
  <c r="B17" i="8"/>
  <c r="T24" i="3"/>
  <c r="U24" i="3"/>
  <c r="L24" i="3"/>
  <c r="M24" i="3"/>
  <c r="N24" i="3"/>
  <c r="O24" i="3"/>
  <c r="P24" i="3"/>
  <c r="W24" i="3"/>
  <c r="B32" i="6"/>
  <c r="C32" i="6"/>
  <c r="B18" i="8"/>
  <c r="T25" i="3"/>
  <c r="U25" i="3"/>
  <c r="L25" i="3"/>
  <c r="M25" i="3"/>
  <c r="N25" i="3"/>
  <c r="O25" i="3"/>
  <c r="P25" i="3"/>
  <c r="W25" i="3"/>
  <c r="B33" i="6"/>
  <c r="C33" i="6"/>
  <c r="B19" i="8"/>
  <c r="T26" i="3"/>
  <c r="U26" i="3"/>
  <c r="L26" i="3"/>
  <c r="M26" i="3"/>
  <c r="N26" i="3"/>
  <c r="O26" i="3"/>
  <c r="P26" i="3"/>
  <c r="W26" i="3"/>
  <c r="B34" i="6"/>
  <c r="C34" i="6"/>
  <c r="B20" i="8"/>
  <c r="T27" i="3"/>
  <c r="U27" i="3"/>
  <c r="L27" i="3"/>
  <c r="M27" i="3"/>
  <c r="N27" i="3"/>
  <c r="O27" i="3"/>
  <c r="P27" i="3"/>
  <c r="W27" i="3"/>
  <c r="B35" i="6"/>
  <c r="C35" i="6"/>
  <c r="B21" i="8"/>
  <c r="T28" i="3"/>
  <c r="U28" i="3"/>
  <c r="L28" i="3"/>
  <c r="M28" i="3"/>
  <c r="N28" i="3"/>
  <c r="O28" i="3"/>
  <c r="P28" i="3"/>
  <c r="W28" i="3"/>
  <c r="B36" i="6"/>
  <c r="C36" i="6"/>
  <c r="B22" i="8"/>
  <c r="T29" i="3"/>
  <c r="U29" i="3"/>
  <c r="L29" i="3"/>
  <c r="M29" i="3"/>
  <c r="N29" i="3"/>
  <c r="O29" i="3"/>
  <c r="P29" i="3"/>
  <c r="W29" i="3"/>
  <c r="B37" i="6"/>
  <c r="C37" i="6"/>
  <c r="B23" i="8"/>
  <c r="T30" i="3"/>
  <c r="U30" i="3"/>
  <c r="L30" i="3"/>
  <c r="M30" i="3"/>
  <c r="N30" i="3"/>
  <c r="O30" i="3"/>
  <c r="P30" i="3"/>
  <c r="W30" i="3"/>
  <c r="B38" i="6"/>
  <c r="C38" i="6"/>
  <c r="B24" i="8"/>
  <c r="T31" i="3"/>
  <c r="U31" i="3"/>
  <c r="L31" i="3"/>
  <c r="M31" i="3"/>
  <c r="N31" i="3"/>
  <c r="O31" i="3"/>
  <c r="P31" i="3"/>
  <c r="W31" i="3"/>
  <c r="B39" i="6"/>
  <c r="C39" i="6"/>
  <c r="B25" i="8"/>
  <c r="T32" i="3"/>
  <c r="U32" i="3"/>
  <c r="L32" i="3"/>
  <c r="M32" i="3"/>
  <c r="N32" i="3"/>
  <c r="O32" i="3"/>
  <c r="P32" i="3"/>
  <c r="W32" i="3"/>
  <c r="B40" i="6"/>
  <c r="C40" i="6"/>
  <c r="B26" i="8"/>
  <c r="T33" i="3"/>
  <c r="U33" i="3"/>
  <c r="L33" i="3"/>
  <c r="M33" i="3"/>
  <c r="N33" i="3"/>
  <c r="O33" i="3"/>
  <c r="P33" i="3"/>
  <c r="W33" i="3"/>
  <c r="B41" i="6"/>
  <c r="C41" i="6"/>
  <c r="B27" i="8"/>
  <c r="T34" i="3"/>
  <c r="U34" i="3"/>
  <c r="L34" i="3"/>
  <c r="M34" i="3"/>
  <c r="N34" i="3"/>
  <c r="O34" i="3"/>
  <c r="P34" i="3"/>
  <c r="W34" i="3"/>
  <c r="B42" i="6"/>
  <c r="C42" i="6"/>
  <c r="B28" i="8"/>
  <c r="T35" i="3"/>
  <c r="U35" i="3"/>
  <c r="L35" i="3"/>
  <c r="M35" i="3"/>
  <c r="N35" i="3"/>
  <c r="O35" i="3"/>
  <c r="P35" i="3"/>
  <c r="W35" i="3"/>
  <c r="B43" i="6"/>
  <c r="C43" i="6"/>
  <c r="B29" i="8"/>
  <c r="T36" i="3"/>
  <c r="U36" i="3"/>
  <c r="L36" i="3"/>
  <c r="M36" i="3"/>
  <c r="N36" i="3"/>
  <c r="O36" i="3"/>
  <c r="P36" i="3"/>
  <c r="W36" i="3"/>
  <c r="B44" i="6"/>
  <c r="C44" i="6"/>
  <c r="B30" i="8"/>
  <c r="T37" i="3"/>
  <c r="U37" i="3"/>
  <c r="L37" i="3"/>
  <c r="M37" i="3"/>
  <c r="N37" i="3"/>
  <c r="O37" i="3"/>
  <c r="P37" i="3"/>
  <c r="W37" i="3"/>
  <c r="B45" i="6"/>
  <c r="C45" i="6"/>
  <c r="B31" i="8"/>
  <c r="T38" i="3"/>
  <c r="U38" i="3"/>
  <c r="L38" i="3"/>
  <c r="M38" i="3"/>
  <c r="N38" i="3"/>
  <c r="O38" i="3"/>
  <c r="P38" i="3"/>
  <c r="W38" i="3"/>
  <c r="B46" i="6"/>
  <c r="C46" i="6"/>
  <c r="B32" i="8"/>
  <c r="T39" i="3"/>
  <c r="U39" i="3"/>
  <c r="L39" i="3"/>
  <c r="M39" i="3"/>
  <c r="N39" i="3"/>
  <c r="O39" i="3"/>
  <c r="P39" i="3"/>
  <c r="W39" i="3"/>
  <c r="B47" i="6"/>
  <c r="C47" i="6"/>
  <c r="B33" i="8"/>
  <c r="T40" i="3"/>
  <c r="U40" i="3"/>
  <c r="L40" i="3"/>
  <c r="M40" i="3"/>
  <c r="N40" i="3"/>
  <c r="O40" i="3"/>
  <c r="P40" i="3"/>
  <c r="W40" i="3"/>
  <c r="B48" i="6"/>
  <c r="C48" i="6"/>
  <c r="B34" i="8"/>
  <c r="T41" i="3"/>
  <c r="U41" i="3"/>
  <c r="L41" i="3"/>
  <c r="M41" i="3"/>
  <c r="N41" i="3"/>
  <c r="O41" i="3"/>
  <c r="P41" i="3"/>
  <c r="W41" i="3"/>
  <c r="B49" i="6"/>
  <c r="C49" i="6"/>
  <c r="B35" i="8"/>
  <c r="T42" i="3"/>
  <c r="U42" i="3"/>
  <c r="L42" i="3"/>
  <c r="M42" i="3"/>
  <c r="N42" i="3"/>
  <c r="O42" i="3"/>
  <c r="P42" i="3"/>
  <c r="W42" i="3"/>
  <c r="B50" i="6"/>
  <c r="C50" i="6"/>
  <c r="B36" i="8"/>
  <c r="T43" i="3"/>
  <c r="U43" i="3"/>
  <c r="L43" i="3"/>
  <c r="M43" i="3"/>
  <c r="N43" i="3"/>
  <c r="O43" i="3"/>
  <c r="P43" i="3"/>
  <c r="W43" i="3"/>
  <c r="B51" i="6"/>
  <c r="C51" i="6"/>
  <c r="B37" i="8"/>
  <c r="T44" i="3"/>
  <c r="U44" i="3"/>
  <c r="L44" i="3"/>
  <c r="M44" i="3"/>
  <c r="N44" i="3"/>
  <c r="O44" i="3"/>
  <c r="P44" i="3"/>
  <c r="W44" i="3"/>
  <c r="B52" i="6"/>
  <c r="C52" i="6"/>
  <c r="B38" i="8"/>
  <c r="T45" i="3"/>
  <c r="U45" i="3"/>
  <c r="L45" i="3"/>
  <c r="M45" i="3"/>
  <c r="N45" i="3"/>
  <c r="O45" i="3"/>
  <c r="P45" i="3"/>
  <c r="W45" i="3"/>
  <c r="B53" i="6"/>
  <c r="C53" i="6"/>
  <c r="B39" i="8"/>
  <c r="T46" i="3"/>
  <c r="U46" i="3"/>
  <c r="L46" i="3"/>
  <c r="M46" i="3"/>
  <c r="N46" i="3"/>
  <c r="O46" i="3"/>
  <c r="P46" i="3"/>
  <c r="W46" i="3"/>
  <c r="B54" i="6"/>
  <c r="C54" i="6"/>
  <c r="B40" i="8"/>
  <c r="T47" i="3"/>
  <c r="U47" i="3"/>
  <c r="L47" i="3"/>
  <c r="M47" i="3"/>
  <c r="N47" i="3"/>
  <c r="O47" i="3"/>
  <c r="P47" i="3"/>
  <c r="W47" i="3"/>
  <c r="B55" i="6"/>
  <c r="C55" i="6"/>
  <c r="B41" i="8"/>
  <c r="T48" i="3"/>
  <c r="U48" i="3"/>
  <c r="L48" i="3"/>
  <c r="M48" i="3"/>
  <c r="N48" i="3"/>
  <c r="O48" i="3"/>
  <c r="P48" i="3"/>
  <c r="W48" i="3"/>
  <c r="B56" i="6"/>
  <c r="C56" i="6"/>
  <c r="B42" i="8"/>
  <c r="T49" i="3"/>
  <c r="U49" i="3"/>
  <c r="L49" i="3"/>
  <c r="M49" i="3"/>
  <c r="N49" i="3"/>
  <c r="O49" i="3"/>
  <c r="P49" i="3"/>
  <c r="W49" i="3"/>
  <c r="B57" i="6"/>
  <c r="C57" i="6"/>
  <c r="B43" i="8"/>
  <c r="T50" i="3"/>
  <c r="U50" i="3"/>
  <c r="L50" i="3"/>
  <c r="M50" i="3"/>
  <c r="N50" i="3"/>
  <c r="O50" i="3"/>
  <c r="P50" i="3"/>
  <c r="W50" i="3"/>
  <c r="B58" i="6"/>
  <c r="C58" i="6"/>
  <c r="B44" i="8"/>
  <c r="T51" i="3"/>
  <c r="U51" i="3"/>
  <c r="L51" i="3"/>
  <c r="M51" i="3"/>
  <c r="N51" i="3"/>
  <c r="O51" i="3"/>
  <c r="P51" i="3"/>
  <c r="W51" i="3"/>
  <c r="B59" i="6"/>
  <c r="C59" i="6"/>
  <c r="B45" i="8"/>
  <c r="T52" i="3"/>
  <c r="U52" i="3"/>
  <c r="L52" i="3"/>
  <c r="M52" i="3"/>
  <c r="N52" i="3"/>
  <c r="O52" i="3"/>
  <c r="P52" i="3"/>
  <c r="W52" i="3"/>
  <c r="B60" i="6"/>
  <c r="C60" i="6"/>
  <c r="B46" i="8"/>
  <c r="T53" i="3"/>
  <c r="U53" i="3"/>
  <c r="L53" i="3"/>
  <c r="M53" i="3"/>
  <c r="N53" i="3"/>
  <c r="O53" i="3"/>
  <c r="P53" i="3"/>
  <c r="W53" i="3"/>
  <c r="B61" i="6"/>
  <c r="C61" i="6"/>
  <c r="B47" i="8"/>
  <c r="T54" i="3"/>
  <c r="U54" i="3"/>
  <c r="L54" i="3"/>
  <c r="M54" i="3"/>
  <c r="N54" i="3"/>
  <c r="O54" i="3"/>
  <c r="P54" i="3"/>
  <c r="W54" i="3"/>
  <c r="B62" i="6"/>
  <c r="C62" i="6"/>
  <c r="B48" i="8"/>
  <c r="T55" i="3"/>
  <c r="U55" i="3"/>
  <c r="L55" i="3"/>
  <c r="M55" i="3"/>
  <c r="N55" i="3"/>
  <c r="O55" i="3"/>
  <c r="P55" i="3"/>
  <c r="W55" i="3"/>
  <c r="B63" i="6"/>
  <c r="C63" i="6"/>
  <c r="B49" i="8"/>
  <c r="T56" i="3"/>
  <c r="U56" i="3"/>
  <c r="L56" i="3"/>
  <c r="M56" i="3"/>
  <c r="N56" i="3"/>
  <c r="O56" i="3"/>
  <c r="P56" i="3"/>
  <c r="W56" i="3"/>
  <c r="B64" i="6"/>
  <c r="C64" i="6"/>
  <c r="B50" i="8"/>
  <c r="T57" i="3"/>
  <c r="U57" i="3"/>
  <c r="L57" i="3"/>
  <c r="M57" i="3"/>
  <c r="N57" i="3"/>
  <c r="O57" i="3"/>
  <c r="P57" i="3"/>
  <c r="W57" i="3"/>
  <c r="B65" i="6"/>
  <c r="C65" i="6"/>
  <c r="B51" i="8"/>
  <c r="T58" i="3"/>
  <c r="U58" i="3"/>
  <c r="L58" i="3"/>
  <c r="M58" i="3"/>
  <c r="N58" i="3"/>
  <c r="O58" i="3"/>
  <c r="P58" i="3"/>
  <c r="W58" i="3"/>
  <c r="B66" i="6"/>
  <c r="C66" i="6"/>
  <c r="B52" i="8"/>
  <c r="T59" i="3"/>
  <c r="U59" i="3"/>
  <c r="L59" i="3"/>
  <c r="M59" i="3"/>
  <c r="N59" i="3"/>
  <c r="O59" i="3"/>
  <c r="P59" i="3"/>
  <c r="W59" i="3"/>
  <c r="B67" i="6"/>
  <c r="C67" i="6"/>
  <c r="B53" i="8"/>
  <c r="T60" i="3"/>
  <c r="U60" i="3"/>
  <c r="L60" i="3"/>
  <c r="M60" i="3"/>
  <c r="N60" i="3"/>
  <c r="O60" i="3"/>
  <c r="P60" i="3"/>
  <c r="W60" i="3"/>
  <c r="B68" i="6"/>
  <c r="C68" i="6"/>
  <c r="B54" i="8"/>
  <c r="T61" i="3"/>
  <c r="U61" i="3"/>
  <c r="L61" i="3"/>
  <c r="M61" i="3"/>
  <c r="N61" i="3"/>
  <c r="O61" i="3"/>
  <c r="P61" i="3"/>
  <c r="W61" i="3"/>
  <c r="B69" i="6"/>
  <c r="C69" i="6"/>
  <c r="B55" i="8"/>
  <c r="T62" i="3"/>
  <c r="U62" i="3"/>
  <c r="L62" i="3"/>
  <c r="M62" i="3"/>
  <c r="N62" i="3"/>
  <c r="O62" i="3"/>
  <c r="P62" i="3"/>
  <c r="W62" i="3"/>
  <c r="B70" i="6"/>
  <c r="C70" i="6"/>
  <c r="B56" i="8"/>
  <c r="T63" i="3"/>
  <c r="U63" i="3"/>
  <c r="L63" i="3"/>
  <c r="M63" i="3"/>
  <c r="N63" i="3"/>
  <c r="O63" i="3"/>
  <c r="P63" i="3"/>
  <c r="W63" i="3"/>
  <c r="B71" i="6"/>
  <c r="C71" i="6"/>
  <c r="B57" i="8"/>
  <c r="T64" i="3"/>
  <c r="U64" i="3"/>
  <c r="L64" i="3"/>
  <c r="M64" i="3"/>
  <c r="N64" i="3"/>
  <c r="O64" i="3"/>
  <c r="P64" i="3"/>
  <c r="W64" i="3"/>
  <c r="B72" i="6"/>
  <c r="C72" i="6"/>
  <c r="B58" i="8"/>
  <c r="T65" i="3"/>
  <c r="U65" i="3"/>
  <c r="L65" i="3"/>
  <c r="M65" i="3"/>
  <c r="N65" i="3"/>
  <c r="O65" i="3"/>
  <c r="P65" i="3"/>
  <c r="W65" i="3"/>
  <c r="B73" i="6"/>
  <c r="C73" i="6"/>
  <c r="B59" i="8"/>
  <c r="T66" i="3"/>
  <c r="U66" i="3"/>
  <c r="L66" i="3"/>
  <c r="M66" i="3"/>
  <c r="N66" i="3"/>
  <c r="O66" i="3"/>
  <c r="P66" i="3"/>
  <c r="W66" i="3"/>
  <c r="B74" i="6"/>
  <c r="C74" i="6"/>
  <c r="B60" i="8"/>
  <c r="T67" i="3"/>
  <c r="U67" i="3"/>
  <c r="L67" i="3"/>
  <c r="M67" i="3"/>
  <c r="N67" i="3"/>
  <c r="O67" i="3"/>
  <c r="P67" i="3"/>
  <c r="W67" i="3"/>
  <c r="B75" i="6"/>
  <c r="C75" i="6"/>
  <c r="B61" i="8"/>
  <c r="T68" i="3"/>
  <c r="U68" i="3"/>
  <c r="L68" i="3"/>
  <c r="M68" i="3"/>
  <c r="N68" i="3"/>
  <c r="O68" i="3"/>
  <c r="P68" i="3"/>
  <c r="W68" i="3"/>
  <c r="B76" i="6"/>
  <c r="C76" i="6"/>
  <c r="B62" i="8"/>
  <c r="T69" i="3"/>
  <c r="U69" i="3"/>
  <c r="L69" i="3"/>
  <c r="M69" i="3"/>
  <c r="N69" i="3"/>
  <c r="O69" i="3"/>
  <c r="P69" i="3"/>
  <c r="W69" i="3"/>
  <c r="B77" i="6"/>
  <c r="C77" i="6"/>
  <c r="B63" i="8"/>
  <c r="T70" i="3"/>
  <c r="U70" i="3"/>
  <c r="L70" i="3"/>
  <c r="M70" i="3"/>
  <c r="N70" i="3"/>
  <c r="O70" i="3"/>
  <c r="P70" i="3"/>
  <c r="W70" i="3"/>
  <c r="B78" i="6"/>
  <c r="C78" i="6"/>
  <c r="B64" i="8"/>
  <c r="T71" i="3"/>
  <c r="U71" i="3"/>
  <c r="L71" i="3"/>
  <c r="M71" i="3"/>
  <c r="N71" i="3"/>
  <c r="O71" i="3"/>
  <c r="P71" i="3"/>
  <c r="W71" i="3"/>
  <c r="B79" i="6"/>
  <c r="C79" i="6"/>
  <c r="B65" i="8"/>
  <c r="T72" i="3"/>
  <c r="U72" i="3"/>
  <c r="L72" i="3"/>
  <c r="M72" i="3"/>
  <c r="N72" i="3"/>
  <c r="O72" i="3"/>
  <c r="P72" i="3"/>
  <c r="W72" i="3"/>
  <c r="B80" i="6"/>
  <c r="C80" i="6"/>
  <c r="B66" i="8"/>
  <c r="T73" i="3"/>
  <c r="U73" i="3"/>
  <c r="L73" i="3"/>
  <c r="M73" i="3"/>
  <c r="N73" i="3"/>
  <c r="O73" i="3"/>
  <c r="P73" i="3"/>
  <c r="W73" i="3"/>
  <c r="B81" i="6"/>
  <c r="C81" i="6"/>
  <c r="B67" i="8"/>
  <c r="T74" i="3"/>
  <c r="U74" i="3"/>
  <c r="L74" i="3"/>
  <c r="M74" i="3"/>
  <c r="N74" i="3"/>
  <c r="O74" i="3"/>
  <c r="P74" i="3"/>
  <c r="W74" i="3"/>
  <c r="B82" i="6"/>
  <c r="C82" i="6"/>
  <c r="B68" i="8"/>
  <c r="T75" i="3"/>
  <c r="U75" i="3"/>
  <c r="L75" i="3"/>
  <c r="M75" i="3"/>
  <c r="N75" i="3"/>
  <c r="O75" i="3"/>
  <c r="P75" i="3"/>
  <c r="W75" i="3"/>
  <c r="B83" i="6"/>
  <c r="C83" i="6"/>
  <c r="B69" i="8"/>
  <c r="T76" i="3"/>
  <c r="U76" i="3"/>
  <c r="L76" i="3"/>
  <c r="M76" i="3"/>
  <c r="N76" i="3"/>
  <c r="O76" i="3"/>
  <c r="P76" i="3"/>
  <c r="W76" i="3"/>
  <c r="B84" i="6"/>
  <c r="C84" i="6"/>
  <c r="B70" i="8"/>
  <c r="T77" i="3"/>
  <c r="U77" i="3"/>
  <c r="L77" i="3"/>
  <c r="M77" i="3"/>
  <c r="N77" i="3"/>
  <c r="O77" i="3"/>
  <c r="P77" i="3"/>
  <c r="W77" i="3"/>
  <c r="B85" i="6"/>
  <c r="C85" i="6"/>
  <c r="B71" i="8"/>
  <c r="T78" i="3"/>
  <c r="U78" i="3"/>
  <c r="L78" i="3"/>
  <c r="M78" i="3"/>
  <c r="N78" i="3"/>
  <c r="O78" i="3"/>
  <c r="P78" i="3"/>
  <c r="W78" i="3"/>
  <c r="B86" i="6"/>
  <c r="C86" i="6"/>
  <c r="B72" i="8"/>
  <c r="T79" i="3"/>
  <c r="U79" i="3"/>
  <c r="L79" i="3"/>
  <c r="M79" i="3"/>
  <c r="N79" i="3"/>
  <c r="O79" i="3"/>
  <c r="P79" i="3"/>
  <c r="W79" i="3"/>
  <c r="B87" i="6"/>
  <c r="C87" i="6"/>
  <c r="B73" i="8"/>
  <c r="T80" i="3"/>
  <c r="U80" i="3"/>
  <c r="L80" i="3"/>
  <c r="M80" i="3"/>
  <c r="N80" i="3"/>
  <c r="O80" i="3"/>
  <c r="P80" i="3"/>
  <c r="W80" i="3"/>
  <c r="B88" i="6"/>
  <c r="C88" i="6"/>
  <c r="B74" i="8"/>
  <c r="T81" i="3"/>
  <c r="U81" i="3"/>
  <c r="L81" i="3"/>
  <c r="M81" i="3"/>
  <c r="N81" i="3"/>
  <c r="O81" i="3"/>
  <c r="P81" i="3"/>
  <c r="W81" i="3"/>
  <c r="B89" i="6"/>
  <c r="C89" i="6"/>
  <c r="B75" i="8"/>
  <c r="T82" i="3"/>
  <c r="U82" i="3"/>
  <c r="L82" i="3"/>
  <c r="M82" i="3"/>
  <c r="N82" i="3"/>
  <c r="O82" i="3"/>
  <c r="P82" i="3"/>
  <c r="W82" i="3"/>
  <c r="B90" i="6"/>
  <c r="C90" i="6"/>
  <c r="B76" i="8"/>
  <c r="T83" i="3"/>
  <c r="U83" i="3"/>
  <c r="L83" i="3"/>
  <c r="M83" i="3"/>
  <c r="N83" i="3"/>
  <c r="O83" i="3"/>
  <c r="P83" i="3"/>
  <c r="W83" i="3"/>
  <c r="B91" i="6"/>
  <c r="C91" i="6"/>
  <c r="B77" i="8"/>
  <c r="T84" i="3"/>
  <c r="U84" i="3"/>
  <c r="L84" i="3"/>
  <c r="M84" i="3"/>
  <c r="N84" i="3"/>
  <c r="O84" i="3"/>
  <c r="P84" i="3"/>
  <c r="W84" i="3"/>
  <c r="B92" i="6"/>
  <c r="C92" i="6"/>
  <c r="B78" i="8"/>
  <c r="T85" i="3"/>
  <c r="U85" i="3"/>
  <c r="L85" i="3"/>
  <c r="M85" i="3"/>
  <c r="N85" i="3"/>
  <c r="O85" i="3"/>
  <c r="P85" i="3"/>
  <c r="W85" i="3"/>
  <c r="B93" i="6"/>
  <c r="C93" i="6"/>
  <c r="B79" i="8"/>
  <c r="T86" i="3"/>
  <c r="U86" i="3"/>
  <c r="L86" i="3"/>
  <c r="M86" i="3"/>
  <c r="N86" i="3"/>
  <c r="O86" i="3"/>
  <c r="P86" i="3"/>
  <c r="W86" i="3"/>
  <c r="B94" i="6"/>
  <c r="C94" i="6"/>
  <c r="B80" i="8"/>
  <c r="T87" i="3"/>
  <c r="U87" i="3"/>
  <c r="L87" i="3"/>
  <c r="M87" i="3"/>
  <c r="N87" i="3"/>
  <c r="O87" i="3"/>
  <c r="P87" i="3"/>
  <c r="W87" i="3"/>
  <c r="B95" i="6"/>
  <c r="C95" i="6"/>
  <c r="B81" i="8"/>
  <c r="T88" i="3"/>
  <c r="U88" i="3"/>
  <c r="L88" i="3"/>
  <c r="M88" i="3"/>
  <c r="N88" i="3"/>
  <c r="O88" i="3"/>
  <c r="P88" i="3"/>
  <c r="W88" i="3"/>
  <c r="B96" i="6"/>
  <c r="C96" i="6"/>
  <c r="B82" i="8"/>
  <c r="T89" i="3"/>
  <c r="U89" i="3"/>
  <c r="L89" i="3"/>
  <c r="M89" i="3"/>
  <c r="N89" i="3"/>
  <c r="O89" i="3"/>
  <c r="P89" i="3"/>
  <c r="W89" i="3"/>
  <c r="B97" i="6"/>
  <c r="C97" i="6"/>
  <c r="B83" i="8"/>
  <c r="T90" i="3"/>
  <c r="U90" i="3"/>
  <c r="L90" i="3"/>
  <c r="M90" i="3"/>
  <c r="N90" i="3"/>
  <c r="O90" i="3"/>
  <c r="P90" i="3"/>
  <c r="W90" i="3"/>
  <c r="B98" i="6"/>
  <c r="C98" i="6"/>
  <c r="B84" i="8"/>
  <c r="T91" i="3"/>
  <c r="U91" i="3"/>
  <c r="L91" i="3"/>
  <c r="M91" i="3"/>
  <c r="N91" i="3"/>
  <c r="O91" i="3"/>
  <c r="P91" i="3"/>
  <c r="W91" i="3"/>
  <c r="B99" i="6"/>
  <c r="C99" i="6"/>
  <c r="B85" i="8"/>
  <c r="T92" i="3"/>
  <c r="U92" i="3"/>
  <c r="L92" i="3"/>
  <c r="M92" i="3"/>
  <c r="N92" i="3"/>
  <c r="O92" i="3"/>
  <c r="P92" i="3"/>
  <c r="W92" i="3"/>
  <c r="B100" i="6"/>
  <c r="C100" i="6"/>
  <c r="B86" i="8"/>
  <c r="T93" i="3"/>
  <c r="U93" i="3"/>
  <c r="L93" i="3"/>
  <c r="M93" i="3"/>
  <c r="N93" i="3"/>
  <c r="O93" i="3"/>
  <c r="P93" i="3"/>
  <c r="W93" i="3"/>
  <c r="B101" i="6"/>
  <c r="C101" i="6"/>
  <c r="B87" i="8"/>
  <c r="T94" i="3"/>
  <c r="U94" i="3"/>
  <c r="L94" i="3"/>
  <c r="M94" i="3"/>
  <c r="N94" i="3"/>
  <c r="O94" i="3"/>
  <c r="P94" i="3"/>
  <c r="W94" i="3"/>
  <c r="B102" i="6"/>
  <c r="C102" i="6"/>
  <c r="B88" i="8"/>
  <c r="T95" i="3"/>
  <c r="U95" i="3"/>
  <c r="L95" i="3"/>
  <c r="M95" i="3"/>
  <c r="N95" i="3"/>
  <c r="O95" i="3"/>
  <c r="P95" i="3"/>
  <c r="W95" i="3"/>
  <c r="B103" i="6"/>
  <c r="C103" i="6"/>
  <c r="B89" i="8"/>
  <c r="T96" i="3"/>
  <c r="U96" i="3"/>
  <c r="L96" i="3"/>
  <c r="M96" i="3"/>
  <c r="N96" i="3"/>
  <c r="O96" i="3"/>
  <c r="P96" i="3"/>
  <c r="W96" i="3"/>
  <c r="B104" i="6"/>
  <c r="C104" i="6"/>
  <c r="B90" i="8"/>
  <c r="T97" i="3"/>
  <c r="U97" i="3"/>
  <c r="L97" i="3"/>
  <c r="M97" i="3"/>
  <c r="N97" i="3"/>
  <c r="O97" i="3"/>
  <c r="P97" i="3"/>
  <c r="W97" i="3"/>
  <c r="B105" i="6"/>
  <c r="C105" i="6"/>
  <c r="B91" i="8"/>
  <c r="T98" i="3"/>
  <c r="U98" i="3"/>
  <c r="L98" i="3"/>
  <c r="M98" i="3"/>
  <c r="N98" i="3"/>
  <c r="O98" i="3"/>
  <c r="P98" i="3"/>
  <c r="W98" i="3"/>
  <c r="B106" i="6"/>
  <c r="C106" i="6"/>
  <c r="B92" i="8"/>
  <c r="T99" i="3"/>
  <c r="U99" i="3"/>
  <c r="L99" i="3"/>
  <c r="M99" i="3"/>
  <c r="N99" i="3"/>
  <c r="O99" i="3"/>
  <c r="P99" i="3"/>
  <c r="W99" i="3"/>
  <c r="B107" i="6"/>
  <c r="C107" i="6"/>
  <c r="B93" i="8"/>
  <c r="T100" i="3"/>
  <c r="U100" i="3"/>
  <c r="L100" i="3"/>
  <c r="M100" i="3"/>
  <c r="N100" i="3"/>
  <c r="O100" i="3"/>
  <c r="P100" i="3"/>
  <c r="W100" i="3"/>
  <c r="B108" i="6"/>
  <c r="C108" i="6"/>
  <c r="B94" i="8"/>
  <c r="T101" i="3"/>
  <c r="U101" i="3"/>
  <c r="L101" i="3"/>
  <c r="M101" i="3"/>
  <c r="N101" i="3"/>
  <c r="O101" i="3"/>
  <c r="P101" i="3"/>
  <c r="W101" i="3"/>
  <c r="B109" i="6"/>
  <c r="C109" i="6"/>
  <c r="B95" i="8"/>
  <c r="T102" i="3"/>
  <c r="U102" i="3"/>
  <c r="L102" i="3"/>
  <c r="M102" i="3"/>
  <c r="N102" i="3"/>
  <c r="O102" i="3"/>
  <c r="P102" i="3"/>
  <c r="W102" i="3"/>
  <c r="B110" i="6"/>
  <c r="C110" i="6"/>
  <c r="B96" i="8"/>
  <c r="T103" i="3"/>
  <c r="U103" i="3"/>
  <c r="L103" i="3"/>
  <c r="M103" i="3"/>
  <c r="N103" i="3"/>
  <c r="O103" i="3"/>
  <c r="P103" i="3"/>
  <c r="W103" i="3"/>
  <c r="B111" i="6"/>
  <c r="C111" i="6"/>
  <c r="B97" i="8"/>
  <c r="T104" i="3"/>
  <c r="U104" i="3"/>
  <c r="L104" i="3"/>
  <c r="M104" i="3"/>
  <c r="N104" i="3"/>
  <c r="O104" i="3"/>
  <c r="P104" i="3"/>
  <c r="W104" i="3"/>
  <c r="B112" i="6"/>
  <c r="C112" i="6"/>
  <c r="B98" i="8"/>
  <c r="T105" i="3"/>
  <c r="U105" i="3"/>
  <c r="L105" i="3"/>
  <c r="M105" i="3"/>
  <c r="N105" i="3"/>
  <c r="O105" i="3"/>
  <c r="P105" i="3"/>
  <c r="W105" i="3"/>
  <c r="B113" i="6"/>
  <c r="C113" i="6"/>
  <c r="B99" i="8"/>
  <c r="T106" i="3"/>
  <c r="U106" i="3"/>
  <c r="L106" i="3"/>
  <c r="M106" i="3"/>
  <c r="N106" i="3"/>
  <c r="O106" i="3"/>
  <c r="P106" i="3"/>
  <c r="W106" i="3"/>
  <c r="B114" i="6"/>
  <c r="C114" i="6"/>
  <c r="B100" i="8"/>
  <c r="T107" i="3"/>
  <c r="U107" i="3"/>
  <c r="L107" i="3"/>
  <c r="M107" i="3"/>
  <c r="N107" i="3"/>
  <c r="O107" i="3"/>
  <c r="P107" i="3"/>
  <c r="W107" i="3"/>
  <c r="B115" i="6"/>
  <c r="C115" i="6"/>
  <c r="B101" i="8"/>
  <c r="T108" i="3"/>
  <c r="U108" i="3"/>
  <c r="L108" i="3"/>
  <c r="M108" i="3"/>
  <c r="N108" i="3"/>
  <c r="O108" i="3"/>
  <c r="P108" i="3"/>
  <c r="W108" i="3"/>
  <c r="B116" i="6"/>
  <c r="C116" i="6"/>
  <c r="B102" i="8"/>
  <c r="T109" i="3"/>
  <c r="U109" i="3"/>
  <c r="L109" i="3"/>
  <c r="M109" i="3"/>
  <c r="N109" i="3"/>
  <c r="O109" i="3"/>
  <c r="P109" i="3"/>
  <c r="W109" i="3"/>
  <c r="B117" i="6"/>
  <c r="C117" i="6"/>
  <c r="B103" i="8"/>
  <c r="T110" i="3"/>
  <c r="U110" i="3"/>
  <c r="L110" i="3"/>
  <c r="M110" i="3"/>
  <c r="N110" i="3"/>
  <c r="O110" i="3"/>
  <c r="P110" i="3"/>
  <c r="W110" i="3"/>
  <c r="B118" i="6"/>
  <c r="C118" i="6"/>
  <c r="B104" i="8"/>
  <c r="T111" i="3"/>
  <c r="U111" i="3"/>
  <c r="L111" i="3"/>
  <c r="M111" i="3"/>
  <c r="N111" i="3"/>
  <c r="O111" i="3"/>
  <c r="P111" i="3"/>
  <c r="W111" i="3"/>
  <c r="B119" i="6"/>
  <c r="C119" i="6"/>
  <c r="B105" i="8"/>
  <c r="T112" i="3"/>
  <c r="U112" i="3"/>
  <c r="L112" i="3"/>
  <c r="M112" i="3"/>
  <c r="N112" i="3"/>
  <c r="O112" i="3"/>
  <c r="P112" i="3"/>
  <c r="W112" i="3"/>
  <c r="B120" i="6"/>
  <c r="C120" i="6"/>
  <c r="B106" i="8"/>
  <c r="T113" i="3"/>
  <c r="U113" i="3"/>
  <c r="L113" i="3"/>
  <c r="M113" i="3"/>
  <c r="N113" i="3"/>
  <c r="O113" i="3"/>
  <c r="P113" i="3"/>
  <c r="W113" i="3"/>
  <c r="B121" i="6"/>
  <c r="C121" i="6"/>
  <c r="B107" i="8"/>
  <c r="T114" i="3"/>
  <c r="U114" i="3"/>
  <c r="L114" i="3"/>
  <c r="M114" i="3"/>
  <c r="N114" i="3"/>
  <c r="O114" i="3"/>
  <c r="P114" i="3"/>
  <c r="W114" i="3"/>
  <c r="B122" i="6"/>
  <c r="C122" i="6"/>
  <c r="B108" i="8"/>
  <c r="T115" i="3"/>
  <c r="U115" i="3"/>
  <c r="L115" i="3"/>
  <c r="M115" i="3"/>
  <c r="N115" i="3"/>
  <c r="O115" i="3"/>
  <c r="P115" i="3"/>
  <c r="W115" i="3"/>
  <c r="B123" i="6"/>
  <c r="C123" i="6"/>
  <c r="B109" i="8"/>
  <c r="T116" i="3"/>
  <c r="U116" i="3"/>
  <c r="L116" i="3"/>
  <c r="M116" i="3"/>
  <c r="N116" i="3"/>
  <c r="O116" i="3"/>
  <c r="P116" i="3"/>
  <c r="W116" i="3"/>
  <c r="B124" i="6"/>
  <c r="C124" i="6"/>
  <c r="B110" i="8"/>
  <c r="T117" i="3"/>
  <c r="U117" i="3"/>
  <c r="L117" i="3"/>
  <c r="M117" i="3"/>
  <c r="N117" i="3"/>
  <c r="O117" i="3"/>
  <c r="P117" i="3"/>
  <c r="W117" i="3"/>
  <c r="B125" i="6"/>
  <c r="C125" i="6"/>
  <c r="B111" i="8"/>
  <c r="T118" i="3"/>
  <c r="U118" i="3"/>
  <c r="L118" i="3"/>
  <c r="M118" i="3"/>
  <c r="N118" i="3"/>
  <c r="O118" i="3"/>
  <c r="P118" i="3"/>
  <c r="W118" i="3"/>
  <c r="B126" i="6"/>
  <c r="C126" i="6"/>
  <c r="B112" i="8"/>
  <c r="T119" i="3"/>
  <c r="U119" i="3"/>
  <c r="L119" i="3"/>
  <c r="M119" i="3"/>
  <c r="N119" i="3"/>
  <c r="O119" i="3"/>
  <c r="P119" i="3"/>
  <c r="W119" i="3"/>
  <c r="B127" i="6"/>
  <c r="C127" i="6"/>
  <c r="B113" i="8"/>
  <c r="T120" i="3"/>
  <c r="U120" i="3"/>
  <c r="L120" i="3"/>
  <c r="M120" i="3"/>
  <c r="N120" i="3"/>
  <c r="O120" i="3"/>
  <c r="P120" i="3"/>
  <c r="W120" i="3"/>
  <c r="B128" i="6"/>
  <c r="C128" i="6"/>
  <c r="B114" i="8"/>
  <c r="T121" i="3"/>
  <c r="U121" i="3"/>
  <c r="L121" i="3"/>
  <c r="M121" i="3"/>
  <c r="N121" i="3"/>
  <c r="O121" i="3"/>
  <c r="P121" i="3"/>
  <c r="W121" i="3"/>
  <c r="B129" i="6"/>
  <c r="C129" i="6"/>
  <c r="B115" i="8"/>
  <c r="T122" i="3"/>
  <c r="U122" i="3"/>
  <c r="L122" i="3"/>
  <c r="M122" i="3"/>
  <c r="N122" i="3"/>
  <c r="O122" i="3"/>
  <c r="P122" i="3"/>
  <c r="W122" i="3"/>
  <c r="B130" i="6"/>
  <c r="C130" i="6"/>
  <c r="B116" i="8"/>
  <c r="T123" i="3"/>
  <c r="U123" i="3"/>
  <c r="L123" i="3"/>
  <c r="M123" i="3"/>
  <c r="N123" i="3"/>
  <c r="O123" i="3"/>
  <c r="P123" i="3"/>
  <c r="W123" i="3"/>
  <c r="B131" i="6"/>
  <c r="C131" i="6"/>
  <c r="B117" i="8"/>
  <c r="T124" i="3"/>
  <c r="U124" i="3"/>
  <c r="L124" i="3"/>
  <c r="M124" i="3"/>
  <c r="N124" i="3"/>
  <c r="O124" i="3"/>
  <c r="P124" i="3"/>
  <c r="W124" i="3"/>
  <c r="B132" i="6"/>
  <c r="C132" i="6"/>
  <c r="B118" i="8"/>
  <c r="T125" i="3"/>
  <c r="U125" i="3"/>
  <c r="L125" i="3"/>
  <c r="M125" i="3"/>
  <c r="N125" i="3"/>
  <c r="O125" i="3"/>
  <c r="P125" i="3"/>
  <c r="W125" i="3"/>
  <c r="B133" i="6"/>
  <c r="C133" i="6"/>
  <c r="B119" i="8"/>
  <c r="T126" i="3"/>
  <c r="U126" i="3"/>
  <c r="L126" i="3"/>
  <c r="M126" i="3"/>
  <c r="N126" i="3"/>
  <c r="O126" i="3"/>
  <c r="P126" i="3"/>
  <c r="W126" i="3"/>
  <c r="B134" i="6"/>
  <c r="C134" i="6"/>
  <c r="B120" i="8"/>
  <c r="T127" i="3"/>
  <c r="U127" i="3"/>
  <c r="L127" i="3"/>
  <c r="M127" i="3"/>
  <c r="N127" i="3"/>
  <c r="O127" i="3"/>
  <c r="P127" i="3"/>
  <c r="W127" i="3"/>
  <c r="B135" i="6"/>
  <c r="C135" i="6"/>
  <c r="B121" i="8"/>
  <c r="T128" i="3"/>
  <c r="U128" i="3"/>
  <c r="L128" i="3"/>
  <c r="M128" i="3"/>
  <c r="N128" i="3"/>
  <c r="O128" i="3"/>
  <c r="P128" i="3"/>
  <c r="W128" i="3"/>
  <c r="B136" i="6"/>
  <c r="C136" i="6"/>
  <c r="B122" i="8"/>
  <c r="T129" i="3"/>
  <c r="U129" i="3"/>
  <c r="L129" i="3"/>
  <c r="M129" i="3"/>
  <c r="N129" i="3"/>
  <c r="O129" i="3"/>
  <c r="P129" i="3"/>
  <c r="W129" i="3"/>
  <c r="B137" i="6"/>
  <c r="C137" i="6"/>
  <c r="B123" i="8"/>
  <c r="T130" i="3"/>
  <c r="U130" i="3"/>
  <c r="L130" i="3"/>
  <c r="M130" i="3"/>
  <c r="N130" i="3"/>
  <c r="O130" i="3"/>
  <c r="P130" i="3"/>
  <c r="W130" i="3"/>
  <c r="B138" i="6"/>
  <c r="C138" i="6"/>
  <c r="B124" i="8"/>
  <c r="T131" i="3"/>
  <c r="U131" i="3"/>
  <c r="L131" i="3"/>
  <c r="M131" i="3"/>
  <c r="N131" i="3"/>
  <c r="O131" i="3"/>
  <c r="P131" i="3"/>
  <c r="W131" i="3"/>
  <c r="B139" i="6"/>
  <c r="C139" i="6"/>
  <c r="B125" i="8"/>
  <c r="T132" i="3"/>
  <c r="U132" i="3"/>
  <c r="L132" i="3"/>
  <c r="M132" i="3"/>
  <c r="N132" i="3"/>
  <c r="O132" i="3"/>
  <c r="P132" i="3"/>
  <c r="W132" i="3"/>
  <c r="B140" i="6"/>
  <c r="C140" i="6"/>
  <c r="B126" i="8"/>
  <c r="T133" i="3"/>
  <c r="U133" i="3"/>
  <c r="L133" i="3"/>
  <c r="M133" i="3"/>
  <c r="N133" i="3"/>
  <c r="O133" i="3"/>
  <c r="P133" i="3"/>
  <c r="W133" i="3"/>
  <c r="B141" i="6"/>
  <c r="C141" i="6"/>
  <c r="B127" i="8"/>
  <c r="T134" i="3"/>
  <c r="U134" i="3"/>
  <c r="L134" i="3"/>
  <c r="M134" i="3"/>
  <c r="N134" i="3"/>
  <c r="O134" i="3"/>
  <c r="P134" i="3"/>
  <c r="W134" i="3"/>
  <c r="B142" i="6"/>
  <c r="C142" i="6"/>
  <c r="B128" i="8"/>
  <c r="T135" i="3"/>
  <c r="U135" i="3"/>
  <c r="L135" i="3"/>
  <c r="M135" i="3"/>
  <c r="N135" i="3"/>
  <c r="O135" i="3"/>
  <c r="P135" i="3"/>
  <c r="W135" i="3"/>
  <c r="B143" i="6"/>
  <c r="C143" i="6"/>
  <c r="B129" i="8"/>
  <c r="T136" i="3"/>
  <c r="U136" i="3"/>
  <c r="L136" i="3"/>
  <c r="M136" i="3"/>
  <c r="N136" i="3"/>
  <c r="O136" i="3"/>
  <c r="P136" i="3"/>
  <c r="W136" i="3"/>
  <c r="B144" i="6"/>
  <c r="C144" i="6"/>
  <c r="B130" i="8"/>
  <c r="T137" i="3"/>
  <c r="U137" i="3"/>
  <c r="L137" i="3"/>
  <c r="M137" i="3"/>
  <c r="N137" i="3"/>
  <c r="O137" i="3"/>
  <c r="P137" i="3"/>
  <c r="W137" i="3"/>
  <c r="B145" i="6"/>
  <c r="C145" i="6"/>
  <c r="B131" i="8"/>
  <c r="T138" i="3"/>
  <c r="U138" i="3"/>
  <c r="L138" i="3"/>
  <c r="M138" i="3"/>
  <c r="N138" i="3"/>
  <c r="O138" i="3"/>
  <c r="P138" i="3"/>
  <c r="W138" i="3"/>
  <c r="B146" i="6"/>
  <c r="C146" i="6"/>
  <c r="B132" i="8"/>
  <c r="T139" i="3"/>
  <c r="U139" i="3"/>
  <c r="L139" i="3"/>
  <c r="M139" i="3"/>
  <c r="N139" i="3"/>
  <c r="O139" i="3"/>
  <c r="P139" i="3"/>
  <c r="W139" i="3"/>
  <c r="B147" i="6"/>
  <c r="C147" i="6"/>
  <c r="B133" i="8"/>
  <c r="T140" i="3"/>
  <c r="U140" i="3"/>
  <c r="L140" i="3"/>
  <c r="M140" i="3"/>
  <c r="N140" i="3"/>
  <c r="O140" i="3"/>
  <c r="P140" i="3"/>
  <c r="W140" i="3"/>
  <c r="B148" i="6"/>
  <c r="C148" i="6"/>
  <c r="B134" i="8"/>
  <c r="T141" i="3"/>
  <c r="U141" i="3"/>
  <c r="L141" i="3"/>
  <c r="M141" i="3"/>
  <c r="N141" i="3"/>
  <c r="O141" i="3"/>
  <c r="P141" i="3"/>
  <c r="W141" i="3"/>
  <c r="B149" i="6"/>
  <c r="C149" i="6"/>
  <c r="B135" i="8"/>
  <c r="T142" i="3"/>
  <c r="U142" i="3"/>
  <c r="L142" i="3"/>
  <c r="M142" i="3"/>
  <c r="N142" i="3"/>
  <c r="O142" i="3"/>
  <c r="P142" i="3"/>
  <c r="W142" i="3"/>
  <c r="B150" i="6"/>
  <c r="C150" i="6"/>
  <c r="B136" i="8"/>
  <c r="T143" i="3"/>
  <c r="U143" i="3"/>
  <c r="L143" i="3"/>
  <c r="M143" i="3"/>
  <c r="N143" i="3"/>
  <c r="O143" i="3"/>
  <c r="P143" i="3"/>
  <c r="W143" i="3"/>
  <c r="B151" i="6"/>
  <c r="C151" i="6"/>
  <c r="B137" i="8"/>
  <c r="T144" i="3"/>
  <c r="U144" i="3"/>
  <c r="L144" i="3"/>
  <c r="M144" i="3"/>
  <c r="N144" i="3"/>
  <c r="O144" i="3"/>
  <c r="P144" i="3"/>
  <c r="W144" i="3"/>
  <c r="B152" i="6"/>
  <c r="C152" i="6"/>
  <c r="B138" i="8"/>
  <c r="T145" i="3"/>
  <c r="U145" i="3"/>
  <c r="L145" i="3"/>
  <c r="M145" i="3"/>
  <c r="N145" i="3"/>
  <c r="O145" i="3"/>
  <c r="P145" i="3"/>
  <c r="W145" i="3"/>
  <c r="B153" i="6"/>
  <c r="C153" i="6"/>
  <c r="B139" i="8"/>
  <c r="T146" i="3"/>
  <c r="U146" i="3"/>
  <c r="L146" i="3"/>
  <c r="M146" i="3"/>
  <c r="N146" i="3"/>
  <c r="O146" i="3"/>
  <c r="P146" i="3"/>
  <c r="W146" i="3"/>
  <c r="B154" i="6"/>
  <c r="C154" i="6"/>
  <c r="B140" i="8"/>
  <c r="T147" i="3"/>
  <c r="U147" i="3"/>
  <c r="L147" i="3"/>
  <c r="M147" i="3"/>
  <c r="N147" i="3"/>
  <c r="O147" i="3"/>
  <c r="P147" i="3"/>
  <c r="W147" i="3"/>
  <c r="B155" i="6"/>
  <c r="C155" i="6"/>
  <c r="B141" i="8"/>
  <c r="T148" i="3"/>
  <c r="U148" i="3"/>
  <c r="L148" i="3"/>
  <c r="M148" i="3"/>
  <c r="N148" i="3"/>
  <c r="O148" i="3"/>
  <c r="P148" i="3"/>
  <c r="W148" i="3"/>
  <c r="B156" i="6"/>
  <c r="C156" i="6"/>
  <c r="B142" i="8"/>
  <c r="T149" i="3"/>
  <c r="U149" i="3"/>
  <c r="L149" i="3"/>
  <c r="M149" i="3"/>
  <c r="N149" i="3"/>
  <c r="O149" i="3"/>
  <c r="P149" i="3"/>
  <c r="W149" i="3"/>
  <c r="B157" i="6"/>
  <c r="C157" i="6"/>
  <c r="B143" i="8"/>
  <c r="T150" i="3"/>
  <c r="U150" i="3"/>
  <c r="L150" i="3"/>
  <c r="M150" i="3"/>
  <c r="N150" i="3"/>
  <c r="O150" i="3"/>
  <c r="P150" i="3"/>
  <c r="W150" i="3"/>
  <c r="B158" i="6"/>
  <c r="C158" i="6"/>
  <c r="B144" i="8"/>
  <c r="T151" i="3"/>
  <c r="U151" i="3"/>
  <c r="L151" i="3"/>
  <c r="M151" i="3"/>
  <c r="N151" i="3"/>
  <c r="O151" i="3"/>
  <c r="P151" i="3"/>
  <c r="W151" i="3"/>
  <c r="B159" i="6"/>
  <c r="C159" i="6"/>
  <c r="B145" i="8"/>
  <c r="T152" i="3"/>
  <c r="U152" i="3"/>
  <c r="L152" i="3"/>
  <c r="M152" i="3"/>
  <c r="N152" i="3"/>
  <c r="O152" i="3"/>
  <c r="P152" i="3"/>
  <c r="W152" i="3"/>
  <c r="B160" i="6"/>
  <c r="C160" i="6"/>
  <c r="B146" i="8"/>
  <c r="T153" i="3"/>
  <c r="U153" i="3"/>
  <c r="L153" i="3"/>
  <c r="M153" i="3"/>
  <c r="N153" i="3"/>
  <c r="O153" i="3"/>
  <c r="P153" i="3"/>
  <c r="W153" i="3"/>
  <c r="B161" i="6"/>
  <c r="C161" i="6"/>
  <c r="B147" i="8"/>
  <c r="T154" i="3"/>
  <c r="U154" i="3"/>
  <c r="L154" i="3"/>
  <c r="M154" i="3"/>
  <c r="N154" i="3"/>
  <c r="O154" i="3"/>
  <c r="P154" i="3"/>
  <c r="W154" i="3"/>
  <c r="B162" i="6"/>
  <c r="C162" i="6"/>
  <c r="B148" i="8"/>
  <c r="T155" i="3"/>
  <c r="U155" i="3"/>
  <c r="L155" i="3"/>
  <c r="M155" i="3"/>
  <c r="N155" i="3"/>
  <c r="O155" i="3"/>
  <c r="P155" i="3"/>
  <c r="W155" i="3"/>
  <c r="B163" i="6"/>
  <c r="C163" i="6"/>
  <c r="B149" i="8"/>
  <c r="T156" i="3"/>
  <c r="U156" i="3"/>
  <c r="L156" i="3"/>
  <c r="M156" i="3"/>
  <c r="N156" i="3"/>
  <c r="O156" i="3"/>
  <c r="P156" i="3"/>
  <c r="W156" i="3"/>
  <c r="B164" i="6"/>
  <c r="C164" i="6"/>
  <c r="B150" i="8"/>
  <c r="T157" i="3"/>
  <c r="U157" i="3"/>
  <c r="L157" i="3"/>
  <c r="M157" i="3"/>
  <c r="N157" i="3"/>
  <c r="O157" i="3"/>
  <c r="P157" i="3"/>
  <c r="W157" i="3"/>
  <c r="B165" i="6"/>
  <c r="C165" i="6"/>
  <c r="B151" i="8"/>
  <c r="T158" i="3"/>
  <c r="U158" i="3"/>
  <c r="L158" i="3"/>
  <c r="M158" i="3"/>
  <c r="N158" i="3"/>
  <c r="O158" i="3"/>
  <c r="P158" i="3"/>
  <c r="W158" i="3"/>
  <c r="B166" i="6"/>
  <c r="C166" i="6"/>
  <c r="B152" i="8"/>
  <c r="T159" i="3"/>
  <c r="U159" i="3"/>
  <c r="L159" i="3"/>
  <c r="M159" i="3"/>
  <c r="N159" i="3"/>
  <c r="O159" i="3"/>
  <c r="P159" i="3"/>
  <c r="W159" i="3"/>
  <c r="B167" i="6"/>
  <c r="C167" i="6"/>
  <c r="B153" i="8"/>
  <c r="T160" i="3"/>
  <c r="U160" i="3"/>
  <c r="L160" i="3"/>
  <c r="M160" i="3"/>
  <c r="N160" i="3"/>
  <c r="O160" i="3"/>
  <c r="P160" i="3"/>
  <c r="W160" i="3"/>
  <c r="B168" i="6"/>
  <c r="C168" i="6"/>
  <c r="B154" i="8"/>
  <c r="T161" i="3"/>
  <c r="U161" i="3"/>
  <c r="L161" i="3"/>
  <c r="M161" i="3"/>
  <c r="N161" i="3"/>
  <c r="O161" i="3"/>
  <c r="P161" i="3"/>
  <c r="W161" i="3"/>
  <c r="B169" i="6"/>
  <c r="C169" i="6"/>
  <c r="B155" i="8"/>
  <c r="T162" i="3"/>
  <c r="U162" i="3"/>
  <c r="L162" i="3"/>
  <c r="M162" i="3"/>
  <c r="N162" i="3"/>
  <c r="O162" i="3"/>
  <c r="P162" i="3"/>
  <c r="W162" i="3"/>
  <c r="B170" i="6"/>
  <c r="C170" i="6"/>
  <c r="B156" i="8"/>
  <c r="T163" i="3"/>
  <c r="U163" i="3"/>
  <c r="L163" i="3"/>
  <c r="M163" i="3"/>
  <c r="N163" i="3"/>
  <c r="O163" i="3"/>
  <c r="P163" i="3"/>
  <c r="W163" i="3"/>
  <c r="B171" i="6"/>
  <c r="C171" i="6"/>
  <c r="B157" i="8"/>
  <c r="T164" i="3"/>
  <c r="U164" i="3"/>
  <c r="L164" i="3"/>
  <c r="M164" i="3"/>
  <c r="N164" i="3"/>
  <c r="O164" i="3"/>
  <c r="P164" i="3"/>
  <c r="W164" i="3"/>
  <c r="B172" i="6"/>
  <c r="C172" i="6"/>
  <c r="B158" i="8"/>
  <c r="T165" i="3"/>
  <c r="U165" i="3"/>
  <c r="L165" i="3"/>
  <c r="M165" i="3"/>
  <c r="N165" i="3"/>
  <c r="O165" i="3"/>
  <c r="P165" i="3"/>
  <c r="W165" i="3"/>
  <c r="B173" i="6"/>
  <c r="C173" i="6"/>
  <c r="B159" i="8"/>
  <c r="T166" i="3"/>
  <c r="U166" i="3"/>
  <c r="L166" i="3"/>
  <c r="M166" i="3"/>
  <c r="N166" i="3"/>
  <c r="O166" i="3"/>
  <c r="P166" i="3"/>
  <c r="W166" i="3"/>
  <c r="B174" i="6"/>
  <c r="C174" i="6"/>
  <c r="B160" i="8"/>
  <c r="T167" i="3"/>
  <c r="U167" i="3"/>
  <c r="L167" i="3"/>
  <c r="M167" i="3"/>
  <c r="N167" i="3"/>
  <c r="O167" i="3"/>
  <c r="P167" i="3"/>
  <c r="W167" i="3"/>
  <c r="B175" i="6"/>
  <c r="C175" i="6"/>
  <c r="B161" i="8"/>
  <c r="T168" i="3"/>
  <c r="U168" i="3"/>
  <c r="L168" i="3"/>
  <c r="M168" i="3"/>
  <c r="N168" i="3"/>
  <c r="O168" i="3"/>
  <c r="P168" i="3"/>
  <c r="W168" i="3"/>
  <c r="B176" i="6"/>
  <c r="C176" i="6"/>
  <c r="B162" i="8"/>
  <c r="T169" i="3"/>
  <c r="U169" i="3"/>
  <c r="L169" i="3"/>
  <c r="M169" i="3"/>
  <c r="N169" i="3"/>
  <c r="O169" i="3"/>
  <c r="P169" i="3"/>
  <c r="W169" i="3"/>
  <c r="B177" i="6"/>
  <c r="C177" i="6"/>
  <c r="B163" i="8"/>
  <c r="T170" i="3"/>
  <c r="U170" i="3"/>
  <c r="L170" i="3"/>
  <c r="M170" i="3"/>
  <c r="N170" i="3"/>
  <c r="O170" i="3"/>
  <c r="P170" i="3"/>
  <c r="W170" i="3"/>
  <c r="B178" i="6"/>
  <c r="C178" i="6"/>
  <c r="B164" i="8"/>
  <c r="T171" i="3"/>
  <c r="U171" i="3"/>
  <c r="L171" i="3"/>
  <c r="M171" i="3"/>
  <c r="N171" i="3"/>
  <c r="O171" i="3"/>
  <c r="P171" i="3"/>
  <c r="W171" i="3"/>
  <c r="B179" i="6"/>
  <c r="C179" i="6"/>
  <c r="B165" i="8"/>
  <c r="T172" i="3"/>
  <c r="U172" i="3"/>
  <c r="L172" i="3"/>
  <c r="M172" i="3"/>
  <c r="N172" i="3"/>
  <c r="O172" i="3"/>
  <c r="P172" i="3"/>
  <c r="W172" i="3"/>
  <c r="B180" i="6"/>
  <c r="C180" i="6"/>
  <c r="B166" i="8"/>
  <c r="T173" i="3"/>
  <c r="U173" i="3"/>
  <c r="L173" i="3"/>
  <c r="M173" i="3"/>
  <c r="N173" i="3"/>
  <c r="O173" i="3"/>
  <c r="P173" i="3"/>
  <c r="W173" i="3"/>
  <c r="B181" i="6"/>
  <c r="C181" i="6"/>
  <c r="B167" i="8"/>
  <c r="T174" i="3"/>
  <c r="U174" i="3"/>
  <c r="L174" i="3"/>
  <c r="M174" i="3"/>
  <c r="N174" i="3"/>
  <c r="O174" i="3"/>
  <c r="P174" i="3"/>
  <c r="W174" i="3"/>
  <c r="B182" i="6"/>
  <c r="C182" i="6"/>
  <c r="B168" i="8"/>
  <c r="T175" i="3"/>
  <c r="U175" i="3"/>
  <c r="L175" i="3"/>
  <c r="M175" i="3"/>
  <c r="N175" i="3"/>
  <c r="O175" i="3"/>
  <c r="P175" i="3"/>
  <c r="W175" i="3"/>
  <c r="B183" i="6"/>
  <c r="C183" i="6"/>
  <c r="B169" i="8"/>
  <c r="T176" i="3"/>
  <c r="U176" i="3"/>
  <c r="L176" i="3"/>
  <c r="M176" i="3"/>
  <c r="N176" i="3"/>
  <c r="O176" i="3"/>
  <c r="P176" i="3"/>
  <c r="W176" i="3"/>
  <c r="B184" i="6"/>
  <c r="C184" i="6"/>
  <c r="B170" i="8"/>
  <c r="T177" i="3"/>
  <c r="U177" i="3"/>
  <c r="L177" i="3"/>
  <c r="M177" i="3"/>
  <c r="N177" i="3"/>
  <c r="O177" i="3"/>
  <c r="P177" i="3"/>
  <c r="W177" i="3"/>
  <c r="B185" i="6"/>
  <c r="C185" i="6"/>
  <c r="B171" i="8"/>
  <c r="T178" i="3"/>
  <c r="U178" i="3"/>
  <c r="L178" i="3"/>
  <c r="M178" i="3"/>
  <c r="N178" i="3"/>
  <c r="O178" i="3"/>
  <c r="P178" i="3"/>
  <c r="W178" i="3"/>
  <c r="B186" i="6"/>
  <c r="C186" i="6"/>
  <c r="B172" i="8"/>
  <c r="T179" i="3"/>
  <c r="U179" i="3"/>
  <c r="L179" i="3"/>
  <c r="M179" i="3"/>
  <c r="N179" i="3"/>
  <c r="O179" i="3"/>
  <c r="P179" i="3"/>
  <c r="W179" i="3"/>
  <c r="B187" i="6"/>
  <c r="C187" i="6"/>
  <c r="B173" i="8"/>
  <c r="T180" i="3"/>
  <c r="U180" i="3"/>
  <c r="L180" i="3"/>
  <c r="M180" i="3"/>
  <c r="N180" i="3"/>
  <c r="O180" i="3"/>
  <c r="P180" i="3"/>
  <c r="W180" i="3"/>
  <c r="B188" i="6"/>
  <c r="C188" i="6"/>
  <c r="B174" i="8"/>
  <c r="T181" i="3"/>
  <c r="U181" i="3"/>
  <c r="L181" i="3"/>
  <c r="M181" i="3"/>
  <c r="N181" i="3"/>
  <c r="O181" i="3"/>
  <c r="P181" i="3"/>
  <c r="W181" i="3"/>
  <c r="B189" i="6"/>
  <c r="C189" i="6"/>
  <c r="B175" i="8"/>
  <c r="T182" i="3"/>
  <c r="U182" i="3"/>
  <c r="L182" i="3"/>
  <c r="M182" i="3"/>
  <c r="N182" i="3"/>
  <c r="O182" i="3"/>
  <c r="P182" i="3"/>
  <c r="W182" i="3"/>
  <c r="B190" i="6"/>
  <c r="C190" i="6"/>
  <c r="B176" i="8"/>
  <c r="T183" i="3"/>
  <c r="U183" i="3"/>
  <c r="L183" i="3"/>
  <c r="M183" i="3"/>
  <c r="N183" i="3"/>
  <c r="O183" i="3"/>
  <c r="P183" i="3"/>
  <c r="W183" i="3"/>
  <c r="B191" i="6"/>
  <c r="C191" i="6"/>
  <c r="B177" i="8"/>
  <c r="T184" i="3"/>
  <c r="U184" i="3"/>
  <c r="L184" i="3"/>
  <c r="M184" i="3"/>
  <c r="N184" i="3"/>
  <c r="O184" i="3"/>
  <c r="P184" i="3"/>
  <c r="W184" i="3"/>
  <c r="B192" i="6"/>
  <c r="C192" i="6"/>
  <c r="B178" i="8"/>
  <c r="T185" i="3"/>
  <c r="U185" i="3"/>
  <c r="L185" i="3"/>
  <c r="M185" i="3"/>
  <c r="N185" i="3"/>
  <c r="O185" i="3"/>
  <c r="P185" i="3"/>
  <c r="W185" i="3"/>
  <c r="B193" i="6"/>
  <c r="C193" i="6"/>
  <c r="B179" i="8"/>
  <c r="T186" i="3"/>
  <c r="U186" i="3"/>
  <c r="L186" i="3"/>
  <c r="M186" i="3"/>
  <c r="N186" i="3"/>
  <c r="O186" i="3"/>
  <c r="P186" i="3"/>
  <c r="W186" i="3"/>
  <c r="B194" i="6"/>
  <c r="C194" i="6"/>
  <c r="B180" i="8"/>
  <c r="T187" i="3"/>
  <c r="U187" i="3"/>
  <c r="L187" i="3"/>
  <c r="M187" i="3"/>
  <c r="N187" i="3"/>
  <c r="O187" i="3"/>
  <c r="P187" i="3"/>
  <c r="W187" i="3"/>
  <c r="B195" i="6"/>
  <c r="C195" i="6"/>
  <c r="B181" i="8"/>
  <c r="T188" i="3"/>
  <c r="U188" i="3"/>
  <c r="L188" i="3"/>
  <c r="M188" i="3"/>
  <c r="N188" i="3"/>
  <c r="O188" i="3"/>
  <c r="P188" i="3"/>
  <c r="W188" i="3"/>
  <c r="B196" i="6"/>
  <c r="C196" i="6"/>
  <c r="B182" i="8"/>
  <c r="T189" i="3"/>
  <c r="U189" i="3"/>
  <c r="L189" i="3"/>
  <c r="M189" i="3"/>
  <c r="N189" i="3"/>
  <c r="O189" i="3"/>
  <c r="P189" i="3"/>
  <c r="W189" i="3"/>
  <c r="B197" i="6"/>
  <c r="C197" i="6"/>
  <c r="B183" i="8"/>
  <c r="T190" i="3"/>
  <c r="U190" i="3"/>
  <c r="L190" i="3"/>
  <c r="M190" i="3"/>
  <c r="N190" i="3"/>
  <c r="O190" i="3"/>
  <c r="P190" i="3"/>
  <c r="W190" i="3"/>
  <c r="B198" i="6"/>
  <c r="C198" i="6"/>
  <c r="B184" i="8"/>
  <c r="T191" i="3"/>
  <c r="U191" i="3"/>
  <c r="L191" i="3"/>
  <c r="M191" i="3"/>
  <c r="N191" i="3"/>
  <c r="O191" i="3"/>
  <c r="P191" i="3"/>
  <c r="W191" i="3"/>
  <c r="B199" i="6"/>
  <c r="C199" i="6"/>
  <c r="B185" i="8"/>
  <c r="T192" i="3"/>
  <c r="U192" i="3"/>
  <c r="L192" i="3"/>
  <c r="M192" i="3"/>
  <c r="N192" i="3"/>
  <c r="O192" i="3"/>
  <c r="P192" i="3"/>
  <c r="W192" i="3"/>
  <c r="B200" i="6"/>
  <c r="C200" i="6"/>
  <c r="B186" i="8"/>
  <c r="T193" i="3"/>
  <c r="U193" i="3"/>
  <c r="L193" i="3"/>
  <c r="M193" i="3"/>
  <c r="N193" i="3"/>
  <c r="O193" i="3"/>
  <c r="P193" i="3"/>
  <c r="W193" i="3"/>
  <c r="B201" i="6"/>
  <c r="C201" i="6"/>
  <c r="B187" i="8"/>
  <c r="T194" i="3"/>
  <c r="U194" i="3"/>
  <c r="L194" i="3"/>
  <c r="M194" i="3"/>
  <c r="N194" i="3"/>
  <c r="O194" i="3"/>
  <c r="P194" i="3"/>
  <c r="W194" i="3"/>
  <c r="B202" i="6"/>
  <c r="C202" i="6"/>
  <c r="B188" i="8"/>
  <c r="T195" i="3"/>
  <c r="U195" i="3"/>
  <c r="L195" i="3"/>
  <c r="M195" i="3"/>
  <c r="N195" i="3"/>
  <c r="O195" i="3"/>
  <c r="P195" i="3"/>
  <c r="W195" i="3"/>
  <c r="B203" i="6"/>
  <c r="C203" i="6"/>
  <c r="B189" i="8"/>
  <c r="T196" i="3"/>
  <c r="U196" i="3"/>
  <c r="L196" i="3"/>
  <c r="M196" i="3"/>
  <c r="N196" i="3"/>
  <c r="O196" i="3"/>
  <c r="P196" i="3"/>
  <c r="W196" i="3"/>
  <c r="B204" i="6"/>
  <c r="C204" i="6"/>
  <c r="B190" i="8"/>
  <c r="T197" i="3"/>
  <c r="U197" i="3"/>
  <c r="L197" i="3"/>
  <c r="M197" i="3"/>
  <c r="N197" i="3"/>
  <c r="O197" i="3"/>
  <c r="P197" i="3"/>
  <c r="W197" i="3"/>
  <c r="B205" i="6"/>
  <c r="C205" i="6"/>
  <c r="B191" i="8"/>
  <c r="T198" i="3"/>
  <c r="U198" i="3"/>
  <c r="L198" i="3"/>
  <c r="M198" i="3"/>
  <c r="N198" i="3"/>
  <c r="O198" i="3"/>
  <c r="P198" i="3"/>
  <c r="W198" i="3"/>
  <c r="B206" i="6"/>
  <c r="C206" i="6"/>
  <c r="B192" i="8"/>
  <c r="T199" i="3"/>
  <c r="U199" i="3"/>
  <c r="L199" i="3"/>
  <c r="M199" i="3"/>
  <c r="N199" i="3"/>
  <c r="O199" i="3"/>
  <c r="P199" i="3"/>
  <c r="W199" i="3"/>
  <c r="B207" i="6"/>
  <c r="C207" i="6"/>
  <c r="B193" i="8"/>
  <c r="T200" i="3"/>
  <c r="U200" i="3"/>
  <c r="L200" i="3"/>
  <c r="M200" i="3"/>
  <c r="N200" i="3"/>
  <c r="O200" i="3"/>
  <c r="P200" i="3"/>
  <c r="W200" i="3"/>
  <c r="B208" i="6"/>
  <c r="C208" i="6"/>
  <c r="B194" i="8"/>
  <c r="T201" i="3"/>
  <c r="U201" i="3"/>
  <c r="L201" i="3"/>
  <c r="M201" i="3"/>
  <c r="N201" i="3"/>
  <c r="O201" i="3"/>
  <c r="P201" i="3"/>
  <c r="W201" i="3"/>
  <c r="B209" i="6"/>
  <c r="C209" i="6"/>
  <c r="B195" i="8"/>
  <c r="T202" i="3"/>
  <c r="U202" i="3"/>
  <c r="L202" i="3"/>
  <c r="M202" i="3"/>
  <c r="N202" i="3"/>
  <c r="O202" i="3"/>
  <c r="P202" i="3"/>
  <c r="W202" i="3"/>
  <c r="B210" i="6"/>
  <c r="C210" i="6"/>
  <c r="B196" i="8"/>
  <c r="T203" i="3"/>
  <c r="U203" i="3"/>
  <c r="L203" i="3"/>
  <c r="M203" i="3"/>
  <c r="N203" i="3"/>
  <c r="O203" i="3"/>
  <c r="P203" i="3"/>
  <c r="W203" i="3"/>
  <c r="B211" i="6"/>
  <c r="C211" i="6"/>
  <c r="B197" i="8"/>
  <c r="T204" i="3"/>
  <c r="U204" i="3"/>
  <c r="L204" i="3"/>
  <c r="M204" i="3"/>
  <c r="N204" i="3"/>
  <c r="O204" i="3"/>
  <c r="P204" i="3"/>
  <c r="W204" i="3"/>
  <c r="B212" i="6"/>
  <c r="C212" i="6"/>
  <c r="B198" i="8"/>
  <c r="T205" i="3"/>
  <c r="U205" i="3"/>
  <c r="L205" i="3"/>
  <c r="M205" i="3"/>
  <c r="N205" i="3"/>
  <c r="O205" i="3"/>
  <c r="P205" i="3"/>
  <c r="W205" i="3"/>
  <c r="B213" i="6"/>
  <c r="C213" i="6"/>
  <c r="B199" i="8"/>
  <c r="T206" i="3"/>
  <c r="U206" i="3"/>
  <c r="L206" i="3"/>
  <c r="M206" i="3"/>
  <c r="N206" i="3"/>
  <c r="O206" i="3"/>
  <c r="P206" i="3"/>
  <c r="W206" i="3"/>
  <c r="B214" i="6"/>
  <c r="C214" i="6"/>
  <c r="B200" i="8"/>
  <c r="T207" i="3"/>
  <c r="U207" i="3"/>
  <c r="L207" i="3"/>
  <c r="M207" i="3"/>
  <c r="N207" i="3"/>
  <c r="O207" i="3"/>
  <c r="P207" i="3"/>
  <c r="W207" i="3"/>
  <c r="B215" i="6"/>
  <c r="C215" i="6"/>
  <c r="B201" i="8"/>
  <c r="T208" i="3"/>
  <c r="U208" i="3"/>
  <c r="L208" i="3"/>
  <c r="M208" i="3"/>
  <c r="N208" i="3"/>
  <c r="O208" i="3"/>
  <c r="P208" i="3"/>
  <c r="W208" i="3"/>
  <c r="B216" i="6"/>
  <c r="C216" i="6"/>
  <c r="B202" i="8"/>
  <c r="T209" i="3"/>
  <c r="U209" i="3"/>
  <c r="L209" i="3"/>
  <c r="M209" i="3"/>
  <c r="N209" i="3"/>
  <c r="O209" i="3"/>
  <c r="P209" i="3"/>
  <c r="W209" i="3"/>
  <c r="B217" i="6"/>
  <c r="C217" i="6"/>
  <c r="B203" i="8"/>
  <c r="T210" i="3"/>
  <c r="U210" i="3"/>
  <c r="L210" i="3"/>
  <c r="M210" i="3"/>
  <c r="N210" i="3"/>
  <c r="O210" i="3"/>
  <c r="P210" i="3"/>
  <c r="W210" i="3"/>
  <c r="B218" i="6"/>
  <c r="C218" i="6"/>
  <c r="B204" i="8"/>
  <c r="T211" i="3"/>
  <c r="U211" i="3"/>
  <c r="L211" i="3"/>
  <c r="M211" i="3"/>
  <c r="N211" i="3"/>
  <c r="O211" i="3"/>
  <c r="P211" i="3"/>
  <c r="W211" i="3"/>
  <c r="B219" i="6"/>
  <c r="C219" i="6"/>
  <c r="B205" i="8"/>
  <c r="T212" i="3"/>
  <c r="U212" i="3"/>
  <c r="L212" i="3"/>
  <c r="M212" i="3"/>
  <c r="N212" i="3"/>
  <c r="O212" i="3"/>
  <c r="P212" i="3"/>
  <c r="W212" i="3"/>
  <c r="B220" i="6"/>
  <c r="C220" i="6"/>
  <c r="B206" i="8"/>
  <c r="T213" i="3"/>
  <c r="U213" i="3"/>
  <c r="L213" i="3"/>
  <c r="M213" i="3"/>
  <c r="N213" i="3"/>
  <c r="O213" i="3"/>
  <c r="P213" i="3"/>
  <c r="W213" i="3"/>
  <c r="B221" i="6"/>
  <c r="C221" i="6"/>
  <c r="B207" i="8"/>
  <c r="T214" i="3"/>
  <c r="U214" i="3"/>
  <c r="L214" i="3"/>
  <c r="M214" i="3"/>
  <c r="N214" i="3"/>
  <c r="O214" i="3"/>
  <c r="P214" i="3"/>
  <c r="W214" i="3"/>
  <c r="B222" i="6"/>
  <c r="C222" i="6"/>
  <c r="B208" i="8"/>
  <c r="T215" i="3"/>
  <c r="U215" i="3"/>
  <c r="L215" i="3"/>
  <c r="M215" i="3"/>
  <c r="N215" i="3"/>
  <c r="O215" i="3"/>
  <c r="P215" i="3"/>
  <c r="W215" i="3"/>
  <c r="B223" i="6"/>
  <c r="C223" i="6"/>
  <c r="B209" i="8"/>
  <c r="T216" i="3"/>
  <c r="U216" i="3"/>
  <c r="L216" i="3"/>
  <c r="M216" i="3"/>
  <c r="N216" i="3"/>
  <c r="O216" i="3"/>
  <c r="P216" i="3"/>
  <c r="W216" i="3"/>
  <c r="B224" i="6"/>
  <c r="C224" i="6"/>
  <c r="B210" i="8"/>
  <c r="T217" i="3"/>
  <c r="U217" i="3"/>
  <c r="L217" i="3"/>
  <c r="M217" i="3"/>
  <c r="N217" i="3"/>
  <c r="O217" i="3"/>
  <c r="P217" i="3"/>
  <c r="W217" i="3"/>
  <c r="B225" i="6"/>
  <c r="C225" i="6"/>
  <c r="B211" i="8"/>
  <c r="T218" i="3"/>
  <c r="U218" i="3"/>
  <c r="L218" i="3"/>
  <c r="M218" i="3"/>
  <c r="N218" i="3"/>
  <c r="O218" i="3"/>
  <c r="P218" i="3"/>
  <c r="W218" i="3"/>
  <c r="B226" i="6"/>
  <c r="C226" i="6"/>
  <c r="B212" i="8"/>
  <c r="T219" i="3"/>
  <c r="U219" i="3"/>
  <c r="L219" i="3"/>
  <c r="M219" i="3"/>
  <c r="N219" i="3"/>
  <c r="O219" i="3"/>
  <c r="P219" i="3"/>
  <c r="W219" i="3"/>
  <c r="B227" i="6"/>
  <c r="C227" i="6"/>
  <c r="B213" i="8"/>
  <c r="T220" i="3"/>
  <c r="U220" i="3"/>
  <c r="L220" i="3"/>
  <c r="M220" i="3"/>
  <c r="N220" i="3"/>
  <c r="O220" i="3"/>
  <c r="P220" i="3"/>
  <c r="W220" i="3"/>
  <c r="B228" i="6"/>
  <c r="C228" i="6"/>
  <c r="B214" i="8"/>
  <c r="T221" i="3"/>
  <c r="U221" i="3"/>
  <c r="L221" i="3"/>
  <c r="M221" i="3"/>
  <c r="N221" i="3"/>
  <c r="O221" i="3"/>
  <c r="P221" i="3"/>
  <c r="W221" i="3"/>
  <c r="B229" i="6"/>
  <c r="C229" i="6"/>
  <c r="B215" i="8"/>
  <c r="T222" i="3"/>
  <c r="U222" i="3"/>
  <c r="L222" i="3"/>
  <c r="M222" i="3"/>
  <c r="N222" i="3"/>
  <c r="O222" i="3"/>
  <c r="P222" i="3"/>
  <c r="W222" i="3"/>
  <c r="B230" i="6"/>
  <c r="C230" i="6"/>
  <c r="B216" i="8"/>
  <c r="T223" i="3"/>
  <c r="U223" i="3"/>
  <c r="L223" i="3"/>
  <c r="M223" i="3"/>
  <c r="N223" i="3"/>
  <c r="O223" i="3"/>
  <c r="P223" i="3"/>
  <c r="W223" i="3"/>
  <c r="B231" i="6"/>
  <c r="C231" i="6"/>
  <c r="B217" i="8"/>
  <c r="T224" i="3"/>
  <c r="U224" i="3"/>
  <c r="L224" i="3"/>
  <c r="M224" i="3"/>
  <c r="N224" i="3"/>
  <c r="O224" i="3"/>
  <c r="P224" i="3"/>
  <c r="W224" i="3"/>
  <c r="B232" i="6"/>
  <c r="C232" i="6"/>
  <c r="B218" i="8"/>
  <c r="T225" i="3"/>
  <c r="U225" i="3"/>
  <c r="L225" i="3"/>
  <c r="M225" i="3"/>
  <c r="N225" i="3"/>
  <c r="O225" i="3"/>
  <c r="P225" i="3"/>
  <c r="W225" i="3"/>
  <c r="B233" i="6"/>
  <c r="C233" i="6"/>
  <c r="B219" i="8"/>
  <c r="T226" i="3"/>
  <c r="U226" i="3"/>
  <c r="L226" i="3"/>
  <c r="M226" i="3"/>
  <c r="N226" i="3"/>
  <c r="O226" i="3"/>
  <c r="P226" i="3"/>
  <c r="W226" i="3"/>
  <c r="B234" i="6"/>
  <c r="C234" i="6"/>
  <c r="B220" i="8"/>
  <c r="T227" i="3"/>
  <c r="U227" i="3"/>
  <c r="L227" i="3"/>
  <c r="M227" i="3"/>
  <c r="N227" i="3"/>
  <c r="O227" i="3"/>
  <c r="P227" i="3"/>
  <c r="W227" i="3"/>
  <c r="B235" i="6"/>
  <c r="C235" i="6"/>
  <c r="B221" i="8"/>
  <c r="T228" i="3"/>
  <c r="U228" i="3"/>
  <c r="L228" i="3"/>
  <c r="M228" i="3"/>
  <c r="N228" i="3"/>
  <c r="O228" i="3"/>
  <c r="P228" i="3"/>
  <c r="W228" i="3"/>
  <c r="B236" i="6"/>
  <c r="C236" i="6"/>
  <c r="B222" i="8"/>
  <c r="T229" i="3"/>
  <c r="U229" i="3"/>
  <c r="L229" i="3"/>
  <c r="M229" i="3"/>
  <c r="N229" i="3"/>
  <c r="O229" i="3"/>
  <c r="P229" i="3"/>
  <c r="W229" i="3"/>
  <c r="B237" i="6"/>
  <c r="C237" i="6"/>
  <c r="B223" i="8"/>
  <c r="T230" i="3"/>
  <c r="U230" i="3"/>
  <c r="L230" i="3"/>
  <c r="M230" i="3"/>
  <c r="N230" i="3"/>
  <c r="O230" i="3"/>
  <c r="P230" i="3"/>
  <c r="W230" i="3"/>
  <c r="B238" i="6"/>
  <c r="C238" i="6"/>
  <c r="B224" i="8"/>
  <c r="T231" i="3"/>
  <c r="U231" i="3"/>
  <c r="L231" i="3"/>
  <c r="M231" i="3"/>
  <c r="N231" i="3"/>
  <c r="O231" i="3"/>
  <c r="P231" i="3"/>
  <c r="W231" i="3"/>
  <c r="B239" i="6"/>
  <c r="C239" i="6"/>
  <c r="B225" i="8"/>
  <c r="T232" i="3"/>
  <c r="U232" i="3"/>
  <c r="L232" i="3"/>
  <c r="M232" i="3"/>
  <c r="N232" i="3"/>
  <c r="O232" i="3"/>
  <c r="P232" i="3"/>
  <c r="W232" i="3"/>
  <c r="B240" i="6"/>
  <c r="C240" i="6"/>
  <c r="B226" i="8"/>
  <c r="T233" i="3"/>
  <c r="U233" i="3"/>
  <c r="L233" i="3"/>
  <c r="M233" i="3"/>
  <c r="N233" i="3"/>
  <c r="O233" i="3"/>
  <c r="P233" i="3"/>
  <c r="W233" i="3"/>
  <c r="B241" i="6"/>
  <c r="C241" i="6"/>
  <c r="B227" i="8"/>
  <c r="T234" i="3"/>
  <c r="U234" i="3"/>
  <c r="L234" i="3"/>
  <c r="M234" i="3"/>
  <c r="N234" i="3"/>
  <c r="O234" i="3"/>
  <c r="P234" i="3"/>
  <c r="W234" i="3"/>
  <c r="B242" i="6"/>
  <c r="C242" i="6"/>
  <c r="B228" i="8"/>
  <c r="T235" i="3"/>
  <c r="U235" i="3"/>
  <c r="L235" i="3"/>
  <c r="M235" i="3"/>
  <c r="N235" i="3"/>
  <c r="O235" i="3"/>
  <c r="P235" i="3"/>
  <c r="W235" i="3"/>
  <c r="B243" i="6"/>
  <c r="C243" i="6"/>
  <c r="B229" i="8"/>
  <c r="T236" i="3"/>
  <c r="U236" i="3"/>
  <c r="L236" i="3"/>
  <c r="M236" i="3"/>
  <c r="N236" i="3"/>
  <c r="O236" i="3"/>
  <c r="P236" i="3"/>
  <c r="W236" i="3"/>
  <c r="B244" i="6"/>
  <c r="C244" i="6"/>
  <c r="B230" i="8"/>
  <c r="T237" i="3"/>
  <c r="U237" i="3"/>
  <c r="L237" i="3"/>
  <c r="M237" i="3"/>
  <c r="N237" i="3"/>
  <c r="O237" i="3"/>
  <c r="P237" i="3"/>
  <c r="W237" i="3"/>
  <c r="B245" i="6"/>
  <c r="C245" i="6"/>
  <c r="B231" i="8"/>
  <c r="T238" i="3"/>
  <c r="U238" i="3"/>
  <c r="L238" i="3"/>
  <c r="M238" i="3"/>
  <c r="N238" i="3"/>
  <c r="O238" i="3"/>
  <c r="P238" i="3"/>
  <c r="W238" i="3"/>
  <c r="B246" i="6"/>
  <c r="C246" i="6"/>
  <c r="B232" i="8"/>
  <c r="T239" i="3"/>
  <c r="U239" i="3"/>
  <c r="L239" i="3"/>
  <c r="M239" i="3"/>
  <c r="N239" i="3"/>
  <c r="O239" i="3"/>
  <c r="P239" i="3"/>
  <c r="W239" i="3"/>
  <c r="B247" i="6"/>
  <c r="C247" i="6"/>
  <c r="B233" i="8"/>
  <c r="T240" i="3"/>
  <c r="U240" i="3"/>
  <c r="L240" i="3"/>
  <c r="M240" i="3"/>
  <c r="N240" i="3"/>
  <c r="O240" i="3"/>
  <c r="P240" i="3"/>
  <c r="W240" i="3"/>
  <c r="B248" i="6"/>
  <c r="C248" i="6"/>
  <c r="B234" i="8"/>
  <c r="T241" i="3"/>
  <c r="U241" i="3"/>
  <c r="L241" i="3"/>
  <c r="M241" i="3"/>
  <c r="N241" i="3"/>
  <c r="O241" i="3"/>
  <c r="P241" i="3"/>
  <c r="W241" i="3"/>
  <c r="B249" i="6"/>
  <c r="C249" i="6"/>
  <c r="B235" i="8"/>
  <c r="T242" i="3"/>
  <c r="U242" i="3"/>
  <c r="L242" i="3"/>
  <c r="M242" i="3"/>
  <c r="N242" i="3"/>
  <c r="O242" i="3"/>
  <c r="P242" i="3"/>
  <c r="W242" i="3"/>
  <c r="B250" i="6"/>
  <c r="C250" i="6"/>
  <c r="B236" i="8"/>
  <c r="T243" i="3"/>
  <c r="U243" i="3"/>
  <c r="L243" i="3"/>
  <c r="M243" i="3"/>
  <c r="N243" i="3"/>
  <c r="O243" i="3"/>
  <c r="P243" i="3"/>
  <c r="W243" i="3"/>
  <c r="B251" i="6"/>
  <c r="C251" i="6"/>
  <c r="B237" i="8"/>
  <c r="T244" i="3"/>
  <c r="U244" i="3"/>
  <c r="L244" i="3"/>
  <c r="M244" i="3"/>
  <c r="N244" i="3"/>
  <c r="O244" i="3"/>
  <c r="P244" i="3"/>
  <c r="W244" i="3"/>
  <c r="B252" i="6"/>
  <c r="C252" i="6"/>
  <c r="B238" i="8"/>
  <c r="T245" i="3"/>
  <c r="U245" i="3"/>
  <c r="L245" i="3"/>
  <c r="M245" i="3"/>
  <c r="N245" i="3"/>
  <c r="O245" i="3"/>
  <c r="P245" i="3"/>
  <c r="W245" i="3"/>
  <c r="B253" i="6"/>
  <c r="C253" i="6"/>
  <c r="B239" i="8"/>
  <c r="T246" i="3"/>
  <c r="U246" i="3"/>
  <c r="L246" i="3"/>
  <c r="M246" i="3"/>
  <c r="N246" i="3"/>
  <c r="O246" i="3"/>
  <c r="P246" i="3"/>
  <c r="W246" i="3"/>
  <c r="B254" i="6"/>
  <c r="C254" i="6"/>
  <c r="B240" i="8"/>
  <c r="T247" i="3"/>
  <c r="U247" i="3"/>
  <c r="L247" i="3"/>
  <c r="M247" i="3"/>
  <c r="N247" i="3"/>
  <c r="O247" i="3"/>
  <c r="P247" i="3"/>
  <c r="W247" i="3"/>
  <c r="B255" i="6"/>
  <c r="C255" i="6"/>
  <c r="B241" i="8"/>
  <c r="T248" i="3"/>
  <c r="U248" i="3"/>
  <c r="L248" i="3"/>
  <c r="M248" i="3"/>
  <c r="N248" i="3"/>
  <c r="O248" i="3"/>
  <c r="P248" i="3"/>
  <c r="W248" i="3"/>
  <c r="B256" i="6"/>
  <c r="C256" i="6"/>
  <c r="B242" i="8"/>
  <c r="T249" i="3"/>
  <c r="U249" i="3"/>
  <c r="L249" i="3"/>
  <c r="M249" i="3"/>
  <c r="N249" i="3"/>
  <c r="O249" i="3"/>
  <c r="P249" i="3"/>
  <c r="W249" i="3"/>
  <c r="B257" i="6"/>
  <c r="C257" i="6"/>
  <c r="B243" i="8"/>
  <c r="T250" i="3"/>
  <c r="U250" i="3"/>
  <c r="L250" i="3"/>
  <c r="M250" i="3"/>
  <c r="N250" i="3"/>
  <c r="O250" i="3"/>
  <c r="P250" i="3"/>
  <c r="W250" i="3"/>
  <c r="B258" i="6"/>
  <c r="C258" i="6"/>
  <c r="B244" i="8"/>
  <c r="T251" i="3"/>
  <c r="U251" i="3"/>
  <c r="L251" i="3"/>
  <c r="M251" i="3"/>
  <c r="N251" i="3"/>
  <c r="O251" i="3"/>
  <c r="P251" i="3"/>
  <c r="W251" i="3"/>
  <c r="B259" i="6"/>
  <c r="C259" i="6"/>
  <c r="B245" i="8"/>
  <c r="T252" i="3"/>
  <c r="U252" i="3"/>
  <c r="L252" i="3"/>
  <c r="M252" i="3"/>
  <c r="N252" i="3"/>
  <c r="O252" i="3"/>
  <c r="P252" i="3"/>
  <c r="W252" i="3"/>
  <c r="B260" i="6"/>
  <c r="C260" i="6"/>
  <c r="B246" i="8"/>
  <c r="T253" i="3"/>
  <c r="U253" i="3"/>
  <c r="L253" i="3"/>
  <c r="M253" i="3"/>
  <c r="N253" i="3"/>
  <c r="O253" i="3"/>
  <c r="P253" i="3"/>
  <c r="W253" i="3"/>
  <c r="B261" i="6"/>
  <c r="C261" i="6"/>
  <c r="B247" i="8"/>
  <c r="T254" i="3"/>
  <c r="U254" i="3"/>
  <c r="L254" i="3"/>
  <c r="M254" i="3"/>
  <c r="N254" i="3"/>
  <c r="O254" i="3"/>
  <c r="P254" i="3"/>
  <c r="W254" i="3"/>
  <c r="B262" i="6"/>
  <c r="C262" i="6"/>
  <c r="B248" i="8"/>
  <c r="T255" i="3"/>
  <c r="U255" i="3"/>
  <c r="L255" i="3"/>
  <c r="M255" i="3"/>
  <c r="N255" i="3"/>
  <c r="O255" i="3"/>
  <c r="P255" i="3"/>
  <c r="W255" i="3"/>
  <c r="B263" i="6"/>
  <c r="C263" i="6"/>
  <c r="B249" i="8"/>
  <c r="T256" i="3"/>
  <c r="U256" i="3"/>
  <c r="L256" i="3"/>
  <c r="M256" i="3"/>
  <c r="N256" i="3"/>
  <c r="O256" i="3"/>
  <c r="P256" i="3"/>
  <c r="W256" i="3"/>
  <c r="B264" i="6"/>
  <c r="C264" i="6"/>
  <c r="B250" i="8"/>
  <c r="T257" i="3"/>
  <c r="U257" i="3"/>
  <c r="L257" i="3"/>
  <c r="M257" i="3"/>
  <c r="N257" i="3"/>
  <c r="O257" i="3"/>
  <c r="P257" i="3"/>
  <c r="W257" i="3"/>
  <c r="B265" i="6"/>
  <c r="C265" i="6"/>
  <c r="B251" i="8"/>
  <c r="T258" i="3"/>
  <c r="U258" i="3"/>
  <c r="L258" i="3"/>
  <c r="M258" i="3"/>
  <c r="N258" i="3"/>
  <c r="O258" i="3"/>
  <c r="P258" i="3"/>
  <c r="W258" i="3"/>
  <c r="B266" i="6"/>
  <c r="C266" i="6"/>
  <c r="B252" i="8"/>
  <c r="T259" i="3"/>
  <c r="U259" i="3"/>
  <c r="L259" i="3"/>
  <c r="M259" i="3"/>
  <c r="N259" i="3"/>
  <c r="O259" i="3"/>
  <c r="P259" i="3"/>
  <c r="W259" i="3"/>
  <c r="B267" i="6"/>
  <c r="C267" i="6"/>
  <c r="B253" i="8"/>
  <c r="T260" i="3"/>
  <c r="U260" i="3"/>
  <c r="L260" i="3"/>
  <c r="M260" i="3"/>
  <c r="N260" i="3"/>
  <c r="O260" i="3"/>
  <c r="P260" i="3"/>
  <c r="W260" i="3"/>
  <c r="B268" i="6"/>
  <c r="C268" i="6"/>
  <c r="B254" i="8"/>
  <c r="T261" i="3"/>
  <c r="U261" i="3"/>
  <c r="L261" i="3"/>
  <c r="M261" i="3"/>
  <c r="N261" i="3"/>
  <c r="O261" i="3"/>
  <c r="P261" i="3"/>
  <c r="W261" i="3"/>
  <c r="B269" i="6"/>
  <c r="C269" i="6"/>
  <c r="B255" i="8"/>
  <c r="T262" i="3"/>
  <c r="U262" i="3"/>
  <c r="L262" i="3"/>
  <c r="M262" i="3"/>
  <c r="N262" i="3"/>
  <c r="O262" i="3"/>
  <c r="P262" i="3"/>
  <c r="W262" i="3"/>
  <c r="B270" i="6"/>
  <c r="C270" i="6"/>
  <c r="B256" i="8"/>
  <c r="T263" i="3"/>
  <c r="U263" i="3"/>
  <c r="L263" i="3"/>
  <c r="M263" i="3"/>
  <c r="N263" i="3"/>
  <c r="O263" i="3"/>
  <c r="P263" i="3"/>
  <c r="W263" i="3"/>
  <c r="B271" i="6"/>
  <c r="C271" i="6"/>
  <c r="B257" i="8"/>
  <c r="T264" i="3"/>
  <c r="U264" i="3"/>
  <c r="L264" i="3"/>
  <c r="M264" i="3"/>
  <c r="N264" i="3"/>
  <c r="O264" i="3"/>
  <c r="P264" i="3"/>
  <c r="W264" i="3"/>
  <c r="B272" i="6"/>
  <c r="C272" i="6"/>
  <c r="B258" i="8"/>
  <c r="T265" i="3"/>
  <c r="U265" i="3"/>
  <c r="L265" i="3"/>
  <c r="M265" i="3"/>
  <c r="N265" i="3"/>
  <c r="O265" i="3"/>
  <c r="P265" i="3"/>
  <c r="W265" i="3"/>
  <c r="B273" i="6"/>
  <c r="C273" i="6"/>
  <c r="B259" i="8"/>
  <c r="T266" i="3"/>
  <c r="U266" i="3"/>
  <c r="L266" i="3"/>
  <c r="M266" i="3"/>
  <c r="N266" i="3"/>
  <c r="O266" i="3"/>
  <c r="P266" i="3"/>
  <c r="W266" i="3"/>
  <c r="B274" i="6"/>
  <c r="C274" i="6"/>
  <c r="B260" i="8"/>
  <c r="T267" i="3"/>
  <c r="U267" i="3"/>
  <c r="L267" i="3"/>
  <c r="M267" i="3"/>
  <c r="N267" i="3"/>
  <c r="O267" i="3"/>
  <c r="P267" i="3"/>
  <c r="W267" i="3"/>
  <c r="B275" i="6"/>
  <c r="C275" i="6"/>
  <c r="B261" i="8"/>
  <c r="T268" i="3"/>
  <c r="U268" i="3"/>
  <c r="L268" i="3"/>
  <c r="M268" i="3"/>
  <c r="N268" i="3"/>
  <c r="O268" i="3"/>
  <c r="P268" i="3"/>
  <c r="W268" i="3"/>
  <c r="B276" i="6"/>
  <c r="C276" i="6"/>
  <c r="B262" i="8"/>
  <c r="T269" i="3"/>
  <c r="U269" i="3"/>
  <c r="L269" i="3"/>
  <c r="M269" i="3"/>
  <c r="N269" i="3"/>
  <c r="O269" i="3"/>
  <c r="P269" i="3"/>
  <c r="W269" i="3"/>
  <c r="B277" i="6"/>
  <c r="C277" i="6"/>
  <c r="B263" i="8"/>
  <c r="T270" i="3"/>
  <c r="U270" i="3"/>
  <c r="L270" i="3"/>
  <c r="M270" i="3"/>
  <c r="N270" i="3"/>
  <c r="O270" i="3"/>
  <c r="P270" i="3"/>
  <c r="W270" i="3"/>
  <c r="B278" i="6"/>
  <c r="C278" i="6"/>
  <c r="B264" i="8"/>
  <c r="T271" i="3"/>
  <c r="U271" i="3"/>
  <c r="L271" i="3"/>
  <c r="M271" i="3"/>
  <c r="N271" i="3"/>
  <c r="O271" i="3"/>
  <c r="P271" i="3"/>
  <c r="W271" i="3"/>
  <c r="B279" i="6"/>
  <c r="C279" i="6"/>
  <c r="B265" i="8"/>
  <c r="T272" i="3"/>
  <c r="U272" i="3"/>
  <c r="L272" i="3"/>
  <c r="M272" i="3"/>
  <c r="N272" i="3"/>
  <c r="O272" i="3"/>
  <c r="P272" i="3"/>
  <c r="W272" i="3"/>
  <c r="B280" i="6"/>
  <c r="C280" i="6"/>
  <c r="B266" i="8"/>
  <c r="T273" i="3"/>
  <c r="U273" i="3"/>
  <c r="L273" i="3"/>
  <c r="M273" i="3"/>
  <c r="N273" i="3"/>
  <c r="O273" i="3"/>
  <c r="P273" i="3"/>
  <c r="W273" i="3"/>
  <c r="B281" i="6"/>
  <c r="C281" i="6"/>
  <c r="B267" i="8"/>
  <c r="T274" i="3"/>
  <c r="U274" i="3"/>
  <c r="L274" i="3"/>
  <c r="M274" i="3"/>
  <c r="N274" i="3"/>
  <c r="O274" i="3"/>
  <c r="P274" i="3"/>
  <c r="W274" i="3"/>
  <c r="B282" i="6"/>
  <c r="C282" i="6"/>
  <c r="B268" i="8"/>
  <c r="T275" i="3"/>
  <c r="U275" i="3"/>
  <c r="L275" i="3"/>
  <c r="M275" i="3"/>
  <c r="N275" i="3"/>
  <c r="O275" i="3"/>
  <c r="P275" i="3"/>
  <c r="W275" i="3"/>
  <c r="B283" i="6"/>
  <c r="C283" i="6"/>
  <c r="B269" i="8"/>
  <c r="T276" i="3"/>
  <c r="U276" i="3"/>
  <c r="L276" i="3"/>
  <c r="M276" i="3"/>
  <c r="N276" i="3"/>
  <c r="O276" i="3"/>
  <c r="P276" i="3"/>
  <c r="W276" i="3"/>
  <c r="B284" i="6"/>
  <c r="C284" i="6"/>
  <c r="B270" i="8"/>
  <c r="T277" i="3"/>
  <c r="U277" i="3"/>
  <c r="L277" i="3"/>
  <c r="M277" i="3"/>
  <c r="N277" i="3"/>
  <c r="O277" i="3"/>
  <c r="P277" i="3"/>
  <c r="W277" i="3"/>
  <c r="B285" i="6"/>
  <c r="C285" i="6"/>
  <c r="B271" i="8"/>
  <c r="T278" i="3"/>
  <c r="U278" i="3"/>
  <c r="L278" i="3"/>
  <c r="M278" i="3"/>
  <c r="N278" i="3"/>
  <c r="O278" i="3"/>
  <c r="P278" i="3"/>
  <c r="W278" i="3"/>
  <c r="B286" i="6"/>
  <c r="C286" i="6"/>
  <c r="B272" i="8"/>
  <c r="T279" i="3"/>
  <c r="U279" i="3"/>
  <c r="L279" i="3"/>
  <c r="M279" i="3"/>
  <c r="N279" i="3"/>
  <c r="O279" i="3"/>
  <c r="P279" i="3"/>
  <c r="W279" i="3"/>
  <c r="B287" i="6"/>
  <c r="C287" i="6"/>
  <c r="B273" i="8"/>
  <c r="T280" i="3"/>
  <c r="U280" i="3"/>
  <c r="L280" i="3"/>
  <c r="M280" i="3"/>
  <c r="N280" i="3"/>
  <c r="O280" i="3"/>
  <c r="P280" i="3"/>
  <c r="W280" i="3"/>
  <c r="B288" i="6"/>
  <c r="C288" i="6"/>
  <c r="B274" i="8"/>
  <c r="T281" i="3"/>
  <c r="U281" i="3"/>
  <c r="L281" i="3"/>
  <c r="M281" i="3"/>
  <c r="N281" i="3"/>
  <c r="O281" i="3"/>
  <c r="P281" i="3"/>
  <c r="W281" i="3"/>
  <c r="B289" i="6"/>
  <c r="C289" i="6"/>
  <c r="B275" i="8"/>
  <c r="T282" i="3"/>
  <c r="U282" i="3"/>
  <c r="L282" i="3"/>
  <c r="M282" i="3"/>
  <c r="N282" i="3"/>
  <c r="O282" i="3"/>
  <c r="P282" i="3"/>
  <c r="W282" i="3"/>
  <c r="B290" i="6"/>
  <c r="C290" i="6"/>
  <c r="B276" i="8"/>
  <c r="T283" i="3"/>
  <c r="U283" i="3"/>
  <c r="L283" i="3"/>
  <c r="M283" i="3"/>
  <c r="N283" i="3"/>
  <c r="O283" i="3"/>
  <c r="P283" i="3"/>
  <c r="W283" i="3"/>
  <c r="B291" i="6"/>
  <c r="C291" i="6"/>
  <c r="B277" i="8"/>
  <c r="T284" i="3"/>
  <c r="U284" i="3"/>
  <c r="L284" i="3"/>
  <c r="M284" i="3"/>
  <c r="N284" i="3"/>
  <c r="O284" i="3"/>
  <c r="P284" i="3"/>
  <c r="W284" i="3"/>
  <c r="B292" i="6"/>
  <c r="C292" i="6"/>
  <c r="B278" i="8"/>
  <c r="T285" i="3"/>
  <c r="U285" i="3"/>
  <c r="L285" i="3"/>
  <c r="M285" i="3"/>
  <c r="N285" i="3"/>
  <c r="O285" i="3"/>
  <c r="P285" i="3"/>
  <c r="W285" i="3"/>
  <c r="B293" i="6"/>
  <c r="C293" i="6"/>
  <c r="B279" i="8"/>
  <c r="T286" i="3"/>
  <c r="U286" i="3"/>
  <c r="L286" i="3"/>
  <c r="M286" i="3"/>
  <c r="N286" i="3"/>
  <c r="O286" i="3"/>
  <c r="P286" i="3"/>
  <c r="W286" i="3"/>
  <c r="B294" i="6"/>
  <c r="C294" i="6"/>
  <c r="B280" i="8"/>
  <c r="T287" i="3"/>
  <c r="U287" i="3"/>
  <c r="L287" i="3"/>
  <c r="M287" i="3"/>
  <c r="N287" i="3"/>
  <c r="O287" i="3"/>
  <c r="P287" i="3"/>
  <c r="W287" i="3"/>
  <c r="B295" i="6"/>
  <c r="C295" i="6"/>
  <c r="B281" i="8"/>
  <c r="T288" i="3"/>
  <c r="U288" i="3"/>
  <c r="L288" i="3"/>
  <c r="M288" i="3"/>
  <c r="N288" i="3"/>
  <c r="O288" i="3"/>
  <c r="P288" i="3"/>
  <c r="W288" i="3"/>
  <c r="B296" i="6"/>
  <c r="C296" i="6"/>
  <c r="B282" i="8"/>
  <c r="T289" i="3"/>
  <c r="U289" i="3"/>
  <c r="L289" i="3"/>
  <c r="M289" i="3"/>
  <c r="N289" i="3"/>
  <c r="O289" i="3"/>
  <c r="P289" i="3"/>
  <c r="W289" i="3"/>
  <c r="B297" i="6"/>
  <c r="C297" i="6"/>
  <c r="B283" i="8"/>
  <c r="T290" i="3"/>
  <c r="U290" i="3"/>
  <c r="L290" i="3"/>
  <c r="M290" i="3"/>
  <c r="N290" i="3"/>
  <c r="O290" i="3"/>
  <c r="P290" i="3"/>
  <c r="W290" i="3"/>
  <c r="B298" i="6"/>
  <c r="C298" i="6"/>
  <c r="B284" i="8"/>
  <c r="T291" i="3"/>
  <c r="U291" i="3"/>
  <c r="L291" i="3"/>
  <c r="M291" i="3"/>
  <c r="N291" i="3"/>
  <c r="O291" i="3"/>
  <c r="P291" i="3"/>
  <c r="W291" i="3"/>
  <c r="B299" i="6"/>
  <c r="C299" i="6"/>
  <c r="B285" i="8"/>
  <c r="T292" i="3"/>
  <c r="U292" i="3"/>
  <c r="L292" i="3"/>
  <c r="M292" i="3"/>
  <c r="N292" i="3"/>
  <c r="O292" i="3"/>
  <c r="P292" i="3"/>
  <c r="W292" i="3"/>
  <c r="B300" i="6"/>
  <c r="C300" i="6"/>
  <c r="B286" i="8"/>
  <c r="T293" i="3"/>
  <c r="U293" i="3"/>
  <c r="L293" i="3"/>
  <c r="M293" i="3"/>
  <c r="N293" i="3"/>
  <c r="O293" i="3"/>
  <c r="P293" i="3"/>
  <c r="W293" i="3"/>
  <c r="B301" i="6"/>
  <c r="C301" i="6"/>
  <c r="B287" i="8"/>
  <c r="T294" i="3"/>
  <c r="U294" i="3"/>
  <c r="L294" i="3"/>
  <c r="M294" i="3"/>
  <c r="N294" i="3"/>
  <c r="O294" i="3"/>
  <c r="P294" i="3"/>
  <c r="W294" i="3"/>
  <c r="B302" i="6"/>
  <c r="C302" i="6"/>
  <c r="B288" i="8"/>
  <c r="T295" i="3"/>
  <c r="U295" i="3"/>
  <c r="L295" i="3"/>
  <c r="M295" i="3"/>
  <c r="N295" i="3"/>
  <c r="O295" i="3"/>
  <c r="P295" i="3"/>
  <c r="W295" i="3"/>
  <c r="B303" i="6"/>
  <c r="C303" i="6"/>
  <c r="B289" i="8"/>
  <c r="T296" i="3"/>
  <c r="U296" i="3"/>
  <c r="L296" i="3"/>
  <c r="M296" i="3"/>
  <c r="N296" i="3"/>
  <c r="O296" i="3"/>
  <c r="P296" i="3"/>
  <c r="W296" i="3"/>
  <c r="B304" i="6"/>
  <c r="C304" i="6"/>
  <c r="B290" i="8"/>
  <c r="T297" i="3"/>
  <c r="U297" i="3"/>
  <c r="L297" i="3"/>
  <c r="M297" i="3"/>
  <c r="N297" i="3"/>
  <c r="O297" i="3"/>
  <c r="P297" i="3"/>
  <c r="W297" i="3"/>
  <c r="B305" i="6"/>
  <c r="C305" i="6"/>
  <c r="B291" i="8"/>
  <c r="T298" i="3"/>
  <c r="U298" i="3"/>
  <c r="L298" i="3"/>
  <c r="M298" i="3"/>
  <c r="N298" i="3"/>
  <c r="O298" i="3"/>
  <c r="P298" i="3"/>
  <c r="W298" i="3"/>
  <c r="B306" i="6"/>
  <c r="C306" i="6"/>
  <c r="B292" i="8"/>
  <c r="T299" i="3"/>
  <c r="U299" i="3"/>
  <c r="L299" i="3"/>
  <c r="M299" i="3"/>
  <c r="N299" i="3"/>
  <c r="O299" i="3"/>
  <c r="P299" i="3"/>
  <c r="W299" i="3"/>
  <c r="B307" i="6"/>
  <c r="C307" i="6"/>
  <c r="B293" i="8"/>
  <c r="T300" i="3"/>
  <c r="U300" i="3"/>
  <c r="L300" i="3"/>
  <c r="M300" i="3"/>
  <c r="N300" i="3"/>
  <c r="O300" i="3"/>
  <c r="P300" i="3"/>
  <c r="W300" i="3"/>
  <c r="B308" i="6"/>
  <c r="C308" i="6"/>
  <c r="B294" i="8"/>
  <c r="T301" i="3"/>
  <c r="U301" i="3"/>
  <c r="L301" i="3"/>
  <c r="M301" i="3"/>
  <c r="N301" i="3"/>
  <c r="O301" i="3"/>
  <c r="P301" i="3"/>
  <c r="W301" i="3"/>
  <c r="B309" i="6"/>
  <c r="C309" i="6"/>
  <c r="B295" i="8"/>
  <c r="T302" i="3"/>
  <c r="U302" i="3"/>
  <c r="L302" i="3"/>
  <c r="M302" i="3"/>
  <c r="N302" i="3"/>
  <c r="O302" i="3"/>
  <c r="P302" i="3"/>
  <c r="W302" i="3"/>
  <c r="B310" i="6"/>
  <c r="C310" i="6"/>
  <c r="B296" i="8"/>
  <c r="T303" i="3"/>
  <c r="U303" i="3"/>
  <c r="L303" i="3"/>
  <c r="M303" i="3"/>
  <c r="N303" i="3"/>
  <c r="O303" i="3"/>
  <c r="P303" i="3"/>
  <c r="W303" i="3"/>
  <c r="B311" i="6"/>
  <c r="C311" i="6"/>
  <c r="B297" i="8"/>
  <c r="T304" i="3"/>
  <c r="U304" i="3"/>
  <c r="L304" i="3"/>
  <c r="M304" i="3"/>
  <c r="N304" i="3"/>
  <c r="O304" i="3"/>
  <c r="P304" i="3"/>
  <c r="W304" i="3"/>
  <c r="B312" i="6"/>
  <c r="C312" i="6"/>
  <c r="B298" i="8"/>
  <c r="T305" i="3"/>
  <c r="U305" i="3"/>
  <c r="L305" i="3"/>
  <c r="M305" i="3"/>
  <c r="N305" i="3"/>
  <c r="O305" i="3"/>
  <c r="P305" i="3"/>
  <c r="W305" i="3"/>
  <c r="B313" i="6"/>
  <c r="C313" i="6"/>
  <c r="B299" i="8"/>
  <c r="T306" i="3"/>
  <c r="U306" i="3"/>
  <c r="L306" i="3"/>
  <c r="M306" i="3"/>
  <c r="N306" i="3"/>
  <c r="O306" i="3"/>
  <c r="P306" i="3"/>
  <c r="W306" i="3"/>
  <c r="B314" i="6"/>
  <c r="C314" i="6"/>
  <c r="B300" i="8"/>
  <c r="T307" i="3"/>
  <c r="U307" i="3"/>
  <c r="L307" i="3"/>
  <c r="M307" i="3"/>
  <c r="N307" i="3"/>
  <c r="O307" i="3"/>
  <c r="P307" i="3"/>
  <c r="W307" i="3"/>
  <c r="B315" i="6"/>
  <c r="C315" i="6"/>
  <c r="B301" i="8"/>
  <c r="T308" i="3"/>
  <c r="U308" i="3"/>
  <c r="L308" i="3"/>
  <c r="M308" i="3"/>
  <c r="N308" i="3"/>
  <c r="O308" i="3"/>
  <c r="P308" i="3"/>
  <c r="W308" i="3"/>
  <c r="B316" i="6"/>
  <c r="C316" i="6"/>
  <c r="B302" i="8"/>
  <c r="T309" i="3"/>
  <c r="U309" i="3"/>
  <c r="L309" i="3"/>
  <c r="M309" i="3"/>
  <c r="N309" i="3"/>
  <c r="O309" i="3"/>
  <c r="P309" i="3"/>
  <c r="W309" i="3"/>
  <c r="B317" i="6"/>
  <c r="C317" i="6"/>
  <c r="B303" i="8"/>
  <c r="T310" i="3"/>
  <c r="U310" i="3"/>
  <c r="L310" i="3"/>
  <c r="M310" i="3"/>
  <c r="N310" i="3"/>
  <c r="O310" i="3"/>
  <c r="P310" i="3"/>
  <c r="W310" i="3"/>
  <c r="B318" i="6"/>
  <c r="C318" i="6"/>
  <c r="B304" i="8"/>
  <c r="T311" i="3"/>
  <c r="U311" i="3"/>
  <c r="L311" i="3"/>
  <c r="M311" i="3"/>
  <c r="N311" i="3"/>
  <c r="O311" i="3"/>
  <c r="P311" i="3"/>
  <c r="W311" i="3"/>
  <c r="B319" i="6"/>
  <c r="C319" i="6"/>
  <c r="B305" i="8"/>
  <c r="T312" i="3"/>
  <c r="U312" i="3"/>
  <c r="L312" i="3"/>
  <c r="M312" i="3"/>
  <c r="N312" i="3"/>
  <c r="O312" i="3"/>
  <c r="P312" i="3"/>
  <c r="W312" i="3"/>
  <c r="B320" i="6"/>
  <c r="C320" i="6"/>
  <c r="B306" i="8"/>
  <c r="T313" i="3"/>
  <c r="U313" i="3"/>
  <c r="L313" i="3"/>
  <c r="M313" i="3"/>
  <c r="N313" i="3"/>
  <c r="O313" i="3"/>
  <c r="P313" i="3"/>
  <c r="W313" i="3"/>
  <c r="B321" i="6"/>
  <c r="C321" i="6"/>
  <c r="B307" i="8"/>
  <c r="T314" i="3"/>
  <c r="U314" i="3"/>
  <c r="L314" i="3"/>
  <c r="M314" i="3"/>
  <c r="N314" i="3"/>
  <c r="O314" i="3"/>
  <c r="P314" i="3"/>
  <c r="W314" i="3"/>
  <c r="B322" i="6"/>
  <c r="C322" i="6"/>
  <c r="B308" i="8"/>
  <c r="T315" i="3"/>
  <c r="U315" i="3"/>
  <c r="L315" i="3"/>
  <c r="M315" i="3"/>
  <c r="N315" i="3"/>
  <c r="O315" i="3"/>
  <c r="P315" i="3"/>
  <c r="W315" i="3"/>
  <c r="B323" i="6"/>
  <c r="C323" i="6"/>
  <c r="B309" i="8"/>
  <c r="T316" i="3"/>
  <c r="U316" i="3"/>
  <c r="L316" i="3"/>
  <c r="M316" i="3"/>
  <c r="N316" i="3"/>
  <c r="O316" i="3"/>
  <c r="P316" i="3"/>
  <c r="W316" i="3"/>
  <c r="B324" i="6"/>
  <c r="C324" i="6"/>
  <c r="B310" i="8"/>
  <c r="T317" i="3"/>
  <c r="U317" i="3"/>
  <c r="L317" i="3"/>
  <c r="M317" i="3"/>
  <c r="N317" i="3"/>
  <c r="O317" i="3"/>
  <c r="P317" i="3"/>
  <c r="W317" i="3"/>
  <c r="B325" i="6"/>
  <c r="C325" i="6"/>
  <c r="B311" i="8"/>
  <c r="T318" i="3"/>
  <c r="U318" i="3"/>
  <c r="L318" i="3"/>
  <c r="M318" i="3"/>
  <c r="N318" i="3"/>
  <c r="O318" i="3"/>
  <c r="P318" i="3"/>
  <c r="W318" i="3"/>
  <c r="B326" i="6"/>
  <c r="C326" i="6"/>
  <c r="B312" i="8"/>
  <c r="T319" i="3"/>
  <c r="U319" i="3"/>
  <c r="L319" i="3"/>
  <c r="M319" i="3"/>
  <c r="N319" i="3"/>
  <c r="O319" i="3"/>
  <c r="P319" i="3"/>
  <c r="W319" i="3"/>
  <c r="B327" i="6"/>
  <c r="C327" i="6"/>
  <c r="B313" i="8"/>
  <c r="T320" i="3"/>
  <c r="U320" i="3"/>
  <c r="L320" i="3"/>
  <c r="M320" i="3"/>
  <c r="N320" i="3"/>
  <c r="O320" i="3"/>
  <c r="P320" i="3"/>
  <c r="W320" i="3"/>
  <c r="B328" i="6"/>
  <c r="C328" i="6"/>
  <c r="B314" i="8"/>
  <c r="T321" i="3"/>
  <c r="U321" i="3"/>
  <c r="L321" i="3"/>
  <c r="M321" i="3"/>
  <c r="N321" i="3"/>
  <c r="O321" i="3"/>
  <c r="P321" i="3"/>
  <c r="W321" i="3"/>
  <c r="B329" i="6"/>
  <c r="C329" i="6"/>
  <c r="B315" i="8"/>
  <c r="T322" i="3"/>
  <c r="U322" i="3"/>
  <c r="L322" i="3"/>
  <c r="M322" i="3"/>
  <c r="N322" i="3"/>
  <c r="O322" i="3"/>
  <c r="P322" i="3"/>
  <c r="W322" i="3"/>
  <c r="B330" i="6"/>
  <c r="C330" i="6"/>
  <c r="B316" i="8"/>
  <c r="T323" i="3"/>
  <c r="U323" i="3"/>
  <c r="L323" i="3"/>
  <c r="M323" i="3"/>
  <c r="N323" i="3"/>
  <c r="O323" i="3"/>
  <c r="P323" i="3"/>
  <c r="W323" i="3"/>
  <c r="B331" i="6"/>
  <c r="C331" i="6"/>
  <c r="B317" i="8"/>
  <c r="T324" i="3"/>
  <c r="U324" i="3"/>
  <c r="L324" i="3"/>
  <c r="M324" i="3"/>
  <c r="N324" i="3"/>
  <c r="O324" i="3"/>
  <c r="P324" i="3"/>
  <c r="W324" i="3"/>
  <c r="B332" i="6"/>
  <c r="C332" i="6"/>
  <c r="B318" i="8"/>
  <c r="T325" i="3"/>
  <c r="U325" i="3"/>
  <c r="L325" i="3"/>
  <c r="M325" i="3"/>
  <c r="N325" i="3"/>
  <c r="O325" i="3"/>
  <c r="P325" i="3"/>
  <c r="W325" i="3"/>
  <c r="B333" i="6"/>
  <c r="C333" i="6"/>
  <c r="B319" i="8"/>
  <c r="T326" i="3"/>
  <c r="U326" i="3"/>
  <c r="L326" i="3"/>
  <c r="M326" i="3"/>
  <c r="N326" i="3"/>
  <c r="O326" i="3"/>
  <c r="P326" i="3"/>
  <c r="W326" i="3"/>
  <c r="B334" i="6"/>
  <c r="C334" i="6"/>
  <c r="B320" i="8"/>
  <c r="T327" i="3"/>
  <c r="U327" i="3"/>
  <c r="L327" i="3"/>
  <c r="M327" i="3"/>
  <c r="N327" i="3"/>
  <c r="O327" i="3"/>
  <c r="P327" i="3"/>
  <c r="W327" i="3"/>
  <c r="B335" i="6"/>
  <c r="C335" i="6"/>
  <c r="B321" i="8"/>
  <c r="T328" i="3"/>
  <c r="U328" i="3"/>
  <c r="L328" i="3"/>
  <c r="M328" i="3"/>
  <c r="N328" i="3"/>
  <c r="O328" i="3"/>
  <c r="P328" i="3"/>
  <c r="W328" i="3"/>
  <c r="B336" i="6"/>
  <c r="C336" i="6"/>
  <c r="B322" i="8"/>
  <c r="T329" i="3"/>
  <c r="U329" i="3"/>
  <c r="L329" i="3"/>
  <c r="M329" i="3"/>
  <c r="N329" i="3"/>
  <c r="O329" i="3"/>
  <c r="P329" i="3"/>
  <c r="W329" i="3"/>
  <c r="B337" i="6"/>
  <c r="C337" i="6"/>
  <c r="B323" i="8"/>
  <c r="T330" i="3"/>
  <c r="U330" i="3"/>
  <c r="L330" i="3"/>
  <c r="M330" i="3"/>
  <c r="N330" i="3"/>
  <c r="O330" i="3"/>
  <c r="P330" i="3"/>
  <c r="W330" i="3"/>
  <c r="B338" i="6"/>
  <c r="C338" i="6"/>
  <c r="B324" i="8"/>
  <c r="T331" i="3"/>
  <c r="U331" i="3"/>
  <c r="L331" i="3"/>
  <c r="M331" i="3"/>
  <c r="N331" i="3"/>
  <c r="O331" i="3"/>
  <c r="P331" i="3"/>
  <c r="W331" i="3"/>
  <c r="B339" i="6"/>
  <c r="C339" i="6"/>
  <c r="B325" i="8"/>
  <c r="T332" i="3"/>
  <c r="U332" i="3"/>
  <c r="L332" i="3"/>
  <c r="M332" i="3"/>
  <c r="N332" i="3"/>
  <c r="O332" i="3"/>
  <c r="P332" i="3"/>
  <c r="W332" i="3"/>
  <c r="B340" i="6"/>
  <c r="C340" i="6"/>
  <c r="B326" i="8"/>
  <c r="T333" i="3"/>
  <c r="U333" i="3"/>
  <c r="L333" i="3"/>
  <c r="M333" i="3"/>
  <c r="N333" i="3"/>
  <c r="O333" i="3"/>
  <c r="P333" i="3"/>
  <c r="W333" i="3"/>
  <c r="B341" i="6"/>
  <c r="C341" i="6"/>
  <c r="B327" i="8"/>
  <c r="T334" i="3"/>
  <c r="U334" i="3"/>
  <c r="L334" i="3"/>
  <c r="M334" i="3"/>
  <c r="N334" i="3"/>
  <c r="O334" i="3"/>
  <c r="P334" i="3"/>
  <c r="W334" i="3"/>
  <c r="B342" i="6"/>
  <c r="C342" i="6"/>
  <c r="B328" i="8"/>
  <c r="T335" i="3"/>
  <c r="U335" i="3"/>
  <c r="L335" i="3"/>
  <c r="M335" i="3"/>
  <c r="N335" i="3"/>
  <c r="O335" i="3"/>
  <c r="P335" i="3"/>
  <c r="W335" i="3"/>
  <c r="B343" i="6"/>
  <c r="C343" i="6"/>
  <c r="B329" i="8"/>
  <c r="T336" i="3"/>
  <c r="U336" i="3"/>
  <c r="L336" i="3"/>
  <c r="M336" i="3"/>
  <c r="N336" i="3"/>
  <c r="O336" i="3"/>
  <c r="P336" i="3"/>
  <c r="W336" i="3"/>
  <c r="B344" i="6"/>
  <c r="C344" i="6"/>
  <c r="B330" i="8"/>
  <c r="T337" i="3"/>
  <c r="U337" i="3"/>
  <c r="L337" i="3"/>
  <c r="M337" i="3"/>
  <c r="N337" i="3"/>
  <c r="O337" i="3"/>
  <c r="P337" i="3"/>
  <c r="W337" i="3"/>
  <c r="B345" i="6"/>
  <c r="C345" i="6"/>
  <c r="B331" i="8"/>
  <c r="T338" i="3"/>
  <c r="U338" i="3"/>
  <c r="L338" i="3"/>
  <c r="M338" i="3"/>
  <c r="N338" i="3"/>
  <c r="O338" i="3"/>
  <c r="P338" i="3"/>
  <c r="W338" i="3"/>
  <c r="B346" i="6"/>
  <c r="C346" i="6"/>
  <c r="B332" i="8"/>
  <c r="T339" i="3"/>
  <c r="U339" i="3"/>
  <c r="L339" i="3"/>
  <c r="M339" i="3"/>
  <c r="N339" i="3"/>
  <c r="O339" i="3"/>
  <c r="P339" i="3"/>
  <c r="W339" i="3"/>
  <c r="B347" i="6"/>
  <c r="C347" i="6"/>
  <c r="B333" i="8"/>
  <c r="T340" i="3"/>
  <c r="U340" i="3"/>
  <c r="L340" i="3"/>
  <c r="M340" i="3"/>
  <c r="N340" i="3"/>
  <c r="O340" i="3"/>
  <c r="P340" i="3"/>
  <c r="W340" i="3"/>
  <c r="B348" i="6"/>
  <c r="C348" i="6"/>
  <c r="B334" i="8"/>
  <c r="T341" i="3"/>
  <c r="U341" i="3"/>
  <c r="L341" i="3"/>
  <c r="M341" i="3"/>
  <c r="N341" i="3"/>
  <c r="O341" i="3"/>
  <c r="P341" i="3"/>
  <c r="W341" i="3"/>
  <c r="B349" i="6"/>
  <c r="C349" i="6"/>
  <c r="B335" i="8"/>
  <c r="T342" i="3"/>
  <c r="U342" i="3"/>
  <c r="L342" i="3"/>
  <c r="M342" i="3"/>
  <c r="N342" i="3"/>
  <c r="O342" i="3"/>
  <c r="P342" i="3"/>
  <c r="W342" i="3"/>
  <c r="B350" i="6"/>
  <c r="C350" i="6"/>
  <c r="B336" i="8"/>
  <c r="T343" i="3"/>
  <c r="U343" i="3"/>
  <c r="L343" i="3"/>
  <c r="M343" i="3"/>
  <c r="N343" i="3"/>
  <c r="O343" i="3"/>
  <c r="P343" i="3"/>
  <c r="W343" i="3"/>
  <c r="B351" i="6"/>
  <c r="C351" i="6"/>
  <c r="B337" i="8"/>
  <c r="T344" i="3"/>
  <c r="U344" i="3"/>
  <c r="L344" i="3"/>
  <c r="M344" i="3"/>
  <c r="N344" i="3"/>
  <c r="O344" i="3"/>
  <c r="P344" i="3"/>
  <c r="W344" i="3"/>
  <c r="B352" i="6"/>
  <c r="C352" i="6"/>
  <c r="B338" i="8"/>
  <c r="T345" i="3"/>
  <c r="U345" i="3"/>
  <c r="L345" i="3"/>
  <c r="M345" i="3"/>
  <c r="N345" i="3"/>
  <c r="O345" i="3"/>
  <c r="P345" i="3"/>
  <c r="W345" i="3"/>
  <c r="B353" i="6"/>
  <c r="C353" i="6"/>
  <c r="B339" i="8"/>
  <c r="T346" i="3"/>
  <c r="U346" i="3"/>
  <c r="L346" i="3"/>
  <c r="M346" i="3"/>
  <c r="N346" i="3"/>
  <c r="O346" i="3"/>
  <c r="P346" i="3"/>
  <c r="W346" i="3"/>
  <c r="B354" i="6"/>
  <c r="C354" i="6"/>
  <c r="B340" i="8"/>
  <c r="T347" i="3"/>
  <c r="U347" i="3"/>
  <c r="L347" i="3"/>
  <c r="M347" i="3"/>
  <c r="N347" i="3"/>
  <c r="O347" i="3"/>
  <c r="P347" i="3"/>
  <c r="W347" i="3"/>
  <c r="B355" i="6"/>
  <c r="C355" i="6"/>
  <c r="B341" i="8"/>
  <c r="T348" i="3"/>
  <c r="U348" i="3"/>
  <c r="L348" i="3"/>
  <c r="M348" i="3"/>
  <c r="N348" i="3"/>
  <c r="O348" i="3"/>
  <c r="P348" i="3"/>
  <c r="W348" i="3"/>
  <c r="B356" i="6"/>
  <c r="C356" i="6"/>
  <c r="B342" i="8"/>
  <c r="T349" i="3"/>
  <c r="U349" i="3"/>
  <c r="L349" i="3"/>
  <c r="M349" i="3"/>
  <c r="N349" i="3"/>
  <c r="O349" i="3"/>
  <c r="P349" i="3"/>
  <c r="W349" i="3"/>
  <c r="B357" i="6"/>
  <c r="C357" i="6"/>
  <c r="B343" i="8"/>
  <c r="T350" i="3"/>
  <c r="U350" i="3"/>
  <c r="L350" i="3"/>
  <c r="M350" i="3"/>
  <c r="N350" i="3"/>
  <c r="O350" i="3"/>
  <c r="P350" i="3"/>
  <c r="W350" i="3"/>
  <c r="B358" i="6"/>
  <c r="C358" i="6"/>
  <c r="B344" i="8"/>
  <c r="T351" i="3"/>
  <c r="U351" i="3"/>
  <c r="L351" i="3"/>
  <c r="M351" i="3"/>
  <c r="N351" i="3"/>
  <c r="O351" i="3"/>
  <c r="P351" i="3"/>
  <c r="W351" i="3"/>
  <c r="B359" i="6"/>
  <c r="C359" i="6"/>
  <c r="B345" i="8"/>
  <c r="T352" i="3"/>
  <c r="U352" i="3"/>
  <c r="M352" i="3"/>
  <c r="N352" i="3"/>
  <c r="O352" i="3"/>
  <c r="P352" i="3"/>
  <c r="W352" i="3"/>
  <c r="B360" i="6"/>
  <c r="C360" i="6"/>
  <c r="B346" i="8"/>
  <c r="T353" i="3"/>
  <c r="U353" i="3"/>
  <c r="L353" i="3"/>
  <c r="M353" i="3"/>
  <c r="N353" i="3"/>
  <c r="O353" i="3"/>
  <c r="P353" i="3"/>
  <c r="W353" i="3"/>
  <c r="B361" i="6"/>
  <c r="C361" i="6"/>
  <c r="B347" i="8"/>
  <c r="T354" i="3"/>
  <c r="U354" i="3"/>
  <c r="L354" i="3"/>
  <c r="M354" i="3"/>
  <c r="N354" i="3"/>
  <c r="O354" i="3"/>
  <c r="P354" i="3"/>
  <c r="W354" i="3"/>
  <c r="B362" i="6"/>
  <c r="C362" i="6"/>
  <c r="B348" i="8"/>
  <c r="T355" i="3"/>
  <c r="U355" i="3"/>
  <c r="L355" i="3"/>
  <c r="M355" i="3"/>
  <c r="N355" i="3"/>
  <c r="O355" i="3"/>
  <c r="P355" i="3"/>
  <c r="W355" i="3"/>
  <c r="B363" i="6"/>
  <c r="C363" i="6"/>
  <c r="B349" i="8"/>
  <c r="T356" i="3"/>
  <c r="U356" i="3"/>
  <c r="L356" i="3"/>
  <c r="M356" i="3"/>
  <c r="N356" i="3"/>
  <c r="O356" i="3"/>
  <c r="P356" i="3"/>
  <c r="W356" i="3"/>
  <c r="B364" i="6"/>
  <c r="C364" i="6"/>
  <c r="B350" i="8"/>
  <c r="T357" i="3"/>
  <c r="U357" i="3"/>
  <c r="L357" i="3"/>
  <c r="M357" i="3"/>
  <c r="N357" i="3"/>
  <c r="O357" i="3"/>
  <c r="P357" i="3"/>
  <c r="W357" i="3"/>
  <c r="B365" i="6"/>
  <c r="C365" i="6"/>
  <c r="B351" i="8"/>
  <c r="T358" i="3"/>
  <c r="U358" i="3"/>
  <c r="L358" i="3"/>
  <c r="M358" i="3"/>
  <c r="N358" i="3"/>
  <c r="O358" i="3"/>
  <c r="P358" i="3"/>
  <c r="W358" i="3"/>
  <c r="B366" i="6"/>
  <c r="C366" i="6"/>
  <c r="B352" i="8"/>
  <c r="T359" i="3"/>
  <c r="U359" i="3"/>
  <c r="L359" i="3"/>
  <c r="M359" i="3"/>
  <c r="N359" i="3"/>
  <c r="O359" i="3"/>
  <c r="P359" i="3"/>
  <c r="W359" i="3"/>
  <c r="B367" i="6"/>
  <c r="C367" i="6"/>
  <c r="B353" i="8"/>
  <c r="T360" i="3"/>
  <c r="U360" i="3"/>
  <c r="L360" i="3"/>
  <c r="M360" i="3"/>
  <c r="N360" i="3"/>
  <c r="O360" i="3"/>
  <c r="P360" i="3"/>
  <c r="W360" i="3"/>
  <c r="B368" i="6"/>
  <c r="C368" i="6"/>
  <c r="B354" i="8"/>
  <c r="T361" i="3"/>
  <c r="U361" i="3"/>
  <c r="L361" i="3"/>
  <c r="M361" i="3"/>
  <c r="N361" i="3"/>
  <c r="O361" i="3"/>
  <c r="P361" i="3"/>
  <c r="W361" i="3"/>
  <c r="B369" i="6"/>
  <c r="C369" i="6"/>
  <c r="B355" i="8"/>
  <c r="T362" i="3"/>
  <c r="U362" i="3"/>
  <c r="L362" i="3"/>
  <c r="M362" i="3"/>
  <c r="N362" i="3"/>
  <c r="O362" i="3"/>
  <c r="P362" i="3"/>
  <c r="W362" i="3"/>
  <c r="B370" i="6"/>
  <c r="C370" i="6"/>
  <c r="B356" i="8"/>
  <c r="T363" i="3"/>
  <c r="U363" i="3"/>
  <c r="L363" i="3"/>
  <c r="M363" i="3"/>
  <c r="N363" i="3"/>
  <c r="O363" i="3"/>
  <c r="P363" i="3"/>
  <c r="W363" i="3"/>
  <c r="B371" i="6"/>
  <c r="C371" i="6"/>
  <c r="B357" i="8"/>
  <c r="T364" i="3"/>
  <c r="U364" i="3"/>
  <c r="L364" i="3"/>
  <c r="M364" i="3"/>
  <c r="N364" i="3"/>
  <c r="O364" i="3"/>
  <c r="P364" i="3"/>
  <c r="W364" i="3"/>
  <c r="B372" i="6"/>
  <c r="C372" i="6"/>
  <c r="B358" i="8"/>
  <c r="T365" i="3"/>
  <c r="U365" i="3"/>
  <c r="L365" i="3"/>
  <c r="M365" i="3"/>
  <c r="N365" i="3"/>
  <c r="O365" i="3"/>
  <c r="P365" i="3"/>
  <c r="W365" i="3"/>
  <c r="B373" i="6"/>
  <c r="C373" i="6"/>
  <c r="B359" i="8"/>
  <c r="T366" i="3"/>
  <c r="U366" i="3"/>
  <c r="L366" i="3"/>
  <c r="M366" i="3"/>
  <c r="N366" i="3"/>
  <c r="O366" i="3"/>
  <c r="P366" i="3"/>
  <c r="W366" i="3"/>
  <c r="B374" i="6"/>
  <c r="C374" i="6"/>
  <c r="B360" i="8"/>
  <c r="T367" i="3"/>
  <c r="U367" i="3"/>
  <c r="L367" i="3"/>
  <c r="M367" i="3"/>
  <c r="N367" i="3"/>
  <c r="O367" i="3"/>
  <c r="P367" i="3"/>
  <c r="W367" i="3"/>
  <c r="B375" i="6"/>
  <c r="C375" i="6"/>
  <c r="B361" i="8"/>
  <c r="T368" i="3"/>
  <c r="U368" i="3"/>
  <c r="L368" i="3"/>
  <c r="M368" i="3"/>
  <c r="N368" i="3"/>
  <c r="O368" i="3"/>
  <c r="P368" i="3"/>
  <c r="W368" i="3"/>
  <c r="B376" i="6"/>
  <c r="C376" i="6"/>
  <c r="B362" i="8"/>
  <c r="T369" i="3"/>
  <c r="U369" i="3"/>
  <c r="L369" i="3"/>
  <c r="M369" i="3"/>
  <c r="N369" i="3"/>
  <c r="O369" i="3"/>
  <c r="P369" i="3"/>
  <c r="W369" i="3"/>
  <c r="B377" i="6"/>
  <c r="C377" i="6"/>
  <c r="B363" i="8"/>
  <c r="T370" i="3"/>
  <c r="U370" i="3"/>
  <c r="L370" i="3"/>
  <c r="M370" i="3"/>
  <c r="N370" i="3"/>
  <c r="O370" i="3"/>
  <c r="P370" i="3"/>
  <c r="W370" i="3"/>
  <c r="B378" i="6"/>
  <c r="C378" i="6"/>
  <c r="B364" i="8"/>
  <c r="T371" i="3"/>
  <c r="U371" i="3"/>
  <c r="L371" i="3"/>
  <c r="M371" i="3"/>
  <c r="N371" i="3"/>
  <c r="O371" i="3"/>
  <c r="P371" i="3"/>
  <c r="W371" i="3"/>
  <c r="B379" i="6"/>
  <c r="C379" i="6"/>
  <c r="B365" i="8"/>
  <c r="T372" i="3"/>
  <c r="U372" i="3"/>
  <c r="L372" i="3"/>
  <c r="M372" i="3"/>
  <c r="N372" i="3"/>
  <c r="O372" i="3"/>
  <c r="P372" i="3"/>
  <c r="W372" i="3"/>
  <c r="B380" i="6"/>
  <c r="C380" i="6"/>
  <c r="B366" i="8"/>
  <c r="T373" i="3"/>
  <c r="U373" i="3"/>
  <c r="L373" i="3"/>
  <c r="M373" i="3"/>
  <c r="N373" i="3"/>
  <c r="O373" i="3"/>
  <c r="P373" i="3"/>
  <c r="W373" i="3"/>
  <c r="B381" i="6"/>
  <c r="C381" i="6"/>
  <c r="B367" i="8"/>
  <c r="T374" i="3"/>
  <c r="U374" i="3"/>
  <c r="L374" i="3"/>
  <c r="M374" i="3"/>
  <c r="N374" i="3"/>
  <c r="O374" i="3"/>
  <c r="P374" i="3"/>
  <c r="W374" i="3"/>
  <c r="B382" i="6"/>
  <c r="C382" i="6"/>
  <c r="B368" i="8"/>
  <c r="T375" i="3"/>
  <c r="U375" i="3"/>
  <c r="L375" i="3"/>
  <c r="M375" i="3"/>
  <c r="N375" i="3"/>
  <c r="O375" i="3"/>
  <c r="P375" i="3"/>
  <c r="W375" i="3"/>
  <c r="B383" i="6"/>
  <c r="C383" i="6"/>
  <c r="B369" i="8"/>
  <c r="T376" i="3"/>
  <c r="U376" i="3"/>
  <c r="L376" i="3"/>
  <c r="M376" i="3"/>
  <c r="N376" i="3"/>
  <c r="O376" i="3"/>
  <c r="P376" i="3"/>
  <c r="W376" i="3"/>
  <c r="B384" i="6"/>
  <c r="C384" i="6"/>
  <c r="B370" i="8"/>
  <c r="T377" i="3"/>
  <c r="U377" i="3"/>
  <c r="L377" i="3"/>
  <c r="M377" i="3"/>
  <c r="N377" i="3"/>
  <c r="O377" i="3"/>
  <c r="P377" i="3"/>
  <c r="W377" i="3"/>
  <c r="B385" i="6"/>
  <c r="C385" i="6"/>
  <c r="B371" i="8"/>
  <c r="T378" i="3"/>
  <c r="U378" i="3"/>
  <c r="L378" i="3"/>
  <c r="M378" i="3"/>
  <c r="N378" i="3"/>
  <c r="O378" i="3"/>
  <c r="P378" i="3"/>
  <c r="W378" i="3"/>
  <c r="B386" i="6"/>
  <c r="C386" i="6"/>
  <c r="B372" i="8"/>
  <c r="T379" i="3"/>
  <c r="U379" i="3"/>
  <c r="L379" i="3"/>
  <c r="M379" i="3"/>
  <c r="N379" i="3"/>
  <c r="O379" i="3"/>
  <c r="P379" i="3"/>
  <c r="W379" i="3"/>
  <c r="B387" i="6"/>
  <c r="C387" i="6"/>
  <c r="B373" i="8"/>
  <c r="T380" i="3"/>
  <c r="U380" i="3"/>
  <c r="L380" i="3"/>
  <c r="M380" i="3"/>
  <c r="N380" i="3"/>
  <c r="O380" i="3"/>
  <c r="P380" i="3"/>
  <c r="W380" i="3"/>
  <c r="B388" i="6"/>
  <c r="C388" i="6"/>
  <c r="B374" i="8"/>
  <c r="T381" i="3"/>
  <c r="U381" i="3"/>
  <c r="L381" i="3"/>
  <c r="M381" i="3"/>
  <c r="N381" i="3"/>
  <c r="O381" i="3"/>
  <c r="P381" i="3"/>
  <c r="W381" i="3"/>
  <c r="B389" i="6"/>
  <c r="C389" i="6"/>
  <c r="B375" i="8"/>
  <c r="T382" i="3"/>
  <c r="U382" i="3"/>
  <c r="L382" i="3"/>
  <c r="M382" i="3"/>
  <c r="N382" i="3"/>
  <c r="O382" i="3"/>
  <c r="P382" i="3"/>
  <c r="W382" i="3"/>
  <c r="B390" i="6"/>
  <c r="C390" i="6"/>
  <c r="B376" i="8"/>
  <c r="T383" i="3"/>
  <c r="U383" i="3"/>
  <c r="L383" i="3"/>
  <c r="M383" i="3"/>
  <c r="N383" i="3"/>
  <c r="O383" i="3"/>
  <c r="P383" i="3"/>
  <c r="W383" i="3"/>
  <c r="B391" i="6"/>
  <c r="C391" i="6"/>
  <c r="B377" i="8"/>
  <c r="T384" i="3"/>
  <c r="U384" i="3"/>
  <c r="L384" i="3"/>
  <c r="M384" i="3"/>
  <c r="N384" i="3"/>
  <c r="O384" i="3"/>
  <c r="P384" i="3"/>
  <c r="W384" i="3"/>
  <c r="B392" i="6"/>
  <c r="C392" i="6"/>
  <c r="B378" i="8"/>
  <c r="T385" i="3"/>
  <c r="U385" i="3"/>
  <c r="L385" i="3"/>
  <c r="M385" i="3"/>
  <c r="N385" i="3"/>
  <c r="O385" i="3"/>
  <c r="P385" i="3"/>
  <c r="W385" i="3"/>
  <c r="B393" i="6"/>
  <c r="C393" i="6"/>
  <c r="B379" i="8"/>
  <c r="T386" i="3"/>
  <c r="U386" i="3"/>
  <c r="L386" i="3"/>
  <c r="M386" i="3"/>
  <c r="N386" i="3"/>
  <c r="O386" i="3"/>
  <c r="P386" i="3"/>
  <c r="W386" i="3"/>
  <c r="B394" i="6"/>
  <c r="C394" i="6"/>
  <c r="B380" i="8"/>
  <c r="T387" i="3"/>
  <c r="U387" i="3"/>
  <c r="L387" i="3"/>
  <c r="M387" i="3"/>
  <c r="N387" i="3"/>
  <c r="O387" i="3"/>
  <c r="P387" i="3"/>
  <c r="W387" i="3"/>
  <c r="B395" i="6"/>
  <c r="C395" i="6"/>
  <c r="B381" i="8"/>
  <c r="T388" i="3"/>
  <c r="U388" i="3"/>
  <c r="L388" i="3"/>
  <c r="M388" i="3"/>
  <c r="N388" i="3"/>
  <c r="O388" i="3"/>
  <c r="P388" i="3"/>
  <c r="W388" i="3"/>
  <c r="B396" i="6"/>
  <c r="C396" i="6"/>
  <c r="B382" i="8"/>
  <c r="T389" i="3"/>
  <c r="U389" i="3"/>
  <c r="L389" i="3"/>
  <c r="M389" i="3"/>
  <c r="N389" i="3"/>
  <c r="O389" i="3"/>
  <c r="P389" i="3"/>
  <c r="W389" i="3"/>
  <c r="B397" i="6"/>
  <c r="C397" i="6"/>
  <c r="B383" i="8"/>
  <c r="T390" i="3"/>
  <c r="U390" i="3"/>
  <c r="L390" i="3"/>
  <c r="M390" i="3"/>
  <c r="N390" i="3"/>
  <c r="O390" i="3"/>
  <c r="P390" i="3"/>
  <c r="W390" i="3"/>
  <c r="B398" i="6"/>
  <c r="C398" i="6"/>
  <c r="B384" i="8"/>
  <c r="T391" i="3"/>
  <c r="U391" i="3"/>
  <c r="L391" i="3"/>
  <c r="M391" i="3"/>
  <c r="N391" i="3"/>
  <c r="O391" i="3"/>
  <c r="P391" i="3"/>
  <c r="W391" i="3"/>
  <c r="B399" i="6"/>
  <c r="C399" i="6"/>
  <c r="B385" i="8"/>
  <c r="T392" i="3"/>
  <c r="U392" i="3"/>
  <c r="L392" i="3"/>
  <c r="M392" i="3"/>
  <c r="N392" i="3"/>
  <c r="O392" i="3"/>
  <c r="P392" i="3"/>
  <c r="W392" i="3"/>
  <c r="B400" i="6"/>
  <c r="C400" i="6"/>
  <c r="B386" i="8"/>
  <c r="T393" i="3"/>
  <c r="U393" i="3"/>
  <c r="L393" i="3"/>
  <c r="M393" i="3"/>
  <c r="N393" i="3"/>
  <c r="O393" i="3"/>
  <c r="P393" i="3"/>
  <c r="W393" i="3"/>
  <c r="B401" i="6"/>
  <c r="C401" i="6"/>
  <c r="B387" i="8"/>
  <c r="T394" i="3"/>
  <c r="U394" i="3"/>
  <c r="L394" i="3"/>
  <c r="M394" i="3"/>
  <c r="N394" i="3"/>
  <c r="O394" i="3"/>
  <c r="P394" i="3"/>
  <c r="W394" i="3"/>
  <c r="B402" i="6"/>
  <c r="C402" i="6"/>
  <c r="B388" i="8"/>
  <c r="T395" i="3"/>
  <c r="U395" i="3"/>
  <c r="L395" i="3"/>
  <c r="M395" i="3"/>
  <c r="N395" i="3"/>
  <c r="O395" i="3"/>
  <c r="P395" i="3"/>
  <c r="W395" i="3"/>
  <c r="B403" i="6"/>
  <c r="C403" i="6"/>
  <c r="B389" i="8"/>
  <c r="T396" i="3"/>
  <c r="U396" i="3"/>
  <c r="L396" i="3"/>
  <c r="M396" i="3"/>
  <c r="N396" i="3"/>
  <c r="O396" i="3"/>
  <c r="P396" i="3"/>
  <c r="W396" i="3"/>
  <c r="B404" i="6"/>
  <c r="C404" i="6"/>
  <c r="B390" i="8"/>
  <c r="T397" i="3"/>
  <c r="U397" i="3"/>
  <c r="L397" i="3"/>
  <c r="M397" i="3"/>
  <c r="N397" i="3"/>
  <c r="O397" i="3"/>
  <c r="P397" i="3"/>
  <c r="W397" i="3"/>
  <c r="B405" i="6"/>
  <c r="C405" i="6"/>
  <c r="B391" i="8"/>
  <c r="T398" i="3"/>
  <c r="U398" i="3"/>
  <c r="L398" i="3"/>
  <c r="M398" i="3"/>
  <c r="N398" i="3"/>
  <c r="O398" i="3"/>
  <c r="P398" i="3"/>
  <c r="W398" i="3"/>
  <c r="B406" i="6"/>
  <c r="C406" i="6"/>
  <c r="B392" i="8"/>
  <c r="T399" i="3"/>
  <c r="U399" i="3"/>
  <c r="L399" i="3"/>
  <c r="M399" i="3"/>
  <c r="N399" i="3"/>
  <c r="O399" i="3"/>
  <c r="P399" i="3"/>
  <c r="W399" i="3"/>
  <c r="B407" i="6"/>
  <c r="C407" i="6"/>
  <c r="B393" i="8"/>
  <c r="T400" i="3"/>
  <c r="U400" i="3"/>
  <c r="L400" i="3"/>
  <c r="M400" i="3"/>
  <c r="N400" i="3"/>
  <c r="O400" i="3"/>
  <c r="P400" i="3"/>
  <c r="W400" i="3"/>
  <c r="B408" i="6"/>
  <c r="C408" i="6"/>
  <c r="B394" i="8"/>
  <c r="T401" i="3"/>
  <c r="U401" i="3"/>
  <c r="L401" i="3"/>
  <c r="M401" i="3"/>
  <c r="N401" i="3"/>
  <c r="O401" i="3"/>
  <c r="P401" i="3"/>
  <c r="W401" i="3"/>
  <c r="B409" i="6"/>
  <c r="C409" i="6"/>
  <c r="B395" i="8"/>
  <c r="T402" i="3"/>
  <c r="U402" i="3"/>
  <c r="L402" i="3"/>
  <c r="M402" i="3"/>
  <c r="N402" i="3"/>
  <c r="O402" i="3"/>
  <c r="P402" i="3"/>
  <c r="W402" i="3"/>
  <c r="B410" i="6"/>
  <c r="C410" i="6"/>
  <c r="B396" i="8"/>
  <c r="T403" i="3"/>
  <c r="U403" i="3"/>
  <c r="L403" i="3"/>
  <c r="M403" i="3"/>
  <c r="N403" i="3"/>
  <c r="O403" i="3"/>
  <c r="P403" i="3"/>
  <c r="W403" i="3"/>
  <c r="B411" i="6"/>
  <c r="C411" i="6"/>
  <c r="B397" i="8"/>
  <c r="T404" i="3"/>
  <c r="U404" i="3"/>
  <c r="L404" i="3"/>
  <c r="M404" i="3"/>
  <c r="N404" i="3"/>
  <c r="O404" i="3"/>
  <c r="P404" i="3"/>
  <c r="W404" i="3"/>
  <c r="B412" i="6"/>
  <c r="C412" i="6"/>
  <c r="B398" i="8"/>
  <c r="T405" i="3"/>
  <c r="U405" i="3"/>
  <c r="L405" i="3"/>
  <c r="M405" i="3"/>
  <c r="N405" i="3"/>
  <c r="O405" i="3"/>
  <c r="P405" i="3"/>
  <c r="W405" i="3"/>
  <c r="B413" i="6"/>
  <c r="C413" i="6"/>
  <c r="B399" i="8"/>
  <c r="T406" i="3"/>
  <c r="U406" i="3"/>
  <c r="L406" i="3"/>
  <c r="M406" i="3"/>
  <c r="N406" i="3"/>
  <c r="O406" i="3"/>
  <c r="P406" i="3"/>
  <c r="W406" i="3"/>
  <c r="B414" i="6"/>
  <c r="C414" i="6"/>
  <c r="B400" i="8"/>
  <c r="T407" i="3"/>
  <c r="U407" i="3"/>
  <c r="L407" i="3"/>
  <c r="M407" i="3"/>
  <c r="N407" i="3"/>
  <c r="O407" i="3"/>
  <c r="P407" i="3"/>
  <c r="W407" i="3"/>
  <c r="B415" i="6"/>
  <c r="C415" i="6"/>
  <c r="B401" i="8"/>
  <c r="T408" i="3"/>
  <c r="U408" i="3"/>
  <c r="L408" i="3"/>
  <c r="M408" i="3"/>
  <c r="N408" i="3"/>
  <c r="O408" i="3"/>
  <c r="P408" i="3"/>
  <c r="W408" i="3"/>
  <c r="B416" i="6"/>
  <c r="C416" i="6"/>
  <c r="B402" i="8"/>
  <c r="T409" i="3"/>
  <c r="U409" i="3"/>
  <c r="L409" i="3"/>
  <c r="M409" i="3"/>
  <c r="N409" i="3"/>
  <c r="O409" i="3"/>
  <c r="P409" i="3"/>
  <c r="W409" i="3"/>
  <c r="B417" i="6"/>
  <c r="C417" i="6"/>
  <c r="B403" i="8"/>
  <c r="T410" i="3"/>
  <c r="U410" i="3"/>
  <c r="L410" i="3"/>
  <c r="M410" i="3"/>
  <c r="N410" i="3"/>
  <c r="O410" i="3"/>
  <c r="P410" i="3"/>
  <c r="W410" i="3"/>
  <c r="B418" i="6"/>
  <c r="C418" i="6"/>
  <c r="B404" i="8"/>
  <c r="T411" i="3"/>
  <c r="U411" i="3"/>
  <c r="L411" i="3"/>
  <c r="M411" i="3"/>
  <c r="N411" i="3"/>
  <c r="O411" i="3"/>
  <c r="P411" i="3"/>
  <c r="W411" i="3"/>
  <c r="B419" i="6"/>
  <c r="C419" i="6"/>
  <c r="B405" i="8"/>
  <c r="T412" i="3"/>
  <c r="U412" i="3"/>
  <c r="L412" i="3"/>
  <c r="M412" i="3"/>
  <c r="N412" i="3"/>
  <c r="O412" i="3"/>
  <c r="P412" i="3"/>
  <c r="W412" i="3"/>
  <c r="B420" i="6"/>
  <c r="C420" i="6"/>
  <c r="B406" i="8"/>
  <c r="T413" i="3"/>
  <c r="U413" i="3"/>
  <c r="L413" i="3"/>
  <c r="M413" i="3"/>
  <c r="N413" i="3"/>
  <c r="O413" i="3"/>
  <c r="P413" i="3"/>
  <c r="W413" i="3"/>
  <c r="B421" i="6"/>
  <c r="C421" i="6"/>
  <c r="B407" i="8"/>
  <c r="T414" i="3"/>
  <c r="U414" i="3"/>
  <c r="L414" i="3"/>
  <c r="M414" i="3"/>
  <c r="N414" i="3"/>
  <c r="O414" i="3"/>
  <c r="P414" i="3"/>
  <c r="W414" i="3"/>
  <c r="B422" i="6"/>
  <c r="C422" i="6"/>
  <c r="B408" i="8"/>
  <c r="T415" i="3"/>
  <c r="U415" i="3"/>
  <c r="L415" i="3"/>
  <c r="M415" i="3"/>
  <c r="N415" i="3"/>
  <c r="O415" i="3"/>
  <c r="P415" i="3"/>
  <c r="W415" i="3"/>
  <c r="B423" i="6"/>
  <c r="C423" i="6"/>
  <c r="B409" i="8"/>
  <c r="T416" i="3"/>
  <c r="U416" i="3"/>
  <c r="L416" i="3"/>
  <c r="M416" i="3"/>
  <c r="N416" i="3"/>
  <c r="O416" i="3"/>
  <c r="P416" i="3"/>
  <c r="W416" i="3"/>
  <c r="B424" i="6"/>
  <c r="C424" i="6"/>
  <c r="B410" i="8"/>
  <c r="T417" i="3"/>
  <c r="U417" i="3"/>
  <c r="L417" i="3"/>
  <c r="M417" i="3"/>
  <c r="N417" i="3"/>
  <c r="O417" i="3"/>
  <c r="P417" i="3"/>
  <c r="W417" i="3"/>
  <c r="B425" i="6"/>
  <c r="C425" i="6"/>
  <c r="B411" i="8"/>
  <c r="T418" i="3"/>
  <c r="U418" i="3"/>
  <c r="L418" i="3"/>
  <c r="M418" i="3"/>
  <c r="N418" i="3"/>
  <c r="O418" i="3"/>
  <c r="P418" i="3"/>
  <c r="W418" i="3"/>
  <c r="B426" i="6"/>
  <c r="C426" i="6"/>
  <c r="B412" i="8"/>
  <c r="T419" i="3"/>
  <c r="U419" i="3"/>
  <c r="L419" i="3"/>
  <c r="M419" i="3"/>
  <c r="N419" i="3"/>
  <c r="O419" i="3"/>
  <c r="P419" i="3"/>
  <c r="W419" i="3"/>
  <c r="B427" i="6"/>
  <c r="C427" i="6"/>
  <c r="B413" i="8"/>
  <c r="T420" i="3"/>
  <c r="U420" i="3"/>
  <c r="L420" i="3"/>
  <c r="M420" i="3"/>
  <c r="N420" i="3"/>
  <c r="O420" i="3"/>
  <c r="P420" i="3"/>
  <c r="W420" i="3"/>
  <c r="B428" i="6"/>
  <c r="C428" i="6"/>
  <c r="B414" i="8"/>
  <c r="T421" i="3"/>
  <c r="U421" i="3"/>
  <c r="L421" i="3"/>
  <c r="M421" i="3"/>
  <c r="N421" i="3"/>
  <c r="O421" i="3"/>
  <c r="P421" i="3"/>
  <c r="W421" i="3"/>
  <c r="B429" i="6"/>
  <c r="C429" i="6"/>
  <c r="B415" i="8"/>
  <c r="T422" i="3"/>
  <c r="U422" i="3"/>
  <c r="L422" i="3"/>
  <c r="M422" i="3"/>
  <c r="N422" i="3"/>
  <c r="O422" i="3"/>
  <c r="P422" i="3"/>
  <c r="W422" i="3"/>
  <c r="B430" i="6"/>
  <c r="C430" i="6"/>
  <c r="B416" i="8"/>
  <c r="T423" i="3"/>
  <c r="U423" i="3"/>
  <c r="L423" i="3"/>
  <c r="M423" i="3"/>
  <c r="N423" i="3"/>
  <c r="O423" i="3"/>
  <c r="P423" i="3"/>
  <c r="W423" i="3"/>
  <c r="B431" i="6"/>
  <c r="C431" i="6"/>
  <c r="B417" i="8"/>
  <c r="T424" i="3"/>
  <c r="U424" i="3"/>
  <c r="L424" i="3"/>
  <c r="M424" i="3"/>
  <c r="N424" i="3"/>
  <c r="O424" i="3"/>
  <c r="P424" i="3"/>
  <c r="W424" i="3"/>
  <c r="B432" i="6"/>
  <c r="C432" i="6"/>
  <c r="B418" i="8"/>
  <c r="T425" i="3"/>
  <c r="U425" i="3"/>
  <c r="L425" i="3"/>
  <c r="M425" i="3"/>
  <c r="N425" i="3"/>
  <c r="O425" i="3"/>
  <c r="P425" i="3"/>
  <c r="W425" i="3"/>
  <c r="B433" i="6"/>
  <c r="C433" i="6"/>
  <c r="B419" i="8"/>
  <c r="T426" i="3"/>
  <c r="U426" i="3"/>
  <c r="L426" i="3"/>
  <c r="M426" i="3"/>
  <c r="N426" i="3"/>
  <c r="O426" i="3"/>
  <c r="P426" i="3"/>
  <c r="W426" i="3"/>
  <c r="B434" i="6"/>
  <c r="C434" i="6"/>
  <c r="B420" i="8"/>
  <c r="T427" i="3"/>
  <c r="U427" i="3"/>
  <c r="L427" i="3"/>
  <c r="M427" i="3"/>
  <c r="N427" i="3"/>
  <c r="O427" i="3"/>
  <c r="P427" i="3"/>
  <c r="W427" i="3"/>
  <c r="B435" i="6"/>
  <c r="C435" i="6"/>
  <c r="B421" i="8"/>
  <c r="T428" i="3"/>
  <c r="U428" i="3"/>
  <c r="L428" i="3"/>
  <c r="M428" i="3"/>
  <c r="N428" i="3"/>
  <c r="O428" i="3"/>
  <c r="P428" i="3"/>
  <c r="W428" i="3"/>
  <c r="B436" i="6"/>
  <c r="C436" i="6"/>
  <c r="B422" i="8"/>
  <c r="T429" i="3"/>
  <c r="U429" i="3"/>
  <c r="L429" i="3"/>
  <c r="M429" i="3"/>
  <c r="N429" i="3"/>
  <c r="O429" i="3"/>
  <c r="P429" i="3"/>
  <c r="W429" i="3"/>
  <c r="B437" i="6"/>
  <c r="C437" i="6"/>
  <c r="B423" i="8"/>
  <c r="T430" i="3"/>
  <c r="U430" i="3"/>
  <c r="L430" i="3"/>
  <c r="M430" i="3"/>
  <c r="N430" i="3"/>
  <c r="O430" i="3"/>
  <c r="P430" i="3"/>
  <c r="W430" i="3"/>
  <c r="B438" i="6"/>
  <c r="C438" i="6"/>
  <c r="B424" i="8"/>
  <c r="T431" i="3"/>
  <c r="U431" i="3"/>
  <c r="L431" i="3"/>
  <c r="M431" i="3"/>
  <c r="N431" i="3"/>
  <c r="O431" i="3"/>
  <c r="P431" i="3"/>
  <c r="W431" i="3"/>
  <c r="B439" i="6"/>
  <c r="C439" i="6"/>
  <c r="B425" i="8"/>
  <c r="T432" i="3"/>
  <c r="U432" i="3"/>
  <c r="L432" i="3"/>
  <c r="M432" i="3"/>
  <c r="N432" i="3"/>
  <c r="O432" i="3"/>
  <c r="P432" i="3"/>
  <c r="W432" i="3"/>
  <c r="B440" i="6"/>
  <c r="C440" i="6"/>
  <c r="B426" i="8"/>
  <c r="T433" i="3"/>
  <c r="U433" i="3"/>
  <c r="L433" i="3"/>
  <c r="M433" i="3"/>
  <c r="N433" i="3"/>
  <c r="O433" i="3"/>
  <c r="P433" i="3"/>
  <c r="W433" i="3"/>
  <c r="B441" i="6"/>
  <c r="C441" i="6"/>
  <c r="B427" i="8"/>
  <c r="T434" i="3"/>
  <c r="U434" i="3"/>
  <c r="L434" i="3"/>
  <c r="M434" i="3"/>
  <c r="N434" i="3"/>
  <c r="O434" i="3"/>
  <c r="P434" i="3"/>
  <c r="W434" i="3"/>
  <c r="B442" i="6"/>
  <c r="C442" i="6"/>
  <c r="B428" i="8"/>
  <c r="T435" i="3"/>
  <c r="U435" i="3"/>
  <c r="L435" i="3"/>
  <c r="M435" i="3"/>
  <c r="N435" i="3"/>
  <c r="O435" i="3"/>
  <c r="P435" i="3"/>
  <c r="W435" i="3"/>
  <c r="B443" i="6"/>
  <c r="C443" i="6"/>
  <c r="B429" i="8"/>
  <c r="T436" i="3"/>
  <c r="U436" i="3"/>
  <c r="L436" i="3"/>
  <c r="M436" i="3"/>
  <c r="N436" i="3"/>
  <c r="O436" i="3"/>
  <c r="P436" i="3"/>
  <c r="W436" i="3"/>
  <c r="B444" i="6"/>
  <c r="C444" i="6"/>
  <c r="B430" i="8"/>
  <c r="T437" i="3"/>
  <c r="U437" i="3"/>
  <c r="L437" i="3"/>
  <c r="M437" i="3"/>
  <c r="N437" i="3"/>
  <c r="O437" i="3"/>
  <c r="P437" i="3"/>
  <c r="W437" i="3"/>
  <c r="B445" i="6"/>
  <c r="C445" i="6"/>
  <c r="B431" i="8"/>
  <c r="T438" i="3"/>
  <c r="U438" i="3"/>
  <c r="L438" i="3"/>
  <c r="M438" i="3"/>
  <c r="N438" i="3"/>
  <c r="O438" i="3"/>
  <c r="P438" i="3"/>
  <c r="W438" i="3"/>
  <c r="B446" i="6"/>
  <c r="C446" i="6"/>
  <c r="B432" i="8"/>
  <c r="T439" i="3"/>
  <c r="U439" i="3"/>
  <c r="L439" i="3"/>
  <c r="M439" i="3"/>
  <c r="N439" i="3"/>
  <c r="O439" i="3"/>
  <c r="P439" i="3"/>
  <c r="W439" i="3"/>
  <c r="B447" i="6"/>
  <c r="C447" i="6"/>
  <c r="B433" i="8"/>
  <c r="T440" i="3"/>
  <c r="U440" i="3"/>
  <c r="L440" i="3"/>
  <c r="M440" i="3"/>
  <c r="N440" i="3"/>
  <c r="O440" i="3"/>
  <c r="P440" i="3"/>
  <c r="W440" i="3"/>
  <c r="B448" i="6"/>
  <c r="C448" i="6"/>
  <c r="B434" i="8"/>
  <c r="T441" i="3"/>
  <c r="U441" i="3"/>
  <c r="L441" i="3"/>
  <c r="M441" i="3"/>
  <c r="N441" i="3"/>
  <c r="O441" i="3"/>
  <c r="P441" i="3"/>
  <c r="W441" i="3"/>
  <c r="B449" i="6"/>
  <c r="C449" i="6"/>
  <c r="B435" i="8"/>
  <c r="T442" i="3"/>
  <c r="U442" i="3"/>
  <c r="L442" i="3"/>
  <c r="M442" i="3"/>
  <c r="N442" i="3"/>
  <c r="O442" i="3"/>
  <c r="P442" i="3"/>
  <c r="W442" i="3"/>
  <c r="B450" i="6"/>
  <c r="C450" i="6"/>
  <c r="B436" i="8"/>
  <c r="T443" i="3"/>
  <c r="U443" i="3"/>
  <c r="L443" i="3"/>
  <c r="M443" i="3"/>
  <c r="N443" i="3"/>
  <c r="O443" i="3"/>
  <c r="P443" i="3"/>
  <c r="W443" i="3"/>
  <c r="B451" i="6"/>
  <c r="C451" i="6"/>
  <c r="B437" i="8"/>
  <c r="T444" i="3"/>
  <c r="U444" i="3"/>
  <c r="L444" i="3"/>
  <c r="M444" i="3"/>
  <c r="N444" i="3"/>
  <c r="O444" i="3"/>
  <c r="P444" i="3"/>
  <c r="W444" i="3"/>
  <c r="B452" i="6"/>
  <c r="C452" i="6"/>
  <c r="B438" i="8"/>
  <c r="T445" i="3"/>
  <c r="U445" i="3"/>
  <c r="L445" i="3"/>
  <c r="M445" i="3"/>
  <c r="N445" i="3"/>
  <c r="O445" i="3"/>
  <c r="P445" i="3"/>
  <c r="W445" i="3"/>
  <c r="B453" i="6"/>
  <c r="C453" i="6"/>
  <c r="B439" i="8"/>
  <c r="T446" i="3"/>
  <c r="U446" i="3"/>
  <c r="L446" i="3"/>
  <c r="M446" i="3"/>
  <c r="N446" i="3"/>
  <c r="O446" i="3"/>
  <c r="P446" i="3"/>
  <c r="W446" i="3"/>
  <c r="B454" i="6"/>
  <c r="C454" i="6"/>
  <c r="B440" i="8"/>
  <c r="T447" i="3"/>
  <c r="U447" i="3"/>
  <c r="L447" i="3"/>
  <c r="M447" i="3"/>
  <c r="N447" i="3"/>
  <c r="O447" i="3"/>
  <c r="P447" i="3"/>
  <c r="W447" i="3"/>
  <c r="B455" i="6"/>
  <c r="C455" i="6"/>
  <c r="B441" i="8"/>
  <c r="T448" i="3"/>
  <c r="U448" i="3"/>
  <c r="L448" i="3"/>
  <c r="M448" i="3"/>
  <c r="N448" i="3"/>
  <c r="O448" i="3"/>
  <c r="P448" i="3"/>
  <c r="W448" i="3"/>
  <c r="B456" i="6"/>
  <c r="C456" i="6"/>
  <c r="B442" i="8"/>
  <c r="T449" i="3"/>
  <c r="U449" i="3"/>
  <c r="L449" i="3"/>
  <c r="M449" i="3"/>
  <c r="N449" i="3"/>
  <c r="O449" i="3"/>
  <c r="P449" i="3"/>
  <c r="W449" i="3"/>
  <c r="B457" i="6"/>
  <c r="C457" i="6"/>
  <c r="B443" i="8"/>
  <c r="T450" i="3"/>
  <c r="U450" i="3"/>
  <c r="L450" i="3"/>
  <c r="M450" i="3"/>
  <c r="N450" i="3"/>
  <c r="O450" i="3"/>
  <c r="P450" i="3"/>
  <c r="W450" i="3"/>
  <c r="B458" i="6"/>
  <c r="C458" i="6"/>
  <c r="B444" i="8"/>
  <c r="T451" i="3"/>
  <c r="U451" i="3"/>
  <c r="L451" i="3"/>
  <c r="M451" i="3"/>
  <c r="N451" i="3"/>
  <c r="O451" i="3"/>
  <c r="P451" i="3"/>
  <c r="W451" i="3"/>
  <c r="B459" i="6"/>
  <c r="C459" i="6"/>
  <c r="B445" i="8"/>
  <c r="T452" i="3"/>
  <c r="U452" i="3"/>
  <c r="L452" i="3"/>
  <c r="M452" i="3"/>
  <c r="N452" i="3"/>
  <c r="O452" i="3"/>
  <c r="P452" i="3"/>
  <c r="W452" i="3"/>
  <c r="B460" i="6"/>
  <c r="C460" i="6"/>
  <c r="B446" i="8"/>
  <c r="T453" i="3"/>
  <c r="U453" i="3"/>
  <c r="L453" i="3"/>
  <c r="M453" i="3"/>
  <c r="N453" i="3"/>
  <c r="O453" i="3"/>
  <c r="P453" i="3"/>
  <c r="W453" i="3"/>
  <c r="B461" i="6"/>
  <c r="C461" i="6"/>
  <c r="B447" i="8"/>
  <c r="T454" i="3"/>
  <c r="U454" i="3"/>
  <c r="L454" i="3"/>
  <c r="M454" i="3"/>
  <c r="N454" i="3"/>
  <c r="O454" i="3"/>
  <c r="P454" i="3"/>
  <c r="W454" i="3"/>
  <c r="B462" i="6"/>
  <c r="C462" i="6"/>
  <c r="B448" i="8"/>
  <c r="T455" i="3"/>
  <c r="U455" i="3"/>
  <c r="L455" i="3"/>
  <c r="M455" i="3"/>
  <c r="N455" i="3"/>
  <c r="O455" i="3"/>
  <c r="P455" i="3"/>
  <c r="W455" i="3"/>
  <c r="B463" i="6"/>
  <c r="C463" i="6"/>
  <c r="B449" i="8"/>
  <c r="T456" i="3"/>
  <c r="U456" i="3"/>
  <c r="L456" i="3"/>
  <c r="M456" i="3"/>
  <c r="N456" i="3"/>
  <c r="O456" i="3"/>
  <c r="P456" i="3"/>
  <c r="W456" i="3"/>
  <c r="B464" i="6"/>
  <c r="C464" i="6"/>
  <c r="B450" i="8"/>
  <c r="T457" i="3"/>
  <c r="U457" i="3"/>
  <c r="L457" i="3"/>
  <c r="M457" i="3"/>
  <c r="N457" i="3"/>
  <c r="O457" i="3"/>
  <c r="P457" i="3"/>
  <c r="W457" i="3"/>
  <c r="B465" i="6"/>
  <c r="C465" i="6"/>
  <c r="B451" i="8"/>
  <c r="T458" i="3"/>
  <c r="U458" i="3"/>
  <c r="L458" i="3"/>
  <c r="M458" i="3"/>
  <c r="N458" i="3"/>
  <c r="O458" i="3"/>
  <c r="P458" i="3"/>
  <c r="W458" i="3"/>
  <c r="B466" i="6"/>
  <c r="C466" i="6"/>
  <c r="B452" i="8"/>
  <c r="T459" i="3"/>
  <c r="U459" i="3"/>
  <c r="L459" i="3"/>
  <c r="M459" i="3"/>
  <c r="N459" i="3"/>
  <c r="O459" i="3"/>
  <c r="P459" i="3"/>
  <c r="W459" i="3"/>
  <c r="B467" i="6"/>
  <c r="C467" i="6"/>
  <c r="B453" i="8"/>
  <c r="T460" i="3"/>
  <c r="U460" i="3"/>
  <c r="L460" i="3"/>
  <c r="M460" i="3"/>
  <c r="N460" i="3"/>
  <c r="O460" i="3"/>
  <c r="P460" i="3"/>
  <c r="W460" i="3"/>
  <c r="B468" i="6"/>
  <c r="C468" i="6"/>
  <c r="B454" i="8"/>
  <c r="T461" i="3"/>
  <c r="U461" i="3"/>
  <c r="L461" i="3"/>
  <c r="M461" i="3"/>
  <c r="N461" i="3"/>
  <c r="O461" i="3"/>
  <c r="P461" i="3"/>
  <c r="W461" i="3"/>
  <c r="B469" i="6"/>
  <c r="C469" i="6"/>
  <c r="B455" i="8"/>
  <c r="T462" i="3"/>
  <c r="U462" i="3"/>
  <c r="L462" i="3"/>
  <c r="M462" i="3"/>
  <c r="N462" i="3"/>
  <c r="O462" i="3"/>
  <c r="P462" i="3"/>
  <c r="W462" i="3"/>
  <c r="B470" i="6"/>
  <c r="C470" i="6"/>
  <c r="B456" i="8"/>
  <c r="T463" i="3"/>
  <c r="U463" i="3"/>
  <c r="L463" i="3"/>
  <c r="M463" i="3"/>
  <c r="N463" i="3"/>
  <c r="O463" i="3"/>
  <c r="P463" i="3"/>
  <c r="W463" i="3"/>
  <c r="B471" i="6"/>
  <c r="C471" i="6"/>
  <c r="B457" i="8"/>
  <c r="T464" i="3"/>
  <c r="U464" i="3"/>
  <c r="L464" i="3"/>
  <c r="M464" i="3"/>
  <c r="N464" i="3"/>
  <c r="O464" i="3"/>
  <c r="P464" i="3"/>
  <c r="W464" i="3"/>
  <c r="B472" i="6"/>
  <c r="C472" i="6"/>
  <c r="B458" i="8"/>
  <c r="T465" i="3"/>
  <c r="U465" i="3"/>
  <c r="L465" i="3"/>
  <c r="M465" i="3"/>
  <c r="N465" i="3"/>
  <c r="O465" i="3"/>
  <c r="P465" i="3"/>
  <c r="W465" i="3"/>
  <c r="B473" i="6"/>
  <c r="C473" i="6"/>
  <c r="B459" i="8"/>
  <c r="T466" i="3"/>
  <c r="U466" i="3"/>
  <c r="L466" i="3"/>
  <c r="M466" i="3"/>
  <c r="N466" i="3"/>
  <c r="O466" i="3"/>
  <c r="P466" i="3"/>
  <c r="W466" i="3"/>
  <c r="B474" i="6"/>
  <c r="C474" i="6"/>
  <c r="B460" i="8"/>
  <c r="T467" i="3"/>
  <c r="U467" i="3"/>
  <c r="L467" i="3"/>
  <c r="M467" i="3"/>
  <c r="N467" i="3"/>
  <c r="O467" i="3"/>
  <c r="P467" i="3"/>
  <c r="W467" i="3"/>
  <c r="B475" i="6"/>
  <c r="C475" i="6"/>
  <c r="B461" i="8"/>
  <c r="T468" i="3"/>
  <c r="U468" i="3"/>
  <c r="L468" i="3"/>
  <c r="M468" i="3"/>
  <c r="N468" i="3"/>
  <c r="O468" i="3"/>
  <c r="P468" i="3"/>
  <c r="W468" i="3"/>
  <c r="B476" i="6"/>
  <c r="C476" i="6"/>
  <c r="B462" i="8"/>
  <c r="T469" i="3"/>
  <c r="U469" i="3"/>
  <c r="L469" i="3"/>
  <c r="M469" i="3"/>
  <c r="N469" i="3"/>
  <c r="O469" i="3"/>
  <c r="P469" i="3"/>
  <c r="W469" i="3"/>
  <c r="B477" i="6"/>
  <c r="C477" i="6"/>
  <c r="B463" i="8"/>
  <c r="T470" i="3"/>
  <c r="U470" i="3"/>
  <c r="L470" i="3"/>
  <c r="M470" i="3"/>
  <c r="N470" i="3"/>
  <c r="O470" i="3"/>
  <c r="P470" i="3"/>
  <c r="W470" i="3"/>
  <c r="B478" i="6"/>
  <c r="C478" i="6"/>
  <c r="B464" i="8"/>
  <c r="T471" i="3"/>
  <c r="U471" i="3"/>
  <c r="L471" i="3"/>
  <c r="M471" i="3"/>
  <c r="N471" i="3"/>
  <c r="O471" i="3"/>
  <c r="P471" i="3"/>
  <c r="W471" i="3"/>
  <c r="B479" i="6"/>
  <c r="C479" i="6"/>
  <c r="B465" i="8"/>
  <c r="T472" i="3"/>
  <c r="U472" i="3"/>
  <c r="L472" i="3"/>
  <c r="M472" i="3"/>
  <c r="N472" i="3"/>
  <c r="O472" i="3"/>
  <c r="P472" i="3"/>
  <c r="W472" i="3"/>
  <c r="B480" i="6"/>
  <c r="C480" i="6"/>
  <c r="B466" i="8"/>
  <c r="T473" i="3"/>
  <c r="U473" i="3"/>
  <c r="L473" i="3"/>
  <c r="M473" i="3"/>
  <c r="N473" i="3"/>
  <c r="O473" i="3"/>
  <c r="P473" i="3"/>
  <c r="W473" i="3"/>
  <c r="B481" i="6"/>
  <c r="C481" i="6"/>
  <c r="B467" i="8"/>
  <c r="T474" i="3"/>
  <c r="U474" i="3"/>
  <c r="L474" i="3"/>
  <c r="M474" i="3"/>
  <c r="N474" i="3"/>
  <c r="O474" i="3"/>
  <c r="P474" i="3"/>
  <c r="W474" i="3"/>
  <c r="B482" i="6"/>
  <c r="C482" i="6"/>
  <c r="B468" i="8"/>
  <c r="T475" i="3"/>
  <c r="U475" i="3"/>
  <c r="L475" i="3"/>
  <c r="M475" i="3"/>
  <c r="N475" i="3"/>
  <c r="O475" i="3"/>
  <c r="P475" i="3"/>
  <c r="W475" i="3"/>
  <c r="B483" i="6"/>
  <c r="C483" i="6"/>
  <c r="B469" i="8"/>
  <c r="T476" i="3"/>
  <c r="U476" i="3"/>
  <c r="L476" i="3"/>
  <c r="M476" i="3"/>
  <c r="N476" i="3"/>
  <c r="O476" i="3"/>
  <c r="P476" i="3"/>
  <c r="W476" i="3"/>
  <c r="B484" i="6"/>
  <c r="C484" i="6"/>
  <c r="B470" i="8"/>
  <c r="T477" i="3"/>
  <c r="U477" i="3"/>
  <c r="L477" i="3"/>
  <c r="M477" i="3"/>
  <c r="N477" i="3"/>
  <c r="O477" i="3"/>
  <c r="P477" i="3"/>
  <c r="W477" i="3"/>
  <c r="B485" i="6"/>
  <c r="C485" i="6"/>
  <c r="B471" i="8"/>
  <c r="T478" i="3"/>
  <c r="U478" i="3"/>
  <c r="L478" i="3"/>
  <c r="M478" i="3"/>
  <c r="N478" i="3"/>
  <c r="O478" i="3"/>
  <c r="P478" i="3"/>
  <c r="W478" i="3"/>
  <c r="B486" i="6"/>
  <c r="C486" i="6"/>
  <c r="B472" i="8"/>
  <c r="T479" i="3"/>
  <c r="U479" i="3"/>
  <c r="L479" i="3"/>
  <c r="M479" i="3"/>
  <c r="N479" i="3"/>
  <c r="O479" i="3"/>
  <c r="P479" i="3"/>
  <c r="W479" i="3"/>
  <c r="B487" i="6"/>
  <c r="C487" i="6"/>
  <c r="B473" i="8"/>
  <c r="T480" i="3"/>
  <c r="U480" i="3"/>
  <c r="L480" i="3"/>
  <c r="M480" i="3"/>
  <c r="N480" i="3"/>
  <c r="O480" i="3"/>
  <c r="P480" i="3"/>
  <c r="W480" i="3"/>
  <c r="B488" i="6"/>
  <c r="C488" i="6"/>
  <c r="B474" i="8"/>
  <c r="T481" i="3"/>
  <c r="U481" i="3"/>
  <c r="L481" i="3"/>
  <c r="M481" i="3"/>
  <c r="N481" i="3"/>
  <c r="O481" i="3"/>
  <c r="P481" i="3"/>
  <c r="W481" i="3"/>
  <c r="B489" i="6"/>
  <c r="C489" i="6"/>
  <c r="B475" i="8"/>
  <c r="T482" i="3"/>
  <c r="U482" i="3"/>
  <c r="L482" i="3"/>
  <c r="M482" i="3"/>
  <c r="N482" i="3"/>
  <c r="O482" i="3"/>
  <c r="P482" i="3"/>
  <c r="W482" i="3"/>
  <c r="B490" i="6"/>
  <c r="C490" i="6"/>
  <c r="B476" i="8"/>
  <c r="T483" i="3"/>
  <c r="U483" i="3"/>
  <c r="L483" i="3"/>
  <c r="M483" i="3"/>
  <c r="N483" i="3"/>
  <c r="O483" i="3"/>
  <c r="P483" i="3"/>
  <c r="W483" i="3"/>
  <c r="B491" i="6"/>
  <c r="C491" i="6"/>
  <c r="B477" i="8"/>
  <c r="T484" i="3"/>
  <c r="U484" i="3"/>
  <c r="L484" i="3"/>
  <c r="M484" i="3"/>
  <c r="N484" i="3"/>
  <c r="O484" i="3"/>
  <c r="P484" i="3"/>
  <c r="W484" i="3"/>
  <c r="B492" i="6"/>
  <c r="C492" i="6"/>
  <c r="B478" i="8"/>
  <c r="T485" i="3"/>
  <c r="U485" i="3"/>
  <c r="L485" i="3"/>
  <c r="M485" i="3"/>
  <c r="N485" i="3"/>
  <c r="O485" i="3"/>
  <c r="P485" i="3"/>
  <c r="W485" i="3"/>
  <c r="B493" i="6"/>
  <c r="C493" i="6"/>
  <c r="B479" i="8"/>
  <c r="T486" i="3"/>
  <c r="U486" i="3"/>
  <c r="L486" i="3"/>
  <c r="M486" i="3"/>
  <c r="N486" i="3"/>
  <c r="O486" i="3"/>
  <c r="P486" i="3"/>
  <c r="W486" i="3"/>
  <c r="B494" i="6"/>
  <c r="C494" i="6"/>
  <c r="B480" i="8"/>
  <c r="T487" i="3"/>
  <c r="U487" i="3"/>
  <c r="L487" i="3"/>
  <c r="M487" i="3"/>
  <c r="N487" i="3"/>
  <c r="O487" i="3"/>
  <c r="P487" i="3"/>
  <c r="W487" i="3"/>
  <c r="B495" i="6"/>
  <c r="C495" i="6"/>
  <c r="B481" i="8"/>
  <c r="T488" i="3"/>
  <c r="U488" i="3"/>
  <c r="L488" i="3"/>
  <c r="M488" i="3"/>
  <c r="N488" i="3"/>
  <c r="O488" i="3"/>
  <c r="P488" i="3"/>
  <c r="W488" i="3"/>
  <c r="B496" i="6"/>
  <c r="C496" i="6"/>
  <c r="B482" i="8"/>
  <c r="T489" i="3"/>
  <c r="U489" i="3"/>
  <c r="L489" i="3"/>
  <c r="M489" i="3"/>
  <c r="N489" i="3"/>
  <c r="O489" i="3"/>
  <c r="P489" i="3"/>
  <c r="W489" i="3"/>
  <c r="B497" i="6"/>
  <c r="C497" i="6"/>
  <c r="B483" i="8"/>
  <c r="T490" i="3"/>
  <c r="U490" i="3"/>
  <c r="L490" i="3"/>
  <c r="M490" i="3"/>
  <c r="N490" i="3"/>
  <c r="O490" i="3"/>
  <c r="P490" i="3"/>
  <c r="W490" i="3"/>
  <c r="B498" i="6"/>
  <c r="C498" i="6"/>
  <c r="B484" i="8"/>
  <c r="T491" i="3"/>
  <c r="U491" i="3"/>
  <c r="L491" i="3"/>
  <c r="M491" i="3"/>
  <c r="N491" i="3"/>
  <c r="O491" i="3"/>
  <c r="P491" i="3"/>
  <c r="W491" i="3"/>
  <c r="B499" i="6"/>
  <c r="C499" i="6"/>
  <c r="B485" i="8"/>
  <c r="T492" i="3"/>
  <c r="U492" i="3"/>
  <c r="L492" i="3"/>
  <c r="M492" i="3"/>
  <c r="N492" i="3"/>
  <c r="O492" i="3"/>
  <c r="P492" i="3"/>
  <c r="W492" i="3"/>
  <c r="B500" i="6"/>
  <c r="C500" i="6"/>
  <c r="B486" i="8"/>
  <c r="T493" i="3"/>
  <c r="U493" i="3"/>
  <c r="L493" i="3"/>
  <c r="M493" i="3"/>
  <c r="N493" i="3"/>
  <c r="O493" i="3"/>
  <c r="P493" i="3"/>
  <c r="W493" i="3"/>
  <c r="B501" i="6"/>
  <c r="C501" i="6"/>
  <c r="B487" i="8"/>
  <c r="T494" i="3"/>
  <c r="U494" i="3"/>
  <c r="L494" i="3"/>
  <c r="M494" i="3"/>
  <c r="N494" i="3"/>
  <c r="O494" i="3"/>
  <c r="P494" i="3"/>
  <c r="W494" i="3"/>
  <c r="B502" i="6"/>
  <c r="C502" i="6"/>
  <c r="B488" i="8"/>
  <c r="T495" i="3"/>
  <c r="U495" i="3"/>
  <c r="L495" i="3"/>
  <c r="M495" i="3"/>
  <c r="N495" i="3"/>
  <c r="O495" i="3"/>
  <c r="P495" i="3"/>
  <c r="W495" i="3"/>
  <c r="B503" i="6"/>
  <c r="C503" i="6"/>
  <c r="B489" i="8"/>
  <c r="T496" i="3"/>
  <c r="U496" i="3"/>
  <c r="L496" i="3"/>
  <c r="M496" i="3"/>
  <c r="N496" i="3"/>
  <c r="O496" i="3"/>
  <c r="P496" i="3"/>
  <c r="W496" i="3"/>
  <c r="B504" i="6"/>
  <c r="C504" i="6"/>
  <c r="B490" i="8"/>
  <c r="T497" i="3"/>
  <c r="U497" i="3"/>
  <c r="L497" i="3"/>
  <c r="M497" i="3"/>
  <c r="N497" i="3"/>
  <c r="O497" i="3"/>
  <c r="P497" i="3"/>
  <c r="W497" i="3"/>
  <c r="B505" i="6"/>
  <c r="C505" i="6"/>
  <c r="B491" i="8"/>
  <c r="T498" i="3"/>
  <c r="U498" i="3"/>
  <c r="L498" i="3"/>
  <c r="M498" i="3"/>
  <c r="N498" i="3"/>
  <c r="O498" i="3"/>
  <c r="P498" i="3"/>
  <c r="W498" i="3"/>
  <c r="B506" i="6"/>
  <c r="C506" i="6"/>
  <c r="B492" i="8"/>
  <c r="T499" i="3"/>
  <c r="U499" i="3"/>
  <c r="L499" i="3"/>
  <c r="M499" i="3"/>
  <c r="N499" i="3"/>
  <c r="O499" i="3"/>
  <c r="P499" i="3"/>
  <c r="W499" i="3"/>
  <c r="B507" i="6"/>
  <c r="C507" i="6"/>
  <c r="B493" i="8"/>
  <c r="T500" i="3"/>
  <c r="U500" i="3"/>
  <c r="L500" i="3"/>
  <c r="M500" i="3"/>
  <c r="N500" i="3"/>
  <c r="O500" i="3"/>
  <c r="P500" i="3"/>
  <c r="W500" i="3"/>
  <c r="B508" i="6"/>
  <c r="C508" i="6"/>
  <c r="B494" i="8"/>
  <c r="T501" i="3"/>
  <c r="U501" i="3"/>
  <c r="L501" i="3"/>
  <c r="M501" i="3"/>
  <c r="N501" i="3"/>
  <c r="O501" i="3"/>
  <c r="P501" i="3"/>
  <c r="W501" i="3"/>
  <c r="B509" i="6"/>
  <c r="C509" i="6"/>
  <c r="B495" i="8"/>
  <c r="T502" i="3"/>
  <c r="U502" i="3"/>
  <c r="L502" i="3"/>
  <c r="M502" i="3"/>
  <c r="N502" i="3"/>
  <c r="O502" i="3"/>
  <c r="P502" i="3"/>
  <c r="W502" i="3"/>
  <c r="B510" i="6"/>
  <c r="C510" i="6"/>
  <c r="B496" i="8"/>
  <c r="T503" i="3"/>
  <c r="U503" i="3"/>
  <c r="L503" i="3"/>
  <c r="M503" i="3"/>
  <c r="N503" i="3"/>
  <c r="O503" i="3"/>
  <c r="P503" i="3"/>
  <c r="W503" i="3"/>
  <c r="B511" i="6"/>
  <c r="C511" i="6"/>
  <c r="B497" i="8"/>
  <c r="T504" i="3"/>
  <c r="U504" i="3"/>
  <c r="L504" i="3"/>
  <c r="M504" i="3"/>
  <c r="N504" i="3"/>
  <c r="O504" i="3"/>
  <c r="P504" i="3"/>
  <c r="W504" i="3"/>
  <c r="B512" i="6"/>
  <c r="C512" i="6"/>
  <c r="B498" i="8"/>
  <c r="T505" i="3"/>
  <c r="U505" i="3"/>
  <c r="L505" i="3"/>
  <c r="M505" i="3"/>
  <c r="N505" i="3"/>
  <c r="O505" i="3"/>
  <c r="P505" i="3"/>
  <c r="W505" i="3"/>
  <c r="B513" i="6"/>
  <c r="C513" i="6"/>
  <c r="B499" i="8"/>
  <c r="T506" i="3"/>
  <c r="U506" i="3"/>
  <c r="L506" i="3"/>
  <c r="M506" i="3"/>
  <c r="N506" i="3"/>
  <c r="O506" i="3"/>
  <c r="P506" i="3"/>
  <c r="W506" i="3"/>
  <c r="B514" i="6"/>
  <c r="C514" i="6"/>
  <c r="B500" i="8"/>
  <c r="T507" i="3"/>
  <c r="U507" i="3"/>
  <c r="L507" i="3"/>
  <c r="M507" i="3"/>
  <c r="N507" i="3"/>
  <c r="O507" i="3"/>
  <c r="P507" i="3"/>
  <c r="W507" i="3"/>
  <c r="B515" i="6"/>
  <c r="C515" i="6"/>
  <c r="B501" i="8"/>
  <c r="T508" i="3"/>
  <c r="U508" i="3"/>
  <c r="L508" i="3"/>
  <c r="M508" i="3"/>
  <c r="N508" i="3"/>
  <c r="O508" i="3"/>
  <c r="P508" i="3"/>
  <c r="W508" i="3"/>
  <c r="B516" i="6"/>
  <c r="C516" i="6"/>
  <c r="B502" i="8"/>
  <c r="T509" i="3"/>
  <c r="U509" i="3"/>
  <c r="L509" i="3"/>
  <c r="M509" i="3"/>
  <c r="N509" i="3"/>
  <c r="O509" i="3"/>
  <c r="P509" i="3"/>
  <c r="W509" i="3"/>
  <c r="B517" i="6"/>
  <c r="C517" i="6"/>
  <c r="B503" i="8"/>
  <c r="T510" i="3"/>
  <c r="U510" i="3"/>
  <c r="L510" i="3"/>
  <c r="M510" i="3"/>
  <c r="N510" i="3"/>
  <c r="O510" i="3"/>
  <c r="P510" i="3"/>
  <c r="W510" i="3"/>
  <c r="B518" i="6"/>
  <c r="C518" i="6"/>
  <c r="B504" i="8"/>
  <c r="T511" i="3"/>
  <c r="U511" i="3"/>
  <c r="L511" i="3"/>
  <c r="M511" i="3"/>
  <c r="N511" i="3"/>
  <c r="O511" i="3"/>
  <c r="P511" i="3"/>
  <c r="W511" i="3"/>
  <c r="B519" i="6"/>
  <c r="C519" i="6"/>
  <c r="B505" i="8"/>
  <c r="T512" i="3"/>
  <c r="U512" i="3"/>
  <c r="L512" i="3"/>
  <c r="M512" i="3"/>
  <c r="N512" i="3"/>
  <c r="O512" i="3"/>
  <c r="P512" i="3"/>
  <c r="W512" i="3"/>
  <c r="B520" i="6"/>
  <c r="C520" i="6"/>
  <c r="B506" i="8"/>
  <c r="T513" i="3"/>
  <c r="U513" i="3"/>
  <c r="L513" i="3"/>
  <c r="M513" i="3"/>
  <c r="N513" i="3"/>
  <c r="O513" i="3"/>
  <c r="P513" i="3"/>
  <c r="W513" i="3"/>
  <c r="B521" i="6"/>
  <c r="C521" i="6"/>
  <c r="B507" i="8"/>
  <c r="T514" i="3"/>
  <c r="U514" i="3"/>
  <c r="L514" i="3"/>
  <c r="M514" i="3"/>
  <c r="N514" i="3"/>
  <c r="O514" i="3"/>
  <c r="P514" i="3"/>
  <c r="W514" i="3"/>
  <c r="B522" i="6"/>
  <c r="C522" i="6"/>
  <c r="B508" i="8"/>
  <c r="T515" i="3"/>
  <c r="U515" i="3"/>
  <c r="L515" i="3"/>
  <c r="M515" i="3"/>
  <c r="N515" i="3"/>
  <c r="O515" i="3"/>
  <c r="P515" i="3"/>
  <c r="W515" i="3"/>
  <c r="B523" i="6"/>
  <c r="C523" i="6"/>
  <c r="B509" i="8"/>
  <c r="T516" i="3"/>
  <c r="U516" i="3"/>
  <c r="L516" i="3"/>
  <c r="M516" i="3"/>
  <c r="N516" i="3"/>
  <c r="O516" i="3"/>
  <c r="P516" i="3"/>
  <c r="W516" i="3"/>
  <c r="B524" i="6"/>
  <c r="C524" i="6"/>
  <c r="B510" i="8"/>
  <c r="T517" i="3"/>
  <c r="U517" i="3"/>
  <c r="L517" i="3"/>
  <c r="M517" i="3"/>
  <c r="N517" i="3"/>
  <c r="O517" i="3"/>
  <c r="P517" i="3"/>
  <c r="W517" i="3"/>
  <c r="B525" i="6"/>
  <c r="C525" i="6"/>
  <c r="B511" i="8"/>
  <c r="T518" i="3"/>
  <c r="U518" i="3"/>
  <c r="L518" i="3"/>
  <c r="M518" i="3"/>
  <c r="N518" i="3"/>
  <c r="O518" i="3"/>
  <c r="P518" i="3"/>
  <c r="W518" i="3"/>
  <c r="B526" i="6"/>
  <c r="C526" i="6"/>
  <c r="B512" i="8"/>
  <c r="T519" i="3"/>
  <c r="U519" i="3"/>
  <c r="L519" i="3"/>
  <c r="M519" i="3"/>
  <c r="N519" i="3"/>
  <c r="O519" i="3"/>
  <c r="P519" i="3"/>
  <c r="W519" i="3"/>
  <c r="B527" i="6"/>
  <c r="C527" i="6"/>
  <c r="B513" i="8"/>
  <c r="T520" i="3"/>
  <c r="U520" i="3"/>
  <c r="L520" i="3"/>
  <c r="M520" i="3"/>
  <c r="N520" i="3"/>
  <c r="O520" i="3"/>
  <c r="P520" i="3"/>
  <c r="W520" i="3"/>
  <c r="B528" i="6"/>
  <c r="C528" i="6"/>
  <c r="B514" i="8"/>
  <c r="T521" i="3"/>
  <c r="U521" i="3"/>
  <c r="L521" i="3"/>
  <c r="M521" i="3"/>
  <c r="N521" i="3"/>
  <c r="O521" i="3"/>
  <c r="P521" i="3"/>
  <c r="W521" i="3"/>
  <c r="B529" i="6"/>
  <c r="C529" i="6"/>
  <c r="B515" i="8"/>
  <c r="T522" i="3"/>
  <c r="U522" i="3"/>
  <c r="L522" i="3"/>
  <c r="M522" i="3"/>
  <c r="N522" i="3"/>
  <c r="O522" i="3"/>
  <c r="P522" i="3"/>
  <c r="W522" i="3"/>
  <c r="B530" i="6"/>
  <c r="C530" i="6"/>
  <c r="B516" i="8"/>
  <c r="T523" i="3"/>
  <c r="U523" i="3"/>
  <c r="L523" i="3"/>
  <c r="M523" i="3"/>
  <c r="N523" i="3"/>
  <c r="O523" i="3"/>
  <c r="P523" i="3"/>
  <c r="W523" i="3"/>
  <c r="B531" i="6"/>
  <c r="C531" i="6"/>
  <c r="B517" i="8"/>
  <c r="T524" i="3"/>
  <c r="U524" i="3"/>
  <c r="L524" i="3"/>
  <c r="M524" i="3"/>
  <c r="N524" i="3"/>
  <c r="O524" i="3"/>
  <c r="P524" i="3"/>
  <c r="W524" i="3"/>
  <c r="B532" i="6"/>
  <c r="C532" i="6"/>
  <c r="B518" i="8"/>
  <c r="T525" i="3"/>
  <c r="U525" i="3"/>
  <c r="L525" i="3"/>
  <c r="M525" i="3"/>
  <c r="N525" i="3"/>
  <c r="O525" i="3"/>
  <c r="P525" i="3"/>
  <c r="W525" i="3"/>
  <c r="B533" i="6"/>
  <c r="C533" i="6"/>
  <c r="B519" i="8"/>
  <c r="T526" i="3"/>
  <c r="U526" i="3"/>
  <c r="L526" i="3"/>
  <c r="M526" i="3"/>
  <c r="N526" i="3"/>
  <c r="O526" i="3"/>
  <c r="P526" i="3"/>
  <c r="W526" i="3"/>
  <c r="B534" i="6"/>
  <c r="C534" i="6"/>
  <c r="B520" i="8"/>
  <c r="T527" i="3"/>
  <c r="U527" i="3"/>
  <c r="L527" i="3"/>
  <c r="M527" i="3"/>
  <c r="N527" i="3"/>
  <c r="O527" i="3"/>
  <c r="P527" i="3"/>
  <c r="W527" i="3"/>
  <c r="B535" i="6"/>
  <c r="C535" i="6"/>
  <c r="B521" i="8"/>
  <c r="T528" i="3"/>
  <c r="U528" i="3"/>
  <c r="L528" i="3"/>
  <c r="M528" i="3"/>
  <c r="N528" i="3"/>
  <c r="O528" i="3"/>
  <c r="P528" i="3"/>
  <c r="W528" i="3"/>
  <c r="B536" i="6"/>
  <c r="C536" i="6"/>
  <c r="B522" i="8"/>
  <c r="T529" i="3"/>
  <c r="U529" i="3"/>
  <c r="L529" i="3"/>
  <c r="M529" i="3"/>
  <c r="N529" i="3"/>
  <c r="O529" i="3"/>
  <c r="P529" i="3"/>
  <c r="W529" i="3"/>
  <c r="B537" i="6"/>
  <c r="C537" i="6"/>
  <c r="B523" i="8"/>
  <c r="T530" i="3"/>
  <c r="U530" i="3"/>
  <c r="L530" i="3"/>
  <c r="M530" i="3"/>
  <c r="N530" i="3"/>
  <c r="O530" i="3"/>
  <c r="P530" i="3"/>
  <c r="W530" i="3"/>
  <c r="B538" i="6"/>
  <c r="C538" i="6"/>
  <c r="B524" i="8"/>
  <c r="T531" i="3"/>
  <c r="U531" i="3"/>
  <c r="L531" i="3"/>
  <c r="M531" i="3"/>
  <c r="N531" i="3"/>
  <c r="O531" i="3"/>
  <c r="P531" i="3"/>
  <c r="W531" i="3"/>
  <c r="B539" i="6"/>
  <c r="C539" i="6"/>
  <c r="B525" i="8"/>
  <c r="T532" i="3"/>
  <c r="U532" i="3"/>
  <c r="L532" i="3"/>
  <c r="M532" i="3"/>
  <c r="N532" i="3"/>
  <c r="O532" i="3"/>
  <c r="P532" i="3"/>
  <c r="W532" i="3"/>
  <c r="B540" i="6"/>
  <c r="C540" i="6"/>
  <c r="B526" i="8"/>
  <c r="T533" i="3"/>
  <c r="U533" i="3"/>
  <c r="L533" i="3"/>
  <c r="M533" i="3"/>
  <c r="N533" i="3"/>
  <c r="O533" i="3"/>
  <c r="P533" i="3"/>
  <c r="W533" i="3"/>
  <c r="B541" i="6"/>
  <c r="C541" i="6"/>
  <c r="B527" i="8"/>
  <c r="T534" i="3"/>
  <c r="U534" i="3"/>
  <c r="L534" i="3"/>
  <c r="M534" i="3"/>
  <c r="N534" i="3"/>
  <c r="O534" i="3"/>
  <c r="P534" i="3"/>
  <c r="W534" i="3"/>
  <c r="B542" i="6"/>
  <c r="C542" i="6"/>
  <c r="B528" i="8"/>
  <c r="T535" i="3"/>
  <c r="U535" i="3"/>
  <c r="L535" i="3"/>
  <c r="M535" i="3"/>
  <c r="N535" i="3"/>
  <c r="O535" i="3"/>
  <c r="P535" i="3"/>
  <c r="W535" i="3"/>
  <c r="B543" i="6"/>
  <c r="C543" i="6"/>
  <c r="B529" i="8"/>
  <c r="T536" i="3"/>
  <c r="U536" i="3"/>
  <c r="L536" i="3"/>
  <c r="M536" i="3"/>
  <c r="N536" i="3"/>
  <c r="O536" i="3"/>
  <c r="P536" i="3"/>
  <c r="W536" i="3"/>
  <c r="B544" i="6"/>
  <c r="C544" i="6"/>
  <c r="B530" i="8"/>
  <c r="T537" i="3"/>
  <c r="U537" i="3"/>
  <c r="L537" i="3"/>
  <c r="M537" i="3"/>
  <c r="N537" i="3"/>
  <c r="O537" i="3"/>
  <c r="P537" i="3"/>
  <c r="W537" i="3"/>
  <c r="B545" i="6"/>
  <c r="C545" i="6"/>
  <c r="B531" i="8"/>
  <c r="T538" i="3"/>
  <c r="U538" i="3"/>
  <c r="L538" i="3"/>
  <c r="M538" i="3"/>
  <c r="N538" i="3"/>
  <c r="O538" i="3"/>
  <c r="P538" i="3"/>
  <c r="W538" i="3"/>
  <c r="B546" i="6"/>
  <c r="C546" i="6"/>
  <c r="B532" i="8"/>
  <c r="T539" i="3"/>
  <c r="U539" i="3"/>
  <c r="L539" i="3"/>
  <c r="M539" i="3"/>
  <c r="N539" i="3"/>
  <c r="O539" i="3"/>
  <c r="P539" i="3"/>
  <c r="W539" i="3"/>
  <c r="B547" i="6"/>
  <c r="C547" i="6"/>
  <c r="B533" i="8"/>
  <c r="T540" i="3"/>
  <c r="U540" i="3"/>
  <c r="L540" i="3"/>
  <c r="M540" i="3"/>
  <c r="N540" i="3"/>
  <c r="O540" i="3"/>
  <c r="P540" i="3"/>
  <c r="W540" i="3"/>
  <c r="B548" i="6"/>
  <c r="C548" i="6"/>
  <c r="B534" i="8"/>
  <c r="T541" i="3"/>
  <c r="U541" i="3"/>
  <c r="L541" i="3"/>
  <c r="M541" i="3"/>
  <c r="N541" i="3"/>
  <c r="O541" i="3"/>
  <c r="P541" i="3"/>
  <c r="W541" i="3"/>
  <c r="B549" i="6"/>
  <c r="C549" i="6"/>
  <c r="B535" i="8"/>
  <c r="T542" i="3"/>
  <c r="U542" i="3"/>
  <c r="L542" i="3"/>
  <c r="M542" i="3"/>
  <c r="N542" i="3"/>
  <c r="O542" i="3"/>
  <c r="P542" i="3"/>
  <c r="W542" i="3"/>
  <c r="B550" i="6"/>
  <c r="C550" i="6"/>
  <c r="B536" i="8"/>
  <c r="T543" i="3"/>
  <c r="U543" i="3"/>
  <c r="L543" i="3"/>
  <c r="M543" i="3"/>
  <c r="N543" i="3"/>
  <c r="O543" i="3"/>
  <c r="P543" i="3"/>
  <c r="W543" i="3"/>
  <c r="B551" i="6"/>
  <c r="C551" i="6"/>
  <c r="B537" i="8"/>
  <c r="T544" i="3"/>
  <c r="U544" i="3"/>
  <c r="L544" i="3"/>
  <c r="M544" i="3"/>
  <c r="N544" i="3"/>
  <c r="O544" i="3"/>
  <c r="P544" i="3"/>
  <c r="W544" i="3"/>
  <c r="B552" i="6"/>
  <c r="C552" i="6"/>
  <c r="B538" i="8"/>
  <c r="T545" i="3"/>
  <c r="U545" i="3"/>
  <c r="L545" i="3"/>
  <c r="M545" i="3"/>
  <c r="N545" i="3"/>
  <c r="O545" i="3"/>
  <c r="P545" i="3"/>
  <c r="W545" i="3"/>
  <c r="B553" i="6"/>
  <c r="C553" i="6"/>
  <c r="B539" i="8"/>
  <c r="T546" i="3"/>
  <c r="U546" i="3"/>
  <c r="L546" i="3"/>
  <c r="M546" i="3"/>
  <c r="N546" i="3"/>
  <c r="O546" i="3"/>
  <c r="P546" i="3"/>
  <c r="W546" i="3"/>
  <c r="B554" i="6"/>
  <c r="C554" i="6"/>
  <c r="B540" i="8"/>
  <c r="T547" i="3"/>
  <c r="U547" i="3"/>
  <c r="L547" i="3"/>
  <c r="M547" i="3"/>
  <c r="N547" i="3"/>
  <c r="O547" i="3"/>
  <c r="P547" i="3"/>
  <c r="W547" i="3"/>
  <c r="B555" i="6"/>
  <c r="C555" i="6"/>
  <c r="B541" i="8"/>
  <c r="T548" i="3"/>
  <c r="U548" i="3"/>
  <c r="L548" i="3"/>
  <c r="M548" i="3"/>
  <c r="N548" i="3"/>
  <c r="O548" i="3"/>
  <c r="P548" i="3"/>
  <c r="W548" i="3"/>
  <c r="B556" i="6"/>
  <c r="C556" i="6"/>
  <c r="B542" i="8"/>
  <c r="T549" i="3"/>
  <c r="U549" i="3"/>
  <c r="L549" i="3"/>
  <c r="M549" i="3"/>
  <c r="N549" i="3"/>
  <c r="O549" i="3"/>
  <c r="P549" i="3"/>
  <c r="W549" i="3"/>
  <c r="B557" i="6"/>
  <c r="C557" i="6"/>
  <c r="B543" i="8"/>
  <c r="T550" i="3"/>
  <c r="U550" i="3"/>
  <c r="L550" i="3"/>
  <c r="M550" i="3"/>
  <c r="N550" i="3"/>
  <c r="O550" i="3"/>
  <c r="P550" i="3"/>
  <c r="W550" i="3"/>
  <c r="B558" i="6"/>
  <c r="C558" i="6"/>
  <c r="B544" i="8"/>
  <c r="T551" i="3"/>
  <c r="U551" i="3"/>
  <c r="L551" i="3"/>
  <c r="M551" i="3"/>
  <c r="N551" i="3"/>
  <c r="O551" i="3"/>
  <c r="P551" i="3"/>
  <c r="W551" i="3"/>
  <c r="B559" i="6"/>
  <c r="C559" i="6"/>
  <c r="B545" i="8"/>
  <c r="T552" i="3"/>
  <c r="U552" i="3"/>
  <c r="L552" i="3"/>
  <c r="M552" i="3"/>
  <c r="N552" i="3"/>
  <c r="O552" i="3"/>
  <c r="P552" i="3"/>
  <c r="W552" i="3"/>
  <c r="B560" i="6"/>
  <c r="C560" i="6"/>
  <c r="B546" i="8"/>
  <c r="T553" i="3"/>
  <c r="U553" i="3"/>
  <c r="L553" i="3"/>
  <c r="M553" i="3"/>
  <c r="N553" i="3"/>
  <c r="O553" i="3"/>
  <c r="P553" i="3"/>
  <c r="W553" i="3"/>
  <c r="B561" i="6"/>
  <c r="C561" i="6"/>
  <c r="B547" i="8"/>
  <c r="T554" i="3"/>
  <c r="U554" i="3"/>
  <c r="L554" i="3"/>
  <c r="M554" i="3"/>
  <c r="N554" i="3"/>
  <c r="O554" i="3"/>
  <c r="P554" i="3"/>
  <c r="W554" i="3"/>
  <c r="B562" i="6"/>
  <c r="C562" i="6"/>
  <c r="B548" i="8"/>
  <c r="T555" i="3"/>
  <c r="U555" i="3"/>
  <c r="L555" i="3"/>
  <c r="M555" i="3"/>
  <c r="N555" i="3"/>
  <c r="O555" i="3"/>
  <c r="P555" i="3"/>
  <c r="W555" i="3"/>
  <c r="B563" i="6"/>
  <c r="C563" i="6"/>
  <c r="B549" i="8"/>
  <c r="T556" i="3"/>
  <c r="U556" i="3"/>
  <c r="L556" i="3"/>
  <c r="M556" i="3"/>
  <c r="N556" i="3"/>
  <c r="O556" i="3"/>
  <c r="P556" i="3"/>
  <c r="W556" i="3"/>
  <c r="B564" i="6"/>
  <c r="C564" i="6"/>
  <c r="B550" i="8"/>
  <c r="T557" i="3"/>
  <c r="U557" i="3"/>
  <c r="L557" i="3"/>
  <c r="M557" i="3"/>
  <c r="N557" i="3"/>
  <c r="O557" i="3"/>
  <c r="P557" i="3"/>
  <c r="W557" i="3"/>
  <c r="B565" i="6"/>
  <c r="C565" i="6"/>
  <c r="B551" i="8"/>
  <c r="T558" i="3"/>
  <c r="U558" i="3"/>
  <c r="L558" i="3"/>
  <c r="M558" i="3"/>
  <c r="N558" i="3"/>
  <c r="O558" i="3"/>
  <c r="P558" i="3"/>
  <c r="W558" i="3"/>
  <c r="B566" i="6"/>
  <c r="C566" i="6"/>
  <c r="B552" i="8"/>
  <c r="T559" i="3"/>
  <c r="U559" i="3"/>
  <c r="L559" i="3"/>
  <c r="M559" i="3"/>
  <c r="N559" i="3"/>
  <c r="O559" i="3"/>
  <c r="P559" i="3"/>
  <c r="W559" i="3"/>
  <c r="B567" i="6"/>
  <c r="C567" i="6"/>
  <c r="B553" i="8"/>
  <c r="T560" i="3"/>
  <c r="U560" i="3"/>
  <c r="L560" i="3"/>
  <c r="M560" i="3"/>
  <c r="N560" i="3"/>
  <c r="O560" i="3"/>
  <c r="P560" i="3"/>
  <c r="W560" i="3"/>
  <c r="B568" i="6"/>
  <c r="C568" i="6"/>
  <c r="B554" i="8"/>
  <c r="T561" i="3"/>
  <c r="U561" i="3"/>
  <c r="L561" i="3"/>
  <c r="M561" i="3"/>
  <c r="N561" i="3"/>
  <c r="O561" i="3"/>
  <c r="P561" i="3"/>
  <c r="W561" i="3"/>
  <c r="B569" i="6"/>
  <c r="C569" i="6"/>
  <c r="B555" i="8"/>
  <c r="T562" i="3"/>
  <c r="U562" i="3"/>
  <c r="L562" i="3"/>
  <c r="M562" i="3"/>
  <c r="N562" i="3"/>
  <c r="O562" i="3"/>
  <c r="P562" i="3"/>
  <c r="W562" i="3"/>
  <c r="B570" i="6"/>
  <c r="C570" i="6"/>
  <c r="B556" i="8"/>
  <c r="T563" i="3"/>
  <c r="U563" i="3"/>
  <c r="L563" i="3"/>
  <c r="M563" i="3"/>
  <c r="N563" i="3"/>
  <c r="O563" i="3"/>
  <c r="P563" i="3"/>
  <c r="W563" i="3"/>
  <c r="B571" i="6"/>
  <c r="C571" i="6"/>
  <c r="B557" i="8"/>
  <c r="T564" i="3"/>
  <c r="U564" i="3"/>
  <c r="L564" i="3"/>
  <c r="M564" i="3"/>
  <c r="N564" i="3"/>
  <c r="O564" i="3"/>
  <c r="P564" i="3"/>
  <c r="W564" i="3"/>
  <c r="B572" i="6"/>
  <c r="C572" i="6"/>
  <c r="B558" i="8"/>
  <c r="T565" i="3"/>
  <c r="U565" i="3"/>
  <c r="L565" i="3"/>
  <c r="M565" i="3"/>
  <c r="N565" i="3"/>
  <c r="O565" i="3"/>
  <c r="P565" i="3"/>
  <c r="W565" i="3"/>
  <c r="B573" i="6"/>
  <c r="C573" i="6"/>
  <c r="B559" i="8"/>
  <c r="T566" i="3"/>
  <c r="U566" i="3"/>
  <c r="L566" i="3"/>
  <c r="M566" i="3"/>
  <c r="N566" i="3"/>
  <c r="O566" i="3"/>
  <c r="P566" i="3"/>
  <c r="W566" i="3"/>
  <c r="B574" i="6"/>
  <c r="C574" i="6"/>
  <c r="B560" i="8"/>
  <c r="T567" i="3"/>
  <c r="U567" i="3"/>
  <c r="L567" i="3"/>
  <c r="M567" i="3"/>
  <c r="N567" i="3"/>
  <c r="O567" i="3"/>
  <c r="P567" i="3"/>
  <c r="W567" i="3"/>
  <c r="B575" i="6"/>
  <c r="C575" i="6"/>
  <c r="B561" i="8"/>
  <c r="T568" i="3"/>
  <c r="U568" i="3"/>
  <c r="L568" i="3"/>
  <c r="M568" i="3"/>
  <c r="N568" i="3"/>
  <c r="O568" i="3"/>
  <c r="P568" i="3"/>
  <c r="W568" i="3"/>
  <c r="B576" i="6"/>
  <c r="C576" i="6"/>
  <c r="B562" i="8"/>
  <c r="T569" i="3"/>
  <c r="U569" i="3"/>
  <c r="L569" i="3"/>
  <c r="M569" i="3"/>
  <c r="N569" i="3"/>
  <c r="O569" i="3"/>
  <c r="P569" i="3"/>
  <c r="W569" i="3"/>
  <c r="B577" i="6"/>
  <c r="C577" i="6"/>
  <c r="B563" i="8"/>
  <c r="T570" i="3"/>
  <c r="U570" i="3"/>
  <c r="L570" i="3"/>
  <c r="M570" i="3"/>
  <c r="N570" i="3"/>
  <c r="O570" i="3"/>
  <c r="P570" i="3"/>
  <c r="W570" i="3"/>
  <c r="B578" i="6"/>
  <c r="C578" i="6"/>
  <c r="B564" i="8"/>
  <c r="T571" i="3"/>
  <c r="U571" i="3"/>
  <c r="L571" i="3"/>
  <c r="M571" i="3"/>
  <c r="N571" i="3"/>
  <c r="O571" i="3"/>
  <c r="P571" i="3"/>
  <c r="W571" i="3"/>
  <c r="B579" i="6"/>
  <c r="C579" i="6"/>
  <c r="B565" i="8"/>
  <c r="T572" i="3"/>
  <c r="U572" i="3"/>
  <c r="L572" i="3"/>
  <c r="M572" i="3"/>
  <c r="N572" i="3"/>
  <c r="O572" i="3"/>
  <c r="P572" i="3"/>
  <c r="W572" i="3"/>
  <c r="B580" i="6"/>
  <c r="C580" i="6"/>
  <c r="B566" i="8"/>
  <c r="T573" i="3"/>
  <c r="U573" i="3"/>
  <c r="L573" i="3"/>
  <c r="M573" i="3"/>
  <c r="N573" i="3"/>
  <c r="O573" i="3"/>
  <c r="P573" i="3"/>
  <c r="W573" i="3"/>
  <c r="B581" i="6"/>
  <c r="C581" i="6"/>
  <c r="B567" i="8"/>
  <c r="T574" i="3"/>
  <c r="U574" i="3"/>
  <c r="L574" i="3"/>
  <c r="M574" i="3"/>
  <c r="N574" i="3"/>
  <c r="O574" i="3"/>
  <c r="P574" i="3"/>
  <c r="W574" i="3"/>
  <c r="B582" i="6"/>
  <c r="C582" i="6"/>
  <c r="B568" i="8"/>
  <c r="T575" i="3"/>
  <c r="U575" i="3"/>
  <c r="L575" i="3"/>
  <c r="M575" i="3"/>
  <c r="N575" i="3"/>
  <c r="O575" i="3"/>
  <c r="P575" i="3"/>
  <c r="W575" i="3"/>
  <c r="B583" i="6"/>
  <c r="C583" i="6"/>
  <c r="B569" i="8"/>
  <c r="T576" i="3"/>
  <c r="U576" i="3"/>
  <c r="L576" i="3"/>
  <c r="M576" i="3"/>
  <c r="N576" i="3"/>
  <c r="O576" i="3"/>
  <c r="P576" i="3"/>
  <c r="W576" i="3"/>
  <c r="B584" i="6"/>
  <c r="C584" i="6"/>
  <c r="B570" i="8"/>
  <c r="T577" i="3"/>
  <c r="U577" i="3"/>
  <c r="L577" i="3"/>
  <c r="M577" i="3"/>
  <c r="N577" i="3"/>
  <c r="O577" i="3"/>
  <c r="P577" i="3"/>
  <c r="W577" i="3"/>
  <c r="B585" i="6"/>
  <c r="C585" i="6"/>
  <c r="B571" i="8"/>
  <c r="T578" i="3"/>
  <c r="U578" i="3"/>
  <c r="L578" i="3"/>
  <c r="M578" i="3"/>
  <c r="N578" i="3"/>
  <c r="O578" i="3"/>
  <c r="P578" i="3"/>
  <c r="W578" i="3"/>
  <c r="B586" i="6"/>
  <c r="C586" i="6"/>
  <c r="B572" i="8"/>
  <c r="T579" i="3"/>
  <c r="U579" i="3"/>
  <c r="L579" i="3"/>
  <c r="M579" i="3"/>
  <c r="N579" i="3"/>
  <c r="O579" i="3"/>
  <c r="P579" i="3"/>
  <c r="W579" i="3"/>
  <c r="B587" i="6"/>
  <c r="C587" i="6"/>
  <c r="B573" i="8"/>
  <c r="T580" i="3"/>
  <c r="U580" i="3"/>
  <c r="L580" i="3"/>
  <c r="M580" i="3"/>
  <c r="N580" i="3"/>
  <c r="O580" i="3"/>
  <c r="P580" i="3"/>
  <c r="W580" i="3"/>
  <c r="B588" i="6"/>
  <c r="C588" i="6"/>
  <c r="B574" i="8"/>
  <c r="T581" i="3"/>
  <c r="U581" i="3"/>
  <c r="L581" i="3"/>
  <c r="M581" i="3"/>
  <c r="N581" i="3"/>
  <c r="O581" i="3"/>
  <c r="P581" i="3"/>
  <c r="W581" i="3"/>
  <c r="B589" i="6"/>
  <c r="C589" i="6"/>
  <c r="B575" i="8"/>
  <c r="T582" i="3"/>
  <c r="U582" i="3"/>
  <c r="L582" i="3"/>
  <c r="M582" i="3"/>
  <c r="N582" i="3"/>
  <c r="O582" i="3"/>
  <c r="P582" i="3"/>
  <c r="W582" i="3"/>
  <c r="B590" i="6"/>
  <c r="C590" i="6"/>
  <c r="B576" i="8"/>
  <c r="T583" i="3"/>
  <c r="U583" i="3"/>
  <c r="L583" i="3"/>
  <c r="M583" i="3"/>
  <c r="N583" i="3"/>
  <c r="O583" i="3"/>
  <c r="P583" i="3"/>
  <c r="W583" i="3"/>
  <c r="B591" i="6"/>
  <c r="C591" i="6"/>
  <c r="B577" i="8"/>
  <c r="T584" i="3"/>
  <c r="U584" i="3"/>
  <c r="L584" i="3"/>
  <c r="M584" i="3"/>
  <c r="N584" i="3"/>
  <c r="O584" i="3"/>
  <c r="P584" i="3"/>
  <c r="W584" i="3"/>
  <c r="B592" i="6"/>
  <c r="C592" i="6"/>
  <c r="B578" i="8"/>
  <c r="T585" i="3"/>
  <c r="U585" i="3"/>
  <c r="L585" i="3"/>
  <c r="M585" i="3"/>
  <c r="N585" i="3"/>
  <c r="O585" i="3"/>
  <c r="P585" i="3"/>
  <c r="W585" i="3"/>
  <c r="B593" i="6"/>
  <c r="C593" i="6"/>
  <c r="B579" i="8"/>
  <c r="T586" i="3"/>
  <c r="U586" i="3"/>
  <c r="L586" i="3"/>
  <c r="M586" i="3"/>
  <c r="N586" i="3"/>
  <c r="O586" i="3"/>
  <c r="P586" i="3"/>
  <c r="W586" i="3"/>
  <c r="B594" i="6"/>
  <c r="C594" i="6"/>
  <c r="B580" i="8"/>
  <c r="T587" i="3"/>
  <c r="U587" i="3"/>
  <c r="L587" i="3"/>
  <c r="M587" i="3"/>
  <c r="N587" i="3"/>
  <c r="O587" i="3"/>
  <c r="P587" i="3"/>
  <c r="W587" i="3"/>
  <c r="B595" i="6"/>
  <c r="C595" i="6"/>
  <c r="B581" i="8"/>
  <c r="T588" i="3"/>
  <c r="U588" i="3"/>
  <c r="L588" i="3"/>
  <c r="M588" i="3"/>
  <c r="N588" i="3"/>
  <c r="O588" i="3"/>
  <c r="P588" i="3"/>
  <c r="W588" i="3"/>
  <c r="B596" i="6"/>
  <c r="C596" i="6"/>
  <c r="B582" i="8"/>
  <c r="T589" i="3"/>
  <c r="U589" i="3"/>
  <c r="L589" i="3"/>
  <c r="M589" i="3"/>
  <c r="N589" i="3"/>
  <c r="O589" i="3"/>
  <c r="P589" i="3"/>
  <c r="W589" i="3"/>
  <c r="B597" i="6"/>
  <c r="C597" i="6"/>
  <c r="B583" i="8"/>
  <c r="T590" i="3"/>
  <c r="U590" i="3"/>
  <c r="L590" i="3"/>
  <c r="M590" i="3"/>
  <c r="N590" i="3"/>
  <c r="O590" i="3"/>
  <c r="P590" i="3"/>
  <c r="W590" i="3"/>
  <c r="B598" i="6"/>
  <c r="C598" i="6"/>
  <c r="B584" i="8"/>
  <c r="T591" i="3"/>
  <c r="U591" i="3"/>
  <c r="L591" i="3"/>
  <c r="M591" i="3"/>
  <c r="N591" i="3"/>
  <c r="O591" i="3"/>
  <c r="P591" i="3"/>
  <c r="W591" i="3"/>
  <c r="B599" i="6"/>
  <c r="C599" i="6"/>
  <c r="B585" i="8"/>
  <c r="T592" i="3"/>
  <c r="U592" i="3"/>
  <c r="L592" i="3"/>
  <c r="M592" i="3"/>
  <c r="N592" i="3"/>
  <c r="O592" i="3"/>
  <c r="P592" i="3"/>
  <c r="W592" i="3"/>
  <c r="B600" i="6"/>
  <c r="C600" i="6"/>
  <c r="B586" i="8"/>
  <c r="T593" i="3"/>
  <c r="U593" i="3"/>
  <c r="L593" i="3"/>
  <c r="M593" i="3"/>
  <c r="N593" i="3"/>
  <c r="O593" i="3"/>
  <c r="P593" i="3"/>
  <c r="W593" i="3"/>
  <c r="B601" i="6"/>
  <c r="C601" i="6"/>
  <c r="B587" i="8"/>
  <c r="T594" i="3"/>
  <c r="U594" i="3"/>
  <c r="L594" i="3"/>
  <c r="M594" i="3"/>
  <c r="N594" i="3"/>
  <c r="O594" i="3"/>
  <c r="P594" i="3"/>
  <c r="W594" i="3"/>
  <c r="B602" i="6"/>
  <c r="C602" i="6"/>
  <c r="B588" i="8"/>
  <c r="T595" i="3"/>
  <c r="U595" i="3"/>
  <c r="L595" i="3"/>
  <c r="M595" i="3"/>
  <c r="N595" i="3"/>
  <c r="O595" i="3"/>
  <c r="P595" i="3"/>
  <c r="W595" i="3"/>
  <c r="B603" i="6"/>
  <c r="C603" i="6"/>
  <c r="B589" i="8"/>
  <c r="T596" i="3"/>
  <c r="U596" i="3"/>
  <c r="L596" i="3"/>
  <c r="M596" i="3"/>
  <c r="N596" i="3"/>
  <c r="O596" i="3"/>
  <c r="P596" i="3"/>
  <c r="W596" i="3"/>
  <c r="B604" i="6"/>
  <c r="C604" i="6"/>
  <c r="B590" i="8"/>
  <c r="T597" i="3"/>
  <c r="U597" i="3"/>
  <c r="L597" i="3"/>
  <c r="M597" i="3"/>
  <c r="N597" i="3"/>
  <c r="O597" i="3"/>
  <c r="P597" i="3"/>
  <c r="W597" i="3"/>
  <c r="B605" i="6"/>
  <c r="C605" i="6"/>
  <c r="B591" i="8"/>
  <c r="T598" i="3"/>
  <c r="U598" i="3"/>
  <c r="L598" i="3"/>
  <c r="M598" i="3"/>
  <c r="N598" i="3"/>
  <c r="O598" i="3"/>
  <c r="P598" i="3"/>
  <c r="W598" i="3"/>
  <c r="B606" i="6"/>
  <c r="C606" i="6"/>
  <c r="B592" i="8"/>
  <c r="T599" i="3"/>
  <c r="U599" i="3"/>
  <c r="L599" i="3"/>
  <c r="M599" i="3"/>
  <c r="N599" i="3"/>
  <c r="O599" i="3"/>
  <c r="P599" i="3"/>
  <c r="W599" i="3"/>
  <c r="B607" i="6"/>
  <c r="C607" i="6"/>
  <c r="B593" i="8"/>
  <c r="T600" i="3"/>
  <c r="U600" i="3"/>
  <c r="L600" i="3"/>
  <c r="M600" i="3"/>
  <c r="N600" i="3"/>
  <c r="O600" i="3"/>
  <c r="P600" i="3"/>
  <c r="W600" i="3"/>
  <c r="B608" i="6"/>
  <c r="C608" i="6"/>
  <c r="B594" i="8"/>
  <c r="T601" i="3"/>
  <c r="U601" i="3"/>
  <c r="L601" i="3"/>
  <c r="M601" i="3"/>
  <c r="N601" i="3"/>
  <c r="O601" i="3"/>
  <c r="P601" i="3"/>
  <c r="W601" i="3"/>
  <c r="B609" i="6"/>
  <c r="C609" i="6"/>
  <c r="B595" i="8"/>
  <c r="T602" i="3"/>
  <c r="U602" i="3"/>
  <c r="L602" i="3"/>
  <c r="M602" i="3"/>
  <c r="N602" i="3"/>
  <c r="O602" i="3"/>
  <c r="P602" i="3"/>
  <c r="W602" i="3"/>
  <c r="B610" i="6"/>
  <c r="C610" i="6"/>
  <c r="B596" i="8"/>
  <c r="T603" i="3"/>
  <c r="U603" i="3"/>
  <c r="L603" i="3"/>
  <c r="M603" i="3"/>
  <c r="N603" i="3"/>
  <c r="O603" i="3"/>
  <c r="P603" i="3"/>
  <c r="W603" i="3"/>
  <c r="B611" i="6"/>
  <c r="C611" i="6"/>
  <c r="B597" i="8"/>
  <c r="T604" i="3"/>
  <c r="U604" i="3"/>
  <c r="L604" i="3"/>
  <c r="M604" i="3"/>
  <c r="N604" i="3"/>
  <c r="O604" i="3"/>
  <c r="P604" i="3"/>
  <c r="W604" i="3"/>
  <c r="B612" i="6"/>
  <c r="C612" i="6"/>
  <c r="B598" i="8"/>
  <c r="T605" i="3"/>
  <c r="U605" i="3"/>
  <c r="L605" i="3"/>
  <c r="M605" i="3"/>
  <c r="N605" i="3"/>
  <c r="O605" i="3"/>
  <c r="P605" i="3"/>
  <c r="W605" i="3"/>
  <c r="B613" i="6"/>
  <c r="C613" i="6"/>
  <c r="B599" i="8"/>
  <c r="T606" i="3"/>
  <c r="U606" i="3"/>
  <c r="L606" i="3"/>
  <c r="M606" i="3"/>
  <c r="N606" i="3"/>
  <c r="O606" i="3"/>
  <c r="P606" i="3"/>
  <c r="W606" i="3"/>
  <c r="B614" i="6"/>
  <c r="C614" i="6"/>
  <c r="B600" i="8"/>
  <c r="T607" i="3"/>
  <c r="U607" i="3"/>
  <c r="L607" i="3"/>
  <c r="M607" i="3"/>
  <c r="N607" i="3"/>
  <c r="O607" i="3"/>
  <c r="P607" i="3"/>
  <c r="W607" i="3"/>
  <c r="B615" i="6"/>
  <c r="C615" i="6"/>
  <c r="B601" i="8"/>
  <c r="T608" i="3"/>
  <c r="U608" i="3"/>
  <c r="L608" i="3"/>
  <c r="M608" i="3"/>
  <c r="N608" i="3"/>
  <c r="O608" i="3"/>
  <c r="P608" i="3"/>
  <c r="W608" i="3"/>
  <c r="B616" i="6"/>
  <c r="C616" i="6"/>
  <c r="B602" i="8"/>
  <c r="T609" i="3"/>
  <c r="U609" i="3"/>
  <c r="L609" i="3"/>
  <c r="M609" i="3"/>
  <c r="N609" i="3"/>
  <c r="O609" i="3"/>
  <c r="P609" i="3"/>
  <c r="W609" i="3"/>
  <c r="B617" i="6"/>
  <c r="C617" i="6"/>
  <c r="B603" i="8"/>
  <c r="T610" i="3"/>
  <c r="U610" i="3"/>
  <c r="L610" i="3"/>
  <c r="M610" i="3"/>
  <c r="N610" i="3"/>
  <c r="O610" i="3"/>
  <c r="P610" i="3"/>
  <c r="W610" i="3"/>
  <c r="B618" i="6"/>
  <c r="C618" i="6"/>
  <c r="B604" i="8"/>
  <c r="T611" i="3"/>
  <c r="U611" i="3"/>
  <c r="L611" i="3"/>
  <c r="M611" i="3"/>
  <c r="N611" i="3"/>
  <c r="O611" i="3"/>
  <c r="P611" i="3"/>
  <c r="W611" i="3"/>
  <c r="B619" i="6"/>
  <c r="C619" i="6"/>
  <c r="B605" i="8"/>
  <c r="T612" i="3"/>
  <c r="U612" i="3"/>
  <c r="L612" i="3"/>
  <c r="M612" i="3"/>
  <c r="N612" i="3"/>
  <c r="O612" i="3"/>
  <c r="P612" i="3"/>
  <c r="W612" i="3"/>
  <c r="B620" i="6"/>
  <c r="C620" i="6"/>
  <c r="B606" i="8"/>
  <c r="T613" i="3"/>
  <c r="U613" i="3"/>
  <c r="L613" i="3"/>
  <c r="M613" i="3"/>
  <c r="N613" i="3"/>
  <c r="O613" i="3"/>
  <c r="P613" i="3"/>
  <c r="W613" i="3"/>
  <c r="B621" i="6"/>
  <c r="C621" i="6"/>
  <c r="B607" i="8"/>
  <c r="T614" i="3"/>
  <c r="U614" i="3"/>
  <c r="L614" i="3"/>
  <c r="M614" i="3"/>
  <c r="N614" i="3"/>
  <c r="O614" i="3"/>
  <c r="P614" i="3"/>
  <c r="W614" i="3"/>
  <c r="B622" i="6"/>
  <c r="C622" i="6"/>
  <c r="B608" i="8"/>
  <c r="T615" i="3"/>
  <c r="U615" i="3"/>
  <c r="L615" i="3"/>
  <c r="M615" i="3"/>
  <c r="N615" i="3"/>
  <c r="O615" i="3"/>
  <c r="P615" i="3"/>
  <c r="W615" i="3"/>
  <c r="B623" i="6"/>
  <c r="C623" i="6"/>
  <c r="B609" i="8"/>
  <c r="T616" i="3"/>
  <c r="U616" i="3"/>
  <c r="L616" i="3"/>
  <c r="M616" i="3"/>
  <c r="N616" i="3"/>
  <c r="O616" i="3"/>
  <c r="P616" i="3"/>
  <c r="W616" i="3"/>
  <c r="B624" i="6"/>
  <c r="C624" i="6"/>
  <c r="B610" i="8"/>
  <c r="T617" i="3"/>
  <c r="U617" i="3"/>
  <c r="L617" i="3"/>
  <c r="M617" i="3"/>
  <c r="N617" i="3"/>
  <c r="O617" i="3"/>
  <c r="P617" i="3"/>
  <c r="W617" i="3"/>
  <c r="B625" i="6"/>
  <c r="C625" i="6"/>
  <c r="B611" i="8"/>
  <c r="T618" i="3"/>
  <c r="U618" i="3"/>
  <c r="L618" i="3"/>
  <c r="M618" i="3"/>
  <c r="N618" i="3"/>
  <c r="O618" i="3"/>
  <c r="P618" i="3"/>
  <c r="W618" i="3"/>
  <c r="B626" i="6"/>
  <c r="C626" i="6"/>
  <c r="B612" i="8"/>
  <c r="T619" i="3"/>
  <c r="U619" i="3"/>
  <c r="L619" i="3"/>
  <c r="M619" i="3"/>
  <c r="N619" i="3"/>
  <c r="O619" i="3"/>
  <c r="P619" i="3"/>
  <c r="W619" i="3"/>
  <c r="B627" i="6"/>
  <c r="C627" i="6"/>
  <c r="B613" i="8"/>
  <c r="T620" i="3"/>
  <c r="U620" i="3"/>
  <c r="L620" i="3"/>
  <c r="M620" i="3"/>
  <c r="N620" i="3"/>
  <c r="O620" i="3"/>
  <c r="P620" i="3"/>
  <c r="W620" i="3"/>
  <c r="B628" i="6"/>
  <c r="C628" i="6"/>
  <c r="B614" i="8"/>
  <c r="T621" i="3"/>
  <c r="U621" i="3"/>
  <c r="L621" i="3"/>
  <c r="M621" i="3"/>
  <c r="N621" i="3"/>
  <c r="O621" i="3"/>
  <c r="P621" i="3"/>
  <c r="W621" i="3"/>
  <c r="B629" i="6"/>
  <c r="C629" i="6"/>
  <c r="B615" i="8"/>
  <c r="T622" i="3"/>
  <c r="U622" i="3"/>
  <c r="L622" i="3"/>
  <c r="M622" i="3"/>
  <c r="N622" i="3"/>
  <c r="O622" i="3"/>
  <c r="P622" i="3"/>
  <c r="W622" i="3"/>
  <c r="B630" i="6"/>
  <c r="C630" i="6"/>
  <c r="B616" i="8"/>
  <c r="T623" i="3"/>
  <c r="U623" i="3"/>
  <c r="L623" i="3"/>
  <c r="M623" i="3"/>
  <c r="N623" i="3"/>
  <c r="O623" i="3"/>
  <c r="P623" i="3"/>
  <c r="W623" i="3"/>
  <c r="B631" i="6"/>
  <c r="C631" i="6"/>
  <c r="B617" i="8"/>
  <c r="T624" i="3"/>
  <c r="U624" i="3"/>
  <c r="L624" i="3"/>
  <c r="M624" i="3"/>
  <c r="N624" i="3"/>
  <c r="O624" i="3"/>
  <c r="P624" i="3"/>
  <c r="W624" i="3"/>
  <c r="B632" i="6"/>
  <c r="C632" i="6"/>
  <c r="B618" i="8"/>
  <c r="T625" i="3"/>
  <c r="U625" i="3"/>
  <c r="L625" i="3"/>
  <c r="M625" i="3"/>
  <c r="N625" i="3"/>
  <c r="O625" i="3"/>
  <c r="P625" i="3"/>
  <c r="W625" i="3"/>
  <c r="B633" i="6"/>
  <c r="C633" i="6"/>
  <c r="B619" i="8"/>
  <c r="T626" i="3"/>
  <c r="U626" i="3"/>
  <c r="L626" i="3"/>
  <c r="M626" i="3"/>
  <c r="N626" i="3"/>
  <c r="O626" i="3"/>
  <c r="P626" i="3"/>
  <c r="W626" i="3"/>
  <c r="B634" i="6"/>
  <c r="C634" i="6"/>
  <c r="B620" i="8"/>
  <c r="T627" i="3"/>
  <c r="U627" i="3"/>
  <c r="L627" i="3"/>
  <c r="M627" i="3"/>
  <c r="N627" i="3"/>
  <c r="O627" i="3"/>
  <c r="P627" i="3"/>
  <c r="W627" i="3"/>
  <c r="B635" i="6"/>
  <c r="C635" i="6"/>
  <c r="B621" i="8"/>
  <c r="T628" i="3"/>
  <c r="U628" i="3"/>
  <c r="L628" i="3"/>
  <c r="M628" i="3"/>
  <c r="N628" i="3"/>
  <c r="O628" i="3"/>
  <c r="P628" i="3"/>
  <c r="W628" i="3"/>
  <c r="B636" i="6"/>
  <c r="C636" i="6"/>
  <c r="B622" i="8"/>
  <c r="T629" i="3"/>
  <c r="U629" i="3"/>
  <c r="L629" i="3"/>
  <c r="M629" i="3"/>
  <c r="N629" i="3"/>
  <c r="O629" i="3"/>
  <c r="P629" i="3"/>
  <c r="W629" i="3"/>
  <c r="B637" i="6"/>
  <c r="C637" i="6"/>
  <c r="B623" i="8"/>
  <c r="T630" i="3"/>
  <c r="U630" i="3"/>
  <c r="L630" i="3"/>
  <c r="M630" i="3"/>
  <c r="N630" i="3"/>
  <c r="O630" i="3"/>
  <c r="P630" i="3"/>
  <c r="W630" i="3"/>
  <c r="B638" i="6"/>
  <c r="C638" i="6"/>
  <c r="B624" i="8"/>
  <c r="T631" i="3"/>
  <c r="U631" i="3"/>
  <c r="L631" i="3"/>
  <c r="M631" i="3"/>
  <c r="N631" i="3"/>
  <c r="O631" i="3"/>
  <c r="P631" i="3"/>
  <c r="W631" i="3"/>
  <c r="B639" i="6"/>
  <c r="C639" i="6"/>
  <c r="B625" i="8"/>
  <c r="T632" i="3"/>
  <c r="U632" i="3"/>
  <c r="L632" i="3"/>
  <c r="M632" i="3"/>
  <c r="N632" i="3"/>
  <c r="O632" i="3"/>
  <c r="P632" i="3"/>
  <c r="W632" i="3"/>
  <c r="B640" i="6"/>
  <c r="C640" i="6"/>
  <c r="B626" i="8"/>
  <c r="T633" i="3"/>
  <c r="U633" i="3"/>
  <c r="L633" i="3"/>
  <c r="M633" i="3"/>
  <c r="N633" i="3"/>
  <c r="O633" i="3"/>
  <c r="P633" i="3"/>
  <c r="W633" i="3"/>
  <c r="B641" i="6"/>
  <c r="C641" i="6"/>
  <c r="B627" i="8"/>
  <c r="T634" i="3"/>
  <c r="U634" i="3"/>
  <c r="L634" i="3"/>
  <c r="M634" i="3"/>
  <c r="N634" i="3"/>
  <c r="O634" i="3"/>
  <c r="P634" i="3"/>
  <c r="W634" i="3"/>
  <c r="B642" i="6"/>
  <c r="C642" i="6"/>
  <c r="B628" i="8"/>
  <c r="T635" i="3"/>
  <c r="U635" i="3"/>
  <c r="L635" i="3"/>
  <c r="M635" i="3"/>
  <c r="N635" i="3"/>
  <c r="O635" i="3"/>
  <c r="P635" i="3"/>
  <c r="W635" i="3"/>
  <c r="B643" i="6"/>
  <c r="C643" i="6"/>
  <c r="B629" i="8"/>
  <c r="T636" i="3"/>
  <c r="U636" i="3"/>
  <c r="L636" i="3"/>
  <c r="M636" i="3"/>
  <c r="N636" i="3"/>
  <c r="O636" i="3"/>
  <c r="P636" i="3"/>
  <c r="W636" i="3"/>
  <c r="B644" i="6"/>
  <c r="C644" i="6"/>
  <c r="B630" i="8"/>
  <c r="T637" i="3"/>
  <c r="U637" i="3"/>
  <c r="L637" i="3"/>
  <c r="M637" i="3"/>
  <c r="N637" i="3"/>
  <c r="O637" i="3"/>
  <c r="P637" i="3"/>
  <c r="W637" i="3"/>
  <c r="B645" i="6"/>
  <c r="C645" i="6"/>
  <c r="B631" i="8"/>
  <c r="T638" i="3"/>
  <c r="U638" i="3"/>
  <c r="L638" i="3"/>
  <c r="M638" i="3"/>
  <c r="N638" i="3"/>
  <c r="O638" i="3"/>
  <c r="P638" i="3"/>
  <c r="W638" i="3"/>
  <c r="B646" i="6"/>
  <c r="C646" i="6"/>
  <c r="B632" i="8"/>
  <c r="T639" i="3"/>
  <c r="U639" i="3"/>
  <c r="L639" i="3"/>
  <c r="M639" i="3"/>
  <c r="N639" i="3"/>
  <c r="O639" i="3"/>
  <c r="P639" i="3"/>
  <c r="W639" i="3"/>
  <c r="B647" i="6"/>
  <c r="C647" i="6"/>
  <c r="B633" i="8"/>
  <c r="T640" i="3"/>
  <c r="U640" i="3"/>
  <c r="L640" i="3"/>
  <c r="M640" i="3"/>
  <c r="N640" i="3"/>
  <c r="O640" i="3"/>
  <c r="P640" i="3"/>
  <c r="W640" i="3"/>
  <c r="B648" i="6"/>
  <c r="C648" i="6"/>
  <c r="B634" i="8"/>
  <c r="T641" i="3"/>
  <c r="U641" i="3"/>
  <c r="L641" i="3"/>
  <c r="M641" i="3"/>
  <c r="N641" i="3"/>
  <c r="O641" i="3"/>
  <c r="P641" i="3"/>
  <c r="W641" i="3"/>
  <c r="B649" i="6"/>
  <c r="C649" i="6"/>
  <c r="B635" i="8"/>
  <c r="T642" i="3"/>
  <c r="U642" i="3"/>
  <c r="L642" i="3"/>
  <c r="M642" i="3"/>
  <c r="N642" i="3"/>
  <c r="O642" i="3"/>
  <c r="P642" i="3"/>
  <c r="W642" i="3"/>
  <c r="B650" i="6"/>
  <c r="C650" i="6"/>
  <c r="B636" i="8"/>
  <c r="T643" i="3"/>
  <c r="U643" i="3"/>
  <c r="L643" i="3"/>
  <c r="M643" i="3"/>
  <c r="N643" i="3"/>
  <c r="O643" i="3"/>
  <c r="P643" i="3"/>
  <c r="W643" i="3"/>
  <c r="B651" i="6"/>
  <c r="C651" i="6"/>
  <c r="B637" i="8"/>
  <c r="T644" i="3"/>
  <c r="U644" i="3"/>
  <c r="L644" i="3"/>
  <c r="M644" i="3"/>
  <c r="N644" i="3"/>
  <c r="O644" i="3"/>
  <c r="P644" i="3"/>
  <c r="W644" i="3"/>
  <c r="B652" i="6"/>
  <c r="C652" i="6"/>
  <c r="B638" i="8"/>
  <c r="T645" i="3"/>
  <c r="U645" i="3"/>
  <c r="L645" i="3"/>
  <c r="M645" i="3"/>
  <c r="N645" i="3"/>
  <c r="O645" i="3"/>
  <c r="P645" i="3"/>
  <c r="W645" i="3"/>
  <c r="B653" i="6"/>
  <c r="C653" i="6"/>
  <c r="B639" i="8"/>
  <c r="T646" i="3"/>
  <c r="U646" i="3"/>
  <c r="L646" i="3"/>
  <c r="M646" i="3"/>
  <c r="N646" i="3"/>
  <c r="O646" i="3"/>
  <c r="P646" i="3"/>
  <c r="W646" i="3"/>
  <c r="B654" i="6"/>
  <c r="C654" i="6"/>
  <c r="B640" i="8"/>
  <c r="T647" i="3"/>
  <c r="U647" i="3"/>
  <c r="L647" i="3"/>
  <c r="M647" i="3"/>
  <c r="N647" i="3"/>
  <c r="O647" i="3"/>
  <c r="P647" i="3"/>
  <c r="W647" i="3"/>
  <c r="B655" i="6"/>
  <c r="C655" i="6"/>
  <c r="B641" i="8"/>
  <c r="T648" i="3"/>
  <c r="U648" i="3"/>
  <c r="L648" i="3"/>
  <c r="M648" i="3"/>
  <c r="N648" i="3"/>
  <c r="O648" i="3"/>
  <c r="P648" i="3"/>
  <c r="W648" i="3"/>
  <c r="B656" i="6"/>
  <c r="C656" i="6"/>
  <c r="B642" i="8"/>
  <c r="T649" i="3"/>
  <c r="U649" i="3"/>
  <c r="L649" i="3"/>
  <c r="M649" i="3"/>
  <c r="N649" i="3"/>
  <c r="O649" i="3"/>
  <c r="P649" i="3"/>
  <c r="W649" i="3"/>
  <c r="B657" i="6"/>
  <c r="C657" i="6"/>
  <c r="B643" i="8"/>
  <c r="T650" i="3"/>
  <c r="U650" i="3"/>
  <c r="L650" i="3"/>
  <c r="M650" i="3"/>
  <c r="N650" i="3"/>
  <c r="O650" i="3"/>
  <c r="P650" i="3"/>
  <c r="W650" i="3"/>
  <c r="B658" i="6"/>
  <c r="C658" i="6"/>
  <c r="B644" i="8"/>
  <c r="T651" i="3"/>
  <c r="U651" i="3"/>
  <c r="L651" i="3"/>
  <c r="M651" i="3"/>
  <c r="N651" i="3"/>
  <c r="O651" i="3"/>
  <c r="P651" i="3"/>
  <c r="W651" i="3"/>
  <c r="B659" i="6"/>
  <c r="C659" i="6"/>
  <c r="B645" i="8"/>
  <c r="T652" i="3"/>
  <c r="U652" i="3"/>
  <c r="L652" i="3"/>
  <c r="M652" i="3"/>
  <c r="N652" i="3"/>
  <c r="O652" i="3"/>
  <c r="P652" i="3"/>
  <c r="W652" i="3"/>
  <c r="B660" i="6"/>
  <c r="C660" i="6"/>
  <c r="B646" i="8"/>
  <c r="T653" i="3"/>
  <c r="U653" i="3"/>
  <c r="L653" i="3"/>
  <c r="M653" i="3"/>
  <c r="N653" i="3"/>
  <c r="O653" i="3"/>
  <c r="P653" i="3"/>
  <c r="W653" i="3"/>
  <c r="B661" i="6"/>
  <c r="C661" i="6"/>
  <c r="B647" i="8"/>
  <c r="T654" i="3"/>
  <c r="U654" i="3"/>
  <c r="L654" i="3"/>
  <c r="M654" i="3"/>
  <c r="N654" i="3"/>
  <c r="O654" i="3"/>
  <c r="P654" i="3"/>
  <c r="W654" i="3"/>
  <c r="B662" i="6"/>
  <c r="C662" i="6"/>
  <c r="B648" i="8"/>
  <c r="T655" i="3"/>
  <c r="U655" i="3"/>
  <c r="L655" i="3"/>
  <c r="M655" i="3"/>
  <c r="N655" i="3"/>
  <c r="O655" i="3"/>
  <c r="P655" i="3"/>
  <c r="W655" i="3"/>
  <c r="B663" i="6"/>
  <c r="C663" i="6"/>
  <c r="B649" i="8"/>
  <c r="T656" i="3"/>
  <c r="U656" i="3"/>
  <c r="L656" i="3"/>
  <c r="M656" i="3"/>
  <c r="N656" i="3"/>
  <c r="O656" i="3"/>
  <c r="P656" i="3"/>
  <c r="W656" i="3"/>
  <c r="B664" i="6"/>
  <c r="C664" i="6"/>
  <c r="B650" i="8"/>
  <c r="T657" i="3"/>
  <c r="U657" i="3"/>
  <c r="L657" i="3"/>
  <c r="M657" i="3"/>
  <c r="N657" i="3"/>
  <c r="O657" i="3"/>
  <c r="P657" i="3"/>
  <c r="W657" i="3"/>
  <c r="B665" i="6"/>
  <c r="C665" i="6"/>
  <c r="B651" i="8"/>
  <c r="T658" i="3"/>
  <c r="U658" i="3"/>
  <c r="L658" i="3"/>
  <c r="M658" i="3"/>
  <c r="N658" i="3"/>
  <c r="O658" i="3"/>
  <c r="P658" i="3"/>
  <c r="W658" i="3"/>
  <c r="B666" i="6"/>
  <c r="C666" i="6"/>
  <c r="B652" i="8"/>
  <c r="T659" i="3"/>
  <c r="U659" i="3"/>
  <c r="L659" i="3"/>
  <c r="M659" i="3"/>
  <c r="N659" i="3"/>
  <c r="O659" i="3"/>
  <c r="P659" i="3"/>
  <c r="W659" i="3"/>
  <c r="B667" i="6"/>
  <c r="C667" i="6"/>
  <c r="B653" i="8"/>
  <c r="T660" i="3"/>
  <c r="U660" i="3"/>
  <c r="L660" i="3"/>
  <c r="M660" i="3"/>
  <c r="N660" i="3"/>
  <c r="O660" i="3"/>
  <c r="P660" i="3"/>
  <c r="W660" i="3"/>
  <c r="B668" i="6"/>
  <c r="C668" i="6"/>
  <c r="B654" i="8"/>
  <c r="T661" i="3"/>
  <c r="U661" i="3"/>
  <c r="L661" i="3"/>
  <c r="M661" i="3"/>
  <c r="N661" i="3"/>
  <c r="O661" i="3"/>
  <c r="P661" i="3"/>
  <c r="W661" i="3"/>
  <c r="B669" i="6"/>
  <c r="C669" i="6"/>
  <c r="B655" i="8"/>
  <c r="T662" i="3"/>
  <c r="U662" i="3"/>
  <c r="L662" i="3"/>
  <c r="M662" i="3"/>
  <c r="N662" i="3"/>
  <c r="O662" i="3"/>
  <c r="P662" i="3"/>
  <c r="W662" i="3"/>
  <c r="B670" i="6"/>
  <c r="C670" i="6"/>
  <c r="B656" i="8"/>
  <c r="T663" i="3"/>
  <c r="U663" i="3"/>
  <c r="L663" i="3"/>
  <c r="M663" i="3"/>
  <c r="N663" i="3"/>
  <c r="O663" i="3"/>
  <c r="P663" i="3"/>
  <c r="W663" i="3"/>
  <c r="B671" i="6"/>
  <c r="C671" i="6"/>
  <c r="B657" i="8"/>
  <c r="T664" i="3"/>
  <c r="U664" i="3"/>
  <c r="L664" i="3"/>
  <c r="M664" i="3"/>
  <c r="N664" i="3"/>
  <c r="O664" i="3"/>
  <c r="P664" i="3"/>
  <c r="W664" i="3"/>
  <c r="B672" i="6"/>
  <c r="C672" i="6"/>
  <c r="B658" i="8"/>
  <c r="T665" i="3"/>
  <c r="U665" i="3"/>
  <c r="L665" i="3"/>
  <c r="M665" i="3"/>
  <c r="N665" i="3"/>
  <c r="O665" i="3"/>
  <c r="P665" i="3"/>
  <c r="W665" i="3"/>
  <c r="B673" i="6"/>
  <c r="C673" i="6"/>
  <c r="B659" i="8"/>
  <c r="T666" i="3"/>
  <c r="U666" i="3"/>
  <c r="L666" i="3"/>
  <c r="M666" i="3"/>
  <c r="N666" i="3"/>
  <c r="O666" i="3"/>
  <c r="P666" i="3"/>
  <c r="W666" i="3"/>
  <c r="B674" i="6"/>
  <c r="C674" i="6"/>
  <c r="B660" i="8"/>
  <c r="T667" i="3"/>
  <c r="U667" i="3"/>
  <c r="L667" i="3"/>
  <c r="M667" i="3"/>
  <c r="N667" i="3"/>
  <c r="O667" i="3"/>
  <c r="P667" i="3"/>
  <c r="W667" i="3"/>
  <c r="B675" i="6"/>
  <c r="C675" i="6"/>
  <c r="B661" i="8"/>
  <c r="T668" i="3"/>
  <c r="U668" i="3"/>
  <c r="L668" i="3"/>
  <c r="M668" i="3"/>
  <c r="N668" i="3"/>
  <c r="O668" i="3"/>
  <c r="P668" i="3"/>
  <c r="W668" i="3"/>
  <c r="B676" i="6"/>
  <c r="C676" i="6"/>
  <c r="B662" i="8"/>
  <c r="T669" i="3"/>
  <c r="U669" i="3"/>
  <c r="L669" i="3"/>
  <c r="M669" i="3"/>
  <c r="N669" i="3"/>
  <c r="O669" i="3"/>
  <c r="P669" i="3"/>
  <c r="W669" i="3"/>
  <c r="B677" i="6"/>
  <c r="C677" i="6"/>
  <c r="B663" i="8"/>
  <c r="T670" i="3"/>
  <c r="U670" i="3"/>
  <c r="L670" i="3"/>
  <c r="M670" i="3"/>
  <c r="N670" i="3"/>
  <c r="O670" i="3"/>
  <c r="P670" i="3"/>
  <c r="W670" i="3"/>
  <c r="B678" i="6"/>
  <c r="C678" i="6"/>
  <c r="B664" i="8"/>
  <c r="T671" i="3"/>
  <c r="U671" i="3"/>
  <c r="L671" i="3"/>
  <c r="M671" i="3"/>
  <c r="N671" i="3"/>
  <c r="O671" i="3"/>
  <c r="P671" i="3"/>
  <c r="W671" i="3"/>
  <c r="B679" i="6"/>
  <c r="C679" i="6"/>
  <c r="B665" i="8"/>
  <c r="T672" i="3"/>
  <c r="U672" i="3"/>
  <c r="L672" i="3"/>
  <c r="M672" i="3"/>
  <c r="N672" i="3"/>
  <c r="O672" i="3"/>
  <c r="P672" i="3"/>
  <c r="W672" i="3"/>
  <c r="B680" i="6"/>
  <c r="C680" i="6"/>
  <c r="B666" i="8"/>
  <c r="T673" i="3"/>
  <c r="U673" i="3"/>
  <c r="L673" i="3"/>
  <c r="M673" i="3"/>
  <c r="N673" i="3"/>
  <c r="O673" i="3"/>
  <c r="P673" i="3"/>
  <c r="W673" i="3"/>
  <c r="B681" i="6"/>
  <c r="C681" i="6"/>
  <c r="B667" i="8"/>
  <c r="T674" i="3"/>
  <c r="U674" i="3"/>
  <c r="L674" i="3"/>
  <c r="M674" i="3"/>
  <c r="N674" i="3"/>
  <c r="O674" i="3"/>
  <c r="P674" i="3"/>
  <c r="W674" i="3"/>
  <c r="B682" i="6"/>
  <c r="C682" i="6"/>
  <c r="B668" i="8"/>
  <c r="T675" i="3"/>
  <c r="U675" i="3"/>
  <c r="L675" i="3"/>
  <c r="M675" i="3"/>
  <c r="N675" i="3"/>
  <c r="O675" i="3"/>
  <c r="P675" i="3"/>
  <c r="W675" i="3"/>
  <c r="B683" i="6"/>
  <c r="C683" i="6"/>
  <c r="B669" i="8"/>
  <c r="T676" i="3"/>
  <c r="U676" i="3"/>
  <c r="L676" i="3"/>
  <c r="M676" i="3"/>
  <c r="N676" i="3"/>
  <c r="O676" i="3"/>
  <c r="P676" i="3"/>
  <c r="W676" i="3"/>
  <c r="B684" i="6"/>
  <c r="C684" i="6"/>
  <c r="B670" i="8"/>
  <c r="T677" i="3"/>
  <c r="U677" i="3"/>
  <c r="L677" i="3"/>
  <c r="M677" i="3"/>
  <c r="N677" i="3"/>
  <c r="O677" i="3"/>
  <c r="P677" i="3"/>
  <c r="W677" i="3"/>
  <c r="B685" i="6"/>
  <c r="C685" i="6"/>
  <c r="B671" i="8"/>
  <c r="T678" i="3"/>
  <c r="U678" i="3"/>
  <c r="L678" i="3"/>
  <c r="M678" i="3"/>
  <c r="N678" i="3"/>
  <c r="O678" i="3"/>
  <c r="P678" i="3"/>
  <c r="W678" i="3"/>
  <c r="B686" i="6"/>
  <c r="C686" i="6"/>
  <c r="B672" i="8"/>
  <c r="T679" i="3"/>
  <c r="U679" i="3"/>
  <c r="L679" i="3"/>
  <c r="M679" i="3"/>
  <c r="N679" i="3"/>
  <c r="O679" i="3"/>
  <c r="P679" i="3"/>
  <c r="W679" i="3"/>
  <c r="B687" i="6"/>
  <c r="C687" i="6"/>
  <c r="B673" i="8"/>
  <c r="T680" i="3"/>
  <c r="U680" i="3"/>
  <c r="L680" i="3"/>
  <c r="M680" i="3"/>
  <c r="N680" i="3"/>
  <c r="O680" i="3"/>
  <c r="P680" i="3"/>
  <c r="W680" i="3"/>
  <c r="B688" i="6"/>
  <c r="C688" i="6"/>
  <c r="B674" i="8"/>
  <c r="T681" i="3"/>
  <c r="U681" i="3"/>
  <c r="L681" i="3"/>
  <c r="M681" i="3"/>
  <c r="N681" i="3"/>
  <c r="O681" i="3"/>
  <c r="P681" i="3"/>
  <c r="W681" i="3"/>
  <c r="B689" i="6"/>
  <c r="C689" i="6"/>
  <c r="B675" i="8"/>
  <c r="T682" i="3"/>
  <c r="U682" i="3"/>
  <c r="L682" i="3"/>
  <c r="M682" i="3"/>
  <c r="N682" i="3"/>
  <c r="O682" i="3"/>
  <c r="P682" i="3"/>
  <c r="W682" i="3"/>
  <c r="B690" i="6"/>
  <c r="C690" i="6"/>
  <c r="B676" i="8"/>
  <c r="T683" i="3"/>
  <c r="U683" i="3"/>
  <c r="L683" i="3"/>
  <c r="M683" i="3"/>
  <c r="N683" i="3"/>
  <c r="O683" i="3"/>
  <c r="P683" i="3"/>
  <c r="W683" i="3"/>
  <c r="B691" i="6"/>
  <c r="C691" i="6"/>
  <c r="B677" i="8"/>
  <c r="T684" i="3"/>
  <c r="U684" i="3"/>
  <c r="L684" i="3"/>
  <c r="M684" i="3"/>
  <c r="N684" i="3"/>
  <c r="O684" i="3"/>
  <c r="P684" i="3"/>
  <c r="W684" i="3"/>
  <c r="B692" i="6"/>
  <c r="C692" i="6"/>
  <c r="B678" i="8"/>
  <c r="T685" i="3"/>
  <c r="U685" i="3"/>
  <c r="L685" i="3"/>
  <c r="M685" i="3"/>
  <c r="N685" i="3"/>
  <c r="O685" i="3"/>
  <c r="P685" i="3"/>
  <c r="W685" i="3"/>
  <c r="B693" i="6"/>
  <c r="C693" i="6"/>
  <c r="B679" i="8"/>
  <c r="T686" i="3"/>
  <c r="U686" i="3"/>
  <c r="L686" i="3"/>
  <c r="M686" i="3"/>
  <c r="N686" i="3"/>
  <c r="O686" i="3"/>
  <c r="P686" i="3"/>
  <c r="W686" i="3"/>
  <c r="B694" i="6"/>
  <c r="C694" i="6"/>
  <c r="B680" i="8"/>
  <c r="T687" i="3"/>
  <c r="U687" i="3"/>
  <c r="L687" i="3"/>
  <c r="M687" i="3"/>
  <c r="N687" i="3"/>
  <c r="O687" i="3"/>
  <c r="P687" i="3"/>
  <c r="W687" i="3"/>
  <c r="B695" i="6"/>
  <c r="C695" i="6"/>
  <c r="B681" i="8"/>
  <c r="T688" i="3"/>
  <c r="U688" i="3"/>
  <c r="L688" i="3"/>
  <c r="M688" i="3"/>
  <c r="N688" i="3"/>
  <c r="O688" i="3"/>
  <c r="P688" i="3"/>
  <c r="W688" i="3"/>
  <c r="B696" i="6"/>
  <c r="C696" i="6"/>
  <c r="B682" i="8"/>
  <c r="T689" i="3"/>
  <c r="U689" i="3"/>
  <c r="L689" i="3"/>
  <c r="M689" i="3"/>
  <c r="N689" i="3"/>
  <c r="O689" i="3"/>
  <c r="P689" i="3"/>
  <c r="W689" i="3"/>
  <c r="B697" i="6"/>
  <c r="C697" i="6"/>
  <c r="B683" i="8"/>
  <c r="T690" i="3"/>
  <c r="U690" i="3"/>
  <c r="L690" i="3"/>
  <c r="M690" i="3"/>
  <c r="N690" i="3"/>
  <c r="O690" i="3"/>
  <c r="P690" i="3"/>
  <c r="W690" i="3"/>
  <c r="B698" i="6"/>
  <c r="C698" i="6"/>
  <c r="B684" i="8"/>
  <c r="T691" i="3"/>
  <c r="U691" i="3"/>
  <c r="L691" i="3"/>
  <c r="M691" i="3"/>
  <c r="N691" i="3"/>
  <c r="O691" i="3"/>
  <c r="P691" i="3"/>
  <c r="W691" i="3"/>
  <c r="B699" i="6"/>
  <c r="C699" i="6"/>
  <c r="B685" i="8"/>
  <c r="T692" i="3"/>
  <c r="U692" i="3"/>
  <c r="L692" i="3"/>
  <c r="M692" i="3"/>
  <c r="N692" i="3"/>
  <c r="O692" i="3"/>
  <c r="P692" i="3"/>
  <c r="W692" i="3"/>
  <c r="B700" i="6"/>
  <c r="C700" i="6"/>
  <c r="B686" i="8"/>
  <c r="T693" i="3"/>
  <c r="U693" i="3"/>
  <c r="L693" i="3"/>
  <c r="M693" i="3"/>
  <c r="N693" i="3"/>
  <c r="O693" i="3"/>
  <c r="P693" i="3"/>
  <c r="W693" i="3"/>
  <c r="B701" i="6"/>
  <c r="C701" i="6"/>
  <c r="B687" i="8"/>
  <c r="T694" i="3"/>
  <c r="U694" i="3"/>
  <c r="L694" i="3"/>
  <c r="M694" i="3"/>
  <c r="N694" i="3"/>
  <c r="O694" i="3"/>
  <c r="P694" i="3"/>
  <c r="W694" i="3"/>
  <c r="B702" i="6"/>
  <c r="C702" i="6"/>
  <c r="B688" i="8"/>
  <c r="T695" i="3"/>
  <c r="U695" i="3"/>
  <c r="L695" i="3"/>
  <c r="M695" i="3"/>
  <c r="N695" i="3"/>
  <c r="O695" i="3"/>
  <c r="P695" i="3"/>
  <c r="W695" i="3"/>
  <c r="B703" i="6"/>
  <c r="C703" i="6"/>
  <c r="B689" i="8"/>
  <c r="T696" i="3"/>
  <c r="U696" i="3"/>
  <c r="L696" i="3"/>
  <c r="M696" i="3"/>
  <c r="N696" i="3"/>
  <c r="O696" i="3"/>
  <c r="P696" i="3"/>
  <c r="W696" i="3"/>
  <c r="B704" i="6"/>
  <c r="C704" i="6"/>
  <c r="B690" i="8"/>
  <c r="T697" i="3"/>
  <c r="U697" i="3"/>
  <c r="L697" i="3"/>
  <c r="M697" i="3"/>
  <c r="N697" i="3"/>
  <c r="O697" i="3"/>
  <c r="P697" i="3"/>
  <c r="W697" i="3"/>
  <c r="B705" i="6"/>
  <c r="C705" i="6"/>
  <c r="B691" i="8"/>
  <c r="T698" i="3"/>
  <c r="U698" i="3"/>
  <c r="L698" i="3"/>
  <c r="M698" i="3"/>
  <c r="N698" i="3"/>
  <c r="O698" i="3"/>
  <c r="P698" i="3"/>
  <c r="W698" i="3"/>
  <c r="B706" i="6"/>
  <c r="C706" i="6"/>
  <c r="B692" i="8"/>
  <c r="T699" i="3"/>
  <c r="U699" i="3"/>
  <c r="L699" i="3"/>
  <c r="M699" i="3"/>
  <c r="N699" i="3"/>
  <c r="O699" i="3"/>
  <c r="P699" i="3"/>
  <c r="W699" i="3"/>
  <c r="B707" i="6"/>
  <c r="C707" i="6"/>
  <c r="B693" i="8"/>
  <c r="T700" i="3"/>
  <c r="U700" i="3"/>
  <c r="L700" i="3"/>
  <c r="M700" i="3"/>
  <c r="N700" i="3"/>
  <c r="O700" i="3"/>
  <c r="P700" i="3"/>
  <c r="W700" i="3"/>
  <c r="B708" i="6"/>
  <c r="C708" i="6"/>
  <c r="B694" i="8"/>
  <c r="T701" i="3"/>
  <c r="U701" i="3"/>
  <c r="L701" i="3"/>
  <c r="M701" i="3"/>
  <c r="N701" i="3"/>
  <c r="O701" i="3"/>
  <c r="P701" i="3"/>
  <c r="W701" i="3"/>
  <c r="B709" i="6"/>
  <c r="C709" i="6"/>
  <c r="B695" i="8"/>
  <c r="T702" i="3"/>
  <c r="U702" i="3"/>
  <c r="L702" i="3"/>
  <c r="M702" i="3"/>
  <c r="N702" i="3"/>
  <c r="O702" i="3"/>
  <c r="P702" i="3"/>
  <c r="W702" i="3"/>
  <c r="B710" i="6"/>
  <c r="C710" i="6"/>
  <c r="B696" i="8"/>
  <c r="T703" i="3"/>
  <c r="U703" i="3"/>
  <c r="L703" i="3"/>
  <c r="M703" i="3"/>
  <c r="N703" i="3"/>
  <c r="O703" i="3"/>
  <c r="P703" i="3"/>
  <c r="W703" i="3"/>
  <c r="B711" i="6"/>
  <c r="C711" i="6"/>
  <c r="B697" i="8"/>
  <c r="T704" i="3"/>
  <c r="U704" i="3"/>
  <c r="L704" i="3"/>
  <c r="M704" i="3"/>
  <c r="N704" i="3"/>
  <c r="O704" i="3"/>
  <c r="P704" i="3"/>
  <c r="W704" i="3"/>
  <c r="B712" i="6"/>
  <c r="C712" i="6"/>
  <c r="B698" i="8"/>
  <c r="T705" i="3"/>
  <c r="U705" i="3"/>
  <c r="L705" i="3"/>
  <c r="M705" i="3"/>
  <c r="N705" i="3"/>
  <c r="O705" i="3"/>
  <c r="P705" i="3"/>
  <c r="W705" i="3"/>
  <c r="B713" i="6"/>
  <c r="C713" i="6"/>
  <c r="B699" i="8"/>
  <c r="T706" i="3"/>
  <c r="U706" i="3"/>
  <c r="L706" i="3"/>
  <c r="M706" i="3"/>
  <c r="N706" i="3"/>
  <c r="O706" i="3"/>
  <c r="P706" i="3"/>
  <c r="W706" i="3"/>
  <c r="B714" i="6"/>
  <c r="C714" i="6"/>
  <c r="B700" i="8"/>
  <c r="T707" i="3"/>
  <c r="U707" i="3"/>
  <c r="L707" i="3"/>
  <c r="M707" i="3"/>
  <c r="N707" i="3"/>
  <c r="O707" i="3"/>
  <c r="P707" i="3"/>
  <c r="W707" i="3"/>
  <c r="B715" i="6"/>
  <c r="C715" i="6"/>
  <c r="B701" i="8"/>
  <c r="T708" i="3"/>
  <c r="U708" i="3"/>
  <c r="L708" i="3"/>
  <c r="M708" i="3"/>
  <c r="N708" i="3"/>
  <c r="O708" i="3"/>
  <c r="P708" i="3"/>
  <c r="W708" i="3"/>
  <c r="B716" i="6"/>
  <c r="C716" i="6"/>
  <c r="B702" i="8"/>
  <c r="T709" i="3"/>
  <c r="U709" i="3"/>
  <c r="L709" i="3"/>
  <c r="M709" i="3"/>
  <c r="N709" i="3"/>
  <c r="O709" i="3"/>
  <c r="P709" i="3"/>
  <c r="W709" i="3"/>
  <c r="B717" i="6"/>
  <c r="C717" i="6"/>
  <c r="B703" i="8"/>
  <c r="T710" i="3"/>
  <c r="U710" i="3"/>
  <c r="L710" i="3"/>
  <c r="M710" i="3"/>
  <c r="N710" i="3"/>
  <c r="O710" i="3"/>
  <c r="P710" i="3"/>
  <c r="W710" i="3"/>
  <c r="B718" i="6"/>
  <c r="C718" i="6"/>
  <c r="B704" i="8"/>
  <c r="T711" i="3"/>
  <c r="U711" i="3"/>
  <c r="L711" i="3"/>
  <c r="M711" i="3"/>
  <c r="N711" i="3"/>
  <c r="O711" i="3"/>
  <c r="P711" i="3"/>
  <c r="W711" i="3"/>
  <c r="B719" i="6"/>
  <c r="C719" i="6"/>
  <c r="B705" i="8"/>
  <c r="T712" i="3"/>
  <c r="U712" i="3"/>
  <c r="L712" i="3"/>
  <c r="M712" i="3"/>
  <c r="N712" i="3"/>
  <c r="O712" i="3"/>
  <c r="P712" i="3"/>
  <c r="W712" i="3"/>
  <c r="B720" i="6"/>
  <c r="C720" i="6"/>
  <c r="B706" i="8"/>
  <c r="T713" i="3"/>
  <c r="U713" i="3"/>
  <c r="L713" i="3"/>
  <c r="M713" i="3"/>
  <c r="N713" i="3"/>
  <c r="O713" i="3"/>
  <c r="P713" i="3"/>
  <c r="W713" i="3"/>
  <c r="B721" i="6"/>
  <c r="C721" i="6"/>
  <c r="B707" i="8"/>
  <c r="T714" i="3"/>
  <c r="U714" i="3"/>
  <c r="L714" i="3"/>
  <c r="M714" i="3"/>
  <c r="N714" i="3"/>
  <c r="O714" i="3"/>
  <c r="P714" i="3"/>
  <c r="W714" i="3"/>
  <c r="B722" i="6"/>
  <c r="C722" i="6"/>
  <c r="B708" i="8"/>
  <c r="T715" i="3"/>
  <c r="U715" i="3"/>
  <c r="L715" i="3"/>
  <c r="M715" i="3"/>
  <c r="N715" i="3"/>
  <c r="O715" i="3"/>
  <c r="P715" i="3"/>
  <c r="W715" i="3"/>
  <c r="B723" i="6"/>
  <c r="C723" i="6"/>
  <c r="B709" i="8"/>
  <c r="T716" i="3"/>
  <c r="U716" i="3"/>
  <c r="L716" i="3"/>
  <c r="M716" i="3"/>
  <c r="N716" i="3"/>
  <c r="O716" i="3"/>
  <c r="P716" i="3"/>
  <c r="W716" i="3"/>
  <c r="B724" i="6"/>
  <c r="C724" i="6"/>
  <c r="B710" i="8"/>
  <c r="T717" i="3"/>
  <c r="U717" i="3"/>
  <c r="M717" i="3"/>
  <c r="N717" i="3"/>
  <c r="O717" i="3"/>
  <c r="P717" i="3"/>
  <c r="W717" i="3"/>
  <c r="B725" i="6"/>
  <c r="C725" i="6"/>
  <c r="B711" i="8"/>
  <c r="T718" i="3"/>
  <c r="U718" i="3"/>
  <c r="L718" i="3"/>
  <c r="M718" i="3"/>
  <c r="N718" i="3"/>
  <c r="O718" i="3"/>
  <c r="P718" i="3"/>
  <c r="W718" i="3"/>
  <c r="B726" i="6"/>
  <c r="C726" i="6"/>
  <c r="B712" i="8"/>
  <c r="T719" i="3"/>
  <c r="U719" i="3"/>
  <c r="L719" i="3"/>
  <c r="M719" i="3"/>
  <c r="N719" i="3"/>
  <c r="O719" i="3"/>
  <c r="P719" i="3"/>
  <c r="W719" i="3"/>
  <c r="B727" i="6"/>
  <c r="C727" i="6"/>
  <c r="B713" i="8"/>
  <c r="T720" i="3"/>
  <c r="U720" i="3"/>
  <c r="L720" i="3"/>
  <c r="M720" i="3"/>
  <c r="N720" i="3"/>
  <c r="O720" i="3"/>
  <c r="P720" i="3"/>
  <c r="W720" i="3"/>
  <c r="B728" i="6"/>
  <c r="C728" i="6"/>
  <c r="B714" i="8"/>
  <c r="T721" i="3"/>
  <c r="U721" i="3"/>
  <c r="L721" i="3"/>
  <c r="M721" i="3"/>
  <c r="N721" i="3"/>
  <c r="O721" i="3"/>
  <c r="P721" i="3"/>
  <c r="W721" i="3"/>
  <c r="B729" i="6"/>
  <c r="C729" i="6"/>
  <c r="B715" i="8"/>
  <c r="T722" i="3"/>
  <c r="U722" i="3"/>
  <c r="L722" i="3"/>
  <c r="M722" i="3"/>
  <c r="N722" i="3"/>
  <c r="O722" i="3"/>
  <c r="P722" i="3"/>
  <c r="W722" i="3"/>
  <c r="B730" i="6"/>
  <c r="C730" i="6"/>
  <c r="B716" i="8"/>
  <c r="T723" i="3"/>
  <c r="U723" i="3"/>
  <c r="L723" i="3"/>
  <c r="M723" i="3"/>
  <c r="N723" i="3"/>
  <c r="O723" i="3"/>
  <c r="P723" i="3"/>
  <c r="W723" i="3"/>
  <c r="B731" i="6"/>
  <c r="C731" i="6"/>
  <c r="B717" i="8"/>
  <c r="T724" i="3"/>
  <c r="U724" i="3"/>
  <c r="L724" i="3"/>
  <c r="M724" i="3"/>
  <c r="N724" i="3"/>
  <c r="O724" i="3"/>
  <c r="P724" i="3"/>
  <c r="W724" i="3"/>
  <c r="B732" i="6"/>
  <c r="C732" i="6"/>
  <c r="B718" i="8"/>
  <c r="T725" i="3"/>
  <c r="U725" i="3"/>
  <c r="L725" i="3"/>
  <c r="M725" i="3"/>
  <c r="N725" i="3"/>
  <c r="O725" i="3"/>
  <c r="P725" i="3"/>
  <c r="W725" i="3"/>
  <c r="B733" i="6"/>
  <c r="C733" i="6"/>
  <c r="B719" i="8"/>
  <c r="T726" i="3"/>
  <c r="U726" i="3"/>
  <c r="L726" i="3"/>
  <c r="M726" i="3"/>
  <c r="N726" i="3"/>
  <c r="O726" i="3"/>
  <c r="P726" i="3"/>
  <c r="W726" i="3"/>
  <c r="B734" i="6"/>
  <c r="C734" i="6"/>
  <c r="B720" i="8"/>
  <c r="T727" i="3"/>
  <c r="U727" i="3"/>
  <c r="L727" i="3"/>
  <c r="M727" i="3"/>
  <c r="N727" i="3"/>
  <c r="O727" i="3"/>
  <c r="P727" i="3"/>
  <c r="W727" i="3"/>
  <c r="B735" i="6"/>
  <c r="C735" i="6"/>
  <c r="B721" i="8"/>
  <c r="T728" i="3"/>
  <c r="U728" i="3"/>
  <c r="L728" i="3"/>
  <c r="M728" i="3"/>
  <c r="N728" i="3"/>
  <c r="O728" i="3"/>
  <c r="P728" i="3"/>
  <c r="W728" i="3"/>
  <c r="B736" i="6"/>
  <c r="C736" i="6"/>
  <c r="B722" i="8"/>
  <c r="T729" i="3"/>
  <c r="U729" i="3"/>
  <c r="L729" i="3"/>
  <c r="M729" i="3"/>
  <c r="N729" i="3"/>
  <c r="O729" i="3"/>
  <c r="P729" i="3"/>
  <c r="W729" i="3"/>
  <c r="B737" i="6"/>
  <c r="C737" i="6"/>
  <c r="B723" i="8"/>
  <c r="T730" i="3"/>
  <c r="U730" i="3"/>
  <c r="L730" i="3"/>
  <c r="M730" i="3"/>
  <c r="N730" i="3"/>
  <c r="O730" i="3"/>
  <c r="P730" i="3"/>
  <c r="W730" i="3"/>
  <c r="B738" i="6"/>
  <c r="C738" i="6"/>
  <c r="B724" i="8"/>
  <c r="T731" i="3"/>
  <c r="U731" i="3"/>
  <c r="L731" i="3"/>
  <c r="M731" i="3"/>
  <c r="N731" i="3"/>
  <c r="O731" i="3"/>
  <c r="P731" i="3"/>
  <c r="W731" i="3"/>
  <c r="B739" i="6"/>
  <c r="C739" i="6"/>
  <c r="B725" i="8"/>
  <c r="T732" i="3"/>
  <c r="U732" i="3"/>
  <c r="L732" i="3"/>
  <c r="M732" i="3"/>
  <c r="N732" i="3"/>
  <c r="O732" i="3"/>
  <c r="P732" i="3"/>
  <c r="W732" i="3"/>
  <c r="B740" i="6"/>
  <c r="C740" i="6"/>
  <c r="B726" i="8"/>
  <c r="T733" i="3"/>
  <c r="U733" i="3"/>
  <c r="L733" i="3"/>
  <c r="M733" i="3"/>
  <c r="N733" i="3"/>
  <c r="O733" i="3"/>
  <c r="P733" i="3"/>
  <c r="W733" i="3"/>
  <c r="B741" i="6"/>
  <c r="C741" i="6"/>
  <c r="B727" i="8"/>
  <c r="T734" i="3"/>
  <c r="U734" i="3"/>
  <c r="L734" i="3"/>
  <c r="M734" i="3"/>
  <c r="N734" i="3"/>
  <c r="O734" i="3"/>
  <c r="P734" i="3"/>
  <c r="W734" i="3"/>
  <c r="B742" i="6"/>
  <c r="C742" i="6"/>
  <c r="B728" i="8"/>
  <c r="T735" i="3"/>
  <c r="U735" i="3"/>
  <c r="L735" i="3"/>
  <c r="M735" i="3"/>
  <c r="N735" i="3"/>
  <c r="O735" i="3"/>
  <c r="P735" i="3"/>
  <c r="W735" i="3"/>
  <c r="B743" i="6"/>
  <c r="C743" i="6"/>
  <c r="B729" i="8"/>
  <c r="T736" i="3"/>
  <c r="U736" i="3"/>
  <c r="L736" i="3"/>
  <c r="M736" i="3"/>
  <c r="N736" i="3"/>
  <c r="O736" i="3"/>
  <c r="P736" i="3"/>
  <c r="W736" i="3"/>
  <c r="B744" i="6"/>
  <c r="C744" i="6"/>
  <c r="B730" i="8"/>
  <c r="T737" i="3"/>
  <c r="U737" i="3"/>
  <c r="L737" i="3"/>
  <c r="M737" i="3"/>
  <c r="N737" i="3"/>
  <c r="O737" i="3"/>
  <c r="P737" i="3"/>
  <c r="W737" i="3"/>
  <c r="B745" i="6"/>
  <c r="C745" i="6"/>
  <c r="B731" i="8"/>
  <c r="T738" i="3"/>
  <c r="U738" i="3"/>
  <c r="L738" i="3"/>
  <c r="M738" i="3"/>
  <c r="N738" i="3"/>
  <c r="O738" i="3"/>
  <c r="P738" i="3"/>
  <c r="W738" i="3"/>
  <c r="B746" i="6"/>
  <c r="C746" i="6"/>
  <c r="B732" i="8"/>
  <c r="T739" i="3"/>
  <c r="U739" i="3"/>
  <c r="L739" i="3"/>
  <c r="M739" i="3"/>
  <c r="N739" i="3"/>
  <c r="O739" i="3"/>
  <c r="P739" i="3"/>
  <c r="W739" i="3"/>
  <c r="B747" i="6"/>
  <c r="C747" i="6"/>
  <c r="B733" i="8"/>
  <c r="T740" i="3"/>
  <c r="U740" i="3"/>
  <c r="L740" i="3"/>
  <c r="M740" i="3"/>
  <c r="N740" i="3"/>
  <c r="O740" i="3"/>
  <c r="P740" i="3"/>
  <c r="W740" i="3"/>
  <c r="B748" i="6"/>
  <c r="C748" i="6"/>
  <c r="B734" i="8"/>
  <c r="T741" i="3"/>
  <c r="U741" i="3"/>
  <c r="L741" i="3"/>
  <c r="M741" i="3"/>
  <c r="N741" i="3"/>
  <c r="O741" i="3"/>
  <c r="P741" i="3"/>
  <c r="W741" i="3"/>
  <c r="B749" i="6"/>
  <c r="C749" i="6"/>
  <c r="B735" i="8"/>
  <c r="T742" i="3"/>
  <c r="U742" i="3"/>
  <c r="L742" i="3"/>
  <c r="M742" i="3"/>
  <c r="N742" i="3"/>
  <c r="O742" i="3"/>
  <c r="P742" i="3"/>
  <c r="W742" i="3"/>
  <c r="B750" i="6"/>
  <c r="C750" i="6"/>
  <c r="B736" i="8"/>
  <c r="T743" i="3"/>
  <c r="U743" i="3"/>
  <c r="L743" i="3"/>
  <c r="M743" i="3"/>
  <c r="N743" i="3"/>
  <c r="O743" i="3"/>
  <c r="P743" i="3"/>
  <c r="W743" i="3"/>
  <c r="B751" i="6"/>
  <c r="C751" i="6"/>
  <c r="B737" i="8"/>
  <c r="T744" i="3"/>
  <c r="U744" i="3"/>
  <c r="L744" i="3"/>
  <c r="M744" i="3"/>
  <c r="N744" i="3"/>
  <c r="O744" i="3"/>
  <c r="P744" i="3"/>
  <c r="W744" i="3"/>
  <c r="B752" i="6"/>
  <c r="C752" i="6"/>
  <c r="B738" i="8"/>
  <c r="T745" i="3"/>
  <c r="U745" i="3"/>
  <c r="L745" i="3"/>
  <c r="M745" i="3"/>
  <c r="N745" i="3"/>
  <c r="O745" i="3"/>
  <c r="P745" i="3"/>
  <c r="W745" i="3"/>
  <c r="B753" i="6"/>
  <c r="C753" i="6"/>
  <c r="B739" i="8"/>
  <c r="T746" i="3"/>
  <c r="U746" i="3"/>
  <c r="L746" i="3"/>
  <c r="M746" i="3"/>
  <c r="N746" i="3"/>
  <c r="O746" i="3"/>
  <c r="P746" i="3"/>
  <c r="W746" i="3"/>
  <c r="B754" i="6"/>
  <c r="C754" i="6"/>
  <c r="B740" i="8"/>
  <c r="T747" i="3"/>
  <c r="U747" i="3"/>
  <c r="L747" i="3"/>
  <c r="M747" i="3"/>
  <c r="N747" i="3"/>
  <c r="O747" i="3"/>
  <c r="P747" i="3"/>
  <c r="W747" i="3"/>
  <c r="B755" i="6"/>
  <c r="C755" i="6"/>
  <c r="B741" i="8"/>
  <c r="T748" i="3"/>
  <c r="U748" i="3"/>
  <c r="L748" i="3"/>
  <c r="M748" i="3"/>
  <c r="N748" i="3"/>
  <c r="O748" i="3"/>
  <c r="P748" i="3"/>
  <c r="W748" i="3"/>
  <c r="B756" i="6"/>
  <c r="C756" i="6"/>
  <c r="B742" i="8"/>
  <c r="T749" i="3"/>
  <c r="U749" i="3"/>
  <c r="L749" i="3"/>
  <c r="M749" i="3"/>
  <c r="N749" i="3"/>
  <c r="O749" i="3"/>
  <c r="P749" i="3"/>
  <c r="W749" i="3"/>
  <c r="B757" i="6"/>
  <c r="C757" i="6"/>
  <c r="B743" i="8"/>
  <c r="T750" i="3"/>
  <c r="U750" i="3"/>
  <c r="L750" i="3"/>
  <c r="M750" i="3"/>
  <c r="N750" i="3"/>
  <c r="O750" i="3"/>
  <c r="P750" i="3"/>
  <c r="W750" i="3"/>
  <c r="B758" i="6"/>
  <c r="C758" i="6"/>
  <c r="B744" i="8"/>
  <c r="T751" i="3"/>
  <c r="U751" i="3"/>
  <c r="L751" i="3"/>
  <c r="M751" i="3"/>
  <c r="N751" i="3"/>
  <c r="O751" i="3"/>
  <c r="P751" i="3"/>
  <c r="W751" i="3"/>
  <c r="B759" i="6"/>
  <c r="C759" i="6"/>
  <c r="B745" i="8"/>
  <c r="T752" i="3"/>
  <c r="U752" i="3"/>
  <c r="L752" i="3"/>
  <c r="M752" i="3"/>
  <c r="N752" i="3"/>
  <c r="O752" i="3"/>
  <c r="P752" i="3"/>
  <c r="W752" i="3"/>
  <c r="B760" i="6"/>
  <c r="C760" i="6"/>
  <c r="B746" i="8"/>
  <c r="T753" i="3"/>
  <c r="U753" i="3"/>
  <c r="L753" i="3"/>
  <c r="M753" i="3"/>
  <c r="N753" i="3"/>
  <c r="O753" i="3"/>
  <c r="P753" i="3"/>
  <c r="W753" i="3"/>
  <c r="B761" i="6"/>
  <c r="C761" i="6"/>
  <c r="B747" i="8"/>
  <c r="T754" i="3"/>
  <c r="U754" i="3"/>
  <c r="L754" i="3"/>
  <c r="M754" i="3"/>
  <c r="N754" i="3"/>
  <c r="O754" i="3"/>
  <c r="P754" i="3"/>
  <c r="W754" i="3"/>
  <c r="B762" i="6"/>
  <c r="C762" i="6"/>
  <c r="B748" i="8"/>
  <c r="T755" i="3"/>
  <c r="U755" i="3"/>
  <c r="L755" i="3"/>
  <c r="M755" i="3"/>
  <c r="N755" i="3"/>
  <c r="O755" i="3"/>
  <c r="P755" i="3"/>
  <c r="W755" i="3"/>
  <c r="B763" i="6"/>
  <c r="C763" i="6"/>
  <c r="B749" i="8"/>
  <c r="T756" i="3"/>
  <c r="U756" i="3"/>
  <c r="L756" i="3"/>
  <c r="M756" i="3"/>
  <c r="N756" i="3"/>
  <c r="O756" i="3"/>
  <c r="P756" i="3"/>
  <c r="W756" i="3"/>
  <c r="B764" i="6"/>
  <c r="C764" i="6"/>
  <c r="B750" i="8"/>
  <c r="T757" i="3"/>
  <c r="U757" i="3"/>
  <c r="L757" i="3"/>
  <c r="M757" i="3"/>
  <c r="N757" i="3"/>
  <c r="O757" i="3"/>
  <c r="P757" i="3"/>
  <c r="W757" i="3"/>
  <c r="B765" i="6"/>
  <c r="C765" i="6"/>
  <c r="B751" i="8"/>
  <c r="T758" i="3"/>
  <c r="U758" i="3"/>
  <c r="L758" i="3"/>
  <c r="M758" i="3"/>
  <c r="N758" i="3"/>
  <c r="O758" i="3"/>
  <c r="P758" i="3"/>
  <c r="W758" i="3"/>
  <c r="B766" i="6"/>
  <c r="C766" i="6"/>
  <c r="B752" i="8"/>
  <c r="T759" i="3"/>
  <c r="U759" i="3"/>
  <c r="L759" i="3"/>
  <c r="M759" i="3"/>
  <c r="N759" i="3"/>
  <c r="O759" i="3"/>
  <c r="P759" i="3"/>
  <c r="W759" i="3"/>
  <c r="B767" i="6"/>
  <c r="C767" i="6"/>
  <c r="B753" i="8"/>
  <c r="T760" i="3"/>
  <c r="U760" i="3"/>
  <c r="L760" i="3"/>
  <c r="M760" i="3"/>
  <c r="N760" i="3"/>
  <c r="O760" i="3"/>
  <c r="P760" i="3"/>
  <c r="W760" i="3"/>
  <c r="B768" i="6"/>
  <c r="C768" i="6"/>
  <c r="B754" i="8"/>
  <c r="T761" i="3"/>
  <c r="U761" i="3"/>
  <c r="L761" i="3"/>
  <c r="M761" i="3"/>
  <c r="N761" i="3"/>
  <c r="O761" i="3"/>
  <c r="P761" i="3"/>
  <c r="W761" i="3"/>
  <c r="B769" i="6"/>
  <c r="C769" i="6"/>
  <c r="B755" i="8"/>
  <c r="T762" i="3"/>
  <c r="U762" i="3"/>
  <c r="L762" i="3"/>
  <c r="M762" i="3"/>
  <c r="N762" i="3"/>
  <c r="O762" i="3"/>
  <c r="P762" i="3"/>
  <c r="W762" i="3"/>
  <c r="B770" i="6"/>
  <c r="C770" i="6"/>
  <c r="B756" i="8"/>
  <c r="T763" i="3"/>
  <c r="U763" i="3"/>
  <c r="L763" i="3"/>
  <c r="M763" i="3"/>
  <c r="N763" i="3"/>
  <c r="O763" i="3"/>
  <c r="P763" i="3"/>
  <c r="W763" i="3"/>
  <c r="B771" i="6"/>
  <c r="C771" i="6"/>
  <c r="B757" i="8"/>
  <c r="T764" i="3"/>
  <c r="U764" i="3"/>
  <c r="L764" i="3"/>
  <c r="M764" i="3"/>
  <c r="N764" i="3"/>
  <c r="O764" i="3"/>
  <c r="P764" i="3"/>
  <c r="W764" i="3"/>
  <c r="B772" i="6"/>
  <c r="C772" i="6"/>
  <c r="B758" i="8"/>
  <c r="T765" i="3"/>
  <c r="U765" i="3"/>
  <c r="L765" i="3"/>
  <c r="M765" i="3"/>
  <c r="N765" i="3"/>
  <c r="O765" i="3"/>
  <c r="P765" i="3"/>
  <c r="W765" i="3"/>
  <c r="B773" i="6"/>
  <c r="C773" i="6"/>
  <c r="B759" i="8"/>
  <c r="T766" i="3"/>
  <c r="U766" i="3"/>
  <c r="L766" i="3"/>
  <c r="M766" i="3"/>
  <c r="N766" i="3"/>
  <c r="O766" i="3"/>
  <c r="P766" i="3"/>
  <c r="W766" i="3"/>
  <c r="B774" i="6"/>
  <c r="C774" i="6"/>
  <c r="B760" i="8"/>
  <c r="T767" i="3"/>
  <c r="U767" i="3"/>
  <c r="L767" i="3"/>
  <c r="M767" i="3"/>
  <c r="N767" i="3"/>
  <c r="O767" i="3"/>
  <c r="P767" i="3"/>
  <c r="W767" i="3"/>
  <c r="B775" i="6"/>
  <c r="C775" i="6"/>
  <c r="B761" i="8"/>
  <c r="T768" i="3"/>
  <c r="U768" i="3"/>
  <c r="L768" i="3"/>
  <c r="M768" i="3"/>
  <c r="N768" i="3"/>
  <c r="O768" i="3"/>
  <c r="P768" i="3"/>
  <c r="W768" i="3"/>
  <c r="B776" i="6"/>
  <c r="C776" i="6"/>
  <c r="B762" i="8"/>
  <c r="T769" i="3"/>
  <c r="U769" i="3"/>
  <c r="L769" i="3"/>
  <c r="M769" i="3"/>
  <c r="N769" i="3"/>
  <c r="O769" i="3"/>
  <c r="P769" i="3"/>
  <c r="W769" i="3"/>
  <c r="B777" i="6"/>
  <c r="C777" i="6"/>
  <c r="B763" i="8"/>
  <c r="T770" i="3"/>
  <c r="U770" i="3"/>
  <c r="L770" i="3"/>
  <c r="M770" i="3"/>
  <c r="N770" i="3"/>
  <c r="O770" i="3"/>
  <c r="P770" i="3"/>
  <c r="W770" i="3"/>
  <c r="B778" i="6"/>
  <c r="C778" i="6"/>
  <c r="B764" i="8"/>
  <c r="T771" i="3"/>
  <c r="U771" i="3"/>
  <c r="L771" i="3"/>
  <c r="M771" i="3"/>
  <c r="N771" i="3"/>
  <c r="O771" i="3"/>
  <c r="P771" i="3"/>
  <c r="W771" i="3"/>
  <c r="B779" i="6"/>
  <c r="C779" i="6"/>
  <c r="B765" i="8"/>
  <c r="T772" i="3"/>
  <c r="U772" i="3"/>
  <c r="L772" i="3"/>
  <c r="M772" i="3"/>
  <c r="N772" i="3"/>
  <c r="O772" i="3"/>
  <c r="P772" i="3"/>
  <c r="W772" i="3"/>
  <c r="B780" i="6"/>
  <c r="C780" i="6"/>
  <c r="B766" i="8"/>
  <c r="T773" i="3"/>
  <c r="U773" i="3"/>
  <c r="L773" i="3"/>
  <c r="M773" i="3"/>
  <c r="N773" i="3"/>
  <c r="O773" i="3"/>
  <c r="P773" i="3"/>
  <c r="W773" i="3"/>
  <c r="B781" i="6"/>
  <c r="C781" i="6"/>
  <c r="B767" i="8"/>
  <c r="T774" i="3"/>
  <c r="U774" i="3"/>
  <c r="L774" i="3"/>
  <c r="M774" i="3"/>
  <c r="N774" i="3"/>
  <c r="O774" i="3"/>
  <c r="P774" i="3"/>
  <c r="W774" i="3"/>
  <c r="B782" i="6"/>
  <c r="C782" i="6"/>
  <c r="B768" i="8"/>
  <c r="T775" i="3"/>
  <c r="U775" i="3"/>
  <c r="L775" i="3"/>
  <c r="M775" i="3"/>
  <c r="N775" i="3"/>
  <c r="O775" i="3"/>
  <c r="P775" i="3"/>
  <c r="W775" i="3"/>
  <c r="B783" i="6"/>
  <c r="C783" i="6"/>
  <c r="B769" i="8"/>
  <c r="T776" i="3"/>
  <c r="U776" i="3"/>
  <c r="L776" i="3"/>
  <c r="M776" i="3"/>
  <c r="N776" i="3"/>
  <c r="O776" i="3"/>
  <c r="P776" i="3"/>
  <c r="W776" i="3"/>
  <c r="B784" i="6"/>
  <c r="C784" i="6"/>
  <c r="B770" i="8"/>
  <c r="T777" i="3"/>
  <c r="U777" i="3"/>
  <c r="L777" i="3"/>
  <c r="M777" i="3"/>
  <c r="N777" i="3"/>
  <c r="O777" i="3"/>
  <c r="P777" i="3"/>
  <c r="W777" i="3"/>
  <c r="B785" i="6"/>
  <c r="C785" i="6"/>
  <c r="B771" i="8"/>
  <c r="T778" i="3"/>
  <c r="U778" i="3"/>
  <c r="L778" i="3"/>
  <c r="M778" i="3"/>
  <c r="N778" i="3"/>
  <c r="O778" i="3"/>
  <c r="P778" i="3"/>
  <c r="W778" i="3"/>
  <c r="B786" i="6"/>
  <c r="C786" i="6"/>
  <c r="B772" i="8"/>
  <c r="T779" i="3"/>
  <c r="U779" i="3"/>
  <c r="L779" i="3"/>
  <c r="M779" i="3"/>
  <c r="N779" i="3"/>
  <c r="O779" i="3"/>
  <c r="P779" i="3"/>
  <c r="W779" i="3"/>
  <c r="B787" i="6"/>
  <c r="C787" i="6"/>
  <c r="B773" i="8"/>
  <c r="T780" i="3"/>
  <c r="U780" i="3"/>
  <c r="L780" i="3"/>
  <c r="M780" i="3"/>
  <c r="N780" i="3"/>
  <c r="O780" i="3"/>
  <c r="P780" i="3"/>
  <c r="W780" i="3"/>
  <c r="B788" i="6"/>
  <c r="C788" i="6"/>
  <c r="B774" i="8"/>
  <c r="T781" i="3"/>
  <c r="U781" i="3"/>
  <c r="L781" i="3"/>
  <c r="M781" i="3"/>
  <c r="N781" i="3"/>
  <c r="O781" i="3"/>
  <c r="P781" i="3"/>
  <c r="W781" i="3"/>
  <c r="B789" i="6"/>
  <c r="C789" i="6"/>
  <c r="B775" i="8"/>
  <c r="T782" i="3"/>
  <c r="U782" i="3"/>
  <c r="L782" i="3"/>
  <c r="M782" i="3"/>
  <c r="N782" i="3"/>
  <c r="O782" i="3"/>
  <c r="P782" i="3"/>
  <c r="W782" i="3"/>
  <c r="B790" i="6"/>
  <c r="C790" i="6"/>
  <c r="B776" i="8"/>
  <c r="T783" i="3"/>
  <c r="U783" i="3"/>
  <c r="L783" i="3"/>
  <c r="M783" i="3"/>
  <c r="N783" i="3"/>
  <c r="O783" i="3"/>
  <c r="P783" i="3"/>
  <c r="W783" i="3"/>
  <c r="B791" i="6"/>
  <c r="C791" i="6"/>
  <c r="B777" i="8"/>
  <c r="T784" i="3"/>
  <c r="U784" i="3"/>
  <c r="L784" i="3"/>
  <c r="M784" i="3"/>
  <c r="N784" i="3"/>
  <c r="O784" i="3"/>
  <c r="P784" i="3"/>
  <c r="W784" i="3"/>
  <c r="B792" i="6"/>
  <c r="C792" i="6"/>
  <c r="B778" i="8"/>
  <c r="T785" i="3"/>
  <c r="U785" i="3"/>
  <c r="L785" i="3"/>
  <c r="M785" i="3"/>
  <c r="N785" i="3"/>
  <c r="O785" i="3"/>
  <c r="P785" i="3"/>
  <c r="W785" i="3"/>
  <c r="B793" i="6"/>
  <c r="C793" i="6"/>
  <c r="B779" i="8"/>
  <c r="T786" i="3"/>
  <c r="U786" i="3"/>
  <c r="L786" i="3"/>
  <c r="M786" i="3"/>
  <c r="N786" i="3"/>
  <c r="O786" i="3"/>
  <c r="P786" i="3"/>
  <c r="W786" i="3"/>
  <c r="B794" i="6"/>
  <c r="C794" i="6"/>
  <c r="B780" i="8"/>
  <c r="T787" i="3"/>
  <c r="U787" i="3"/>
  <c r="L787" i="3"/>
  <c r="M787" i="3"/>
  <c r="N787" i="3"/>
  <c r="O787" i="3"/>
  <c r="P787" i="3"/>
  <c r="W787" i="3"/>
  <c r="B795" i="6"/>
  <c r="C795" i="6"/>
  <c r="B781" i="8"/>
  <c r="T788" i="3"/>
  <c r="U788" i="3"/>
  <c r="L788" i="3"/>
  <c r="M788" i="3"/>
  <c r="N788" i="3"/>
  <c r="O788" i="3"/>
  <c r="P788" i="3"/>
  <c r="W788" i="3"/>
  <c r="B796" i="6"/>
  <c r="C796" i="6"/>
  <c r="B782" i="8"/>
  <c r="T789" i="3"/>
  <c r="U789" i="3"/>
  <c r="L789" i="3"/>
  <c r="M789" i="3"/>
  <c r="N789" i="3"/>
  <c r="O789" i="3"/>
  <c r="P789" i="3"/>
  <c r="W789" i="3"/>
  <c r="B797" i="6"/>
  <c r="C797" i="6"/>
  <c r="B783" i="8"/>
  <c r="T790" i="3"/>
  <c r="U790" i="3"/>
  <c r="L790" i="3"/>
  <c r="M790" i="3"/>
  <c r="N790" i="3"/>
  <c r="O790" i="3"/>
  <c r="P790" i="3"/>
  <c r="W790" i="3"/>
  <c r="B798" i="6"/>
  <c r="C798" i="6"/>
  <c r="B784" i="8"/>
  <c r="T791" i="3"/>
  <c r="U791" i="3"/>
  <c r="L791" i="3"/>
  <c r="M791" i="3"/>
  <c r="N791" i="3"/>
  <c r="O791" i="3"/>
  <c r="P791" i="3"/>
  <c r="W791" i="3"/>
  <c r="B799" i="6"/>
  <c r="C799" i="6"/>
  <c r="B785" i="8"/>
  <c r="T792" i="3"/>
  <c r="U792" i="3"/>
  <c r="L792" i="3"/>
  <c r="M792" i="3"/>
  <c r="N792" i="3"/>
  <c r="O792" i="3"/>
  <c r="P792" i="3"/>
  <c r="W792" i="3"/>
  <c r="B800" i="6"/>
  <c r="C800" i="6"/>
  <c r="B786" i="8"/>
  <c r="T793" i="3"/>
  <c r="U793" i="3"/>
  <c r="L793" i="3"/>
  <c r="M793" i="3"/>
  <c r="N793" i="3"/>
  <c r="O793" i="3"/>
  <c r="P793" i="3"/>
  <c r="W793" i="3"/>
  <c r="B801" i="6"/>
  <c r="C801" i="6"/>
  <c r="B787" i="8"/>
  <c r="T794" i="3"/>
  <c r="U794" i="3"/>
  <c r="L794" i="3"/>
  <c r="M794" i="3"/>
  <c r="N794" i="3"/>
  <c r="O794" i="3"/>
  <c r="P794" i="3"/>
  <c r="W794" i="3"/>
  <c r="B802" i="6"/>
  <c r="C802" i="6"/>
  <c r="B788" i="8"/>
  <c r="T795" i="3"/>
  <c r="U795" i="3"/>
  <c r="L795" i="3"/>
  <c r="M795" i="3"/>
  <c r="N795" i="3"/>
  <c r="O795" i="3"/>
  <c r="P795" i="3"/>
  <c r="W795" i="3"/>
  <c r="B803" i="6"/>
  <c r="C803" i="6"/>
  <c r="B789" i="8"/>
  <c r="T796" i="3"/>
  <c r="U796" i="3"/>
  <c r="L796" i="3"/>
  <c r="M796" i="3"/>
  <c r="N796" i="3"/>
  <c r="O796" i="3"/>
  <c r="P796" i="3"/>
  <c r="W796" i="3"/>
  <c r="B804" i="6"/>
  <c r="C804" i="6"/>
  <c r="B790" i="8"/>
  <c r="T797" i="3"/>
  <c r="U797" i="3"/>
  <c r="L797" i="3"/>
  <c r="M797" i="3"/>
  <c r="N797" i="3"/>
  <c r="O797" i="3"/>
  <c r="P797" i="3"/>
  <c r="W797" i="3"/>
  <c r="B805" i="6"/>
  <c r="C805" i="6"/>
  <c r="B791" i="8"/>
  <c r="T798" i="3"/>
  <c r="U798" i="3"/>
  <c r="L798" i="3"/>
  <c r="M798" i="3"/>
  <c r="N798" i="3"/>
  <c r="O798" i="3"/>
  <c r="P798" i="3"/>
  <c r="W798" i="3"/>
  <c r="B806" i="6"/>
  <c r="C806" i="6"/>
  <c r="B792" i="8"/>
  <c r="T799" i="3"/>
  <c r="U799" i="3"/>
  <c r="L799" i="3"/>
  <c r="M799" i="3"/>
  <c r="N799" i="3"/>
  <c r="O799" i="3"/>
  <c r="P799" i="3"/>
  <c r="W799" i="3"/>
  <c r="B807" i="6"/>
  <c r="C807" i="6"/>
  <c r="B793" i="8"/>
  <c r="T800" i="3"/>
  <c r="U800" i="3"/>
  <c r="L800" i="3"/>
  <c r="M800" i="3"/>
  <c r="N800" i="3"/>
  <c r="O800" i="3"/>
  <c r="P800" i="3"/>
  <c r="W800" i="3"/>
  <c r="B808" i="6"/>
  <c r="C808" i="6"/>
  <c r="B794" i="8"/>
  <c r="T801" i="3"/>
  <c r="U801" i="3"/>
  <c r="L801" i="3"/>
  <c r="M801" i="3"/>
  <c r="N801" i="3"/>
  <c r="O801" i="3"/>
  <c r="P801" i="3"/>
  <c r="W801" i="3"/>
  <c r="B809" i="6"/>
  <c r="C809" i="6"/>
  <c r="B795" i="8"/>
  <c r="T802" i="3"/>
  <c r="U802" i="3"/>
  <c r="L802" i="3"/>
  <c r="M802" i="3"/>
  <c r="N802" i="3"/>
  <c r="O802" i="3"/>
  <c r="P802" i="3"/>
  <c r="W802" i="3"/>
  <c r="B810" i="6"/>
  <c r="C810" i="6"/>
  <c r="B796" i="8"/>
  <c r="T803" i="3"/>
  <c r="U803" i="3"/>
  <c r="L803" i="3"/>
  <c r="M803" i="3"/>
  <c r="N803" i="3"/>
  <c r="O803" i="3"/>
  <c r="P803" i="3"/>
  <c r="W803" i="3"/>
  <c r="B811" i="6"/>
  <c r="C811" i="6"/>
  <c r="B797" i="8"/>
  <c r="T804" i="3"/>
  <c r="U804" i="3"/>
  <c r="L804" i="3"/>
  <c r="M804" i="3"/>
  <c r="N804" i="3"/>
  <c r="O804" i="3"/>
  <c r="P804" i="3"/>
  <c r="W804" i="3"/>
  <c r="B812" i="6"/>
  <c r="C812" i="6"/>
  <c r="B798" i="8"/>
  <c r="T805" i="3"/>
  <c r="U805" i="3"/>
  <c r="L805" i="3"/>
  <c r="M805" i="3"/>
  <c r="N805" i="3"/>
  <c r="O805" i="3"/>
  <c r="P805" i="3"/>
  <c r="W805" i="3"/>
  <c r="B813" i="6"/>
  <c r="C813" i="6"/>
  <c r="B799" i="8"/>
  <c r="T806" i="3"/>
  <c r="U806" i="3"/>
  <c r="L806" i="3"/>
  <c r="M806" i="3"/>
  <c r="N806" i="3"/>
  <c r="O806" i="3"/>
  <c r="P806" i="3"/>
  <c r="W806" i="3"/>
  <c r="B814" i="6"/>
  <c r="C814" i="6"/>
  <c r="B800" i="8"/>
  <c r="T807" i="3"/>
  <c r="U807" i="3"/>
  <c r="L807" i="3"/>
  <c r="M807" i="3"/>
  <c r="N807" i="3"/>
  <c r="O807" i="3"/>
  <c r="P807" i="3"/>
  <c r="W807" i="3"/>
  <c r="B815" i="6"/>
  <c r="C815" i="6"/>
  <c r="B801" i="8"/>
  <c r="T808" i="3"/>
  <c r="U808" i="3"/>
  <c r="L808" i="3"/>
  <c r="M808" i="3"/>
  <c r="N808" i="3"/>
  <c r="O808" i="3"/>
  <c r="P808" i="3"/>
  <c r="W808" i="3"/>
  <c r="B816" i="6"/>
  <c r="C816" i="6"/>
  <c r="B802" i="8"/>
  <c r="T809" i="3"/>
  <c r="U809" i="3"/>
  <c r="L809" i="3"/>
  <c r="M809" i="3"/>
  <c r="N809" i="3"/>
  <c r="O809" i="3"/>
  <c r="P809" i="3"/>
  <c r="W809" i="3"/>
  <c r="B817" i="6"/>
  <c r="C817" i="6"/>
  <c r="B803" i="8"/>
  <c r="T810" i="3"/>
  <c r="U810" i="3"/>
  <c r="L810" i="3"/>
  <c r="M810" i="3"/>
  <c r="N810" i="3"/>
  <c r="O810" i="3"/>
  <c r="P810" i="3"/>
  <c r="W810" i="3"/>
  <c r="B818" i="6"/>
  <c r="C818" i="6"/>
  <c r="B804" i="8"/>
  <c r="T811" i="3"/>
  <c r="U811" i="3"/>
  <c r="L811" i="3"/>
  <c r="M811" i="3"/>
  <c r="N811" i="3"/>
  <c r="O811" i="3"/>
  <c r="P811" i="3"/>
  <c r="W811" i="3"/>
  <c r="B819" i="6"/>
  <c r="C819" i="6"/>
  <c r="B805" i="8"/>
  <c r="T812" i="3"/>
  <c r="U812" i="3"/>
  <c r="L812" i="3"/>
  <c r="M812" i="3"/>
  <c r="N812" i="3"/>
  <c r="O812" i="3"/>
  <c r="P812" i="3"/>
  <c r="W812" i="3"/>
  <c r="B820" i="6"/>
  <c r="C820" i="6"/>
  <c r="B806" i="8"/>
  <c r="T813" i="3"/>
  <c r="U813" i="3"/>
  <c r="L813" i="3"/>
  <c r="M813" i="3"/>
  <c r="N813" i="3"/>
  <c r="O813" i="3"/>
  <c r="P813" i="3"/>
  <c r="W813" i="3"/>
  <c r="B821" i="6"/>
  <c r="C821" i="6"/>
  <c r="B807" i="8"/>
  <c r="T814" i="3"/>
  <c r="U814" i="3"/>
  <c r="L814" i="3"/>
  <c r="M814" i="3"/>
  <c r="N814" i="3"/>
  <c r="O814" i="3"/>
  <c r="P814" i="3"/>
  <c r="W814" i="3"/>
  <c r="B822" i="6"/>
  <c r="C822" i="6"/>
  <c r="B808" i="8"/>
  <c r="T815" i="3"/>
  <c r="U815" i="3"/>
  <c r="L815" i="3"/>
  <c r="M815" i="3"/>
  <c r="N815" i="3"/>
  <c r="O815" i="3"/>
  <c r="P815" i="3"/>
  <c r="W815" i="3"/>
  <c r="B823" i="6"/>
  <c r="C823" i="6"/>
  <c r="B809" i="8"/>
  <c r="T816" i="3"/>
  <c r="U816" i="3"/>
  <c r="L816" i="3"/>
  <c r="M816" i="3"/>
  <c r="N816" i="3"/>
  <c r="O816" i="3"/>
  <c r="P816" i="3"/>
  <c r="W816" i="3"/>
  <c r="B824" i="6"/>
  <c r="C824" i="6"/>
  <c r="B810" i="8"/>
  <c r="T817" i="3"/>
  <c r="U817" i="3"/>
  <c r="L817" i="3"/>
  <c r="M817" i="3"/>
  <c r="N817" i="3"/>
  <c r="O817" i="3"/>
  <c r="P817" i="3"/>
  <c r="W817" i="3"/>
  <c r="B825" i="6"/>
  <c r="C825" i="6"/>
  <c r="B811" i="8"/>
  <c r="T818" i="3"/>
  <c r="U818" i="3"/>
  <c r="L818" i="3"/>
  <c r="M818" i="3"/>
  <c r="N818" i="3"/>
  <c r="O818" i="3"/>
  <c r="P818" i="3"/>
  <c r="W818" i="3"/>
  <c r="B826" i="6"/>
  <c r="C826" i="6"/>
  <c r="B812" i="8"/>
  <c r="T819" i="3"/>
  <c r="U819" i="3"/>
  <c r="L819" i="3"/>
  <c r="M819" i="3"/>
  <c r="N819" i="3"/>
  <c r="O819" i="3"/>
  <c r="P819" i="3"/>
  <c r="W819" i="3"/>
  <c r="B827" i="6"/>
  <c r="C827" i="6"/>
  <c r="B813" i="8"/>
  <c r="T820" i="3"/>
  <c r="U820" i="3"/>
  <c r="L820" i="3"/>
  <c r="M820" i="3"/>
  <c r="N820" i="3"/>
  <c r="O820" i="3"/>
  <c r="P820" i="3"/>
  <c r="W820" i="3"/>
  <c r="B828" i="6"/>
  <c r="C828" i="6"/>
  <c r="B814" i="8"/>
  <c r="T821" i="3"/>
  <c r="U821" i="3"/>
  <c r="L821" i="3"/>
  <c r="M821" i="3"/>
  <c r="N821" i="3"/>
  <c r="O821" i="3"/>
  <c r="P821" i="3"/>
  <c r="W821" i="3"/>
  <c r="B829" i="6"/>
  <c r="C829" i="6"/>
  <c r="B815" i="8"/>
  <c r="T822" i="3"/>
  <c r="U822" i="3"/>
  <c r="L822" i="3"/>
  <c r="M822" i="3"/>
  <c r="N822" i="3"/>
  <c r="O822" i="3"/>
  <c r="P822" i="3"/>
  <c r="W822" i="3"/>
  <c r="B830" i="6"/>
  <c r="C830" i="6"/>
  <c r="B816" i="8"/>
  <c r="T823" i="3"/>
  <c r="U823" i="3"/>
  <c r="L823" i="3"/>
  <c r="M823" i="3"/>
  <c r="N823" i="3"/>
  <c r="O823" i="3"/>
  <c r="P823" i="3"/>
  <c r="W823" i="3"/>
  <c r="B831" i="6"/>
  <c r="C831" i="6"/>
  <c r="B817" i="8"/>
  <c r="T824" i="3"/>
  <c r="U824" i="3"/>
  <c r="L824" i="3"/>
  <c r="M824" i="3"/>
  <c r="N824" i="3"/>
  <c r="O824" i="3"/>
  <c r="P824" i="3"/>
  <c r="W824" i="3"/>
  <c r="B832" i="6"/>
  <c r="C832" i="6"/>
  <c r="B818" i="8"/>
  <c r="T825" i="3"/>
  <c r="U825" i="3"/>
  <c r="L825" i="3"/>
  <c r="M825" i="3"/>
  <c r="N825" i="3"/>
  <c r="O825" i="3"/>
  <c r="P825" i="3"/>
  <c r="W825" i="3"/>
  <c r="B833" i="6"/>
  <c r="C833" i="6"/>
  <c r="B819" i="8"/>
  <c r="T826" i="3"/>
  <c r="U826" i="3"/>
  <c r="L826" i="3"/>
  <c r="M826" i="3"/>
  <c r="N826" i="3"/>
  <c r="O826" i="3"/>
  <c r="P826" i="3"/>
  <c r="W826" i="3"/>
  <c r="B834" i="6"/>
  <c r="C834" i="6"/>
  <c r="B820" i="8"/>
  <c r="T827" i="3"/>
  <c r="U827" i="3"/>
  <c r="L827" i="3"/>
  <c r="M827" i="3"/>
  <c r="N827" i="3"/>
  <c r="O827" i="3"/>
  <c r="P827" i="3"/>
  <c r="W827" i="3"/>
  <c r="B835" i="6"/>
  <c r="C835" i="6"/>
  <c r="B821" i="8"/>
  <c r="T828" i="3"/>
  <c r="U828" i="3"/>
  <c r="L828" i="3"/>
  <c r="M828" i="3"/>
  <c r="N828" i="3"/>
  <c r="O828" i="3"/>
  <c r="P828" i="3"/>
  <c r="W828" i="3"/>
  <c r="B836" i="6"/>
  <c r="C836" i="6"/>
  <c r="B822" i="8"/>
  <c r="T829" i="3"/>
  <c r="U829" i="3"/>
  <c r="L829" i="3"/>
  <c r="M829" i="3"/>
  <c r="N829" i="3"/>
  <c r="O829" i="3"/>
  <c r="P829" i="3"/>
  <c r="W829" i="3"/>
  <c r="B837" i="6"/>
  <c r="C837" i="6"/>
  <c r="B823" i="8"/>
  <c r="T830" i="3"/>
  <c r="U830" i="3"/>
  <c r="L830" i="3"/>
  <c r="M830" i="3"/>
  <c r="N830" i="3"/>
  <c r="O830" i="3"/>
  <c r="P830" i="3"/>
  <c r="W830" i="3"/>
  <c r="B838" i="6"/>
  <c r="C838" i="6"/>
  <c r="B824" i="8"/>
  <c r="T831" i="3"/>
  <c r="U831" i="3"/>
  <c r="L831" i="3"/>
  <c r="M831" i="3"/>
  <c r="N831" i="3"/>
  <c r="O831" i="3"/>
  <c r="P831" i="3"/>
  <c r="W831" i="3"/>
  <c r="B839" i="6"/>
  <c r="C839" i="6"/>
  <c r="B825" i="8"/>
  <c r="T832" i="3"/>
  <c r="U832" i="3"/>
  <c r="L832" i="3"/>
  <c r="M832" i="3"/>
  <c r="N832" i="3"/>
  <c r="O832" i="3"/>
  <c r="P832" i="3"/>
  <c r="W832" i="3"/>
  <c r="B840" i="6"/>
  <c r="C840" i="6"/>
  <c r="B826" i="8"/>
  <c r="T833" i="3"/>
  <c r="U833" i="3"/>
  <c r="L833" i="3"/>
  <c r="M833" i="3"/>
  <c r="N833" i="3"/>
  <c r="O833" i="3"/>
  <c r="P833" i="3"/>
  <c r="W833" i="3"/>
  <c r="B841" i="6"/>
  <c r="C841" i="6"/>
  <c r="B827" i="8"/>
  <c r="T834" i="3"/>
  <c r="U834" i="3"/>
  <c r="L834" i="3"/>
  <c r="M834" i="3"/>
  <c r="N834" i="3"/>
  <c r="O834" i="3"/>
  <c r="P834" i="3"/>
  <c r="W834" i="3"/>
  <c r="B842" i="6"/>
  <c r="C842" i="6"/>
  <c r="B828" i="8"/>
  <c r="T835" i="3"/>
  <c r="U835" i="3"/>
  <c r="L835" i="3"/>
  <c r="M835" i="3"/>
  <c r="N835" i="3"/>
  <c r="O835" i="3"/>
  <c r="P835" i="3"/>
  <c r="W835" i="3"/>
  <c r="B843" i="6"/>
  <c r="C843" i="6"/>
  <c r="B829" i="8"/>
  <c r="T836" i="3"/>
  <c r="U836" i="3"/>
  <c r="L836" i="3"/>
  <c r="M836" i="3"/>
  <c r="N836" i="3"/>
  <c r="O836" i="3"/>
  <c r="P836" i="3"/>
  <c r="W836" i="3"/>
  <c r="B844" i="6"/>
  <c r="C844" i="6"/>
  <c r="B830" i="8"/>
  <c r="T837" i="3"/>
  <c r="U837" i="3"/>
  <c r="L837" i="3"/>
  <c r="M837" i="3"/>
  <c r="N837" i="3"/>
  <c r="O837" i="3"/>
  <c r="P837" i="3"/>
  <c r="W837" i="3"/>
  <c r="B845" i="6"/>
  <c r="C845" i="6"/>
  <c r="B831" i="8"/>
  <c r="T838" i="3"/>
  <c r="U838" i="3"/>
  <c r="L838" i="3"/>
  <c r="M838" i="3"/>
  <c r="N838" i="3"/>
  <c r="O838" i="3"/>
  <c r="P838" i="3"/>
  <c r="W838" i="3"/>
  <c r="B846" i="6"/>
  <c r="C846" i="6"/>
  <c r="B832" i="8"/>
  <c r="T839" i="3"/>
  <c r="U839" i="3"/>
  <c r="L839" i="3"/>
  <c r="M839" i="3"/>
  <c r="N839" i="3"/>
  <c r="O839" i="3"/>
  <c r="P839" i="3"/>
  <c r="W839" i="3"/>
  <c r="B847" i="6"/>
  <c r="C847" i="6"/>
  <c r="B833" i="8"/>
  <c r="T840" i="3"/>
  <c r="U840" i="3"/>
  <c r="L840" i="3"/>
  <c r="M840" i="3"/>
  <c r="N840" i="3"/>
  <c r="O840" i="3"/>
  <c r="P840" i="3"/>
  <c r="W840" i="3"/>
  <c r="B848" i="6"/>
  <c r="C848" i="6"/>
  <c r="B834" i="8"/>
  <c r="T841" i="3"/>
  <c r="U841" i="3"/>
  <c r="L841" i="3"/>
  <c r="M841" i="3"/>
  <c r="N841" i="3"/>
  <c r="O841" i="3"/>
  <c r="P841" i="3"/>
  <c r="W841" i="3"/>
  <c r="B849" i="6"/>
  <c r="C849" i="6"/>
  <c r="B835" i="8"/>
  <c r="T842" i="3"/>
  <c r="U842" i="3"/>
  <c r="L842" i="3"/>
  <c r="M842" i="3"/>
  <c r="N842" i="3"/>
  <c r="O842" i="3"/>
  <c r="P842" i="3"/>
  <c r="W842" i="3"/>
  <c r="B850" i="6"/>
  <c r="C850" i="6"/>
  <c r="B836" i="8"/>
  <c r="T843" i="3"/>
  <c r="U843" i="3"/>
  <c r="L843" i="3"/>
  <c r="M843" i="3"/>
  <c r="N843" i="3"/>
  <c r="O843" i="3"/>
  <c r="P843" i="3"/>
  <c r="W843" i="3"/>
  <c r="B851" i="6"/>
  <c r="C851" i="6"/>
  <c r="B837" i="8"/>
  <c r="T844" i="3"/>
  <c r="U844" i="3"/>
  <c r="L844" i="3"/>
  <c r="M844" i="3"/>
  <c r="N844" i="3"/>
  <c r="O844" i="3"/>
  <c r="P844" i="3"/>
  <c r="W844" i="3"/>
  <c r="B852" i="6"/>
  <c r="C852" i="6"/>
  <c r="B838" i="8"/>
  <c r="T845" i="3"/>
  <c r="U845" i="3"/>
  <c r="L845" i="3"/>
  <c r="M845" i="3"/>
  <c r="N845" i="3"/>
  <c r="O845" i="3"/>
  <c r="P845" i="3"/>
  <c r="W845" i="3"/>
  <c r="B853" i="6"/>
  <c r="C853" i="6"/>
  <c r="B839" i="8"/>
  <c r="T846" i="3"/>
  <c r="U846" i="3"/>
  <c r="L846" i="3"/>
  <c r="M846" i="3"/>
  <c r="N846" i="3"/>
  <c r="O846" i="3"/>
  <c r="P846" i="3"/>
  <c r="W846" i="3"/>
  <c r="B854" i="6"/>
  <c r="C854" i="6"/>
  <c r="B840" i="8"/>
  <c r="T847" i="3"/>
  <c r="U847" i="3"/>
  <c r="L847" i="3"/>
  <c r="M847" i="3"/>
  <c r="N847" i="3"/>
  <c r="O847" i="3"/>
  <c r="P847" i="3"/>
  <c r="W847" i="3"/>
  <c r="B855" i="6"/>
  <c r="C855" i="6"/>
  <c r="B841" i="8"/>
  <c r="T848" i="3"/>
  <c r="U848" i="3"/>
  <c r="L848" i="3"/>
  <c r="M848" i="3"/>
  <c r="N848" i="3"/>
  <c r="O848" i="3"/>
  <c r="P848" i="3"/>
  <c r="W848" i="3"/>
  <c r="B856" i="6"/>
  <c r="C856" i="6"/>
  <c r="B842" i="8"/>
  <c r="T849" i="3"/>
  <c r="U849" i="3"/>
  <c r="L849" i="3"/>
  <c r="M849" i="3"/>
  <c r="N849" i="3"/>
  <c r="O849" i="3"/>
  <c r="P849" i="3"/>
  <c r="W849" i="3"/>
  <c r="B857" i="6"/>
  <c r="C857" i="6"/>
  <c r="B843" i="8"/>
  <c r="T850" i="3"/>
  <c r="U850" i="3"/>
  <c r="L850" i="3"/>
  <c r="M850" i="3"/>
  <c r="N850" i="3"/>
  <c r="O850" i="3"/>
  <c r="P850" i="3"/>
  <c r="W850" i="3"/>
  <c r="B858" i="6"/>
  <c r="C858" i="6"/>
  <c r="B844" i="8"/>
  <c r="T851" i="3"/>
  <c r="U851" i="3"/>
  <c r="L851" i="3"/>
  <c r="M851" i="3"/>
  <c r="N851" i="3"/>
  <c r="O851" i="3"/>
  <c r="P851" i="3"/>
  <c r="W851" i="3"/>
  <c r="B859" i="6"/>
  <c r="C859" i="6"/>
  <c r="B845" i="8"/>
  <c r="T852" i="3"/>
  <c r="U852" i="3"/>
  <c r="L852" i="3"/>
  <c r="M852" i="3"/>
  <c r="N852" i="3"/>
  <c r="O852" i="3"/>
  <c r="P852" i="3"/>
  <c r="W852" i="3"/>
  <c r="B860" i="6"/>
  <c r="C860" i="6"/>
  <c r="B846" i="8"/>
  <c r="T853" i="3"/>
  <c r="U853" i="3"/>
  <c r="L853" i="3"/>
  <c r="M853" i="3"/>
  <c r="N853" i="3"/>
  <c r="O853" i="3"/>
  <c r="P853" i="3"/>
  <c r="W853" i="3"/>
  <c r="B861" i="6"/>
  <c r="C861" i="6"/>
  <c r="B847" i="8"/>
  <c r="T854" i="3"/>
  <c r="U854" i="3"/>
  <c r="L854" i="3"/>
  <c r="M854" i="3"/>
  <c r="N854" i="3"/>
  <c r="O854" i="3"/>
  <c r="P854" i="3"/>
  <c r="W854" i="3"/>
  <c r="B862" i="6"/>
  <c r="C862" i="6"/>
  <c r="B848" i="8"/>
  <c r="T855" i="3"/>
  <c r="U855" i="3"/>
  <c r="L855" i="3"/>
  <c r="M855" i="3"/>
  <c r="N855" i="3"/>
  <c r="O855" i="3"/>
  <c r="P855" i="3"/>
  <c r="W855" i="3"/>
  <c r="B863" i="6"/>
  <c r="C863" i="6"/>
  <c r="B849" i="8"/>
  <c r="T856" i="3"/>
  <c r="U856" i="3"/>
  <c r="L856" i="3"/>
  <c r="M856" i="3"/>
  <c r="N856" i="3"/>
  <c r="O856" i="3"/>
  <c r="P856" i="3"/>
  <c r="W856" i="3"/>
  <c r="B864" i="6"/>
  <c r="C864" i="6"/>
  <c r="B850" i="8"/>
  <c r="T857" i="3"/>
  <c r="U857" i="3"/>
  <c r="L857" i="3"/>
  <c r="M857" i="3"/>
  <c r="N857" i="3"/>
  <c r="O857" i="3"/>
  <c r="P857" i="3"/>
  <c r="W857" i="3"/>
  <c r="B865" i="6"/>
  <c r="C865" i="6"/>
  <c r="B851" i="8"/>
  <c r="T858" i="3"/>
  <c r="U858" i="3"/>
  <c r="L858" i="3"/>
  <c r="M858" i="3"/>
  <c r="N858" i="3"/>
  <c r="O858" i="3"/>
  <c r="P858" i="3"/>
  <c r="W858" i="3"/>
  <c r="B866" i="6"/>
  <c r="C866" i="6"/>
  <c r="B852" i="8"/>
  <c r="T859" i="3"/>
  <c r="U859" i="3"/>
  <c r="L859" i="3"/>
  <c r="M859" i="3"/>
  <c r="N859" i="3"/>
  <c r="O859" i="3"/>
  <c r="P859" i="3"/>
  <c r="W859" i="3"/>
  <c r="B867" i="6"/>
  <c r="C867" i="6"/>
  <c r="B853" i="8"/>
  <c r="T860" i="3"/>
  <c r="U860" i="3"/>
  <c r="L860" i="3"/>
  <c r="M860" i="3"/>
  <c r="N860" i="3"/>
  <c r="O860" i="3"/>
  <c r="P860" i="3"/>
  <c r="W860" i="3"/>
  <c r="B868" i="6"/>
  <c r="C868" i="6"/>
  <c r="B854" i="8"/>
  <c r="T861" i="3"/>
  <c r="U861" i="3"/>
  <c r="L861" i="3"/>
  <c r="M861" i="3"/>
  <c r="N861" i="3"/>
  <c r="O861" i="3"/>
  <c r="P861" i="3"/>
  <c r="W861" i="3"/>
  <c r="B869" i="6"/>
  <c r="C869" i="6"/>
  <c r="B855" i="8"/>
  <c r="T862" i="3"/>
  <c r="U862" i="3"/>
  <c r="L862" i="3"/>
  <c r="M862" i="3"/>
  <c r="N862" i="3"/>
  <c r="O862" i="3"/>
  <c r="P862" i="3"/>
  <c r="W862" i="3"/>
  <c r="B870" i="6"/>
  <c r="C870" i="6"/>
  <c r="B856" i="8"/>
  <c r="T863" i="3"/>
  <c r="U863" i="3"/>
  <c r="L863" i="3"/>
  <c r="M863" i="3"/>
  <c r="N863" i="3"/>
  <c r="O863" i="3"/>
  <c r="P863" i="3"/>
  <c r="W863" i="3"/>
  <c r="B871" i="6"/>
  <c r="C871" i="6"/>
  <c r="B857" i="8"/>
  <c r="T864" i="3"/>
  <c r="U864" i="3"/>
  <c r="L864" i="3"/>
  <c r="M864" i="3"/>
  <c r="N864" i="3"/>
  <c r="O864" i="3"/>
  <c r="P864" i="3"/>
  <c r="W864" i="3"/>
  <c r="B872" i="6"/>
  <c r="C872" i="6"/>
  <c r="B858" i="8"/>
  <c r="T865" i="3"/>
  <c r="U865" i="3"/>
  <c r="L865" i="3"/>
  <c r="M865" i="3"/>
  <c r="N865" i="3"/>
  <c r="O865" i="3"/>
  <c r="P865" i="3"/>
  <c r="W865" i="3"/>
  <c r="B873" i="6"/>
  <c r="C873" i="6"/>
  <c r="B859" i="8"/>
  <c r="T866" i="3"/>
  <c r="U866" i="3"/>
  <c r="L866" i="3"/>
  <c r="M866" i="3"/>
  <c r="N866" i="3"/>
  <c r="O866" i="3"/>
  <c r="P866" i="3"/>
  <c r="W866" i="3"/>
  <c r="B874" i="6"/>
  <c r="C874" i="6"/>
  <c r="B860" i="8"/>
  <c r="T867" i="3"/>
  <c r="U867" i="3"/>
  <c r="L867" i="3"/>
  <c r="M867" i="3"/>
  <c r="N867" i="3"/>
  <c r="O867" i="3"/>
  <c r="P867" i="3"/>
  <c r="W867" i="3"/>
  <c r="B875" i="6"/>
  <c r="C875" i="6"/>
  <c r="B861" i="8"/>
  <c r="T868" i="3"/>
  <c r="U868" i="3"/>
  <c r="L868" i="3"/>
  <c r="M868" i="3"/>
  <c r="N868" i="3"/>
  <c r="O868" i="3"/>
  <c r="P868" i="3"/>
  <c r="W868" i="3"/>
  <c r="B876" i="6"/>
  <c r="C876" i="6"/>
  <c r="B862" i="8"/>
  <c r="T869" i="3"/>
  <c r="U869" i="3"/>
  <c r="L869" i="3"/>
  <c r="M869" i="3"/>
  <c r="N869" i="3"/>
  <c r="O869" i="3"/>
  <c r="P869" i="3"/>
  <c r="W869" i="3"/>
  <c r="B877" i="6"/>
  <c r="C877" i="6"/>
  <c r="B863" i="8"/>
  <c r="T870" i="3"/>
  <c r="U870" i="3"/>
  <c r="L870" i="3"/>
  <c r="M870" i="3"/>
  <c r="N870" i="3"/>
  <c r="O870" i="3"/>
  <c r="P870" i="3"/>
  <c r="W870" i="3"/>
  <c r="B878" i="6"/>
  <c r="C878" i="6"/>
  <c r="B864" i="8"/>
  <c r="T871" i="3"/>
  <c r="U871" i="3"/>
  <c r="L871" i="3"/>
  <c r="M871" i="3"/>
  <c r="N871" i="3"/>
  <c r="O871" i="3"/>
  <c r="P871" i="3"/>
  <c r="W871" i="3"/>
  <c r="B879" i="6"/>
  <c r="C879" i="6"/>
  <c r="B865" i="8"/>
  <c r="T872" i="3"/>
  <c r="U872" i="3"/>
  <c r="L872" i="3"/>
  <c r="M872" i="3"/>
  <c r="N872" i="3"/>
  <c r="O872" i="3"/>
  <c r="P872" i="3"/>
  <c r="W872" i="3"/>
  <c r="B880" i="6"/>
  <c r="C880" i="6"/>
  <c r="B866" i="8"/>
  <c r="T873" i="3"/>
  <c r="U873" i="3"/>
  <c r="L873" i="3"/>
  <c r="M873" i="3"/>
  <c r="N873" i="3"/>
  <c r="O873" i="3"/>
  <c r="P873" i="3"/>
  <c r="W873" i="3"/>
  <c r="B881" i="6"/>
  <c r="C881" i="6"/>
  <c r="B867" i="8"/>
  <c r="T874" i="3"/>
  <c r="U874" i="3"/>
  <c r="L874" i="3"/>
  <c r="M874" i="3"/>
  <c r="N874" i="3"/>
  <c r="O874" i="3"/>
  <c r="P874" i="3"/>
  <c r="W874" i="3"/>
  <c r="B882" i="6"/>
  <c r="C882" i="6"/>
  <c r="B868" i="8"/>
  <c r="T875" i="3"/>
  <c r="U875" i="3"/>
  <c r="L875" i="3"/>
  <c r="M875" i="3"/>
  <c r="N875" i="3"/>
  <c r="O875" i="3"/>
  <c r="P875" i="3"/>
  <c r="W875" i="3"/>
  <c r="B883" i="6"/>
  <c r="C883" i="6"/>
  <c r="B869" i="8"/>
  <c r="T876" i="3"/>
  <c r="U876" i="3"/>
  <c r="L876" i="3"/>
  <c r="M876" i="3"/>
  <c r="N876" i="3"/>
  <c r="O876" i="3"/>
  <c r="P876" i="3"/>
  <c r="W876" i="3"/>
  <c r="B884" i="6"/>
  <c r="C884" i="6"/>
  <c r="B870" i="8"/>
  <c r="T877" i="3"/>
  <c r="U877" i="3"/>
  <c r="L877" i="3"/>
  <c r="M877" i="3"/>
  <c r="N877" i="3"/>
  <c r="O877" i="3"/>
  <c r="P877" i="3"/>
  <c r="W877" i="3"/>
  <c r="B885" i="6"/>
  <c r="C885" i="6"/>
  <c r="B871" i="8"/>
  <c r="T878" i="3"/>
  <c r="U878" i="3"/>
  <c r="L878" i="3"/>
  <c r="M878" i="3"/>
  <c r="N878" i="3"/>
  <c r="O878" i="3"/>
  <c r="P878" i="3"/>
  <c r="W878" i="3"/>
  <c r="B886" i="6"/>
  <c r="C886" i="6"/>
  <c r="B872" i="8"/>
  <c r="T879" i="3"/>
  <c r="U879" i="3"/>
  <c r="L879" i="3"/>
  <c r="M879" i="3"/>
  <c r="N879" i="3"/>
  <c r="O879" i="3"/>
  <c r="P879" i="3"/>
  <c r="W879" i="3"/>
  <c r="B887" i="6"/>
  <c r="C887" i="6"/>
  <c r="B873" i="8"/>
  <c r="T880" i="3"/>
  <c r="U880" i="3"/>
  <c r="L880" i="3"/>
  <c r="M880" i="3"/>
  <c r="N880" i="3"/>
  <c r="O880" i="3"/>
  <c r="P880" i="3"/>
  <c r="W880" i="3"/>
  <c r="B888" i="6"/>
  <c r="C888" i="6"/>
  <c r="B874" i="8"/>
  <c r="T881" i="3"/>
  <c r="U881" i="3"/>
  <c r="L881" i="3"/>
  <c r="M881" i="3"/>
  <c r="N881" i="3"/>
  <c r="O881" i="3"/>
  <c r="P881" i="3"/>
  <c r="W881" i="3"/>
  <c r="B889" i="6"/>
  <c r="C889" i="6"/>
  <c r="B875" i="8"/>
  <c r="T882" i="3"/>
  <c r="U882" i="3"/>
  <c r="L882" i="3"/>
  <c r="M882" i="3"/>
  <c r="N882" i="3"/>
  <c r="O882" i="3"/>
  <c r="P882" i="3"/>
  <c r="W882" i="3"/>
  <c r="B890" i="6"/>
  <c r="C890" i="6"/>
  <c r="B876" i="8"/>
  <c r="T883" i="3"/>
  <c r="U883" i="3"/>
  <c r="L883" i="3"/>
  <c r="M883" i="3"/>
  <c r="N883" i="3"/>
  <c r="O883" i="3"/>
  <c r="P883" i="3"/>
  <c r="W883" i="3"/>
  <c r="B891" i="6"/>
  <c r="C891" i="6"/>
  <c r="B877" i="8"/>
  <c r="T884" i="3"/>
  <c r="U884" i="3"/>
  <c r="L884" i="3"/>
  <c r="M884" i="3"/>
  <c r="N884" i="3"/>
  <c r="O884" i="3"/>
  <c r="P884" i="3"/>
  <c r="W884" i="3"/>
  <c r="B892" i="6"/>
  <c r="C892" i="6"/>
  <c r="B878" i="8"/>
  <c r="T885" i="3"/>
  <c r="U885" i="3"/>
  <c r="L885" i="3"/>
  <c r="M885" i="3"/>
  <c r="N885" i="3"/>
  <c r="O885" i="3"/>
  <c r="P885" i="3"/>
  <c r="W885" i="3"/>
  <c r="B893" i="6"/>
  <c r="C893" i="6"/>
  <c r="B879" i="8"/>
  <c r="T886" i="3"/>
  <c r="U886" i="3"/>
  <c r="L886" i="3"/>
  <c r="M886" i="3"/>
  <c r="N886" i="3"/>
  <c r="O886" i="3"/>
  <c r="P886" i="3"/>
  <c r="W886" i="3"/>
  <c r="B894" i="6"/>
  <c r="C894" i="6"/>
  <c r="B880" i="8"/>
  <c r="T887" i="3"/>
  <c r="U887" i="3"/>
  <c r="L887" i="3"/>
  <c r="M887" i="3"/>
  <c r="N887" i="3"/>
  <c r="O887" i="3"/>
  <c r="P887" i="3"/>
  <c r="W887" i="3"/>
  <c r="B895" i="6"/>
  <c r="C895" i="6"/>
  <c r="B881" i="8"/>
  <c r="T888" i="3"/>
  <c r="U888" i="3"/>
  <c r="L888" i="3"/>
  <c r="M888" i="3"/>
  <c r="N888" i="3"/>
  <c r="O888" i="3"/>
  <c r="P888" i="3"/>
  <c r="W888" i="3"/>
  <c r="B896" i="6"/>
  <c r="C896" i="6"/>
  <c r="B882" i="8"/>
  <c r="T889" i="3"/>
  <c r="U889" i="3"/>
  <c r="L889" i="3"/>
  <c r="M889" i="3"/>
  <c r="N889" i="3"/>
  <c r="O889" i="3"/>
  <c r="P889" i="3"/>
  <c r="W889" i="3"/>
  <c r="B897" i="6"/>
  <c r="C897" i="6"/>
  <c r="B883" i="8"/>
  <c r="T890" i="3"/>
  <c r="U890" i="3"/>
  <c r="L890" i="3"/>
  <c r="M890" i="3"/>
  <c r="N890" i="3"/>
  <c r="O890" i="3"/>
  <c r="P890" i="3"/>
  <c r="W890" i="3"/>
  <c r="B898" i="6"/>
  <c r="C898" i="6"/>
  <c r="B884" i="8"/>
  <c r="T891" i="3"/>
  <c r="U891" i="3"/>
  <c r="L891" i="3"/>
  <c r="M891" i="3"/>
  <c r="N891" i="3"/>
  <c r="O891" i="3"/>
  <c r="P891" i="3"/>
  <c r="W891" i="3"/>
  <c r="B899" i="6"/>
  <c r="C899" i="6"/>
  <c r="B885" i="8"/>
  <c r="T892" i="3"/>
  <c r="U892" i="3"/>
  <c r="L892" i="3"/>
  <c r="M892" i="3"/>
  <c r="N892" i="3"/>
  <c r="O892" i="3"/>
  <c r="P892" i="3"/>
  <c r="W892" i="3"/>
  <c r="B900" i="6"/>
  <c r="C900" i="6"/>
  <c r="B886" i="8"/>
  <c r="T893" i="3"/>
  <c r="U893" i="3"/>
  <c r="L893" i="3"/>
  <c r="M893" i="3"/>
  <c r="N893" i="3"/>
  <c r="O893" i="3"/>
  <c r="P893" i="3"/>
  <c r="W893" i="3"/>
  <c r="B901" i="6"/>
  <c r="C901" i="6"/>
  <c r="B887" i="8"/>
  <c r="T894" i="3"/>
  <c r="U894" i="3"/>
  <c r="L894" i="3"/>
  <c r="M894" i="3"/>
  <c r="N894" i="3"/>
  <c r="O894" i="3"/>
  <c r="P894" i="3"/>
  <c r="W894" i="3"/>
  <c r="B902" i="6"/>
  <c r="C902" i="6"/>
  <c r="B888" i="8"/>
  <c r="T895" i="3"/>
  <c r="U895" i="3"/>
  <c r="L895" i="3"/>
  <c r="M895" i="3"/>
  <c r="N895" i="3"/>
  <c r="O895" i="3"/>
  <c r="P895" i="3"/>
  <c r="W895" i="3"/>
  <c r="B903" i="6"/>
  <c r="C903" i="6"/>
  <c r="B889" i="8"/>
  <c r="T896" i="3"/>
  <c r="U896" i="3"/>
  <c r="L896" i="3"/>
  <c r="M896" i="3"/>
  <c r="N896" i="3"/>
  <c r="O896" i="3"/>
  <c r="P896" i="3"/>
  <c r="W896" i="3"/>
  <c r="B904" i="6"/>
  <c r="C904" i="6"/>
  <c r="B890" i="8"/>
  <c r="T897" i="3"/>
  <c r="U897" i="3"/>
  <c r="L897" i="3"/>
  <c r="M897" i="3"/>
  <c r="N897" i="3"/>
  <c r="O897" i="3"/>
  <c r="P897" i="3"/>
  <c r="W897" i="3"/>
  <c r="B905" i="6"/>
  <c r="C905" i="6"/>
  <c r="B891" i="8"/>
  <c r="T898" i="3"/>
  <c r="U898" i="3"/>
  <c r="L898" i="3"/>
  <c r="M898" i="3"/>
  <c r="N898" i="3"/>
  <c r="O898" i="3"/>
  <c r="P898" i="3"/>
  <c r="W898" i="3"/>
  <c r="B906" i="6"/>
  <c r="C906" i="6"/>
  <c r="B892" i="8"/>
  <c r="T899" i="3"/>
  <c r="U899" i="3"/>
  <c r="L899" i="3"/>
  <c r="M899" i="3"/>
  <c r="N899" i="3"/>
  <c r="O899" i="3"/>
  <c r="P899" i="3"/>
  <c r="W899" i="3"/>
  <c r="B907" i="6"/>
  <c r="C907" i="6"/>
  <c r="B893" i="8"/>
  <c r="T900" i="3"/>
  <c r="U900" i="3"/>
  <c r="L900" i="3"/>
  <c r="M900" i="3"/>
  <c r="N900" i="3"/>
  <c r="O900" i="3"/>
  <c r="P900" i="3"/>
  <c r="W900" i="3"/>
  <c r="B908" i="6"/>
  <c r="C908" i="6"/>
  <c r="B894" i="8"/>
  <c r="T901" i="3"/>
  <c r="U901" i="3"/>
  <c r="L901" i="3"/>
  <c r="M901" i="3"/>
  <c r="N901" i="3"/>
  <c r="O901" i="3"/>
  <c r="P901" i="3"/>
  <c r="W901" i="3"/>
  <c r="B909" i="6"/>
  <c r="C909" i="6"/>
  <c r="B895" i="8"/>
  <c r="T902" i="3"/>
  <c r="U902" i="3"/>
  <c r="L902" i="3"/>
  <c r="M902" i="3"/>
  <c r="N902" i="3"/>
  <c r="O902" i="3"/>
  <c r="P902" i="3"/>
  <c r="W902" i="3"/>
  <c r="B910" i="6"/>
  <c r="C910" i="6"/>
  <c r="B896" i="8"/>
  <c r="T903" i="3"/>
  <c r="U903" i="3"/>
  <c r="L903" i="3"/>
  <c r="M903" i="3"/>
  <c r="N903" i="3"/>
  <c r="O903" i="3"/>
  <c r="P903" i="3"/>
  <c r="W903" i="3"/>
  <c r="B911" i="6"/>
  <c r="C911" i="6"/>
  <c r="B897" i="8"/>
  <c r="T904" i="3"/>
  <c r="U904" i="3"/>
  <c r="L904" i="3"/>
  <c r="M904" i="3"/>
  <c r="N904" i="3"/>
  <c r="O904" i="3"/>
  <c r="P904" i="3"/>
  <c r="W904" i="3"/>
  <c r="B912" i="6"/>
  <c r="C912" i="6"/>
  <c r="B898" i="8"/>
  <c r="T905" i="3"/>
  <c r="U905" i="3"/>
  <c r="L905" i="3"/>
  <c r="M905" i="3"/>
  <c r="N905" i="3"/>
  <c r="O905" i="3"/>
  <c r="P905" i="3"/>
  <c r="W905" i="3"/>
  <c r="B913" i="6"/>
  <c r="C913" i="6"/>
  <c r="B899" i="8"/>
  <c r="T906" i="3"/>
  <c r="U906" i="3"/>
  <c r="L906" i="3"/>
  <c r="M906" i="3"/>
  <c r="N906" i="3"/>
  <c r="O906" i="3"/>
  <c r="P906" i="3"/>
  <c r="W906" i="3"/>
  <c r="B914" i="6"/>
  <c r="C914" i="6"/>
  <c r="B900" i="8"/>
  <c r="T907" i="3"/>
  <c r="U907" i="3"/>
  <c r="L907" i="3"/>
  <c r="M907" i="3"/>
  <c r="N907" i="3"/>
  <c r="O907" i="3"/>
  <c r="P907" i="3"/>
  <c r="W907" i="3"/>
  <c r="B915" i="6"/>
  <c r="C915" i="6"/>
  <c r="B901" i="8"/>
  <c r="T908" i="3"/>
  <c r="U908" i="3"/>
  <c r="L908" i="3"/>
  <c r="M908" i="3"/>
  <c r="N908" i="3"/>
  <c r="O908" i="3"/>
  <c r="P908" i="3"/>
  <c r="W908" i="3"/>
  <c r="B916" i="6"/>
  <c r="C916" i="6"/>
  <c r="B902" i="8"/>
  <c r="T909" i="3"/>
  <c r="U909" i="3"/>
  <c r="L909" i="3"/>
  <c r="M909" i="3"/>
  <c r="N909" i="3"/>
  <c r="O909" i="3"/>
  <c r="P909" i="3"/>
  <c r="W909" i="3"/>
  <c r="B917" i="6"/>
  <c r="C917" i="6"/>
  <c r="B903" i="8"/>
  <c r="T910" i="3"/>
  <c r="U910" i="3"/>
  <c r="L910" i="3"/>
  <c r="M910" i="3"/>
  <c r="N910" i="3"/>
  <c r="O910" i="3"/>
  <c r="P910" i="3"/>
  <c r="W910" i="3"/>
  <c r="B918" i="6"/>
  <c r="C918" i="6"/>
  <c r="B904" i="8"/>
  <c r="T911" i="3"/>
  <c r="U911" i="3"/>
  <c r="L911" i="3"/>
  <c r="M911" i="3"/>
  <c r="N911" i="3"/>
  <c r="O911" i="3"/>
  <c r="P911" i="3"/>
  <c r="W911" i="3"/>
  <c r="B919" i="6"/>
  <c r="C919" i="6"/>
  <c r="B905" i="8"/>
  <c r="T912" i="3"/>
  <c r="U912" i="3"/>
  <c r="L912" i="3"/>
  <c r="M912" i="3"/>
  <c r="N912" i="3"/>
  <c r="O912" i="3"/>
  <c r="P912" i="3"/>
  <c r="W912" i="3"/>
  <c r="B920" i="6"/>
  <c r="C920" i="6"/>
  <c r="B906" i="8"/>
  <c r="T913" i="3"/>
  <c r="U913" i="3"/>
  <c r="L913" i="3"/>
  <c r="M913" i="3"/>
  <c r="N913" i="3"/>
  <c r="O913" i="3"/>
  <c r="P913" i="3"/>
  <c r="W913" i="3"/>
  <c r="B921" i="6"/>
  <c r="C921" i="6"/>
  <c r="B907" i="8"/>
  <c r="T914" i="3"/>
  <c r="U914" i="3"/>
  <c r="L914" i="3"/>
  <c r="M914" i="3"/>
  <c r="N914" i="3"/>
  <c r="O914" i="3"/>
  <c r="P914" i="3"/>
  <c r="W914" i="3"/>
  <c r="B922" i="6"/>
  <c r="C922" i="6"/>
  <c r="B908" i="8"/>
  <c r="T915" i="3"/>
  <c r="U915" i="3"/>
  <c r="L915" i="3"/>
  <c r="M915" i="3"/>
  <c r="N915" i="3"/>
  <c r="O915" i="3"/>
  <c r="P915" i="3"/>
  <c r="W915" i="3"/>
  <c r="B923" i="6"/>
  <c r="C923" i="6"/>
  <c r="B909" i="8"/>
  <c r="T916" i="3"/>
  <c r="U916" i="3"/>
  <c r="L916" i="3"/>
  <c r="M916" i="3"/>
  <c r="N916" i="3"/>
  <c r="O916" i="3"/>
  <c r="P916" i="3"/>
  <c r="W916" i="3"/>
  <c r="B924" i="6"/>
  <c r="C924" i="6"/>
  <c r="B910" i="8"/>
  <c r="T917" i="3"/>
  <c r="U917" i="3"/>
  <c r="L917" i="3"/>
  <c r="M917" i="3"/>
  <c r="N917" i="3"/>
  <c r="O917" i="3"/>
  <c r="P917" i="3"/>
  <c r="W917" i="3"/>
  <c r="B925" i="6"/>
  <c r="C925" i="6"/>
  <c r="B911" i="8"/>
  <c r="T918" i="3"/>
  <c r="U918" i="3"/>
  <c r="L918" i="3"/>
  <c r="M918" i="3"/>
  <c r="N918" i="3"/>
  <c r="O918" i="3"/>
  <c r="P918" i="3"/>
  <c r="W918" i="3"/>
  <c r="B926" i="6"/>
  <c r="C926" i="6"/>
  <c r="B912" i="8"/>
  <c r="T919" i="3"/>
  <c r="U919" i="3"/>
  <c r="L919" i="3"/>
  <c r="M919" i="3"/>
  <c r="N919" i="3"/>
  <c r="O919" i="3"/>
  <c r="P919" i="3"/>
  <c r="W919" i="3"/>
  <c r="B927" i="6"/>
  <c r="C927" i="6"/>
  <c r="B913" i="8"/>
  <c r="T920" i="3"/>
  <c r="U920" i="3"/>
  <c r="L920" i="3"/>
  <c r="M920" i="3"/>
  <c r="N920" i="3"/>
  <c r="O920" i="3"/>
  <c r="P920" i="3"/>
  <c r="W920" i="3"/>
  <c r="B928" i="6"/>
  <c r="C928" i="6"/>
  <c r="B914" i="8"/>
  <c r="T921" i="3"/>
  <c r="U921" i="3"/>
  <c r="L921" i="3"/>
  <c r="M921" i="3"/>
  <c r="N921" i="3"/>
  <c r="O921" i="3"/>
  <c r="P921" i="3"/>
  <c r="W921" i="3"/>
  <c r="B929" i="6"/>
  <c r="C929" i="6"/>
  <c r="B915" i="8"/>
  <c r="T922" i="3"/>
  <c r="U922" i="3"/>
  <c r="L922" i="3"/>
  <c r="M922" i="3"/>
  <c r="N922" i="3"/>
  <c r="O922" i="3"/>
  <c r="P922" i="3"/>
  <c r="W922" i="3"/>
  <c r="B930" i="6"/>
  <c r="C930" i="6"/>
  <c r="B916" i="8"/>
  <c r="T923" i="3"/>
  <c r="U923" i="3"/>
  <c r="L923" i="3"/>
  <c r="M923" i="3"/>
  <c r="N923" i="3"/>
  <c r="O923" i="3"/>
  <c r="P923" i="3"/>
  <c r="W923" i="3"/>
  <c r="B931" i="6"/>
  <c r="C931" i="6"/>
  <c r="B917" i="8"/>
  <c r="T924" i="3"/>
  <c r="U924" i="3"/>
  <c r="L924" i="3"/>
  <c r="M924" i="3"/>
  <c r="N924" i="3"/>
  <c r="O924" i="3"/>
  <c r="P924" i="3"/>
  <c r="W924" i="3"/>
  <c r="B932" i="6"/>
  <c r="C932" i="6"/>
  <c r="B918" i="8"/>
  <c r="T925" i="3"/>
  <c r="U925" i="3"/>
  <c r="L925" i="3"/>
  <c r="M925" i="3"/>
  <c r="N925" i="3"/>
  <c r="O925" i="3"/>
  <c r="P925" i="3"/>
  <c r="W925" i="3"/>
  <c r="B933" i="6"/>
  <c r="C933" i="6"/>
  <c r="B919" i="8"/>
  <c r="T926" i="3"/>
  <c r="U926" i="3"/>
  <c r="L926" i="3"/>
  <c r="M926" i="3"/>
  <c r="N926" i="3"/>
  <c r="O926" i="3"/>
  <c r="P926" i="3"/>
  <c r="W926" i="3"/>
  <c r="B934" i="6"/>
  <c r="C934" i="6"/>
  <c r="B920" i="8"/>
  <c r="T927" i="3"/>
  <c r="U927" i="3"/>
  <c r="L927" i="3"/>
  <c r="M927" i="3"/>
  <c r="N927" i="3"/>
  <c r="O927" i="3"/>
  <c r="P927" i="3"/>
  <c r="W927" i="3"/>
  <c r="B935" i="6"/>
  <c r="C935" i="6"/>
  <c r="B921" i="8"/>
  <c r="T928" i="3"/>
  <c r="U928" i="3"/>
  <c r="L928" i="3"/>
  <c r="M928" i="3"/>
  <c r="N928" i="3"/>
  <c r="O928" i="3"/>
  <c r="P928" i="3"/>
  <c r="W928" i="3"/>
  <c r="B936" i="6"/>
  <c r="C936" i="6"/>
  <c r="B922" i="8"/>
  <c r="T929" i="3"/>
  <c r="U929" i="3"/>
  <c r="L929" i="3"/>
  <c r="M929" i="3"/>
  <c r="N929" i="3"/>
  <c r="O929" i="3"/>
  <c r="P929" i="3"/>
  <c r="W929" i="3"/>
  <c r="B937" i="6"/>
  <c r="C937" i="6"/>
  <c r="B923" i="8"/>
  <c r="T930" i="3"/>
  <c r="U930" i="3"/>
  <c r="L930" i="3"/>
  <c r="M930" i="3"/>
  <c r="N930" i="3"/>
  <c r="O930" i="3"/>
  <c r="P930" i="3"/>
  <c r="W930" i="3"/>
  <c r="B938" i="6"/>
  <c r="C938" i="6"/>
  <c r="B924" i="8"/>
  <c r="T931" i="3"/>
  <c r="U931" i="3"/>
  <c r="L931" i="3"/>
  <c r="M931" i="3"/>
  <c r="N931" i="3"/>
  <c r="O931" i="3"/>
  <c r="P931" i="3"/>
  <c r="W931" i="3"/>
  <c r="B939" i="6"/>
  <c r="C939" i="6"/>
  <c r="B925" i="8"/>
  <c r="T932" i="3"/>
  <c r="U932" i="3"/>
  <c r="L932" i="3"/>
  <c r="M932" i="3"/>
  <c r="N932" i="3"/>
  <c r="O932" i="3"/>
  <c r="P932" i="3"/>
  <c r="W932" i="3"/>
  <c r="B940" i="6"/>
  <c r="C940" i="6"/>
  <c r="B926" i="8"/>
  <c r="T933" i="3"/>
  <c r="U933" i="3"/>
  <c r="L933" i="3"/>
  <c r="M933" i="3"/>
  <c r="N933" i="3"/>
  <c r="O933" i="3"/>
  <c r="P933" i="3"/>
  <c r="W933" i="3"/>
  <c r="B941" i="6"/>
  <c r="C941" i="6"/>
  <c r="B927" i="8"/>
  <c r="T934" i="3"/>
  <c r="U934" i="3"/>
  <c r="L934" i="3"/>
  <c r="M934" i="3"/>
  <c r="N934" i="3"/>
  <c r="O934" i="3"/>
  <c r="P934" i="3"/>
  <c r="W934" i="3"/>
  <c r="B942" i="6"/>
  <c r="C942" i="6"/>
  <c r="B928" i="8"/>
  <c r="T935" i="3"/>
  <c r="U935" i="3"/>
  <c r="L935" i="3"/>
  <c r="M935" i="3"/>
  <c r="N935" i="3"/>
  <c r="O935" i="3"/>
  <c r="P935" i="3"/>
  <c r="W935" i="3"/>
  <c r="B943" i="6"/>
  <c r="C943" i="6"/>
  <c r="B929" i="8"/>
  <c r="T936" i="3"/>
  <c r="U936" i="3"/>
  <c r="L936" i="3"/>
  <c r="M936" i="3"/>
  <c r="N936" i="3"/>
  <c r="O936" i="3"/>
  <c r="P936" i="3"/>
  <c r="W936" i="3"/>
  <c r="B944" i="6"/>
  <c r="C944" i="6"/>
  <c r="B930" i="8"/>
  <c r="T937" i="3"/>
  <c r="U937" i="3"/>
  <c r="L937" i="3"/>
  <c r="M937" i="3"/>
  <c r="N937" i="3"/>
  <c r="O937" i="3"/>
  <c r="P937" i="3"/>
  <c r="W937" i="3"/>
  <c r="B945" i="6"/>
  <c r="C945" i="6"/>
  <c r="B931" i="8"/>
  <c r="T938" i="3"/>
  <c r="U938" i="3"/>
  <c r="L938" i="3"/>
  <c r="M938" i="3"/>
  <c r="N938" i="3"/>
  <c r="O938" i="3"/>
  <c r="P938" i="3"/>
  <c r="W938" i="3"/>
  <c r="B946" i="6"/>
  <c r="C946" i="6"/>
  <c r="B932" i="8"/>
  <c r="T939" i="3"/>
  <c r="U939" i="3"/>
  <c r="L939" i="3"/>
  <c r="M939" i="3"/>
  <c r="N939" i="3"/>
  <c r="O939" i="3"/>
  <c r="P939" i="3"/>
  <c r="W939" i="3"/>
  <c r="B947" i="6"/>
  <c r="C947" i="6"/>
  <c r="B933" i="8"/>
  <c r="T940" i="3"/>
  <c r="U940" i="3"/>
  <c r="L940" i="3"/>
  <c r="M940" i="3"/>
  <c r="N940" i="3"/>
  <c r="O940" i="3"/>
  <c r="P940" i="3"/>
  <c r="W940" i="3"/>
  <c r="B948" i="6"/>
  <c r="C948" i="6"/>
  <c r="B934" i="8"/>
  <c r="T941" i="3"/>
  <c r="U941" i="3"/>
  <c r="L941" i="3"/>
  <c r="M941" i="3"/>
  <c r="N941" i="3"/>
  <c r="O941" i="3"/>
  <c r="P941" i="3"/>
  <c r="W941" i="3"/>
  <c r="B949" i="6"/>
  <c r="C949" i="6"/>
  <c r="B935" i="8"/>
  <c r="T942" i="3"/>
  <c r="U942" i="3"/>
  <c r="L942" i="3"/>
  <c r="M942" i="3"/>
  <c r="N942" i="3"/>
  <c r="O942" i="3"/>
  <c r="P942" i="3"/>
  <c r="W942" i="3"/>
  <c r="B950" i="6"/>
  <c r="C950" i="6"/>
  <c r="B936" i="8"/>
  <c r="T943" i="3"/>
  <c r="U943" i="3"/>
  <c r="L943" i="3"/>
  <c r="M943" i="3"/>
  <c r="N943" i="3"/>
  <c r="O943" i="3"/>
  <c r="P943" i="3"/>
  <c r="W943" i="3"/>
  <c r="B951" i="6"/>
  <c r="C951" i="6"/>
  <c r="B937" i="8"/>
  <c r="T944" i="3"/>
  <c r="U944" i="3"/>
  <c r="L944" i="3"/>
  <c r="M944" i="3"/>
  <c r="N944" i="3"/>
  <c r="O944" i="3"/>
  <c r="P944" i="3"/>
  <c r="W944" i="3"/>
  <c r="B952" i="6"/>
  <c r="C952" i="6"/>
  <c r="B938" i="8"/>
  <c r="T945" i="3"/>
  <c r="U945" i="3"/>
  <c r="L945" i="3"/>
  <c r="M945" i="3"/>
  <c r="N945" i="3"/>
  <c r="O945" i="3"/>
  <c r="P945" i="3"/>
  <c r="W945" i="3"/>
  <c r="B953" i="6"/>
  <c r="C953" i="6"/>
  <c r="B939" i="8"/>
  <c r="T946" i="3"/>
  <c r="U946" i="3"/>
  <c r="L946" i="3"/>
  <c r="M946" i="3"/>
  <c r="N946" i="3"/>
  <c r="O946" i="3"/>
  <c r="P946" i="3"/>
  <c r="W946" i="3"/>
  <c r="B954" i="6"/>
  <c r="C954" i="6"/>
  <c r="B940" i="8"/>
  <c r="T947" i="3"/>
  <c r="U947" i="3"/>
  <c r="L947" i="3"/>
  <c r="M947" i="3"/>
  <c r="N947" i="3"/>
  <c r="O947" i="3"/>
  <c r="P947" i="3"/>
  <c r="W947" i="3"/>
  <c r="B955" i="6"/>
  <c r="C955" i="6"/>
  <c r="B941" i="8"/>
  <c r="T948" i="3"/>
  <c r="U948" i="3"/>
  <c r="L948" i="3"/>
  <c r="M948" i="3"/>
  <c r="N948" i="3"/>
  <c r="O948" i="3"/>
  <c r="P948" i="3"/>
  <c r="W948" i="3"/>
  <c r="B956" i="6"/>
  <c r="C956" i="6"/>
  <c r="B942" i="8"/>
  <c r="T949" i="3"/>
  <c r="U949" i="3"/>
  <c r="L949" i="3"/>
  <c r="M949" i="3"/>
  <c r="N949" i="3"/>
  <c r="O949" i="3"/>
  <c r="P949" i="3"/>
  <c r="W949" i="3"/>
  <c r="B957" i="6"/>
  <c r="C957" i="6"/>
  <c r="B943" i="8"/>
  <c r="T950" i="3"/>
  <c r="U950" i="3"/>
  <c r="L950" i="3"/>
  <c r="M950" i="3"/>
  <c r="N950" i="3"/>
  <c r="O950" i="3"/>
  <c r="P950" i="3"/>
  <c r="W950" i="3"/>
  <c r="B958" i="6"/>
  <c r="C958" i="6"/>
  <c r="B944" i="8"/>
  <c r="T951" i="3"/>
  <c r="U951" i="3"/>
  <c r="L951" i="3"/>
  <c r="M951" i="3"/>
  <c r="N951" i="3"/>
  <c r="O951" i="3"/>
  <c r="P951" i="3"/>
  <c r="W951" i="3"/>
  <c r="B959" i="6"/>
  <c r="C959" i="6"/>
  <c r="B945" i="8"/>
  <c r="T952" i="3"/>
  <c r="U952" i="3"/>
  <c r="L952" i="3"/>
  <c r="M952" i="3"/>
  <c r="N952" i="3"/>
  <c r="O952" i="3"/>
  <c r="P952" i="3"/>
  <c r="W952" i="3"/>
  <c r="B960" i="6"/>
  <c r="C960" i="6"/>
  <c r="B946" i="8"/>
  <c r="T953" i="3"/>
  <c r="U953" i="3"/>
  <c r="L953" i="3"/>
  <c r="M953" i="3"/>
  <c r="N953" i="3"/>
  <c r="O953" i="3"/>
  <c r="P953" i="3"/>
  <c r="W953" i="3"/>
  <c r="B961" i="6"/>
  <c r="C961" i="6"/>
  <c r="B947" i="8"/>
  <c r="T954" i="3"/>
  <c r="U954" i="3"/>
  <c r="L954" i="3"/>
  <c r="M954" i="3"/>
  <c r="N954" i="3"/>
  <c r="O954" i="3"/>
  <c r="P954" i="3"/>
  <c r="W954" i="3"/>
  <c r="B962" i="6"/>
  <c r="C962" i="6"/>
  <c r="B948" i="8"/>
  <c r="T955" i="3"/>
  <c r="U955" i="3"/>
  <c r="L955" i="3"/>
  <c r="M955" i="3"/>
  <c r="N955" i="3"/>
  <c r="O955" i="3"/>
  <c r="P955" i="3"/>
  <c r="W955" i="3"/>
  <c r="B963" i="6"/>
  <c r="C963" i="6"/>
  <c r="B949" i="8"/>
  <c r="T956" i="3"/>
  <c r="U956" i="3"/>
  <c r="L956" i="3"/>
  <c r="M956" i="3"/>
  <c r="N956" i="3"/>
  <c r="O956" i="3"/>
  <c r="P956" i="3"/>
  <c r="W956" i="3"/>
  <c r="B964" i="6"/>
  <c r="C964" i="6"/>
  <c r="B950" i="8"/>
  <c r="T957" i="3"/>
  <c r="U957" i="3"/>
  <c r="L957" i="3"/>
  <c r="M957" i="3"/>
  <c r="N957" i="3"/>
  <c r="O957" i="3"/>
  <c r="P957" i="3"/>
  <c r="W957" i="3"/>
  <c r="B965" i="6"/>
  <c r="C965" i="6"/>
  <c r="B951" i="8"/>
  <c r="T958" i="3"/>
  <c r="U958" i="3"/>
  <c r="L958" i="3"/>
  <c r="M958" i="3"/>
  <c r="N958" i="3"/>
  <c r="O958" i="3"/>
  <c r="P958" i="3"/>
  <c r="W958" i="3"/>
  <c r="B966" i="6"/>
  <c r="C966" i="6"/>
  <c r="B952" i="8"/>
  <c r="T959" i="3"/>
  <c r="U959" i="3"/>
  <c r="L959" i="3"/>
  <c r="M959" i="3"/>
  <c r="N959" i="3"/>
  <c r="O959" i="3"/>
  <c r="P959" i="3"/>
  <c r="W959" i="3"/>
  <c r="B967" i="6"/>
  <c r="C967" i="6"/>
  <c r="B953" i="8"/>
  <c r="T960" i="3"/>
  <c r="U960" i="3"/>
  <c r="L960" i="3"/>
  <c r="M960" i="3"/>
  <c r="N960" i="3"/>
  <c r="O960" i="3"/>
  <c r="P960" i="3"/>
  <c r="W960" i="3"/>
  <c r="B968" i="6"/>
  <c r="C968" i="6"/>
  <c r="B954" i="8"/>
  <c r="T961" i="3"/>
  <c r="U961" i="3"/>
  <c r="L961" i="3"/>
  <c r="M961" i="3"/>
  <c r="N961" i="3"/>
  <c r="O961" i="3"/>
  <c r="P961" i="3"/>
  <c r="W961" i="3"/>
  <c r="B969" i="6"/>
  <c r="C969" i="6"/>
  <c r="B955" i="8"/>
  <c r="T962" i="3"/>
  <c r="U962" i="3"/>
  <c r="L962" i="3"/>
  <c r="M962" i="3"/>
  <c r="N962" i="3"/>
  <c r="O962" i="3"/>
  <c r="P962" i="3"/>
  <c r="W962" i="3"/>
  <c r="B970" i="6"/>
  <c r="C970" i="6"/>
  <c r="B956" i="8"/>
  <c r="T963" i="3"/>
  <c r="U963" i="3"/>
  <c r="L963" i="3"/>
  <c r="M963" i="3"/>
  <c r="N963" i="3"/>
  <c r="O963" i="3"/>
  <c r="P963" i="3"/>
  <c r="W963" i="3"/>
  <c r="B971" i="6"/>
  <c r="C971" i="6"/>
  <c r="B957" i="8"/>
  <c r="T964" i="3"/>
  <c r="U964" i="3"/>
  <c r="L964" i="3"/>
  <c r="M964" i="3"/>
  <c r="N964" i="3"/>
  <c r="O964" i="3"/>
  <c r="P964" i="3"/>
  <c r="W964" i="3"/>
  <c r="B972" i="6"/>
  <c r="C972" i="6"/>
  <c r="B958" i="8"/>
  <c r="T965" i="3"/>
  <c r="U965" i="3"/>
  <c r="L965" i="3"/>
  <c r="M965" i="3"/>
  <c r="N965" i="3"/>
  <c r="O965" i="3"/>
  <c r="P965" i="3"/>
  <c r="W965" i="3"/>
  <c r="B973" i="6"/>
  <c r="C973" i="6"/>
  <c r="B959" i="8"/>
  <c r="T966" i="3"/>
  <c r="U966" i="3"/>
  <c r="L966" i="3"/>
  <c r="M966" i="3"/>
  <c r="N966" i="3"/>
  <c r="O966" i="3"/>
  <c r="P966" i="3"/>
  <c r="W966" i="3"/>
  <c r="B974" i="6"/>
  <c r="C974" i="6"/>
  <c r="B960" i="8"/>
  <c r="T967" i="3"/>
  <c r="U967" i="3"/>
  <c r="L967" i="3"/>
  <c r="M967" i="3"/>
  <c r="N967" i="3"/>
  <c r="O967" i="3"/>
  <c r="P967" i="3"/>
  <c r="W967" i="3"/>
  <c r="B975" i="6"/>
  <c r="C975" i="6"/>
  <c r="B961" i="8"/>
  <c r="T968" i="3"/>
  <c r="U968" i="3"/>
  <c r="L968" i="3"/>
  <c r="M968" i="3"/>
  <c r="N968" i="3"/>
  <c r="O968" i="3"/>
  <c r="P968" i="3"/>
  <c r="W968" i="3"/>
  <c r="B976" i="6"/>
  <c r="C976" i="6"/>
  <c r="B962" i="8"/>
  <c r="T969" i="3"/>
  <c r="U969" i="3"/>
  <c r="L969" i="3"/>
  <c r="M969" i="3"/>
  <c r="N969" i="3"/>
  <c r="O969" i="3"/>
  <c r="P969" i="3"/>
  <c r="W969" i="3"/>
  <c r="B977" i="6"/>
  <c r="C977" i="6"/>
  <c r="B963" i="8"/>
  <c r="T970" i="3"/>
  <c r="U970" i="3"/>
  <c r="L970" i="3"/>
  <c r="M970" i="3"/>
  <c r="N970" i="3"/>
  <c r="O970" i="3"/>
  <c r="P970" i="3"/>
  <c r="W970" i="3"/>
  <c r="B978" i="6"/>
  <c r="C978" i="6"/>
  <c r="B964" i="8"/>
  <c r="T971" i="3"/>
  <c r="U971" i="3"/>
  <c r="L971" i="3"/>
  <c r="M971" i="3"/>
  <c r="N971" i="3"/>
  <c r="O971" i="3"/>
  <c r="P971" i="3"/>
  <c r="W971" i="3"/>
  <c r="B979" i="6"/>
  <c r="C979" i="6"/>
  <c r="B965" i="8"/>
  <c r="T972" i="3"/>
  <c r="U972" i="3"/>
  <c r="L972" i="3"/>
  <c r="M972" i="3"/>
  <c r="N972" i="3"/>
  <c r="O972" i="3"/>
  <c r="P972" i="3"/>
  <c r="W972" i="3"/>
  <c r="B980" i="6"/>
  <c r="C980" i="6"/>
  <c r="B966" i="8"/>
  <c r="T973" i="3"/>
  <c r="U973" i="3"/>
  <c r="L973" i="3"/>
  <c r="M973" i="3"/>
  <c r="N973" i="3"/>
  <c r="O973" i="3"/>
  <c r="P973" i="3"/>
  <c r="W973" i="3"/>
  <c r="B981" i="6"/>
  <c r="C981" i="6"/>
  <c r="B967" i="8"/>
  <c r="T974" i="3"/>
  <c r="U974" i="3"/>
  <c r="L974" i="3"/>
  <c r="M974" i="3"/>
  <c r="N974" i="3"/>
  <c r="O974" i="3"/>
  <c r="P974" i="3"/>
  <c r="W974" i="3"/>
  <c r="B982" i="6"/>
  <c r="C982" i="6"/>
  <c r="B968" i="8"/>
  <c r="T975" i="3"/>
  <c r="U975" i="3"/>
  <c r="L975" i="3"/>
  <c r="M975" i="3"/>
  <c r="N975" i="3"/>
  <c r="O975" i="3"/>
  <c r="P975" i="3"/>
  <c r="W975" i="3"/>
  <c r="B983" i="6"/>
  <c r="C983" i="6"/>
  <c r="B969" i="8"/>
  <c r="T976" i="3"/>
  <c r="U976" i="3"/>
  <c r="L976" i="3"/>
  <c r="M976" i="3"/>
  <c r="N976" i="3"/>
  <c r="O976" i="3"/>
  <c r="P976" i="3"/>
  <c r="W976" i="3"/>
  <c r="B984" i="6"/>
  <c r="C984" i="6"/>
  <c r="B970" i="8"/>
  <c r="T977" i="3"/>
  <c r="U977" i="3"/>
  <c r="L977" i="3"/>
  <c r="M977" i="3"/>
  <c r="N977" i="3"/>
  <c r="O977" i="3"/>
  <c r="P977" i="3"/>
  <c r="W977" i="3"/>
  <c r="B985" i="6"/>
  <c r="C985" i="6"/>
  <c r="B971" i="8"/>
  <c r="T978" i="3"/>
  <c r="U978" i="3"/>
  <c r="L978" i="3"/>
  <c r="M978" i="3"/>
  <c r="N978" i="3"/>
  <c r="O978" i="3"/>
  <c r="P978" i="3"/>
  <c r="W978" i="3"/>
  <c r="B986" i="6"/>
  <c r="C986" i="6"/>
  <c r="B972" i="8"/>
  <c r="T979" i="3"/>
  <c r="U979" i="3"/>
  <c r="L979" i="3"/>
  <c r="M979" i="3"/>
  <c r="N979" i="3"/>
  <c r="O979" i="3"/>
  <c r="P979" i="3"/>
  <c r="W979" i="3"/>
  <c r="B987" i="6"/>
  <c r="C987" i="6"/>
  <c r="B973" i="8"/>
  <c r="T980" i="3"/>
  <c r="U980" i="3"/>
  <c r="L980" i="3"/>
  <c r="M980" i="3"/>
  <c r="N980" i="3"/>
  <c r="O980" i="3"/>
  <c r="P980" i="3"/>
  <c r="W980" i="3"/>
  <c r="B988" i="6"/>
  <c r="C988" i="6"/>
  <c r="B974" i="8"/>
  <c r="T981" i="3"/>
  <c r="U981" i="3"/>
  <c r="L981" i="3"/>
  <c r="M981" i="3"/>
  <c r="N981" i="3"/>
  <c r="O981" i="3"/>
  <c r="P981" i="3"/>
  <c r="W981" i="3"/>
  <c r="B989" i="6"/>
  <c r="C989" i="6"/>
  <c r="B975" i="8"/>
  <c r="T982" i="3"/>
  <c r="U982" i="3"/>
  <c r="L982" i="3"/>
  <c r="M982" i="3"/>
  <c r="N982" i="3"/>
  <c r="O982" i="3"/>
  <c r="P982" i="3"/>
  <c r="W982" i="3"/>
  <c r="B990" i="6"/>
  <c r="C990" i="6"/>
  <c r="B976" i="8"/>
  <c r="T983" i="3"/>
  <c r="U983" i="3"/>
  <c r="L983" i="3"/>
  <c r="M983" i="3"/>
  <c r="N983" i="3"/>
  <c r="O983" i="3"/>
  <c r="P983" i="3"/>
  <c r="W983" i="3"/>
  <c r="B991" i="6"/>
  <c r="C991" i="6"/>
  <c r="B977" i="8"/>
  <c r="T984" i="3"/>
  <c r="U984" i="3"/>
  <c r="L984" i="3"/>
  <c r="M984" i="3"/>
  <c r="N984" i="3"/>
  <c r="O984" i="3"/>
  <c r="P984" i="3"/>
  <c r="W984" i="3"/>
  <c r="B992" i="6"/>
  <c r="C992" i="6"/>
  <c r="B978" i="8"/>
  <c r="T985" i="3"/>
  <c r="U985" i="3"/>
  <c r="L985" i="3"/>
  <c r="M985" i="3"/>
  <c r="N985" i="3"/>
  <c r="O985" i="3"/>
  <c r="P985" i="3"/>
  <c r="W985" i="3"/>
  <c r="B993" i="6"/>
  <c r="C993" i="6"/>
  <c r="B979" i="8"/>
  <c r="T986" i="3"/>
  <c r="U986" i="3"/>
  <c r="L986" i="3"/>
  <c r="M986" i="3"/>
  <c r="N986" i="3"/>
  <c r="O986" i="3"/>
  <c r="P986" i="3"/>
  <c r="W986" i="3"/>
  <c r="B994" i="6"/>
  <c r="C994" i="6"/>
  <c r="B980" i="8"/>
  <c r="T987" i="3"/>
  <c r="U987" i="3"/>
  <c r="L987" i="3"/>
  <c r="M987" i="3"/>
  <c r="N987" i="3"/>
  <c r="O987" i="3"/>
  <c r="P987" i="3"/>
  <c r="W987" i="3"/>
  <c r="B995" i="6"/>
  <c r="C995" i="6"/>
  <c r="B981" i="8"/>
  <c r="T988" i="3"/>
  <c r="U988" i="3"/>
  <c r="L988" i="3"/>
  <c r="M988" i="3"/>
  <c r="N988" i="3"/>
  <c r="O988" i="3"/>
  <c r="P988" i="3"/>
  <c r="W988" i="3"/>
  <c r="B996" i="6"/>
  <c r="C996" i="6"/>
  <c r="B982" i="8"/>
  <c r="T989" i="3"/>
  <c r="U989" i="3"/>
  <c r="L989" i="3"/>
  <c r="M989" i="3"/>
  <c r="N989" i="3"/>
  <c r="O989" i="3"/>
  <c r="P989" i="3"/>
  <c r="W989" i="3"/>
  <c r="B997" i="6"/>
  <c r="C997" i="6"/>
  <c r="B983" i="8"/>
  <c r="T990" i="3"/>
  <c r="U990" i="3"/>
  <c r="L990" i="3"/>
  <c r="M990" i="3"/>
  <c r="N990" i="3"/>
  <c r="O990" i="3"/>
  <c r="P990" i="3"/>
  <c r="W990" i="3"/>
  <c r="B998" i="6"/>
  <c r="C998" i="6"/>
  <c r="B984" i="8"/>
  <c r="T991" i="3"/>
  <c r="U991" i="3"/>
  <c r="L991" i="3"/>
  <c r="M991" i="3"/>
  <c r="N991" i="3"/>
  <c r="O991" i="3"/>
  <c r="P991" i="3"/>
  <c r="W991" i="3"/>
  <c r="B999" i="6"/>
  <c r="C999" i="6"/>
  <c r="B985" i="8"/>
  <c r="T992" i="3"/>
  <c r="U992" i="3"/>
  <c r="L992" i="3"/>
  <c r="M992" i="3"/>
  <c r="N992" i="3"/>
  <c r="O992" i="3"/>
  <c r="P992" i="3"/>
  <c r="W992" i="3"/>
  <c r="B1000" i="6"/>
  <c r="C1000" i="6"/>
  <c r="B986" i="8"/>
  <c r="T993" i="3"/>
  <c r="U993" i="3"/>
  <c r="L993" i="3"/>
  <c r="M993" i="3"/>
  <c r="N993" i="3"/>
  <c r="O993" i="3"/>
  <c r="P993" i="3"/>
  <c r="W993" i="3"/>
  <c r="B1001" i="6"/>
  <c r="C1001" i="6"/>
  <c r="B987" i="8"/>
  <c r="T994" i="3"/>
  <c r="U994" i="3"/>
  <c r="L994" i="3"/>
  <c r="M994" i="3"/>
  <c r="N994" i="3"/>
  <c r="O994" i="3"/>
  <c r="P994" i="3"/>
  <c r="W994" i="3"/>
  <c r="B1002" i="6"/>
  <c r="C1002" i="6"/>
  <c r="B988" i="8"/>
  <c r="T995" i="3"/>
  <c r="U995" i="3"/>
  <c r="L995" i="3"/>
  <c r="M995" i="3"/>
  <c r="N995" i="3"/>
  <c r="O995" i="3"/>
  <c r="P995" i="3"/>
  <c r="W995" i="3"/>
  <c r="B1003" i="6"/>
  <c r="C1003" i="6"/>
  <c r="B989" i="8"/>
  <c r="T996" i="3"/>
  <c r="U996" i="3"/>
  <c r="L996" i="3"/>
  <c r="M996" i="3"/>
  <c r="N996" i="3"/>
  <c r="O996" i="3"/>
  <c r="P996" i="3"/>
  <c r="W996" i="3"/>
  <c r="B1004" i="6"/>
  <c r="C1004" i="6"/>
  <c r="B990" i="8"/>
  <c r="T997" i="3"/>
  <c r="U997" i="3"/>
  <c r="L997" i="3"/>
  <c r="M997" i="3"/>
  <c r="N997" i="3"/>
  <c r="O997" i="3"/>
  <c r="P997" i="3"/>
  <c r="W997" i="3"/>
  <c r="B1005" i="6"/>
  <c r="C1005" i="6"/>
  <c r="B991" i="8"/>
  <c r="T998" i="3"/>
  <c r="U998" i="3"/>
  <c r="L998" i="3"/>
  <c r="M998" i="3"/>
  <c r="N998" i="3"/>
  <c r="O998" i="3"/>
  <c r="P998" i="3"/>
  <c r="W998" i="3"/>
  <c r="B1006" i="6"/>
  <c r="C1006" i="6"/>
  <c r="B992" i="8"/>
  <c r="T999" i="3"/>
  <c r="U999" i="3"/>
  <c r="L999" i="3"/>
  <c r="M999" i="3"/>
  <c r="N999" i="3"/>
  <c r="O999" i="3"/>
  <c r="P999" i="3"/>
  <c r="W999" i="3"/>
  <c r="B1007" i="6"/>
  <c r="C1007" i="6"/>
  <c r="B993" i="8"/>
  <c r="T1000" i="3"/>
  <c r="U1000" i="3"/>
  <c r="L1000" i="3"/>
  <c r="M1000" i="3"/>
  <c r="N1000" i="3"/>
  <c r="O1000" i="3"/>
  <c r="P1000" i="3"/>
  <c r="W1000" i="3"/>
  <c r="B1008" i="6"/>
  <c r="C1008" i="6"/>
  <c r="B994" i="8"/>
  <c r="T1001" i="3"/>
  <c r="U1001" i="3"/>
  <c r="L1001" i="3"/>
  <c r="M1001" i="3"/>
  <c r="N1001" i="3"/>
  <c r="O1001" i="3"/>
  <c r="P1001" i="3"/>
  <c r="W1001" i="3"/>
  <c r="B1009" i="6"/>
  <c r="C1009" i="6"/>
  <c r="B995" i="8"/>
  <c r="T1002" i="3"/>
  <c r="U1002" i="3"/>
  <c r="L1002" i="3"/>
  <c r="M1002" i="3"/>
  <c r="N1002" i="3"/>
  <c r="O1002" i="3"/>
  <c r="P1002" i="3"/>
  <c r="W1002" i="3"/>
  <c r="B1010" i="6"/>
  <c r="C1010" i="6"/>
  <c r="B996" i="8"/>
  <c r="T1003" i="3"/>
  <c r="U1003" i="3"/>
  <c r="L1003" i="3"/>
  <c r="M1003" i="3"/>
  <c r="N1003" i="3"/>
  <c r="O1003" i="3"/>
  <c r="P1003" i="3"/>
  <c r="W1003" i="3"/>
  <c r="B1011" i="6"/>
  <c r="C1011" i="6"/>
  <c r="B997" i="8"/>
  <c r="T1004" i="3"/>
  <c r="U1004" i="3"/>
  <c r="L1004" i="3"/>
  <c r="M1004" i="3"/>
  <c r="N1004" i="3"/>
  <c r="O1004" i="3"/>
  <c r="P1004" i="3"/>
  <c r="W1004" i="3"/>
  <c r="B1012" i="6"/>
  <c r="C1012" i="6"/>
  <c r="B998" i="8"/>
  <c r="T1005" i="3"/>
  <c r="U1005" i="3"/>
  <c r="L1005" i="3"/>
  <c r="M1005" i="3"/>
  <c r="N1005" i="3"/>
  <c r="O1005" i="3"/>
  <c r="P1005" i="3"/>
  <c r="W1005" i="3"/>
  <c r="B1013" i="6"/>
  <c r="C1013" i="6"/>
  <c r="B999" i="8"/>
  <c r="T1006" i="3"/>
  <c r="U1006" i="3"/>
  <c r="L1006" i="3"/>
  <c r="M1006" i="3"/>
  <c r="N1006" i="3"/>
  <c r="O1006" i="3"/>
  <c r="P1006" i="3"/>
  <c r="W1006" i="3"/>
  <c r="B1014" i="6"/>
  <c r="C1014" i="6"/>
  <c r="B1000" i="8"/>
  <c r="T1007" i="3"/>
  <c r="U1007" i="3"/>
  <c r="L1007" i="3"/>
  <c r="M1007" i="3"/>
  <c r="N1007" i="3"/>
  <c r="O1007" i="3"/>
  <c r="P1007" i="3"/>
  <c r="W1007" i="3"/>
  <c r="B1015" i="6"/>
  <c r="C1015" i="6"/>
  <c r="B1001" i="8"/>
  <c r="T1008" i="3"/>
  <c r="U1008" i="3"/>
  <c r="L1008" i="3"/>
  <c r="M1008" i="3"/>
  <c r="N1008" i="3"/>
  <c r="O1008" i="3"/>
  <c r="P1008" i="3"/>
  <c r="W1008" i="3"/>
  <c r="B1016" i="6"/>
  <c r="C1016" i="6"/>
  <c r="B1002" i="8"/>
  <c r="T1009" i="3"/>
  <c r="U1009" i="3"/>
  <c r="L1009" i="3"/>
  <c r="M1009" i="3"/>
  <c r="N1009" i="3"/>
  <c r="O1009" i="3"/>
  <c r="P1009" i="3"/>
  <c r="W1009" i="3"/>
  <c r="B1017" i="6"/>
  <c r="C1017" i="6"/>
  <c r="B1003" i="8"/>
  <c r="T1010" i="3"/>
  <c r="U1010" i="3"/>
  <c r="L1010" i="3"/>
  <c r="M1010" i="3"/>
  <c r="N1010" i="3"/>
  <c r="O1010" i="3"/>
  <c r="P1010" i="3"/>
  <c r="W1010" i="3"/>
  <c r="B1018" i="6"/>
  <c r="C1018" i="6"/>
  <c r="B1004" i="8"/>
  <c r="T1011" i="3"/>
  <c r="U1011" i="3"/>
  <c r="L1011" i="3"/>
  <c r="M1011" i="3"/>
  <c r="N1011" i="3"/>
  <c r="O1011" i="3"/>
  <c r="P1011" i="3"/>
  <c r="W1011" i="3"/>
  <c r="B1019" i="6"/>
  <c r="C1019" i="6"/>
  <c r="B1005" i="8"/>
  <c r="T1012" i="3"/>
  <c r="U1012" i="3"/>
  <c r="L1012" i="3"/>
  <c r="M1012" i="3"/>
  <c r="N1012" i="3"/>
  <c r="O1012" i="3"/>
  <c r="P1012" i="3"/>
  <c r="W1012" i="3"/>
  <c r="B1020" i="6"/>
  <c r="C1020" i="6"/>
  <c r="B1006" i="8"/>
  <c r="T1013" i="3"/>
  <c r="U1013" i="3"/>
  <c r="L1013" i="3"/>
  <c r="M1013" i="3"/>
  <c r="N1013" i="3"/>
  <c r="O1013" i="3"/>
  <c r="P1013" i="3"/>
  <c r="W1013" i="3"/>
  <c r="B1021" i="6"/>
  <c r="C1021" i="6"/>
  <c r="B1007" i="8"/>
  <c r="T1014" i="3"/>
  <c r="U1014" i="3"/>
  <c r="L1014" i="3"/>
  <c r="M1014" i="3"/>
  <c r="N1014" i="3"/>
  <c r="O1014" i="3"/>
  <c r="P1014" i="3"/>
  <c r="W1014" i="3"/>
  <c r="B1022" i="6"/>
  <c r="C1022" i="6"/>
  <c r="B1008" i="8"/>
  <c r="T1015" i="3"/>
  <c r="U1015" i="3"/>
  <c r="L1015" i="3"/>
  <c r="M1015" i="3"/>
  <c r="N1015" i="3"/>
  <c r="O1015" i="3"/>
  <c r="P1015" i="3"/>
  <c r="W1015" i="3"/>
  <c r="B1023" i="6"/>
  <c r="C1023" i="6"/>
  <c r="B1009" i="8"/>
  <c r="T1016" i="3"/>
  <c r="U1016" i="3"/>
  <c r="L1016" i="3"/>
  <c r="M1016" i="3"/>
  <c r="N1016" i="3"/>
  <c r="O1016" i="3"/>
  <c r="P1016" i="3"/>
  <c r="W1016" i="3"/>
  <c r="B1024" i="6"/>
  <c r="C1024" i="6"/>
  <c r="B1010" i="8"/>
  <c r="T1017" i="3"/>
  <c r="U1017" i="3"/>
  <c r="L1017" i="3"/>
  <c r="M1017" i="3"/>
  <c r="N1017" i="3"/>
  <c r="O1017" i="3"/>
  <c r="P1017" i="3"/>
  <c r="W1017" i="3"/>
  <c r="B1025" i="6"/>
  <c r="C1025" i="6"/>
  <c r="B1011" i="8"/>
  <c r="T1018" i="3"/>
  <c r="U1018" i="3"/>
  <c r="L1018" i="3"/>
  <c r="M1018" i="3"/>
  <c r="N1018" i="3"/>
  <c r="O1018" i="3"/>
  <c r="P1018" i="3"/>
  <c r="W1018" i="3"/>
  <c r="B1026" i="6"/>
  <c r="C1026" i="6"/>
  <c r="B1012" i="8"/>
  <c r="T1019" i="3"/>
  <c r="U1019" i="3"/>
  <c r="L1019" i="3"/>
  <c r="M1019" i="3"/>
  <c r="N1019" i="3"/>
  <c r="O1019" i="3"/>
  <c r="P1019" i="3"/>
  <c r="W1019" i="3"/>
  <c r="B1027" i="6"/>
  <c r="C1027" i="6"/>
  <c r="B1013" i="8"/>
  <c r="T1020" i="3"/>
  <c r="U1020" i="3"/>
  <c r="L1020" i="3"/>
  <c r="M1020" i="3"/>
  <c r="N1020" i="3"/>
  <c r="O1020" i="3"/>
  <c r="P1020" i="3"/>
  <c r="W1020" i="3"/>
  <c r="B1028" i="6"/>
  <c r="C1028" i="6"/>
  <c r="B1014" i="8"/>
  <c r="T1021" i="3"/>
  <c r="U1021" i="3"/>
  <c r="L1021" i="3"/>
  <c r="M1021" i="3"/>
  <c r="N1021" i="3"/>
  <c r="O1021" i="3"/>
  <c r="P1021" i="3"/>
  <c r="W1021" i="3"/>
  <c r="B1029" i="6"/>
  <c r="C1029" i="6"/>
  <c r="B1015" i="8"/>
  <c r="T1022" i="3"/>
  <c r="U1022" i="3"/>
  <c r="L1022" i="3"/>
  <c r="M1022" i="3"/>
  <c r="N1022" i="3"/>
  <c r="O1022" i="3"/>
  <c r="P1022" i="3"/>
  <c r="W1022" i="3"/>
  <c r="B1030" i="6"/>
  <c r="C1030" i="6"/>
  <c r="B1016" i="8"/>
  <c r="T1023" i="3"/>
  <c r="U1023" i="3"/>
  <c r="L1023" i="3"/>
  <c r="M1023" i="3"/>
  <c r="N1023" i="3"/>
  <c r="O1023" i="3"/>
  <c r="P1023" i="3"/>
  <c r="W1023" i="3"/>
  <c r="B1031" i="6"/>
  <c r="C1031" i="6"/>
  <c r="B1017" i="8"/>
  <c r="T1024" i="3"/>
  <c r="U1024" i="3"/>
  <c r="L1024" i="3"/>
  <c r="M1024" i="3"/>
  <c r="N1024" i="3"/>
  <c r="O1024" i="3"/>
  <c r="P1024" i="3"/>
  <c r="W1024" i="3"/>
  <c r="B1032" i="6"/>
  <c r="C1032" i="6"/>
  <c r="B1018" i="8"/>
  <c r="T1025" i="3"/>
  <c r="U1025" i="3"/>
  <c r="L1025" i="3"/>
  <c r="M1025" i="3"/>
  <c r="N1025" i="3"/>
  <c r="O1025" i="3"/>
  <c r="P1025" i="3"/>
  <c r="W1025" i="3"/>
  <c r="B1033" i="6"/>
  <c r="C1033" i="6"/>
  <c r="B1019" i="8"/>
  <c r="T1026" i="3"/>
  <c r="U1026" i="3"/>
  <c r="L1026" i="3"/>
  <c r="M1026" i="3"/>
  <c r="N1026" i="3"/>
  <c r="O1026" i="3"/>
  <c r="P1026" i="3"/>
  <c r="W1026" i="3"/>
  <c r="B1034" i="6"/>
  <c r="C1034" i="6"/>
  <c r="B1020" i="8"/>
  <c r="T1027" i="3"/>
  <c r="U1027" i="3"/>
  <c r="L1027" i="3"/>
  <c r="M1027" i="3"/>
  <c r="N1027" i="3"/>
  <c r="O1027" i="3"/>
  <c r="P1027" i="3"/>
  <c r="W1027" i="3"/>
  <c r="B1035" i="6"/>
  <c r="C1035" i="6"/>
  <c r="B1021" i="8"/>
  <c r="T1028" i="3"/>
  <c r="U1028" i="3"/>
  <c r="L1028" i="3"/>
  <c r="M1028" i="3"/>
  <c r="N1028" i="3"/>
  <c r="O1028" i="3"/>
  <c r="P1028" i="3"/>
  <c r="W1028" i="3"/>
  <c r="B1036" i="6"/>
  <c r="C1036" i="6"/>
  <c r="B1022" i="8"/>
  <c r="T1029" i="3"/>
  <c r="U1029" i="3"/>
  <c r="L1029" i="3"/>
  <c r="M1029" i="3"/>
  <c r="N1029" i="3"/>
  <c r="O1029" i="3"/>
  <c r="P1029" i="3"/>
  <c r="W1029" i="3"/>
  <c r="B1037" i="6"/>
  <c r="C1037" i="6"/>
  <c r="B1023" i="8"/>
  <c r="T1030" i="3"/>
  <c r="U1030" i="3"/>
  <c r="L1030" i="3"/>
  <c r="M1030" i="3"/>
  <c r="N1030" i="3"/>
  <c r="O1030" i="3"/>
  <c r="P1030" i="3"/>
  <c r="W1030" i="3"/>
  <c r="B1038" i="6"/>
  <c r="C1038" i="6"/>
  <c r="B1024" i="8"/>
  <c r="T1031" i="3"/>
  <c r="U1031" i="3"/>
  <c r="L1031" i="3"/>
  <c r="M1031" i="3"/>
  <c r="N1031" i="3"/>
  <c r="O1031" i="3"/>
  <c r="P1031" i="3"/>
  <c r="W1031" i="3"/>
  <c r="B1039" i="6"/>
  <c r="C1039" i="6"/>
  <c r="B1025" i="8"/>
  <c r="T1032" i="3"/>
  <c r="U1032" i="3"/>
  <c r="L1032" i="3"/>
  <c r="M1032" i="3"/>
  <c r="N1032" i="3"/>
  <c r="O1032" i="3"/>
  <c r="P1032" i="3"/>
  <c r="W1032" i="3"/>
  <c r="B1040" i="6"/>
  <c r="C1040" i="6"/>
  <c r="B1026" i="8"/>
  <c r="T1033" i="3"/>
  <c r="U1033" i="3"/>
  <c r="L1033" i="3"/>
  <c r="M1033" i="3"/>
  <c r="N1033" i="3"/>
  <c r="O1033" i="3"/>
  <c r="P1033" i="3"/>
  <c r="W1033" i="3"/>
  <c r="B1041" i="6"/>
  <c r="C1041" i="6"/>
  <c r="B1027" i="8"/>
  <c r="T1034" i="3"/>
  <c r="U1034" i="3"/>
  <c r="L1034" i="3"/>
  <c r="M1034" i="3"/>
  <c r="N1034" i="3"/>
  <c r="O1034" i="3"/>
  <c r="P1034" i="3"/>
  <c r="W1034" i="3"/>
  <c r="B1042" i="6"/>
  <c r="C1042" i="6"/>
  <c r="B1028" i="8"/>
  <c r="T1035" i="3"/>
  <c r="U1035" i="3"/>
  <c r="L1035" i="3"/>
  <c r="M1035" i="3"/>
  <c r="N1035" i="3"/>
  <c r="O1035" i="3"/>
  <c r="P1035" i="3"/>
  <c r="W1035" i="3"/>
  <c r="B1043" i="6"/>
  <c r="C1043" i="6"/>
  <c r="B1029" i="8"/>
  <c r="T1036" i="3"/>
  <c r="U1036" i="3"/>
  <c r="L1036" i="3"/>
  <c r="M1036" i="3"/>
  <c r="N1036" i="3"/>
  <c r="O1036" i="3"/>
  <c r="P1036" i="3"/>
  <c r="W1036" i="3"/>
  <c r="B1044" i="6"/>
  <c r="C1044" i="6"/>
  <c r="B1030" i="8"/>
  <c r="T1037" i="3"/>
  <c r="U1037" i="3"/>
  <c r="L1037" i="3"/>
  <c r="M1037" i="3"/>
  <c r="N1037" i="3"/>
  <c r="O1037" i="3"/>
  <c r="P1037" i="3"/>
  <c r="W1037" i="3"/>
  <c r="B1045" i="6"/>
  <c r="C1045" i="6"/>
  <c r="B1031" i="8"/>
  <c r="T1038" i="3"/>
  <c r="U1038" i="3"/>
  <c r="L1038" i="3"/>
  <c r="M1038" i="3"/>
  <c r="N1038" i="3"/>
  <c r="O1038" i="3"/>
  <c r="P1038" i="3"/>
  <c r="W1038" i="3"/>
  <c r="B1046" i="6"/>
  <c r="C1046" i="6"/>
  <c r="B1032" i="8"/>
  <c r="T1039" i="3"/>
  <c r="U1039" i="3"/>
  <c r="L1039" i="3"/>
  <c r="M1039" i="3"/>
  <c r="N1039" i="3"/>
  <c r="O1039" i="3"/>
  <c r="P1039" i="3"/>
  <c r="W1039" i="3"/>
  <c r="B1047" i="6"/>
  <c r="C1047" i="6"/>
  <c r="B1033" i="8"/>
  <c r="T1040" i="3"/>
  <c r="U1040" i="3"/>
  <c r="L1040" i="3"/>
  <c r="M1040" i="3"/>
  <c r="N1040" i="3"/>
  <c r="O1040" i="3"/>
  <c r="P1040" i="3"/>
  <c r="W1040" i="3"/>
  <c r="B1048" i="6"/>
  <c r="C1048" i="6"/>
  <c r="B1034" i="8"/>
  <c r="T1041" i="3"/>
  <c r="U1041" i="3"/>
  <c r="L1041" i="3"/>
  <c r="M1041" i="3"/>
  <c r="N1041" i="3"/>
  <c r="O1041" i="3"/>
  <c r="P1041" i="3"/>
  <c r="W1041" i="3"/>
  <c r="B1049" i="6"/>
  <c r="C1049" i="6"/>
  <c r="B1035" i="8"/>
  <c r="T1042" i="3"/>
  <c r="U1042" i="3"/>
  <c r="L1042" i="3"/>
  <c r="M1042" i="3"/>
  <c r="N1042" i="3"/>
  <c r="O1042" i="3"/>
  <c r="P1042" i="3"/>
  <c r="W1042" i="3"/>
  <c r="B1050" i="6"/>
  <c r="C1050" i="6"/>
  <c r="B1036" i="8"/>
  <c r="T1043" i="3"/>
  <c r="U1043" i="3"/>
  <c r="L1043" i="3"/>
  <c r="M1043" i="3"/>
  <c r="N1043" i="3"/>
  <c r="O1043" i="3"/>
  <c r="P1043" i="3"/>
  <c r="W1043" i="3"/>
  <c r="B1051" i="6"/>
  <c r="C1051" i="6"/>
  <c r="B1037" i="8"/>
  <c r="T1044" i="3"/>
  <c r="U1044" i="3"/>
  <c r="L1044" i="3"/>
  <c r="M1044" i="3"/>
  <c r="N1044" i="3"/>
  <c r="O1044" i="3"/>
  <c r="P1044" i="3"/>
  <c r="W1044" i="3"/>
  <c r="B1052" i="6"/>
  <c r="C1052" i="6"/>
  <c r="B1038" i="8"/>
  <c r="T1045" i="3"/>
  <c r="U1045" i="3"/>
  <c r="L1045" i="3"/>
  <c r="M1045" i="3"/>
  <c r="N1045" i="3"/>
  <c r="O1045" i="3"/>
  <c r="P1045" i="3"/>
  <c r="W1045" i="3"/>
  <c r="B1053" i="6"/>
  <c r="C1053" i="6"/>
  <c r="B1039" i="8"/>
  <c r="T1046" i="3"/>
  <c r="U1046" i="3"/>
  <c r="L1046" i="3"/>
  <c r="M1046" i="3"/>
  <c r="N1046" i="3"/>
  <c r="O1046" i="3"/>
  <c r="P1046" i="3"/>
  <c r="W1046" i="3"/>
  <c r="B1054" i="6"/>
  <c r="C1054" i="6"/>
  <c r="B1040" i="8"/>
  <c r="T1047" i="3"/>
  <c r="U1047" i="3"/>
  <c r="L1047" i="3"/>
  <c r="M1047" i="3"/>
  <c r="N1047" i="3"/>
  <c r="O1047" i="3"/>
  <c r="P1047" i="3"/>
  <c r="W1047" i="3"/>
  <c r="B1055" i="6"/>
  <c r="C1055" i="6"/>
  <c r="B1041" i="8"/>
  <c r="T1048" i="3"/>
  <c r="U1048" i="3"/>
  <c r="L1048" i="3"/>
  <c r="M1048" i="3"/>
  <c r="N1048" i="3"/>
  <c r="O1048" i="3"/>
  <c r="P1048" i="3"/>
  <c r="W1048" i="3"/>
  <c r="B1056" i="6"/>
  <c r="C1056" i="6"/>
  <c r="B1042" i="8"/>
  <c r="T1049" i="3"/>
  <c r="U1049" i="3"/>
  <c r="L1049" i="3"/>
  <c r="M1049" i="3"/>
  <c r="N1049" i="3"/>
  <c r="O1049" i="3"/>
  <c r="P1049" i="3"/>
  <c r="W1049" i="3"/>
  <c r="B1057" i="6"/>
  <c r="C1057" i="6"/>
  <c r="B1043" i="8"/>
  <c r="T1050" i="3"/>
  <c r="U1050" i="3"/>
  <c r="L1050" i="3"/>
  <c r="M1050" i="3"/>
  <c r="N1050" i="3"/>
  <c r="O1050" i="3"/>
  <c r="P1050" i="3"/>
  <c r="W1050" i="3"/>
  <c r="B1058" i="6"/>
  <c r="C1058" i="6"/>
  <c r="B1044" i="8"/>
  <c r="T1051" i="3"/>
  <c r="U1051" i="3"/>
  <c r="L1051" i="3"/>
  <c r="M1051" i="3"/>
  <c r="N1051" i="3"/>
  <c r="O1051" i="3"/>
  <c r="P1051" i="3"/>
  <c r="W1051" i="3"/>
  <c r="B1059" i="6"/>
  <c r="C1059" i="6"/>
  <c r="B1045" i="8"/>
  <c r="T1052" i="3"/>
  <c r="U1052" i="3"/>
  <c r="L1052" i="3"/>
  <c r="M1052" i="3"/>
  <c r="N1052" i="3"/>
  <c r="O1052" i="3"/>
  <c r="P1052" i="3"/>
  <c r="W1052" i="3"/>
  <c r="B1060" i="6"/>
  <c r="C1060" i="6"/>
  <c r="B1046" i="8"/>
  <c r="T1053" i="3"/>
  <c r="U1053" i="3"/>
  <c r="L1053" i="3"/>
  <c r="M1053" i="3"/>
  <c r="N1053" i="3"/>
  <c r="O1053" i="3"/>
  <c r="P1053" i="3"/>
  <c r="W1053" i="3"/>
  <c r="B1061" i="6"/>
  <c r="C1061" i="6"/>
  <c r="B1047" i="8"/>
  <c r="T1054" i="3"/>
  <c r="U1054" i="3"/>
  <c r="L1054" i="3"/>
  <c r="M1054" i="3"/>
  <c r="N1054" i="3"/>
  <c r="O1054" i="3"/>
  <c r="P1054" i="3"/>
  <c r="W1054" i="3"/>
  <c r="B1062" i="6"/>
  <c r="C1062" i="6"/>
  <c r="B1048" i="8"/>
  <c r="T1055" i="3"/>
  <c r="U1055" i="3"/>
  <c r="L1055" i="3"/>
  <c r="M1055" i="3"/>
  <c r="N1055" i="3"/>
  <c r="O1055" i="3"/>
  <c r="P1055" i="3"/>
  <c r="W1055" i="3"/>
  <c r="B1063" i="6"/>
  <c r="C1063" i="6"/>
  <c r="B1049" i="8"/>
  <c r="T1056" i="3"/>
  <c r="U1056" i="3"/>
  <c r="L1056" i="3"/>
  <c r="M1056" i="3"/>
  <c r="N1056" i="3"/>
  <c r="O1056" i="3"/>
  <c r="P1056" i="3"/>
  <c r="W1056" i="3"/>
  <c r="B1064" i="6"/>
  <c r="C1064" i="6"/>
  <c r="B1050" i="8"/>
  <c r="T1057" i="3"/>
  <c r="U1057" i="3"/>
  <c r="L1057" i="3"/>
  <c r="M1057" i="3"/>
  <c r="N1057" i="3"/>
  <c r="O1057" i="3"/>
  <c r="P1057" i="3"/>
  <c r="W1057" i="3"/>
  <c r="B1065" i="6"/>
  <c r="C1065" i="6"/>
  <c r="B1051" i="8"/>
  <c r="T1058" i="3"/>
  <c r="U1058" i="3"/>
  <c r="L1058" i="3"/>
  <c r="M1058" i="3"/>
  <c r="N1058" i="3"/>
  <c r="O1058" i="3"/>
  <c r="P1058" i="3"/>
  <c r="W1058" i="3"/>
  <c r="B1066" i="6"/>
  <c r="C1066" i="6"/>
  <c r="B1052" i="8"/>
  <c r="T1059" i="3"/>
  <c r="U1059" i="3"/>
  <c r="L1059" i="3"/>
  <c r="M1059" i="3"/>
  <c r="N1059" i="3"/>
  <c r="O1059" i="3"/>
  <c r="P1059" i="3"/>
  <c r="W1059" i="3"/>
  <c r="B1067" i="6"/>
  <c r="C1067" i="6"/>
  <c r="B1053" i="8"/>
  <c r="T1060" i="3"/>
  <c r="U1060" i="3"/>
  <c r="L1060" i="3"/>
  <c r="M1060" i="3"/>
  <c r="N1060" i="3"/>
  <c r="O1060" i="3"/>
  <c r="P1060" i="3"/>
  <c r="W1060" i="3"/>
  <c r="B1068" i="6"/>
  <c r="C1068" i="6"/>
  <c r="B1054" i="8"/>
  <c r="T1061" i="3"/>
  <c r="U1061" i="3"/>
  <c r="L1061" i="3"/>
  <c r="M1061" i="3"/>
  <c r="N1061" i="3"/>
  <c r="O1061" i="3"/>
  <c r="P1061" i="3"/>
  <c r="W1061" i="3"/>
  <c r="B1069" i="6"/>
  <c r="C1069" i="6"/>
  <c r="B1055" i="8"/>
  <c r="T1062" i="3"/>
  <c r="U1062" i="3"/>
  <c r="L1062" i="3"/>
  <c r="M1062" i="3"/>
  <c r="N1062" i="3"/>
  <c r="O1062" i="3"/>
  <c r="P1062" i="3"/>
  <c r="W1062" i="3"/>
  <c r="B1070" i="6"/>
  <c r="C1070" i="6"/>
  <c r="B1056" i="8"/>
  <c r="T1063" i="3"/>
  <c r="U1063" i="3"/>
  <c r="L1063" i="3"/>
  <c r="M1063" i="3"/>
  <c r="N1063" i="3"/>
  <c r="O1063" i="3"/>
  <c r="P1063" i="3"/>
  <c r="W1063" i="3"/>
  <c r="B1071" i="6"/>
  <c r="C1071" i="6"/>
  <c r="B1057" i="8"/>
  <c r="T1064" i="3"/>
  <c r="U1064" i="3"/>
  <c r="L1064" i="3"/>
  <c r="M1064" i="3"/>
  <c r="N1064" i="3"/>
  <c r="O1064" i="3"/>
  <c r="P1064" i="3"/>
  <c r="W1064" i="3"/>
  <c r="B1072" i="6"/>
  <c r="C1072" i="6"/>
  <c r="B1058" i="8"/>
  <c r="T1065" i="3"/>
  <c r="U1065" i="3"/>
  <c r="L1065" i="3"/>
  <c r="M1065" i="3"/>
  <c r="N1065" i="3"/>
  <c r="O1065" i="3"/>
  <c r="P1065" i="3"/>
  <c r="W1065" i="3"/>
  <c r="B1073" i="6"/>
  <c r="C1073" i="6"/>
  <c r="B1059" i="8"/>
  <c r="T1066" i="3"/>
  <c r="U1066" i="3"/>
  <c r="L1066" i="3"/>
  <c r="M1066" i="3"/>
  <c r="N1066" i="3"/>
  <c r="O1066" i="3"/>
  <c r="P1066" i="3"/>
  <c r="W1066" i="3"/>
  <c r="B1074" i="6"/>
  <c r="C1074" i="6"/>
  <c r="B1060" i="8"/>
  <c r="T1067" i="3"/>
  <c r="U1067" i="3"/>
  <c r="L1067" i="3"/>
  <c r="M1067" i="3"/>
  <c r="N1067" i="3"/>
  <c r="O1067" i="3"/>
  <c r="P1067" i="3"/>
  <c r="W1067" i="3"/>
  <c r="B1075" i="6"/>
  <c r="C1075" i="6"/>
  <c r="B1061" i="8"/>
  <c r="T1068" i="3"/>
  <c r="U1068" i="3"/>
  <c r="L1068" i="3"/>
  <c r="M1068" i="3"/>
  <c r="N1068" i="3"/>
  <c r="O1068" i="3"/>
  <c r="P1068" i="3"/>
  <c r="W1068" i="3"/>
  <c r="B1076" i="6"/>
  <c r="C1076" i="6"/>
  <c r="B1062" i="8"/>
  <c r="T1069" i="3"/>
  <c r="U1069" i="3"/>
  <c r="L1069" i="3"/>
  <c r="M1069" i="3"/>
  <c r="N1069" i="3"/>
  <c r="O1069" i="3"/>
  <c r="P1069" i="3"/>
  <c r="W1069" i="3"/>
  <c r="B1077" i="6"/>
  <c r="C1077" i="6"/>
  <c r="B1063" i="8"/>
  <c r="T1070" i="3"/>
  <c r="U1070" i="3"/>
  <c r="L1070" i="3"/>
  <c r="M1070" i="3"/>
  <c r="N1070" i="3"/>
  <c r="O1070" i="3"/>
  <c r="P1070" i="3"/>
  <c r="W1070" i="3"/>
  <c r="B1078" i="6"/>
  <c r="C1078" i="6"/>
  <c r="B1064" i="8"/>
  <c r="T1071" i="3"/>
  <c r="U1071" i="3"/>
  <c r="L1071" i="3"/>
  <c r="M1071" i="3"/>
  <c r="N1071" i="3"/>
  <c r="O1071" i="3"/>
  <c r="P1071" i="3"/>
  <c r="W1071" i="3"/>
  <c r="B1079" i="6"/>
  <c r="C1079" i="6"/>
  <c r="B1065" i="8"/>
  <c r="T1072" i="3"/>
  <c r="U1072" i="3"/>
  <c r="L1072" i="3"/>
  <c r="M1072" i="3"/>
  <c r="N1072" i="3"/>
  <c r="O1072" i="3"/>
  <c r="P1072" i="3"/>
  <c r="W1072" i="3"/>
  <c r="B1080" i="6"/>
  <c r="C1080" i="6"/>
  <c r="B1066" i="8"/>
  <c r="T1073" i="3"/>
  <c r="U1073" i="3"/>
  <c r="L1073" i="3"/>
  <c r="M1073" i="3"/>
  <c r="N1073" i="3"/>
  <c r="O1073" i="3"/>
  <c r="P1073" i="3"/>
  <c r="W1073" i="3"/>
  <c r="B1081" i="6"/>
  <c r="C1081" i="6"/>
  <c r="B1067" i="8"/>
  <c r="T1074" i="3"/>
  <c r="U1074" i="3"/>
  <c r="L1074" i="3"/>
  <c r="M1074" i="3"/>
  <c r="N1074" i="3"/>
  <c r="O1074" i="3"/>
  <c r="P1074" i="3"/>
  <c r="W1074" i="3"/>
  <c r="B1082" i="6"/>
  <c r="C1082" i="6"/>
  <c r="B1068" i="8"/>
  <c r="T1075" i="3"/>
  <c r="U1075" i="3"/>
  <c r="L1075" i="3"/>
  <c r="M1075" i="3"/>
  <c r="N1075" i="3"/>
  <c r="O1075" i="3"/>
  <c r="P1075" i="3"/>
  <c r="W1075" i="3"/>
  <c r="B1083" i="6"/>
  <c r="C1083" i="6"/>
  <c r="B1069" i="8"/>
  <c r="T1076" i="3"/>
  <c r="U1076" i="3"/>
  <c r="L1076" i="3"/>
  <c r="M1076" i="3"/>
  <c r="N1076" i="3"/>
  <c r="O1076" i="3"/>
  <c r="P1076" i="3"/>
  <c r="W1076" i="3"/>
  <c r="B1084" i="6"/>
  <c r="C1084" i="6"/>
  <c r="B1070" i="8"/>
  <c r="T1077" i="3"/>
  <c r="U1077" i="3"/>
  <c r="L1077" i="3"/>
  <c r="M1077" i="3"/>
  <c r="N1077" i="3"/>
  <c r="O1077" i="3"/>
  <c r="P1077" i="3"/>
  <c r="W1077" i="3"/>
  <c r="B1085" i="6"/>
  <c r="C1085" i="6"/>
  <c r="B1071" i="8"/>
  <c r="T1078" i="3"/>
  <c r="U1078" i="3"/>
  <c r="L1078" i="3"/>
  <c r="M1078" i="3"/>
  <c r="N1078" i="3"/>
  <c r="O1078" i="3"/>
  <c r="P1078" i="3"/>
  <c r="W1078" i="3"/>
  <c r="B1086" i="6"/>
  <c r="C1086" i="6"/>
  <c r="B1072" i="8"/>
  <c r="T1079" i="3"/>
  <c r="U1079" i="3"/>
  <c r="L1079" i="3"/>
  <c r="M1079" i="3"/>
  <c r="N1079" i="3"/>
  <c r="O1079" i="3"/>
  <c r="P1079" i="3"/>
  <c r="W1079" i="3"/>
  <c r="B1087" i="6"/>
  <c r="C1087" i="6"/>
  <c r="B1073" i="8"/>
  <c r="T1080" i="3"/>
  <c r="U1080" i="3"/>
  <c r="L1080" i="3"/>
  <c r="M1080" i="3"/>
  <c r="N1080" i="3"/>
  <c r="O1080" i="3"/>
  <c r="P1080" i="3"/>
  <c r="W1080" i="3"/>
  <c r="B1088" i="6"/>
  <c r="C1088" i="6"/>
  <c r="B1074" i="8"/>
  <c r="T1081" i="3"/>
  <c r="U1081" i="3"/>
  <c r="L1081" i="3"/>
  <c r="M1081" i="3"/>
  <c r="N1081" i="3"/>
  <c r="O1081" i="3"/>
  <c r="P1081" i="3"/>
  <c r="W1081" i="3"/>
  <c r="B1089" i="6"/>
  <c r="C1089" i="6"/>
  <c r="B1075" i="8"/>
  <c r="T1082" i="3"/>
  <c r="U1082" i="3"/>
  <c r="M1082" i="3"/>
  <c r="N1082" i="3"/>
  <c r="O1082" i="3"/>
  <c r="P1082" i="3"/>
  <c r="W1082" i="3"/>
  <c r="B1090" i="6"/>
  <c r="C1090" i="6"/>
  <c r="B1076" i="8"/>
  <c r="T1083" i="3"/>
  <c r="U1083" i="3"/>
  <c r="L1083" i="3"/>
  <c r="M1083" i="3"/>
  <c r="N1083" i="3"/>
  <c r="O1083" i="3"/>
  <c r="P1083" i="3"/>
  <c r="W1083" i="3"/>
  <c r="B1091" i="6"/>
  <c r="C1091" i="6"/>
  <c r="B1077" i="8"/>
  <c r="T1084" i="3"/>
  <c r="U1084" i="3"/>
  <c r="L1084" i="3"/>
  <c r="M1084" i="3"/>
  <c r="N1084" i="3"/>
  <c r="O1084" i="3"/>
  <c r="P1084" i="3"/>
  <c r="W1084" i="3"/>
  <c r="B1092" i="6"/>
  <c r="C1092" i="6"/>
  <c r="B1078" i="8"/>
  <c r="T1085" i="3"/>
  <c r="U1085" i="3"/>
  <c r="L1085" i="3"/>
  <c r="M1085" i="3"/>
  <c r="N1085" i="3"/>
  <c r="O1085" i="3"/>
  <c r="P1085" i="3"/>
  <c r="W1085" i="3"/>
  <c r="B1093" i="6"/>
  <c r="C1093" i="6"/>
  <c r="B1079" i="8"/>
  <c r="T1086" i="3"/>
  <c r="U1086" i="3"/>
  <c r="L1086" i="3"/>
  <c r="M1086" i="3"/>
  <c r="N1086" i="3"/>
  <c r="O1086" i="3"/>
  <c r="P1086" i="3"/>
  <c r="W1086" i="3"/>
  <c r="B1094" i="6"/>
  <c r="C1094" i="6"/>
  <c r="B1080" i="8"/>
  <c r="T1087" i="3"/>
  <c r="U1087" i="3"/>
  <c r="L1087" i="3"/>
  <c r="M1087" i="3"/>
  <c r="N1087" i="3"/>
  <c r="O1087" i="3"/>
  <c r="P1087" i="3"/>
  <c r="W1087" i="3"/>
  <c r="B1095" i="6"/>
  <c r="C1095" i="6"/>
  <c r="B1081" i="8"/>
  <c r="T1088" i="3"/>
  <c r="U1088" i="3"/>
  <c r="L1088" i="3"/>
  <c r="M1088" i="3"/>
  <c r="N1088" i="3"/>
  <c r="O1088" i="3"/>
  <c r="P1088" i="3"/>
  <c r="W1088" i="3"/>
  <c r="B1096" i="6"/>
  <c r="C1096" i="6"/>
  <c r="B1082" i="8"/>
  <c r="T1089" i="3"/>
  <c r="U1089" i="3"/>
  <c r="L1089" i="3"/>
  <c r="M1089" i="3"/>
  <c r="N1089" i="3"/>
  <c r="O1089" i="3"/>
  <c r="P1089" i="3"/>
  <c r="W1089" i="3"/>
  <c r="B1097" i="6"/>
  <c r="C1097" i="6"/>
  <c r="B1083" i="8"/>
  <c r="T1090" i="3"/>
  <c r="U1090" i="3"/>
  <c r="L1090" i="3"/>
  <c r="M1090" i="3"/>
  <c r="N1090" i="3"/>
  <c r="O1090" i="3"/>
  <c r="P1090" i="3"/>
  <c r="W1090" i="3"/>
  <c r="B1098" i="6"/>
  <c r="C1098" i="6"/>
  <c r="B1084" i="8"/>
  <c r="T1091" i="3"/>
  <c r="U1091" i="3"/>
  <c r="L1091" i="3"/>
  <c r="M1091" i="3"/>
  <c r="N1091" i="3"/>
  <c r="O1091" i="3"/>
  <c r="P1091" i="3"/>
  <c r="W1091" i="3"/>
  <c r="B1099" i="6"/>
  <c r="C1099" i="6"/>
  <c r="B1085" i="8"/>
  <c r="T1092" i="3"/>
  <c r="U1092" i="3"/>
  <c r="L1092" i="3"/>
  <c r="M1092" i="3"/>
  <c r="N1092" i="3"/>
  <c r="O1092" i="3"/>
  <c r="P1092" i="3"/>
  <c r="W1092" i="3"/>
  <c r="B1100" i="6"/>
  <c r="C1100" i="6"/>
  <c r="B1086" i="8"/>
  <c r="T1093" i="3"/>
  <c r="U1093" i="3"/>
  <c r="L1093" i="3"/>
  <c r="M1093" i="3"/>
  <c r="N1093" i="3"/>
  <c r="O1093" i="3"/>
  <c r="P1093" i="3"/>
  <c r="W1093" i="3"/>
  <c r="B1101" i="6"/>
  <c r="C1101" i="6"/>
  <c r="B1087" i="8"/>
  <c r="T1094" i="3"/>
  <c r="U1094" i="3"/>
  <c r="L1094" i="3"/>
  <c r="M1094" i="3"/>
  <c r="N1094" i="3"/>
  <c r="O1094" i="3"/>
  <c r="P1094" i="3"/>
  <c r="W1094" i="3"/>
  <c r="B1102" i="6"/>
  <c r="C1102" i="6"/>
  <c r="B1088" i="8"/>
  <c r="T1095" i="3"/>
  <c r="U1095" i="3"/>
  <c r="L1095" i="3"/>
  <c r="M1095" i="3"/>
  <c r="N1095" i="3"/>
  <c r="O1095" i="3"/>
  <c r="P1095" i="3"/>
  <c r="W1095" i="3"/>
  <c r="B1103" i="6"/>
  <c r="C1103" i="6"/>
  <c r="B1089" i="8"/>
  <c r="T1096" i="3"/>
  <c r="U1096" i="3"/>
  <c r="L1096" i="3"/>
  <c r="M1096" i="3"/>
  <c r="N1096" i="3"/>
  <c r="O1096" i="3"/>
  <c r="P1096" i="3"/>
  <c r="W1096" i="3"/>
  <c r="B1104" i="6"/>
  <c r="C1104" i="6"/>
  <c r="B1090" i="8"/>
  <c r="T1097" i="3"/>
  <c r="U1097" i="3"/>
  <c r="L1097" i="3"/>
  <c r="M1097" i="3"/>
  <c r="N1097" i="3"/>
  <c r="O1097" i="3"/>
  <c r="P1097" i="3"/>
  <c r="W1097" i="3"/>
  <c r="B1105" i="6"/>
  <c r="C1105" i="6"/>
  <c r="B1091" i="8"/>
  <c r="T1098" i="3"/>
  <c r="U1098" i="3"/>
  <c r="L1098" i="3"/>
  <c r="M1098" i="3"/>
  <c r="N1098" i="3"/>
  <c r="O1098" i="3"/>
  <c r="P1098" i="3"/>
  <c r="W1098" i="3"/>
  <c r="B1106" i="6"/>
  <c r="C1106" i="6"/>
  <c r="B1092" i="8"/>
  <c r="T1099" i="3"/>
  <c r="U1099" i="3"/>
  <c r="L1099" i="3"/>
  <c r="M1099" i="3"/>
  <c r="N1099" i="3"/>
  <c r="O1099" i="3"/>
  <c r="P1099" i="3"/>
  <c r="W1099" i="3"/>
  <c r="B1107" i="6"/>
  <c r="C1107" i="6"/>
  <c r="B1093" i="8"/>
  <c r="T1100" i="3"/>
  <c r="U1100" i="3"/>
  <c r="L1100" i="3"/>
  <c r="M1100" i="3"/>
  <c r="N1100" i="3"/>
  <c r="O1100" i="3"/>
  <c r="P1100" i="3"/>
  <c r="W1100" i="3"/>
  <c r="B1108" i="6"/>
  <c r="C1108" i="6"/>
  <c r="B1094" i="8"/>
  <c r="T1101" i="3"/>
  <c r="U1101" i="3"/>
  <c r="L1101" i="3"/>
  <c r="M1101" i="3"/>
  <c r="N1101" i="3"/>
  <c r="O1101" i="3"/>
  <c r="P1101" i="3"/>
  <c r="W1101" i="3"/>
  <c r="B1109" i="6"/>
  <c r="C1109" i="6"/>
  <c r="B1095" i="8"/>
  <c r="T1102" i="3"/>
  <c r="U1102" i="3"/>
  <c r="L1102" i="3"/>
  <c r="M1102" i="3"/>
  <c r="N1102" i="3"/>
  <c r="O1102" i="3"/>
  <c r="P1102" i="3"/>
  <c r="W1102" i="3"/>
  <c r="B1110" i="6"/>
  <c r="C1110" i="6"/>
  <c r="B1096" i="8"/>
  <c r="T1103" i="3"/>
  <c r="U1103" i="3"/>
  <c r="L1103" i="3"/>
  <c r="M1103" i="3"/>
  <c r="N1103" i="3"/>
  <c r="O1103" i="3"/>
  <c r="P1103" i="3"/>
  <c r="W1103" i="3"/>
  <c r="B1111" i="6"/>
  <c r="C1111" i="6"/>
  <c r="B1097" i="8"/>
  <c r="T1104" i="3"/>
  <c r="U1104" i="3"/>
  <c r="L1104" i="3"/>
  <c r="M1104" i="3"/>
  <c r="N1104" i="3"/>
  <c r="O1104" i="3"/>
  <c r="P1104" i="3"/>
  <c r="W1104" i="3"/>
  <c r="B1112" i="6"/>
  <c r="C1112" i="6"/>
  <c r="B1098" i="8"/>
  <c r="T1105" i="3"/>
  <c r="U1105" i="3"/>
  <c r="L1105" i="3"/>
  <c r="M1105" i="3"/>
  <c r="N1105" i="3"/>
  <c r="O1105" i="3"/>
  <c r="P1105" i="3"/>
  <c r="W1105" i="3"/>
  <c r="B1113" i="6"/>
  <c r="C1113" i="6"/>
  <c r="B1099" i="8"/>
  <c r="T1106" i="3"/>
  <c r="U1106" i="3"/>
  <c r="L1106" i="3"/>
  <c r="M1106" i="3"/>
  <c r="N1106" i="3"/>
  <c r="O1106" i="3"/>
  <c r="P1106" i="3"/>
  <c r="W1106" i="3"/>
  <c r="B1114" i="6"/>
  <c r="C1114" i="6"/>
  <c r="B1100" i="8"/>
  <c r="T1107" i="3"/>
  <c r="U1107" i="3"/>
  <c r="L1107" i="3"/>
  <c r="M1107" i="3"/>
  <c r="N1107" i="3"/>
  <c r="O1107" i="3"/>
  <c r="P1107" i="3"/>
  <c r="W1107" i="3"/>
  <c r="B1115" i="6"/>
  <c r="C1115" i="6"/>
  <c r="B1101" i="8"/>
  <c r="T1108" i="3"/>
  <c r="U1108" i="3"/>
  <c r="L1108" i="3"/>
  <c r="M1108" i="3"/>
  <c r="N1108" i="3"/>
  <c r="O1108" i="3"/>
  <c r="P1108" i="3"/>
  <c r="W1108" i="3"/>
  <c r="B1116" i="6"/>
  <c r="C1116" i="6"/>
  <c r="B1102" i="8"/>
  <c r="T1109" i="3"/>
  <c r="U1109" i="3"/>
  <c r="L1109" i="3"/>
  <c r="M1109" i="3"/>
  <c r="N1109" i="3"/>
  <c r="O1109" i="3"/>
  <c r="P1109" i="3"/>
  <c r="W1109" i="3"/>
  <c r="B1117" i="6"/>
  <c r="C1117" i="6"/>
  <c r="B1103" i="8"/>
  <c r="T1110" i="3"/>
  <c r="U1110" i="3"/>
  <c r="L1110" i="3"/>
  <c r="M1110" i="3"/>
  <c r="N1110" i="3"/>
  <c r="O1110" i="3"/>
  <c r="P1110" i="3"/>
  <c r="W1110" i="3"/>
  <c r="B1118" i="6"/>
  <c r="C1118" i="6"/>
  <c r="B1104" i="8"/>
  <c r="T1111" i="3"/>
  <c r="U1111" i="3"/>
  <c r="L1111" i="3"/>
  <c r="M1111" i="3"/>
  <c r="N1111" i="3"/>
  <c r="O1111" i="3"/>
  <c r="P1111" i="3"/>
  <c r="W1111" i="3"/>
  <c r="B1119" i="6"/>
  <c r="C1119" i="6"/>
  <c r="B1105" i="8"/>
  <c r="T1112" i="3"/>
  <c r="U1112" i="3"/>
  <c r="L1112" i="3"/>
  <c r="M1112" i="3"/>
  <c r="N1112" i="3"/>
  <c r="O1112" i="3"/>
  <c r="P1112" i="3"/>
  <c r="W1112" i="3"/>
  <c r="B1120" i="6"/>
  <c r="C1120" i="6"/>
  <c r="B1106" i="8"/>
  <c r="T1113" i="3"/>
  <c r="U1113" i="3"/>
  <c r="L1113" i="3"/>
  <c r="M1113" i="3"/>
  <c r="N1113" i="3"/>
  <c r="O1113" i="3"/>
  <c r="P1113" i="3"/>
  <c r="W1113" i="3"/>
  <c r="B1121" i="6"/>
  <c r="C1121" i="6"/>
  <c r="B1107" i="8"/>
  <c r="T1114" i="3"/>
  <c r="U1114" i="3"/>
  <c r="L1114" i="3"/>
  <c r="M1114" i="3"/>
  <c r="N1114" i="3"/>
  <c r="O1114" i="3"/>
  <c r="P1114" i="3"/>
  <c r="W1114" i="3"/>
  <c r="B1122" i="6"/>
  <c r="C1122" i="6"/>
  <c r="B1108" i="8"/>
  <c r="T1115" i="3"/>
  <c r="U1115" i="3"/>
  <c r="L1115" i="3"/>
  <c r="M1115" i="3"/>
  <c r="N1115" i="3"/>
  <c r="O1115" i="3"/>
  <c r="P1115" i="3"/>
  <c r="W1115" i="3"/>
  <c r="B1123" i="6"/>
  <c r="C1123" i="6"/>
  <c r="B1109" i="8"/>
  <c r="T1116" i="3"/>
  <c r="U1116" i="3"/>
  <c r="L1116" i="3"/>
  <c r="M1116" i="3"/>
  <c r="N1116" i="3"/>
  <c r="O1116" i="3"/>
  <c r="P1116" i="3"/>
  <c r="W1116" i="3"/>
  <c r="B1124" i="6"/>
  <c r="C1124" i="6"/>
  <c r="B1110" i="8"/>
  <c r="T1117" i="3"/>
  <c r="U1117" i="3"/>
  <c r="L1117" i="3"/>
  <c r="M1117" i="3"/>
  <c r="N1117" i="3"/>
  <c r="O1117" i="3"/>
  <c r="P1117" i="3"/>
  <c r="W1117" i="3"/>
  <c r="B1125" i="6"/>
  <c r="C1125" i="6"/>
  <c r="B1111" i="8"/>
  <c r="T1118" i="3"/>
  <c r="U1118" i="3"/>
  <c r="L1118" i="3"/>
  <c r="M1118" i="3"/>
  <c r="N1118" i="3"/>
  <c r="O1118" i="3"/>
  <c r="P1118" i="3"/>
  <c r="W1118" i="3"/>
  <c r="B1126" i="6"/>
  <c r="C1126" i="6"/>
  <c r="B1112" i="8"/>
  <c r="T1119" i="3"/>
  <c r="U1119" i="3"/>
  <c r="L1119" i="3"/>
  <c r="M1119" i="3"/>
  <c r="N1119" i="3"/>
  <c r="O1119" i="3"/>
  <c r="P1119" i="3"/>
  <c r="W1119" i="3"/>
  <c r="B1127" i="6"/>
  <c r="C1127" i="6"/>
  <c r="B1113" i="8"/>
  <c r="T1120" i="3"/>
  <c r="U1120" i="3"/>
  <c r="L1120" i="3"/>
  <c r="M1120" i="3"/>
  <c r="N1120" i="3"/>
  <c r="O1120" i="3"/>
  <c r="P1120" i="3"/>
  <c r="W1120" i="3"/>
  <c r="B1128" i="6"/>
  <c r="C1128" i="6"/>
  <c r="B1114" i="8"/>
  <c r="T1121" i="3"/>
  <c r="U1121" i="3"/>
  <c r="L1121" i="3"/>
  <c r="M1121" i="3"/>
  <c r="N1121" i="3"/>
  <c r="O1121" i="3"/>
  <c r="P1121" i="3"/>
  <c r="W1121" i="3"/>
  <c r="B1129" i="6"/>
  <c r="C1129" i="6"/>
  <c r="B1115" i="8"/>
  <c r="T1122" i="3"/>
  <c r="U1122" i="3"/>
  <c r="L1122" i="3"/>
  <c r="M1122" i="3"/>
  <c r="N1122" i="3"/>
  <c r="O1122" i="3"/>
  <c r="P1122" i="3"/>
  <c r="W1122" i="3"/>
  <c r="B1130" i="6"/>
  <c r="C1130" i="6"/>
  <c r="B1116" i="8"/>
  <c r="T1123" i="3"/>
  <c r="U1123" i="3"/>
  <c r="L1123" i="3"/>
  <c r="M1123" i="3"/>
  <c r="N1123" i="3"/>
  <c r="O1123" i="3"/>
  <c r="P1123" i="3"/>
  <c r="W1123" i="3"/>
  <c r="B1131" i="6"/>
  <c r="C1131" i="6"/>
  <c r="B1117" i="8"/>
  <c r="T1124" i="3"/>
  <c r="U1124" i="3"/>
  <c r="L1124" i="3"/>
  <c r="M1124" i="3"/>
  <c r="N1124" i="3"/>
  <c r="O1124" i="3"/>
  <c r="P1124" i="3"/>
  <c r="W1124" i="3"/>
  <c r="B1132" i="6"/>
  <c r="C1132" i="6"/>
  <c r="B1118" i="8"/>
  <c r="T1125" i="3"/>
  <c r="U1125" i="3"/>
  <c r="L1125" i="3"/>
  <c r="M1125" i="3"/>
  <c r="N1125" i="3"/>
  <c r="O1125" i="3"/>
  <c r="P1125" i="3"/>
  <c r="W1125" i="3"/>
  <c r="B1133" i="6"/>
  <c r="C1133" i="6"/>
  <c r="B1119" i="8"/>
  <c r="T1126" i="3"/>
  <c r="U1126" i="3"/>
  <c r="L1126" i="3"/>
  <c r="M1126" i="3"/>
  <c r="N1126" i="3"/>
  <c r="O1126" i="3"/>
  <c r="P1126" i="3"/>
  <c r="W1126" i="3"/>
  <c r="B1134" i="6"/>
  <c r="C1134" i="6"/>
  <c r="B1120" i="8"/>
  <c r="T1127" i="3"/>
  <c r="U1127" i="3"/>
  <c r="L1127" i="3"/>
  <c r="M1127" i="3"/>
  <c r="N1127" i="3"/>
  <c r="O1127" i="3"/>
  <c r="P1127" i="3"/>
  <c r="W1127" i="3"/>
  <c r="B1135" i="6"/>
  <c r="C1135" i="6"/>
  <c r="B1121" i="8"/>
  <c r="T1128" i="3"/>
  <c r="U1128" i="3"/>
  <c r="L1128" i="3"/>
  <c r="M1128" i="3"/>
  <c r="N1128" i="3"/>
  <c r="O1128" i="3"/>
  <c r="P1128" i="3"/>
  <c r="W1128" i="3"/>
  <c r="B1136" i="6"/>
  <c r="C1136" i="6"/>
  <c r="B1122" i="8"/>
  <c r="T1129" i="3"/>
  <c r="U1129" i="3"/>
  <c r="L1129" i="3"/>
  <c r="M1129" i="3"/>
  <c r="N1129" i="3"/>
  <c r="O1129" i="3"/>
  <c r="P1129" i="3"/>
  <c r="W1129" i="3"/>
  <c r="B1137" i="6"/>
  <c r="C1137" i="6"/>
  <c r="B1123" i="8"/>
  <c r="T1130" i="3"/>
  <c r="U1130" i="3"/>
  <c r="L1130" i="3"/>
  <c r="M1130" i="3"/>
  <c r="N1130" i="3"/>
  <c r="O1130" i="3"/>
  <c r="P1130" i="3"/>
  <c r="W1130" i="3"/>
  <c r="B1138" i="6"/>
  <c r="C1138" i="6"/>
  <c r="B1124" i="8"/>
  <c r="T1131" i="3"/>
  <c r="U1131" i="3"/>
  <c r="L1131" i="3"/>
  <c r="M1131" i="3"/>
  <c r="N1131" i="3"/>
  <c r="O1131" i="3"/>
  <c r="P1131" i="3"/>
  <c r="W1131" i="3"/>
  <c r="B1139" i="6"/>
  <c r="C1139" i="6"/>
  <c r="B1125" i="8"/>
  <c r="T1132" i="3"/>
  <c r="U1132" i="3"/>
  <c r="L1132" i="3"/>
  <c r="M1132" i="3"/>
  <c r="N1132" i="3"/>
  <c r="O1132" i="3"/>
  <c r="P1132" i="3"/>
  <c r="W1132" i="3"/>
  <c r="B1140" i="6"/>
  <c r="C1140" i="6"/>
  <c r="B1126" i="8"/>
  <c r="T1133" i="3"/>
  <c r="U1133" i="3"/>
  <c r="L1133" i="3"/>
  <c r="M1133" i="3"/>
  <c r="N1133" i="3"/>
  <c r="O1133" i="3"/>
  <c r="P1133" i="3"/>
  <c r="W1133" i="3"/>
  <c r="B1141" i="6"/>
  <c r="C1141" i="6"/>
  <c r="B1127" i="8"/>
  <c r="T1134" i="3"/>
  <c r="U1134" i="3"/>
  <c r="L1134" i="3"/>
  <c r="M1134" i="3"/>
  <c r="N1134" i="3"/>
  <c r="O1134" i="3"/>
  <c r="P1134" i="3"/>
  <c r="W1134" i="3"/>
  <c r="B1142" i="6"/>
  <c r="C1142" i="6"/>
  <c r="B1128" i="8"/>
  <c r="T1135" i="3"/>
  <c r="U1135" i="3"/>
  <c r="L1135" i="3"/>
  <c r="M1135" i="3"/>
  <c r="N1135" i="3"/>
  <c r="O1135" i="3"/>
  <c r="P1135" i="3"/>
  <c r="W1135" i="3"/>
  <c r="B1143" i="6"/>
  <c r="C1143" i="6"/>
  <c r="B1129" i="8"/>
  <c r="T1136" i="3"/>
  <c r="U1136" i="3"/>
  <c r="L1136" i="3"/>
  <c r="M1136" i="3"/>
  <c r="N1136" i="3"/>
  <c r="O1136" i="3"/>
  <c r="P1136" i="3"/>
  <c r="W1136" i="3"/>
  <c r="B1144" i="6"/>
  <c r="C1144" i="6"/>
  <c r="B1130" i="8"/>
  <c r="T1137" i="3"/>
  <c r="U1137" i="3"/>
  <c r="L1137" i="3"/>
  <c r="M1137" i="3"/>
  <c r="N1137" i="3"/>
  <c r="O1137" i="3"/>
  <c r="P1137" i="3"/>
  <c r="W1137" i="3"/>
  <c r="B1145" i="6"/>
  <c r="C1145" i="6"/>
  <c r="B1131" i="8"/>
  <c r="T1138" i="3"/>
  <c r="U1138" i="3"/>
  <c r="L1138" i="3"/>
  <c r="M1138" i="3"/>
  <c r="N1138" i="3"/>
  <c r="O1138" i="3"/>
  <c r="P1138" i="3"/>
  <c r="W1138" i="3"/>
  <c r="B1146" i="6"/>
  <c r="C1146" i="6"/>
  <c r="B1132" i="8"/>
  <c r="T1139" i="3"/>
  <c r="U1139" i="3"/>
  <c r="L1139" i="3"/>
  <c r="M1139" i="3"/>
  <c r="N1139" i="3"/>
  <c r="O1139" i="3"/>
  <c r="P1139" i="3"/>
  <c r="W1139" i="3"/>
  <c r="B1147" i="6"/>
  <c r="C1147" i="6"/>
  <c r="B1133" i="8"/>
  <c r="T1140" i="3"/>
  <c r="U1140" i="3"/>
  <c r="L1140" i="3"/>
  <c r="M1140" i="3"/>
  <c r="N1140" i="3"/>
  <c r="O1140" i="3"/>
  <c r="P1140" i="3"/>
  <c r="W1140" i="3"/>
  <c r="B1148" i="6"/>
  <c r="C1148" i="6"/>
  <c r="B1134" i="8"/>
  <c r="T1141" i="3"/>
  <c r="U1141" i="3"/>
  <c r="L1141" i="3"/>
  <c r="M1141" i="3"/>
  <c r="N1141" i="3"/>
  <c r="O1141" i="3"/>
  <c r="P1141" i="3"/>
  <c r="W1141" i="3"/>
  <c r="B1149" i="6"/>
  <c r="C1149" i="6"/>
  <c r="B1135" i="8"/>
  <c r="T1142" i="3"/>
  <c r="U1142" i="3"/>
  <c r="L1142" i="3"/>
  <c r="M1142" i="3"/>
  <c r="N1142" i="3"/>
  <c r="O1142" i="3"/>
  <c r="P1142" i="3"/>
  <c r="W1142" i="3"/>
  <c r="B1150" i="6"/>
  <c r="C1150" i="6"/>
  <c r="B1136" i="8"/>
  <c r="T1143" i="3"/>
  <c r="U1143" i="3"/>
  <c r="L1143" i="3"/>
  <c r="M1143" i="3"/>
  <c r="N1143" i="3"/>
  <c r="O1143" i="3"/>
  <c r="P1143" i="3"/>
  <c r="W1143" i="3"/>
  <c r="B1151" i="6"/>
  <c r="C1151" i="6"/>
  <c r="B1137" i="8"/>
  <c r="T1144" i="3"/>
  <c r="U1144" i="3"/>
  <c r="L1144" i="3"/>
  <c r="M1144" i="3"/>
  <c r="N1144" i="3"/>
  <c r="O1144" i="3"/>
  <c r="P1144" i="3"/>
  <c r="W1144" i="3"/>
  <c r="B1152" i="6"/>
  <c r="C1152" i="6"/>
  <c r="B1138" i="8"/>
  <c r="T1145" i="3"/>
  <c r="U1145" i="3"/>
  <c r="L1145" i="3"/>
  <c r="M1145" i="3"/>
  <c r="N1145" i="3"/>
  <c r="O1145" i="3"/>
  <c r="P1145" i="3"/>
  <c r="W1145" i="3"/>
  <c r="B1153" i="6"/>
  <c r="C1153" i="6"/>
  <c r="B1139" i="8"/>
  <c r="T1146" i="3"/>
  <c r="U1146" i="3"/>
  <c r="L1146" i="3"/>
  <c r="M1146" i="3"/>
  <c r="N1146" i="3"/>
  <c r="O1146" i="3"/>
  <c r="P1146" i="3"/>
  <c r="W1146" i="3"/>
  <c r="B1154" i="6"/>
  <c r="C1154" i="6"/>
  <c r="B1140" i="8"/>
  <c r="T1147" i="3"/>
  <c r="U1147" i="3"/>
  <c r="L1147" i="3"/>
  <c r="M1147" i="3"/>
  <c r="N1147" i="3"/>
  <c r="O1147" i="3"/>
  <c r="P1147" i="3"/>
  <c r="W1147" i="3"/>
  <c r="B1155" i="6"/>
  <c r="C1155" i="6"/>
  <c r="B1141" i="8"/>
  <c r="T1148" i="3"/>
  <c r="U1148" i="3"/>
  <c r="L1148" i="3"/>
  <c r="M1148" i="3"/>
  <c r="N1148" i="3"/>
  <c r="O1148" i="3"/>
  <c r="P1148" i="3"/>
  <c r="W1148" i="3"/>
  <c r="B1156" i="6"/>
  <c r="C1156" i="6"/>
  <c r="B1142" i="8"/>
  <c r="T1149" i="3"/>
  <c r="U1149" i="3"/>
  <c r="L1149" i="3"/>
  <c r="M1149" i="3"/>
  <c r="N1149" i="3"/>
  <c r="O1149" i="3"/>
  <c r="P1149" i="3"/>
  <c r="W1149" i="3"/>
  <c r="B1157" i="6"/>
  <c r="C1157" i="6"/>
  <c r="B1143" i="8"/>
  <c r="T1150" i="3"/>
  <c r="U1150" i="3"/>
  <c r="L1150" i="3"/>
  <c r="M1150" i="3"/>
  <c r="N1150" i="3"/>
  <c r="O1150" i="3"/>
  <c r="P1150" i="3"/>
  <c r="W1150" i="3"/>
  <c r="B1158" i="6"/>
  <c r="C1158" i="6"/>
  <c r="B1144" i="8"/>
  <c r="T1151" i="3"/>
  <c r="U1151" i="3"/>
  <c r="L1151" i="3"/>
  <c r="M1151" i="3"/>
  <c r="N1151" i="3"/>
  <c r="O1151" i="3"/>
  <c r="P1151" i="3"/>
  <c r="W1151" i="3"/>
  <c r="B1159" i="6"/>
  <c r="C1159" i="6"/>
  <c r="B1145" i="8"/>
  <c r="T1152" i="3"/>
  <c r="U1152" i="3"/>
  <c r="L1152" i="3"/>
  <c r="M1152" i="3"/>
  <c r="N1152" i="3"/>
  <c r="O1152" i="3"/>
  <c r="P1152" i="3"/>
  <c r="W1152" i="3"/>
  <c r="B1160" i="6"/>
  <c r="C1160" i="6"/>
  <c r="B1146" i="8"/>
  <c r="T1153" i="3"/>
  <c r="U1153" i="3"/>
  <c r="L1153" i="3"/>
  <c r="M1153" i="3"/>
  <c r="N1153" i="3"/>
  <c r="O1153" i="3"/>
  <c r="P1153" i="3"/>
  <c r="W1153" i="3"/>
  <c r="B1161" i="6"/>
  <c r="C1161" i="6"/>
  <c r="B1147" i="8"/>
  <c r="T1154" i="3"/>
  <c r="U1154" i="3"/>
  <c r="L1154" i="3"/>
  <c r="M1154" i="3"/>
  <c r="N1154" i="3"/>
  <c r="O1154" i="3"/>
  <c r="P1154" i="3"/>
  <c r="W1154" i="3"/>
  <c r="B1162" i="6"/>
  <c r="C1162" i="6"/>
  <c r="B1148" i="8"/>
  <c r="T1155" i="3"/>
  <c r="U1155" i="3"/>
  <c r="L1155" i="3"/>
  <c r="M1155" i="3"/>
  <c r="N1155" i="3"/>
  <c r="O1155" i="3"/>
  <c r="P1155" i="3"/>
  <c r="W1155" i="3"/>
  <c r="B1163" i="6"/>
  <c r="C1163" i="6"/>
  <c r="B1149" i="8"/>
  <c r="T1156" i="3"/>
  <c r="U1156" i="3"/>
  <c r="L1156" i="3"/>
  <c r="M1156" i="3"/>
  <c r="N1156" i="3"/>
  <c r="O1156" i="3"/>
  <c r="P1156" i="3"/>
  <c r="W1156" i="3"/>
  <c r="B1164" i="6"/>
  <c r="C1164" i="6"/>
  <c r="B1150" i="8"/>
  <c r="T1157" i="3"/>
  <c r="U1157" i="3"/>
  <c r="L1157" i="3"/>
  <c r="M1157" i="3"/>
  <c r="N1157" i="3"/>
  <c r="O1157" i="3"/>
  <c r="P1157" i="3"/>
  <c r="W1157" i="3"/>
  <c r="B1165" i="6"/>
  <c r="C1165" i="6"/>
  <c r="B1151" i="8"/>
  <c r="T1158" i="3"/>
  <c r="U1158" i="3"/>
  <c r="L1158" i="3"/>
  <c r="M1158" i="3"/>
  <c r="N1158" i="3"/>
  <c r="O1158" i="3"/>
  <c r="P1158" i="3"/>
  <c r="W1158" i="3"/>
  <c r="B1166" i="6"/>
  <c r="C1166" i="6"/>
  <c r="B1152" i="8"/>
  <c r="T1159" i="3"/>
  <c r="U1159" i="3"/>
  <c r="L1159" i="3"/>
  <c r="M1159" i="3"/>
  <c r="N1159" i="3"/>
  <c r="O1159" i="3"/>
  <c r="P1159" i="3"/>
  <c r="W1159" i="3"/>
  <c r="B1167" i="6"/>
  <c r="C1167" i="6"/>
  <c r="B1153" i="8"/>
  <c r="T1160" i="3"/>
  <c r="U1160" i="3"/>
  <c r="L1160" i="3"/>
  <c r="M1160" i="3"/>
  <c r="N1160" i="3"/>
  <c r="O1160" i="3"/>
  <c r="P1160" i="3"/>
  <c r="W1160" i="3"/>
  <c r="B1168" i="6"/>
  <c r="C1168" i="6"/>
  <c r="B1154" i="8"/>
  <c r="T1161" i="3"/>
  <c r="U1161" i="3"/>
  <c r="L1161" i="3"/>
  <c r="M1161" i="3"/>
  <c r="N1161" i="3"/>
  <c r="O1161" i="3"/>
  <c r="P1161" i="3"/>
  <c r="W1161" i="3"/>
  <c r="B1169" i="6"/>
  <c r="C1169" i="6"/>
  <c r="B1155" i="8"/>
  <c r="T1162" i="3"/>
  <c r="U1162" i="3"/>
  <c r="L1162" i="3"/>
  <c r="M1162" i="3"/>
  <c r="N1162" i="3"/>
  <c r="O1162" i="3"/>
  <c r="P1162" i="3"/>
  <c r="W1162" i="3"/>
  <c r="B1170" i="6"/>
  <c r="C1170" i="6"/>
  <c r="B1156" i="8"/>
  <c r="T1163" i="3"/>
  <c r="U1163" i="3"/>
  <c r="L1163" i="3"/>
  <c r="M1163" i="3"/>
  <c r="N1163" i="3"/>
  <c r="O1163" i="3"/>
  <c r="P1163" i="3"/>
  <c r="W1163" i="3"/>
  <c r="B1171" i="6"/>
  <c r="C1171" i="6"/>
  <c r="B1157" i="8"/>
  <c r="T1164" i="3"/>
  <c r="U1164" i="3"/>
  <c r="L1164" i="3"/>
  <c r="M1164" i="3"/>
  <c r="N1164" i="3"/>
  <c r="O1164" i="3"/>
  <c r="P1164" i="3"/>
  <c r="W1164" i="3"/>
  <c r="B1172" i="6"/>
  <c r="C1172" i="6"/>
  <c r="B1158" i="8"/>
  <c r="T1165" i="3"/>
  <c r="U1165" i="3"/>
  <c r="L1165" i="3"/>
  <c r="M1165" i="3"/>
  <c r="N1165" i="3"/>
  <c r="O1165" i="3"/>
  <c r="P1165" i="3"/>
  <c r="W1165" i="3"/>
  <c r="B1173" i="6"/>
  <c r="C1173" i="6"/>
  <c r="B1159" i="8"/>
  <c r="T1166" i="3"/>
  <c r="U1166" i="3"/>
  <c r="L1166" i="3"/>
  <c r="M1166" i="3"/>
  <c r="N1166" i="3"/>
  <c r="O1166" i="3"/>
  <c r="P1166" i="3"/>
  <c r="W1166" i="3"/>
  <c r="B1174" i="6"/>
  <c r="C1174" i="6"/>
  <c r="B1160" i="8"/>
  <c r="T1167" i="3"/>
  <c r="U1167" i="3"/>
  <c r="L1167" i="3"/>
  <c r="M1167" i="3"/>
  <c r="N1167" i="3"/>
  <c r="O1167" i="3"/>
  <c r="P1167" i="3"/>
  <c r="W1167" i="3"/>
  <c r="B1175" i="6"/>
  <c r="C1175" i="6"/>
  <c r="B1161" i="8"/>
  <c r="T1168" i="3"/>
  <c r="U1168" i="3"/>
  <c r="L1168" i="3"/>
  <c r="M1168" i="3"/>
  <c r="N1168" i="3"/>
  <c r="O1168" i="3"/>
  <c r="P1168" i="3"/>
  <c r="W1168" i="3"/>
  <c r="B1176" i="6"/>
  <c r="C1176" i="6"/>
  <c r="B1162" i="8"/>
  <c r="T1169" i="3"/>
  <c r="U1169" i="3"/>
  <c r="L1169" i="3"/>
  <c r="M1169" i="3"/>
  <c r="N1169" i="3"/>
  <c r="O1169" i="3"/>
  <c r="P1169" i="3"/>
  <c r="W1169" i="3"/>
  <c r="B1177" i="6"/>
  <c r="C1177" i="6"/>
  <c r="B1163" i="8"/>
  <c r="T1170" i="3"/>
  <c r="U1170" i="3"/>
  <c r="L1170" i="3"/>
  <c r="M1170" i="3"/>
  <c r="N1170" i="3"/>
  <c r="O1170" i="3"/>
  <c r="P1170" i="3"/>
  <c r="W1170" i="3"/>
  <c r="B1178" i="6"/>
  <c r="C1178" i="6"/>
  <c r="B1164" i="8"/>
  <c r="T1171" i="3"/>
  <c r="U1171" i="3"/>
  <c r="L1171" i="3"/>
  <c r="M1171" i="3"/>
  <c r="N1171" i="3"/>
  <c r="O1171" i="3"/>
  <c r="P1171" i="3"/>
  <c r="W1171" i="3"/>
  <c r="B1179" i="6"/>
  <c r="C1179" i="6"/>
  <c r="B1165" i="8"/>
  <c r="T1172" i="3"/>
  <c r="U1172" i="3"/>
  <c r="L1172" i="3"/>
  <c r="M1172" i="3"/>
  <c r="N1172" i="3"/>
  <c r="O1172" i="3"/>
  <c r="P1172" i="3"/>
  <c r="W1172" i="3"/>
  <c r="B1180" i="6"/>
  <c r="C1180" i="6"/>
  <c r="B1166" i="8"/>
  <c r="T1173" i="3"/>
  <c r="U1173" i="3"/>
  <c r="L1173" i="3"/>
  <c r="M1173" i="3"/>
  <c r="N1173" i="3"/>
  <c r="O1173" i="3"/>
  <c r="P1173" i="3"/>
  <c r="W1173" i="3"/>
  <c r="B1181" i="6"/>
  <c r="C1181" i="6"/>
  <c r="B1167" i="8"/>
  <c r="T1174" i="3"/>
  <c r="U1174" i="3"/>
  <c r="L1174" i="3"/>
  <c r="M1174" i="3"/>
  <c r="N1174" i="3"/>
  <c r="O1174" i="3"/>
  <c r="P1174" i="3"/>
  <c r="W1174" i="3"/>
  <c r="B1182" i="6"/>
  <c r="C1182" i="6"/>
  <c r="B1168" i="8"/>
  <c r="T1175" i="3"/>
  <c r="U1175" i="3"/>
  <c r="L1175" i="3"/>
  <c r="M1175" i="3"/>
  <c r="N1175" i="3"/>
  <c r="O1175" i="3"/>
  <c r="P1175" i="3"/>
  <c r="W1175" i="3"/>
  <c r="B1183" i="6"/>
  <c r="C1183" i="6"/>
  <c r="B1169" i="8"/>
  <c r="T1176" i="3"/>
  <c r="U1176" i="3"/>
  <c r="L1176" i="3"/>
  <c r="M1176" i="3"/>
  <c r="N1176" i="3"/>
  <c r="O1176" i="3"/>
  <c r="P1176" i="3"/>
  <c r="W1176" i="3"/>
  <c r="B1184" i="6"/>
  <c r="C1184" i="6"/>
  <c r="B1170" i="8"/>
  <c r="T1177" i="3"/>
  <c r="U1177" i="3"/>
  <c r="L1177" i="3"/>
  <c r="M1177" i="3"/>
  <c r="N1177" i="3"/>
  <c r="O1177" i="3"/>
  <c r="P1177" i="3"/>
  <c r="W1177" i="3"/>
  <c r="B1185" i="6"/>
  <c r="C1185" i="6"/>
  <c r="B1171" i="8"/>
  <c r="T1178" i="3"/>
  <c r="U1178" i="3"/>
  <c r="L1178" i="3"/>
  <c r="M1178" i="3"/>
  <c r="N1178" i="3"/>
  <c r="O1178" i="3"/>
  <c r="P1178" i="3"/>
  <c r="W1178" i="3"/>
  <c r="B1186" i="6"/>
  <c r="C1186" i="6"/>
  <c r="B1172" i="8"/>
  <c r="T1179" i="3"/>
  <c r="U1179" i="3"/>
  <c r="L1179" i="3"/>
  <c r="M1179" i="3"/>
  <c r="N1179" i="3"/>
  <c r="O1179" i="3"/>
  <c r="P1179" i="3"/>
  <c r="W1179" i="3"/>
  <c r="B1187" i="6"/>
  <c r="C1187" i="6"/>
  <c r="B1173" i="8"/>
  <c r="T1180" i="3"/>
  <c r="U1180" i="3"/>
  <c r="L1180" i="3"/>
  <c r="M1180" i="3"/>
  <c r="N1180" i="3"/>
  <c r="O1180" i="3"/>
  <c r="P1180" i="3"/>
  <c r="W1180" i="3"/>
  <c r="B1188" i="6"/>
  <c r="C1188" i="6"/>
  <c r="B1174" i="8"/>
  <c r="T1181" i="3"/>
  <c r="U1181" i="3"/>
  <c r="L1181" i="3"/>
  <c r="M1181" i="3"/>
  <c r="N1181" i="3"/>
  <c r="O1181" i="3"/>
  <c r="P1181" i="3"/>
  <c r="W1181" i="3"/>
  <c r="B1189" i="6"/>
  <c r="C1189" i="6"/>
  <c r="B1175" i="8"/>
  <c r="T1182" i="3"/>
  <c r="U1182" i="3"/>
  <c r="L1182" i="3"/>
  <c r="M1182" i="3"/>
  <c r="N1182" i="3"/>
  <c r="O1182" i="3"/>
  <c r="P1182" i="3"/>
  <c r="W1182" i="3"/>
  <c r="B1190" i="6"/>
  <c r="C1190" i="6"/>
  <c r="B1176" i="8"/>
  <c r="T1183" i="3"/>
  <c r="U1183" i="3"/>
  <c r="L1183" i="3"/>
  <c r="M1183" i="3"/>
  <c r="N1183" i="3"/>
  <c r="O1183" i="3"/>
  <c r="P1183" i="3"/>
  <c r="W1183" i="3"/>
  <c r="B1191" i="6"/>
  <c r="C1191" i="6"/>
  <c r="B1177" i="8"/>
  <c r="T1184" i="3"/>
  <c r="U1184" i="3"/>
  <c r="L1184" i="3"/>
  <c r="M1184" i="3"/>
  <c r="N1184" i="3"/>
  <c r="O1184" i="3"/>
  <c r="P1184" i="3"/>
  <c r="W1184" i="3"/>
  <c r="B1192" i="6"/>
  <c r="C1192" i="6"/>
  <c r="B1178" i="8"/>
  <c r="T1185" i="3"/>
  <c r="U1185" i="3"/>
  <c r="L1185" i="3"/>
  <c r="M1185" i="3"/>
  <c r="N1185" i="3"/>
  <c r="O1185" i="3"/>
  <c r="P1185" i="3"/>
  <c r="W1185" i="3"/>
  <c r="B1193" i="6"/>
  <c r="C1193" i="6"/>
  <c r="B1179" i="8"/>
  <c r="T1186" i="3"/>
  <c r="U1186" i="3"/>
  <c r="L1186" i="3"/>
  <c r="M1186" i="3"/>
  <c r="N1186" i="3"/>
  <c r="O1186" i="3"/>
  <c r="P1186" i="3"/>
  <c r="W1186" i="3"/>
  <c r="B1194" i="6"/>
  <c r="C1194" i="6"/>
  <c r="B1180" i="8"/>
  <c r="T1187" i="3"/>
  <c r="U1187" i="3"/>
  <c r="L1187" i="3"/>
  <c r="M1187" i="3"/>
  <c r="N1187" i="3"/>
  <c r="O1187" i="3"/>
  <c r="P1187" i="3"/>
  <c r="W1187" i="3"/>
  <c r="B1195" i="6"/>
  <c r="C1195" i="6"/>
  <c r="B1181" i="8"/>
  <c r="T1188" i="3"/>
  <c r="U1188" i="3"/>
  <c r="L1188" i="3"/>
  <c r="M1188" i="3"/>
  <c r="N1188" i="3"/>
  <c r="O1188" i="3"/>
  <c r="P1188" i="3"/>
  <c r="W1188" i="3"/>
  <c r="B1196" i="6"/>
  <c r="C1196" i="6"/>
  <c r="B1182" i="8"/>
  <c r="T1189" i="3"/>
  <c r="U1189" i="3"/>
  <c r="L1189" i="3"/>
  <c r="M1189" i="3"/>
  <c r="N1189" i="3"/>
  <c r="O1189" i="3"/>
  <c r="P1189" i="3"/>
  <c r="W1189" i="3"/>
  <c r="B1197" i="6"/>
  <c r="C1197" i="6"/>
  <c r="B1183" i="8"/>
  <c r="T1190" i="3"/>
  <c r="U1190" i="3"/>
  <c r="L1190" i="3"/>
  <c r="M1190" i="3"/>
  <c r="N1190" i="3"/>
  <c r="O1190" i="3"/>
  <c r="P1190" i="3"/>
  <c r="W1190" i="3"/>
  <c r="B1198" i="6"/>
  <c r="C1198" i="6"/>
  <c r="B1184" i="8"/>
  <c r="T1191" i="3"/>
  <c r="U1191" i="3"/>
  <c r="L1191" i="3"/>
  <c r="M1191" i="3"/>
  <c r="N1191" i="3"/>
  <c r="O1191" i="3"/>
  <c r="P1191" i="3"/>
  <c r="W1191" i="3"/>
  <c r="B1199" i="6"/>
  <c r="C1199" i="6"/>
  <c r="B1185" i="8"/>
  <c r="T1192" i="3"/>
  <c r="U1192" i="3"/>
  <c r="L1192" i="3"/>
  <c r="M1192" i="3"/>
  <c r="N1192" i="3"/>
  <c r="O1192" i="3"/>
  <c r="P1192" i="3"/>
  <c r="W1192" i="3"/>
  <c r="B1200" i="6"/>
  <c r="C1200" i="6"/>
  <c r="B1186" i="8"/>
  <c r="T1193" i="3"/>
  <c r="U1193" i="3"/>
  <c r="L1193" i="3"/>
  <c r="M1193" i="3"/>
  <c r="N1193" i="3"/>
  <c r="O1193" i="3"/>
  <c r="P1193" i="3"/>
  <c r="W1193" i="3"/>
  <c r="B1201" i="6"/>
  <c r="C1201" i="6"/>
  <c r="B1187" i="8"/>
  <c r="T1194" i="3"/>
  <c r="U1194" i="3"/>
  <c r="L1194" i="3"/>
  <c r="M1194" i="3"/>
  <c r="N1194" i="3"/>
  <c r="O1194" i="3"/>
  <c r="P1194" i="3"/>
  <c r="W1194" i="3"/>
  <c r="B1202" i="6"/>
  <c r="C1202" i="6"/>
  <c r="B1188" i="8"/>
  <c r="T1195" i="3"/>
  <c r="U1195" i="3"/>
  <c r="L1195" i="3"/>
  <c r="M1195" i="3"/>
  <c r="N1195" i="3"/>
  <c r="O1195" i="3"/>
  <c r="P1195" i="3"/>
  <c r="W1195" i="3"/>
  <c r="B1203" i="6"/>
  <c r="C1203" i="6"/>
  <c r="B1189" i="8"/>
  <c r="T1196" i="3"/>
  <c r="U1196" i="3"/>
  <c r="L1196" i="3"/>
  <c r="M1196" i="3"/>
  <c r="N1196" i="3"/>
  <c r="O1196" i="3"/>
  <c r="P1196" i="3"/>
  <c r="W1196" i="3"/>
  <c r="B1204" i="6"/>
  <c r="C1204" i="6"/>
  <c r="B1190" i="8"/>
  <c r="T1197" i="3"/>
  <c r="U1197" i="3"/>
  <c r="L1197" i="3"/>
  <c r="M1197" i="3"/>
  <c r="N1197" i="3"/>
  <c r="O1197" i="3"/>
  <c r="P1197" i="3"/>
  <c r="W1197" i="3"/>
  <c r="B1205" i="6"/>
  <c r="C1205" i="6"/>
  <c r="B1191" i="8"/>
  <c r="T1198" i="3"/>
  <c r="U1198" i="3"/>
  <c r="L1198" i="3"/>
  <c r="M1198" i="3"/>
  <c r="N1198" i="3"/>
  <c r="O1198" i="3"/>
  <c r="P1198" i="3"/>
  <c r="W1198" i="3"/>
  <c r="B1206" i="6"/>
  <c r="C1206" i="6"/>
  <c r="B1192" i="8"/>
  <c r="T1199" i="3"/>
  <c r="U1199" i="3"/>
  <c r="L1199" i="3"/>
  <c r="M1199" i="3"/>
  <c r="N1199" i="3"/>
  <c r="O1199" i="3"/>
  <c r="P1199" i="3"/>
  <c r="W1199" i="3"/>
  <c r="B1207" i="6"/>
  <c r="C1207" i="6"/>
  <c r="B1193" i="8"/>
  <c r="T1200" i="3"/>
  <c r="U1200" i="3"/>
  <c r="L1200" i="3"/>
  <c r="M1200" i="3"/>
  <c r="N1200" i="3"/>
  <c r="O1200" i="3"/>
  <c r="P1200" i="3"/>
  <c r="W1200" i="3"/>
  <c r="B1208" i="6"/>
  <c r="C1208" i="6"/>
  <c r="B1194" i="8"/>
  <c r="T1201" i="3"/>
  <c r="U1201" i="3"/>
  <c r="L1201" i="3"/>
  <c r="M1201" i="3"/>
  <c r="N1201" i="3"/>
  <c r="O1201" i="3"/>
  <c r="P1201" i="3"/>
  <c r="W1201" i="3"/>
  <c r="B1209" i="6"/>
  <c r="C1209" i="6"/>
  <c r="B1195" i="8"/>
  <c r="T1202" i="3"/>
  <c r="U1202" i="3"/>
  <c r="L1202" i="3"/>
  <c r="M1202" i="3"/>
  <c r="N1202" i="3"/>
  <c r="O1202" i="3"/>
  <c r="P1202" i="3"/>
  <c r="W1202" i="3"/>
  <c r="B1210" i="6"/>
  <c r="C1210" i="6"/>
  <c r="B1196" i="8"/>
  <c r="T1203" i="3"/>
  <c r="U1203" i="3"/>
  <c r="L1203" i="3"/>
  <c r="M1203" i="3"/>
  <c r="N1203" i="3"/>
  <c r="O1203" i="3"/>
  <c r="P1203" i="3"/>
  <c r="W1203" i="3"/>
  <c r="B1211" i="6"/>
  <c r="C1211" i="6"/>
  <c r="B1197" i="8"/>
  <c r="T1204" i="3"/>
  <c r="U1204" i="3"/>
  <c r="L1204" i="3"/>
  <c r="M1204" i="3"/>
  <c r="N1204" i="3"/>
  <c r="O1204" i="3"/>
  <c r="P1204" i="3"/>
  <c r="W1204" i="3"/>
  <c r="B1212" i="6"/>
  <c r="C1212" i="6"/>
  <c r="B1198" i="8"/>
  <c r="T1205" i="3"/>
  <c r="U1205" i="3"/>
  <c r="L1205" i="3"/>
  <c r="M1205" i="3"/>
  <c r="N1205" i="3"/>
  <c r="O1205" i="3"/>
  <c r="P1205" i="3"/>
  <c r="W1205" i="3"/>
  <c r="B1213" i="6"/>
  <c r="C1213" i="6"/>
  <c r="B1199" i="8"/>
  <c r="T1206" i="3"/>
  <c r="U1206" i="3"/>
  <c r="L1206" i="3"/>
  <c r="M1206" i="3"/>
  <c r="N1206" i="3"/>
  <c r="O1206" i="3"/>
  <c r="P1206" i="3"/>
  <c r="W1206" i="3"/>
  <c r="B1214" i="6"/>
  <c r="C1214" i="6"/>
  <c r="B1200" i="8"/>
  <c r="T1207" i="3"/>
  <c r="U1207" i="3"/>
  <c r="L1207" i="3"/>
  <c r="M1207" i="3"/>
  <c r="N1207" i="3"/>
  <c r="O1207" i="3"/>
  <c r="P1207" i="3"/>
  <c r="W1207" i="3"/>
  <c r="B1215" i="6"/>
  <c r="C1215" i="6"/>
  <c r="B1201" i="8"/>
  <c r="T1208" i="3"/>
  <c r="U1208" i="3"/>
  <c r="L1208" i="3"/>
  <c r="M1208" i="3"/>
  <c r="N1208" i="3"/>
  <c r="O1208" i="3"/>
  <c r="P1208" i="3"/>
  <c r="W1208" i="3"/>
  <c r="B1216" i="6"/>
  <c r="C1216" i="6"/>
  <c r="B1202" i="8"/>
  <c r="T1209" i="3"/>
  <c r="U1209" i="3"/>
  <c r="L1209" i="3"/>
  <c r="M1209" i="3"/>
  <c r="N1209" i="3"/>
  <c r="O1209" i="3"/>
  <c r="P1209" i="3"/>
  <c r="W1209" i="3"/>
  <c r="B1217" i="6"/>
  <c r="C1217" i="6"/>
  <c r="B1203" i="8"/>
  <c r="T1210" i="3"/>
  <c r="U1210" i="3"/>
  <c r="L1210" i="3"/>
  <c r="M1210" i="3"/>
  <c r="N1210" i="3"/>
  <c r="O1210" i="3"/>
  <c r="P1210" i="3"/>
  <c r="W1210" i="3"/>
  <c r="B1218" i="6"/>
  <c r="C1218" i="6"/>
  <c r="B1204" i="8"/>
  <c r="T1211" i="3"/>
  <c r="U1211" i="3"/>
  <c r="L1211" i="3"/>
  <c r="M1211" i="3"/>
  <c r="N1211" i="3"/>
  <c r="O1211" i="3"/>
  <c r="P1211" i="3"/>
  <c r="W1211" i="3"/>
  <c r="B1219" i="6"/>
  <c r="C1219" i="6"/>
  <c r="B1205" i="8"/>
  <c r="T1212" i="3"/>
  <c r="U1212" i="3"/>
  <c r="L1212" i="3"/>
  <c r="M1212" i="3"/>
  <c r="N1212" i="3"/>
  <c r="O1212" i="3"/>
  <c r="P1212" i="3"/>
  <c r="W1212" i="3"/>
  <c r="B1220" i="6"/>
  <c r="C1220" i="6"/>
  <c r="B1206" i="8"/>
  <c r="T1213" i="3"/>
  <c r="U1213" i="3"/>
  <c r="L1213" i="3"/>
  <c r="M1213" i="3"/>
  <c r="N1213" i="3"/>
  <c r="O1213" i="3"/>
  <c r="P1213" i="3"/>
  <c r="W1213" i="3"/>
  <c r="B1221" i="6"/>
  <c r="C1221" i="6"/>
  <c r="B1207" i="8"/>
  <c r="T1214" i="3"/>
  <c r="U1214" i="3"/>
  <c r="L1214" i="3"/>
  <c r="M1214" i="3"/>
  <c r="N1214" i="3"/>
  <c r="O1214" i="3"/>
  <c r="P1214" i="3"/>
  <c r="W1214" i="3"/>
  <c r="B1222" i="6"/>
  <c r="C1222" i="6"/>
  <c r="B1208" i="8"/>
  <c r="T1215" i="3"/>
  <c r="U1215" i="3"/>
  <c r="L1215" i="3"/>
  <c r="M1215" i="3"/>
  <c r="N1215" i="3"/>
  <c r="O1215" i="3"/>
  <c r="P1215" i="3"/>
  <c r="W1215" i="3"/>
  <c r="B1223" i="6"/>
  <c r="C1223" i="6"/>
  <c r="B1209" i="8"/>
  <c r="T1216" i="3"/>
  <c r="U1216" i="3"/>
  <c r="L1216" i="3"/>
  <c r="M1216" i="3"/>
  <c r="N1216" i="3"/>
  <c r="O1216" i="3"/>
  <c r="P1216" i="3"/>
  <c r="W1216" i="3"/>
  <c r="B1224" i="6"/>
  <c r="C1224" i="6"/>
  <c r="B1210" i="8"/>
  <c r="T1217" i="3"/>
  <c r="U1217" i="3"/>
  <c r="L1217" i="3"/>
  <c r="M1217" i="3"/>
  <c r="N1217" i="3"/>
  <c r="O1217" i="3"/>
  <c r="P1217" i="3"/>
  <c r="W1217" i="3"/>
  <c r="B1225" i="6"/>
  <c r="C1225" i="6"/>
  <c r="B1211" i="8"/>
  <c r="T1218" i="3"/>
  <c r="U1218" i="3"/>
  <c r="L1218" i="3"/>
  <c r="M1218" i="3"/>
  <c r="N1218" i="3"/>
  <c r="O1218" i="3"/>
  <c r="P1218" i="3"/>
  <c r="W1218" i="3"/>
  <c r="B1226" i="6"/>
  <c r="C1226" i="6"/>
  <c r="B1212" i="8"/>
  <c r="T1219" i="3"/>
  <c r="U1219" i="3"/>
  <c r="L1219" i="3"/>
  <c r="M1219" i="3"/>
  <c r="N1219" i="3"/>
  <c r="O1219" i="3"/>
  <c r="P1219" i="3"/>
  <c r="W1219" i="3"/>
  <c r="B1227" i="6"/>
  <c r="C1227" i="6"/>
  <c r="B1213" i="8"/>
  <c r="T1220" i="3"/>
  <c r="U1220" i="3"/>
  <c r="L1220" i="3"/>
  <c r="M1220" i="3"/>
  <c r="N1220" i="3"/>
  <c r="O1220" i="3"/>
  <c r="P1220" i="3"/>
  <c r="W1220" i="3"/>
  <c r="B1228" i="6"/>
  <c r="C1228" i="6"/>
  <c r="B1214" i="8"/>
  <c r="T1221" i="3"/>
  <c r="U1221" i="3"/>
  <c r="L1221" i="3"/>
  <c r="M1221" i="3"/>
  <c r="N1221" i="3"/>
  <c r="O1221" i="3"/>
  <c r="P1221" i="3"/>
  <c r="W1221" i="3"/>
  <c r="B1229" i="6"/>
  <c r="C1229" i="6"/>
  <c r="B1215" i="8"/>
  <c r="T1222" i="3"/>
  <c r="U1222" i="3"/>
  <c r="L1222" i="3"/>
  <c r="M1222" i="3"/>
  <c r="N1222" i="3"/>
  <c r="O1222" i="3"/>
  <c r="P1222" i="3"/>
  <c r="W1222" i="3"/>
  <c r="B1230" i="6"/>
  <c r="C1230" i="6"/>
  <c r="B1216" i="8"/>
  <c r="T1223" i="3"/>
  <c r="U1223" i="3"/>
  <c r="L1223" i="3"/>
  <c r="M1223" i="3"/>
  <c r="N1223" i="3"/>
  <c r="O1223" i="3"/>
  <c r="P1223" i="3"/>
  <c r="W1223" i="3"/>
  <c r="B1231" i="6"/>
  <c r="C1231" i="6"/>
  <c r="B1217" i="8"/>
  <c r="T1224" i="3"/>
  <c r="U1224" i="3"/>
  <c r="L1224" i="3"/>
  <c r="M1224" i="3"/>
  <c r="N1224" i="3"/>
  <c r="O1224" i="3"/>
  <c r="P1224" i="3"/>
  <c r="W1224" i="3"/>
  <c r="B1232" i="6"/>
  <c r="C1232" i="6"/>
  <c r="B1218" i="8"/>
  <c r="T1225" i="3"/>
  <c r="U1225" i="3"/>
  <c r="L1225" i="3"/>
  <c r="M1225" i="3"/>
  <c r="N1225" i="3"/>
  <c r="O1225" i="3"/>
  <c r="P1225" i="3"/>
  <c r="W1225" i="3"/>
  <c r="B1233" i="6"/>
  <c r="C1233" i="6"/>
  <c r="B1219" i="8"/>
  <c r="T1226" i="3"/>
  <c r="U1226" i="3"/>
  <c r="L1226" i="3"/>
  <c r="M1226" i="3"/>
  <c r="N1226" i="3"/>
  <c r="O1226" i="3"/>
  <c r="P1226" i="3"/>
  <c r="W1226" i="3"/>
  <c r="B1234" i="6"/>
  <c r="C1234" i="6"/>
  <c r="B1220" i="8"/>
  <c r="T1227" i="3"/>
  <c r="U1227" i="3"/>
  <c r="L1227" i="3"/>
  <c r="M1227" i="3"/>
  <c r="N1227" i="3"/>
  <c r="O1227" i="3"/>
  <c r="P1227" i="3"/>
  <c r="W1227" i="3"/>
  <c r="B1235" i="6"/>
  <c r="C1235" i="6"/>
  <c r="B1221" i="8"/>
  <c r="T1228" i="3"/>
  <c r="U1228" i="3"/>
  <c r="L1228" i="3"/>
  <c r="M1228" i="3"/>
  <c r="N1228" i="3"/>
  <c r="O1228" i="3"/>
  <c r="P1228" i="3"/>
  <c r="W1228" i="3"/>
  <c r="B1236" i="6"/>
  <c r="C1236" i="6"/>
  <c r="B1222" i="8"/>
  <c r="T1229" i="3"/>
  <c r="U1229" i="3"/>
  <c r="L1229" i="3"/>
  <c r="M1229" i="3"/>
  <c r="N1229" i="3"/>
  <c r="O1229" i="3"/>
  <c r="P1229" i="3"/>
  <c r="W1229" i="3"/>
  <c r="B1237" i="6"/>
  <c r="C1237" i="6"/>
  <c r="B1223" i="8"/>
  <c r="T1230" i="3"/>
  <c r="U1230" i="3"/>
  <c r="L1230" i="3"/>
  <c r="M1230" i="3"/>
  <c r="N1230" i="3"/>
  <c r="O1230" i="3"/>
  <c r="P1230" i="3"/>
  <c r="W1230" i="3"/>
  <c r="B1238" i="6"/>
  <c r="C1238" i="6"/>
  <c r="B1224" i="8"/>
  <c r="T1231" i="3"/>
  <c r="U1231" i="3"/>
  <c r="L1231" i="3"/>
  <c r="M1231" i="3"/>
  <c r="N1231" i="3"/>
  <c r="O1231" i="3"/>
  <c r="P1231" i="3"/>
  <c r="W1231" i="3"/>
  <c r="B1239" i="6"/>
  <c r="C1239" i="6"/>
  <c r="B1225" i="8"/>
  <c r="T1232" i="3"/>
  <c r="U1232" i="3"/>
  <c r="L1232" i="3"/>
  <c r="M1232" i="3"/>
  <c r="N1232" i="3"/>
  <c r="O1232" i="3"/>
  <c r="P1232" i="3"/>
  <c r="W1232" i="3"/>
  <c r="B1240" i="6"/>
  <c r="C1240" i="6"/>
  <c r="B1226" i="8"/>
  <c r="T1233" i="3"/>
  <c r="U1233" i="3"/>
  <c r="L1233" i="3"/>
  <c r="M1233" i="3"/>
  <c r="N1233" i="3"/>
  <c r="O1233" i="3"/>
  <c r="P1233" i="3"/>
  <c r="W1233" i="3"/>
  <c r="B1241" i="6"/>
  <c r="C1241" i="6"/>
  <c r="B1227" i="8"/>
  <c r="T1234" i="3"/>
  <c r="U1234" i="3"/>
  <c r="L1234" i="3"/>
  <c r="M1234" i="3"/>
  <c r="N1234" i="3"/>
  <c r="O1234" i="3"/>
  <c r="P1234" i="3"/>
  <c r="W1234" i="3"/>
  <c r="B1242" i="6"/>
  <c r="C1242" i="6"/>
  <c r="B1228" i="8"/>
  <c r="T1235" i="3"/>
  <c r="U1235" i="3"/>
  <c r="L1235" i="3"/>
  <c r="M1235" i="3"/>
  <c r="N1235" i="3"/>
  <c r="O1235" i="3"/>
  <c r="P1235" i="3"/>
  <c r="W1235" i="3"/>
  <c r="B1243" i="6"/>
  <c r="C1243" i="6"/>
  <c r="B1229" i="8"/>
  <c r="T1236" i="3"/>
  <c r="U1236" i="3"/>
  <c r="L1236" i="3"/>
  <c r="M1236" i="3"/>
  <c r="N1236" i="3"/>
  <c r="O1236" i="3"/>
  <c r="P1236" i="3"/>
  <c r="W1236" i="3"/>
  <c r="B1244" i="6"/>
  <c r="C1244" i="6"/>
  <c r="B1230" i="8"/>
  <c r="T1237" i="3"/>
  <c r="U1237" i="3"/>
  <c r="L1237" i="3"/>
  <c r="M1237" i="3"/>
  <c r="N1237" i="3"/>
  <c r="O1237" i="3"/>
  <c r="P1237" i="3"/>
  <c r="W1237" i="3"/>
  <c r="B1245" i="6"/>
  <c r="C1245" i="6"/>
  <c r="B1231" i="8"/>
  <c r="T1238" i="3"/>
  <c r="U1238" i="3"/>
  <c r="L1238" i="3"/>
  <c r="M1238" i="3"/>
  <c r="N1238" i="3"/>
  <c r="O1238" i="3"/>
  <c r="P1238" i="3"/>
  <c r="W1238" i="3"/>
  <c r="B1246" i="6"/>
  <c r="C1246" i="6"/>
  <c r="B1232" i="8"/>
  <c r="T1239" i="3"/>
  <c r="U1239" i="3"/>
  <c r="L1239" i="3"/>
  <c r="M1239" i="3"/>
  <c r="N1239" i="3"/>
  <c r="O1239" i="3"/>
  <c r="P1239" i="3"/>
  <c r="W1239" i="3"/>
  <c r="B1247" i="6"/>
  <c r="C1247" i="6"/>
  <c r="B1233" i="8"/>
  <c r="T1240" i="3"/>
  <c r="U1240" i="3"/>
  <c r="L1240" i="3"/>
  <c r="M1240" i="3"/>
  <c r="N1240" i="3"/>
  <c r="O1240" i="3"/>
  <c r="P1240" i="3"/>
  <c r="W1240" i="3"/>
  <c r="B1248" i="6"/>
  <c r="C1248" i="6"/>
  <c r="B1234" i="8"/>
  <c r="T1241" i="3"/>
  <c r="U1241" i="3"/>
  <c r="L1241" i="3"/>
  <c r="M1241" i="3"/>
  <c r="N1241" i="3"/>
  <c r="O1241" i="3"/>
  <c r="P1241" i="3"/>
  <c r="W1241" i="3"/>
  <c r="B1249" i="6"/>
  <c r="C1249" i="6"/>
  <c r="B1235" i="8"/>
  <c r="T1242" i="3"/>
  <c r="U1242" i="3"/>
  <c r="L1242" i="3"/>
  <c r="M1242" i="3"/>
  <c r="N1242" i="3"/>
  <c r="O1242" i="3"/>
  <c r="P1242" i="3"/>
  <c r="W1242" i="3"/>
  <c r="B1250" i="6"/>
  <c r="C1250" i="6"/>
  <c r="B1236" i="8"/>
  <c r="T1243" i="3"/>
  <c r="U1243" i="3"/>
  <c r="L1243" i="3"/>
  <c r="M1243" i="3"/>
  <c r="N1243" i="3"/>
  <c r="O1243" i="3"/>
  <c r="P1243" i="3"/>
  <c r="W1243" i="3"/>
  <c r="B1251" i="6"/>
  <c r="C1251" i="6"/>
  <c r="B1237" i="8"/>
  <c r="T1244" i="3"/>
  <c r="U1244" i="3"/>
  <c r="L1244" i="3"/>
  <c r="M1244" i="3"/>
  <c r="N1244" i="3"/>
  <c r="O1244" i="3"/>
  <c r="P1244" i="3"/>
  <c r="W1244" i="3"/>
  <c r="B1252" i="6"/>
  <c r="C1252" i="6"/>
  <c r="B1238" i="8"/>
  <c r="T1245" i="3"/>
  <c r="U1245" i="3"/>
  <c r="L1245" i="3"/>
  <c r="M1245" i="3"/>
  <c r="N1245" i="3"/>
  <c r="O1245" i="3"/>
  <c r="P1245" i="3"/>
  <c r="W1245" i="3"/>
  <c r="B1253" i="6"/>
  <c r="C1253" i="6"/>
  <c r="B1239" i="8"/>
  <c r="T1246" i="3"/>
  <c r="U1246" i="3"/>
  <c r="L1246" i="3"/>
  <c r="M1246" i="3"/>
  <c r="N1246" i="3"/>
  <c r="O1246" i="3"/>
  <c r="P1246" i="3"/>
  <c r="W1246" i="3"/>
  <c r="B1254" i="6"/>
  <c r="C1254" i="6"/>
  <c r="B1240" i="8"/>
  <c r="T1247" i="3"/>
  <c r="U1247" i="3"/>
  <c r="L1247" i="3"/>
  <c r="M1247" i="3"/>
  <c r="N1247" i="3"/>
  <c r="O1247" i="3"/>
  <c r="P1247" i="3"/>
  <c r="W1247" i="3"/>
  <c r="B1255" i="6"/>
  <c r="C1255" i="6"/>
  <c r="B1241" i="8"/>
  <c r="T1248" i="3"/>
  <c r="U1248" i="3"/>
  <c r="L1248" i="3"/>
  <c r="M1248" i="3"/>
  <c r="N1248" i="3"/>
  <c r="O1248" i="3"/>
  <c r="P1248" i="3"/>
  <c r="W1248" i="3"/>
  <c r="B1256" i="6"/>
  <c r="C1256" i="6"/>
  <c r="B1242" i="8"/>
  <c r="T1249" i="3"/>
  <c r="U1249" i="3"/>
  <c r="L1249" i="3"/>
  <c r="M1249" i="3"/>
  <c r="N1249" i="3"/>
  <c r="O1249" i="3"/>
  <c r="P1249" i="3"/>
  <c r="W1249" i="3"/>
  <c r="B1257" i="6"/>
  <c r="C1257" i="6"/>
  <c r="B1243" i="8"/>
  <c r="T1250" i="3"/>
  <c r="U1250" i="3"/>
  <c r="L1250" i="3"/>
  <c r="M1250" i="3"/>
  <c r="N1250" i="3"/>
  <c r="O1250" i="3"/>
  <c r="P1250" i="3"/>
  <c r="W1250" i="3"/>
  <c r="B1258" i="6"/>
  <c r="C1258" i="6"/>
  <c r="B1244" i="8"/>
  <c r="T1251" i="3"/>
  <c r="U1251" i="3"/>
  <c r="L1251" i="3"/>
  <c r="M1251" i="3"/>
  <c r="N1251" i="3"/>
  <c r="O1251" i="3"/>
  <c r="P1251" i="3"/>
  <c r="W1251" i="3"/>
  <c r="B1259" i="6"/>
  <c r="C1259" i="6"/>
  <c r="B1245" i="8"/>
  <c r="T1252" i="3"/>
  <c r="U1252" i="3"/>
  <c r="L1252" i="3"/>
  <c r="M1252" i="3"/>
  <c r="N1252" i="3"/>
  <c r="O1252" i="3"/>
  <c r="P1252" i="3"/>
  <c r="W1252" i="3"/>
  <c r="B1260" i="6"/>
  <c r="C1260" i="6"/>
  <c r="B1246" i="8"/>
  <c r="T1253" i="3"/>
  <c r="U1253" i="3"/>
  <c r="L1253" i="3"/>
  <c r="M1253" i="3"/>
  <c r="N1253" i="3"/>
  <c r="O1253" i="3"/>
  <c r="P1253" i="3"/>
  <c r="W1253" i="3"/>
  <c r="B1261" i="6"/>
  <c r="C1261" i="6"/>
  <c r="B1247" i="8"/>
  <c r="T1254" i="3"/>
  <c r="U1254" i="3"/>
  <c r="L1254" i="3"/>
  <c r="M1254" i="3"/>
  <c r="N1254" i="3"/>
  <c r="O1254" i="3"/>
  <c r="P1254" i="3"/>
  <c r="W1254" i="3"/>
  <c r="B1262" i="6"/>
  <c r="C1262" i="6"/>
  <c r="B1248" i="8"/>
  <c r="T1255" i="3"/>
  <c r="U1255" i="3"/>
  <c r="L1255" i="3"/>
  <c r="M1255" i="3"/>
  <c r="N1255" i="3"/>
  <c r="O1255" i="3"/>
  <c r="P1255" i="3"/>
  <c r="W1255" i="3"/>
  <c r="B1263" i="6"/>
  <c r="C1263" i="6"/>
  <c r="B1249" i="8"/>
  <c r="T1256" i="3"/>
  <c r="U1256" i="3"/>
  <c r="L1256" i="3"/>
  <c r="M1256" i="3"/>
  <c r="N1256" i="3"/>
  <c r="O1256" i="3"/>
  <c r="P1256" i="3"/>
  <c r="W1256" i="3"/>
  <c r="B1264" i="6"/>
  <c r="C1264" i="6"/>
  <c r="B1250" i="8"/>
  <c r="T1257" i="3"/>
  <c r="U1257" i="3"/>
  <c r="L1257" i="3"/>
  <c r="M1257" i="3"/>
  <c r="N1257" i="3"/>
  <c r="O1257" i="3"/>
  <c r="P1257" i="3"/>
  <c r="W1257" i="3"/>
  <c r="B1265" i="6"/>
  <c r="C1265" i="6"/>
  <c r="B1251" i="8"/>
  <c r="T1258" i="3"/>
  <c r="U1258" i="3"/>
  <c r="L1258" i="3"/>
  <c r="M1258" i="3"/>
  <c r="N1258" i="3"/>
  <c r="O1258" i="3"/>
  <c r="P1258" i="3"/>
  <c r="W1258" i="3"/>
  <c r="B1266" i="6"/>
  <c r="C1266" i="6"/>
  <c r="B1252" i="8"/>
  <c r="T1259" i="3"/>
  <c r="U1259" i="3"/>
  <c r="L1259" i="3"/>
  <c r="M1259" i="3"/>
  <c r="N1259" i="3"/>
  <c r="O1259" i="3"/>
  <c r="P1259" i="3"/>
  <c r="W1259" i="3"/>
  <c r="B1267" i="6"/>
  <c r="C1267" i="6"/>
  <c r="B1253" i="8"/>
  <c r="T1260" i="3"/>
  <c r="U1260" i="3"/>
  <c r="L1260" i="3"/>
  <c r="M1260" i="3"/>
  <c r="N1260" i="3"/>
  <c r="O1260" i="3"/>
  <c r="P1260" i="3"/>
  <c r="W1260" i="3"/>
  <c r="B1268" i="6"/>
  <c r="C1268" i="6"/>
  <c r="B1254" i="8"/>
  <c r="T1261" i="3"/>
  <c r="U1261" i="3"/>
  <c r="L1261" i="3"/>
  <c r="M1261" i="3"/>
  <c r="N1261" i="3"/>
  <c r="O1261" i="3"/>
  <c r="P1261" i="3"/>
  <c r="W1261" i="3"/>
  <c r="B1269" i="6"/>
  <c r="C1269" i="6"/>
  <c r="B1255" i="8"/>
  <c r="T1262" i="3"/>
  <c r="U1262" i="3"/>
  <c r="L1262" i="3"/>
  <c r="M1262" i="3"/>
  <c r="N1262" i="3"/>
  <c r="O1262" i="3"/>
  <c r="P1262" i="3"/>
  <c r="W1262" i="3"/>
  <c r="B1270" i="6"/>
  <c r="C1270" i="6"/>
  <c r="B1256" i="8"/>
  <c r="T1263" i="3"/>
  <c r="U1263" i="3"/>
  <c r="L1263" i="3"/>
  <c r="M1263" i="3"/>
  <c r="N1263" i="3"/>
  <c r="O1263" i="3"/>
  <c r="P1263" i="3"/>
  <c r="W1263" i="3"/>
  <c r="B1271" i="6"/>
  <c r="C1271" i="6"/>
  <c r="B1257" i="8"/>
  <c r="T1264" i="3"/>
  <c r="U1264" i="3"/>
  <c r="L1264" i="3"/>
  <c r="M1264" i="3"/>
  <c r="N1264" i="3"/>
  <c r="O1264" i="3"/>
  <c r="P1264" i="3"/>
  <c r="W1264" i="3"/>
  <c r="B1272" i="6"/>
  <c r="C1272" i="6"/>
  <c r="B1258" i="8"/>
  <c r="T1265" i="3"/>
  <c r="U1265" i="3"/>
  <c r="L1265" i="3"/>
  <c r="M1265" i="3"/>
  <c r="N1265" i="3"/>
  <c r="O1265" i="3"/>
  <c r="P1265" i="3"/>
  <c r="W1265" i="3"/>
  <c r="B1273" i="6"/>
  <c r="C1273" i="6"/>
  <c r="B1259" i="8"/>
  <c r="T1266" i="3"/>
  <c r="U1266" i="3"/>
  <c r="L1266" i="3"/>
  <c r="M1266" i="3"/>
  <c r="N1266" i="3"/>
  <c r="O1266" i="3"/>
  <c r="P1266" i="3"/>
  <c r="W1266" i="3"/>
  <c r="B1274" i="6"/>
  <c r="C1274" i="6"/>
  <c r="B1260" i="8"/>
  <c r="T1267" i="3"/>
  <c r="U1267" i="3"/>
  <c r="L1267" i="3"/>
  <c r="M1267" i="3"/>
  <c r="N1267" i="3"/>
  <c r="O1267" i="3"/>
  <c r="P1267" i="3"/>
  <c r="W1267" i="3"/>
  <c r="B1275" i="6"/>
  <c r="C1275" i="6"/>
  <c r="B1261" i="8"/>
  <c r="T1268" i="3"/>
  <c r="U1268" i="3"/>
  <c r="L1268" i="3"/>
  <c r="M1268" i="3"/>
  <c r="N1268" i="3"/>
  <c r="O1268" i="3"/>
  <c r="P1268" i="3"/>
  <c r="W1268" i="3"/>
  <c r="B1276" i="6"/>
  <c r="C1276" i="6"/>
  <c r="B1262" i="8"/>
  <c r="T1269" i="3"/>
  <c r="U1269" i="3"/>
  <c r="L1269" i="3"/>
  <c r="M1269" i="3"/>
  <c r="N1269" i="3"/>
  <c r="O1269" i="3"/>
  <c r="P1269" i="3"/>
  <c r="W1269" i="3"/>
  <c r="B1277" i="6"/>
  <c r="C1277" i="6"/>
  <c r="B1263" i="8"/>
  <c r="T1270" i="3"/>
  <c r="U1270" i="3"/>
  <c r="L1270" i="3"/>
  <c r="M1270" i="3"/>
  <c r="N1270" i="3"/>
  <c r="O1270" i="3"/>
  <c r="P1270" i="3"/>
  <c r="W1270" i="3"/>
  <c r="B1278" i="6"/>
  <c r="C1278" i="6"/>
  <c r="B1264" i="8"/>
  <c r="T1271" i="3"/>
  <c r="U1271" i="3"/>
  <c r="L1271" i="3"/>
  <c r="M1271" i="3"/>
  <c r="N1271" i="3"/>
  <c r="O1271" i="3"/>
  <c r="P1271" i="3"/>
  <c r="W1271" i="3"/>
  <c r="B1279" i="6"/>
  <c r="C1279" i="6"/>
  <c r="B1265" i="8"/>
  <c r="T1272" i="3"/>
  <c r="U1272" i="3"/>
  <c r="L1272" i="3"/>
  <c r="M1272" i="3"/>
  <c r="N1272" i="3"/>
  <c r="O1272" i="3"/>
  <c r="P1272" i="3"/>
  <c r="W1272" i="3"/>
  <c r="B1280" i="6"/>
  <c r="C1280" i="6"/>
  <c r="B1266" i="8"/>
  <c r="T1273" i="3"/>
  <c r="U1273" i="3"/>
  <c r="L1273" i="3"/>
  <c r="M1273" i="3"/>
  <c r="N1273" i="3"/>
  <c r="O1273" i="3"/>
  <c r="P1273" i="3"/>
  <c r="W1273" i="3"/>
  <c r="B1281" i="6"/>
  <c r="C1281" i="6"/>
  <c r="B1267" i="8"/>
  <c r="T1274" i="3"/>
  <c r="U1274" i="3"/>
  <c r="L1274" i="3"/>
  <c r="M1274" i="3"/>
  <c r="N1274" i="3"/>
  <c r="O1274" i="3"/>
  <c r="P1274" i="3"/>
  <c r="W1274" i="3"/>
  <c r="B1282" i="6"/>
  <c r="C1282" i="6"/>
  <c r="B1268" i="8"/>
  <c r="T1275" i="3"/>
  <c r="U1275" i="3"/>
  <c r="L1275" i="3"/>
  <c r="M1275" i="3"/>
  <c r="N1275" i="3"/>
  <c r="O1275" i="3"/>
  <c r="P1275" i="3"/>
  <c r="W1275" i="3"/>
  <c r="B1283" i="6"/>
  <c r="C1283" i="6"/>
  <c r="B1269" i="8"/>
  <c r="T1276" i="3"/>
  <c r="U1276" i="3"/>
  <c r="L1276" i="3"/>
  <c r="M1276" i="3"/>
  <c r="N1276" i="3"/>
  <c r="O1276" i="3"/>
  <c r="P1276" i="3"/>
  <c r="W1276" i="3"/>
  <c r="B1284" i="6"/>
  <c r="C1284" i="6"/>
  <c r="B1270" i="8"/>
  <c r="T1277" i="3"/>
  <c r="U1277" i="3"/>
  <c r="L1277" i="3"/>
  <c r="M1277" i="3"/>
  <c r="N1277" i="3"/>
  <c r="O1277" i="3"/>
  <c r="P1277" i="3"/>
  <c r="W1277" i="3"/>
  <c r="B1285" i="6"/>
  <c r="C1285" i="6"/>
  <c r="B1271" i="8"/>
  <c r="T1278" i="3"/>
  <c r="U1278" i="3"/>
  <c r="L1278" i="3"/>
  <c r="M1278" i="3"/>
  <c r="N1278" i="3"/>
  <c r="O1278" i="3"/>
  <c r="P1278" i="3"/>
  <c r="W1278" i="3"/>
  <c r="B1286" i="6"/>
  <c r="C1286" i="6"/>
  <c r="B1272" i="8"/>
  <c r="T1279" i="3"/>
  <c r="U1279" i="3"/>
  <c r="L1279" i="3"/>
  <c r="M1279" i="3"/>
  <c r="N1279" i="3"/>
  <c r="O1279" i="3"/>
  <c r="P1279" i="3"/>
  <c r="W1279" i="3"/>
  <c r="B1287" i="6"/>
  <c r="C1287" i="6"/>
  <c r="B1273" i="8"/>
  <c r="T1280" i="3"/>
  <c r="U1280" i="3"/>
  <c r="L1280" i="3"/>
  <c r="M1280" i="3"/>
  <c r="N1280" i="3"/>
  <c r="O1280" i="3"/>
  <c r="P1280" i="3"/>
  <c r="W1280" i="3"/>
  <c r="B1288" i="6"/>
  <c r="C1288" i="6"/>
  <c r="B1274" i="8"/>
  <c r="T1281" i="3"/>
  <c r="U1281" i="3"/>
  <c r="L1281" i="3"/>
  <c r="M1281" i="3"/>
  <c r="N1281" i="3"/>
  <c r="O1281" i="3"/>
  <c r="P1281" i="3"/>
  <c r="W1281" i="3"/>
  <c r="B1289" i="6"/>
  <c r="C1289" i="6"/>
  <c r="B1275" i="8"/>
  <c r="T1282" i="3"/>
  <c r="U1282" i="3"/>
  <c r="L1282" i="3"/>
  <c r="M1282" i="3"/>
  <c r="N1282" i="3"/>
  <c r="O1282" i="3"/>
  <c r="P1282" i="3"/>
  <c r="W1282" i="3"/>
  <c r="B1290" i="6"/>
  <c r="C1290" i="6"/>
  <c r="B1276" i="8"/>
  <c r="T1283" i="3"/>
  <c r="U1283" i="3"/>
  <c r="L1283" i="3"/>
  <c r="M1283" i="3"/>
  <c r="N1283" i="3"/>
  <c r="O1283" i="3"/>
  <c r="P1283" i="3"/>
  <c r="W1283" i="3"/>
  <c r="B1291" i="6"/>
  <c r="C1291" i="6"/>
  <c r="B1277" i="8"/>
  <c r="T1284" i="3"/>
  <c r="U1284" i="3"/>
  <c r="L1284" i="3"/>
  <c r="M1284" i="3"/>
  <c r="N1284" i="3"/>
  <c r="O1284" i="3"/>
  <c r="P1284" i="3"/>
  <c r="W1284" i="3"/>
  <c r="B1292" i="6"/>
  <c r="C1292" i="6"/>
  <c r="B1278" i="8"/>
  <c r="T1285" i="3"/>
  <c r="U1285" i="3"/>
  <c r="L1285" i="3"/>
  <c r="M1285" i="3"/>
  <c r="N1285" i="3"/>
  <c r="O1285" i="3"/>
  <c r="P1285" i="3"/>
  <c r="W1285" i="3"/>
  <c r="B1293" i="6"/>
  <c r="C1293" i="6"/>
  <c r="B1279" i="8"/>
  <c r="T1286" i="3"/>
  <c r="U1286" i="3"/>
  <c r="L1286" i="3"/>
  <c r="M1286" i="3"/>
  <c r="N1286" i="3"/>
  <c r="O1286" i="3"/>
  <c r="P1286" i="3"/>
  <c r="W1286" i="3"/>
  <c r="B1294" i="6"/>
  <c r="C1294" i="6"/>
  <c r="B1280" i="8"/>
  <c r="T1287" i="3"/>
  <c r="U1287" i="3"/>
  <c r="L1287" i="3"/>
  <c r="M1287" i="3"/>
  <c r="N1287" i="3"/>
  <c r="O1287" i="3"/>
  <c r="P1287" i="3"/>
  <c r="W1287" i="3"/>
  <c r="B1295" i="6"/>
  <c r="C1295" i="6"/>
  <c r="B1281" i="8"/>
  <c r="T1288" i="3"/>
  <c r="U1288" i="3"/>
  <c r="L1288" i="3"/>
  <c r="M1288" i="3"/>
  <c r="N1288" i="3"/>
  <c r="O1288" i="3"/>
  <c r="P1288" i="3"/>
  <c r="W1288" i="3"/>
  <c r="B1296" i="6"/>
  <c r="C1296" i="6"/>
  <c r="B1282" i="8"/>
  <c r="T1289" i="3"/>
  <c r="U1289" i="3"/>
  <c r="L1289" i="3"/>
  <c r="M1289" i="3"/>
  <c r="N1289" i="3"/>
  <c r="O1289" i="3"/>
  <c r="P1289" i="3"/>
  <c r="W1289" i="3"/>
  <c r="B1297" i="6"/>
  <c r="C1297" i="6"/>
  <c r="B1283" i="8"/>
  <c r="T1290" i="3"/>
  <c r="U1290" i="3"/>
  <c r="L1290" i="3"/>
  <c r="M1290" i="3"/>
  <c r="N1290" i="3"/>
  <c r="O1290" i="3"/>
  <c r="P1290" i="3"/>
  <c r="W1290" i="3"/>
  <c r="B1298" i="6"/>
  <c r="C1298" i="6"/>
  <c r="B1284" i="8"/>
  <c r="T1291" i="3"/>
  <c r="U1291" i="3"/>
  <c r="L1291" i="3"/>
  <c r="M1291" i="3"/>
  <c r="N1291" i="3"/>
  <c r="O1291" i="3"/>
  <c r="P1291" i="3"/>
  <c r="W1291" i="3"/>
  <c r="B1299" i="6"/>
  <c r="C1299" i="6"/>
  <c r="B1285" i="8"/>
  <c r="T1292" i="3"/>
  <c r="U1292" i="3"/>
  <c r="L1292" i="3"/>
  <c r="M1292" i="3"/>
  <c r="N1292" i="3"/>
  <c r="O1292" i="3"/>
  <c r="P1292" i="3"/>
  <c r="W1292" i="3"/>
  <c r="B1300" i="6"/>
  <c r="C1300" i="6"/>
  <c r="B1286" i="8"/>
  <c r="T1293" i="3"/>
  <c r="U1293" i="3"/>
  <c r="L1293" i="3"/>
  <c r="M1293" i="3"/>
  <c r="N1293" i="3"/>
  <c r="O1293" i="3"/>
  <c r="P1293" i="3"/>
  <c r="W1293" i="3"/>
  <c r="B1301" i="6"/>
  <c r="C1301" i="6"/>
  <c r="B1287" i="8"/>
  <c r="T1294" i="3"/>
  <c r="U1294" i="3"/>
  <c r="L1294" i="3"/>
  <c r="M1294" i="3"/>
  <c r="N1294" i="3"/>
  <c r="O1294" i="3"/>
  <c r="P1294" i="3"/>
  <c r="W1294" i="3"/>
  <c r="B1302" i="6"/>
  <c r="C1302" i="6"/>
  <c r="B1288" i="8"/>
  <c r="T1295" i="3"/>
  <c r="U1295" i="3"/>
  <c r="L1295" i="3"/>
  <c r="M1295" i="3"/>
  <c r="N1295" i="3"/>
  <c r="O1295" i="3"/>
  <c r="P1295" i="3"/>
  <c r="W1295" i="3"/>
  <c r="B1303" i="6"/>
  <c r="C1303" i="6"/>
  <c r="B1289" i="8"/>
  <c r="T1296" i="3"/>
  <c r="U1296" i="3"/>
  <c r="L1296" i="3"/>
  <c r="M1296" i="3"/>
  <c r="N1296" i="3"/>
  <c r="O1296" i="3"/>
  <c r="P1296" i="3"/>
  <c r="W1296" i="3"/>
  <c r="B1304" i="6"/>
  <c r="C1304" i="6"/>
  <c r="B1290" i="8"/>
  <c r="T1297" i="3"/>
  <c r="U1297" i="3"/>
  <c r="L1297" i="3"/>
  <c r="M1297" i="3"/>
  <c r="N1297" i="3"/>
  <c r="O1297" i="3"/>
  <c r="P1297" i="3"/>
  <c r="W1297" i="3"/>
  <c r="B1305" i="6"/>
  <c r="C1305" i="6"/>
  <c r="B1291" i="8"/>
  <c r="T1298" i="3"/>
  <c r="U1298" i="3"/>
  <c r="L1298" i="3"/>
  <c r="M1298" i="3"/>
  <c r="N1298" i="3"/>
  <c r="O1298" i="3"/>
  <c r="P1298" i="3"/>
  <c r="W1298" i="3"/>
  <c r="B1306" i="6"/>
  <c r="C1306" i="6"/>
  <c r="B1292" i="8"/>
  <c r="T1299" i="3"/>
  <c r="U1299" i="3"/>
  <c r="L1299" i="3"/>
  <c r="M1299" i="3"/>
  <c r="N1299" i="3"/>
  <c r="O1299" i="3"/>
  <c r="P1299" i="3"/>
  <c r="W1299" i="3"/>
  <c r="B1307" i="6"/>
  <c r="C1307" i="6"/>
  <c r="B1293" i="8"/>
  <c r="T1300" i="3"/>
  <c r="U1300" i="3"/>
  <c r="L1300" i="3"/>
  <c r="M1300" i="3"/>
  <c r="N1300" i="3"/>
  <c r="O1300" i="3"/>
  <c r="P1300" i="3"/>
  <c r="W1300" i="3"/>
  <c r="B1308" i="6"/>
  <c r="C1308" i="6"/>
  <c r="B1294" i="8"/>
  <c r="T1301" i="3"/>
  <c r="U1301" i="3"/>
  <c r="L1301" i="3"/>
  <c r="M1301" i="3"/>
  <c r="N1301" i="3"/>
  <c r="O1301" i="3"/>
  <c r="P1301" i="3"/>
  <c r="W1301" i="3"/>
  <c r="B1309" i="6"/>
  <c r="C1309" i="6"/>
  <c r="B1295" i="8"/>
  <c r="T1302" i="3"/>
  <c r="U1302" i="3"/>
  <c r="L1302" i="3"/>
  <c r="M1302" i="3"/>
  <c r="N1302" i="3"/>
  <c r="O1302" i="3"/>
  <c r="P1302" i="3"/>
  <c r="W1302" i="3"/>
  <c r="B1310" i="6"/>
  <c r="C1310" i="6"/>
  <c r="B1296" i="8"/>
  <c r="T1303" i="3"/>
  <c r="U1303" i="3"/>
  <c r="L1303" i="3"/>
  <c r="M1303" i="3"/>
  <c r="N1303" i="3"/>
  <c r="O1303" i="3"/>
  <c r="P1303" i="3"/>
  <c r="W1303" i="3"/>
  <c r="B1311" i="6"/>
  <c r="C1311" i="6"/>
  <c r="B1297" i="8"/>
  <c r="T1304" i="3"/>
  <c r="U1304" i="3"/>
  <c r="L1304" i="3"/>
  <c r="M1304" i="3"/>
  <c r="N1304" i="3"/>
  <c r="O1304" i="3"/>
  <c r="P1304" i="3"/>
  <c r="W1304" i="3"/>
  <c r="B1312" i="6"/>
  <c r="C1312" i="6"/>
  <c r="B1298" i="8"/>
  <c r="T1305" i="3"/>
  <c r="U1305" i="3"/>
  <c r="L1305" i="3"/>
  <c r="M1305" i="3"/>
  <c r="N1305" i="3"/>
  <c r="O1305" i="3"/>
  <c r="P1305" i="3"/>
  <c r="W1305" i="3"/>
  <c r="B1313" i="6"/>
  <c r="C1313" i="6"/>
  <c r="B1299" i="8"/>
  <c r="T1306" i="3"/>
  <c r="U1306" i="3"/>
  <c r="L1306" i="3"/>
  <c r="M1306" i="3"/>
  <c r="N1306" i="3"/>
  <c r="O1306" i="3"/>
  <c r="P1306" i="3"/>
  <c r="W1306" i="3"/>
  <c r="B1314" i="6"/>
  <c r="C1314" i="6"/>
  <c r="B1300" i="8"/>
  <c r="T1307" i="3"/>
  <c r="U1307" i="3"/>
  <c r="L1307" i="3"/>
  <c r="M1307" i="3"/>
  <c r="N1307" i="3"/>
  <c r="O1307" i="3"/>
  <c r="P1307" i="3"/>
  <c r="W1307" i="3"/>
  <c r="B1315" i="6"/>
  <c r="C1315" i="6"/>
  <c r="B1301" i="8"/>
  <c r="T1308" i="3"/>
  <c r="U1308" i="3"/>
  <c r="L1308" i="3"/>
  <c r="M1308" i="3"/>
  <c r="N1308" i="3"/>
  <c r="O1308" i="3"/>
  <c r="P1308" i="3"/>
  <c r="W1308" i="3"/>
  <c r="B1316" i="6"/>
  <c r="C1316" i="6"/>
  <c r="B1302" i="8"/>
  <c r="T1309" i="3"/>
  <c r="U1309" i="3"/>
  <c r="L1309" i="3"/>
  <c r="M1309" i="3"/>
  <c r="N1309" i="3"/>
  <c r="O1309" i="3"/>
  <c r="P1309" i="3"/>
  <c r="W1309" i="3"/>
  <c r="B1317" i="6"/>
  <c r="C1317" i="6"/>
  <c r="B1303" i="8"/>
  <c r="T1310" i="3"/>
  <c r="U1310" i="3"/>
  <c r="L1310" i="3"/>
  <c r="M1310" i="3"/>
  <c r="N1310" i="3"/>
  <c r="O1310" i="3"/>
  <c r="P1310" i="3"/>
  <c r="W1310" i="3"/>
  <c r="B1318" i="6"/>
  <c r="C1318" i="6"/>
  <c r="B1304" i="8"/>
  <c r="T1311" i="3"/>
  <c r="U1311" i="3"/>
  <c r="L1311" i="3"/>
  <c r="M1311" i="3"/>
  <c r="N1311" i="3"/>
  <c r="O1311" i="3"/>
  <c r="P1311" i="3"/>
  <c r="W1311" i="3"/>
  <c r="B1319" i="6"/>
  <c r="C1319" i="6"/>
  <c r="B1305" i="8"/>
  <c r="T1312" i="3"/>
  <c r="U1312" i="3"/>
  <c r="L1312" i="3"/>
  <c r="M1312" i="3"/>
  <c r="N1312" i="3"/>
  <c r="O1312" i="3"/>
  <c r="P1312" i="3"/>
  <c r="W1312" i="3"/>
  <c r="B1320" i="6"/>
  <c r="C1320" i="6"/>
  <c r="B1306" i="8"/>
  <c r="T1313" i="3"/>
  <c r="U1313" i="3"/>
  <c r="L1313" i="3"/>
  <c r="M1313" i="3"/>
  <c r="N1313" i="3"/>
  <c r="O1313" i="3"/>
  <c r="P1313" i="3"/>
  <c r="W1313" i="3"/>
  <c r="B1321" i="6"/>
  <c r="C1321" i="6"/>
  <c r="B1307" i="8"/>
  <c r="T1314" i="3"/>
  <c r="U1314" i="3"/>
  <c r="L1314" i="3"/>
  <c r="M1314" i="3"/>
  <c r="N1314" i="3"/>
  <c r="O1314" i="3"/>
  <c r="P1314" i="3"/>
  <c r="W1314" i="3"/>
  <c r="B1322" i="6"/>
  <c r="C1322" i="6"/>
  <c r="B1308" i="8"/>
  <c r="T1315" i="3"/>
  <c r="U1315" i="3"/>
  <c r="L1315" i="3"/>
  <c r="M1315" i="3"/>
  <c r="N1315" i="3"/>
  <c r="O1315" i="3"/>
  <c r="P1315" i="3"/>
  <c r="W1315" i="3"/>
  <c r="B1323" i="6"/>
  <c r="C1323" i="6"/>
  <c r="B1309" i="8"/>
  <c r="T1316" i="3"/>
  <c r="U1316" i="3"/>
  <c r="L1316" i="3"/>
  <c r="M1316" i="3"/>
  <c r="N1316" i="3"/>
  <c r="O1316" i="3"/>
  <c r="P1316" i="3"/>
  <c r="W1316" i="3"/>
  <c r="B1324" i="6"/>
  <c r="C1324" i="6"/>
  <c r="B1310" i="8"/>
  <c r="T1317" i="3"/>
  <c r="U1317" i="3"/>
  <c r="L1317" i="3"/>
  <c r="M1317" i="3"/>
  <c r="N1317" i="3"/>
  <c r="O1317" i="3"/>
  <c r="P1317" i="3"/>
  <c r="W1317" i="3"/>
  <c r="B1325" i="6"/>
  <c r="C1325" i="6"/>
  <c r="B1311" i="8"/>
  <c r="T1318" i="3"/>
  <c r="U1318" i="3"/>
  <c r="L1318" i="3"/>
  <c r="M1318" i="3"/>
  <c r="N1318" i="3"/>
  <c r="O1318" i="3"/>
  <c r="P1318" i="3"/>
  <c r="W1318" i="3"/>
  <c r="B1326" i="6"/>
  <c r="C1326" i="6"/>
  <c r="B1312" i="8"/>
  <c r="T1319" i="3"/>
  <c r="U1319" i="3"/>
  <c r="L1319" i="3"/>
  <c r="M1319" i="3"/>
  <c r="N1319" i="3"/>
  <c r="O1319" i="3"/>
  <c r="P1319" i="3"/>
  <c r="W1319" i="3"/>
  <c r="B1327" i="6"/>
  <c r="C1327" i="6"/>
  <c r="B1313" i="8"/>
  <c r="T1320" i="3"/>
  <c r="U1320" i="3"/>
  <c r="L1320" i="3"/>
  <c r="M1320" i="3"/>
  <c r="N1320" i="3"/>
  <c r="O1320" i="3"/>
  <c r="P1320" i="3"/>
  <c r="W1320" i="3"/>
  <c r="B1328" i="6"/>
  <c r="C1328" i="6"/>
  <c r="B1314" i="8"/>
  <c r="T1321" i="3"/>
  <c r="U1321" i="3"/>
  <c r="L1321" i="3"/>
  <c r="M1321" i="3"/>
  <c r="N1321" i="3"/>
  <c r="O1321" i="3"/>
  <c r="P1321" i="3"/>
  <c r="W1321" i="3"/>
  <c r="B1329" i="6"/>
  <c r="C1329" i="6"/>
  <c r="B1315" i="8"/>
  <c r="T1322" i="3"/>
  <c r="U1322" i="3"/>
  <c r="L1322" i="3"/>
  <c r="M1322" i="3"/>
  <c r="N1322" i="3"/>
  <c r="O1322" i="3"/>
  <c r="P1322" i="3"/>
  <c r="W1322" i="3"/>
  <c r="B1330" i="6"/>
  <c r="C1330" i="6"/>
  <c r="B1316" i="8"/>
  <c r="T1323" i="3"/>
  <c r="U1323" i="3"/>
  <c r="L1323" i="3"/>
  <c r="M1323" i="3"/>
  <c r="N1323" i="3"/>
  <c r="O1323" i="3"/>
  <c r="P1323" i="3"/>
  <c r="W1323" i="3"/>
  <c r="B1331" i="6"/>
  <c r="C1331" i="6"/>
  <c r="B1317" i="8"/>
  <c r="T1324" i="3"/>
  <c r="U1324" i="3"/>
  <c r="L1324" i="3"/>
  <c r="M1324" i="3"/>
  <c r="N1324" i="3"/>
  <c r="O1324" i="3"/>
  <c r="P1324" i="3"/>
  <c r="W1324" i="3"/>
  <c r="B1332" i="6"/>
  <c r="C1332" i="6"/>
  <c r="B1318" i="8"/>
  <c r="T1325" i="3"/>
  <c r="U1325" i="3"/>
  <c r="L1325" i="3"/>
  <c r="M1325" i="3"/>
  <c r="N1325" i="3"/>
  <c r="O1325" i="3"/>
  <c r="P1325" i="3"/>
  <c r="W1325" i="3"/>
  <c r="B1333" i="6"/>
  <c r="C1333" i="6"/>
  <c r="B1319" i="8"/>
  <c r="T1326" i="3"/>
  <c r="U1326" i="3"/>
  <c r="L1326" i="3"/>
  <c r="M1326" i="3"/>
  <c r="N1326" i="3"/>
  <c r="O1326" i="3"/>
  <c r="P1326" i="3"/>
  <c r="W1326" i="3"/>
  <c r="B1334" i="6"/>
  <c r="C1334" i="6"/>
  <c r="B1320" i="8"/>
  <c r="T1327" i="3"/>
  <c r="U1327" i="3"/>
  <c r="L1327" i="3"/>
  <c r="M1327" i="3"/>
  <c r="N1327" i="3"/>
  <c r="O1327" i="3"/>
  <c r="P1327" i="3"/>
  <c r="W1327" i="3"/>
  <c r="B1335" i="6"/>
  <c r="C1335" i="6"/>
  <c r="B1321" i="8"/>
  <c r="T1328" i="3"/>
  <c r="U1328" i="3"/>
  <c r="L1328" i="3"/>
  <c r="M1328" i="3"/>
  <c r="N1328" i="3"/>
  <c r="O1328" i="3"/>
  <c r="P1328" i="3"/>
  <c r="W1328" i="3"/>
  <c r="B1336" i="6"/>
  <c r="C1336" i="6"/>
  <c r="B1322" i="8"/>
  <c r="T1329" i="3"/>
  <c r="U1329" i="3"/>
  <c r="L1329" i="3"/>
  <c r="M1329" i="3"/>
  <c r="N1329" i="3"/>
  <c r="O1329" i="3"/>
  <c r="P1329" i="3"/>
  <c r="W1329" i="3"/>
  <c r="B1337" i="6"/>
  <c r="C1337" i="6"/>
  <c r="B1323" i="8"/>
  <c r="T1330" i="3"/>
  <c r="U1330" i="3"/>
  <c r="L1330" i="3"/>
  <c r="M1330" i="3"/>
  <c r="N1330" i="3"/>
  <c r="O1330" i="3"/>
  <c r="P1330" i="3"/>
  <c r="W1330" i="3"/>
  <c r="B1338" i="6"/>
  <c r="C1338" i="6"/>
  <c r="B1324" i="8"/>
  <c r="T1331" i="3"/>
  <c r="U1331" i="3"/>
  <c r="L1331" i="3"/>
  <c r="M1331" i="3"/>
  <c r="N1331" i="3"/>
  <c r="O1331" i="3"/>
  <c r="P1331" i="3"/>
  <c r="W1331" i="3"/>
  <c r="B1339" i="6"/>
  <c r="C1339" i="6"/>
  <c r="B1325" i="8"/>
  <c r="T1332" i="3"/>
  <c r="U1332" i="3"/>
  <c r="L1332" i="3"/>
  <c r="M1332" i="3"/>
  <c r="N1332" i="3"/>
  <c r="O1332" i="3"/>
  <c r="P1332" i="3"/>
  <c r="W1332" i="3"/>
  <c r="B1340" i="6"/>
  <c r="C1340" i="6"/>
  <c r="B1326" i="8"/>
  <c r="T1333" i="3"/>
  <c r="U1333" i="3"/>
  <c r="L1333" i="3"/>
  <c r="M1333" i="3"/>
  <c r="N1333" i="3"/>
  <c r="O1333" i="3"/>
  <c r="P1333" i="3"/>
  <c r="W1333" i="3"/>
  <c r="B1341" i="6"/>
  <c r="C1341" i="6"/>
  <c r="B1327" i="8"/>
  <c r="T1334" i="3"/>
  <c r="U1334" i="3"/>
  <c r="L1334" i="3"/>
  <c r="M1334" i="3"/>
  <c r="N1334" i="3"/>
  <c r="O1334" i="3"/>
  <c r="P1334" i="3"/>
  <c r="W1334" i="3"/>
  <c r="B1342" i="6"/>
  <c r="C1342" i="6"/>
  <c r="B1328" i="8"/>
  <c r="T1335" i="3"/>
  <c r="U1335" i="3"/>
  <c r="L1335" i="3"/>
  <c r="M1335" i="3"/>
  <c r="N1335" i="3"/>
  <c r="O1335" i="3"/>
  <c r="P1335" i="3"/>
  <c r="W1335" i="3"/>
  <c r="B1343" i="6"/>
  <c r="C1343" i="6"/>
  <c r="B1329" i="8"/>
  <c r="T1336" i="3"/>
  <c r="U1336" i="3"/>
  <c r="L1336" i="3"/>
  <c r="M1336" i="3"/>
  <c r="N1336" i="3"/>
  <c r="O1336" i="3"/>
  <c r="P1336" i="3"/>
  <c r="W1336" i="3"/>
  <c r="B1344" i="6"/>
  <c r="C1344" i="6"/>
  <c r="B1330" i="8"/>
  <c r="T1337" i="3"/>
  <c r="U1337" i="3"/>
  <c r="L1337" i="3"/>
  <c r="M1337" i="3"/>
  <c r="N1337" i="3"/>
  <c r="O1337" i="3"/>
  <c r="P1337" i="3"/>
  <c r="W1337" i="3"/>
  <c r="B1345" i="6"/>
  <c r="C1345" i="6"/>
  <c r="B1331" i="8"/>
  <c r="T1338" i="3"/>
  <c r="U1338" i="3"/>
  <c r="L1338" i="3"/>
  <c r="M1338" i="3"/>
  <c r="N1338" i="3"/>
  <c r="O1338" i="3"/>
  <c r="P1338" i="3"/>
  <c r="W1338" i="3"/>
  <c r="B1346" i="6"/>
  <c r="C1346" i="6"/>
  <c r="B1332" i="8"/>
  <c r="T1339" i="3"/>
  <c r="U1339" i="3"/>
  <c r="L1339" i="3"/>
  <c r="M1339" i="3"/>
  <c r="N1339" i="3"/>
  <c r="O1339" i="3"/>
  <c r="P1339" i="3"/>
  <c r="W1339" i="3"/>
  <c r="B1347" i="6"/>
  <c r="C1347" i="6"/>
  <c r="B1333" i="8"/>
  <c r="T1340" i="3"/>
  <c r="U1340" i="3"/>
  <c r="L1340" i="3"/>
  <c r="M1340" i="3"/>
  <c r="N1340" i="3"/>
  <c r="O1340" i="3"/>
  <c r="P1340" i="3"/>
  <c r="W1340" i="3"/>
  <c r="B1348" i="6"/>
  <c r="C1348" i="6"/>
  <c r="B1334" i="8"/>
  <c r="T1341" i="3"/>
  <c r="U1341" i="3"/>
  <c r="L1341" i="3"/>
  <c r="M1341" i="3"/>
  <c r="N1341" i="3"/>
  <c r="O1341" i="3"/>
  <c r="P1341" i="3"/>
  <c r="W1341" i="3"/>
  <c r="B1349" i="6"/>
  <c r="C1349" i="6"/>
  <c r="B1335" i="8"/>
  <c r="T1342" i="3"/>
  <c r="U1342" i="3"/>
  <c r="L1342" i="3"/>
  <c r="M1342" i="3"/>
  <c r="N1342" i="3"/>
  <c r="O1342" i="3"/>
  <c r="P1342" i="3"/>
  <c r="W1342" i="3"/>
  <c r="B1350" i="6"/>
  <c r="C1350" i="6"/>
  <c r="B1336" i="8"/>
  <c r="T1343" i="3"/>
  <c r="U1343" i="3"/>
  <c r="L1343" i="3"/>
  <c r="M1343" i="3"/>
  <c r="N1343" i="3"/>
  <c r="O1343" i="3"/>
  <c r="P1343" i="3"/>
  <c r="W1343" i="3"/>
  <c r="B1351" i="6"/>
  <c r="C1351" i="6"/>
  <c r="B1337" i="8"/>
  <c r="T1344" i="3"/>
  <c r="U1344" i="3"/>
  <c r="L1344" i="3"/>
  <c r="M1344" i="3"/>
  <c r="N1344" i="3"/>
  <c r="O1344" i="3"/>
  <c r="P1344" i="3"/>
  <c r="W1344" i="3"/>
  <c r="B1352" i="6"/>
  <c r="C1352" i="6"/>
  <c r="B1338" i="8"/>
  <c r="T1345" i="3"/>
  <c r="U1345" i="3"/>
  <c r="L1345" i="3"/>
  <c r="M1345" i="3"/>
  <c r="N1345" i="3"/>
  <c r="O1345" i="3"/>
  <c r="P1345" i="3"/>
  <c r="W1345" i="3"/>
  <c r="B1353" i="6"/>
  <c r="C1353" i="6"/>
  <c r="B1339" i="8"/>
  <c r="T1346" i="3"/>
  <c r="U1346" i="3"/>
  <c r="L1346" i="3"/>
  <c r="M1346" i="3"/>
  <c r="N1346" i="3"/>
  <c r="O1346" i="3"/>
  <c r="P1346" i="3"/>
  <c r="W1346" i="3"/>
  <c r="B1354" i="6"/>
  <c r="C1354" i="6"/>
  <c r="B1340" i="8"/>
  <c r="T1347" i="3"/>
  <c r="U1347" i="3"/>
  <c r="L1347" i="3"/>
  <c r="M1347" i="3"/>
  <c r="N1347" i="3"/>
  <c r="O1347" i="3"/>
  <c r="P1347" i="3"/>
  <c r="W1347" i="3"/>
  <c r="B1355" i="6"/>
  <c r="C1355" i="6"/>
  <c r="B1341" i="8"/>
  <c r="T1348" i="3"/>
  <c r="U1348" i="3"/>
  <c r="L1348" i="3"/>
  <c r="M1348" i="3"/>
  <c r="N1348" i="3"/>
  <c r="O1348" i="3"/>
  <c r="P1348" i="3"/>
  <c r="W1348" i="3"/>
  <c r="B1356" i="6"/>
  <c r="C1356" i="6"/>
  <c r="B1342" i="8"/>
  <c r="T1349" i="3"/>
  <c r="U1349" i="3"/>
  <c r="L1349" i="3"/>
  <c r="M1349" i="3"/>
  <c r="N1349" i="3"/>
  <c r="O1349" i="3"/>
  <c r="P1349" i="3"/>
  <c r="W1349" i="3"/>
  <c r="B1357" i="6"/>
  <c r="C1357" i="6"/>
  <c r="B1343" i="8"/>
  <c r="T1350" i="3"/>
  <c r="U1350" i="3"/>
  <c r="L1350" i="3"/>
  <c r="M1350" i="3"/>
  <c r="N1350" i="3"/>
  <c r="O1350" i="3"/>
  <c r="P1350" i="3"/>
  <c r="W1350" i="3"/>
  <c r="B1358" i="6"/>
  <c r="C1358" i="6"/>
  <c r="B1344" i="8"/>
  <c r="T1351" i="3"/>
  <c r="U1351" i="3"/>
  <c r="L1351" i="3"/>
  <c r="M1351" i="3"/>
  <c r="N1351" i="3"/>
  <c r="O1351" i="3"/>
  <c r="P1351" i="3"/>
  <c r="W1351" i="3"/>
  <c r="B1359" i="6"/>
  <c r="C1359" i="6"/>
  <c r="B1345" i="8"/>
  <c r="T1352" i="3"/>
  <c r="U1352" i="3"/>
  <c r="L1352" i="3"/>
  <c r="M1352" i="3"/>
  <c r="N1352" i="3"/>
  <c r="O1352" i="3"/>
  <c r="P1352" i="3"/>
  <c r="W1352" i="3"/>
  <c r="B1360" i="6"/>
  <c r="C1360" i="6"/>
  <c r="B1346" i="8"/>
  <c r="T1353" i="3"/>
  <c r="U1353" i="3"/>
  <c r="L1353" i="3"/>
  <c r="M1353" i="3"/>
  <c r="N1353" i="3"/>
  <c r="O1353" i="3"/>
  <c r="P1353" i="3"/>
  <c r="W1353" i="3"/>
  <c r="B1361" i="6"/>
  <c r="C1361" i="6"/>
  <c r="B1347" i="8"/>
  <c r="T1354" i="3"/>
  <c r="U1354" i="3"/>
  <c r="L1354" i="3"/>
  <c r="M1354" i="3"/>
  <c r="N1354" i="3"/>
  <c r="O1354" i="3"/>
  <c r="P1354" i="3"/>
  <c r="W1354" i="3"/>
  <c r="B1362" i="6"/>
  <c r="C1362" i="6"/>
  <c r="B1348" i="8"/>
  <c r="T1355" i="3"/>
  <c r="U1355" i="3"/>
  <c r="L1355" i="3"/>
  <c r="M1355" i="3"/>
  <c r="N1355" i="3"/>
  <c r="O1355" i="3"/>
  <c r="P1355" i="3"/>
  <c r="W1355" i="3"/>
  <c r="B1363" i="6"/>
  <c r="C1363" i="6"/>
  <c r="B1349" i="8"/>
  <c r="T1356" i="3"/>
  <c r="U1356" i="3"/>
  <c r="L1356" i="3"/>
  <c r="M1356" i="3"/>
  <c r="N1356" i="3"/>
  <c r="O1356" i="3"/>
  <c r="P1356" i="3"/>
  <c r="W1356" i="3"/>
  <c r="B1364" i="6"/>
  <c r="C1364" i="6"/>
  <c r="B1350" i="8"/>
  <c r="T1357" i="3"/>
  <c r="U1357" i="3"/>
  <c r="L1357" i="3"/>
  <c r="M1357" i="3"/>
  <c r="N1357" i="3"/>
  <c r="O1357" i="3"/>
  <c r="P1357" i="3"/>
  <c r="W1357" i="3"/>
  <c r="B1365" i="6"/>
  <c r="C1365" i="6"/>
  <c r="B1351" i="8"/>
  <c r="T1358" i="3"/>
  <c r="U1358" i="3"/>
  <c r="L1358" i="3"/>
  <c r="M1358" i="3"/>
  <c r="N1358" i="3"/>
  <c r="O1358" i="3"/>
  <c r="P1358" i="3"/>
  <c r="W1358" i="3"/>
  <c r="B1366" i="6"/>
  <c r="C1366" i="6"/>
  <c r="B1352" i="8"/>
  <c r="T1359" i="3"/>
  <c r="U1359" i="3"/>
  <c r="L1359" i="3"/>
  <c r="M1359" i="3"/>
  <c r="N1359" i="3"/>
  <c r="O1359" i="3"/>
  <c r="P1359" i="3"/>
  <c r="W1359" i="3"/>
  <c r="B1367" i="6"/>
  <c r="C1367" i="6"/>
  <c r="B1353" i="8"/>
  <c r="T1360" i="3"/>
  <c r="U1360" i="3"/>
  <c r="L1360" i="3"/>
  <c r="M1360" i="3"/>
  <c r="N1360" i="3"/>
  <c r="O1360" i="3"/>
  <c r="P1360" i="3"/>
  <c r="W1360" i="3"/>
  <c r="B1368" i="6"/>
  <c r="C1368" i="6"/>
  <c r="B1354" i="8"/>
  <c r="T1361" i="3"/>
  <c r="U1361" i="3"/>
  <c r="L1361" i="3"/>
  <c r="M1361" i="3"/>
  <c r="N1361" i="3"/>
  <c r="O1361" i="3"/>
  <c r="P1361" i="3"/>
  <c r="W1361" i="3"/>
  <c r="B1369" i="6"/>
  <c r="C1369" i="6"/>
  <c r="B1355" i="8"/>
  <c r="T1362" i="3"/>
  <c r="U1362" i="3"/>
  <c r="L1362" i="3"/>
  <c r="M1362" i="3"/>
  <c r="N1362" i="3"/>
  <c r="O1362" i="3"/>
  <c r="P1362" i="3"/>
  <c r="W1362" i="3"/>
  <c r="B1370" i="6"/>
  <c r="C1370" i="6"/>
  <c r="B1356" i="8"/>
  <c r="T1363" i="3"/>
  <c r="U1363" i="3"/>
  <c r="L1363" i="3"/>
  <c r="M1363" i="3"/>
  <c r="N1363" i="3"/>
  <c r="O1363" i="3"/>
  <c r="P1363" i="3"/>
  <c r="W1363" i="3"/>
  <c r="B1371" i="6"/>
  <c r="C1371" i="6"/>
  <c r="B1357" i="8"/>
  <c r="T1364" i="3"/>
  <c r="U1364" i="3"/>
  <c r="L1364" i="3"/>
  <c r="M1364" i="3"/>
  <c r="N1364" i="3"/>
  <c r="O1364" i="3"/>
  <c r="P1364" i="3"/>
  <c r="W1364" i="3"/>
  <c r="B1372" i="6"/>
  <c r="C1372" i="6"/>
  <c r="B1358" i="8"/>
  <c r="T1365" i="3"/>
  <c r="U1365" i="3"/>
  <c r="L1365" i="3"/>
  <c r="M1365" i="3"/>
  <c r="N1365" i="3"/>
  <c r="O1365" i="3"/>
  <c r="P1365" i="3"/>
  <c r="W1365" i="3"/>
  <c r="B1373" i="6"/>
  <c r="C1373" i="6"/>
  <c r="B1359" i="8"/>
  <c r="T1366" i="3"/>
  <c r="U1366" i="3"/>
  <c r="L1366" i="3"/>
  <c r="M1366" i="3"/>
  <c r="N1366" i="3"/>
  <c r="O1366" i="3"/>
  <c r="P1366" i="3"/>
  <c r="W1366" i="3"/>
  <c r="B1374" i="6"/>
  <c r="C1374" i="6"/>
  <c r="B1360" i="8"/>
  <c r="T1367" i="3"/>
  <c r="U1367" i="3"/>
  <c r="L1367" i="3"/>
  <c r="M1367" i="3"/>
  <c r="N1367" i="3"/>
  <c r="O1367" i="3"/>
  <c r="P1367" i="3"/>
  <c r="W1367" i="3"/>
  <c r="B1375" i="6"/>
  <c r="C1375" i="6"/>
  <c r="B1361" i="8"/>
  <c r="T1368" i="3"/>
  <c r="U1368" i="3"/>
  <c r="L1368" i="3"/>
  <c r="M1368" i="3"/>
  <c r="N1368" i="3"/>
  <c r="O1368" i="3"/>
  <c r="P1368" i="3"/>
  <c r="W1368" i="3"/>
  <c r="B1376" i="6"/>
  <c r="C1376" i="6"/>
  <c r="B1362" i="8"/>
  <c r="T1369" i="3"/>
  <c r="U1369" i="3"/>
  <c r="L1369" i="3"/>
  <c r="M1369" i="3"/>
  <c r="N1369" i="3"/>
  <c r="O1369" i="3"/>
  <c r="P1369" i="3"/>
  <c r="W1369" i="3"/>
  <c r="B1377" i="6"/>
  <c r="C1377" i="6"/>
  <c r="B1363" i="8"/>
  <c r="T1370" i="3"/>
  <c r="U1370" i="3"/>
  <c r="L1370" i="3"/>
  <c r="M1370" i="3"/>
  <c r="N1370" i="3"/>
  <c r="O1370" i="3"/>
  <c r="P1370" i="3"/>
  <c r="W1370" i="3"/>
  <c r="B1378" i="6"/>
  <c r="C1378" i="6"/>
  <c r="B1364" i="8"/>
  <c r="T1371" i="3"/>
  <c r="U1371" i="3"/>
  <c r="L1371" i="3"/>
  <c r="M1371" i="3"/>
  <c r="N1371" i="3"/>
  <c r="O1371" i="3"/>
  <c r="P1371" i="3"/>
  <c r="W1371" i="3"/>
  <c r="B1379" i="6"/>
  <c r="C1379" i="6"/>
  <c r="B1365" i="8"/>
  <c r="T1372" i="3"/>
  <c r="U1372" i="3"/>
  <c r="L1372" i="3"/>
  <c r="M1372" i="3"/>
  <c r="N1372" i="3"/>
  <c r="O1372" i="3"/>
  <c r="P1372" i="3"/>
  <c r="W1372" i="3"/>
  <c r="B1380" i="6"/>
  <c r="C1380" i="6"/>
  <c r="B1366" i="8"/>
  <c r="T1373" i="3"/>
  <c r="U1373" i="3"/>
  <c r="L1373" i="3"/>
  <c r="M1373" i="3"/>
  <c r="N1373" i="3"/>
  <c r="O1373" i="3"/>
  <c r="P1373" i="3"/>
  <c r="W1373" i="3"/>
  <c r="B1381" i="6"/>
  <c r="C1381" i="6"/>
  <c r="B1367" i="8"/>
  <c r="T1374" i="3"/>
  <c r="U1374" i="3"/>
  <c r="L1374" i="3"/>
  <c r="M1374" i="3"/>
  <c r="N1374" i="3"/>
  <c r="O1374" i="3"/>
  <c r="P1374" i="3"/>
  <c r="W1374" i="3"/>
  <c r="B1382" i="6"/>
  <c r="C1382" i="6"/>
  <c r="B1368" i="8"/>
  <c r="T1375" i="3"/>
  <c r="U1375" i="3"/>
  <c r="L1375" i="3"/>
  <c r="M1375" i="3"/>
  <c r="N1375" i="3"/>
  <c r="O1375" i="3"/>
  <c r="P1375" i="3"/>
  <c r="W1375" i="3"/>
  <c r="B1383" i="6"/>
  <c r="C1383" i="6"/>
  <c r="B1369" i="8"/>
  <c r="T1376" i="3"/>
  <c r="U1376" i="3"/>
  <c r="L1376" i="3"/>
  <c r="M1376" i="3"/>
  <c r="N1376" i="3"/>
  <c r="O1376" i="3"/>
  <c r="P1376" i="3"/>
  <c r="W1376" i="3"/>
  <c r="B1384" i="6"/>
  <c r="C1384" i="6"/>
  <c r="B1370" i="8"/>
  <c r="T1377" i="3"/>
  <c r="U1377" i="3"/>
  <c r="L1377" i="3"/>
  <c r="M1377" i="3"/>
  <c r="N1377" i="3"/>
  <c r="O1377" i="3"/>
  <c r="P1377" i="3"/>
  <c r="W1377" i="3"/>
  <c r="B1385" i="6"/>
  <c r="C1385" i="6"/>
  <c r="B1371" i="8"/>
  <c r="T1378" i="3"/>
  <c r="U1378" i="3"/>
  <c r="L1378" i="3"/>
  <c r="M1378" i="3"/>
  <c r="N1378" i="3"/>
  <c r="O1378" i="3"/>
  <c r="P1378" i="3"/>
  <c r="W1378" i="3"/>
  <c r="B1386" i="6"/>
  <c r="C1386" i="6"/>
  <c r="B1372" i="8"/>
  <c r="T1379" i="3"/>
  <c r="U1379" i="3"/>
  <c r="L1379" i="3"/>
  <c r="M1379" i="3"/>
  <c r="N1379" i="3"/>
  <c r="O1379" i="3"/>
  <c r="P1379" i="3"/>
  <c r="W1379" i="3"/>
  <c r="B1387" i="6"/>
  <c r="C1387" i="6"/>
  <c r="B1373" i="8"/>
  <c r="T1380" i="3"/>
  <c r="U1380" i="3"/>
  <c r="L1380" i="3"/>
  <c r="M1380" i="3"/>
  <c r="N1380" i="3"/>
  <c r="O1380" i="3"/>
  <c r="P1380" i="3"/>
  <c r="W1380" i="3"/>
  <c r="B1388" i="6"/>
  <c r="C1388" i="6"/>
  <c r="B1374" i="8"/>
  <c r="T1381" i="3"/>
  <c r="U1381" i="3"/>
  <c r="L1381" i="3"/>
  <c r="M1381" i="3"/>
  <c r="N1381" i="3"/>
  <c r="O1381" i="3"/>
  <c r="P1381" i="3"/>
  <c r="W1381" i="3"/>
  <c r="B1389" i="6"/>
  <c r="C1389" i="6"/>
  <c r="B1375" i="8"/>
  <c r="T1382" i="3"/>
  <c r="U1382" i="3"/>
  <c r="L1382" i="3"/>
  <c r="M1382" i="3"/>
  <c r="N1382" i="3"/>
  <c r="O1382" i="3"/>
  <c r="P1382" i="3"/>
  <c r="W1382" i="3"/>
  <c r="B1390" i="6"/>
  <c r="C1390" i="6"/>
  <c r="B1376" i="8"/>
  <c r="T1383" i="3"/>
  <c r="U1383" i="3"/>
  <c r="L1383" i="3"/>
  <c r="M1383" i="3"/>
  <c r="N1383" i="3"/>
  <c r="O1383" i="3"/>
  <c r="P1383" i="3"/>
  <c r="W1383" i="3"/>
  <c r="B1391" i="6"/>
  <c r="C1391" i="6"/>
  <c r="B1377" i="8"/>
  <c r="T1384" i="3"/>
  <c r="U1384" i="3"/>
  <c r="L1384" i="3"/>
  <c r="M1384" i="3"/>
  <c r="N1384" i="3"/>
  <c r="O1384" i="3"/>
  <c r="P1384" i="3"/>
  <c r="W1384" i="3"/>
  <c r="B1392" i="6"/>
  <c r="C1392" i="6"/>
  <c r="B1378" i="8"/>
  <c r="T1385" i="3"/>
  <c r="U1385" i="3"/>
  <c r="L1385" i="3"/>
  <c r="M1385" i="3"/>
  <c r="N1385" i="3"/>
  <c r="O1385" i="3"/>
  <c r="P1385" i="3"/>
  <c r="W1385" i="3"/>
  <c r="B1393" i="6"/>
  <c r="C1393" i="6"/>
  <c r="B1379" i="8"/>
  <c r="T1386" i="3"/>
  <c r="U1386" i="3"/>
  <c r="L1386" i="3"/>
  <c r="M1386" i="3"/>
  <c r="N1386" i="3"/>
  <c r="O1386" i="3"/>
  <c r="P1386" i="3"/>
  <c r="W1386" i="3"/>
  <c r="B1394" i="6"/>
  <c r="C1394" i="6"/>
  <c r="B1380" i="8"/>
  <c r="T1387" i="3"/>
  <c r="U1387" i="3"/>
  <c r="L1387" i="3"/>
  <c r="M1387" i="3"/>
  <c r="N1387" i="3"/>
  <c r="O1387" i="3"/>
  <c r="P1387" i="3"/>
  <c r="W1387" i="3"/>
  <c r="B1395" i="6"/>
  <c r="C1395" i="6"/>
  <c r="B1381" i="8"/>
  <c r="T1388" i="3"/>
  <c r="U1388" i="3"/>
  <c r="L1388" i="3"/>
  <c r="M1388" i="3"/>
  <c r="N1388" i="3"/>
  <c r="O1388" i="3"/>
  <c r="P1388" i="3"/>
  <c r="W1388" i="3"/>
  <c r="B1396" i="6"/>
  <c r="C1396" i="6"/>
  <c r="B1382" i="8"/>
  <c r="T1389" i="3"/>
  <c r="U1389" i="3"/>
  <c r="L1389" i="3"/>
  <c r="M1389" i="3"/>
  <c r="N1389" i="3"/>
  <c r="O1389" i="3"/>
  <c r="P1389" i="3"/>
  <c r="W1389" i="3"/>
  <c r="B1397" i="6"/>
  <c r="C1397" i="6"/>
  <c r="B1383" i="8"/>
  <c r="T1390" i="3"/>
  <c r="U1390" i="3"/>
  <c r="L1390" i="3"/>
  <c r="M1390" i="3"/>
  <c r="N1390" i="3"/>
  <c r="O1390" i="3"/>
  <c r="P1390" i="3"/>
  <c r="W1390" i="3"/>
  <c r="B1398" i="6"/>
  <c r="C1398" i="6"/>
  <c r="B1384" i="8"/>
  <c r="T1391" i="3"/>
  <c r="U1391" i="3"/>
  <c r="L1391" i="3"/>
  <c r="M1391" i="3"/>
  <c r="N1391" i="3"/>
  <c r="O1391" i="3"/>
  <c r="P1391" i="3"/>
  <c r="W1391" i="3"/>
  <c r="B1399" i="6"/>
  <c r="C1399" i="6"/>
  <c r="B1385" i="8"/>
  <c r="T1392" i="3"/>
  <c r="U1392" i="3"/>
  <c r="L1392" i="3"/>
  <c r="M1392" i="3"/>
  <c r="N1392" i="3"/>
  <c r="O1392" i="3"/>
  <c r="P1392" i="3"/>
  <c r="W1392" i="3"/>
  <c r="B1400" i="6"/>
  <c r="C1400" i="6"/>
  <c r="B1386" i="8"/>
  <c r="T1393" i="3"/>
  <c r="U1393" i="3"/>
  <c r="L1393" i="3"/>
  <c r="M1393" i="3"/>
  <c r="N1393" i="3"/>
  <c r="O1393" i="3"/>
  <c r="P1393" i="3"/>
  <c r="W1393" i="3"/>
  <c r="B1401" i="6"/>
  <c r="C1401" i="6"/>
  <c r="B1387" i="8"/>
  <c r="T1394" i="3"/>
  <c r="U1394" i="3"/>
  <c r="L1394" i="3"/>
  <c r="M1394" i="3"/>
  <c r="N1394" i="3"/>
  <c r="O1394" i="3"/>
  <c r="P1394" i="3"/>
  <c r="W1394" i="3"/>
  <c r="B1402" i="6"/>
  <c r="C1402" i="6"/>
  <c r="B1388" i="8"/>
  <c r="T1395" i="3"/>
  <c r="U1395" i="3"/>
  <c r="L1395" i="3"/>
  <c r="M1395" i="3"/>
  <c r="N1395" i="3"/>
  <c r="O1395" i="3"/>
  <c r="P1395" i="3"/>
  <c r="W1395" i="3"/>
  <c r="B1403" i="6"/>
  <c r="C1403" i="6"/>
  <c r="B1389" i="8"/>
  <c r="T1396" i="3"/>
  <c r="U1396" i="3"/>
  <c r="L1396" i="3"/>
  <c r="M1396" i="3"/>
  <c r="N1396" i="3"/>
  <c r="O1396" i="3"/>
  <c r="P1396" i="3"/>
  <c r="W1396" i="3"/>
  <c r="B1404" i="6"/>
  <c r="C1404" i="6"/>
  <c r="B1390" i="8"/>
  <c r="T1397" i="3"/>
  <c r="U1397" i="3"/>
  <c r="L1397" i="3"/>
  <c r="M1397" i="3"/>
  <c r="N1397" i="3"/>
  <c r="O1397" i="3"/>
  <c r="P1397" i="3"/>
  <c r="W1397" i="3"/>
  <c r="B1405" i="6"/>
  <c r="C1405" i="6"/>
  <c r="B1391" i="8"/>
  <c r="T1398" i="3"/>
  <c r="U1398" i="3"/>
  <c r="L1398" i="3"/>
  <c r="M1398" i="3"/>
  <c r="N1398" i="3"/>
  <c r="O1398" i="3"/>
  <c r="P1398" i="3"/>
  <c r="W1398" i="3"/>
  <c r="B1406" i="6"/>
  <c r="C1406" i="6"/>
  <c r="B1392" i="8"/>
  <c r="T1399" i="3"/>
  <c r="U1399" i="3"/>
  <c r="L1399" i="3"/>
  <c r="M1399" i="3"/>
  <c r="N1399" i="3"/>
  <c r="O1399" i="3"/>
  <c r="P1399" i="3"/>
  <c r="W1399" i="3"/>
  <c r="B1407" i="6"/>
  <c r="C1407" i="6"/>
  <c r="B1393" i="8"/>
  <c r="T1400" i="3"/>
  <c r="U1400" i="3"/>
  <c r="L1400" i="3"/>
  <c r="M1400" i="3"/>
  <c r="N1400" i="3"/>
  <c r="O1400" i="3"/>
  <c r="P1400" i="3"/>
  <c r="W1400" i="3"/>
  <c r="B1408" i="6"/>
  <c r="C1408" i="6"/>
  <c r="B1394" i="8"/>
  <c r="T1401" i="3"/>
  <c r="U1401" i="3"/>
  <c r="L1401" i="3"/>
  <c r="M1401" i="3"/>
  <c r="N1401" i="3"/>
  <c r="O1401" i="3"/>
  <c r="P1401" i="3"/>
  <c r="W1401" i="3"/>
  <c r="B1409" i="6"/>
  <c r="C1409" i="6"/>
  <c r="B1395" i="8"/>
  <c r="T1402" i="3"/>
  <c r="U1402" i="3"/>
  <c r="L1402" i="3"/>
  <c r="M1402" i="3"/>
  <c r="N1402" i="3"/>
  <c r="O1402" i="3"/>
  <c r="P1402" i="3"/>
  <c r="W1402" i="3"/>
  <c r="B1410" i="6"/>
  <c r="C1410" i="6"/>
  <c r="B1396" i="8"/>
  <c r="T1403" i="3"/>
  <c r="U1403" i="3"/>
  <c r="L1403" i="3"/>
  <c r="M1403" i="3"/>
  <c r="N1403" i="3"/>
  <c r="O1403" i="3"/>
  <c r="P1403" i="3"/>
  <c r="W1403" i="3"/>
  <c r="B1411" i="6"/>
  <c r="C1411" i="6"/>
  <c r="B1397" i="8"/>
  <c r="T1404" i="3"/>
  <c r="U1404" i="3"/>
  <c r="L1404" i="3"/>
  <c r="M1404" i="3"/>
  <c r="N1404" i="3"/>
  <c r="O1404" i="3"/>
  <c r="P1404" i="3"/>
  <c r="W1404" i="3"/>
  <c r="B1412" i="6"/>
  <c r="C1412" i="6"/>
  <c r="B1398" i="8"/>
  <c r="T1405" i="3"/>
  <c r="U1405" i="3"/>
  <c r="L1405" i="3"/>
  <c r="M1405" i="3"/>
  <c r="N1405" i="3"/>
  <c r="O1405" i="3"/>
  <c r="P1405" i="3"/>
  <c r="W1405" i="3"/>
  <c r="B1413" i="6"/>
  <c r="C1413" i="6"/>
  <c r="B1399" i="8"/>
  <c r="T1406" i="3"/>
  <c r="U1406" i="3"/>
  <c r="L1406" i="3"/>
  <c r="M1406" i="3"/>
  <c r="N1406" i="3"/>
  <c r="O1406" i="3"/>
  <c r="P1406" i="3"/>
  <c r="W1406" i="3"/>
  <c r="B1414" i="6"/>
  <c r="C1414" i="6"/>
  <c r="B1400" i="8"/>
  <c r="T1407" i="3"/>
  <c r="U1407" i="3"/>
  <c r="L1407" i="3"/>
  <c r="M1407" i="3"/>
  <c r="N1407" i="3"/>
  <c r="O1407" i="3"/>
  <c r="P1407" i="3"/>
  <c r="W1407" i="3"/>
  <c r="B1415" i="6"/>
  <c r="C1415" i="6"/>
  <c r="B1401" i="8"/>
  <c r="T1408" i="3"/>
  <c r="U1408" i="3"/>
  <c r="L1408" i="3"/>
  <c r="M1408" i="3"/>
  <c r="N1408" i="3"/>
  <c r="O1408" i="3"/>
  <c r="P1408" i="3"/>
  <c r="W1408" i="3"/>
  <c r="B1416" i="6"/>
  <c r="C1416" i="6"/>
  <c r="B1402" i="8"/>
  <c r="T1409" i="3"/>
  <c r="U1409" i="3"/>
  <c r="L1409" i="3"/>
  <c r="M1409" i="3"/>
  <c r="N1409" i="3"/>
  <c r="O1409" i="3"/>
  <c r="P1409" i="3"/>
  <c r="W1409" i="3"/>
  <c r="B1417" i="6"/>
  <c r="C1417" i="6"/>
  <c r="B1403" i="8"/>
  <c r="T1410" i="3"/>
  <c r="U1410" i="3"/>
  <c r="L1410" i="3"/>
  <c r="M1410" i="3"/>
  <c r="N1410" i="3"/>
  <c r="O1410" i="3"/>
  <c r="P1410" i="3"/>
  <c r="W1410" i="3"/>
  <c r="B1418" i="6"/>
  <c r="C1418" i="6"/>
  <c r="B1404" i="8"/>
  <c r="T1411" i="3"/>
  <c r="U1411" i="3"/>
  <c r="L1411" i="3"/>
  <c r="M1411" i="3"/>
  <c r="N1411" i="3"/>
  <c r="O1411" i="3"/>
  <c r="P1411" i="3"/>
  <c r="W1411" i="3"/>
  <c r="B1419" i="6"/>
  <c r="C1419" i="6"/>
  <c r="B1405" i="8"/>
  <c r="T1412" i="3"/>
  <c r="U1412" i="3"/>
  <c r="L1412" i="3"/>
  <c r="M1412" i="3"/>
  <c r="N1412" i="3"/>
  <c r="O1412" i="3"/>
  <c r="P1412" i="3"/>
  <c r="W1412" i="3"/>
  <c r="B1420" i="6"/>
  <c r="C1420" i="6"/>
  <c r="B1406" i="8"/>
  <c r="T1413" i="3"/>
  <c r="U1413" i="3"/>
  <c r="L1413" i="3"/>
  <c r="M1413" i="3"/>
  <c r="N1413" i="3"/>
  <c r="O1413" i="3"/>
  <c r="P1413" i="3"/>
  <c r="W1413" i="3"/>
  <c r="B1421" i="6"/>
  <c r="C1421" i="6"/>
  <c r="B1407" i="8"/>
  <c r="T1414" i="3"/>
  <c r="U1414" i="3"/>
  <c r="L1414" i="3"/>
  <c r="M1414" i="3"/>
  <c r="N1414" i="3"/>
  <c r="O1414" i="3"/>
  <c r="P1414" i="3"/>
  <c r="W1414" i="3"/>
  <c r="B1422" i="6"/>
  <c r="C1422" i="6"/>
  <c r="B1408" i="8"/>
  <c r="T1415" i="3"/>
  <c r="U1415" i="3"/>
  <c r="L1415" i="3"/>
  <c r="M1415" i="3"/>
  <c r="N1415" i="3"/>
  <c r="O1415" i="3"/>
  <c r="P1415" i="3"/>
  <c r="W1415" i="3"/>
  <c r="B1423" i="6"/>
  <c r="C1423" i="6"/>
  <c r="B1409" i="8"/>
  <c r="T1416" i="3"/>
  <c r="U1416" i="3"/>
  <c r="L1416" i="3"/>
  <c r="M1416" i="3"/>
  <c r="N1416" i="3"/>
  <c r="O1416" i="3"/>
  <c r="P1416" i="3"/>
  <c r="W1416" i="3"/>
  <c r="B1424" i="6"/>
  <c r="C1424" i="6"/>
  <c r="B1410" i="8"/>
  <c r="T1417" i="3"/>
  <c r="U1417" i="3"/>
  <c r="L1417" i="3"/>
  <c r="M1417" i="3"/>
  <c r="N1417" i="3"/>
  <c r="O1417" i="3"/>
  <c r="P1417" i="3"/>
  <c r="W1417" i="3"/>
  <c r="B1425" i="6"/>
  <c r="C1425" i="6"/>
  <c r="B1411" i="8"/>
  <c r="T1418" i="3"/>
  <c r="U1418" i="3"/>
  <c r="L1418" i="3"/>
  <c r="M1418" i="3"/>
  <c r="N1418" i="3"/>
  <c r="O1418" i="3"/>
  <c r="P1418" i="3"/>
  <c r="W1418" i="3"/>
  <c r="B1426" i="6"/>
  <c r="C1426" i="6"/>
  <c r="B1412" i="8"/>
  <c r="T1419" i="3"/>
  <c r="U1419" i="3"/>
  <c r="L1419" i="3"/>
  <c r="M1419" i="3"/>
  <c r="N1419" i="3"/>
  <c r="O1419" i="3"/>
  <c r="P1419" i="3"/>
  <c r="W1419" i="3"/>
  <c r="B1427" i="6"/>
  <c r="C1427" i="6"/>
  <c r="B1413" i="8"/>
  <c r="T1420" i="3"/>
  <c r="U1420" i="3"/>
  <c r="L1420" i="3"/>
  <c r="M1420" i="3"/>
  <c r="N1420" i="3"/>
  <c r="O1420" i="3"/>
  <c r="P1420" i="3"/>
  <c r="W1420" i="3"/>
  <c r="B1428" i="6"/>
  <c r="C1428" i="6"/>
  <c r="B1414" i="8"/>
  <c r="T1421" i="3"/>
  <c r="U1421" i="3"/>
  <c r="L1421" i="3"/>
  <c r="M1421" i="3"/>
  <c r="N1421" i="3"/>
  <c r="O1421" i="3"/>
  <c r="P1421" i="3"/>
  <c r="W1421" i="3"/>
  <c r="B1429" i="6"/>
  <c r="C1429" i="6"/>
  <c r="B1415" i="8"/>
  <c r="T1422" i="3"/>
  <c r="U1422" i="3"/>
  <c r="L1422" i="3"/>
  <c r="M1422" i="3"/>
  <c r="N1422" i="3"/>
  <c r="O1422" i="3"/>
  <c r="P1422" i="3"/>
  <c r="W1422" i="3"/>
  <c r="B1430" i="6"/>
  <c r="C1430" i="6"/>
  <c r="B1416" i="8"/>
  <c r="T1423" i="3"/>
  <c r="U1423" i="3"/>
  <c r="L1423" i="3"/>
  <c r="M1423" i="3"/>
  <c r="N1423" i="3"/>
  <c r="O1423" i="3"/>
  <c r="P1423" i="3"/>
  <c r="W1423" i="3"/>
  <c r="B1431" i="6"/>
  <c r="C1431" i="6"/>
  <c r="B1417" i="8"/>
  <c r="T1424" i="3"/>
  <c r="U1424" i="3"/>
  <c r="L1424" i="3"/>
  <c r="M1424" i="3"/>
  <c r="N1424" i="3"/>
  <c r="O1424" i="3"/>
  <c r="P1424" i="3"/>
  <c r="W1424" i="3"/>
  <c r="B1432" i="6"/>
  <c r="C1432" i="6"/>
  <c r="B1418" i="8"/>
  <c r="T1425" i="3"/>
  <c r="U1425" i="3"/>
  <c r="L1425" i="3"/>
  <c r="M1425" i="3"/>
  <c r="N1425" i="3"/>
  <c r="O1425" i="3"/>
  <c r="P1425" i="3"/>
  <c r="W1425" i="3"/>
  <c r="B1433" i="6"/>
  <c r="C1433" i="6"/>
  <c r="B1419" i="8"/>
  <c r="T1426" i="3"/>
  <c r="U1426" i="3"/>
  <c r="L1426" i="3"/>
  <c r="M1426" i="3"/>
  <c r="N1426" i="3"/>
  <c r="O1426" i="3"/>
  <c r="P1426" i="3"/>
  <c r="W1426" i="3"/>
  <c r="B1434" i="6"/>
  <c r="C1434" i="6"/>
  <c r="B1420" i="8"/>
  <c r="T1427" i="3"/>
  <c r="U1427" i="3"/>
  <c r="L1427" i="3"/>
  <c r="M1427" i="3"/>
  <c r="N1427" i="3"/>
  <c r="O1427" i="3"/>
  <c r="P1427" i="3"/>
  <c r="W1427" i="3"/>
  <c r="B1435" i="6"/>
  <c r="C1435" i="6"/>
  <c r="B1421" i="8"/>
  <c r="T1428" i="3"/>
  <c r="U1428" i="3"/>
  <c r="L1428" i="3"/>
  <c r="M1428" i="3"/>
  <c r="N1428" i="3"/>
  <c r="O1428" i="3"/>
  <c r="P1428" i="3"/>
  <c r="W1428" i="3"/>
  <c r="B1436" i="6"/>
  <c r="C1436" i="6"/>
  <c r="B1422" i="8"/>
  <c r="T1429" i="3"/>
  <c r="U1429" i="3"/>
  <c r="L1429" i="3"/>
  <c r="M1429" i="3"/>
  <c r="N1429" i="3"/>
  <c r="O1429" i="3"/>
  <c r="P1429" i="3"/>
  <c r="W1429" i="3"/>
  <c r="B1437" i="6"/>
  <c r="C1437" i="6"/>
  <c r="B1423" i="8"/>
  <c r="T1430" i="3"/>
  <c r="U1430" i="3"/>
  <c r="L1430" i="3"/>
  <c r="M1430" i="3"/>
  <c r="N1430" i="3"/>
  <c r="O1430" i="3"/>
  <c r="P1430" i="3"/>
  <c r="W1430" i="3"/>
  <c r="B1438" i="6"/>
  <c r="C1438" i="6"/>
  <c r="B1424" i="8"/>
  <c r="T1431" i="3"/>
  <c r="U1431" i="3"/>
  <c r="L1431" i="3"/>
  <c r="M1431" i="3"/>
  <c r="N1431" i="3"/>
  <c r="O1431" i="3"/>
  <c r="P1431" i="3"/>
  <c r="W1431" i="3"/>
  <c r="B1439" i="6"/>
  <c r="C1439" i="6"/>
  <c r="B1425" i="8"/>
  <c r="T1432" i="3"/>
  <c r="U1432" i="3"/>
  <c r="L1432" i="3"/>
  <c r="M1432" i="3"/>
  <c r="N1432" i="3"/>
  <c r="O1432" i="3"/>
  <c r="P1432" i="3"/>
  <c r="W1432" i="3"/>
  <c r="B1440" i="6"/>
  <c r="C1440" i="6"/>
  <c r="B1426" i="8"/>
  <c r="T1433" i="3"/>
  <c r="U1433" i="3"/>
  <c r="L1433" i="3"/>
  <c r="M1433" i="3"/>
  <c r="N1433" i="3"/>
  <c r="O1433" i="3"/>
  <c r="P1433" i="3"/>
  <c r="W1433" i="3"/>
  <c r="B1441" i="6"/>
  <c r="C1441" i="6"/>
  <c r="B1427" i="8"/>
  <c r="T1434" i="3"/>
  <c r="U1434" i="3"/>
  <c r="L1434" i="3"/>
  <c r="M1434" i="3"/>
  <c r="N1434" i="3"/>
  <c r="O1434" i="3"/>
  <c r="P1434" i="3"/>
  <c r="W1434" i="3"/>
  <c r="B1442" i="6"/>
  <c r="C1442" i="6"/>
  <c r="B1428" i="8"/>
  <c r="T1435" i="3"/>
  <c r="U1435" i="3"/>
  <c r="L1435" i="3"/>
  <c r="M1435" i="3"/>
  <c r="N1435" i="3"/>
  <c r="O1435" i="3"/>
  <c r="P1435" i="3"/>
  <c r="W1435" i="3"/>
  <c r="B1443" i="6"/>
  <c r="C1443" i="6"/>
  <c r="B1429" i="8"/>
  <c r="T1436" i="3"/>
  <c r="U1436" i="3"/>
  <c r="L1436" i="3"/>
  <c r="M1436" i="3"/>
  <c r="N1436" i="3"/>
  <c r="O1436" i="3"/>
  <c r="P1436" i="3"/>
  <c r="W1436" i="3"/>
  <c r="B1444" i="6"/>
  <c r="C1444" i="6"/>
  <c r="B1430" i="8"/>
  <c r="T1437" i="3"/>
  <c r="U1437" i="3"/>
  <c r="L1437" i="3"/>
  <c r="M1437" i="3"/>
  <c r="N1437" i="3"/>
  <c r="O1437" i="3"/>
  <c r="P1437" i="3"/>
  <c r="W1437" i="3"/>
  <c r="B1445" i="6"/>
  <c r="C1445" i="6"/>
  <c r="B1431" i="8"/>
  <c r="T1438" i="3"/>
  <c r="U1438" i="3"/>
  <c r="L1438" i="3"/>
  <c r="M1438" i="3"/>
  <c r="N1438" i="3"/>
  <c r="O1438" i="3"/>
  <c r="P1438" i="3"/>
  <c r="W1438" i="3"/>
  <c r="B1446" i="6"/>
  <c r="C1446" i="6"/>
  <c r="B1432" i="8"/>
  <c r="T1439" i="3"/>
  <c r="U1439" i="3"/>
  <c r="L1439" i="3"/>
  <c r="M1439" i="3"/>
  <c r="N1439" i="3"/>
  <c r="O1439" i="3"/>
  <c r="P1439" i="3"/>
  <c r="W1439" i="3"/>
  <c r="B1447" i="6"/>
  <c r="C1447" i="6"/>
  <c r="B1433" i="8"/>
  <c r="T1440" i="3"/>
  <c r="U1440" i="3"/>
  <c r="L1440" i="3"/>
  <c r="M1440" i="3"/>
  <c r="N1440" i="3"/>
  <c r="O1440" i="3"/>
  <c r="P1440" i="3"/>
  <c r="W1440" i="3"/>
  <c r="B1448" i="6"/>
  <c r="C1448" i="6"/>
  <c r="B1434" i="8"/>
  <c r="T1441" i="3"/>
  <c r="U1441" i="3"/>
  <c r="L1441" i="3"/>
  <c r="M1441" i="3"/>
  <c r="N1441" i="3"/>
  <c r="O1441" i="3"/>
  <c r="P1441" i="3"/>
  <c r="W1441" i="3"/>
  <c r="B1449" i="6"/>
  <c r="C1449" i="6"/>
  <c r="B1435" i="8"/>
  <c r="T1442" i="3"/>
  <c r="U1442" i="3"/>
  <c r="L1442" i="3"/>
  <c r="M1442" i="3"/>
  <c r="N1442" i="3"/>
  <c r="O1442" i="3"/>
  <c r="P1442" i="3"/>
  <c r="W1442" i="3"/>
  <c r="B1450" i="6"/>
  <c r="C1450" i="6"/>
  <c r="B1436" i="8"/>
  <c r="T1443" i="3"/>
  <c r="U1443" i="3"/>
  <c r="L1443" i="3"/>
  <c r="M1443" i="3"/>
  <c r="N1443" i="3"/>
  <c r="O1443" i="3"/>
  <c r="P1443" i="3"/>
  <c r="W1443" i="3"/>
  <c r="B1451" i="6"/>
  <c r="C1451" i="6"/>
  <c r="B1437" i="8"/>
  <c r="T1444" i="3"/>
  <c r="U1444" i="3"/>
  <c r="L1444" i="3"/>
  <c r="M1444" i="3"/>
  <c r="N1444" i="3"/>
  <c r="O1444" i="3"/>
  <c r="P1444" i="3"/>
  <c r="W1444" i="3"/>
  <c r="B1452" i="6"/>
  <c r="C1452" i="6"/>
  <c r="B1438" i="8"/>
  <c r="T1445" i="3"/>
  <c r="U1445" i="3"/>
  <c r="L1445" i="3"/>
  <c r="M1445" i="3"/>
  <c r="N1445" i="3"/>
  <c r="O1445" i="3"/>
  <c r="P1445" i="3"/>
  <c r="W1445" i="3"/>
  <c r="B1453" i="6"/>
  <c r="C1453" i="6"/>
  <c r="B1439" i="8"/>
  <c r="T1446" i="3"/>
  <c r="U1446" i="3"/>
  <c r="L1446" i="3"/>
  <c r="M1446" i="3"/>
  <c r="N1446" i="3"/>
  <c r="O1446" i="3"/>
  <c r="P1446" i="3"/>
  <c r="W1446" i="3"/>
  <c r="B1454" i="6"/>
  <c r="C1454" i="6"/>
  <c r="B1440" i="8"/>
  <c r="T1447" i="3"/>
  <c r="U1447" i="3"/>
  <c r="L1447" i="3"/>
  <c r="M1447" i="3"/>
  <c r="N1447" i="3"/>
  <c r="O1447" i="3"/>
  <c r="P1447" i="3"/>
  <c r="W1447" i="3"/>
  <c r="B1455" i="6"/>
  <c r="C1455" i="6"/>
  <c r="B1441" i="8"/>
  <c r="T1448" i="3"/>
  <c r="U1448" i="3"/>
  <c r="M1448" i="3"/>
  <c r="N1448" i="3"/>
  <c r="O1448" i="3"/>
  <c r="P1448" i="3"/>
  <c r="W1448" i="3"/>
  <c r="B1456" i="6"/>
  <c r="C1456" i="6"/>
  <c r="B1442" i="8"/>
  <c r="T1449" i="3"/>
  <c r="U1449" i="3"/>
  <c r="L1449" i="3"/>
  <c r="M1449" i="3"/>
  <c r="N1449" i="3"/>
  <c r="O1449" i="3"/>
  <c r="P1449" i="3"/>
  <c r="W1449" i="3"/>
  <c r="B1457" i="6"/>
  <c r="C1457" i="6"/>
  <c r="B1443" i="8"/>
  <c r="T1450" i="3"/>
  <c r="U1450" i="3"/>
  <c r="L1450" i="3"/>
  <c r="M1450" i="3"/>
  <c r="N1450" i="3"/>
  <c r="O1450" i="3"/>
  <c r="P1450" i="3"/>
  <c r="W1450" i="3"/>
  <c r="B1458" i="6"/>
  <c r="C1458" i="6"/>
  <c r="B1444" i="8"/>
  <c r="T1451" i="3"/>
  <c r="U1451" i="3"/>
  <c r="L1451" i="3"/>
  <c r="M1451" i="3"/>
  <c r="N1451" i="3"/>
  <c r="O1451" i="3"/>
  <c r="P1451" i="3"/>
  <c r="W1451" i="3"/>
  <c r="B1459" i="6"/>
  <c r="C1459" i="6"/>
  <c r="B1445" i="8"/>
  <c r="T1452" i="3"/>
  <c r="U1452" i="3"/>
  <c r="L1452" i="3"/>
  <c r="M1452" i="3"/>
  <c r="N1452" i="3"/>
  <c r="O1452" i="3"/>
  <c r="P1452" i="3"/>
  <c r="W1452" i="3"/>
  <c r="B1460" i="6"/>
  <c r="C1460" i="6"/>
  <c r="B1446" i="8"/>
  <c r="T1453" i="3"/>
  <c r="U1453" i="3"/>
  <c r="L1453" i="3"/>
  <c r="M1453" i="3"/>
  <c r="N1453" i="3"/>
  <c r="O1453" i="3"/>
  <c r="P1453" i="3"/>
  <c r="W1453" i="3"/>
  <c r="B1461" i="6"/>
  <c r="C1461" i="6"/>
  <c r="B1447" i="8"/>
  <c r="T1454" i="3"/>
  <c r="U1454" i="3"/>
  <c r="L1454" i="3"/>
  <c r="M1454" i="3"/>
  <c r="N1454" i="3"/>
  <c r="O1454" i="3"/>
  <c r="P1454" i="3"/>
  <c r="W1454" i="3"/>
  <c r="B1462" i="6"/>
  <c r="C1462" i="6"/>
  <c r="B1448" i="8"/>
  <c r="T1455" i="3"/>
  <c r="U1455" i="3"/>
  <c r="L1455" i="3"/>
  <c r="M1455" i="3"/>
  <c r="N1455" i="3"/>
  <c r="O1455" i="3"/>
  <c r="P1455" i="3"/>
  <c r="W1455" i="3"/>
  <c r="B1463" i="6"/>
  <c r="C1463" i="6"/>
  <c r="B1449" i="8"/>
  <c r="T1456" i="3"/>
  <c r="U1456" i="3"/>
  <c r="L1456" i="3"/>
  <c r="M1456" i="3"/>
  <c r="N1456" i="3"/>
  <c r="O1456" i="3"/>
  <c r="P1456" i="3"/>
  <c r="W1456" i="3"/>
  <c r="B1464" i="6"/>
  <c r="C1464" i="6"/>
  <c r="B1450" i="8"/>
  <c r="T1457" i="3"/>
  <c r="U1457" i="3"/>
  <c r="L1457" i="3"/>
  <c r="M1457" i="3"/>
  <c r="N1457" i="3"/>
  <c r="O1457" i="3"/>
  <c r="P1457" i="3"/>
  <c r="W1457" i="3"/>
  <c r="B1465" i="6"/>
  <c r="C1465" i="6"/>
  <c r="B1451" i="8"/>
  <c r="T1458" i="3"/>
  <c r="U1458" i="3"/>
  <c r="L1458" i="3"/>
  <c r="M1458" i="3"/>
  <c r="N1458" i="3"/>
  <c r="O1458" i="3"/>
  <c r="P1458" i="3"/>
  <c r="W1458" i="3"/>
  <c r="B1466" i="6"/>
  <c r="C1466" i="6"/>
  <c r="B1452" i="8"/>
  <c r="T1459" i="3"/>
  <c r="U1459" i="3"/>
  <c r="L1459" i="3"/>
  <c r="M1459" i="3"/>
  <c r="N1459" i="3"/>
  <c r="O1459" i="3"/>
  <c r="P1459" i="3"/>
  <c r="W1459" i="3"/>
  <c r="B1467" i="6"/>
  <c r="C1467" i="6"/>
  <c r="B1453" i="8"/>
  <c r="T1460" i="3"/>
  <c r="U1460" i="3"/>
  <c r="L1460" i="3"/>
  <c r="M1460" i="3"/>
  <c r="N1460" i="3"/>
  <c r="O1460" i="3"/>
  <c r="P1460" i="3"/>
  <c r="W1460" i="3"/>
  <c r="B1468" i="6"/>
  <c r="C1468" i="6"/>
  <c r="B1454" i="8"/>
  <c r="T1461" i="3"/>
  <c r="U1461" i="3"/>
  <c r="L1461" i="3"/>
  <c r="M1461" i="3"/>
  <c r="N1461" i="3"/>
  <c r="O1461" i="3"/>
  <c r="P1461" i="3"/>
  <c r="W1461" i="3"/>
  <c r="B1469" i="6"/>
  <c r="C1469" i="6"/>
  <c r="B1455" i="8"/>
  <c r="T1462" i="3"/>
  <c r="U1462" i="3"/>
  <c r="L1462" i="3"/>
  <c r="M1462" i="3"/>
  <c r="N1462" i="3"/>
  <c r="O1462" i="3"/>
  <c r="P1462" i="3"/>
  <c r="W1462" i="3"/>
  <c r="B1470" i="6"/>
  <c r="C1470" i="6"/>
  <c r="B1456" i="8"/>
  <c r="T1463" i="3"/>
  <c r="U1463" i="3"/>
  <c r="L1463" i="3"/>
  <c r="M1463" i="3"/>
  <c r="N1463" i="3"/>
  <c r="O1463" i="3"/>
  <c r="P1463" i="3"/>
  <c r="W1463" i="3"/>
  <c r="B1471" i="6"/>
  <c r="C1471" i="6"/>
  <c r="B1457" i="8"/>
  <c r="T1464" i="3"/>
  <c r="U1464" i="3"/>
  <c r="L1464" i="3"/>
  <c r="M1464" i="3"/>
  <c r="N1464" i="3"/>
  <c r="O1464" i="3"/>
  <c r="P1464" i="3"/>
  <c r="W1464" i="3"/>
  <c r="B1472" i="6"/>
  <c r="C1472" i="6"/>
  <c r="B1458" i="8"/>
  <c r="T1465" i="3"/>
  <c r="U1465" i="3"/>
  <c r="L1465" i="3"/>
  <c r="M1465" i="3"/>
  <c r="N1465" i="3"/>
  <c r="O1465" i="3"/>
  <c r="P1465" i="3"/>
  <c r="W1465" i="3"/>
  <c r="B1473" i="6"/>
  <c r="C1473" i="6"/>
  <c r="B1459" i="8"/>
  <c r="T1466" i="3"/>
  <c r="U1466" i="3"/>
  <c r="L1466" i="3"/>
  <c r="M1466" i="3"/>
  <c r="N1466" i="3"/>
  <c r="O1466" i="3"/>
  <c r="P1466" i="3"/>
  <c r="W1466" i="3"/>
  <c r="B1474" i="6"/>
  <c r="C1474" i="6"/>
  <c r="B1460" i="8"/>
  <c r="T1467" i="3"/>
  <c r="U1467" i="3"/>
  <c r="L1467" i="3"/>
  <c r="M1467" i="3"/>
  <c r="N1467" i="3"/>
  <c r="O1467" i="3"/>
  <c r="P1467" i="3"/>
  <c r="W1467" i="3"/>
  <c r="B1475" i="6"/>
  <c r="C1475" i="6"/>
  <c r="B1461" i="8"/>
  <c r="T1468" i="3"/>
  <c r="U1468" i="3"/>
  <c r="L1468" i="3"/>
  <c r="M1468" i="3"/>
  <c r="N1468" i="3"/>
  <c r="O1468" i="3"/>
  <c r="P1468" i="3"/>
  <c r="W1468" i="3"/>
  <c r="B1476" i="6"/>
  <c r="C1476" i="6"/>
  <c r="B1462" i="8"/>
  <c r="T1469" i="3"/>
  <c r="U1469" i="3"/>
  <c r="L1469" i="3"/>
  <c r="M1469" i="3"/>
  <c r="N1469" i="3"/>
  <c r="O1469" i="3"/>
  <c r="P1469" i="3"/>
  <c r="W1469" i="3"/>
  <c r="B1477" i="6"/>
  <c r="C1477" i="6"/>
  <c r="B1463" i="8"/>
  <c r="T1470" i="3"/>
  <c r="U1470" i="3"/>
  <c r="L1470" i="3"/>
  <c r="M1470" i="3"/>
  <c r="N1470" i="3"/>
  <c r="O1470" i="3"/>
  <c r="P1470" i="3"/>
  <c r="W1470" i="3"/>
  <c r="B1478" i="6"/>
  <c r="C1478" i="6"/>
  <c r="B1464" i="8"/>
  <c r="T1471" i="3"/>
  <c r="U1471" i="3"/>
  <c r="L1471" i="3"/>
  <c r="M1471" i="3"/>
  <c r="N1471" i="3"/>
  <c r="O1471" i="3"/>
  <c r="P1471" i="3"/>
  <c r="W1471" i="3"/>
  <c r="B1479" i="6"/>
  <c r="C1479" i="6"/>
  <c r="B1465" i="8"/>
  <c r="T1472" i="3"/>
  <c r="U1472" i="3"/>
  <c r="L1472" i="3"/>
  <c r="M1472" i="3"/>
  <c r="N1472" i="3"/>
  <c r="O1472" i="3"/>
  <c r="P1472" i="3"/>
  <c r="W1472" i="3"/>
  <c r="B1480" i="6"/>
  <c r="C1480" i="6"/>
  <c r="B1466" i="8"/>
  <c r="T1473" i="3"/>
  <c r="U1473" i="3"/>
  <c r="L1473" i="3"/>
  <c r="M1473" i="3"/>
  <c r="N1473" i="3"/>
  <c r="O1473" i="3"/>
  <c r="P1473" i="3"/>
  <c r="W1473" i="3"/>
  <c r="B1481" i="6"/>
  <c r="C1481" i="6"/>
  <c r="B1467" i="8"/>
  <c r="T1474" i="3"/>
  <c r="U1474" i="3"/>
  <c r="L1474" i="3"/>
  <c r="M1474" i="3"/>
  <c r="N1474" i="3"/>
  <c r="O1474" i="3"/>
  <c r="P1474" i="3"/>
  <c r="W1474" i="3"/>
  <c r="B1482" i="6"/>
  <c r="C1482" i="6"/>
  <c r="B1468" i="8"/>
  <c r="T1475" i="3"/>
  <c r="U1475" i="3"/>
  <c r="L1475" i="3"/>
  <c r="M1475" i="3"/>
  <c r="N1475" i="3"/>
  <c r="O1475" i="3"/>
  <c r="P1475" i="3"/>
  <c r="W1475" i="3"/>
  <c r="B1483" i="6"/>
  <c r="C1483" i="6"/>
  <c r="B1469" i="8"/>
  <c r="T1476" i="3"/>
  <c r="U1476" i="3"/>
  <c r="L1476" i="3"/>
  <c r="M1476" i="3"/>
  <c r="N1476" i="3"/>
  <c r="O1476" i="3"/>
  <c r="P1476" i="3"/>
  <c r="W1476" i="3"/>
  <c r="B1484" i="6"/>
  <c r="C1484" i="6"/>
  <c r="B1470" i="8"/>
  <c r="T1477" i="3"/>
  <c r="U1477" i="3"/>
  <c r="L1477" i="3"/>
  <c r="M1477" i="3"/>
  <c r="N1477" i="3"/>
  <c r="O1477" i="3"/>
  <c r="P1477" i="3"/>
  <c r="W1477" i="3"/>
  <c r="B1485" i="6"/>
  <c r="C1485" i="6"/>
  <c r="B1471" i="8"/>
  <c r="T1478" i="3"/>
  <c r="U1478" i="3"/>
  <c r="L1478" i="3"/>
  <c r="M1478" i="3"/>
  <c r="N1478" i="3"/>
  <c r="O1478" i="3"/>
  <c r="P1478" i="3"/>
  <c r="W1478" i="3"/>
  <c r="B1486" i="6"/>
  <c r="C1486" i="6"/>
  <c r="B1472" i="8"/>
  <c r="T1479" i="3"/>
  <c r="U1479" i="3"/>
  <c r="L1479" i="3"/>
  <c r="M1479" i="3"/>
  <c r="N1479" i="3"/>
  <c r="O1479" i="3"/>
  <c r="P1479" i="3"/>
  <c r="W1479" i="3"/>
  <c r="B1487" i="6"/>
  <c r="C1487" i="6"/>
  <c r="B1473" i="8"/>
  <c r="T1480" i="3"/>
  <c r="U1480" i="3"/>
  <c r="L1480" i="3"/>
  <c r="M1480" i="3"/>
  <c r="N1480" i="3"/>
  <c r="O1480" i="3"/>
  <c r="P1480" i="3"/>
  <c r="W1480" i="3"/>
  <c r="B1488" i="6"/>
  <c r="C1488" i="6"/>
  <c r="B1474" i="8"/>
  <c r="T1481" i="3"/>
  <c r="U1481" i="3"/>
  <c r="L1481" i="3"/>
  <c r="M1481" i="3"/>
  <c r="N1481" i="3"/>
  <c r="O1481" i="3"/>
  <c r="P1481" i="3"/>
  <c r="W1481" i="3"/>
  <c r="B1489" i="6"/>
  <c r="C1489" i="6"/>
  <c r="B1475" i="8"/>
  <c r="T1482" i="3"/>
  <c r="U1482" i="3"/>
  <c r="L1482" i="3"/>
  <c r="M1482" i="3"/>
  <c r="N1482" i="3"/>
  <c r="O1482" i="3"/>
  <c r="P1482" i="3"/>
  <c r="W1482" i="3"/>
  <c r="B1490" i="6"/>
  <c r="C1490" i="6"/>
  <c r="B1476" i="8"/>
  <c r="T1483" i="3"/>
  <c r="U1483" i="3"/>
  <c r="L1483" i="3"/>
  <c r="M1483" i="3"/>
  <c r="N1483" i="3"/>
  <c r="O1483" i="3"/>
  <c r="P1483" i="3"/>
  <c r="W1483" i="3"/>
  <c r="B1491" i="6"/>
  <c r="C1491" i="6"/>
  <c r="B1477" i="8"/>
  <c r="T1484" i="3"/>
  <c r="U1484" i="3"/>
  <c r="L1484" i="3"/>
  <c r="M1484" i="3"/>
  <c r="N1484" i="3"/>
  <c r="O1484" i="3"/>
  <c r="P1484" i="3"/>
  <c r="W1484" i="3"/>
  <c r="B1492" i="6"/>
  <c r="C1492" i="6"/>
  <c r="B1478" i="8"/>
  <c r="T1485" i="3"/>
  <c r="U1485" i="3"/>
  <c r="L1485" i="3"/>
  <c r="M1485" i="3"/>
  <c r="N1485" i="3"/>
  <c r="O1485" i="3"/>
  <c r="P1485" i="3"/>
  <c r="W1485" i="3"/>
  <c r="B1493" i="6"/>
  <c r="C1493" i="6"/>
  <c r="B1479" i="8"/>
  <c r="T1486" i="3"/>
  <c r="U1486" i="3"/>
  <c r="L1486" i="3"/>
  <c r="M1486" i="3"/>
  <c r="N1486" i="3"/>
  <c r="O1486" i="3"/>
  <c r="P1486" i="3"/>
  <c r="W1486" i="3"/>
  <c r="B1494" i="6"/>
  <c r="C1494" i="6"/>
  <c r="B1480" i="8"/>
  <c r="T1487" i="3"/>
  <c r="U1487" i="3"/>
  <c r="L1487" i="3"/>
  <c r="M1487" i="3"/>
  <c r="N1487" i="3"/>
  <c r="O1487" i="3"/>
  <c r="P1487" i="3"/>
  <c r="W1487" i="3"/>
  <c r="B1495" i="6"/>
  <c r="C1495" i="6"/>
  <c r="B1481" i="8"/>
  <c r="T1488" i="3"/>
  <c r="U1488" i="3"/>
  <c r="L1488" i="3"/>
  <c r="M1488" i="3"/>
  <c r="N1488" i="3"/>
  <c r="O1488" i="3"/>
  <c r="P1488" i="3"/>
  <c r="W1488" i="3"/>
  <c r="B1496" i="6"/>
  <c r="C1496" i="6"/>
  <c r="B1482" i="8"/>
  <c r="T1489" i="3"/>
  <c r="U1489" i="3"/>
  <c r="L1489" i="3"/>
  <c r="M1489" i="3"/>
  <c r="N1489" i="3"/>
  <c r="O1489" i="3"/>
  <c r="P1489" i="3"/>
  <c r="W1489" i="3"/>
  <c r="B1497" i="6"/>
  <c r="C1497" i="6"/>
  <c r="B1483" i="8"/>
  <c r="T1490" i="3"/>
  <c r="U1490" i="3"/>
  <c r="L1490" i="3"/>
  <c r="M1490" i="3"/>
  <c r="N1490" i="3"/>
  <c r="O1490" i="3"/>
  <c r="P1490" i="3"/>
  <c r="W1490" i="3"/>
  <c r="B1498" i="6"/>
  <c r="C1498" i="6"/>
  <c r="B1484" i="8"/>
  <c r="T1491" i="3"/>
  <c r="U1491" i="3"/>
  <c r="L1491" i="3"/>
  <c r="M1491" i="3"/>
  <c r="N1491" i="3"/>
  <c r="O1491" i="3"/>
  <c r="P1491" i="3"/>
  <c r="W1491" i="3"/>
  <c r="B1499" i="6"/>
  <c r="C1499" i="6"/>
  <c r="B1485" i="8"/>
  <c r="T1492" i="3"/>
  <c r="U1492" i="3"/>
  <c r="L1492" i="3"/>
  <c r="M1492" i="3"/>
  <c r="N1492" i="3"/>
  <c r="O1492" i="3"/>
  <c r="P1492" i="3"/>
  <c r="W1492" i="3"/>
  <c r="B1500" i="6"/>
  <c r="C1500" i="6"/>
  <c r="B1486" i="8"/>
  <c r="T1493" i="3"/>
  <c r="U1493" i="3"/>
  <c r="L1493" i="3"/>
  <c r="M1493" i="3"/>
  <c r="N1493" i="3"/>
  <c r="O1493" i="3"/>
  <c r="P1493" i="3"/>
  <c r="W1493" i="3"/>
  <c r="B1501" i="6"/>
  <c r="C1501" i="6"/>
  <c r="B1487" i="8"/>
  <c r="T1494" i="3"/>
  <c r="U1494" i="3"/>
  <c r="L1494" i="3"/>
  <c r="M1494" i="3"/>
  <c r="N1494" i="3"/>
  <c r="O1494" i="3"/>
  <c r="P1494" i="3"/>
  <c r="W1494" i="3"/>
  <c r="B1502" i="6"/>
  <c r="C1502" i="6"/>
  <c r="B1488" i="8"/>
  <c r="T1495" i="3"/>
  <c r="U1495" i="3"/>
  <c r="L1495" i="3"/>
  <c r="M1495" i="3"/>
  <c r="N1495" i="3"/>
  <c r="O1495" i="3"/>
  <c r="P1495" i="3"/>
  <c r="W1495" i="3"/>
  <c r="B1503" i="6"/>
  <c r="C1503" i="6"/>
  <c r="B1489" i="8"/>
  <c r="T1496" i="3"/>
  <c r="U1496" i="3"/>
  <c r="L1496" i="3"/>
  <c r="M1496" i="3"/>
  <c r="N1496" i="3"/>
  <c r="O1496" i="3"/>
  <c r="P1496" i="3"/>
  <c r="W1496" i="3"/>
  <c r="B1504" i="6"/>
  <c r="C1504" i="6"/>
  <c r="B1490" i="8"/>
  <c r="T1497" i="3"/>
  <c r="U1497" i="3"/>
  <c r="L1497" i="3"/>
  <c r="M1497" i="3"/>
  <c r="N1497" i="3"/>
  <c r="O1497" i="3"/>
  <c r="P1497" i="3"/>
  <c r="W1497" i="3"/>
  <c r="B1505" i="6"/>
  <c r="C1505" i="6"/>
  <c r="B1491" i="8"/>
  <c r="T1498" i="3"/>
  <c r="U1498" i="3"/>
  <c r="L1498" i="3"/>
  <c r="M1498" i="3"/>
  <c r="N1498" i="3"/>
  <c r="O1498" i="3"/>
  <c r="P1498" i="3"/>
  <c r="W1498" i="3"/>
  <c r="B1506" i="6"/>
  <c r="C1506" i="6"/>
  <c r="B1492" i="8"/>
  <c r="T1499" i="3"/>
  <c r="U1499" i="3"/>
  <c r="L1499" i="3"/>
  <c r="M1499" i="3"/>
  <c r="N1499" i="3"/>
  <c r="O1499" i="3"/>
  <c r="P1499" i="3"/>
  <c r="W1499" i="3"/>
  <c r="B1507" i="6"/>
  <c r="C1507" i="6"/>
  <c r="B1493" i="8"/>
  <c r="T1500" i="3"/>
  <c r="U1500" i="3"/>
  <c r="L1500" i="3"/>
  <c r="M1500" i="3"/>
  <c r="N1500" i="3"/>
  <c r="O1500" i="3"/>
  <c r="P1500" i="3"/>
  <c r="W1500" i="3"/>
  <c r="B1508" i="6"/>
  <c r="C1508" i="6"/>
  <c r="B1494" i="8"/>
  <c r="T1501" i="3"/>
  <c r="U1501" i="3"/>
  <c r="L1501" i="3"/>
  <c r="M1501" i="3"/>
  <c r="N1501" i="3"/>
  <c r="O1501" i="3"/>
  <c r="P1501" i="3"/>
  <c r="W1501" i="3"/>
  <c r="B1509" i="6"/>
  <c r="C1509" i="6"/>
  <c r="B1495" i="8"/>
  <c r="T1502" i="3"/>
  <c r="U1502" i="3"/>
  <c r="L1502" i="3"/>
  <c r="M1502" i="3"/>
  <c r="N1502" i="3"/>
  <c r="O1502" i="3"/>
  <c r="P1502" i="3"/>
  <c r="W1502" i="3"/>
  <c r="B1510" i="6"/>
  <c r="C1510" i="6"/>
  <c r="B1496" i="8"/>
  <c r="T1503" i="3"/>
  <c r="U1503" i="3"/>
  <c r="L1503" i="3"/>
  <c r="M1503" i="3"/>
  <c r="N1503" i="3"/>
  <c r="O1503" i="3"/>
  <c r="P1503" i="3"/>
  <c r="W1503" i="3"/>
  <c r="B1511" i="6"/>
  <c r="C1511" i="6"/>
  <c r="B1497" i="8"/>
  <c r="T1504" i="3"/>
  <c r="U1504" i="3"/>
  <c r="L1504" i="3"/>
  <c r="M1504" i="3"/>
  <c r="N1504" i="3"/>
  <c r="O1504" i="3"/>
  <c r="P1504" i="3"/>
  <c r="W1504" i="3"/>
  <c r="B1512" i="6"/>
  <c r="C1512" i="6"/>
  <c r="B1498" i="8"/>
  <c r="T1505" i="3"/>
  <c r="U1505" i="3"/>
  <c r="L1505" i="3"/>
  <c r="M1505" i="3"/>
  <c r="N1505" i="3"/>
  <c r="O1505" i="3"/>
  <c r="P1505" i="3"/>
  <c r="W1505" i="3"/>
  <c r="B1513" i="6"/>
  <c r="C1513" i="6"/>
  <c r="B1499" i="8"/>
  <c r="T1506" i="3"/>
  <c r="U1506" i="3"/>
  <c r="L1506" i="3"/>
  <c r="M1506" i="3"/>
  <c r="N1506" i="3"/>
  <c r="O1506" i="3"/>
  <c r="P1506" i="3"/>
  <c r="W1506" i="3"/>
  <c r="B1514" i="6"/>
  <c r="C1514" i="6"/>
  <c r="B1500" i="8"/>
  <c r="T1507" i="3"/>
  <c r="U1507" i="3"/>
  <c r="L1507" i="3"/>
  <c r="M1507" i="3"/>
  <c r="N1507" i="3"/>
  <c r="O1507" i="3"/>
  <c r="P1507" i="3"/>
  <c r="W1507" i="3"/>
  <c r="B1515" i="6"/>
  <c r="C1515" i="6"/>
  <c r="B1501" i="8"/>
  <c r="T1508" i="3"/>
  <c r="U1508" i="3"/>
  <c r="L1508" i="3"/>
  <c r="M1508" i="3"/>
  <c r="N1508" i="3"/>
  <c r="O1508" i="3"/>
  <c r="P1508" i="3"/>
  <c r="W1508" i="3"/>
  <c r="B1516" i="6"/>
  <c r="C1516" i="6"/>
  <c r="B1502" i="8"/>
  <c r="T1509" i="3"/>
  <c r="U1509" i="3"/>
  <c r="L1509" i="3"/>
  <c r="M1509" i="3"/>
  <c r="N1509" i="3"/>
  <c r="O1509" i="3"/>
  <c r="P1509" i="3"/>
  <c r="W1509" i="3"/>
  <c r="B1517" i="6"/>
  <c r="C1517" i="6"/>
  <c r="B1503" i="8"/>
  <c r="T1510" i="3"/>
  <c r="U1510" i="3"/>
  <c r="L1510" i="3"/>
  <c r="M1510" i="3"/>
  <c r="N1510" i="3"/>
  <c r="O1510" i="3"/>
  <c r="P1510" i="3"/>
  <c r="W1510" i="3"/>
  <c r="B1518" i="6"/>
  <c r="C1518" i="6"/>
  <c r="B1504" i="8"/>
  <c r="T1511" i="3"/>
  <c r="U1511" i="3"/>
  <c r="L1511" i="3"/>
  <c r="M1511" i="3"/>
  <c r="N1511" i="3"/>
  <c r="O1511" i="3"/>
  <c r="P1511" i="3"/>
  <c r="W1511" i="3"/>
  <c r="B1519" i="6"/>
  <c r="C1519" i="6"/>
  <c r="B1505" i="8"/>
  <c r="T1512" i="3"/>
  <c r="U1512" i="3"/>
  <c r="L1512" i="3"/>
  <c r="M1512" i="3"/>
  <c r="N1512" i="3"/>
  <c r="O1512" i="3"/>
  <c r="P1512" i="3"/>
  <c r="W1512" i="3"/>
  <c r="B1520" i="6"/>
  <c r="C1520" i="6"/>
  <c r="B1506" i="8"/>
  <c r="T1513" i="3"/>
  <c r="U1513" i="3"/>
  <c r="L1513" i="3"/>
  <c r="M1513" i="3"/>
  <c r="N1513" i="3"/>
  <c r="O1513" i="3"/>
  <c r="P1513" i="3"/>
  <c r="W1513" i="3"/>
  <c r="B1521" i="6"/>
  <c r="C1521" i="6"/>
  <c r="B1507" i="8"/>
  <c r="T1514" i="3"/>
  <c r="U1514" i="3"/>
  <c r="L1514" i="3"/>
  <c r="M1514" i="3"/>
  <c r="N1514" i="3"/>
  <c r="O1514" i="3"/>
  <c r="P1514" i="3"/>
  <c r="W1514" i="3"/>
  <c r="B1522" i="6"/>
  <c r="C1522" i="6"/>
  <c r="B1508" i="8"/>
  <c r="T1515" i="3"/>
  <c r="U1515" i="3"/>
  <c r="L1515" i="3"/>
  <c r="M1515" i="3"/>
  <c r="N1515" i="3"/>
  <c r="O1515" i="3"/>
  <c r="P1515" i="3"/>
  <c r="W1515" i="3"/>
  <c r="B1523" i="6"/>
  <c r="C1523" i="6"/>
  <c r="B1509" i="8"/>
  <c r="T1516" i="3"/>
  <c r="U1516" i="3"/>
  <c r="L1516" i="3"/>
  <c r="M1516" i="3"/>
  <c r="N1516" i="3"/>
  <c r="O1516" i="3"/>
  <c r="P1516" i="3"/>
  <c r="W1516" i="3"/>
  <c r="B1524" i="6"/>
  <c r="C1524" i="6"/>
  <c r="B1510" i="8"/>
  <c r="T1517" i="3"/>
  <c r="U1517" i="3"/>
  <c r="L1517" i="3"/>
  <c r="M1517" i="3"/>
  <c r="N1517" i="3"/>
  <c r="O1517" i="3"/>
  <c r="P1517" i="3"/>
  <c r="W1517" i="3"/>
  <c r="B1525" i="6"/>
  <c r="C1525" i="6"/>
  <c r="B1511" i="8"/>
  <c r="T1518" i="3"/>
  <c r="U1518" i="3"/>
  <c r="L1518" i="3"/>
  <c r="M1518" i="3"/>
  <c r="N1518" i="3"/>
  <c r="O1518" i="3"/>
  <c r="P1518" i="3"/>
  <c r="W1518" i="3"/>
  <c r="B1526" i="6"/>
  <c r="C1526" i="6"/>
  <c r="B1512" i="8"/>
  <c r="T1519" i="3"/>
  <c r="U1519" i="3"/>
  <c r="L1519" i="3"/>
  <c r="M1519" i="3"/>
  <c r="N1519" i="3"/>
  <c r="O1519" i="3"/>
  <c r="P1519" i="3"/>
  <c r="W1519" i="3"/>
  <c r="B1527" i="6"/>
  <c r="C1527" i="6"/>
  <c r="B1513" i="8"/>
  <c r="T1520" i="3"/>
  <c r="U1520" i="3"/>
  <c r="L1520" i="3"/>
  <c r="M1520" i="3"/>
  <c r="N1520" i="3"/>
  <c r="O1520" i="3"/>
  <c r="P1520" i="3"/>
  <c r="W1520" i="3"/>
  <c r="B1528" i="6"/>
  <c r="C1528" i="6"/>
  <c r="B1514" i="8"/>
  <c r="T1521" i="3"/>
  <c r="U1521" i="3"/>
  <c r="L1521" i="3"/>
  <c r="M1521" i="3"/>
  <c r="N1521" i="3"/>
  <c r="O1521" i="3"/>
  <c r="P1521" i="3"/>
  <c r="W1521" i="3"/>
  <c r="B1529" i="6"/>
  <c r="C1529" i="6"/>
  <c r="B1515" i="8"/>
  <c r="T1522" i="3"/>
  <c r="U1522" i="3"/>
  <c r="L1522" i="3"/>
  <c r="M1522" i="3"/>
  <c r="N1522" i="3"/>
  <c r="O1522" i="3"/>
  <c r="P1522" i="3"/>
  <c r="W1522" i="3"/>
  <c r="B1530" i="6"/>
  <c r="C1530" i="6"/>
  <c r="B1516" i="8"/>
  <c r="T1523" i="3"/>
  <c r="U1523" i="3"/>
  <c r="L1523" i="3"/>
  <c r="M1523" i="3"/>
  <c r="N1523" i="3"/>
  <c r="O1523" i="3"/>
  <c r="P1523" i="3"/>
  <c r="W1523" i="3"/>
  <c r="B1531" i="6"/>
  <c r="C1531" i="6"/>
  <c r="B1517" i="8"/>
  <c r="T1524" i="3"/>
  <c r="U1524" i="3"/>
  <c r="L1524" i="3"/>
  <c r="M1524" i="3"/>
  <c r="N1524" i="3"/>
  <c r="O1524" i="3"/>
  <c r="P1524" i="3"/>
  <c r="W1524" i="3"/>
  <c r="B1532" i="6"/>
  <c r="C1532" i="6"/>
  <c r="B1518" i="8"/>
  <c r="T1525" i="3"/>
  <c r="U1525" i="3"/>
  <c r="L1525" i="3"/>
  <c r="M1525" i="3"/>
  <c r="N1525" i="3"/>
  <c r="O1525" i="3"/>
  <c r="P1525" i="3"/>
  <c r="W1525" i="3"/>
  <c r="B1533" i="6"/>
  <c r="C1533" i="6"/>
  <c r="B1519" i="8"/>
  <c r="T1526" i="3"/>
  <c r="U1526" i="3"/>
  <c r="L1526" i="3"/>
  <c r="M1526" i="3"/>
  <c r="N1526" i="3"/>
  <c r="O1526" i="3"/>
  <c r="P1526" i="3"/>
  <c r="W1526" i="3"/>
  <c r="B1534" i="6"/>
  <c r="C1534" i="6"/>
  <c r="B1520" i="8"/>
  <c r="T1527" i="3"/>
  <c r="U1527" i="3"/>
  <c r="L1527" i="3"/>
  <c r="M1527" i="3"/>
  <c r="N1527" i="3"/>
  <c r="O1527" i="3"/>
  <c r="P1527" i="3"/>
  <c r="W1527" i="3"/>
  <c r="B1535" i="6"/>
  <c r="C1535" i="6"/>
  <c r="B1521" i="8"/>
  <c r="T1528" i="3"/>
  <c r="U1528" i="3"/>
  <c r="L1528" i="3"/>
  <c r="M1528" i="3"/>
  <c r="N1528" i="3"/>
  <c r="O1528" i="3"/>
  <c r="P1528" i="3"/>
  <c r="W1528" i="3"/>
  <c r="B1536" i="6"/>
  <c r="C1536" i="6"/>
  <c r="B1522" i="8"/>
  <c r="T1529" i="3"/>
  <c r="U1529" i="3"/>
  <c r="L1529" i="3"/>
  <c r="M1529" i="3"/>
  <c r="N1529" i="3"/>
  <c r="O1529" i="3"/>
  <c r="P1529" i="3"/>
  <c r="W1529" i="3"/>
  <c r="B1537" i="6"/>
  <c r="C1537" i="6"/>
  <c r="B1523" i="8"/>
  <c r="T1530" i="3"/>
  <c r="U1530" i="3"/>
  <c r="L1530" i="3"/>
  <c r="M1530" i="3"/>
  <c r="N1530" i="3"/>
  <c r="O1530" i="3"/>
  <c r="P1530" i="3"/>
  <c r="W1530" i="3"/>
  <c r="B1538" i="6"/>
  <c r="C1538" i="6"/>
  <c r="B1524" i="8"/>
  <c r="T1531" i="3"/>
  <c r="U1531" i="3"/>
  <c r="L1531" i="3"/>
  <c r="M1531" i="3"/>
  <c r="N1531" i="3"/>
  <c r="O1531" i="3"/>
  <c r="P1531" i="3"/>
  <c r="W1531" i="3"/>
  <c r="B1539" i="6"/>
  <c r="C1539" i="6"/>
  <c r="B1525" i="8"/>
  <c r="T1532" i="3"/>
  <c r="U1532" i="3"/>
  <c r="L1532" i="3"/>
  <c r="M1532" i="3"/>
  <c r="N1532" i="3"/>
  <c r="O1532" i="3"/>
  <c r="P1532" i="3"/>
  <c r="W1532" i="3"/>
  <c r="B1540" i="6"/>
  <c r="C1540" i="6"/>
  <c r="B1526" i="8"/>
  <c r="T1533" i="3"/>
  <c r="U1533" i="3"/>
  <c r="L1533" i="3"/>
  <c r="M1533" i="3"/>
  <c r="N1533" i="3"/>
  <c r="O1533" i="3"/>
  <c r="P1533" i="3"/>
  <c r="W1533" i="3"/>
  <c r="B1541" i="6"/>
  <c r="C1541" i="6"/>
  <c r="B1527" i="8"/>
  <c r="T1534" i="3"/>
  <c r="U1534" i="3"/>
  <c r="L1534" i="3"/>
  <c r="M1534" i="3"/>
  <c r="N1534" i="3"/>
  <c r="O1534" i="3"/>
  <c r="P1534" i="3"/>
  <c r="W1534" i="3"/>
  <c r="B1542" i="6"/>
  <c r="C1542" i="6"/>
  <c r="B1528" i="8"/>
  <c r="T1535" i="3"/>
  <c r="U1535" i="3"/>
  <c r="L1535" i="3"/>
  <c r="M1535" i="3"/>
  <c r="N1535" i="3"/>
  <c r="O1535" i="3"/>
  <c r="P1535" i="3"/>
  <c r="W1535" i="3"/>
  <c r="B1543" i="6"/>
  <c r="C1543" i="6"/>
  <c r="B1529" i="8"/>
  <c r="T1536" i="3"/>
  <c r="U1536" i="3"/>
  <c r="L1536" i="3"/>
  <c r="M1536" i="3"/>
  <c r="N1536" i="3"/>
  <c r="O1536" i="3"/>
  <c r="P1536" i="3"/>
  <c r="W1536" i="3"/>
  <c r="B1544" i="6"/>
  <c r="C1544" i="6"/>
  <c r="B1530" i="8"/>
  <c r="T1537" i="3"/>
  <c r="U1537" i="3"/>
  <c r="L1537" i="3"/>
  <c r="M1537" i="3"/>
  <c r="N1537" i="3"/>
  <c r="O1537" i="3"/>
  <c r="P1537" i="3"/>
  <c r="W1537" i="3"/>
  <c r="B1545" i="6"/>
  <c r="C1545" i="6"/>
  <c r="B1531" i="8"/>
  <c r="T1538" i="3"/>
  <c r="U1538" i="3"/>
  <c r="L1538" i="3"/>
  <c r="M1538" i="3"/>
  <c r="N1538" i="3"/>
  <c r="O1538" i="3"/>
  <c r="P1538" i="3"/>
  <c r="W1538" i="3"/>
  <c r="B1546" i="6"/>
  <c r="C1546" i="6"/>
  <c r="B1532" i="8"/>
  <c r="T1539" i="3"/>
  <c r="U1539" i="3"/>
  <c r="L1539" i="3"/>
  <c r="M1539" i="3"/>
  <c r="N1539" i="3"/>
  <c r="O1539" i="3"/>
  <c r="P1539" i="3"/>
  <c r="W1539" i="3"/>
  <c r="B1547" i="6"/>
  <c r="C1547" i="6"/>
  <c r="B1533" i="8"/>
  <c r="T1540" i="3"/>
  <c r="U1540" i="3"/>
  <c r="L1540" i="3"/>
  <c r="M1540" i="3"/>
  <c r="N1540" i="3"/>
  <c r="O1540" i="3"/>
  <c r="P1540" i="3"/>
  <c r="W1540" i="3"/>
  <c r="B1548" i="6"/>
  <c r="C1548" i="6"/>
  <c r="B1534" i="8"/>
  <c r="T1541" i="3"/>
  <c r="U1541" i="3"/>
  <c r="L1541" i="3"/>
  <c r="M1541" i="3"/>
  <c r="N1541" i="3"/>
  <c r="O1541" i="3"/>
  <c r="P1541" i="3"/>
  <c r="W1541" i="3"/>
  <c r="B1549" i="6"/>
  <c r="C1549" i="6"/>
  <c r="B1535" i="8"/>
  <c r="T1542" i="3"/>
  <c r="U1542" i="3"/>
  <c r="L1542" i="3"/>
  <c r="M1542" i="3"/>
  <c r="N1542" i="3"/>
  <c r="O1542" i="3"/>
  <c r="P1542" i="3"/>
  <c r="W1542" i="3"/>
  <c r="B1550" i="6"/>
  <c r="C1550" i="6"/>
  <c r="B1536" i="8"/>
  <c r="T1543" i="3"/>
  <c r="U1543" i="3"/>
  <c r="L1543" i="3"/>
  <c r="M1543" i="3"/>
  <c r="N1543" i="3"/>
  <c r="O1543" i="3"/>
  <c r="P1543" i="3"/>
  <c r="W1543" i="3"/>
  <c r="B1551" i="6"/>
  <c r="C1551" i="6"/>
  <c r="B1537" i="8"/>
  <c r="T1544" i="3"/>
  <c r="U1544" i="3"/>
  <c r="L1544" i="3"/>
  <c r="M1544" i="3"/>
  <c r="N1544" i="3"/>
  <c r="O1544" i="3"/>
  <c r="P1544" i="3"/>
  <c r="W1544" i="3"/>
  <c r="B1552" i="6"/>
  <c r="C1552" i="6"/>
  <c r="B1538" i="8"/>
  <c r="T1545" i="3"/>
  <c r="U1545" i="3"/>
  <c r="L1545" i="3"/>
  <c r="M1545" i="3"/>
  <c r="N1545" i="3"/>
  <c r="O1545" i="3"/>
  <c r="P1545" i="3"/>
  <c r="W1545" i="3"/>
  <c r="B1553" i="6"/>
  <c r="C1553" i="6"/>
  <c r="B1539" i="8"/>
  <c r="T1546" i="3"/>
  <c r="U1546" i="3"/>
  <c r="L1546" i="3"/>
  <c r="M1546" i="3"/>
  <c r="N1546" i="3"/>
  <c r="O1546" i="3"/>
  <c r="P1546" i="3"/>
  <c r="W1546" i="3"/>
  <c r="B1554" i="6"/>
  <c r="C1554" i="6"/>
  <c r="B1540" i="8"/>
  <c r="T1547" i="3"/>
  <c r="U1547" i="3"/>
  <c r="L1547" i="3"/>
  <c r="M1547" i="3"/>
  <c r="N1547" i="3"/>
  <c r="O1547" i="3"/>
  <c r="P1547" i="3"/>
  <c r="W1547" i="3"/>
  <c r="B1555" i="6"/>
  <c r="C1555" i="6"/>
  <c r="B1541" i="8"/>
  <c r="T1548" i="3"/>
  <c r="U1548" i="3"/>
  <c r="L1548" i="3"/>
  <c r="M1548" i="3"/>
  <c r="N1548" i="3"/>
  <c r="O1548" i="3"/>
  <c r="P1548" i="3"/>
  <c r="W1548" i="3"/>
  <c r="B1556" i="6"/>
  <c r="C1556" i="6"/>
  <c r="B1542" i="8"/>
  <c r="T1549" i="3"/>
  <c r="U1549" i="3"/>
  <c r="L1549" i="3"/>
  <c r="M1549" i="3"/>
  <c r="N1549" i="3"/>
  <c r="O1549" i="3"/>
  <c r="P1549" i="3"/>
  <c r="W1549" i="3"/>
  <c r="B1557" i="6"/>
  <c r="C1557" i="6"/>
  <c r="B1543" i="8"/>
  <c r="T1550" i="3"/>
  <c r="U1550" i="3"/>
  <c r="L1550" i="3"/>
  <c r="M1550" i="3"/>
  <c r="N1550" i="3"/>
  <c r="O1550" i="3"/>
  <c r="P1550" i="3"/>
  <c r="W1550" i="3"/>
  <c r="B1558" i="6"/>
  <c r="C1558" i="6"/>
  <c r="B1544" i="8"/>
  <c r="T1551" i="3"/>
  <c r="U1551" i="3"/>
  <c r="L1551" i="3"/>
  <c r="M1551" i="3"/>
  <c r="N1551" i="3"/>
  <c r="O1551" i="3"/>
  <c r="P1551" i="3"/>
  <c r="W1551" i="3"/>
  <c r="B1559" i="6"/>
  <c r="C1559" i="6"/>
  <c r="B1545" i="8"/>
  <c r="T1552" i="3"/>
  <c r="U1552" i="3"/>
  <c r="L1552" i="3"/>
  <c r="M1552" i="3"/>
  <c r="N1552" i="3"/>
  <c r="O1552" i="3"/>
  <c r="P1552" i="3"/>
  <c r="W1552" i="3"/>
  <c r="B1560" i="6"/>
  <c r="C1560" i="6"/>
  <c r="B1546" i="8"/>
  <c r="T1553" i="3"/>
  <c r="U1553" i="3"/>
  <c r="L1553" i="3"/>
  <c r="M1553" i="3"/>
  <c r="N1553" i="3"/>
  <c r="O1553" i="3"/>
  <c r="P1553" i="3"/>
  <c r="W1553" i="3"/>
  <c r="B1561" i="6"/>
  <c r="C1561" i="6"/>
  <c r="B1547" i="8"/>
  <c r="T1554" i="3"/>
  <c r="U1554" i="3"/>
  <c r="L1554" i="3"/>
  <c r="M1554" i="3"/>
  <c r="N1554" i="3"/>
  <c r="O1554" i="3"/>
  <c r="P1554" i="3"/>
  <c r="W1554" i="3"/>
  <c r="B1562" i="6"/>
  <c r="C1562" i="6"/>
  <c r="B1548" i="8"/>
  <c r="T1555" i="3"/>
  <c r="U1555" i="3"/>
  <c r="L1555" i="3"/>
  <c r="M1555" i="3"/>
  <c r="N1555" i="3"/>
  <c r="O1555" i="3"/>
  <c r="P1555" i="3"/>
  <c r="W1555" i="3"/>
  <c r="B1563" i="6"/>
  <c r="C1563" i="6"/>
  <c r="B1549" i="8"/>
  <c r="T1556" i="3"/>
  <c r="U1556" i="3"/>
  <c r="L1556" i="3"/>
  <c r="M1556" i="3"/>
  <c r="N1556" i="3"/>
  <c r="O1556" i="3"/>
  <c r="P1556" i="3"/>
  <c r="W1556" i="3"/>
  <c r="B1564" i="6"/>
  <c r="C1564" i="6"/>
  <c r="B1550" i="8"/>
  <c r="T1557" i="3"/>
  <c r="U1557" i="3"/>
  <c r="L1557" i="3"/>
  <c r="M1557" i="3"/>
  <c r="N1557" i="3"/>
  <c r="O1557" i="3"/>
  <c r="P1557" i="3"/>
  <c r="W1557" i="3"/>
  <c r="B1565" i="6"/>
  <c r="C1565" i="6"/>
  <c r="B1551" i="8"/>
  <c r="T1558" i="3"/>
  <c r="U1558" i="3"/>
  <c r="L1558" i="3"/>
  <c r="M1558" i="3"/>
  <c r="N1558" i="3"/>
  <c r="O1558" i="3"/>
  <c r="P1558" i="3"/>
  <c r="W1558" i="3"/>
  <c r="B1566" i="6"/>
  <c r="C1566" i="6"/>
  <c r="B1552" i="8"/>
  <c r="T1559" i="3"/>
  <c r="U1559" i="3"/>
  <c r="L1559" i="3"/>
  <c r="M1559" i="3"/>
  <c r="N1559" i="3"/>
  <c r="O1559" i="3"/>
  <c r="P1559" i="3"/>
  <c r="W1559" i="3"/>
  <c r="B1567" i="6"/>
  <c r="C1567" i="6"/>
  <c r="B1553" i="8"/>
  <c r="T1560" i="3"/>
  <c r="U1560" i="3"/>
  <c r="L1560" i="3"/>
  <c r="M1560" i="3"/>
  <c r="N1560" i="3"/>
  <c r="O1560" i="3"/>
  <c r="P1560" i="3"/>
  <c r="W1560" i="3"/>
  <c r="B1568" i="6"/>
  <c r="C1568" i="6"/>
  <c r="B1554" i="8"/>
  <c r="T1561" i="3"/>
  <c r="U1561" i="3"/>
  <c r="L1561" i="3"/>
  <c r="M1561" i="3"/>
  <c r="N1561" i="3"/>
  <c r="O1561" i="3"/>
  <c r="P1561" i="3"/>
  <c r="W1561" i="3"/>
  <c r="B1569" i="6"/>
  <c r="C1569" i="6"/>
  <c r="B1555" i="8"/>
  <c r="T1562" i="3"/>
  <c r="U1562" i="3"/>
  <c r="L1562" i="3"/>
  <c r="M1562" i="3"/>
  <c r="N1562" i="3"/>
  <c r="O1562" i="3"/>
  <c r="P1562" i="3"/>
  <c r="W1562" i="3"/>
  <c r="B1570" i="6"/>
  <c r="C1570" i="6"/>
  <c r="B1556" i="8"/>
  <c r="T1563" i="3"/>
  <c r="U1563" i="3"/>
  <c r="L1563" i="3"/>
  <c r="M1563" i="3"/>
  <c r="N1563" i="3"/>
  <c r="O1563" i="3"/>
  <c r="P1563" i="3"/>
  <c r="W1563" i="3"/>
  <c r="B1571" i="6"/>
  <c r="C1571" i="6"/>
  <c r="B1557" i="8"/>
  <c r="T1564" i="3"/>
  <c r="U1564" i="3"/>
  <c r="L1564" i="3"/>
  <c r="M1564" i="3"/>
  <c r="N1564" i="3"/>
  <c r="O1564" i="3"/>
  <c r="P1564" i="3"/>
  <c r="W1564" i="3"/>
  <c r="B1572" i="6"/>
  <c r="C1572" i="6"/>
  <c r="B1558" i="8"/>
  <c r="T1565" i="3"/>
  <c r="U1565" i="3"/>
  <c r="L1565" i="3"/>
  <c r="M1565" i="3"/>
  <c r="N1565" i="3"/>
  <c r="O1565" i="3"/>
  <c r="P1565" i="3"/>
  <c r="W1565" i="3"/>
  <c r="B1573" i="6"/>
  <c r="C1573" i="6"/>
  <c r="B1559" i="8"/>
  <c r="T1566" i="3"/>
  <c r="U1566" i="3"/>
  <c r="L1566" i="3"/>
  <c r="M1566" i="3"/>
  <c r="N1566" i="3"/>
  <c r="O1566" i="3"/>
  <c r="P1566" i="3"/>
  <c r="W1566" i="3"/>
  <c r="B1574" i="6"/>
  <c r="C1574" i="6"/>
  <c r="B1560" i="8"/>
  <c r="T1567" i="3"/>
  <c r="U1567" i="3"/>
  <c r="L1567" i="3"/>
  <c r="M1567" i="3"/>
  <c r="N1567" i="3"/>
  <c r="O1567" i="3"/>
  <c r="P1567" i="3"/>
  <c r="W1567" i="3"/>
  <c r="B1575" i="6"/>
  <c r="C1575" i="6"/>
  <c r="B1561" i="8"/>
  <c r="T1568" i="3"/>
  <c r="U1568" i="3"/>
  <c r="L1568" i="3"/>
  <c r="M1568" i="3"/>
  <c r="N1568" i="3"/>
  <c r="O1568" i="3"/>
  <c r="P1568" i="3"/>
  <c r="W1568" i="3"/>
  <c r="B1576" i="6"/>
  <c r="C1576" i="6"/>
  <c r="B1562" i="8"/>
  <c r="T1569" i="3"/>
  <c r="U1569" i="3"/>
  <c r="L1569" i="3"/>
  <c r="M1569" i="3"/>
  <c r="N1569" i="3"/>
  <c r="O1569" i="3"/>
  <c r="P1569" i="3"/>
  <c r="W1569" i="3"/>
  <c r="B1577" i="6"/>
  <c r="C1577" i="6"/>
  <c r="B1563" i="8"/>
  <c r="T1570" i="3"/>
  <c r="U1570" i="3"/>
  <c r="L1570" i="3"/>
  <c r="M1570" i="3"/>
  <c r="N1570" i="3"/>
  <c r="O1570" i="3"/>
  <c r="P1570" i="3"/>
  <c r="W1570" i="3"/>
  <c r="B1578" i="6"/>
  <c r="C1578" i="6"/>
  <c r="B1564" i="8"/>
  <c r="T1571" i="3"/>
  <c r="U1571" i="3"/>
  <c r="L1571" i="3"/>
  <c r="M1571" i="3"/>
  <c r="N1571" i="3"/>
  <c r="O1571" i="3"/>
  <c r="P1571" i="3"/>
  <c r="W1571" i="3"/>
  <c r="B1579" i="6"/>
  <c r="C1579" i="6"/>
  <c r="B1565" i="8"/>
  <c r="T1572" i="3"/>
  <c r="U1572" i="3"/>
  <c r="L1572" i="3"/>
  <c r="M1572" i="3"/>
  <c r="N1572" i="3"/>
  <c r="O1572" i="3"/>
  <c r="P1572" i="3"/>
  <c r="W1572" i="3"/>
  <c r="B1580" i="6"/>
  <c r="C1580" i="6"/>
  <c r="B1566" i="8"/>
  <c r="T1573" i="3"/>
  <c r="U1573" i="3"/>
  <c r="L1573" i="3"/>
  <c r="M1573" i="3"/>
  <c r="N1573" i="3"/>
  <c r="O1573" i="3"/>
  <c r="P1573" i="3"/>
  <c r="W1573" i="3"/>
  <c r="B1581" i="6"/>
  <c r="C1581" i="6"/>
  <c r="B1567" i="8"/>
  <c r="T1574" i="3"/>
  <c r="U1574" i="3"/>
  <c r="L1574" i="3"/>
  <c r="M1574" i="3"/>
  <c r="N1574" i="3"/>
  <c r="O1574" i="3"/>
  <c r="P1574" i="3"/>
  <c r="W1574" i="3"/>
  <c r="B1582" i="6"/>
  <c r="C1582" i="6"/>
  <c r="B1568" i="8"/>
  <c r="T1575" i="3"/>
  <c r="U1575" i="3"/>
  <c r="L1575" i="3"/>
  <c r="M1575" i="3"/>
  <c r="N1575" i="3"/>
  <c r="O1575" i="3"/>
  <c r="P1575" i="3"/>
  <c r="W1575" i="3"/>
  <c r="B1583" i="6"/>
  <c r="C1583" i="6"/>
  <c r="B1569" i="8"/>
  <c r="T1576" i="3"/>
  <c r="U1576" i="3"/>
  <c r="L1576" i="3"/>
  <c r="M1576" i="3"/>
  <c r="N1576" i="3"/>
  <c r="O1576" i="3"/>
  <c r="P1576" i="3"/>
  <c r="W1576" i="3"/>
  <c r="B1584" i="6"/>
  <c r="C1584" i="6"/>
  <c r="B1570" i="8"/>
  <c r="T1577" i="3"/>
  <c r="U1577" i="3"/>
  <c r="L1577" i="3"/>
  <c r="M1577" i="3"/>
  <c r="N1577" i="3"/>
  <c r="O1577" i="3"/>
  <c r="P1577" i="3"/>
  <c r="W1577" i="3"/>
  <c r="B1585" i="6"/>
  <c r="C1585" i="6"/>
  <c r="B1571" i="8"/>
  <c r="T1578" i="3"/>
  <c r="U1578" i="3"/>
  <c r="L1578" i="3"/>
  <c r="M1578" i="3"/>
  <c r="N1578" i="3"/>
  <c r="O1578" i="3"/>
  <c r="P1578" i="3"/>
  <c r="W1578" i="3"/>
  <c r="B1586" i="6"/>
  <c r="C1586" i="6"/>
  <c r="B1572" i="8"/>
  <c r="T1579" i="3"/>
  <c r="U1579" i="3"/>
  <c r="L1579" i="3"/>
  <c r="M1579" i="3"/>
  <c r="N1579" i="3"/>
  <c r="O1579" i="3"/>
  <c r="P1579" i="3"/>
  <c r="W1579" i="3"/>
  <c r="B1587" i="6"/>
  <c r="C1587" i="6"/>
  <c r="B1573" i="8"/>
  <c r="T1580" i="3"/>
  <c r="U1580" i="3"/>
  <c r="L1580" i="3"/>
  <c r="M1580" i="3"/>
  <c r="N1580" i="3"/>
  <c r="O1580" i="3"/>
  <c r="P1580" i="3"/>
  <c r="W1580" i="3"/>
  <c r="B1588" i="6"/>
  <c r="C1588" i="6"/>
  <c r="B1574" i="8"/>
  <c r="T1581" i="3"/>
  <c r="U1581" i="3"/>
  <c r="L1581" i="3"/>
  <c r="M1581" i="3"/>
  <c r="N1581" i="3"/>
  <c r="O1581" i="3"/>
  <c r="P1581" i="3"/>
  <c r="W1581" i="3"/>
  <c r="B1589" i="6"/>
  <c r="C1589" i="6"/>
  <c r="B1575" i="8"/>
  <c r="T1582" i="3"/>
  <c r="U1582" i="3"/>
  <c r="L1582" i="3"/>
  <c r="M1582" i="3"/>
  <c r="N1582" i="3"/>
  <c r="O1582" i="3"/>
  <c r="P1582" i="3"/>
  <c r="W1582" i="3"/>
  <c r="B1590" i="6"/>
  <c r="C1590" i="6"/>
  <c r="B1576" i="8"/>
  <c r="T1583" i="3"/>
  <c r="U1583" i="3"/>
  <c r="L1583" i="3"/>
  <c r="M1583" i="3"/>
  <c r="N1583" i="3"/>
  <c r="O1583" i="3"/>
  <c r="P1583" i="3"/>
  <c r="W1583" i="3"/>
  <c r="B1591" i="6"/>
  <c r="C1591" i="6"/>
  <c r="B1577" i="8"/>
  <c r="T1584" i="3"/>
  <c r="U1584" i="3"/>
  <c r="L1584" i="3"/>
  <c r="M1584" i="3"/>
  <c r="N1584" i="3"/>
  <c r="O1584" i="3"/>
  <c r="P1584" i="3"/>
  <c r="W1584" i="3"/>
  <c r="B1592" i="6"/>
  <c r="C1592" i="6"/>
  <c r="B1578" i="8"/>
  <c r="T1585" i="3"/>
  <c r="U1585" i="3"/>
  <c r="L1585" i="3"/>
  <c r="M1585" i="3"/>
  <c r="N1585" i="3"/>
  <c r="O1585" i="3"/>
  <c r="P1585" i="3"/>
  <c r="W1585" i="3"/>
  <c r="B1593" i="6"/>
  <c r="C1593" i="6"/>
  <c r="B1579" i="8"/>
  <c r="T1586" i="3"/>
  <c r="U1586" i="3"/>
  <c r="L1586" i="3"/>
  <c r="M1586" i="3"/>
  <c r="N1586" i="3"/>
  <c r="O1586" i="3"/>
  <c r="P1586" i="3"/>
  <c r="W1586" i="3"/>
  <c r="B1594" i="6"/>
  <c r="C1594" i="6"/>
  <c r="B1580" i="8"/>
  <c r="T1587" i="3"/>
  <c r="U1587" i="3"/>
  <c r="L1587" i="3"/>
  <c r="M1587" i="3"/>
  <c r="N1587" i="3"/>
  <c r="O1587" i="3"/>
  <c r="P1587" i="3"/>
  <c r="W1587" i="3"/>
  <c r="B1595" i="6"/>
  <c r="C1595" i="6"/>
  <c r="B1581" i="8"/>
  <c r="T1588" i="3"/>
  <c r="U1588" i="3"/>
  <c r="L1588" i="3"/>
  <c r="M1588" i="3"/>
  <c r="N1588" i="3"/>
  <c r="O1588" i="3"/>
  <c r="P1588" i="3"/>
  <c r="W1588" i="3"/>
  <c r="B1596" i="6"/>
  <c r="C1596" i="6"/>
  <c r="B1582" i="8"/>
  <c r="T1589" i="3"/>
  <c r="U1589" i="3"/>
  <c r="L1589" i="3"/>
  <c r="M1589" i="3"/>
  <c r="N1589" i="3"/>
  <c r="O1589" i="3"/>
  <c r="P1589" i="3"/>
  <c r="W1589" i="3"/>
  <c r="B1597" i="6"/>
  <c r="C1597" i="6"/>
  <c r="B1583" i="8"/>
  <c r="T1590" i="3"/>
  <c r="U1590" i="3"/>
  <c r="L1590" i="3"/>
  <c r="M1590" i="3"/>
  <c r="N1590" i="3"/>
  <c r="O1590" i="3"/>
  <c r="P1590" i="3"/>
  <c r="W1590" i="3"/>
  <c r="B1598" i="6"/>
  <c r="C1598" i="6"/>
  <c r="B1584" i="8"/>
  <c r="T1591" i="3"/>
  <c r="U1591" i="3"/>
  <c r="L1591" i="3"/>
  <c r="M1591" i="3"/>
  <c r="N1591" i="3"/>
  <c r="O1591" i="3"/>
  <c r="P1591" i="3"/>
  <c r="W1591" i="3"/>
  <c r="B1599" i="6"/>
  <c r="C1599" i="6"/>
  <c r="B1585" i="8"/>
  <c r="T1592" i="3"/>
  <c r="U1592" i="3"/>
  <c r="L1592" i="3"/>
  <c r="M1592" i="3"/>
  <c r="N1592" i="3"/>
  <c r="O1592" i="3"/>
  <c r="P1592" i="3"/>
  <c r="W1592" i="3"/>
  <c r="B1600" i="6"/>
  <c r="C1600" i="6"/>
  <c r="B1586" i="8"/>
  <c r="T1593" i="3"/>
  <c r="U1593" i="3"/>
  <c r="L1593" i="3"/>
  <c r="M1593" i="3"/>
  <c r="N1593" i="3"/>
  <c r="O1593" i="3"/>
  <c r="P1593" i="3"/>
  <c r="W1593" i="3"/>
  <c r="B1601" i="6"/>
  <c r="C1601" i="6"/>
  <c r="B1587" i="8"/>
  <c r="T1594" i="3"/>
  <c r="U1594" i="3"/>
  <c r="L1594" i="3"/>
  <c r="M1594" i="3"/>
  <c r="N1594" i="3"/>
  <c r="O1594" i="3"/>
  <c r="P1594" i="3"/>
  <c r="W1594" i="3"/>
  <c r="B1602" i="6"/>
  <c r="C1602" i="6"/>
  <c r="B1588" i="8"/>
  <c r="T1595" i="3"/>
  <c r="U1595" i="3"/>
  <c r="L1595" i="3"/>
  <c r="M1595" i="3"/>
  <c r="N1595" i="3"/>
  <c r="O1595" i="3"/>
  <c r="P1595" i="3"/>
  <c r="W1595" i="3"/>
  <c r="B1603" i="6"/>
  <c r="C1603" i="6"/>
  <c r="B1589" i="8"/>
  <c r="T1596" i="3"/>
  <c r="U1596" i="3"/>
  <c r="L1596" i="3"/>
  <c r="M1596" i="3"/>
  <c r="N1596" i="3"/>
  <c r="O1596" i="3"/>
  <c r="P1596" i="3"/>
  <c r="W1596" i="3"/>
  <c r="B1604" i="6"/>
  <c r="C1604" i="6"/>
  <c r="B1590" i="8"/>
  <c r="T1597" i="3"/>
  <c r="U1597" i="3"/>
  <c r="L1597" i="3"/>
  <c r="M1597" i="3"/>
  <c r="N1597" i="3"/>
  <c r="O1597" i="3"/>
  <c r="P1597" i="3"/>
  <c r="W1597" i="3"/>
  <c r="B1605" i="6"/>
  <c r="C1605" i="6"/>
  <c r="B1591" i="8"/>
  <c r="T1598" i="3"/>
  <c r="U1598" i="3"/>
  <c r="L1598" i="3"/>
  <c r="M1598" i="3"/>
  <c r="N1598" i="3"/>
  <c r="O1598" i="3"/>
  <c r="P1598" i="3"/>
  <c r="W1598" i="3"/>
  <c r="B1606" i="6"/>
  <c r="C1606" i="6"/>
  <c r="B1592" i="8"/>
  <c r="T1599" i="3"/>
  <c r="U1599" i="3"/>
  <c r="L1599" i="3"/>
  <c r="M1599" i="3"/>
  <c r="N1599" i="3"/>
  <c r="O1599" i="3"/>
  <c r="P1599" i="3"/>
  <c r="W1599" i="3"/>
  <c r="B1607" i="6"/>
  <c r="C1607" i="6"/>
  <c r="B1593" i="8"/>
  <c r="T1600" i="3"/>
  <c r="U1600" i="3"/>
  <c r="L1600" i="3"/>
  <c r="M1600" i="3"/>
  <c r="N1600" i="3"/>
  <c r="O1600" i="3"/>
  <c r="P1600" i="3"/>
  <c r="W1600" i="3"/>
  <c r="B1608" i="6"/>
  <c r="C1608" i="6"/>
  <c r="B1594" i="8"/>
  <c r="T1601" i="3"/>
  <c r="U1601" i="3"/>
  <c r="L1601" i="3"/>
  <c r="M1601" i="3"/>
  <c r="N1601" i="3"/>
  <c r="O1601" i="3"/>
  <c r="P1601" i="3"/>
  <c r="W1601" i="3"/>
  <c r="B1609" i="6"/>
  <c r="C1609" i="6"/>
  <c r="B1595" i="8"/>
  <c r="T1602" i="3"/>
  <c r="U1602" i="3"/>
  <c r="L1602" i="3"/>
  <c r="M1602" i="3"/>
  <c r="N1602" i="3"/>
  <c r="O1602" i="3"/>
  <c r="P1602" i="3"/>
  <c r="W1602" i="3"/>
  <c r="B1610" i="6"/>
  <c r="C1610" i="6"/>
  <c r="B1596" i="8"/>
  <c r="T1603" i="3"/>
  <c r="U1603" i="3"/>
  <c r="L1603" i="3"/>
  <c r="M1603" i="3"/>
  <c r="N1603" i="3"/>
  <c r="O1603" i="3"/>
  <c r="P1603" i="3"/>
  <c r="W1603" i="3"/>
  <c r="B1611" i="6"/>
  <c r="C1611" i="6"/>
  <c r="B1597" i="8"/>
  <c r="T1604" i="3"/>
  <c r="U1604" i="3"/>
  <c r="L1604" i="3"/>
  <c r="M1604" i="3"/>
  <c r="N1604" i="3"/>
  <c r="O1604" i="3"/>
  <c r="P1604" i="3"/>
  <c r="W1604" i="3"/>
  <c r="B1612" i="6"/>
  <c r="C1612" i="6"/>
  <c r="B1598" i="8"/>
  <c r="T1605" i="3"/>
  <c r="U1605" i="3"/>
  <c r="L1605" i="3"/>
  <c r="M1605" i="3"/>
  <c r="N1605" i="3"/>
  <c r="O1605" i="3"/>
  <c r="P1605" i="3"/>
  <c r="W1605" i="3"/>
  <c r="B1613" i="6"/>
  <c r="C1613" i="6"/>
  <c r="B1599" i="8"/>
  <c r="T1606" i="3"/>
  <c r="U1606" i="3"/>
  <c r="L1606" i="3"/>
  <c r="M1606" i="3"/>
  <c r="N1606" i="3"/>
  <c r="O1606" i="3"/>
  <c r="P1606" i="3"/>
  <c r="W1606" i="3"/>
  <c r="B1614" i="6"/>
  <c r="C1614" i="6"/>
  <c r="B1600" i="8"/>
  <c r="T1607" i="3"/>
  <c r="U1607" i="3"/>
  <c r="L1607" i="3"/>
  <c r="M1607" i="3"/>
  <c r="N1607" i="3"/>
  <c r="O1607" i="3"/>
  <c r="P1607" i="3"/>
  <c r="W1607" i="3"/>
  <c r="B1615" i="6"/>
  <c r="C1615" i="6"/>
  <c r="B1601" i="8"/>
  <c r="T1608" i="3"/>
  <c r="U1608" i="3"/>
  <c r="L1608" i="3"/>
  <c r="M1608" i="3"/>
  <c r="N1608" i="3"/>
  <c r="O1608" i="3"/>
  <c r="P1608" i="3"/>
  <c r="W1608" i="3"/>
  <c r="B1616" i="6"/>
  <c r="C1616" i="6"/>
  <c r="B1602" i="8"/>
  <c r="T1609" i="3"/>
  <c r="U1609" i="3"/>
  <c r="L1609" i="3"/>
  <c r="M1609" i="3"/>
  <c r="N1609" i="3"/>
  <c r="O1609" i="3"/>
  <c r="P1609" i="3"/>
  <c r="W1609" i="3"/>
  <c r="B1617" i="6"/>
  <c r="C1617" i="6"/>
  <c r="B1603" i="8"/>
  <c r="T1610" i="3"/>
  <c r="U1610" i="3"/>
  <c r="L1610" i="3"/>
  <c r="M1610" i="3"/>
  <c r="N1610" i="3"/>
  <c r="O1610" i="3"/>
  <c r="P1610" i="3"/>
  <c r="W1610" i="3"/>
  <c r="B1618" i="6"/>
  <c r="C1618" i="6"/>
  <c r="B1604" i="8"/>
  <c r="T1611" i="3"/>
  <c r="U1611" i="3"/>
  <c r="L1611" i="3"/>
  <c r="M1611" i="3"/>
  <c r="N1611" i="3"/>
  <c r="O1611" i="3"/>
  <c r="P1611" i="3"/>
  <c r="W1611" i="3"/>
  <c r="B1619" i="6"/>
  <c r="C1619" i="6"/>
  <c r="B1605" i="8"/>
  <c r="T1612" i="3"/>
  <c r="U1612" i="3"/>
  <c r="L1612" i="3"/>
  <c r="M1612" i="3"/>
  <c r="N1612" i="3"/>
  <c r="O1612" i="3"/>
  <c r="P1612" i="3"/>
  <c r="W1612" i="3"/>
  <c r="B1620" i="6"/>
  <c r="C1620" i="6"/>
  <c r="B1606" i="8"/>
  <c r="T1613" i="3"/>
  <c r="U1613" i="3"/>
  <c r="L1613" i="3"/>
  <c r="M1613" i="3"/>
  <c r="N1613" i="3"/>
  <c r="O1613" i="3"/>
  <c r="P1613" i="3"/>
  <c r="W1613" i="3"/>
  <c r="B1621" i="6"/>
  <c r="C1621" i="6"/>
  <c r="B1607" i="8"/>
  <c r="T1614" i="3"/>
  <c r="U1614" i="3"/>
  <c r="L1614" i="3"/>
  <c r="M1614" i="3"/>
  <c r="N1614" i="3"/>
  <c r="O1614" i="3"/>
  <c r="P1614" i="3"/>
  <c r="W1614" i="3"/>
  <c r="B1622" i="6"/>
  <c r="C1622" i="6"/>
  <c r="B1608" i="8"/>
  <c r="T1615" i="3"/>
  <c r="U1615" i="3"/>
  <c r="L1615" i="3"/>
  <c r="M1615" i="3"/>
  <c r="N1615" i="3"/>
  <c r="O1615" i="3"/>
  <c r="P1615" i="3"/>
  <c r="W1615" i="3"/>
  <c r="B1623" i="6"/>
  <c r="C1623" i="6"/>
  <c r="B1609" i="8"/>
  <c r="T1616" i="3"/>
  <c r="U1616" i="3"/>
  <c r="L1616" i="3"/>
  <c r="M1616" i="3"/>
  <c r="N1616" i="3"/>
  <c r="O1616" i="3"/>
  <c r="P1616" i="3"/>
  <c r="W1616" i="3"/>
  <c r="B1624" i="6"/>
  <c r="C1624" i="6"/>
  <c r="B1610" i="8"/>
  <c r="T1617" i="3"/>
  <c r="U1617" i="3"/>
  <c r="L1617" i="3"/>
  <c r="M1617" i="3"/>
  <c r="N1617" i="3"/>
  <c r="O1617" i="3"/>
  <c r="P1617" i="3"/>
  <c r="W1617" i="3"/>
  <c r="B1625" i="6"/>
  <c r="C1625" i="6"/>
  <c r="B1611" i="8"/>
  <c r="T1618" i="3"/>
  <c r="U1618" i="3"/>
  <c r="L1618" i="3"/>
  <c r="M1618" i="3"/>
  <c r="N1618" i="3"/>
  <c r="O1618" i="3"/>
  <c r="P1618" i="3"/>
  <c r="W1618" i="3"/>
  <c r="B1626" i="6"/>
  <c r="C1626" i="6"/>
  <c r="B1612" i="8"/>
  <c r="T1619" i="3"/>
  <c r="U1619" i="3"/>
  <c r="L1619" i="3"/>
  <c r="M1619" i="3"/>
  <c r="N1619" i="3"/>
  <c r="O1619" i="3"/>
  <c r="P1619" i="3"/>
  <c r="W1619" i="3"/>
  <c r="B1627" i="6"/>
  <c r="C1627" i="6"/>
  <c r="B1613" i="8"/>
  <c r="T1620" i="3"/>
  <c r="U1620" i="3"/>
  <c r="L1620" i="3"/>
  <c r="M1620" i="3"/>
  <c r="N1620" i="3"/>
  <c r="O1620" i="3"/>
  <c r="P1620" i="3"/>
  <c r="W1620" i="3"/>
  <c r="B1628" i="6"/>
  <c r="C1628" i="6"/>
  <c r="B1614" i="8"/>
  <c r="T1621" i="3"/>
  <c r="U1621" i="3"/>
  <c r="L1621" i="3"/>
  <c r="M1621" i="3"/>
  <c r="N1621" i="3"/>
  <c r="O1621" i="3"/>
  <c r="P1621" i="3"/>
  <c r="W1621" i="3"/>
  <c r="B1629" i="6"/>
  <c r="C1629" i="6"/>
  <c r="B1615" i="8"/>
  <c r="T1622" i="3"/>
  <c r="U1622" i="3"/>
  <c r="L1622" i="3"/>
  <c r="M1622" i="3"/>
  <c r="N1622" i="3"/>
  <c r="O1622" i="3"/>
  <c r="P1622" i="3"/>
  <c r="W1622" i="3"/>
  <c r="B1630" i="6"/>
  <c r="C1630" i="6"/>
  <c r="B1616" i="8"/>
  <c r="T1623" i="3"/>
  <c r="U1623" i="3"/>
  <c r="L1623" i="3"/>
  <c r="M1623" i="3"/>
  <c r="N1623" i="3"/>
  <c r="O1623" i="3"/>
  <c r="P1623" i="3"/>
  <c r="W1623" i="3"/>
  <c r="B1631" i="6"/>
  <c r="C1631" i="6"/>
  <c r="B1617" i="8"/>
  <c r="T1624" i="3"/>
  <c r="U1624" i="3"/>
  <c r="L1624" i="3"/>
  <c r="M1624" i="3"/>
  <c r="N1624" i="3"/>
  <c r="O1624" i="3"/>
  <c r="P1624" i="3"/>
  <c r="W1624" i="3"/>
  <c r="B1632" i="6"/>
  <c r="C1632" i="6"/>
  <c r="B1618" i="8"/>
  <c r="T1625" i="3"/>
  <c r="U1625" i="3"/>
  <c r="L1625" i="3"/>
  <c r="M1625" i="3"/>
  <c r="N1625" i="3"/>
  <c r="O1625" i="3"/>
  <c r="P1625" i="3"/>
  <c r="W1625" i="3"/>
  <c r="B1633" i="6"/>
  <c r="C1633" i="6"/>
  <c r="B1619" i="8"/>
  <c r="T1626" i="3"/>
  <c r="U1626" i="3"/>
  <c r="L1626" i="3"/>
  <c r="M1626" i="3"/>
  <c r="N1626" i="3"/>
  <c r="O1626" i="3"/>
  <c r="P1626" i="3"/>
  <c r="W1626" i="3"/>
  <c r="B1634" i="6"/>
  <c r="C1634" i="6"/>
  <c r="B1620" i="8"/>
  <c r="T1627" i="3"/>
  <c r="U1627" i="3"/>
  <c r="L1627" i="3"/>
  <c r="M1627" i="3"/>
  <c r="N1627" i="3"/>
  <c r="O1627" i="3"/>
  <c r="P1627" i="3"/>
  <c r="W1627" i="3"/>
  <c r="B1635" i="6"/>
  <c r="C1635" i="6"/>
  <c r="B1621" i="8"/>
  <c r="T1628" i="3"/>
  <c r="U1628" i="3"/>
  <c r="L1628" i="3"/>
  <c r="M1628" i="3"/>
  <c r="N1628" i="3"/>
  <c r="O1628" i="3"/>
  <c r="P1628" i="3"/>
  <c r="W1628" i="3"/>
  <c r="B1636" i="6"/>
  <c r="C1636" i="6"/>
  <c r="B1622" i="8"/>
  <c r="T1629" i="3"/>
  <c r="U1629" i="3"/>
  <c r="L1629" i="3"/>
  <c r="M1629" i="3"/>
  <c r="N1629" i="3"/>
  <c r="O1629" i="3"/>
  <c r="P1629" i="3"/>
  <c r="W1629" i="3"/>
  <c r="B1637" i="6"/>
  <c r="C1637" i="6"/>
  <c r="B1623" i="8"/>
  <c r="T1630" i="3"/>
  <c r="U1630" i="3"/>
  <c r="L1630" i="3"/>
  <c r="M1630" i="3"/>
  <c r="N1630" i="3"/>
  <c r="O1630" i="3"/>
  <c r="P1630" i="3"/>
  <c r="W1630" i="3"/>
  <c r="B1638" i="6"/>
  <c r="C1638" i="6"/>
  <c r="B1624" i="8"/>
  <c r="T1631" i="3"/>
  <c r="U1631" i="3"/>
  <c r="L1631" i="3"/>
  <c r="M1631" i="3"/>
  <c r="N1631" i="3"/>
  <c r="O1631" i="3"/>
  <c r="P1631" i="3"/>
  <c r="W1631" i="3"/>
  <c r="B1639" i="6"/>
  <c r="C1639" i="6"/>
  <c r="B1625" i="8"/>
  <c r="T1632" i="3"/>
  <c r="U1632" i="3"/>
  <c r="L1632" i="3"/>
  <c r="M1632" i="3"/>
  <c r="N1632" i="3"/>
  <c r="O1632" i="3"/>
  <c r="P1632" i="3"/>
  <c r="W1632" i="3"/>
  <c r="B1640" i="6"/>
  <c r="C1640" i="6"/>
  <c r="B1626" i="8"/>
  <c r="T1633" i="3"/>
  <c r="U1633" i="3"/>
  <c r="L1633" i="3"/>
  <c r="M1633" i="3"/>
  <c r="N1633" i="3"/>
  <c r="O1633" i="3"/>
  <c r="P1633" i="3"/>
  <c r="W1633" i="3"/>
  <c r="B1641" i="6"/>
  <c r="C1641" i="6"/>
  <c r="B1627" i="8"/>
  <c r="T1634" i="3"/>
  <c r="U1634" i="3"/>
  <c r="L1634" i="3"/>
  <c r="M1634" i="3"/>
  <c r="N1634" i="3"/>
  <c r="O1634" i="3"/>
  <c r="P1634" i="3"/>
  <c r="W1634" i="3"/>
  <c r="B1642" i="6"/>
  <c r="C1642" i="6"/>
  <c r="B1628" i="8"/>
  <c r="T1635" i="3"/>
  <c r="U1635" i="3"/>
  <c r="L1635" i="3"/>
  <c r="M1635" i="3"/>
  <c r="N1635" i="3"/>
  <c r="O1635" i="3"/>
  <c r="P1635" i="3"/>
  <c r="W1635" i="3"/>
  <c r="B1643" i="6"/>
  <c r="C1643" i="6"/>
  <c r="B1629" i="8"/>
  <c r="T1636" i="3"/>
  <c r="U1636" i="3"/>
  <c r="L1636" i="3"/>
  <c r="M1636" i="3"/>
  <c r="N1636" i="3"/>
  <c r="O1636" i="3"/>
  <c r="P1636" i="3"/>
  <c r="W1636" i="3"/>
  <c r="B1644" i="6"/>
  <c r="C1644" i="6"/>
  <c r="B1630" i="8"/>
  <c r="T1637" i="3"/>
  <c r="U1637" i="3"/>
  <c r="L1637" i="3"/>
  <c r="M1637" i="3"/>
  <c r="N1637" i="3"/>
  <c r="O1637" i="3"/>
  <c r="P1637" i="3"/>
  <c r="W1637" i="3"/>
  <c r="B1645" i="6"/>
  <c r="C1645" i="6"/>
  <c r="B1631" i="8"/>
  <c r="T1638" i="3"/>
  <c r="U1638" i="3"/>
  <c r="L1638" i="3"/>
  <c r="M1638" i="3"/>
  <c r="N1638" i="3"/>
  <c r="O1638" i="3"/>
  <c r="P1638" i="3"/>
  <c r="W1638" i="3"/>
  <c r="B1646" i="6"/>
  <c r="C1646" i="6"/>
  <c r="B1632" i="8"/>
  <c r="T1639" i="3"/>
  <c r="U1639" i="3"/>
  <c r="L1639" i="3"/>
  <c r="M1639" i="3"/>
  <c r="N1639" i="3"/>
  <c r="O1639" i="3"/>
  <c r="P1639" i="3"/>
  <c r="W1639" i="3"/>
  <c r="B1647" i="6"/>
  <c r="C1647" i="6"/>
  <c r="B1633" i="8"/>
  <c r="T1640" i="3"/>
  <c r="U1640" i="3"/>
  <c r="L1640" i="3"/>
  <c r="M1640" i="3"/>
  <c r="N1640" i="3"/>
  <c r="O1640" i="3"/>
  <c r="P1640" i="3"/>
  <c r="W1640" i="3"/>
  <c r="B1648" i="6"/>
  <c r="C1648" i="6"/>
  <c r="B1634" i="8"/>
  <c r="T1641" i="3"/>
  <c r="U1641" i="3"/>
  <c r="L1641" i="3"/>
  <c r="M1641" i="3"/>
  <c r="N1641" i="3"/>
  <c r="O1641" i="3"/>
  <c r="P1641" i="3"/>
  <c r="W1641" i="3"/>
  <c r="B1649" i="6"/>
  <c r="C1649" i="6"/>
  <c r="B1635" i="8"/>
  <c r="T1642" i="3"/>
  <c r="U1642" i="3"/>
  <c r="L1642" i="3"/>
  <c r="M1642" i="3"/>
  <c r="N1642" i="3"/>
  <c r="O1642" i="3"/>
  <c r="P1642" i="3"/>
  <c r="W1642" i="3"/>
  <c r="B1650" i="6"/>
  <c r="C1650" i="6"/>
  <c r="B1636" i="8"/>
  <c r="T1643" i="3"/>
  <c r="U1643" i="3"/>
  <c r="L1643" i="3"/>
  <c r="M1643" i="3"/>
  <c r="N1643" i="3"/>
  <c r="O1643" i="3"/>
  <c r="P1643" i="3"/>
  <c r="W1643" i="3"/>
  <c r="B1651" i="6"/>
  <c r="C1651" i="6"/>
  <c r="B1637" i="8"/>
  <c r="T1644" i="3"/>
  <c r="U1644" i="3"/>
  <c r="L1644" i="3"/>
  <c r="M1644" i="3"/>
  <c r="N1644" i="3"/>
  <c r="O1644" i="3"/>
  <c r="P1644" i="3"/>
  <c r="W1644" i="3"/>
  <c r="B1652" i="6"/>
  <c r="C1652" i="6"/>
  <c r="B1638" i="8"/>
  <c r="T1645" i="3"/>
  <c r="U1645" i="3"/>
  <c r="L1645" i="3"/>
  <c r="M1645" i="3"/>
  <c r="N1645" i="3"/>
  <c r="O1645" i="3"/>
  <c r="P1645" i="3"/>
  <c r="W1645" i="3"/>
  <c r="B1653" i="6"/>
  <c r="C1653" i="6"/>
  <c r="B1639" i="8"/>
  <c r="T1646" i="3"/>
  <c r="U1646" i="3"/>
  <c r="L1646" i="3"/>
  <c r="M1646" i="3"/>
  <c r="N1646" i="3"/>
  <c r="O1646" i="3"/>
  <c r="P1646" i="3"/>
  <c r="W1646" i="3"/>
  <c r="B1654" i="6"/>
  <c r="C1654" i="6"/>
  <c r="B1640" i="8"/>
  <c r="T1647" i="3"/>
  <c r="U1647" i="3"/>
  <c r="L1647" i="3"/>
  <c r="M1647" i="3"/>
  <c r="N1647" i="3"/>
  <c r="O1647" i="3"/>
  <c r="P1647" i="3"/>
  <c r="W1647" i="3"/>
  <c r="B1655" i="6"/>
  <c r="C1655" i="6"/>
  <c r="B1641" i="8"/>
  <c r="T1648" i="3"/>
  <c r="U1648" i="3"/>
  <c r="L1648" i="3"/>
  <c r="M1648" i="3"/>
  <c r="N1648" i="3"/>
  <c r="O1648" i="3"/>
  <c r="P1648" i="3"/>
  <c r="W1648" i="3"/>
  <c r="B1656" i="6"/>
  <c r="C1656" i="6"/>
  <c r="B1642" i="8"/>
  <c r="T1649" i="3"/>
  <c r="U1649" i="3"/>
  <c r="L1649" i="3"/>
  <c r="M1649" i="3"/>
  <c r="N1649" i="3"/>
  <c r="O1649" i="3"/>
  <c r="P1649" i="3"/>
  <c r="W1649" i="3"/>
  <c r="B1657" i="6"/>
  <c r="C1657" i="6"/>
  <c r="B1643" i="8"/>
  <c r="T1650" i="3"/>
  <c r="U1650" i="3"/>
  <c r="L1650" i="3"/>
  <c r="M1650" i="3"/>
  <c r="N1650" i="3"/>
  <c r="O1650" i="3"/>
  <c r="P1650" i="3"/>
  <c r="W1650" i="3"/>
  <c r="B1658" i="6"/>
  <c r="C1658" i="6"/>
  <c r="B1644" i="8"/>
  <c r="T1651" i="3"/>
  <c r="U1651" i="3"/>
  <c r="L1651" i="3"/>
  <c r="M1651" i="3"/>
  <c r="N1651" i="3"/>
  <c r="O1651" i="3"/>
  <c r="P1651" i="3"/>
  <c r="W1651" i="3"/>
  <c r="B1659" i="6"/>
  <c r="C1659" i="6"/>
  <c r="B1645" i="8"/>
  <c r="T1652" i="3"/>
  <c r="U1652" i="3"/>
  <c r="L1652" i="3"/>
  <c r="M1652" i="3"/>
  <c r="N1652" i="3"/>
  <c r="O1652" i="3"/>
  <c r="P1652" i="3"/>
  <c r="W1652" i="3"/>
  <c r="B1660" i="6"/>
  <c r="C1660" i="6"/>
  <c r="B1646" i="8"/>
  <c r="T1653" i="3"/>
  <c r="U1653" i="3"/>
  <c r="L1653" i="3"/>
  <c r="M1653" i="3"/>
  <c r="N1653" i="3"/>
  <c r="O1653" i="3"/>
  <c r="P1653" i="3"/>
  <c r="W1653" i="3"/>
  <c r="B1661" i="6"/>
  <c r="C1661" i="6"/>
  <c r="B1647" i="8"/>
  <c r="T1654" i="3"/>
  <c r="U1654" i="3"/>
  <c r="L1654" i="3"/>
  <c r="M1654" i="3"/>
  <c r="N1654" i="3"/>
  <c r="O1654" i="3"/>
  <c r="P1654" i="3"/>
  <c r="W1654" i="3"/>
  <c r="B1662" i="6"/>
  <c r="C1662" i="6"/>
  <c r="B1648" i="8"/>
  <c r="T1655" i="3"/>
  <c r="U1655" i="3"/>
  <c r="L1655" i="3"/>
  <c r="M1655" i="3"/>
  <c r="N1655" i="3"/>
  <c r="O1655" i="3"/>
  <c r="P1655" i="3"/>
  <c r="W1655" i="3"/>
  <c r="B1663" i="6"/>
  <c r="C1663" i="6"/>
  <c r="B1649" i="8"/>
  <c r="T1656" i="3"/>
  <c r="U1656" i="3"/>
  <c r="L1656" i="3"/>
  <c r="M1656" i="3"/>
  <c r="N1656" i="3"/>
  <c r="O1656" i="3"/>
  <c r="P1656" i="3"/>
  <c r="W1656" i="3"/>
  <c r="B1664" i="6"/>
  <c r="C1664" i="6"/>
  <c r="B1650" i="8"/>
  <c r="T1657" i="3"/>
  <c r="U1657" i="3"/>
  <c r="L1657" i="3"/>
  <c r="M1657" i="3"/>
  <c r="N1657" i="3"/>
  <c r="O1657" i="3"/>
  <c r="P1657" i="3"/>
  <c r="W1657" i="3"/>
  <c r="B1665" i="6"/>
  <c r="C1665" i="6"/>
  <c r="B1651" i="8"/>
  <c r="T1658" i="3"/>
  <c r="U1658" i="3"/>
  <c r="L1658" i="3"/>
  <c r="M1658" i="3"/>
  <c r="N1658" i="3"/>
  <c r="O1658" i="3"/>
  <c r="P1658" i="3"/>
  <c r="W1658" i="3"/>
  <c r="B1666" i="6"/>
  <c r="C1666" i="6"/>
  <c r="B1652" i="8"/>
  <c r="T1659" i="3"/>
  <c r="U1659" i="3"/>
  <c r="L1659" i="3"/>
  <c r="M1659" i="3"/>
  <c r="N1659" i="3"/>
  <c r="O1659" i="3"/>
  <c r="P1659" i="3"/>
  <c r="W1659" i="3"/>
  <c r="B1667" i="6"/>
  <c r="C1667" i="6"/>
  <c r="B1653" i="8"/>
  <c r="T1660" i="3"/>
  <c r="U1660" i="3"/>
  <c r="L1660" i="3"/>
  <c r="M1660" i="3"/>
  <c r="N1660" i="3"/>
  <c r="O1660" i="3"/>
  <c r="P1660" i="3"/>
  <c r="W1660" i="3"/>
  <c r="B1668" i="6"/>
  <c r="C1668" i="6"/>
  <c r="B1654" i="8"/>
  <c r="T1661" i="3"/>
  <c r="U1661" i="3"/>
  <c r="L1661" i="3"/>
  <c r="M1661" i="3"/>
  <c r="N1661" i="3"/>
  <c r="O1661" i="3"/>
  <c r="P1661" i="3"/>
  <c r="W1661" i="3"/>
  <c r="B1669" i="6"/>
  <c r="C1669" i="6"/>
  <c r="B1655" i="8"/>
  <c r="T1662" i="3"/>
  <c r="U1662" i="3"/>
  <c r="L1662" i="3"/>
  <c r="M1662" i="3"/>
  <c r="N1662" i="3"/>
  <c r="O1662" i="3"/>
  <c r="P1662" i="3"/>
  <c r="W1662" i="3"/>
  <c r="B1670" i="6"/>
  <c r="C1670" i="6"/>
  <c r="B1656" i="8"/>
  <c r="T1663" i="3"/>
  <c r="U1663" i="3"/>
  <c r="L1663" i="3"/>
  <c r="M1663" i="3"/>
  <c r="N1663" i="3"/>
  <c r="O1663" i="3"/>
  <c r="P1663" i="3"/>
  <c r="W1663" i="3"/>
  <c r="B1671" i="6"/>
  <c r="C1671" i="6"/>
  <c r="B1657" i="8"/>
  <c r="T1664" i="3"/>
  <c r="U1664" i="3"/>
  <c r="L1664" i="3"/>
  <c r="M1664" i="3"/>
  <c r="N1664" i="3"/>
  <c r="O1664" i="3"/>
  <c r="P1664" i="3"/>
  <c r="W1664" i="3"/>
  <c r="B1672" i="6"/>
  <c r="C1672" i="6"/>
  <c r="B1658" i="8"/>
  <c r="T1665" i="3"/>
  <c r="U1665" i="3"/>
  <c r="L1665" i="3"/>
  <c r="M1665" i="3"/>
  <c r="N1665" i="3"/>
  <c r="O1665" i="3"/>
  <c r="P1665" i="3"/>
  <c r="W1665" i="3"/>
  <c r="B1673" i="6"/>
  <c r="C1673" i="6"/>
  <c r="B1659" i="8"/>
  <c r="T1666" i="3"/>
  <c r="U1666" i="3"/>
  <c r="L1666" i="3"/>
  <c r="M1666" i="3"/>
  <c r="N1666" i="3"/>
  <c r="O1666" i="3"/>
  <c r="P1666" i="3"/>
  <c r="W1666" i="3"/>
  <c r="B1674" i="6"/>
  <c r="C1674" i="6"/>
  <c r="B1660" i="8"/>
  <c r="T1667" i="3"/>
  <c r="U1667" i="3"/>
  <c r="L1667" i="3"/>
  <c r="M1667" i="3"/>
  <c r="N1667" i="3"/>
  <c r="O1667" i="3"/>
  <c r="P1667" i="3"/>
  <c r="W1667" i="3"/>
  <c r="B1675" i="6"/>
  <c r="C1675" i="6"/>
  <c r="B1661" i="8"/>
  <c r="T1668" i="3"/>
  <c r="U1668" i="3"/>
  <c r="L1668" i="3"/>
  <c r="M1668" i="3"/>
  <c r="N1668" i="3"/>
  <c r="O1668" i="3"/>
  <c r="P1668" i="3"/>
  <c r="W1668" i="3"/>
  <c r="B1676" i="6"/>
  <c r="C1676" i="6"/>
  <c r="B1662" i="8"/>
  <c r="T1669" i="3"/>
  <c r="U1669" i="3"/>
  <c r="L1669" i="3"/>
  <c r="M1669" i="3"/>
  <c r="N1669" i="3"/>
  <c r="O1669" i="3"/>
  <c r="P1669" i="3"/>
  <c r="W1669" i="3"/>
  <c r="B1677" i="6"/>
  <c r="C1677" i="6"/>
  <c r="B1663" i="8"/>
  <c r="T1670" i="3"/>
  <c r="U1670" i="3"/>
  <c r="L1670" i="3"/>
  <c r="M1670" i="3"/>
  <c r="N1670" i="3"/>
  <c r="O1670" i="3"/>
  <c r="P1670" i="3"/>
  <c r="W1670" i="3"/>
  <c r="B1678" i="6"/>
  <c r="C1678" i="6"/>
  <c r="B1664" i="8"/>
  <c r="T1671" i="3"/>
  <c r="U1671" i="3"/>
  <c r="L1671" i="3"/>
  <c r="M1671" i="3"/>
  <c r="N1671" i="3"/>
  <c r="O1671" i="3"/>
  <c r="P1671" i="3"/>
  <c r="W1671" i="3"/>
  <c r="B1679" i="6"/>
  <c r="C1679" i="6"/>
  <c r="B1665" i="8"/>
  <c r="T1672" i="3"/>
  <c r="U1672" i="3"/>
  <c r="L1672" i="3"/>
  <c r="M1672" i="3"/>
  <c r="N1672" i="3"/>
  <c r="O1672" i="3"/>
  <c r="P1672" i="3"/>
  <c r="W1672" i="3"/>
  <c r="B1680" i="6"/>
  <c r="C1680" i="6"/>
  <c r="B1666" i="8"/>
  <c r="T1673" i="3"/>
  <c r="U1673" i="3"/>
  <c r="L1673" i="3"/>
  <c r="M1673" i="3"/>
  <c r="N1673" i="3"/>
  <c r="O1673" i="3"/>
  <c r="P1673" i="3"/>
  <c r="W1673" i="3"/>
  <c r="B1681" i="6"/>
  <c r="C1681" i="6"/>
  <c r="B1667" i="8"/>
  <c r="T1674" i="3"/>
  <c r="U1674" i="3"/>
  <c r="L1674" i="3"/>
  <c r="M1674" i="3"/>
  <c r="N1674" i="3"/>
  <c r="O1674" i="3"/>
  <c r="P1674" i="3"/>
  <c r="W1674" i="3"/>
  <c r="B1682" i="6"/>
  <c r="C1682" i="6"/>
  <c r="B1668" i="8"/>
  <c r="T1675" i="3"/>
  <c r="U1675" i="3"/>
  <c r="L1675" i="3"/>
  <c r="M1675" i="3"/>
  <c r="N1675" i="3"/>
  <c r="O1675" i="3"/>
  <c r="P1675" i="3"/>
  <c r="W1675" i="3"/>
  <c r="B1683" i="6"/>
  <c r="C1683" i="6"/>
  <c r="B1669" i="8"/>
  <c r="T1676" i="3"/>
  <c r="U1676" i="3"/>
  <c r="L1676" i="3"/>
  <c r="M1676" i="3"/>
  <c r="N1676" i="3"/>
  <c r="O1676" i="3"/>
  <c r="P1676" i="3"/>
  <c r="W1676" i="3"/>
  <c r="B1684" i="6"/>
  <c r="C1684" i="6"/>
  <c r="B1670" i="8"/>
  <c r="T1677" i="3"/>
  <c r="U1677" i="3"/>
  <c r="L1677" i="3"/>
  <c r="M1677" i="3"/>
  <c r="N1677" i="3"/>
  <c r="O1677" i="3"/>
  <c r="P1677" i="3"/>
  <c r="W1677" i="3"/>
  <c r="B1685" i="6"/>
  <c r="C1685" i="6"/>
  <c r="B1671" i="8"/>
  <c r="T1678" i="3"/>
  <c r="U1678" i="3"/>
  <c r="L1678" i="3"/>
  <c r="M1678" i="3"/>
  <c r="N1678" i="3"/>
  <c r="O1678" i="3"/>
  <c r="P1678" i="3"/>
  <c r="W1678" i="3"/>
  <c r="B1686" i="6"/>
  <c r="C1686" i="6"/>
  <c r="B1672" i="8"/>
  <c r="T1679" i="3"/>
  <c r="U1679" i="3"/>
  <c r="L1679" i="3"/>
  <c r="M1679" i="3"/>
  <c r="N1679" i="3"/>
  <c r="O1679" i="3"/>
  <c r="P1679" i="3"/>
  <c r="W1679" i="3"/>
  <c r="B1687" i="6"/>
  <c r="C1687" i="6"/>
  <c r="B1673" i="8"/>
  <c r="T1680" i="3"/>
  <c r="U1680" i="3"/>
  <c r="L1680" i="3"/>
  <c r="M1680" i="3"/>
  <c r="N1680" i="3"/>
  <c r="O1680" i="3"/>
  <c r="P1680" i="3"/>
  <c r="W1680" i="3"/>
  <c r="B1688" i="6"/>
  <c r="C1688" i="6"/>
  <c r="B1674" i="8"/>
  <c r="T1681" i="3"/>
  <c r="U1681" i="3"/>
  <c r="L1681" i="3"/>
  <c r="M1681" i="3"/>
  <c r="N1681" i="3"/>
  <c r="O1681" i="3"/>
  <c r="P1681" i="3"/>
  <c r="W1681" i="3"/>
  <c r="B1689" i="6"/>
  <c r="C1689" i="6"/>
  <c r="B1675" i="8"/>
  <c r="T1682" i="3"/>
  <c r="U1682" i="3"/>
  <c r="L1682" i="3"/>
  <c r="M1682" i="3"/>
  <c r="N1682" i="3"/>
  <c r="O1682" i="3"/>
  <c r="P1682" i="3"/>
  <c r="W1682" i="3"/>
  <c r="B1690" i="6"/>
  <c r="C1690" i="6"/>
  <c r="B1676" i="8"/>
  <c r="T1683" i="3"/>
  <c r="U1683" i="3"/>
  <c r="L1683" i="3"/>
  <c r="M1683" i="3"/>
  <c r="N1683" i="3"/>
  <c r="O1683" i="3"/>
  <c r="P1683" i="3"/>
  <c r="W1683" i="3"/>
  <c r="B1691" i="6"/>
  <c r="C1691" i="6"/>
  <c r="B1677" i="8"/>
  <c r="T1684" i="3"/>
  <c r="U1684" i="3"/>
  <c r="L1684" i="3"/>
  <c r="M1684" i="3"/>
  <c r="N1684" i="3"/>
  <c r="O1684" i="3"/>
  <c r="P1684" i="3"/>
  <c r="W1684" i="3"/>
  <c r="B1692" i="6"/>
  <c r="C1692" i="6"/>
  <c r="B1678" i="8"/>
  <c r="T1685" i="3"/>
  <c r="U1685" i="3"/>
  <c r="L1685" i="3"/>
  <c r="M1685" i="3"/>
  <c r="N1685" i="3"/>
  <c r="O1685" i="3"/>
  <c r="P1685" i="3"/>
  <c r="W1685" i="3"/>
  <c r="B1693" i="6"/>
  <c r="C1693" i="6"/>
  <c r="B1679" i="8"/>
  <c r="T1686" i="3"/>
  <c r="U1686" i="3"/>
  <c r="L1686" i="3"/>
  <c r="M1686" i="3"/>
  <c r="N1686" i="3"/>
  <c r="O1686" i="3"/>
  <c r="P1686" i="3"/>
  <c r="W1686" i="3"/>
  <c r="B1694" i="6"/>
  <c r="C1694" i="6"/>
  <c r="B1680" i="8"/>
  <c r="T1687" i="3"/>
  <c r="U1687" i="3"/>
  <c r="L1687" i="3"/>
  <c r="M1687" i="3"/>
  <c r="N1687" i="3"/>
  <c r="O1687" i="3"/>
  <c r="P1687" i="3"/>
  <c r="W1687" i="3"/>
  <c r="B1695" i="6"/>
  <c r="C1695" i="6"/>
  <c r="B1681" i="8"/>
  <c r="T1688" i="3"/>
  <c r="U1688" i="3"/>
  <c r="L1688" i="3"/>
  <c r="M1688" i="3"/>
  <c r="N1688" i="3"/>
  <c r="O1688" i="3"/>
  <c r="P1688" i="3"/>
  <c r="W1688" i="3"/>
  <c r="B1696" i="6"/>
  <c r="C1696" i="6"/>
  <c r="B1682" i="8"/>
  <c r="T1689" i="3"/>
  <c r="U1689" i="3"/>
  <c r="L1689" i="3"/>
  <c r="M1689" i="3"/>
  <c r="N1689" i="3"/>
  <c r="O1689" i="3"/>
  <c r="P1689" i="3"/>
  <c r="W1689" i="3"/>
  <c r="B1697" i="6"/>
  <c r="C1697" i="6"/>
  <c r="B1683" i="8"/>
  <c r="T1690" i="3"/>
  <c r="U1690" i="3"/>
  <c r="L1690" i="3"/>
  <c r="M1690" i="3"/>
  <c r="N1690" i="3"/>
  <c r="O1690" i="3"/>
  <c r="P1690" i="3"/>
  <c r="W1690" i="3"/>
  <c r="B1698" i="6"/>
  <c r="C1698" i="6"/>
  <c r="B1684" i="8"/>
  <c r="T1691" i="3"/>
  <c r="U1691" i="3"/>
  <c r="L1691" i="3"/>
  <c r="M1691" i="3"/>
  <c r="N1691" i="3"/>
  <c r="O1691" i="3"/>
  <c r="P1691" i="3"/>
  <c r="W1691" i="3"/>
  <c r="B1699" i="6"/>
  <c r="C1699" i="6"/>
  <c r="B1685" i="8"/>
  <c r="T1692" i="3"/>
  <c r="U1692" i="3"/>
  <c r="L1692" i="3"/>
  <c r="M1692" i="3"/>
  <c r="N1692" i="3"/>
  <c r="O1692" i="3"/>
  <c r="P1692" i="3"/>
  <c r="W1692" i="3"/>
  <c r="B1700" i="6"/>
  <c r="C1700" i="6"/>
  <c r="B1686" i="8"/>
  <c r="T1693" i="3"/>
  <c r="U1693" i="3"/>
  <c r="L1693" i="3"/>
  <c r="M1693" i="3"/>
  <c r="N1693" i="3"/>
  <c r="O1693" i="3"/>
  <c r="P1693" i="3"/>
  <c r="W1693" i="3"/>
  <c r="B1701" i="6"/>
  <c r="C1701" i="6"/>
  <c r="B1687" i="8"/>
  <c r="T1694" i="3"/>
  <c r="U1694" i="3"/>
  <c r="L1694" i="3"/>
  <c r="M1694" i="3"/>
  <c r="N1694" i="3"/>
  <c r="O1694" i="3"/>
  <c r="P1694" i="3"/>
  <c r="W1694" i="3"/>
  <c r="B1702" i="6"/>
  <c r="C1702" i="6"/>
  <c r="B1688" i="8"/>
  <c r="T1695" i="3"/>
  <c r="U1695" i="3"/>
  <c r="L1695" i="3"/>
  <c r="M1695" i="3"/>
  <c r="N1695" i="3"/>
  <c r="O1695" i="3"/>
  <c r="P1695" i="3"/>
  <c r="W1695" i="3"/>
  <c r="B1703" i="6"/>
  <c r="C1703" i="6"/>
  <c r="B1689" i="8"/>
  <c r="T1696" i="3"/>
  <c r="U1696" i="3"/>
  <c r="L1696" i="3"/>
  <c r="M1696" i="3"/>
  <c r="N1696" i="3"/>
  <c r="O1696" i="3"/>
  <c r="P1696" i="3"/>
  <c r="W1696" i="3"/>
  <c r="B1704" i="6"/>
  <c r="C1704" i="6"/>
  <c r="B1690" i="8"/>
  <c r="T1697" i="3"/>
  <c r="U1697" i="3"/>
  <c r="L1697" i="3"/>
  <c r="M1697" i="3"/>
  <c r="N1697" i="3"/>
  <c r="O1697" i="3"/>
  <c r="P1697" i="3"/>
  <c r="W1697" i="3"/>
  <c r="B1705" i="6"/>
  <c r="C1705" i="6"/>
  <c r="B1691" i="8"/>
  <c r="T1698" i="3"/>
  <c r="U1698" i="3"/>
  <c r="L1698" i="3"/>
  <c r="M1698" i="3"/>
  <c r="N1698" i="3"/>
  <c r="O1698" i="3"/>
  <c r="P1698" i="3"/>
  <c r="W1698" i="3"/>
  <c r="B1706" i="6"/>
  <c r="C1706" i="6"/>
  <c r="B1692" i="8"/>
  <c r="T1699" i="3"/>
  <c r="U1699" i="3"/>
  <c r="L1699" i="3"/>
  <c r="M1699" i="3"/>
  <c r="N1699" i="3"/>
  <c r="O1699" i="3"/>
  <c r="P1699" i="3"/>
  <c r="W1699" i="3"/>
  <c r="B1707" i="6"/>
  <c r="C1707" i="6"/>
  <c r="B1693" i="8"/>
  <c r="T1700" i="3"/>
  <c r="U1700" i="3"/>
  <c r="L1700" i="3"/>
  <c r="M1700" i="3"/>
  <c r="N1700" i="3"/>
  <c r="O1700" i="3"/>
  <c r="P1700" i="3"/>
  <c r="W1700" i="3"/>
  <c r="B1708" i="6"/>
  <c r="C1708" i="6"/>
  <c r="B1694" i="8"/>
  <c r="T1701" i="3"/>
  <c r="U1701" i="3"/>
  <c r="L1701" i="3"/>
  <c r="M1701" i="3"/>
  <c r="N1701" i="3"/>
  <c r="O1701" i="3"/>
  <c r="P1701" i="3"/>
  <c r="W1701" i="3"/>
  <c r="B1709" i="6"/>
  <c r="C1709" i="6"/>
  <c r="B1695" i="8"/>
  <c r="T1702" i="3"/>
  <c r="U1702" i="3"/>
  <c r="L1702" i="3"/>
  <c r="M1702" i="3"/>
  <c r="N1702" i="3"/>
  <c r="O1702" i="3"/>
  <c r="P1702" i="3"/>
  <c r="W1702" i="3"/>
  <c r="B1710" i="6"/>
  <c r="C1710" i="6"/>
  <c r="B1696" i="8"/>
  <c r="T1703" i="3"/>
  <c r="U1703" i="3"/>
  <c r="L1703" i="3"/>
  <c r="M1703" i="3"/>
  <c r="N1703" i="3"/>
  <c r="O1703" i="3"/>
  <c r="P1703" i="3"/>
  <c r="W1703" i="3"/>
  <c r="B1711" i="6"/>
  <c r="C1711" i="6"/>
  <c r="B1697" i="8"/>
  <c r="T1704" i="3"/>
  <c r="U1704" i="3"/>
  <c r="L1704" i="3"/>
  <c r="M1704" i="3"/>
  <c r="N1704" i="3"/>
  <c r="O1704" i="3"/>
  <c r="P1704" i="3"/>
  <c r="W1704" i="3"/>
  <c r="B1712" i="6"/>
  <c r="C1712" i="6"/>
  <c r="B1698" i="8"/>
  <c r="T1705" i="3"/>
  <c r="U1705" i="3"/>
  <c r="L1705" i="3"/>
  <c r="M1705" i="3"/>
  <c r="N1705" i="3"/>
  <c r="O1705" i="3"/>
  <c r="P1705" i="3"/>
  <c r="W1705" i="3"/>
  <c r="B1713" i="6"/>
  <c r="C1713" i="6"/>
  <c r="B1699" i="8"/>
  <c r="T1706" i="3"/>
  <c r="U1706" i="3"/>
  <c r="L1706" i="3"/>
  <c r="M1706" i="3"/>
  <c r="N1706" i="3"/>
  <c r="O1706" i="3"/>
  <c r="P1706" i="3"/>
  <c r="W1706" i="3"/>
  <c r="B1714" i="6"/>
  <c r="C1714" i="6"/>
  <c r="B1700" i="8"/>
  <c r="T1707" i="3"/>
  <c r="U1707" i="3"/>
  <c r="L1707" i="3"/>
  <c r="M1707" i="3"/>
  <c r="N1707" i="3"/>
  <c r="O1707" i="3"/>
  <c r="P1707" i="3"/>
  <c r="W1707" i="3"/>
  <c r="B1715" i="6"/>
  <c r="C1715" i="6"/>
  <c r="B1701" i="8"/>
  <c r="T1708" i="3"/>
  <c r="U1708" i="3"/>
  <c r="L1708" i="3"/>
  <c r="M1708" i="3"/>
  <c r="N1708" i="3"/>
  <c r="O1708" i="3"/>
  <c r="P1708" i="3"/>
  <c r="W1708" i="3"/>
  <c r="B1716" i="6"/>
  <c r="C1716" i="6"/>
  <c r="B1702" i="8"/>
  <c r="T1709" i="3"/>
  <c r="U1709" i="3"/>
  <c r="L1709" i="3"/>
  <c r="M1709" i="3"/>
  <c r="N1709" i="3"/>
  <c r="O1709" i="3"/>
  <c r="P1709" i="3"/>
  <c r="W1709" i="3"/>
  <c r="B1717" i="6"/>
  <c r="C1717" i="6"/>
  <c r="B1703" i="8"/>
  <c r="T1710" i="3"/>
  <c r="U1710" i="3"/>
  <c r="L1710" i="3"/>
  <c r="M1710" i="3"/>
  <c r="N1710" i="3"/>
  <c r="O1710" i="3"/>
  <c r="P1710" i="3"/>
  <c r="W1710" i="3"/>
  <c r="B1718" i="6"/>
  <c r="C1718" i="6"/>
  <c r="B1704" i="8"/>
  <c r="T1711" i="3"/>
  <c r="U1711" i="3"/>
  <c r="L1711" i="3"/>
  <c r="M1711" i="3"/>
  <c r="N1711" i="3"/>
  <c r="O1711" i="3"/>
  <c r="P1711" i="3"/>
  <c r="W1711" i="3"/>
  <c r="B1719" i="6"/>
  <c r="C1719" i="6"/>
  <c r="B1705" i="8"/>
  <c r="T1712" i="3"/>
  <c r="U1712" i="3"/>
  <c r="L1712" i="3"/>
  <c r="M1712" i="3"/>
  <c r="N1712" i="3"/>
  <c r="O1712" i="3"/>
  <c r="P1712" i="3"/>
  <c r="W1712" i="3"/>
  <c r="B1720" i="6"/>
  <c r="C1720" i="6"/>
  <c r="B1706" i="8"/>
  <c r="T1713" i="3"/>
  <c r="U1713" i="3"/>
  <c r="L1713" i="3"/>
  <c r="M1713" i="3"/>
  <c r="N1713" i="3"/>
  <c r="O1713" i="3"/>
  <c r="P1713" i="3"/>
  <c r="W1713" i="3"/>
  <c r="B1721" i="6"/>
  <c r="C1721" i="6"/>
  <c r="B1707" i="8"/>
  <c r="T1714" i="3"/>
  <c r="U1714" i="3"/>
  <c r="L1714" i="3"/>
  <c r="M1714" i="3"/>
  <c r="N1714" i="3"/>
  <c r="O1714" i="3"/>
  <c r="P1714" i="3"/>
  <c r="W1714" i="3"/>
  <c r="B1722" i="6"/>
  <c r="C1722" i="6"/>
  <c r="B1708" i="8"/>
  <c r="T1715" i="3"/>
  <c r="U1715" i="3"/>
  <c r="L1715" i="3"/>
  <c r="M1715" i="3"/>
  <c r="N1715" i="3"/>
  <c r="O1715" i="3"/>
  <c r="P1715" i="3"/>
  <c r="W1715" i="3"/>
  <c r="B1723" i="6"/>
  <c r="C1723" i="6"/>
  <c r="B1709" i="8"/>
  <c r="T1716" i="3"/>
  <c r="U1716" i="3"/>
  <c r="L1716" i="3"/>
  <c r="M1716" i="3"/>
  <c r="N1716" i="3"/>
  <c r="O1716" i="3"/>
  <c r="P1716" i="3"/>
  <c r="W1716" i="3"/>
  <c r="B1724" i="6"/>
  <c r="C1724" i="6"/>
  <c r="B1710" i="8"/>
  <c r="T1717" i="3"/>
  <c r="U1717" i="3"/>
  <c r="L1717" i="3"/>
  <c r="M1717" i="3"/>
  <c r="N1717" i="3"/>
  <c r="O1717" i="3"/>
  <c r="P1717" i="3"/>
  <c r="W1717" i="3"/>
  <c r="B1725" i="6"/>
  <c r="C1725" i="6"/>
  <c r="B1711" i="8"/>
  <c r="T1718" i="3"/>
  <c r="U1718" i="3"/>
  <c r="L1718" i="3"/>
  <c r="M1718" i="3"/>
  <c r="N1718" i="3"/>
  <c r="O1718" i="3"/>
  <c r="P1718" i="3"/>
  <c r="W1718" i="3"/>
  <c r="B1726" i="6"/>
  <c r="C1726" i="6"/>
  <c r="B1712" i="8"/>
  <c r="T1719" i="3"/>
  <c r="U1719" i="3"/>
  <c r="L1719" i="3"/>
  <c r="M1719" i="3"/>
  <c r="N1719" i="3"/>
  <c r="O1719" i="3"/>
  <c r="P1719" i="3"/>
  <c r="W1719" i="3"/>
  <c r="B1727" i="6"/>
  <c r="C1727" i="6"/>
  <c r="B1713" i="8"/>
  <c r="T1720" i="3"/>
  <c r="U1720" i="3"/>
  <c r="L1720" i="3"/>
  <c r="M1720" i="3"/>
  <c r="N1720" i="3"/>
  <c r="O1720" i="3"/>
  <c r="P1720" i="3"/>
  <c r="W1720" i="3"/>
  <c r="B1728" i="6"/>
  <c r="C1728" i="6"/>
  <c r="B1714" i="8"/>
  <c r="T1721" i="3"/>
  <c r="U1721" i="3"/>
  <c r="L1721" i="3"/>
  <c r="M1721" i="3"/>
  <c r="N1721" i="3"/>
  <c r="O1721" i="3"/>
  <c r="P1721" i="3"/>
  <c r="W1721" i="3"/>
  <c r="B1729" i="6"/>
  <c r="C1729" i="6"/>
  <c r="B1715" i="8"/>
  <c r="T1722" i="3"/>
  <c r="U1722" i="3"/>
  <c r="L1722" i="3"/>
  <c r="M1722" i="3"/>
  <c r="N1722" i="3"/>
  <c r="O1722" i="3"/>
  <c r="P1722" i="3"/>
  <c r="W1722" i="3"/>
  <c r="B1730" i="6"/>
  <c r="C1730" i="6"/>
  <c r="B1716" i="8"/>
  <c r="T1723" i="3"/>
  <c r="U1723" i="3"/>
  <c r="L1723" i="3"/>
  <c r="M1723" i="3"/>
  <c r="N1723" i="3"/>
  <c r="O1723" i="3"/>
  <c r="P1723" i="3"/>
  <c r="W1723" i="3"/>
  <c r="B1731" i="6"/>
  <c r="C1731" i="6"/>
  <c r="B1717" i="8"/>
  <c r="T1724" i="3"/>
  <c r="U1724" i="3"/>
  <c r="L1724" i="3"/>
  <c r="M1724" i="3"/>
  <c r="N1724" i="3"/>
  <c r="O1724" i="3"/>
  <c r="P1724" i="3"/>
  <c r="W1724" i="3"/>
  <c r="B1732" i="6"/>
  <c r="C1732" i="6"/>
  <c r="B1718" i="8"/>
  <c r="T1725" i="3"/>
  <c r="U1725" i="3"/>
  <c r="L1725" i="3"/>
  <c r="M1725" i="3"/>
  <c r="N1725" i="3"/>
  <c r="O1725" i="3"/>
  <c r="P1725" i="3"/>
  <c r="W1725" i="3"/>
  <c r="B1733" i="6"/>
  <c r="C1733" i="6"/>
  <c r="B1719" i="8"/>
  <c r="T1726" i="3"/>
  <c r="U1726" i="3"/>
  <c r="L1726" i="3"/>
  <c r="M1726" i="3"/>
  <c r="N1726" i="3"/>
  <c r="O1726" i="3"/>
  <c r="P1726" i="3"/>
  <c r="W1726" i="3"/>
  <c r="B1734" i="6"/>
  <c r="C1734" i="6"/>
  <c r="B1720" i="8"/>
  <c r="T1727" i="3"/>
  <c r="U1727" i="3"/>
  <c r="L1727" i="3"/>
  <c r="M1727" i="3"/>
  <c r="N1727" i="3"/>
  <c r="O1727" i="3"/>
  <c r="P1727" i="3"/>
  <c r="W1727" i="3"/>
  <c r="B1735" i="6"/>
  <c r="C1735" i="6"/>
  <c r="B1721" i="8"/>
  <c r="T1728" i="3"/>
  <c r="U1728" i="3"/>
  <c r="L1728" i="3"/>
  <c r="M1728" i="3"/>
  <c r="N1728" i="3"/>
  <c r="O1728" i="3"/>
  <c r="P1728" i="3"/>
  <c r="W1728" i="3"/>
  <c r="B1736" i="6"/>
  <c r="C1736" i="6"/>
  <c r="B1722" i="8"/>
  <c r="T1729" i="3"/>
  <c r="U1729" i="3"/>
  <c r="L1729" i="3"/>
  <c r="M1729" i="3"/>
  <c r="N1729" i="3"/>
  <c r="O1729" i="3"/>
  <c r="P1729" i="3"/>
  <c r="W1729" i="3"/>
  <c r="B1737" i="6"/>
  <c r="C1737" i="6"/>
  <c r="B1723" i="8"/>
  <c r="T1730" i="3"/>
  <c r="U1730" i="3"/>
  <c r="L1730" i="3"/>
  <c r="M1730" i="3"/>
  <c r="N1730" i="3"/>
  <c r="O1730" i="3"/>
  <c r="P1730" i="3"/>
  <c r="W1730" i="3"/>
  <c r="B1738" i="6"/>
  <c r="C1738" i="6"/>
  <c r="B1724" i="8"/>
  <c r="T1731" i="3"/>
  <c r="U1731" i="3"/>
  <c r="L1731" i="3"/>
  <c r="M1731" i="3"/>
  <c r="N1731" i="3"/>
  <c r="O1731" i="3"/>
  <c r="P1731" i="3"/>
  <c r="W1731" i="3"/>
  <c r="B1739" i="6"/>
  <c r="C1739" i="6"/>
  <c r="B1725" i="8"/>
  <c r="T1732" i="3"/>
  <c r="U1732" i="3"/>
  <c r="L1732" i="3"/>
  <c r="M1732" i="3"/>
  <c r="N1732" i="3"/>
  <c r="O1732" i="3"/>
  <c r="P1732" i="3"/>
  <c r="W1732" i="3"/>
  <c r="B1740" i="6"/>
  <c r="C1740" i="6"/>
  <c r="B1726" i="8"/>
  <c r="T1733" i="3"/>
  <c r="U1733" i="3"/>
  <c r="L1733" i="3"/>
  <c r="M1733" i="3"/>
  <c r="N1733" i="3"/>
  <c r="O1733" i="3"/>
  <c r="P1733" i="3"/>
  <c r="W1733" i="3"/>
  <c r="B1741" i="6"/>
  <c r="C1741" i="6"/>
  <c r="B1727" i="8"/>
  <c r="T1734" i="3"/>
  <c r="U1734" i="3"/>
  <c r="L1734" i="3"/>
  <c r="M1734" i="3"/>
  <c r="N1734" i="3"/>
  <c r="O1734" i="3"/>
  <c r="P1734" i="3"/>
  <c r="W1734" i="3"/>
  <c r="B1742" i="6"/>
  <c r="C1742" i="6"/>
  <c r="B1728" i="8"/>
  <c r="T1735" i="3"/>
  <c r="U1735" i="3"/>
  <c r="L1735" i="3"/>
  <c r="M1735" i="3"/>
  <c r="N1735" i="3"/>
  <c r="O1735" i="3"/>
  <c r="P1735" i="3"/>
  <c r="W1735" i="3"/>
  <c r="B1743" i="6"/>
  <c r="C1743" i="6"/>
  <c r="B1729" i="8"/>
  <c r="T1736" i="3"/>
  <c r="U1736" i="3"/>
  <c r="L1736" i="3"/>
  <c r="M1736" i="3"/>
  <c r="N1736" i="3"/>
  <c r="O1736" i="3"/>
  <c r="P1736" i="3"/>
  <c r="W1736" i="3"/>
  <c r="B1744" i="6"/>
  <c r="C1744" i="6"/>
  <c r="B1730" i="8"/>
  <c r="T1737" i="3"/>
  <c r="U1737" i="3"/>
  <c r="L1737" i="3"/>
  <c r="M1737" i="3"/>
  <c r="N1737" i="3"/>
  <c r="O1737" i="3"/>
  <c r="P1737" i="3"/>
  <c r="W1737" i="3"/>
  <c r="B1745" i="6"/>
  <c r="C1745" i="6"/>
  <c r="B1731" i="8"/>
  <c r="T1738" i="3"/>
  <c r="U1738" i="3"/>
  <c r="L1738" i="3"/>
  <c r="M1738" i="3"/>
  <c r="N1738" i="3"/>
  <c r="O1738" i="3"/>
  <c r="P1738" i="3"/>
  <c r="W1738" i="3"/>
  <c r="B1746" i="6"/>
  <c r="C1746" i="6"/>
  <c r="B1732" i="8"/>
  <c r="T1739" i="3"/>
  <c r="U1739" i="3"/>
  <c r="L1739" i="3"/>
  <c r="M1739" i="3"/>
  <c r="N1739" i="3"/>
  <c r="O1739" i="3"/>
  <c r="P1739" i="3"/>
  <c r="W1739" i="3"/>
  <c r="B1747" i="6"/>
  <c r="C1747" i="6"/>
  <c r="B1733" i="8"/>
  <c r="T1740" i="3"/>
  <c r="U1740" i="3"/>
  <c r="L1740" i="3"/>
  <c r="M1740" i="3"/>
  <c r="N1740" i="3"/>
  <c r="O1740" i="3"/>
  <c r="P1740" i="3"/>
  <c r="W1740" i="3"/>
  <c r="B1748" i="6"/>
  <c r="C1748" i="6"/>
  <c r="B1734" i="8"/>
  <c r="T1741" i="3"/>
  <c r="U1741" i="3"/>
  <c r="L1741" i="3"/>
  <c r="M1741" i="3"/>
  <c r="N1741" i="3"/>
  <c r="O1741" i="3"/>
  <c r="P1741" i="3"/>
  <c r="W1741" i="3"/>
  <c r="B1749" i="6"/>
  <c r="C1749" i="6"/>
  <c r="B1735" i="8"/>
  <c r="T1742" i="3"/>
  <c r="U1742" i="3"/>
  <c r="L1742" i="3"/>
  <c r="M1742" i="3"/>
  <c r="N1742" i="3"/>
  <c r="O1742" i="3"/>
  <c r="P1742" i="3"/>
  <c r="W1742" i="3"/>
  <c r="B1750" i="6"/>
  <c r="C1750" i="6"/>
  <c r="B1736" i="8"/>
  <c r="T1743" i="3"/>
  <c r="U1743" i="3"/>
  <c r="L1743" i="3"/>
  <c r="M1743" i="3"/>
  <c r="N1743" i="3"/>
  <c r="O1743" i="3"/>
  <c r="P1743" i="3"/>
  <c r="W1743" i="3"/>
  <c r="B1751" i="6"/>
  <c r="C1751" i="6"/>
  <c r="B1737" i="8"/>
  <c r="T1744" i="3"/>
  <c r="U1744" i="3"/>
  <c r="L1744" i="3"/>
  <c r="M1744" i="3"/>
  <c r="N1744" i="3"/>
  <c r="O1744" i="3"/>
  <c r="P1744" i="3"/>
  <c r="W1744" i="3"/>
  <c r="B1752" i="6"/>
  <c r="C1752" i="6"/>
  <c r="B1738" i="8"/>
  <c r="T1745" i="3"/>
  <c r="U1745" i="3"/>
  <c r="L1745" i="3"/>
  <c r="M1745" i="3"/>
  <c r="N1745" i="3"/>
  <c r="O1745" i="3"/>
  <c r="P1745" i="3"/>
  <c r="W1745" i="3"/>
  <c r="B1753" i="6"/>
  <c r="C1753" i="6"/>
  <c r="B1739" i="8"/>
  <c r="T1746" i="3"/>
  <c r="U1746" i="3"/>
  <c r="L1746" i="3"/>
  <c r="M1746" i="3"/>
  <c r="N1746" i="3"/>
  <c r="O1746" i="3"/>
  <c r="P1746" i="3"/>
  <c r="W1746" i="3"/>
  <c r="B1754" i="6"/>
  <c r="C1754" i="6"/>
  <c r="B1740" i="8"/>
  <c r="T1747" i="3"/>
  <c r="U1747" i="3"/>
  <c r="L1747" i="3"/>
  <c r="M1747" i="3"/>
  <c r="N1747" i="3"/>
  <c r="O1747" i="3"/>
  <c r="P1747" i="3"/>
  <c r="W1747" i="3"/>
  <c r="B1755" i="6"/>
  <c r="C1755" i="6"/>
  <c r="B1741" i="8"/>
  <c r="T1748" i="3"/>
  <c r="U1748" i="3"/>
  <c r="L1748" i="3"/>
  <c r="M1748" i="3"/>
  <c r="N1748" i="3"/>
  <c r="O1748" i="3"/>
  <c r="P1748" i="3"/>
  <c r="W1748" i="3"/>
  <c r="B1756" i="6"/>
  <c r="C1756" i="6"/>
  <c r="B1742" i="8"/>
  <c r="T1749" i="3"/>
  <c r="U1749" i="3"/>
  <c r="L1749" i="3"/>
  <c r="M1749" i="3"/>
  <c r="N1749" i="3"/>
  <c r="O1749" i="3"/>
  <c r="P1749" i="3"/>
  <c r="W1749" i="3"/>
  <c r="B1757" i="6"/>
  <c r="C1757" i="6"/>
  <c r="B1743" i="8"/>
  <c r="T1750" i="3"/>
  <c r="U1750" i="3"/>
  <c r="L1750" i="3"/>
  <c r="M1750" i="3"/>
  <c r="N1750" i="3"/>
  <c r="O1750" i="3"/>
  <c r="P1750" i="3"/>
  <c r="W1750" i="3"/>
  <c r="B1758" i="6"/>
  <c r="C1758" i="6"/>
  <c r="B1744" i="8"/>
  <c r="T1751" i="3"/>
  <c r="U1751" i="3"/>
  <c r="L1751" i="3"/>
  <c r="M1751" i="3"/>
  <c r="N1751" i="3"/>
  <c r="O1751" i="3"/>
  <c r="P1751" i="3"/>
  <c r="W1751" i="3"/>
  <c r="B1759" i="6"/>
  <c r="C1759" i="6"/>
  <c r="B1745" i="8"/>
  <c r="T11" i="3"/>
  <c r="U11" i="3"/>
  <c r="M11" i="3"/>
  <c r="N11" i="3"/>
  <c r="O11" i="3"/>
  <c r="P11" i="3"/>
  <c r="W11" i="3"/>
  <c r="B19" i="6"/>
  <c r="C19" i="6"/>
  <c r="B5" i="8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G165" i="3"/>
  <c r="AD166" i="3"/>
  <c r="AD167" i="3"/>
  <c r="AD168" i="3"/>
  <c r="AG168" i="3"/>
  <c r="AD170" i="3"/>
  <c r="AD171" i="3"/>
  <c r="AD172" i="3"/>
  <c r="AG172" i="3"/>
  <c r="AD173" i="3"/>
  <c r="AD174" i="3"/>
  <c r="AD175" i="3"/>
  <c r="AD176" i="3"/>
  <c r="AG176" i="3"/>
  <c r="AD178" i="3"/>
  <c r="AD179" i="3"/>
  <c r="AD180" i="3"/>
  <c r="AD181" i="3"/>
  <c r="AG181" i="3"/>
  <c r="AD182" i="3"/>
  <c r="AD183" i="3"/>
  <c r="AD184" i="3"/>
  <c r="AG184" i="3"/>
  <c r="AD186" i="3"/>
  <c r="AD187" i="3"/>
  <c r="AD188" i="3"/>
  <c r="AG188" i="3"/>
  <c r="AD189" i="3"/>
  <c r="AG189" i="3"/>
  <c r="AD190" i="3"/>
  <c r="AD191" i="3"/>
  <c r="AD192" i="3"/>
  <c r="AG192" i="3"/>
  <c r="AD194" i="3"/>
  <c r="AD195" i="3"/>
  <c r="AD196" i="3"/>
  <c r="AG196" i="3"/>
  <c r="AD197" i="3"/>
  <c r="AG197" i="3"/>
  <c r="AD198" i="3"/>
  <c r="AD199" i="3"/>
  <c r="AD200" i="3"/>
  <c r="AG200" i="3"/>
  <c r="AD202" i="3"/>
  <c r="AD203" i="3"/>
  <c r="AD204" i="3"/>
  <c r="AG204" i="3"/>
  <c r="AD205" i="3"/>
  <c r="AG205" i="3"/>
  <c r="AD206" i="3"/>
  <c r="AD207" i="3"/>
  <c r="AD208" i="3"/>
  <c r="AG208" i="3"/>
  <c r="AD210" i="3"/>
  <c r="AD211" i="3"/>
  <c r="AD212" i="3"/>
  <c r="AG212" i="3"/>
  <c r="AD213" i="3"/>
  <c r="AG213" i="3"/>
  <c r="AD214" i="3"/>
  <c r="AD215" i="3"/>
  <c r="AD216" i="3"/>
  <c r="AG216" i="3"/>
  <c r="AD218" i="3"/>
  <c r="AD219" i="3"/>
  <c r="AD220" i="3"/>
  <c r="AD221" i="3"/>
  <c r="AG221" i="3"/>
  <c r="AD222" i="3"/>
  <c r="AD223" i="3"/>
  <c r="AD224" i="3"/>
  <c r="AG224" i="3"/>
  <c r="AD226" i="3"/>
  <c r="AD227" i="3"/>
  <c r="AD228" i="3"/>
  <c r="AD229" i="3"/>
  <c r="AD230" i="3"/>
  <c r="AD231" i="3"/>
  <c r="AD232" i="3"/>
  <c r="AG232" i="3"/>
  <c r="AD234" i="3"/>
  <c r="AD235" i="3"/>
  <c r="AD236" i="3"/>
  <c r="AG236" i="3"/>
  <c r="AD237" i="3"/>
  <c r="AG237" i="3"/>
  <c r="AD238" i="3"/>
  <c r="AD239" i="3"/>
  <c r="AD240" i="3"/>
  <c r="AG240" i="3"/>
  <c r="AD242" i="3"/>
  <c r="AD243" i="3"/>
  <c r="AD244" i="3"/>
  <c r="AG244" i="3"/>
  <c r="AD245" i="3"/>
  <c r="AG245" i="3"/>
  <c r="AD246" i="3"/>
  <c r="AD247" i="3"/>
  <c r="AD248" i="3"/>
  <c r="AG248" i="3"/>
  <c r="AD250" i="3"/>
  <c r="AD251" i="3"/>
  <c r="AD252" i="3"/>
  <c r="AD253" i="3"/>
  <c r="AG253" i="3"/>
  <c r="AD254" i="3"/>
  <c r="AD255" i="3"/>
  <c r="AD256" i="3"/>
  <c r="AG256" i="3"/>
  <c r="AD258" i="3"/>
  <c r="AD259" i="3"/>
  <c r="AD260" i="3"/>
  <c r="AG260" i="3"/>
  <c r="AD261" i="3"/>
  <c r="AD262" i="3"/>
  <c r="AD263" i="3"/>
  <c r="AD264" i="3"/>
  <c r="AG264" i="3"/>
  <c r="AD266" i="3"/>
  <c r="AD267" i="3"/>
  <c r="AD268" i="3"/>
  <c r="AD269" i="3"/>
  <c r="AG269" i="3"/>
  <c r="AD270" i="3"/>
  <c r="AD271" i="3"/>
  <c r="AD272" i="3"/>
  <c r="AG272" i="3"/>
  <c r="AD274" i="3"/>
  <c r="AD275" i="3"/>
  <c r="AD276" i="3"/>
  <c r="AG276" i="3"/>
  <c r="AD277" i="3"/>
  <c r="AD278" i="3"/>
  <c r="AD279" i="3"/>
  <c r="AD280" i="3"/>
  <c r="AG280" i="3"/>
  <c r="AD282" i="3"/>
  <c r="AD283" i="3"/>
  <c r="AD284" i="3"/>
  <c r="AD285" i="3"/>
  <c r="AG285" i="3"/>
  <c r="AD286" i="3"/>
  <c r="AD287" i="3"/>
  <c r="AD288" i="3"/>
  <c r="AG288" i="3"/>
  <c r="AD290" i="3"/>
  <c r="AD291" i="3"/>
  <c r="AD292" i="3"/>
  <c r="AG292" i="3"/>
  <c r="AD293" i="3"/>
  <c r="AG293" i="3"/>
  <c r="AD294" i="3"/>
  <c r="AD295" i="3"/>
  <c r="AD296" i="3"/>
  <c r="AG296" i="3"/>
  <c r="AD298" i="3"/>
  <c r="AD299" i="3"/>
  <c r="AD300" i="3"/>
  <c r="AG300" i="3"/>
  <c r="AD301" i="3"/>
  <c r="AD302" i="3"/>
  <c r="AD303" i="3"/>
  <c r="AD304" i="3"/>
  <c r="AG304" i="3"/>
  <c r="AD306" i="3"/>
  <c r="AD307" i="3"/>
  <c r="AD308" i="3"/>
  <c r="AD309" i="3"/>
  <c r="AG309" i="3"/>
  <c r="AD310" i="3"/>
  <c r="AD311" i="3"/>
  <c r="AD312" i="3"/>
  <c r="AG312" i="3"/>
  <c r="AD314" i="3"/>
  <c r="AD315" i="3"/>
  <c r="AD316" i="3"/>
  <c r="AG316" i="3"/>
  <c r="AD317" i="3"/>
  <c r="AD318" i="3"/>
  <c r="AD319" i="3"/>
  <c r="AD320" i="3"/>
  <c r="AG320" i="3"/>
  <c r="AD322" i="3"/>
  <c r="AD323" i="3"/>
  <c r="AD324" i="3"/>
  <c r="AD325" i="3"/>
  <c r="AG325" i="3"/>
  <c r="AD326" i="3"/>
  <c r="AD327" i="3"/>
  <c r="AD328" i="3"/>
  <c r="AG328" i="3"/>
  <c r="AD330" i="3"/>
  <c r="AD331" i="3"/>
  <c r="AD332" i="3"/>
  <c r="AG332" i="3"/>
  <c r="AD333" i="3"/>
  <c r="AG333" i="3"/>
  <c r="AD334" i="3"/>
  <c r="AD335" i="3"/>
  <c r="AD336" i="3"/>
  <c r="AG336" i="3"/>
  <c r="AD338" i="3"/>
  <c r="AD339" i="3"/>
  <c r="AD340" i="3"/>
  <c r="AG340" i="3"/>
  <c r="AD341" i="3"/>
  <c r="AD342" i="3"/>
  <c r="AD343" i="3"/>
  <c r="AD344" i="3"/>
  <c r="AG344" i="3"/>
  <c r="AD346" i="3"/>
  <c r="AD347" i="3"/>
  <c r="AD348" i="3"/>
  <c r="AG348" i="3"/>
  <c r="AD349" i="3"/>
  <c r="AG349" i="3"/>
  <c r="AD350" i="3"/>
  <c r="AD351" i="3"/>
  <c r="AD352" i="3"/>
  <c r="AG352" i="3"/>
  <c r="AD354" i="3"/>
  <c r="AD355" i="3"/>
  <c r="AD356" i="3"/>
  <c r="AG356" i="3"/>
  <c r="AD357" i="3"/>
  <c r="AD358" i="3"/>
  <c r="AD359" i="3"/>
  <c r="AD360" i="3"/>
  <c r="AD362" i="3"/>
  <c r="AD363" i="3"/>
  <c r="AD364" i="3"/>
  <c r="AG364" i="3"/>
  <c r="AD365" i="3"/>
  <c r="AG365" i="3"/>
  <c r="AD366" i="3"/>
  <c r="AD367" i="3"/>
  <c r="AD368" i="3"/>
  <c r="AG368" i="3"/>
  <c r="AD370" i="3"/>
  <c r="AD371" i="3"/>
  <c r="AD372" i="3"/>
  <c r="AG372" i="3"/>
  <c r="AD373" i="3"/>
  <c r="AG373" i="3"/>
  <c r="AD374" i="3"/>
  <c r="AD375" i="3"/>
  <c r="AD376" i="3"/>
  <c r="AG376" i="3"/>
  <c r="AD378" i="3"/>
  <c r="AD379" i="3"/>
  <c r="AD380" i="3"/>
  <c r="AG380" i="3"/>
  <c r="AD381" i="3"/>
  <c r="AG381" i="3"/>
  <c r="AD382" i="3"/>
  <c r="AD383" i="3"/>
  <c r="AD384" i="3"/>
  <c r="AG384" i="3"/>
  <c r="AD386" i="3"/>
  <c r="AD387" i="3"/>
  <c r="AD388" i="3"/>
  <c r="AD389" i="3"/>
  <c r="AG389" i="3"/>
  <c r="AD390" i="3"/>
  <c r="AD391" i="3"/>
  <c r="AD392" i="3"/>
  <c r="AG392" i="3"/>
  <c r="AD394" i="3"/>
  <c r="AD395" i="3"/>
  <c r="AD396" i="3"/>
  <c r="AD397" i="3"/>
  <c r="AG397" i="3"/>
  <c r="AD398" i="3"/>
  <c r="AD399" i="3"/>
  <c r="AD400" i="3"/>
  <c r="AD402" i="3"/>
  <c r="AD403" i="3"/>
  <c r="AD404" i="3"/>
  <c r="AG404" i="3"/>
  <c r="AD405" i="3"/>
  <c r="AG405" i="3"/>
  <c r="AD406" i="3"/>
  <c r="AD407" i="3"/>
  <c r="AD408" i="3"/>
  <c r="AG408" i="3"/>
  <c r="AD410" i="3"/>
  <c r="AD411" i="3"/>
  <c r="AD412" i="3"/>
  <c r="AG412" i="3"/>
  <c r="AD413" i="3"/>
  <c r="AG413" i="3"/>
  <c r="AD414" i="3"/>
  <c r="AD415" i="3"/>
  <c r="AD416" i="3"/>
  <c r="AD418" i="3"/>
  <c r="AD419" i="3"/>
  <c r="AD420" i="3"/>
  <c r="AG420" i="3"/>
  <c r="AD421" i="3"/>
  <c r="AG421" i="3"/>
  <c r="AD422" i="3"/>
  <c r="AD423" i="3"/>
  <c r="AD424" i="3"/>
  <c r="AG424" i="3"/>
  <c r="AD426" i="3"/>
  <c r="AD427" i="3"/>
  <c r="AD428" i="3"/>
  <c r="AG428" i="3"/>
  <c r="AD429" i="3"/>
  <c r="AD430" i="3"/>
  <c r="AD431" i="3"/>
  <c r="AD432" i="3"/>
  <c r="AG432" i="3"/>
  <c r="AD434" i="3"/>
  <c r="AD435" i="3"/>
  <c r="AD436" i="3"/>
  <c r="AG436" i="3"/>
  <c r="AD437" i="3"/>
  <c r="AG437" i="3"/>
  <c r="AD438" i="3"/>
  <c r="AD439" i="3"/>
  <c r="AD440" i="3"/>
  <c r="AG440" i="3"/>
  <c r="AD442" i="3"/>
  <c r="AD443" i="3"/>
  <c r="AD444" i="3"/>
  <c r="AD445" i="3"/>
  <c r="AG445" i="3"/>
  <c r="AD446" i="3"/>
  <c r="AD447" i="3"/>
  <c r="AD448" i="3"/>
  <c r="AG448" i="3"/>
  <c r="AD450" i="3"/>
  <c r="AD451" i="3"/>
  <c r="AD452" i="3"/>
  <c r="AG452" i="3"/>
  <c r="AD453" i="3"/>
  <c r="AD454" i="3"/>
  <c r="AD455" i="3"/>
  <c r="AD456" i="3"/>
  <c r="AG456" i="3"/>
  <c r="AD458" i="3"/>
  <c r="AD459" i="3"/>
  <c r="AD460" i="3"/>
  <c r="AD461" i="3"/>
  <c r="AG461" i="3"/>
  <c r="AD462" i="3"/>
  <c r="AD463" i="3"/>
  <c r="AD464" i="3"/>
  <c r="AG464" i="3"/>
  <c r="AD466" i="3"/>
  <c r="AD467" i="3"/>
  <c r="AD468" i="3"/>
  <c r="AG468" i="3"/>
  <c r="AD469" i="3"/>
  <c r="AG469" i="3"/>
  <c r="AD470" i="3"/>
  <c r="AD471" i="3"/>
  <c r="AD472" i="3"/>
  <c r="AG472" i="3"/>
  <c r="AD474" i="3"/>
  <c r="AD475" i="3"/>
  <c r="AD476" i="3"/>
  <c r="AG476" i="3"/>
  <c r="AD477" i="3"/>
  <c r="AG477" i="3"/>
  <c r="AD478" i="3"/>
  <c r="AD479" i="3"/>
  <c r="AD480" i="3"/>
  <c r="AG480" i="3"/>
  <c r="AD482" i="3"/>
  <c r="AD483" i="3"/>
  <c r="AD484" i="3"/>
  <c r="AG484" i="3"/>
  <c r="AD485" i="3"/>
  <c r="AG485" i="3"/>
  <c r="AD486" i="3"/>
  <c r="AD487" i="3"/>
  <c r="AD488" i="3"/>
  <c r="AG488" i="3"/>
  <c r="AD490" i="3"/>
  <c r="AD491" i="3"/>
  <c r="AD492" i="3"/>
  <c r="AG492" i="3"/>
  <c r="AD493" i="3"/>
  <c r="AG493" i="3"/>
  <c r="AD494" i="3"/>
  <c r="AD495" i="3"/>
  <c r="AD496" i="3"/>
  <c r="AG496" i="3"/>
  <c r="AD498" i="3"/>
  <c r="AD499" i="3"/>
  <c r="AD500" i="3"/>
  <c r="AG500" i="3"/>
  <c r="AD501" i="3"/>
  <c r="AG501" i="3"/>
  <c r="AD502" i="3"/>
  <c r="AD503" i="3"/>
  <c r="AD504" i="3"/>
  <c r="AG504" i="3"/>
  <c r="AD506" i="3"/>
  <c r="AD507" i="3"/>
  <c r="AD508" i="3"/>
  <c r="AG508" i="3"/>
  <c r="AD509" i="3"/>
  <c r="AG509" i="3"/>
  <c r="AD510" i="3"/>
  <c r="AD511" i="3"/>
  <c r="AD512" i="3"/>
  <c r="AD514" i="3"/>
  <c r="AD515" i="3"/>
  <c r="AD516" i="3"/>
  <c r="AG516" i="3"/>
  <c r="AD517" i="3"/>
  <c r="AG517" i="3"/>
  <c r="AD518" i="3"/>
  <c r="AD519" i="3"/>
  <c r="AD520" i="3"/>
  <c r="AG520" i="3"/>
  <c r="AD522" i="3"/>
  <c r="AD523" i="3"/>
  <c r="AD524" i="3"/>
  <c r="AG524" i="3"/>
  <c r="AD525" i="3"/>
  <c r="AG525" i="3"/>
  <c r="AD526" i="3"/>
  <c r="AD527" i="3"/>
  <c r="AD528" i="3"/>
  <c r="AD530" i="3"/>
  <c r="AD531" i="3"/>
  <c r="AD532" i="3"/>
  <c r="AG532" i="3"/>
  <c r="AD533" i="3"/>
  <c r="AG533" i="3"/>
  <c r="AD534" i="3"/>
  <c r="AD535" i="3"/>
  <c r="AD536" i="3"/>
  <c r="AG536" i="3"/>
  <c r="AD538" i="3"/>
  <c r="AD539" i="3"/>
  <c r="AD540" i="3"/>
  <c r="AG540" i="3"/>
  <c r="AD541" i="3"/>
  <c r="AD542" i="3"/>
  <c r="AD543" i="3"/>
  <c r="AD544" i="3"/>
  <c r="AG544" i="3"/>
  <c r="AD546" i="3"/>
  <c r="AD547" i="3"/>
  <c r="AD548" i="3"/>
  <c r="AG548" i="3"/>
  <c r="AD549" i="3"/>
  <c r="AG549" i="3"/>
  <c r="AD550" i="3"/>
  <c r="AD551" i="3"/>
  <c r="AD552" i="3"/>
  <c r="AG552" i="3"/>
  <c r="AD554" i="3"/>
  <c r="AD555" i="3"/>
  <c r="AD556" i="3"/>
  <c r="AG556" i="3"/>
  <c r="AD557" i="3"/>
  <c r="AD558" i="3"/>
  <c r="AD559" i="3"/>
  <c r="AD560" i="3"/>
  <c r="AG560" i="3"/>
  <c r="AD562" i="3"/>
  <c r="AD563" i="3"/>
  <c r="AD564" i="3"/>
  <c r="AG564" i="3"/>
  <c r="AD565" i="3"/>
  <c r="AG565" i="3"/>
  <c r="AD566" i="3"/>
  <c r="AD567" i="3"/>
  <c r="AD568" i="3"/>
  <c r="AG568" i="3"/>
  <c r="AD570" i="3"/>
  <c r="AD571" i="3"/>
  <c r="AD572" i="3"/>
  <c r="AG572" i="3"/>
  <c r="AD573" i="3"/>
  <c r="AD574" i="3"/>
  <c r="AD575" i="3"/>
  <c r="AD576" i="3"/>
  <c r="AG576" i="3"/>
  <c r="AD578" i="3"/>
  <c r="AD579" i="3"/>
  <c r="AD580" i="3"/>
  <c r="AG580" i="3"/>
  <c r="AD581" i="3"/>
  <c r="AG581" i="3"/>
  <c r="AD582" i="3"/>
  <c r="AD583" i="3"/>
  <c r="AD584" i="3"/>
  <c r="AG584" i="3"/>
  <c r="AD586" i="3"/>
  <c r="AD587" i="3"/>
  <c r="AD588" i="3"/>
  <c r="AG588" i="3"/>
  <c r="AD589" i="3"/>
  <c r="AG589" i="3"/>
  <c r="AD590" i="3"/>
  <c r="AD591" i="3"/>
  <c r="AD592" i="3"/>
  <c r="AG592" i="3"/>
  <c r="AD594" i="3"/>
  <c r="AD595" i="3"/>
  <c r="AD596" i="3"/>
  <c r="AG596" i="3"/>
  <c r="AD597" i="3"/>
  <c r="AG597" i="3"/>
  <c r="AD598" i="3"/>
  <c r="AD599" i="3"/>
  <c r="AD600" i="3"/>
  <c r="AG600" i="3"/>
  <c r="AD602" i="3"/>
  <c r="AD603" i="3"/>
  <c r="AD604" i="3"/>
  <c r="AG604" i="3"/>
  <c r="AD605" i="3"/>
  <c r="AG605" i="3"/>
  <c r="AD606" i="3"/>
  <c r="AD607" i="3"/>
  <c r="AD608" i="3"/>
  <c r="AD610" i="3"/>
  <c r="AD611" i="3"/>
  <c r="AD612" i="3"/>
  <c r="AG612" i="3"/>
  <c r="AD613" i="3"/>
  <c r="AG613" i="3"/>
  <c r="AD614" i="3"/>
  <c r="AD615" i="3"/>
  <c r="AD616" i="3"/>
  <c r="AG616" i="3"/>
  <c r="AD618" i="3"/>
  <c r="AD619" i="3"/>
  <c r="AD620" i="3"/>
  <c r="AG620" i="3"/>
  <c r="AD621" i="3"/>
  <c r="AG621" i="3"/>
  <c r="AD622" i="3"/>
  <c r="AD623" i="3"/>
  <c r="AD624" i="3"/>
  <c r="AD626" i="3"/>
  <c r="AD627" i="3"/>
  <c r="AD628" i="3"/>
  <c r="AG628" i="3"/>
  <c r="AD629" i="3"/>
  <c r="AG629" i="3"/>
  <c r="AD630" i="3"/>
  <c r="AD631" i="3"/>
  <c r="AD632" i="3"/>
  <c r="AG632" i="3"/>
  <c r="AD634" i="3"/>
  <c r="AD635" i="3"/>
  <c r="AD636" i="3"/>
  <c r="AG636" i="3"/>
  <c r="AD637" i="3"/>
  <c r="AG637" i="3"/>
  <c r="AD638" i="3"/>
  <c r="AD639" i="3"/>
  <c r="AD640" i="3"/>
  <c r="AD642" i="3"/>
  <c r="AD643" i="3"/>
  <c r="AD644" i="3"/>
  <c r="AG644" i="3"/>
  <c r="AD645" i="3"/>
  <c r="AG645" i="3"/>
  <c r="AD646" i="3"/>
  <c r="AD647" i="3"/>
  <c r="AD648" i="3"/>
  <c r="AG648" i="3"/>
  <c r="AD650" i="3"/>
  <c r="AD651" i="3"/>
  <c r="AD652" i="3"/>
  <c r="AG652" i="3"/>
  <c r="AD653" i="3"/>
  <c r="AG653" i="3"/>
  <c r="AD654" i="3"/>
  <c r="AD655" i="3"/>
  <c r="AD656" i="3"/>
  <c r="AD658" i="3"/>
  <c r="AD659" i="3"/>
  <c r="AD660" i="3"/>
  <c r="AG660" i="3"/>
  <c r="AD661" i="3"/>
  <c r="AG661" i="3"/>
  <c r="AD662" i="3"/>
  <c r="AD663" i="3"/>
  <c r="AD664" i="3"/>
  <c r="AG664" i="3"/>
  <c r="AD666" i="3"/>
  <c r="AD667" i="3"/>
  <c r="AD668" i="3"/>
  <c r="AG668" i="3"/>
  <c r="AD669" i="3"/>
  <c r="AG669" i="3"/>
  <c r="AD670" i="3"/>
  <c r="AD671" i="3"/>
  <c r="AD672" i="3"/>
  <c r="AD674" i="3"/>
  <c r="AD675" i="3"/>
  <c r="AD676" i="3"/>
  <c r="AG676" i="3"/>
  <c r="AD677" i="3"/>
  <c r="AG677" i="3"/>
  <c r="AD678" i="3"/>
  <c r="AD679" i="3"/>
  <c r="AD680" i="3"/>
  <c r="AG680" i="3"/>
  <c r="AD682" i="3"/>
  <c r="AD683" i="3"/>
  <c r="AD684" i="3"/>
  <c r="AG684" i="3"/>
  <c r="AD685" i="3"/>
  <c r="AD686" i="3"/>
  <c r="AD687" i="3"/>
  <c r="AD688" i="3"/>
  <c r="AG688" i="3"/>
  <c r="AD690" i="3"/>
  <c r="AD691" i="3"/>
  <c r="AD692" i="3"/>
  <c r="AG692" i="3"/>
  <c r="AD693" i="3"/>
  <c r="AG693" i="3"/>
  <c r="AD694" i="3"/>
  <c r="AD695" i="3"/>
  <c r="AD696" i="3"/>
  <c r="AG696" i="3"/>
  <c r="AD698" i="3"/>
  <c r="AD699" i="3"/>
  <c r="AD700" i="3"/>
  <c r="AG700" i="3"/>
  <c r="AD701" i="3"/>
  <c r="AG701" i="3"/>
  <c r="AD702" i="3"/>
  <c r="AD703" i="3"/>
  <c r="AD704" i="3"/>
  <c r="AG704" i="3"/>
  <c r="AD706" i="3"/>
  <c r="AD707" i="3"/>
  <c r="AD708" i="3"/>
  <c r="AG708" i="3"/>
  <c r="AD710" i="3"/>
  <c r="AD711" i="3"/>
  <c r="AD712" i="3"/>
  <c r="AG712" i="3"/>
  <c r="AD713" i="3"/>
  <c r="AG713" i="3"/>
  <c r="AD714" i="3"/>
  <c r="AD715" i="3"/>
  <c r="AD716" i="3"/>
  <c r="AG716" i="3"/>
  <c r="AD718" i="3"/>
  <c r="AD719" i="3"/>
  <c r="AD720" i="3"/>
  <c r="AG720" i="3"/>
  <c r="AD721" i="3"/>
  <c r="AG721" i="3"/>
  <c r="AD722" i="3"/>
  <c r="AD723" i="3"/>
  <c r="AD724" i="3"/>
  <c r="AG724" i="3"/>
  <c r="AD725" i="3"/>
  <c r="AG725" i="3"/>
  <c r="AD726" i="3"/>
  <c r="AD727" i="3"/>
  <c r="AD728" i="3"/>
  <c r="AG728" i="3"/>
  <c r="AD730" i="3"/>
  <c r="AD731" i="3"/>
  <c r="AD732" i="3"/>
  <c r="AG732" i="3"/>
  <c r="AD733" i="3"/>
  <c r="AG733" i="3"/>
  <c r="AD734" i="3"/>
  <c r="AD735" i="3"/>
  <c r="AD736" i="3"/>
  <c r="AG736" i="3"/>
  <c r="AD738" i="3"/>
  <c r="AD739" i="3"/>
  <c r="AD740" i="3"/>
  <c r="AG740" i="3"/>
  <c r="AD742" i="3"/>
  <c r="AD743" i="3"/>
  <c r="AD744" i="3"/>
  <c r="AG744" i="3"/>
  <c r="AD745" i="3"/>
  <c r="AG745" i="3"/>
  <c r="AD746" i="3"/>
  <c r="AD747" i="3"/>
  <c r="AD748" i="3"/>
  <c r="AG748" i="3"/>
  <c r="AD750" i="3"/>
  <c r="AD751" i="3"/>
  <c r="AD752" i="3"/>
  <c r="AG752" i="3"/>
  <c r="AD753" i="3"/>
  <c r="AG753" i="3"/>
  <c r="AD754" i="3"/>
  <c r="AD755" i="3"/>
  <c r="AD756" i="3"/>
  <c r="AG756" i="3"/>
  <c r="AD757" i="3"/>
  <c r="AG757" i="3"/>
  <c r="AD758" i="3"/>
  <c r="AD759" i="3"/>
  <c r="AD760" i="3"/>
  <c r="AG760" i="3"/>
  <c r="AD762" i="3"/>
  <c r="AD763" i="3"/>
  <c r="AD764" i="3"/>
  <c r="AG764" i="3"/>
  <c r="AD765" i="3"/>
  <c r="AG765" i="3"/>
  <c r="AD766" i="3"/>
  <c r="AD767" i="3"/>
  <c r="AD768" i="3"/>
  <c r="AG768" i="3"/>
  <c r="AD770" i="3"/>
  <c r="AD771" i="3"/>
  <c r="AD772" i="3"/>
  <c r="AG772" i="3"/>
  <c r="AD774" i="3"/>
  <c r="AD775" i="3"/>
  <c r="AD776" i="3"/>
  <c r="AG776" i="3"/>
  <c r="AD777" i="3"/>
  <c r="AD778" i="3"/>
  <c r="AD779" i="3"/>
  <c r="AD780" i="3"/>
  <c r="AG780" i="3"/>
  <c r="AD782" i="3"/>
  <c r="AD783" i="3"/>
  <c r="AD784" i="3"/>
  <c r="AG784" i="3"/>
  <c r="AD785" i="3"/>
  <c r="AD786" i="3"/>
  <c r="AD787" i="3"/>
  <c r="AD788" i="3"/>
  <c r="AD789" i="3"/>
  <c r="AG789" i="3"/>
  <c r="AD790" i="3"/>
  <c r="AD791" i="3"/>
  <c r="AD792" i="3"/>
  <c r="AG792" i="3"/>
  <c r="AD794" i="3"/>
  <c r="AD795" i="3"/>
  <c r="AD796" i="3"/>
  <c r="AG796" i="3"/>
  <c r="AD797" i="3"/>
  <c r="AD798" i="3"/>
  <c r="AD799" i="3"/>
  <c r="AD800" i="3"/>
  <c r="AG800" i="3"/>
  <c r="AD802" i="3"/>
  <c r="AD803" i="3"/>
  <c r="AD804" i="3"/>
  <c r="AG804" i="3"/>
  <c r="AD806" i="3"/>
  <c r="AD807" i="3"/>
  <c r="AD808" i="3"/>
  <c r="AG808" i="3"/>
  <c r="AD809" i="3"/>
  <c r="AG809" i="3"/>
  <c r="AD810" i="3"/>
  <c r="AD811" i="3"/>
  <c r="AD812" i="3"/>
  <c r="AG812" i="3"/>
  <c r="AD814" i="3"/>
  <c r="AD815" i="3"/>
  <c r="AD816" i="3"/>
  <c r="AG816" i="3"/>
  <c r="AD817" i="3"/>
  <c r="AG817" i="3"/>
  <c r="AD818" i="3"/>
  <c r="AD819" i="3"/>
  <c r="AD820" i="3"/>
  <c r="AG820" i="3"/>
  <c r="AD821" i="3"/>
  <c r="AG821" i="3"/>
  <c r="AD822" i="3"/>
  <c r="AD823" i="3"/>
  <c r="AD824" i="3"/>
  <c r="AG824" i="3"/>
  <c r="AD826" i="3"/>
  <c r="AD827" i="3"/>
  <c r="AD828" i="3"/>
  <c r="AG828" i="3"/>
  <c r="AD829" i="3"/>
  <c r="AG829" i="3"/>
  <c r="AD830" i="3"/>
  <c r="AD831" i="3"/>
  <c r="AD832" i="3"/>
  <c r="AG832" i="3"/>
  <c r="AD834" i="3"/>
  <c r="AD835" i="3"/>
  <c r="AD836" i="3"/>
  <c r="AG836" i="3"/>
  <c r="AD838" i="3"/>
  <c r="AD839" i="3"/>
  <c r="AD840" i="3"/>
  <c r="AG840" i="3"/>
  <c r="AD841" i="3"/>
  <c r="AG841" i="3"/>
  <c r="AD842" i="3"/>
  <c r="AD843" i="3"/>
  <c r="AD844" i="3"/>
  <c r="AD846" i="3"/>
  <c r="AD847" i="3"/>
  <c r="AD848" i="3"/>
  <c r="AG848" i="3"/>
  <c r="AD849" i="3"/>
  <c r="AG849" i="3"/>
  <c r="AD850" i="3"/>
  <c r="AD851" i="3"/>
  <c r="AD852" i="3"/>
  <c r="AG852" i="3"/>
  <c r="AD853" i="3"/>
  <c r="AG853" i="3"/>
  <c r="AD854" i="3"/>
  <c r="AD855" i="3"/>
  <c r="AD856" i="3"/>
  <c r="AG856" i="3"/>
  <c r="AD858" i="3"/>
  <c r="AD859" i="3"/>
  <c r="AD860" i="3"/>
  <c r="AG860" i="3"/>
  <c r="AD861" i="3"/>
  <c r="AG861" i="3"/>
  <c r="AD862" i="3"/>
  <c r="AD863" i="3"/>
  <c r="AD864" i="3"/>
  <c r="AG864" i="3"/>
  <c r="AD866" i="3"/>
  <c r="AD867" i="3"/>
  <c r="AD868" i="3"/>
  <c r="AG868" i="3"/>
  <c r="AD870" i="3"/>
  <c r="AD871" i="3"/>
  <c r="AD872" i="3"/>
  <c r="AG872" i="3"/>
  <c r="AD873" i="3"/>
  <c r="AG873" i="3"/>
  <c r="AD874" i="3"/>
  <c r="AD875" i="3"/>
  <c r="AD876" i="3"/>
  <c r="AG876" i="3"/>
  <c r="AD878" i="3"/>
  <c r="AD879" i="3"/>
  <c r="AD880" i="3"/>
  <c r="AG880" i="3"/>
  <c r="AD881" i="3"/>
  <c r="AG881" i="3"/>
  <c r="AD882" i="3"/>
  <c r="AD883" i="3"/>
  <c r="AD884" i="3"/>
  <c r="AG884" i="3"/>
  <c r="AD885" i="3"/>
  <c r="AG885" i="3"/>
  <c r="AD886" i="3"/>
  <c r="AD887" i="3"/>
  <c r="AD888" i="3"/>
  <c r="AG888" i="3"/>
  <c r="AD890" i="3"/>
  <c r="AD891" i="3"/>
  <c r="AD892" i="3"/>
  <c r="AG892" i="3"/>
  <c r="AD893" i="3"/>
  <c r="AG893" i="3"/>
  <c r="AD894" i="3"/>
  <c r="AD895" i="3"/>
  <c r="AD896" i="3"/>
  <c r="AG896" i="3"/>
  <c r="AD898" i="3"/>
  <c r="AD899" i="3"/>
  <c r="AD900" i="3"/>
  <c r="AG900" i="3"/>
  <c r="AD901" i="3"/>
  <c r="AG901" i="3"/>
  <c r="AD902" i="3"/>
  <c r="AD903" i="3"/>
  <c r="AD904" i="3"/>
  <c r="AD905" i="3"/>
  <c r="AG905" i="3"/>
  <c r="AD906" i="3"/>
  <c r="AD907" i="3"/>
  <c r="AD909" i="3"/>
  <c r="AG909" i="3"/>
  <c r="AD910" i="3"/>
  <c r="AD911" i="3"/>
  <c r="AD912" i="3"/>
  <c r="AG912" i="3"/>
  <c r="AD914" i="3"/>
  <c r="AD915" i="3"/>
  <c r="AD916" i="3"/>
  <c r="AG916" i="3"/>
  <c r="AD918" i="3"/>
  <c r="AD919" i="3"/>
  <c r="AD920" i="3"/>
  <c r="AG920" i="3"/>
  <c r="AD921" i="3"/>
  <c r="AG921" i="3"/>
  <c r="AD922" i="3"/>
  <c r="AD923" i="3"/>
  <c r="AD924" i="3"/>
  <c r="AG924" i="3"/>
  <c r="AD926" i="3"/>
  <c r="AD927" i="3"/>
  <c r="AD928" i="3"/>
  <c r="AG928" i="3"/>
  <c r="AD929" i="3"/>
  <c r="AD930" i="3"/>
  <c r="AD931" i="3"/>
  <c r="AD932" i="3"/>
  <c r="AG932" i="3"/>
  <c r="AD933" i="3"/>
  <c r="AG933" i="3"/>
  <c r="AD934" i="3"/>
  <c r="AD935" i="3"/>
  <c r="AD936" i="3"/>
  <c r="AD938" i="3"/>
  <c r="AD939" i="3"/>
  <c r="AD940" i="3"/>
  <c r="AG940" i="3"/>
  <c r="AD942" i="3"/>
  <c r="AD943" i="3"/>
  <c r="AD944" i="3"/>
  <c r="AG944" i="3"/>
  <c r="AD945" i="3"/>
  <c r="AD946" i="3"/>
  <c r="AD947" i="3"/>
  <c r="AD950" i="3"/>
  <c r="AD951" i="3"/>
  <c r="AD953" i="3"/>
  <c r="AG953" i="3"/>
  <c r="AD954" i="3"/>
  <c r="AD955" i="3"/>
  <c r="AD956" i="3"/>
  <c r="AG956" i="3"/>
  <c r="AD958" i="3"/>
  <c r="AD959" i="3"/>
  <c r="AD962" i="3"/>
  <c r="AD963" i="3"/>
  <c r="AD964" i="3"/>
  <c r="AG964" i="3"/>
  <c r="AD966" i="3"/>
  <c r="AD967" i="3"/>
  <c r="AD968" i="3"/>
  <c r="AG968" i="3"/>
  <c r="AD969" i="3"/>
  <c r="AG969" i="3"/>
  <c r="AD970" i="3"/>
  <c r="AD971" i="3"/>
  <c r="AD972" i="3"/>
  <c r="AG972" i="3"/>
  <c r="AD973" i="3"/>
  <c r="AD974" i="3"/>
  <c r="AD975" i="3"/>
  <c r="AD976" i="3"/>
  <c r="AG976" i="3"/>
  <c r="AD978" i="3"/>
  <c r="AD979" i="3"/>
  <c r="AD981" i="3"/>
  <c r="AG981" i="3"/>
  <c r="AD982" i="3"/>
  <c r="AD983" i="3"/>
  <c r="AD986" i="3"/>
  <c r="AD987" i="3"/>
  <c r="AD988" i="3"/>
  <c r="AG988" i="3"/>
  <c r="AD989" i="3"/>
  <c r="AG989" i="3"/>
  <c r="AD990" i="3"/>
  <c r="AD991" i="3"/>
  <c r="AD992" i="3"/>
  <c r="AG992" i="3"/>
  <c r="AD993" i="3"/>
  <c r="AD994" i="3"/>
  <c r="AD995" i="3"/>
  <c r="AD996" i="3"/>
  <c r="AG996" i="3"/>
  <c r="AD997" i="3"/>
  <c r="AG997" i="3"/>
  <c r="AD998" i="3"/>
  <c r="AD999" i="3"/>
  <c r="AD1000" i="3"/>
  <c r="AD1002" i="3"/>
  <c r="AD1003" i="3"/>
  <c r="AD1004" i="3"/>
  <c r="AG1004" i="3"/>
  <c r="AD1006" i="3"/>
  <c r="AD1007" i="3"/>
  <c r="AD1008" i="3"/>
  <c r="AG1008" i="3"/>
  <c r="AD1009" i="3"/>
  <c r="AD1010" i="3"/>
  <c r="AD1011" i="3"/>
  <c r="AD1014" i="3"/>
  <c r="AD1015" i="3"/>
  <c r="AD1017" i="3"/>
  <c r="AG1017" i="3"/>
  <c r="AD1018" i="3"/>
  <c r="AD1019" i="3"/>
  <c r="AD1020" i="3"/>
  <c r="AG1020" i="3"/>
  <c r="AD1022" i="3"/>
  <c r="AD1023" i="3"/>
  <c r="AD1026" i="3"/>
  <c r="AD1027" i="3"/>
  <c r="AD1028" i="3"/>
  <c r="AG1028" i="3"/>
  <c r="AD1030" i="3"/>
  <c r="AD1031" i="3"/>
  <c r="AD1032" i="3"/>
  <c r="AG1032" i="3"/>
  <c r="AD1033" i="3"/>
  <c r="AG1033" i="3"/>
  <c r="AD1034" i="3"/>
  <c r="AD1035" i="3"/>
  <c r="AD1036" i="3"/>
  <c r="AG1036" i="3"/>
  <c r="AD1037" i="3"/>
  <c r="AD1038" i="3"/>
  <c r="AD1039" i="3"/>
  <c r="AD1040" i="3"/>
  <c r="AG1040" i="3"/>
  <c r="AD1042" i="3"/>
  <c r="AD1043" i="3"/>
  <c r="AD1045" i="3"/>
  <c r="AG1045" i="3"/>
  <c r="AD1046" i="3"/>
  <c r="AD1047" i="3"/>
  <c r="AD1048" i="3"/>
  <c r="AG1048" i="3"/>
  <c r="AD1050" i="3"/>
  <c r="AD1051" i="3"/>
  <c r="AD1052" i="3"/>
  <c r="AG1052" i="3"/>
  <c r="AD1053" i="3"/>
  <c r="AG1053" i="3"/>
  <c r="AD1054" i="3"/>
  <c r="AD1055" i="3"/>
  <c r="AD1057" i="3"/>
  <c r="AD1058" i="3"/>
  <c r="AD1059" i="3"/>
  <c r="AD1060" i="3"/>
  <c r="AG1060" i="3"/>
  <c r="AD1061" i="3"/>
  <c r="AG1061" i="3"/>
  <c r="AD1062" i="3"/>
  <c r="AD1063" i="3"/>
  <c r="AD1064" i="3"/>
  <c r="AD1066" i="3"/>
  <c r="AD1067" i="3"/>
  <c r="AD1068" i="3"/>
  <c r="AG1068" i="3"/>
  <c r="AD1070" i="3"/>
  <c r="AD1071" i="3"/>
  <c r="AD1072" i="3"/>
  <c r="AG1072" i="3"/>
  <c r="AD1073" i="3"/>
  <c r="AD1074" i="3"/>
  <c r="AD1075" i="3"/>
  <c r="AD1078" i="3"/>
  <c r="AD1079" i="3"/>
  <c r="AD1081" i="3"/>
  <c r="AG1081" i="3"/>
  <c r="AD1082" i="3"/>
  <c r="AD1083" i="3"/>
  <c r="AD1084" i="3"/>
  <c r="AG1084" i="3"/>
  <c r="AD1086" i="3"/>
  <c r="AD1087" i="3"/>
  <c r="AD1090" i="3"/>
  <c r="AD1091" i="3"/>
  <c r="AD1092" i="3"/>
  <c r="AG1092" i="3"/>
  <c r="AD1094" i="3"/>
  <c r="AD1095" i="3"/>
  <c r="AD1096" i="3"/>
  <c r="AG1096" i="3"/>
  <c r="AD1097" i="3"/>
  <c r="AG1097" i="3"/>
  <c r="AD1098" i="3"/>
  <c r="AD1099" i="3"/>
  <c r="AD1100" i="3"/>
  <c r="AG1100" i="3"/>
  <c r="AD1101" i="3"/>
  <c r="AD1102" i="3"/>
  <c r="AD1103" i="3"/>
  <c r="AD1104" i="3"/>
  <c r="AG1104" i="3"/>
  <c r="AD1106" i="3"/>
  <c r="AD1107" i="3"/>
  <c r="AD1109" i="3"/>
  <c r="AG1109" i="3"/>
  <c r="AD1110" i="3"/>
  <c r="AD1111" i="3"/>
  <c r="AD1114" i="3"/>
  <c r="AD1115" i="3"/>
  <c r="AD1116" i="3"/>
  <c r="AG1116" i="3"/>
  <c r="AD1117" i="3"/>
  <c r="AG1117" i="3"/>
  <c r="AD1118" i="3"/>
  <c r="AD1119" i="3"/>
  <c r="AD1120" i="3"/>
  <c r="AG1120" i="3"/>
  <c r="AD1121" i="3"/>
  <c r="AD1122" i="3"/>
  <c r="AD1123" i="3"/>
  <c r="AD1124" i="3"/>
  <c r="AG1124" i="3"/>
  <c r="AD1125" i="3"/>
  <c r="AG1125" i="3"/>
  <c r="AD1126" i="3"/>
  <c r="AD1127" i="3"/>
  <c r="AD1128" i="3"/>
  <c r="AD1130" i="3"/>
  <c r="AD1131" i="3"/>
  <c r="AD1132" i="3"/>
  <c r="AG1132" i="3"/>
  <c r="AD1134" i="3"/>
  <c r="AD1135" i="3"/>
  <c r="AD1136" i="3"/>
  <c r="AG1136" i="3"/>
  <c r="AD1137" i="3"/>
  <c r="AD1138" i="3"/>
  <c r="AD1139" i="3"/>
  <c r="AD1142" i="3"/>
  <c r="AD1143" i="3"/>
  <c r="AD1145" i="3"/>
  <c r="AG1145" i="3"/>
  <c r="AD1146" i="3"/>
  <c r="AD1147" i="3"/>
  <c r="AD1148" i="3"/>
  <c r="AG1148" i="3"/>
  <c r="AD1150" i="3"/>
  <c r="AD1151" i="3"/>
  <c r="AD1154" i="3"/>
  <c r="AD1155" i="3"/>
  <c r="AD1156" i="3"/>
  <c r="AG1156" i="3"/>
  <c r="AD1158" i="3"/>
  <c r="AD1159" i="3"/>
  <c r="AD1160" i="3"/>
  <c r="AG1160" i="3"/>
  <c r="AD1161" i="3"/>
  <c r="AG1161" i="3"/>
  <c r="AD1162" i="3"/>
  <c r="AD1163" i="3"/>
  <c r="AD1164" i="3"/>
  <c r="AG1164" i="3"/>
  <c r="AD1165" i="3"/>
  <c r="AD1166" i="3"/>
  <c r="AD1167" i="3"/>
  <c r="AD1168" i="3"/>
  <c r="AG1168" i="3"/>
  <c r="AD1170" i="3"/>
  <c r="AD1171" i="3"/>
  <c r="AD1173" i="3"/>
  <c r="AG1173" i="3"/>
  <c r="AD1174" i="3"/>
  <c r="AD1175" i="3"/>
  <c r="AD1176" i="3"/>
  <c r="AG1176" i="3"/>
  <c r="AD1178" i="3"/>
  <c r="AD1179" i="3"/>
  <c r="AD1180" i="3"/>
  <c r="AG1180" i="3"/>
  <c r="AD1181" i="3"/>
  <c r="AG1181" i="3"/>
  <c r="AD1182" i="3"/>
  <c r="AD1183" i="3"/>
  <c r="AD1185" i="3"/>
  <c r="AD1186" i="3"/>
  <c r="AD1187" i="3"/>
  <c r="AD1188" i="3"/>
  <c r="AG1188" i="3"/>
  <c r="AD1189" i="3"/>
  <c r="AG1189" i="3"/>
  <c r="AD1190" i="3"/>
  <c r="AD1191" i="3"/>
  <c r="AD1192" i="3"/>
  <c r="AD1194" i="3"/>
  <c r="AD1195" i="3"/>
  <c r="AD1196" i="3"/>
  <c r="AG1196" i="3"/>
  <c r="AD1198" i="3"/>
  <c r="AD1199" i="3"/>
  <c r="AD1200" i="3"/>
  <c r="AG1200" i="3"/>
  <c r="AD1201" i="3"/>
  <c r="AG1201" i="3"/>
  <c r="AD1202" i="3"/>
  <c r="AD1203" i="3"/>
  <c r="AD1206" i="3"/>
  <c r="AD1207" i="3"/>
  <c r="AD1209" i="3"/>
  <c r="AD1210" i="3"/>
  <c r="AD1211" i="3"/>
  <c r="AD1212" i="3"/>
  <c r="AG1212" i="3"/>
  <c r="AD1214" i="3"/>
  <c r="AD1215" i="3"/>
  <c r="AD1218" i="3"/>
  <c r="AD1219" i="3"/>
  <c r="AD1220" i="3"/>
  <c r="AG1220" i="3"/>
  <c r="AD1222" i="3"/>
  <c r="AD1223" i="3"/>
  <c r="AD1224" i="3"/>
  <c r="AG1224" i="3"/>
  <c r="AD1225" i="3"/>
  <c r="AD1226" i="3"/>
  <c r="AD1227" i="3"/>
  <c r="AD1228" i="3"/>
  <c r="AG1228" i="3"/>
  <c r="AD1229" i="3"/>
  <c r="AG1229" i="3"/>
  <c r="AD1230" i="3"/>
  <c r="AD1231" i="3"/>
  <c r="AD1232" i="3"/>
  <c r="AG1232" i="3"/>
  <c r="AD1234" i="3"/>
  <c r="AD1235" i="3"/>
  <c r="AD1237" i="3"/>
  <c r="AD1238" i="3"/>
  <c r="AD1239" i="3"/>
  <c r="AD1242" i="3"/>
  <c r="AD1243" i="3"/>
  <c r="AD1244" i="3"/>
  <c r="AG1244" i="3"/>
  <c r="AD1245" i="3"/>
  <c r="AG1245" i="3"/>
  <c r="AD1246" i="3"/>
  <c r="AD1247" i="3"/>
  <c r="AD1248" i="3"/>
  <c r="AG1248" i="3"/>
  <c r="AD1249" i="3"/>
  <c r="AG1249" i="3"/>
  <c r="AD1250" i="3"/>
  <c r="AD1251" i="3"/>
  <c r="AD1252" i="3"/>
  <c r="AD1253" i="3"/>
  <c r="AG1253" i="3"/>
  <c r="AD1254" i="3"/>
  <c r="AD1255" i="3"/>
  <c r="AD1256" i="3"/>
  <c r="AG1256" i="3"/>
  <c r="AD1258" i="3"/>
  <c r="AD1259" i="3"/>
  <c r="AD1260" i="3"/>
  <c r="AG1260" i="3"/>
  <c r="AD1262" i="3"/>
  <c r="AD1263" i="3"/>
  <c r="AD1264" i="3"/>
  <c r="AG1264" i="3"/>
  <c r="AD1265" i="3"/>
  <c r="AD1266" i="3"/>
  <c r="AD1267" i="3"/>
  <c r="AD1270" i="3"/>
  <c r="AD1271" i="3"/>
  <c r="AD1274" i="3"/>
  <c r="AD1275" i="3"/>
  <c r="AD1278" i="3"/>
  <c r="AD1279" i="3"/>
  <c r="AD1280" i="3"/>
  <c r="AG1280" i="3"/>
  <c r="AD1281" i="3"/>
  <c r="AG1281" i="3"/>
  <c r="AD1282" i="3"/>
  <c r="AD1283" i="3"/>
  <c r="AD1284" i="3"/>
  <c r="AG1284" i="3"/>
  <c r="AD1285" i="3"/>
  <c r="AG1285" i="3"/>
  <c r="AD1286" i="3"/>
  <c r="AD1287" i="3"/>
  <c r="AD1289" i="3"/>
  <c r="AG1289" i="3"/>
  <c r="AD1290" i="3"/>
  <c r="AD1291" i="3"/>
  <c r="AD1294" i="3"/>
  <c r="AD1295" i="3"/>
  <c r="AD1296" i="3"/>
  <c r="AG1296" i="3"/>
  <c r="AD1297" i="3"/>
  <c r="AD1298" i="3"/>
  <c r="AD1299" i="3"/>
  <c r="AD1300" i="3"/>
  <c r="AG1300" i="3"/>
  <c r="AD1301" i="3"/>
  <c r="AD1302" i="3"/>
  <c r="AD1303" i="3"/>
  <c r="AD1305" i="3"/>
  <c r="AG1305" i="3"/>
  <c r="AD1306" i="3"/>
  <c r="AD1307" i="3"/>
  <c r="AD1309" i="3"/>
  <c r="AG1309" i="3"/>
  <c r="AD1310" i="3"/>
  <c r="AD1311" i="3"/>
  <c r="AD1312" i="3"/>
  <c r="AG1312" i="3"/>
  <c r="AD1314" i="3"/>
  <c r="AD1315" i="3"/>
  <c r="AD1316" i="3"/>
  <c r="AD1318" i="3"/>
  <c r="AD1319" i="3"/>
  <c r="AD1322" i="3"/>
  <c r="AD1323" i="3"/>
  <c r="AD1325" i="3"/>
  <c r="AG1325" i="3"/>
  <c r="AD1326" i="3"/>
  <c r="AD1327" i="3"/>
  <c r="AD1328" i="3"/>
  <c r="AG1328" i="3"/>
  <c r="AD1330" i="3"/>
  <c r="AD1331" i="3"/>
  <c r="AD1332" i="3"/>
  <c r="AG1332" i="3"/>
  <c r="AD1334" i="3"/>
  <c r="AD1335" i="3"/>
  <c r="AD1338" i="3"/>
  <c r="AD1339" i="3"/>
  <c r="AD1342" i="3"/>
  <c r="AD1343" i="3"/>
  <c r="AD1344" i="3"/>
  <c r="AG1344" i="3"/>
  <c r="AD1345" i="3"/>
  <c r="AG1345" i="3"/>
  <c r="AD1346" i="3"/>
  <c r="AD1347" i="3"/>
  <c r="AD1348" i="3"/>
  <c r="AD1349" i="3"/>
  <c r="AD1350" i="3"/>
  <c r="AD1351" i="3"/>
  <c r="AD1353" i="3"/>
  <c r="AG1353" i="3"/>
  <c r="AD1354" i="3"/>
  <c r="AD1355" i="3"/>
  <c r="AD1358" i="3"/>
  <c r="AD1359" i="3"/>
  <c r="AD1360" i="3"/>
  <c r="AG1360" i="3"/>
  <c r="AD1361" i="3"/>
  <c r="AG1361" i="3"/>
  <c r="AD1362" i="3"/>
  <c r="AD1363" i="3"/>
  <c r="AD1364" i="3"/>
  <c r="AG1364" i="3"/>
  <c r="AD1365" i="3"/>
  <c r="AG1365" i="3"/>
  <c r="AD1366" i="3"/>
  <c r="AD1367" i="3"/>
  <c r="AD1368" i="3"/>
  <c r="AG1368" i="3"/>
  <c r="AD1369" i="3"/>
  <c r="AD1370" i="3"/>
  <c r="AD1371" i="3"/>
  <c r="AD1373" i="3"/>
  <c r="AG1373" i="3"/>
  <c r="AD1374" i="3"/>
  <c r="AD1375" i="3"/>
  <c r="AD1376" i="3"/>
  <c r="AG1376" i="3"/>
  <c r="AD1378" i="3"/>
  <c r="AD1379" i="3"/>
  <c r="AD1380" i="3"/>
  <c r="AG1380" i="3"/>
  <c r="AD1382" i="3"/>
  <c r="AD1383" i="3"/>
  <c r="AD1386" i="3"/>
  <c r="AD1387" i="3"/>
  <c r="AD1388" i="3"/>
  <c r="AG1388" i="3"/>
  <c r="AD1389" i="3"/>
  <c r="AD1390" i="3"/>
  <c r="AD1391" i="3"/>
  <c r="AD1392" i="3"/>
  <c r="AG1392" i="3"/>
  <c r="AD1394" i="3"/>
  <c r="AD1395" i="3"/>
  <c r="AD1396" i="3"/>
  <c r="AG1396" i="3"/>
  <c r="AD1398" i="3"/>
  <c r="AD1399" i="3"/>
  <c r="AD1402" i="3"/>
  <c r="AD1403" i="3"/>
  <c r="AD1404" i="3"/>
  <c r="AG1404" i="3"/>
  <c r="AD1406" i="3"/>
  <c r="AD1407" i="3"/>
  <c r="AD1408" i="3"/>
  <c r="AG1408" i="3"/>
  <c r="AD1409" i="3"/>
  <c r="AG1409" i="3"/>
  <c r="AD1410" i="3"/>
  <c r="AD1411" i="3"/>
  <c r="AD1412" i="3"/>
  <c r="AD1413" i="3"/>
  <c r="AG1413" i="3"/>
  <c r="AD1414" i="3"/>
  <c r="AD1415" i="3"/>
  <c r="AD1417" i="3"/>
  <c r="AG1417" i="3"/>
  <c r="AD1418" i="3"/>
  <c r="AD1419" i="3"/>
  <c r="AD1422" i="3"/>
  <c r="AD1423" i="3"/>
  <c r="AD1424" i="3"/>
  <c r="AG1424" i="3"/>
  <c r="AD1425" i="3"/>
  <c r="AG1425" i="3"/>
  <c r="AD1426" i="3"/>
  <c r="AD1427" i="3"/>
  <c r="AD1428" i="3"/>
  <c r="AG1428" i="3"/>
  <c r="AD1429" i="3"/>
  <c r="AG1429" i="3"/>
  <c r="AD1430" i="3"/>
  <c r="AD1431" i="3"/>
  <c r="AD1433" i="3"/>
  <c r="AD1434" i="3"/>
  <c r="AD1435" i="3"/>
  <c r="AD1437" i="3"/>
  <c r="AG1437" i="3"/>
  <c r="AD1438" i="3"/>
  <c r="AD1439" i="3"/>
  <c r="AD1440" i="3"/>
  <c r="AD1442" i="3"/>
  <c r="AD1443" i="3"/>
  <c r="AD1444" i="3"/>
  <c r="AG1444" i="3"/>
  <c r="AD1445" i="3"/>
  <c r="AG1445" i="3"/>
  <c r="AD1446" i="3"/>
  <c r="AD1447" i="3"/>
  <c r="AD1448" i="3"/>
  <c r="AG1448" i="3"/>
  <c r="AD1449" i="3"/>
  <c r="AG1449" i="3"/>
  <c r="AD1450" i="3"/>
  <c r="AD1451" i="3"/>
  <c r="AD1452" i="3"/>
  <c r="AD1453" i="3"/>
  <c r="AD1454" i="3"/>
  <c r="AD1455" i="3"/>
  <c r="AD1456" i="3"/>
  <c r="AD1457" i="3"/>
  <c r="AG1457" i="3"/>
  <c r="AD1458" i="3"/>
  <c r="AD1459" i="3"/>
  <c r="AD1460" i="3"/>
  <c r="AG1460" i="3"/>
  <c r="AD1461" i="3"/>
  <c r="AD1462" i="3"/>
  <c r="AD1463" i="3"/>
  <c r="AD1464" i="3"/>
  <c r="AG1464" i="3"/>
  <c r="AD1465" i="3"/>
  <c r="AG1465" i="3"/>
  <c r="AD1466" i="3"/>
  <c r="AD1467" i="3"/>
  <c r="AD1468" i="3"/>
  <c r="AG1468" i="3"/>
  <c r="AD1469" i="3"/>
  <c r="AG1469" i="3"/>
  <c r="AD1470" i="3"/>
  <c r="AD1471" i="3"/>
  <c r="AD1472" i="3"/>
  <c r="AD1473" i="3"/>
  <c r="AG1473" i="3"/>
  <c r="AD1474" i="3"/>
  <c r="AD1475" i="3"/>
  <c r="AD1476" i="3"/>
  <c r="AG1476" i="3"/>
  <c r="AD1477" i="3"/>
  <c r="AG1477" i="3"/>
  <c r="AD1478" i="3"/>
  <c r="AD1479" i="3"/>
  <c r="AD1480" i="3"/>
  <c r="AG1480" i="3"/>
  <c r="AD1481" i="3"/>
  <c r="AD1482" i="3"/>
  <c r="AD1483" i="3"/>
  <c r="AD1484" i="3"/>
  <c r="AG1484" i="3"/>
  <c r="AD1485" i="3"/>
  <c r="AG1485" i="3"/>
  <c r="AD1486" i="3"/>
  <c r="AD1487" i="3"/>
  <c r="AD1488" i="3"/>
  <c r="AG1488" i="3"/>
  <c r="AD1489" i="3"/>
  <c r="AG1489" i="3"/>
  <c r="AD1490" i="3"/>
  <c r="AD1491" i="3"/>
  <c r="AD1492" i="3"/>
  <c r="AG1492" i="3"/>
  <c r="AD1493" i="3"/>
  <c r="AG1493" i="3"/>
  <c r="AD1494" i="3"/>
  <c r="AD1495" i="3"/>
  <c r="AD1496" i="3"/>
  <c r="AD1497" i="3"/>
  <c r="AG1497" i="3"/>
  <c r="AD1498" i="3"/>
  <c r="AD1499" i="3"/>
  <c r="AD1500" i="3"/>
  <c r="AG1500" i="3"/>
  <c r="AD1501" i="3"/>
  <c r="AD1502" i="3"/>
  <c r="AD1503" i="3"/>
  <c r="AD1504" i="3"/>
  <c r="AG1504" i="3"/>
  <c r="AD1505" i="3"/>
  <c r="AD1506" i="3"/>
  <c r="AD1507" i="3"/>
  <c r="AD1508" i="3"/>
  <c r="AG1508" i="3"/>
  <c r="AD1509" i="3"/>
  <c r="AG1509" i="3"/>
  <c r="AD1510" i="3"/>
  <c r="AD1511" i="3"/>
  <c r="AD1512" i="3"/>
  <c r="AG1512" i="3"/>
  <c r="AD1513" i="3"/>
  <c r="AG1513" i="3"/>
  <c r="AD1514" i="3"/>
  <c r="AD1515" i="3"/>
  <c r="AD1516" i="3"/>
  <c r="AG1516" i="3"/>
  <c r="AD1517" i="3"/>
  <c r="AG1517" i="3"/>
  <c r="AD1518" i="3"/>
  <c r="AD1519" i="3"/>
  <c r="AD1520" i="3"/>
  <c r="AG1520" i="3"/>
  <c r="AD1521" i="3"/>
  <c r="AD1522" i="3"/>
  <c r="AD1523" i="3"/>
  <c r="AD1524" i="3"/>
  <c r="AG1524" i="3"/>
  <c r="AD1525" i="3"/>
  <c r="AD1526" i="3"/>
  <c r="AD1527" i="3"/>
  <c r="AD1528" i="3"/>
  <c r="AG1528" i="3"/>
  <c r="AD1529" i="3"/>
  <c r="AG1529" i="3"/>
  <c r="AD1530" i="3"/>
  <c r="AD1531" i="3"/>
  <c r="AD1532" i="3"/>
  <c r="AG1532" i="3"/>
  <c r="AD1533" i="3"/>
  <c r="AG1533" i="3"/>
  <c r="AD1534" i="3"/>
  <c r="AD1535" i="3"/>
  <c r="AD1536" i="3"/>
  <c r="AG1536" i="3"/>
  <c r="AD1537" i="3"/>
  <c r="AD1538" i="3"/>
  <c r="AD1539" i="3"/>
  <c r="AD1540" i="3"/>
  <c r="AG1540" i="3"/>
  <c r="AD1541" i="3"/>
  <c r="AG1541" i="3"/>
  <c r="AD1542" i="3"/>
  <c r="AD1543" i="3"/>
  <c r="AD1544" i="3"/>
  <c r="AG1544" i="3"/>
  <c r="AD1545" i="3"/>
  <c r="AG1545" i="3"/>
  <c r="AD1546" i="3"/>
  <c r="AD1547" i="3"/>
  <c r="AD1548" i="3"/>
  <c r="AG1548" i="3"/>
  <c r="AD1549" i="3"/>
  <c r="AG1549" i="3"/>
  <c r="AD1550" i="3"/>
  <c r="AD1551" i="3"/>
  <c r="AD1552" i="3"/>
  <c r="AG1552" i="3"/>
  <c r="AD1553" i="3"/>
  <c r="AG1553" i="3"/>
  <c r="AD1554" i="3"/>
  <c r="AD1555" i="3"/>
  <c r="AD1556" i="3"/>
  <c r="AG1556" i="3"/>
  <c r="AD1557" i="3"/>
  <c r="AD1558" i="3"/>
  <c r="AD1559" i="3"/>
  <c r="AD1560" i="3"/>
  <c r="AG1560" i="3"/>
  <c r="AD1561" i="3"/>
  <c r="AG1561" i="3"/>
  <c r="AD1562" i="3"/>
  <c r="AD1563" i="3"/>
  <c r="AD1564" i="3"/>
  <c r="AD1565" i="3"/>
  <c r="AG1565" i="3"/>
  <c r="AD1566" i="3"/>
  <c r="AD1567" i="3"/>
  <c r="AD1568" i="3"/>
  <c r="AG1568" i="3"/>
  <c r="AD1569" i="3"/>
  <c r="AD1570" i="3"/>
  <c r="AD1571" i="3"/>
  <c r="AD1572" i="3"/>
  <c r="AG1572" i="3"/>
  <c r="AD1573" i="3"/>
  <c r="AD1574" i="3"/>
  <c r="AD1575" i="3"/>
  <c r="AD1576" i="3"/>
  <c r="AG1576" i="3"/>
  <c r="AD1577" i="3"/>
  <c r="AG1577" i="3"/>
  <c r="AD1578" i="3"/>
  <c r="AD1579" i="3"/>
  <c r="AD1581" i="3"/>
  <c r="AD1582" i="3"/>
  <c r="AD1583" i="3"/>
  <c r="AD1586" i="3"/>
  <c r="AD1587" i="3"/>
  <c r="AD1590" i="3"/>
  <c r="AD1591" i="3"/>
  <c r="AD1593" i="3"/>
  <c r="AD1594" i="3"/>
  <c r="AD1595" i="3"/>
  <c r="AD1596" i="3"/>
  <c r="AG1596" i="3"/>
  <c r="AD1597" i="3"/>
  <c r="AG1597" i="3"/>
  <c r="AD1598" i="3"/>
  <c r="AD1599" i="3"/>
  <c r="AD1601" i="3"/>
  <c r="AG1601" i="3"/>
  <c r="AD1602" i="3"/>
  <c r="AD1603" i="3"/>
  <c r="AD1606" i="3"/>
  <c r="AD1607" i="3"/>
  <c r="AD1608" i="3"/>
  <c r="AD1610" i="3"/>
  <c r="AD1611" i="3"/>
  <c r="AD1614" i="3"/>
  <c r="AD1615" i="3"/>
  <c r="AD1616" i="3"/>
  <c r="AG1616" i="3"/>
  <c r="AD1618" i="3"/>
  <c r="AD1619" i="3"/>
  <c r="AD1621" i="3"/>
  <c r="AD1622" i="3"/>
  <c r="AD1623" i="3"/>
  <c r="AD1624" i="3"/>
  <c r="AG1624" i="3"/>
  <c r="AD1625" i="3"/>
  <c r="AD1626" i="3"/>
  <c r="AD1627" i="3"/>
  <c r="AD1629" i="3"/>
  <c r="AG1629" i="3"/>
  <c r="AD1630" i="3"/>
  <c r="AD1631" i="3"/>
  <c r="AD1632" i="3"/>
  <c r="AG1632" i="3"/>
  <c r="AD1633" i="3"/>
  <c r="AD1634" i="3"/>
  <c r="AD1635" i="3"/>
  <c r="AD1638" i="3"/>
  <c r="AD1639" i="3"/>
  <c r="AD1640" i="3"/>
  <c r="AG1640" i="3"/>
  <c r="AD1642" i="3"/>
  <c r="AD1643" i="3"/>
  <c r="AD1646" i="3"/>
  <c r="AD1647" i="3"/>
  <c r="AD1648" i="3"/>
  <c r="AG1648" i="3"/>
  <c r="AD1650" i="3"/>
  <c r="AD1651" i="3"/>
  <c r="AD1653" i="3"/>
  <c r="AD1654" i="3"/>
  <c r="AD1655" i="3"/>
  <c r="AD1657" i="3"/>
  <c r="AD1658" i="3"/>
  <c r="AD1659" i="3"/>
  <c r="AD1660" i="3"/>
  <c r="AG1660" i="3"/>
  <c r="AD1661" i="3"/>
  <c r="AG1661" i="3"/>
  <c r="AD1662" i="3"/>
  <c r="AD1663" i="3"/>
  <c r="AD1664" i="3"/>
  <c r="AG1664" i="3"/>
  <c r="AD1665" i="3"/>
  <c r="AD1666" i="3"/>
  <c r="AD1667" i="3"/>
  <c r="AD1668" i="3"/>
  <c r="AG1668" i="3"/>
  <c r="AD1669" i="3"/>
  <c r="AD1670" i="3"/>
  <c r="AD1671" i="3"/>
  <c r="AD1674" i="3"/>
  <c r="AD1675" i="3"/>
  <c r="AD1678" i="3"/>
  <c r="AD1679" i="3"/>
  <c r="AD1681" i="3"/>
  <c r="AD1682" i="3"/>
  <c r="AD1683" i="3"/>
  <c r="AD1684" i="3"/>
  <c r="AG1684" i="3"/>
  <c r="AD1685" i="3"/>
  <c r="AD1686" i="3"/>
  <c r="AD1687" i="3"/>
  <c r="AD1689" i="3"/>
  <c r="AD1690" i="3"/>
  <c r="AD1691" i="3"/>
  <c r="AD1692" i="3"/>
  <c r="AG1692" i="3"/>
  <c r="AD1693" i="3"/>
  <c r="AG1693" i="3"/>
  <c r="AD1694" i="3"/>
  <c r="AD1695" i="3"/>
  <c r="AD1698" i="3"/>
  <c r="AD1699" i="3"/>
  <c r="AD1700" i="3"/>
  <c r="AG1700" i="3"/>
  <c r="AD1702" i="3"/>
  <c r="AD1703" i="3"/>
  <c r="AD1706" i="3"/>
  <c r="AD1707" i="3"/>
  <c r="AD1708" i="3"/>
  <c r="AG1708" i="3"/>
  <c r="AD1710" i="3"/>
  <c r="AD1711" i="3"/>
  <c r="AD1712" i="3"/>
  <c r="AG1712" i="3"/>
  <c r="AD1713" i="3"/>
  <c r="AD1714" i="3"/>
  <c r="AD1715" i="3"/>
  <c r="AD1716" i="3"/>
  <c r="AG1716" i="3"/>
  <c r="AD1717" i="3"/>
  <c r="AD1718" i="3"/>
  <c r="AD1719" i="3"/>
  <c r="AD1721" i="3"/>
  <c r="AD1722" i="3"/>
  <c r="AD1723" i="3"/>
  <c r="AD1724" i="3"/>
  <c r="AG1724" i="3"/>
  <c r="AD1725" i="3"/>
  <c r="AG1725" i="3"/>
  <c r="AD1726" i="3"/>
  <c r="AD1727" i="3"/>
  <c r="AD1730" i="3"/>
  <c r="AD1731" i="3"/>
  <c r="AD1732" i="3"/>
  <c r="AG1732" i="3"/>
  <c r="AD1734" i="3"/>
  <c r="AD1735" i="3"/>
  <c r="AD1736" i="3"/>
  <c r="AG1736" i="3"/>
  <c r="AD1738" i="3"/>
  <c r="AD1739" i="3"/>
  <c r="AD1740" i="3"/>
  <c r="AG1740" i="3"/>
  <c r="AD1742" i="3"/>
  <c r="AD1743" i="3"/>
  <c r="AD1744" i="3"/>
  <c r="AG1744" i="3"/>
  <c r="AD1746" i="3"/>
  <c r="AD1747" i="3"/>
  <c r="AD1748" i="3"/>
  <c r="AG1748" i="3"/>
  <c r="AD1750" i="3"/>
  <c r="AD1751" i="3"/>
  <c r="AD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3" i="3"/>
  <c r="AC164" i="3"/>
  <c r="AF164" i="3"/>
  <c r="AC165" i="3"/>
  <c r="AC167" i="3"/>
  <c r="AC168" i="3"/>
  <c r="AF168" i="3"/>
  <c r="AC169" i="3"/>
  <c r="AC171" i="3"/>
  <c r="AC172" i="3"/>
  <c r="AF172" i="3"/>
  <c r="AC173" i="3"/>
  <c r="AC175" i="3"/>
  <c r="AC176" i="3"/>
  <c r="AF176" i="3"/>
  <c r="AC177" i="3"/>
  <c r="AC179" i="3"/>
  <c r="AC180" i="3"/>
  <c r="AF180" i="3"/>
  <c r="AC181" i="3"/>
  <c r="AF181" i="3"/>
  <c r="AC183" i="3"/>
  <c r="AC184" i="3"/>
  <c r="AF184" i="3"/>
  <c r="AC185" i="3"/>
  <c r="AF185" i="3"/>
  <c r="AC187" i="3"/>
  <c r="AC188" i="3"/>
  <c r="AF188" i="3"/>
  <c r="AC189" i="3"/>
  <c r="AF189" i="3"/>
  <c r="AC191" i="3"/>
  <c r="AC192" i="3"/>
  <c r="AF192" i="3"/>
  <c r="AC193" i="3"/>
  <c r="AC195" i="3"/>
  <c r="AC196" i="3"/>
  <c r="AF196" i="3"/>
  <c r="AC197" i="3"/>
  <c r="AC199" i="3"/>
  <c r="AC200" i="3"/>
  <c r="AF200" i="3"/>
  <c r="AC201" i="3"/>
  <c r="AC203" i="3"/>
  <c r="AC204" i="3"/>
  <c r="AF204" i="3"/>
  <c r="AC205" i="3"/>
  <c r="AF205" i="3"/>
  <c r="AC207" i="3"/>
  <c r="AC208" i="3"/>
  <c r="AF208" i="3"/>
  <c r="AC209" i="3"/>
  <c r="AC211" i="3"/>
  <c r="AC212" i="3"/>
  <c r="AF212" i="3"/>
  <c r="AC213" i="3"/>
  <c r="AF213" i="3"/>
  <c r="AC215" i="3"/>
  <c r="AC216" i="3"/>
  <c r="AF216" i="3"/>
  <c r="AC217" i="3"/>
  <c r="AF217" i="3"/>
  <c r="AC219" i="3"/>
  <c r="AC220" i="3"/>
  <c r="AF220" i="3"/>
  <c r="AC221" i="3"/>
  <c r="AF221" i="3"/>
  <c r="AC223" i="3"/>
  <c r="AC224" i="3"/>
  <c r="AF224" i="3"/>
  <c r="AC225" i="3"/>
  <c r="AC227" i="3"/>
  <c r="AC228" i="3"/>
  <c r="AF228" i="3"/>
  <c r="AC229" i="3"/>
  <c r="AF229" i="3"/>
  <c r="AC231" i="3"/>
  <c r="AC232" i="3"/>
  <c r="AF232" i="3"/>
  <c r="AC233" i="3"/>
  <c r="AF233" i="3"/>
  <c r="AC235" i="3"/>
  <c r="AC236" i="3"/>
  <c r="AF236" i="3"/>
  <c r="AC237" i="3"/>
  <c r="AF237" i="3"/>
  <c r="AC239" i="3"/>
  <c r="AC240" i="3"/>
  <c r="AC241" i="3"/>
  <c r="AF241" i="3"/>
  <c r="AC243" i="3"/>
  <c r="AC244" i="3"/>
  <c r="AF244" i="3"/>
  <c r="AC245" i="3"/>
  <c r="AF245" i="3"/>
  <c r="AC247" i="3"/>
  <c r="AC248" i="3"/>
  <c r="AF248" i="3"/>
  <c r="AC249" i="3"/>
  <c r="AF249" i="3"/>
  <c r="AC251" i="3"/>
  <c r="AC252" i="3"/>
  <c r="AF252" i="3"/>
  <c r="AC253" i="3"/>
  <c r="AF253" i="3"/>
  <c r="AC255" i="3"/>
  <c r="AC256" i="3"/>
  <c r="AF256" i="3"/>
  <c r="AC257" i="3"/>
  <c r="AF257" i="3"/>
  <c r="AC259" i="3"/>
  <c r="AC260" i="3"/>
  <c r="AF260" i="3"/>
  <c r="AC261" i="3"/>
  <c r="AF261" i="3"/>
  <c r="AC263" i="3"/>
  <c r="AC264" i="3"/>
  <c r="AF264" i="3"/>
  <c r="AC265" i="3"/>
  <c r="AF265" i="3"/>
  <c r="AC267" i="3"/>
  <c r="AC268" i="3"/>
  <c r="AF268" i="3"/>
  <c r="AC269" i="3"/>
  <c r="AF269" i="3"/>
  <c r="AC271" i="3"/>
  <c r="AC272" i="3"/>
  <c r="AF272" i="3"/>
  <c r="AC273" i="3"/>
  <c r="AC275" i="3"/>
  <c r="AC276" i="3"/>
  <c r="AF276" i="3"/>
  <c r="AC277" i="3"/>
  <c r="AC279" i="3"/>
  <c r="AC280" i="3"/>
  <c r="AF280" i="3"/>
  <c r="AC281" i="3"/>
  <c r="AC283" i="3"/>
  <c r="AC284" i="3"/>
  <c r="AF284" i="3"/>
  <c r="AC285" i="3"/>
  <c r="AF285" i="3"/>
  <c r="AC287" i="3"/>
  <c r="AC288" i="3"/>
  <c r="AF288" i="3"/>
  <c r="AC289" i="3"/>
  <c r="AC291" i="3"/>
  <c r="AC292" i="3"/>
  <c r="AF292" i="3"/>
  <c r="AC293" i="3"/>
  <c r="AC295" i="3"/>
  <c r="AC296" i="3"/>
  <c r="AF296" i="3"/>
  <c r="AC297" i="3"/>
  <c r="AF297" i="3"/>
  <c r="AC299" i="3"/>
  <c r="AC300" i="3"/>
  <c r="AF300" i="3"/>
  <c r="AC301" i="3"/>
  <c r="AF301" i="3"/>
  <c r="AC303" i="3"/>
  <c r="AC304" i="3"/>
  <c r="AF304" i="3"/>
  <c r="AC305" i="3"/>
  <c r="AC307" i="3"/>
  <c r="AC308" i="3"/>
  <c r="AF308" i="3"/>
  <c r="AC309" i="3"/>
  <c r="AC311" i="3"/>
  <c r="AC312" i="3"/>
  <c r="AF312" i="3"/>
  <c r="AC313" i="3"/>
  <c r="AC315" i="3"/>
  <c r="AC316" i="3"/>
  <c r="AF316" i="3"/>
  <c r="AC317" i="3"/>
  <c r="AF317" i="3"/>
  <c r="AC319" i="3"/>
  <c r="AC320" i="3"/>
  <c r="AF320" i="3"/>
  <c r="AC321" i="3"/>
  <c r="AC323" i="3"/>
  <c r="AC324" i="3"/>
  <c r="AF324" i="3"/>
  <c r="AC325" i="3"/>
  <c r="AF325" i="3"/>
  <c r="AC327" i="3"/>
  <c r="AC328" i="3"/>
  <c r="AF328" i="3"/>
  <c r="AC329" i="3"/>
  <c r="AF329" i="3"/>
  <c r="AC331" i="3"/>
  <c r="AC332" i="3"/>
  <c r="AF332" i="3"/>
  <c r="AC333" i="3"/>
  <c r="AF333" i="3"/>
  <c r="AC335" i="3"/>
  <c r="AC336" i="3"/>
  <c r="AF336" i="3"/>
  <c r="AC337" i="3"/>
  <c r="AC339" i="3"/>
  <c r="AC340" i="3"/>
  <c r="AF340" i="3"/>
  <c r="AC341" i="3"/>
  <c r="AF341" i="3"/>
  <c r="AC343" i="3"/>
  <c r="AC344" i="3"/>
  <c r="AF344" i="3"/>
  <c r="AC345" i="3"/>
  <c r="AC347" i="3"/>
  <c r="AC348" i="3"/>
  <c r="AF348" i="3"/>
  <c r="AC349" i="3"/>
  <c r="AF349" i="3"/>
  <c r="AC351" i="3"/>
  <c r="AC352" i="3"/>
  <c r="AF352" i="3"/>
  <c r="AC353" i="3"/>
  <c r="AC355" i="3"/>
  <c r="AC356" i="3"/>
  <c r="AF356" i="3"/>
  <c r="AC357" i="3"/>
  <c r="AF357" i="3"/>
  <c r="AC359" i="3"/>
  <c r="AC360" i="3"/>
  <c r="AC361" i="3"/>
  <c r="AF361" i="3"/>
  <c r="AC363" i="3"/>
  <c r="AC364" i="3"/>
  <c r="AF364" i="3"/>
  <c r="AC365" i="3"/>
  <c r="AF365" i="3"/>
  <c r="AC367" i="3"/>
  <c r="AC368" i="3"/>
  <c r="AF368" i="3"/>
  <c r="AC369" i="3"/>
  <c r="AC371" i="3"/>
  <c r="AC372" i="3"/>
  <c r="AF372" i="3"/>
  <c r="AC373" i="3"/>
  <c r="AF373" i="3"/>
  <c r="AC375" i="3"/>
  <c r="AC376" i="3"/>
  <c r="AF376" i="3"/>
  <c r="AC377" i="3"/>
  <c r="AF377" i="3"/>
  <c r="AC379" i="3"/>
  <c r="AC380" i="3"/>
  <c r="AF380" i="3"/>
  <c r="AC381" i="3"/>
  <c r="AF381" i="3"/>
  <c r="AC383" i="3"/>
  <c r="AC384" i="3"/>
  <c r="AC385" i="3"/>
  <c r="AF385" i="3"/>
  <c r="AC387" i="3"/>
  <c r="AC388" i="3"/>
  <c r="AF388" i="3"/>
  <c r="AC389" i="3"/>
  <c r="AF389" i="3"/>
  <c r="AC391" i="3"/>
  <c r="AC392" i="3"/>
  <c r="AF392" i="3"/>
  <c r="AC393" i="3"/>
  <c r="AC395" i="3"/>
  <c r="AC396" i="3"/>
  <c r="AF396" i="3"/>
  <c r="AC397" i="3"/>
  <c r="AC399" i="3"/>
  <c r="AC400" i="3"/>
  <c r="AF400" i="3"/>
  <c r="AC401" i="3"/>
  <c r="AF401" i="3"/>
  <c r="AC403" i="3"/>
  <c r="AC404" i="3"/>
  <c r="AF404" i="3"/>
  <c r="AC405" i="3"/>
  <c r="AF405" i="3"/>
  <c r="AC407" i="3"/>
  <c r="AC408" i="3"/>
  <c r="AF408" i="3"/>
  <c r="AC409" i="3"/>
  <c r="AC411" i="3"/>
  <c r="AC412" i="3"/>
  <c r="AF412" i="3"/>
  <c r="AC413" i="3"/>
  <c r="AC415" i="3"/>
  <c r="AC416" i="3"/>
  <c r="AF416" i="3"/>
  <c r="AC417" i="3"/>
  <c r="AC419" i="3"/>
  <c r="AC420" i="3"/>
  <c r="AF420" i="3"/>
  <c r="AC421" i="3"/>
  <c r="AF421" i="3"/>
  <c r="AC423" i="3"/>
  <c r="AC424" i="3"/>
  <c r="AF424" i="3"/>
  <c r="AC425" i="3"/>
  <c r="AF425" i="3"/>
  <c r="AC427" i="3"/>
  <c r="AC428" i="3"/>
  <c r="AF428" i="3"/>
  <c r="AC429" i="3"/>
  <c r="AF429" i="3"/>
  <c r="AC431" i="3"/>
  <c r="AC432" i="3"/>
  <c r="AF432" i="3"/>
  <c r="AC433" i="3"/>
  <c r="AF433" i="3"/>
  <c r="AC435" i="3"/>
  <c r="AC436" i="3"/>
  <c r="AF436" i="3"/>
  <c r="AC437" i="3"/>
  <c r="AC439" i="3"/>
  <c r="AC440" i="3"/>
  <c r="AF440" i="3"/>
  <c r="AC441" i="3"/>
  <c r="AF441" i="3"/>
  <c r="AC443" i="3"/>
  <c r="AC444" i="3"/>
  <c r="AF444" i="3"/>
  <c r="AC445" i="3"/>
  <c r="AF445" i="3"/>
  <c r="AC447" i="3"/>
  <c r="AC448" i="3"/>
  <c r="AF448" i="3"/>
  <c r="AC449" i="3"/>
  <c r="AC451" i="3"/>
  <c r="AC452" i="3"/>
  <c r="AF452" i="3"/>
  <c r="AC453" i="3"/>
  <c r="AF453" i="3"/>
  <c r="AC455" i="3"/>
  <c r="AC456" i="3"/>
  <c r="AF456" i="3"/>
  <c r="AC457" i="3"/>
  <c r="AC459" i="3"/>
  <c r="AC460" i="3"/>
  <c r="AF460" i="3"/>
  <c r="AC461" i="3"/>
  <c r="AF461" i="3"/>
  <c r="AC463" i="3"/>
  <c r="AC464" i="3"/>
  <c r="AF464" i="3"/>
  <c r="AC465" i="3"/>
  <c r="AF465" i="3"/>
  <c r="AC467" i="3"/>
  <c r="AC468" i="3"/>
  <c r="AF468" i="3"/>
  <c r="AC469" i="3"/>
  <c r="AF469" i="3"/>
  <c r="AC471" i="3"/>
  <c r="AC472" i="3"/>
  <c r="AF472" i="3"/>
  <c r="AC473" i="3"/>
  <c r="AF473" i="3"/>
  <c r="AC475" i="3"/>
  <c r="AC476" i="3"/>
  <c r="AF476" i="3"/>
  <c r="AC477" i="3"/>
  <c r="AC479" i="3"/>
  <c r="AC480" i="3"/>
  <c r="AF480" i="3"/>
  <c r="AC481" i="3"/>
  <c r="AC483" i="3"/>
  <c r="AC484" i="3"/>
  <c r="AF484" i="3"/>
  <c r="AC485" i="3"/>
  <c r="AC487" i="3"/>
  <c r="AC488" i="3"/>
  <c r="AF488" i="3"/>
  <c r="AC489" i="3"/>
  <c r="AC491" i="3"/>
  <c r="AC492" i="3"/>
  <c r="AF492" i="3"/>
  <c r="AC493" i="3"/>
  <c r="AF493" i="3"/>
  <c r="AC495" i="3"/>
  <c r="AC496" i="3"/>
  <c r="AF496" i="3"/>
  <c r="AC497" i="3"/>
  <c r="AF497" i="3"/>
  <c r="AC499" i="3"/>
  <c r="AC500" i="3"/>
  <c r="AF500" i="3"/>
  <c r="AC501" i="3"/>
  <c r="AF501" i="3"/>
  <c r="AC503" i="3"/>
  <c r="AC504" i="3"/>
  <c r="AF504" i="3"/>
  <c r="AC505" i="3"/>
  <c r="AF505" i="3"/>
  <c r="AC507" i="3"/>
  <c r="AC508" i="3"/>
  <c r="AF508" i="3"/>
  <c r="AC509" i="3"/>
  <c r="AC511" i="3"/>
  <c r="AC512" i="3"/>
  <c r="AF512" i="3"/>
  <c r="AC513" i="3"/>
  <c r="AF513" i="3"/>
  <c r="AC515" i="3"/>
  <c r="AC516" i="3"/>
  <c r="AF516" i="3"/>
  <c r="AC517" i="3"/>
  <c r="AF517" i="3"/>
  <c r="AC519" i="3"/>
  <c r="AC520" i="3"/>
  <c r="AF520" i="3"/>
  <c r="AC521" i="3"/>
  <c r="AC523" i="3"/>
  <c r="AC524" i="3"/>
  <c r="AF524" i="3"/>
  <c r="AC525" i="3"/>
  <c r="AC527" i="3"/>
  <c r="AC528" i="3"/>
  <c r="AF528" i="3"/>
  <c r="AC529" i="3"/>
  <c r="AC531" i="3"/>
  <c r="AC532" i="3"/>
  <c r="AF532" i="3"/>
  <c r="AC533" i="3"/>
  <c r="AF533" i="3"/>
  <c r="AC535" i="3"/>
  <c r="AC536" i="3"/>
  <c r="AF536" i="3"/>
  <c r="AC537" i="3"/>
  <c r="AF537" i="3"/>
  <c r="AC539" i="3"/>
  <c r="AC540" i="3"/>
  <c r="AF540" i="3"/>
  <c r="AC541" i="3"/>
  <c r="AF541" i="3"/>
  <c r="AC543" i="3"/>
  <c r="AC544" i="3"/>
  <c r="AF544" i="3"/>
  <c r="AC545" i="3"/>
  <c r="AF545" i="3"/>
  <c r="AC547" i="3"/>
  <c r="AC548" i="3"/>
  <c r="AF548" i="3"/>
  <c r="AC549" i="3"/>
  <c r="AC551" i="3"/>
  <c r="AC552" i="3"/>
  <c r="AF552" i="3"/>
  <c r="AC553" i="3"/>
  <c r="AC555" i="3"/>
  <c r="AC556" i="3"/>
  <c r="AF556" i="3"/>
  <c r="AC557" i="3"/>
  <c r="AF557" i="3"/>
  <c r="AC559" i="3"/>
  <c r="AC560" i="3"/>
  <c r="AF560" i="3"/>
  <c r="AC561" i="3"/>
  <c r="AC563" i="3"/>
  <c r="AC564" i="3"/>
  <c r="AF564" i="3"/>
  <c r="AC565" i="3"/>
  <c r="AF565" i="3"/>
  <c r="AC567" i="3"/>
  <c r="AC568" i="3"/>
  <c r="AF568" i="3"/>
  <c r="AC569" i="3"/>
  <c r="AF569" i="3"/>
  <c r="AC571" i="3"/>
  <c r="AC572" i="3"/>
  <c r="AF572" i="3"/>
  <c r="AC573" i="3"/>
  <c r="AF573" i="3"/>
  <c r="AC575" i="3"/>
  <c r="AC576" i="3"/>
  <c r="AF576" i="3"/>
  <c r="AC577" i="3"/>
  <c r="AF577" i="3"/>
  <c r="AC579" i="3"/>
  <c r="AC580" i="3"/>
  <c r="AF580" i="3"/>
  <c r="AC581" i="3"/>
  <c r="AC583" i="3"/>
  <c r="AC584" i="3"/>
  <c r="AF584" i="3"/>
  <c r="AC585" i="3"/>
  <c r="AC587" i="3"/>
  <c r="AC588" i="3"/>
  <c r="AF588" i="3"/>
  <c r="AC589" i="3"/>
  <c r="AC591" i="3"/>
  <c r="AC592" i="3"/>
  <c r="AF592" i="3"/>
  <c r="AC593" i="3"/>
  <c r="AC595" i="3"/>
  <c r="AC596" i="3"/>
  <c r="AF596" i="3"/>
  <c r="AC597" i="3"/>
  <c r="AF597" i="3"/>
  <c r="AC599" i="3"/>
  <c r="AC600" i="3"/>
  <c r="AF600" i="3"/>
  <c r="AC601" i="3"/>
  <c r="AC603" i="3"/>
  <c r="AC604" i="3"/>
  <c r="AF604" i="3"/>
  <c r="AC605" i="3"/>
  <c r="AF605" i="3"/>
  <c r="AC607" i="3"/>
  <c r="AC608" i="3"/>
  <c r="AF608" i="3"/>
  <c r="AC609" i="3"/>
  <c r="AF609" i="3"/>
  <c r="AC611" i="3"/>
  <c r="AC612" i="3"/>
  <c r="AF612" i="3"/>
  <c r="AC613" i="3"/>
  <c r="AC615" i="3"/>
  <c r="AC616" i="3"/>
  <c r="AF616" i="3"/>
  <c r="AC617" i="3"/>
  <c r="AF617" i="3"/>
  <c r="AC619" i="3"/>
  <c r="AC620" i="3"/>
  <c r="AF620" i="3"/>
  <c r="AC621" i="3"/>
  <c r="AF621" i="3"/>
  <c r="AC623" i="3"/>
  <c r="AC624" i="3"/>
  <c r="AF624" i="3"/>
  <c r="AC625" i="3"/>
  <c r="AC627" i="3"/>
  <c r="AC628" i="3"/>
  <c r="AF628" i="3"/>
  <c r="AC629" i="3"/>
  <c r="AC631" i="3"/>
  <c r="AC632" i="3"/>
  <c r="AF632" i="3"/>
  <c r="AC633" i="3"/>
  <c r="AC635" i="3"/>
  <c r="AC636" i="3"/>
  <c r="AF636" i="3"/>
  <c r="AC637" i="3"/>
  <c r="AC639" i="3"/>
  <c r="AC640" i="3"/>
  <c r="AF640" i="3"/>
  <c r="AC641" i="3"/>
  <c r="AC643" i="3"/>
  <c r="AC644" i="3"/>
  <c r="AF644" i="3"/>
  <c r="AC645" i="3"/>
  <c r="AF645" i="3"/>
  <c r="AC647" i="3"/>
  <c r="AC648" i="3"/>
  <c r="AF648" i="3"/>
  <c r="AC649" i="3"/>
  <c r="AF649" i="3"/>
  <c r="AC651" i="3"/>
  <c r="AC652" i="3"/>
  <c r="AF652" i="3"/>
  <c r="AC653" i="3"/>
  <c r="AC655" i="3"/>
  <c r="AC656" i="3"/>
  <c r="AF656" i="3"/>
  <c r="AC657" i="3"/>
  <c r="AF657" i="3"/>
  <c r="AC659" i="3"/>
  <c r="AC660" i="3"/>
  <c r="AF660" i="3"/>
  <c r="AC661" i="3"/>
  <c r="AF661" i="3"/>
  <c r="AC663" i="3"/>
  <c r="AC664" i="3"/>
  <c r="AF664" i="3"/>
  <c r="AC665" i="3"/>
  <c r="AC667" i="3"/>
  <c r="AC668" i="3"/>
  <c r="AF668" i="3"/>
  <c r="AC669" i="3"/>
  <c r="AC671" i="3"/>
  <c r="AC672" i="3"/>
  <c r="AF672" i="3"/>
  <c r="AC673" i="3"/>
  <c r="AC675" i="3"/>
  <c r="AC676" i="3"/>
  <c r="AF676" i="3"/>
  <c r="AC677" i="3"/>
  <c r="AF677" i="3"/>
  <c r="AC679" i="3"/>
  <c r="AC680" i="3"/>
  <c r="AF680" i="3"/>
  <c r="AC681" i="3"/>
  <c r="AF681" i="3"/>
  <c r="AC683" i="3"/>
  <c r="AC684" i="3"/>
  <c r="AF684" i="3"/>
  <c r="AC685" i="3"/>
  <c r="AF685" i="3"/>
  <c r="AC687" i="3"/>
  <c r="AC688" i="3"/>
  <c r="AF688" i="3"/>
  <c r="AC689" i="3"/>
  <c r="AF689" i="3"/>
  <c r="AC691" i="3"/>
  <c r="AC692" i="3"/>
  <c r="AF692" i="3"/>
  <c r="AC693" i="3"/>
  <c r="AC695" i="3"/>
  <c r="AC696" i="3"/>
  <c r="AF696" i="3"/>
  <c r="AC697" i="3"/>
  <c r="AC699" i="3"/>
  <c r="AC700" i="3"/>
  <c r="AF700" i="3"/>
  <c r="AC701" i="3"/>
  <c r="AC703" i="3"/>
  <c r="AC704" i="3"/>
  <c r="AF704" i="3"/>
  <c r="AC705" i="3"/>
  <c r="AF705" i="3"/>
  <c r="AC706" i="3"/>
  <c r="AC707" i="3"/>
  <c r="AC708" i="3"/>
  <c r="AF708" i="3"/>
  <c r="AC709" i="3"/>
  <c r="AC711" i="3"/>
  <c r="AC712" i="3"/>
  <c r="AF712" i="3"/>
  <c r="AC713" i="3"/>
  <c r="AC714" i="3"/>
  <c r="AC715" i="3"/>
  <c r="AC716" i="3"/>
  <c r="AF716" i="3"/>
  <c r="AC717" i="3"/>
  <c r="AC719" i="3"/>
  <c r="AC720" i="3"/>
  <c r="AF720" i="3"/>
  <c r="AC721" i="3"/>
  <c r="AF721" i="3"/>
  <c r="AC722" i="3"/>
  <c r="AC723" i="3"/>
  <c r="AC724" i="3"/>
  <c r="AF724" i="3"/>
  <c r="AC725" i="3"/>
  <c r="AF725" i="3"/>
  <c r="AC727" i="3"/>
  <c r="AC728" i="3"/>
  <c r="AF728" i="3"/>
  <c r="AC729" i="3"/>
  <c r="AF729" i="3"/>
  <c r="AC730" i="3"/>
  <c r="AC731" i="3"/>
  <c r="AC732" i="3"/>
  <c r="AC733" i="3"/>
  <c r="AF733" i="3"/>
  <c r="AC735" i="3"/>
  <c r="AC736" i="3"/>
  <c r="AF736" i="3"/>
  <c r="AC737" i="3"/>
  <c r="AF737" i="3"/>
  <c r="AC738" i="3"/>
  <c r="AC739" i="3"/>
  <c r="AC740" i="3"/>
  <c r="AF740" i="3"/>
  <c r="AC741" i="3"/>
  <c r="AC743" i="3"/>
  <c r="AC744" i="3"/>
  <c r="AF744" i="3"/>
  <c r="AC745" i="3"/>
  <c r="AC746" i="3"/>
  <c r="AC747" i="3"/>
  <c r="AC748" i="3"/>
  <c r="AF748" i="3"/>
  <c r="AC749" i="3"/>
  <c r="AC751" i="3"/>
  <c r="AC752" i="3"/>
  <c r="AF752" i="3"/>
  <c r="AC753" i="3"/>
  <c r="AC754" i="3"/>
  <c r="AC755" i="3"/>
  <c r="AC756" i="3"/>
  <c r="AF756" i="3"/>
  <c r="AC757" i="3"/>
  <c r="AF757" i="3"/>
  <c r="AC759" i="3"/>
  <c r="AC760" i="3"/>
  <c r="AF760" i="3"/>
  <c r="AC761" i="3"/>
  <c r="AF761" i="3"/>
  <c r="AC762" i="3"/>
  <c r="AC763" i="3"/>
  <c r="AC764" i="3"/>
  <c r="AC765" i="3"/>
  <c r="AF765" i="3"/>
  <c r="AC767" i="3"/>
  <c r="AC768" i="3"/>
  <c r="AF768" i="3"/>
  <c r="AC769" i="3"/>
  <c r="AF769" i="3"/>
  <c r="AC770" i="3"/>
  <c r="AC771" i="3"/>
  <c r="AC772" i="3"/>
  <c r="AF772" i="3"/>
  <c r="AC773" i="3"/>
  <c r="AF773" i="3"/>
  <c r="AC775" i="3"/>
  <c r="AC776" i="3"/>
  <c r="AC777" i="3"/>
  <c r="AF777" i="3"/>
  <c r="AC778" i="3"/>
  <c r="AC779" i="3"/>
  <c r="AC780" i="3"/>
  <c r="AF780" i="3"/>
  <c r="AC781" i="3"/>
  <c r="AC783" i="3"/>
  <c r="AC784" i="3"/>
  <c r="AF784" i="3"/>
  <c r="AC785" i="3"/>
  <c r="AF785" i="3"/>
  <c r="AC786" i="3"/>
  <c r="AC787" i="3"/>
  <c r="AC788" i="3"/>
  <c r="AC789" i="3"/>
  <c r="AF789" i="3"/>
  <c r="AC791" i="3"/>
  <c r="AC792" i="3"/>
  <c r="AF792" i="3"/>
  <c r="AC793" i="3"/>
  <c r="AF793" i="3"/>
  <c r="AC794" i="3"/>
  <c r="AC795" i="3"/>
  <c r="AC796" i="3"/>
  <c r="AF796" i="3"/>
  <c r="AC797" i="3"/>
  <c r="AC799" i="3"/>
  <c r="AC800" i="3"/>
  <c r="AF800" i="3"/>
  <c r="AC801" i="3"/>
  <c r="AF801" i="3"/>
  <c r="AC802" i="3"/>
  <c r="AC803" i="3"/>
  <c r="AC804" i="3"/>
  <c r="AF804" i="3"/>
  <c r="AC805" i="3"/>
  <c r="AC807" i="3"/>
  <c r="AC808" i="3"/>
  <c r="AC809" i="3"/>
  <c r="AF809" i="3"/>
  <c r="AC810" i="3"/>
  <c r="AC811" i="3"/>
  <c r="AC812" i="3"/>
  <c r="AF812" i="3"/>
  <c r="AC813" i="3"/>
  <c r="AF813" i="3"/>
  <c r="AC815" i="3"/>
  <c r="AC816" i="3"/>
  <c r="AC817" i="3"/>
  <c r="AF817" i="3"/>
  <c r="AC818" i="3"/>
  <c r="AC819" i="3"/>
  <c r="AC820" i="3"/>
  <c r="AF820" i="3"/>
  <c r="AC821" i="3"/>
  <c r="AC823" i="3"/>
  <c r="AC824" i="3"/>
  <c r="AC825" i="3"/>
  <c r="AF825" i="3"/>
  <c r="AC826" i="3"/>
  <c r="AC827" i="3"/>
  <c r="AC828" i="3"/>
  <c r="AF828" i="3"/>
  <c r="AC829" i="3"/>
  <c r="AF829" i="3"/>
  <c r="AC831" i="3"/>
  <c r="AC832" i="3"/>
  <c r="AF832" i="3"/>
  <c r="AC833" i="3"/>
  <c r="AF833" i="3"/>
  <c r="AC834" i="3"/>
  <c r="AC835" i="3"/>
  <c r="AC836" i="3"/>
  <c r="AF836" i="3"/>
  <c r="AC837" i="3"/>
  <c r="AC839" i="3"/>
  <c r="AC840" i="3"/>
  <c r="AC841" i="3"/>
  <c r="AF841" i="3"/>
  <c r="AC842" i="3"/>
  <c r="AC843" i="3"/>
  <c r="AC844" i="3"/>
  <c r="AF844" i="3"/>
  <c r="AC845" i="3"/>
  <c r="AF845" i="3"/>
  <c r="AC847" i="3"/>
  <c r="AC848" i="3"/>
  <c r="AC849" i="3"/>
  <c r="AF849" i="3"/>
  <c r="AC850" i="3"/>
  <c r="AC851" i="3"/>
  <c r="AC852" i="3"/>
  <c r="AF852" i="3"/>
  <c r="AC853" i="3"/>
  <c r="AF853" i="3"/>
  <c r="AC855" i="3"/>
  <c r="AC856" i="3"/>
  <c r="AC857" i="3"/>
  <c r="AF857" i="3"/>
  <c r="AC858" i="3"/>
  <c r="AC859" i="3"/>
  <c r="AC860" i="3"/>
  <c r="AF860" i="3"/>
  <c r="AC861" i="3"/>
  <c r="AF861" i="3"/>
  <c r="AC863" i="3"/>
  <c r="AC864" i="3"/>
  <c r="AF864" i="3"/>
  <c r="AC865" i="3"/>
  <c r="AF865" i="3"/>
  <c r="AC866" i="3"/>
  <c r="AC867" i="3"/>
  <c r="AC868" i="3"/>
  <c r="AF868" i="3"/>
  <c r="AC869" i="3"/>
  <c r="AC871" i="3"/>
  <c r="AC872" i="3"/>
  <c r="AC873" i="3"/>
  <c r="AF873" i="3"/>
  <c r="AC874" i="3"/>
  <c r="AC875" i="3"/>
  <c r="AC876" i="3"/>
  <c r="AF876" i="3"/>
  <c r="AC877" i="3"/>
  <c r="AF877" i="3"/>
  <c r="AC879" i="3"/>
  <c r="AC880" i="3"/>
  <c r="AC881" i="3"/>
  <c r="AF881" i="3"/>
  <c r="AC883" i="3"/>
  <c r="AC884" i="3"/>
  <c r="AF884" i="3"/>
  <c r="AC885" i="3"/>
  <c r="AC887" i="3"/>
  <c r="AC888" i="3"/>
  <c r="AC889" i="3"/>
  <c r="AF889" i="3"/>
  <c r="AC891" i="3"/>
  <c r="AC892" i="3"/>
  <c r="AF892" i="3"/>
  <c r="AC893" i="3"/>
  <c r="AF893" i="3"/>
  <c r="AC895" i="3"/>
  <c r="AC896" i="3"/>
  <c r="AF896" i="3"/>
  <c r="AC897" i="3"/>
  <c r="AF897" i="3"/>
  <c r="AC899" i="3"/>
  <c r="AC900" i="3"/>
  <c r="AF900" i="3"/>
  <c r="AC901" i="3"/>
  <c r="AF901" i="3"/>
  <c r="AC902" i="3"/>
  <c r="AC903" i="3"/>
  <c r="AC904" i="3"/>
  <c r="AC905" i="3"/>
  <c r="AF905" i="3"/>
  <c r="AC907" i="3"/>
  <c r="AC908" i="3"/>
  <c r="AF908" i="3"/>
  <c r="AC909" i="3"/>
  <c r="AF909" i="3"/>
  <c r="AC910" i="3"/>
  <c r="AC911" i="3"/>
  <c r="AC912" i="3"/>
  <c r="AC913" i="3"/>
  <c r="AF913" i="3"/>
  <c r="AC915" i="3"/>
  <c r="AC916" i="3"/>
  <c r="AF916" i="3"/>
  <c r="AC917" i="3"/>
  <c r="AC919" i="3"/>
  <c r="AC920" i="3"/>
  <c r="AC921" i="3"/>
  <c r="AF921" i="3"/>
  <c r="AC923" i="3"/>
  <c r="AC924" i="3"/>
  <c r="AF924" i="3"/>
  <c r="AC925" i="3"/>
  <c r="AC927" i="3"/>
  <c r="AC928" i="3"/>
  <c r="AF928" i="3"/>
  <c r="AC929" i="3"/>
  <c r="AC931" i="3"/>
  <c r="AC932" i="3"/>
  <c r="AF932" i="3"/>
  <c r="AC933" i="3"/>
  <c r="AF933" i="3"/>
  <c r="AC935" i="3"/>
  <c r="AC936" i="3"/>
  <c r="AF936" i="3"/>
  <c r="AC937" i="3"/>
  <c r="AC938" i="3"/>
  <c r="AC939" i="3"/>
  <c r="AC940" i="3"/>
  <c r="AF940" i="3"/>
  <c r="AC941" i="3"/>
  <c r="AC943" i="3"/>
  <c r="AC944" i="3"/>
  <c r="AF944" i="3"/>
  <c r="AC945" i="3"/>
  <c r="AC947" i="3"/>
  <c r="AC948" i="3"/>
  <c r="AF948" i="3"/>
  <c r="AC949" i="3"/>
  <c r="AF949" i="3"/>
  <c r="AC950" i="3"/>
  <c r="AC951" i="3"/>
  <c r="AC952" i="3"/>
  <c r="AF952" i="3"/>
  <c r="AC953" i="3"/>
  <c r="AC955" i="3"/>
  <c r="AC956" i="3"/>
  <c r="AF956" i="3"/>
  <c r="AC957" i="3"/>
  <c r="AC958" i="3"/>
  <c r="AC959" i="3"/>
  <c r="AC960" i="3"/>
  <c r="AF960" i="3"/>
  <c r="AC961" i="3"/>
  <c r="AC963" i="3"/>
  <c r="AC964" i="3"/>
  <c r="AF964" i="3"/>
  <c r="AC965" i="3"/>
  <c r="AF965" i="3"/>
  <c r="AC967" i="3"/>
  <c r="AC968" i="3"/>
  <c r="AF968" i="3"/>
  <c r="AC969" i="3"/>
  <c r="AC970" i="3"/>
  <c r="AC971" i="3"/>
  <c r="AC972" i="3"/>
  <c r="AF972" i="3"/>
  <c r="AC973" i="3"/>
  <c r="AC975" i="3"/>
  <c r="AC976" i="3"/>
  <c r="AF976" i="3"/>
  <c r="AC977" i="3"/>
  <c r="AC979" i="3"/>
  <c r="AC980" i="3"/>
  <c r="AF980" i="3"/>
  <c r="AC981" i="3"/>
  <c r="AF981" i="3"/>
  <c r="AC982" i="3"/>
  <c r="AC983" i="3"/>
  <c r="AC984" i="3"/>
  <c r="AF984" i="3"/>
  <c r="AC985" i="3"/>
  <c r="AC987" i="3"/>
  <c r="AC988" i="3"/>
  <c r="AF988" i="3"/>
  <c r="AC989" i="3"/>
  <c r="AC990" i="3"/>
  <c r="AC991" i="3"/>
  <c r="AC992" i="3"/>
  <c r="AF992" i="3"/>
  <c r="AC993" i="3"/>
  <c r="AC995" i="3"/>
  <c r="AC996" i="3"/>
  <c r="AF996" i="3"/>
  <c r="AC997" i="3"/>
  <c r="AF997" i="3"/>
  <c r="AC999" i="3"/>
  <c r="AC1000" i="3"/>
  <c r="AF1000" i="3"/>
  <c r="AC1001" i="3"/>
  <c r="AC1002" i="3"/>
  <c r="AC1003" i="3"/>
  <c r="AC1004" i="3"/>
  <c r="AF1004" i="3"/>
  <c r="AC1005" i="3"/>
  <c r="AC1007" i="3"/>
  <c r="AC1008" i="3"/>
  <c r="AF1008" i="3"/>
  <c r="AC1009" i="3"/>
  <c r="AC1011" i="3"/>
  <c r="AC1012" i="3"/>
  <c r="AF1012" i="3"/>
  <c r="AC1013" i="3"/>
  <c r="AF1013" i="3"/>
  <c r="AC1014" i="3"/>
  <c r="AC1015" i="3"/>
  <c r="AC1016" i="3"/>
  <c r="AF1016" i="3"/>
  <c r="AC1017" i="3"/>
  <c r="AC1019" i="3"/>
  <c r="AC1020" i="3"/>
  <c r="AF1020" i="3"/>
  <c r="AC1021" i="3"/>
  <c r="AC1022" i="3"/>
  <c r="AC1023" i="3"/>
  <c r="AC1024" i="3"/>
  <c r="AF1024" i="3"/>
  <c r="AC1025" i="3"/>
  <c r="AC1027" i="3"/>
  <c r="AC1028" i="3"/>
  <c r="AF1028" i="3"/>
  <c r="AC1029" i="3"/>
  <c r="AF1029" i="3"/>
  <c r="AC1031" i="3"/>
  <c r="AC1032" i="3"/>
  <c r="AF1032" i="3"/>
  <c r="AC1033" i="3"/>
  <c r="AC1034" i="3"/>
  <c r="AC1035" i="3"/>
  <c r="AC1036" i="3"/>
  <c r="AF1036" i="3"/>
  <c r="AC1037" i="3"/>
  <c r="AC1039" i="3"/>
  <c r="AC1040" i="3"/>
  <c r="AF1040" i="3"/>
  <c r="AC1041" i="3"/>
  <c r="AC1043" i="3"/>
  <c r="AC1044" i="3"/>
  <c r="AF1044" i="3"/>
  <c r="AC1045" i="3"/>
  <c r="AF1045" i="3"/>
  <c r="AC1046" i="3"/>
  <c r="AC1047" i="3"/>
  <c r="AC1048" i="3"/>
  <c r="AF1048" i="3"/>
  <c r="AC1049" i="3"/>
  <c r="AC1051" i="3"/>
  <c r="AC1052" i="3"/>
  <c r="AF1052" i="3"/>
  <c r="AC1053" i="3"/>
  <c r="AC1054" i="3"/>
  <c r="AC1055" i="3"/>
  <c r="AC1056" i="3"/>
  <c r="AF1056" i="3"/>
  <c r="AC1057" i="3"/>
  <c r="AC1059" i="3"/>
  <c r="AC1060" i="3"/>
  <c r="AF1060" i="3"/>
  <c r="AC1061" i="3"/>
  <c r="AF1061" i="3"/>
  <c r="AC1063" i="3"/>
  <c r="AC1064" i="3"/>
  <c r="AF1064" i="3"/>
  <c r="AC1065" i="3"/>
  <c r="AC1066" i="3"/>
  <c r="AC1067" i="3"/>
  <c r="AC1068" i="3"/>
  <c r="AF1068" i="3"/>
  <c r="AC1069" i="3"/>
  <c r="AC1071" i="3"/>
  <c r="AC1072" i="3"/>
  <c r="AF1072" i="3"/>
  <c r="AC1073" i="3"/>
  <c r="AC1075" i="3"/>
  <c r="AC1076" i="3"/>
  <c r="AF1076" i="3"/>
  <c r="AC1077" i="3"/>
  <c r="AF1077" i="3"/>
  <c r="AC1078" i="3"/>
  <c r="AC1079" i="3"/>
  <c r="AC1080" i="3"/>
  <c r="AF1080" i="3"/>
  <c r="AC1081" i="3"/>
  <c r="AC1083" i="3"/>
  <c r="AC1084" i="3"/>
  <c r="AF1084" i="3"/>
  <c r="AC1085" i="3"/>
  <c r="AC1086" i="3"/>
  <c r="AC1087" i="3"/>
  <c r="AC1088" i="3"/>
  <c r="AF1088" i="3"/>
  <c r="AC1089" i="3"/>
  <c r="AC1091" i="3"/>
  <c r="AC1092" i="3"/>
  <c r="AF1092" i="3"/>
  <c r="AC1093" i="3"/>
  <c r="AF1093" i="3"/>
  <c r="AC1095" i="3"/>
  <c r="AC1096" i="3"/>
  <c r="AF1096" i="3"/>
  <c r="AC1097" i="3"/>
  <c r="AC1098" i="3"/>
  <c r="AC1099" i="3"/>
  <c r="AC1100" i="3"/>
  <c r="AF1100" i="3"/>
  <c r="AC1101" i="3"/>
  <c r="AC1103" i="3"/>
  <c r="AC1104" i="3"/>
  <c r="AF1104" i="3"/>
  <c r="AC1105" i="3"/>
  <c r="AC1107" i="3"/>
  <c r="AC1108" i="3"/>
  <c r="AF1108" i="3"/>
  <c r="AC1109" i="3"/>
  <c r="AF1109" i="3"/>
  <c r="AC1110" i="3"/>
  <c r="AC1111" i="3"/>
  <c r="AC1112" i="3"/>
  <c r="AF1112" i="3"/>
  <c r="AC1113" i="3"/>
  <c r="AC1115" i="3"/>
  <c r="AC1116" i="3"/>
  <c r="AF1116" i="3"/>
  <c r="AC1117" i="3"/>
  <c r="AC1118" i="3"/>
  <c r="AC1119" i="3"/>
  <c r="AC1120" i="3"/>
  <c r="AF1120" i="3"/>
  <c r="AC1121" i="3"/>
  <c r="AC1123" i="3"/>
  <c r="AC1124" i="3"/>
  <c r="AF1124" i="3"/>
  <c r="AC1125" i="3"/>
  <c r="AF1125" i="3"/>
  <c r="AC1127" i="3"/>
  <c r="AC1128" i="3"/>
  <c r="AF1128" i="3"/>
  <c r="AC1129" i="3"/>
  <c r="AC1130" i="3"/>
  <c r="AC1131" i="3"/>
  <c r="AC1132" i="3"/>
  <c r="AF1132" i="3"/>
  <c r="AC1133" i="3"/>
  <c r="AC1135" i="3"/>
  <c r="AC1136" i="3"/>
  <c r="AF1136" i="3"/>
  <c r="AC1137" i="3"/>
  <c r="AC1139" i="3"/>
  <c r="AC1140" i="3"/>
  <c r="AF1140" i="3"/>
  <c r="AC1141" i="3"/>
  <c r="AF1141" i="3"/>
  <c r="AC1142" i="3"/>
  <c r="AC1143" i="3"/>
  <c r="AC1144" i="3"/>
  <c r="AF1144" i="3"/>
  <c r="AC1145" i="3"/>
  <c r="AC1147" i="3"/>
  <c r="AC1148" i="3"/>
  <c r="AF1148" i="3"/>
  <c r="AC1149" i="3"/>
  <c r="AC1150" i="3"/>
  <c r="AC1151" i="3"/>
  <c r="AC1152" i="3"/>
  <c r="AF1152" i="3"/>
  <c r="AC1153" i="3"/>
  <c r="AC1155" i="3"/>
  <c r="AC1156" i="3"/>
  <c r="AF1156" i="3"/>
  <c r="AC1157" i="3"/>
  <c r="AF1157" i="3"/>
  <c r="AC1159" i="3"/>
  <c r="AC1160" i="3"/>
  <c r="AF1160" i="3"/>
  <c r="AC1161" i="3"/>
  <c r="AC1162" i="3"/>
  <c r="AC1163" i="3"/>
  <c r="AC1164" i="3"/>
  <c r="AF1164" i="3"/>
  <c r="AC1165" i="3"/>
  <c r="AC1167" i="3"/>
  <c r="AC1168" i="3"/>
  <c r="AF1168" i="3"/>
  <c r="AC1169" i="3"/>
  <c r="AC1171" i="3"/>
  <c r="AC1172" i="3"/>
  <c r="AF1172" i="3"/>
  <c r="AC1173" i="3"/>
  <c r="AF1173" i="3"/>
  <c r="AC1174" i="3"/>
  <c r="AC1175" i="3"/>
  <c r="AC1176" i="3"/>
  <c r="AF1176" i="3"/>
  <c r="AC1177" i="3"/>
  <c r="AC1179" i="3"/>
  <c r="AC1180" i="3"/>
  <c r="AF1180" i="3"/>
  <c r="AC1181" i="3"/>
  <c r="AC1182" i="3"/>
  <c r="AC1183" i="3"/>
  <c r="AC1184" i="3"/>
  <c r="AF1184" i="3"/>
  <c r="AC1185" i="3"/>
  <c r="AC1187" i="3"/>
  <c r="AC1188" i="3"/>
  <c r="AF1188" i="3"/>
  <c r="AC1189" i="3"/>
  <c r="AF1189" i="3"/>
  <c r="AC1191" i="3"/>
  <c r="AC1192" i="3"/>
  <c r="AF1192" i="3"/>
  <c r="AC1193" i="3"/>
  <c r="AC1194" i="3"/>
  <c r="AC1195" i="3"/>
  <c r="AC1196" i="3"/>
  <c r="AF1196" i="3"/>
  <c r="AC1197" i="3"/>
  <c r="AC1199" i="3"/>
  <c r="AC1200" i="3"/>
  <c r="AF1200" i="3"/>
  <c r="AC1201" i="3"/>
  <c r="AF1201" i="3"/>
  <c r="AC1203" i="3"/>
  <c r="AC1204" i="3"/>
  <c r="AF1204" i="3"/>
  <c r="AC1205" i="3"/>
  <c r="AC1206" i="3"/>
  <c r="AC1207" i="3"/>
  <c r="AC1208" i="3"/>
  <c r="AF1208" i="3"/>
  <c r="AC1209" i="3"/>
  <c r="AC1211" i="3"/>
  <c r="AC1212" i="3"/>
  <c r="AF1212" i="3"/>
  <c r="AC1213" i="3"/>
  <c r="AC1214" i="3"/>
  <c r="AC1215" i="3"/>
  <c r="AC1216" i="3"/>
  <c r="AF1216" i="3"/>
  <c r="AC1217" i="3"/>
  <c r="AF1217" i="3"/>
  <c r="AC1219" i="3"/>
  <c r="AC1220" i="3"/>
  <c r="AF1220" i="3"/>
  <c r="AC1221" i="3"/>
  <c r="AC1223" i="3"/>
  <c r="AC1224" i="3"/>
  <c r="AF1224" i="3"/>
  <c r="AC1225" i="3"/>
  <c r="AC1226" i="3"/>
  <c r="AC1227" i="3"/>
  <c r="AC1228" i="3"/>
  <c r="AF1228" i="3"/>
  <c r="AC1229" i="3"/>
  <c r="AC1231" i="3"/>
  <c r="AC1232" i="3"/>
  <c r="AF1232" i="3"/>
  <c r="AC1233" i="3"/>
  <c r="AF1233" i="3"/>
  <c r="AC1235" i="3"/>
  <c r="AC1236" i="3"/>
  <c r="AF1236" i="3"/>
  <c r="AC1237" i="3"/>
  <c r="AF1237" i="3"/>
  <c r="AC1238" i="3"/>
  <c r="AC1239" i="3"/>
  <c r="AC1240" i="3"/>
  <c r="AF1240" i="3"/>
  <c r="AC1241" i="3"/>
  <c r="AF1241" i="3"/>
  <c r="AC1243" i="3"/>
  <c r="AC1244" i="3"/>
  <c r="AF1244" i="3"/>
  <c r="AC1245" i="3"/>
  <c r="AF1245" i="3"/>
  <c r="AC1246" i="3"/>
  <c r="AC1247" i="3"/>
  <c r="AC1248" i="3"/>
  <c r="AF1248" i="3"/>
  <c r="AC1249" i="3"/>
  <c r="AC1251" i="3"/>
  <c r="AC1252" i="3"/>
  <c r="AF1252" i="3"/>
  <c r="AC1253" i="3"/>
  <c r="AF1253" i="3"/>
  <c r="AC1255" i="3"/>
  <c r="AC1256" i="3"/>
  <c r="AC1257" i="3"/>
  <c r="AF1257" i="3"/>
  <c r="AC1258" i="3"/>
  <c r="AC1259" i="3"/>
  <c r="AC1260" i="3"/>
  <c r="AF1260" i="3"/>
  <c r="AC1261" i="3"/>
  <c r="AC1263" i="3"/>
  <c r="AC1264" i="3"/>
  <c r="AF1264" i="3"/>
  <c r="AC1265" i="3"/>
  <c r="AC1267" i="3"/>
  <c r="AC1268" i="3"/>
  <c r="AF1268" i="3"/>
  <c r="AC1269" i="3"/>
  <c r="AC1270" i="3"/>
  <c r="AC1271" i="3"/>
  <c r="AC1272" i="3"/>
  <c r="AF1272" i="3"/>
  <c r="AC1273" i="3"/>
  <c r="AC1275" i="3"/>
  <c r="AC1276" i="3"/>
  <c r="AF1276" i="3"/>
  <c r="AC1277" i="3"/>
  <c r="AC1279" i="3"/>
  <c r="AC1280" i="3"/>
  <c r="AC1281" i="3"/>
  <c r="AF1281" i="3"/>
  <c r="AC1282" i="3"/>
  <c r="AC1283" i="3"/>
  <c r="AC1284" i="3"/>
  <c r="AF1284" i="3"/>
  <c r="AC1285" i="3"/>
  <c r="AC1286" i="3"/>
  <c r="AC1287" i="3"/>
  <c r="AC1288" i="3"/>
  <c r="AF1288" i="3"/>
  <c r="AC1289" i="3"/>
  <c r="AF1289" i="3"/>
  <c r="AC1291" i="3"/>
  <c r="AC1292" i="3"/>
  <c r="AF1292" i="3"/>
  <c r="AC1293" i="3"/>
  <c r="AF1293" i="3"/>
  <c r="AC1295" i="3"/>
  <c r="AC1296" i="3"/>
  <c r="AF1296" i="3"/>
  <c r="AC1297" i="3"/>
  <c r="AF1297" i="3"/>
  <c r="AC1298" i="3"/>
  <c r="AC1299" i="3"/>
  <c r="AC1300" i="3"/>
  <c r="AF1300" i="3"/>
  <c r="AC1301" i="3"/>
  <c r="AC1302" i="3"/>
  <c r="AC1303" i="3"/>
  <c r="AC1304" i="3"/>
  <c r="AF1304" i="3"/>
  <c r="AC1305" i="3"/>
  <c r="AC1307" i="3"/>
  <c r="AC1308" i="3"/>
  <c r="AF1308" i="3"/>
  <c r="AC1309" i="3"/>
  <c r="AC1311" i="3"/>
  <c r="AC1312" i="3"/>
  <c r="AF1312" i="3"/>
  <c r="AC1313" i="3"/>
  <c r="AC1314" i="3"/>
  <c r="AC1315" i="3"/>
  <c r="AC1316" i="3"/>
  <c r="AF1316" i="3"/>
  <c r="AC1317" i="3"/>
  <c r="AC1318" i="3"/>
  <c r="AC1319" i="3"/>
  <c r="AC1320" i="3"/>
  <c r="AF1320" i="3"/>
  <c r="AC1321" i="3"/>
  <c r="AF1321" i="3"/>
  <c r="AC1323" i="3"/>
  <c r="AC1324" i="3"/>
  <c r="AF1324" i="3"/>
  <c r="AC1325" i="3"/>
  <c r="AF1325" i="3"/>
  <c r="AC1327" i="3"/>
  <c r="AC1328" i="3"/>
  <c r="AF1328" i="3"/>
  <c r="AC1329" i="3"/>
  <c r="AC1330" i="3"/>
  <c r="AC1331" i="3"/>
  <c r="AC1332" i="3"/>
  <c r="AF1332" i="3"/>
  <c r="AC1333" i="3"/>
  <c r="AF1333" i="3"/>
  <c r="AC1334" i="3"/>
  <c r="AC1335" i="3"/>
  <c r="AC1336" i="3"/>
  <c r="AF1336" i="3"/>
  <c r="AC1337" i="3"/>
  <c r="AF1337" i="3"/>
  <c r="AC1339" i="3"/>
  <c r="AC1340" i="3"/>
  <c r="AC1341" i="3"/>
  <c r="AF1341" i="3"/>
  <c r="AC1343" i="3"/>
  <c r="AC1344" i="3"/>
  <c r="AF1344" i="3"/>
  <c r="AC1345" i="3"/>
  <c r="AC1346" i="3"/>
  <c r="AC1347" i="3"/>
  <c r="AC1348" i="3"/>
  <c r="AF1348" i="3"/>
  <c r="AC1349" i="3"/>
  <c r="AF1349" i="3"/>
  <c r="AC1350" i="3"/>
  <c r="AC1351" i="3"/>
  <c r="AC1352" i="3"/>
  <c r="AC1353" i="3"/>
  <c r="AF1353" i="3"/>
  <c r="AC1355" i="3"/>
  <c r="AC1356" i="3"/>
  <c r="AF1356" i="3"/>
  <c r="AC1357" i="3"/>
  <c r="AF1357" i="3"/>
  <c r="AC1359" i="3"/>
  <c r="AC1360" i="3"/>
  <c r="AF1360" i="3"/>
  <c r="AC1361" i="3"/>
  <c r="AC1362" i="3"/>
  <c r="AC1363" i="3"/>
  <c r="AC1364" i="3"/>
  <c r="AF1364" i="3"/>
  <c r="AC1365" i="3"/>
  <c r="AF1365" i="3"/>
  <c r="AC1366" i="3"/>
  <c r="AC1367" i="3"/>
  <c r="AC1368" i="3"/>
  <c r="AF1368" i="3"/>
  <c r="AC1369" i="3"/>
  <c r="AF1369" i="3"/>
  <c r="AC1371" i="3"/>
  <c r="AC1372" i="3"/>
  <c r="AF1372" i="3"/>
  <c r="AC1373" i="3"/>
  <c r="AF1373" i="3"/>
  <c r="AC1375" i="3"/>
  <c r="AC1376" i="3"/>
  <c r="AF1376" i="3"/>
  <c r="AC1377" i="3"/>
  <c r="AC1378" i="3"/>
  <c r="AC1379" i="3"/>
  <c r="AC1380" i="3"/>
  <c r="AF1380" i="3"/>
  <c r="AC1381" i="3"/>
  <c r="AF1381" i="3"/>
  <c r="AC1382" i="3"/>
  <c r="AC1383" i="3"/>
  <c r="AC1384" i="3"/>
  <c r="AF1384" i="3"/>
  <c r="AC1385" i="3"/>
  <c r="AF1385" i="3"/>
  <c r="AC1387" i="3"/>
  <c r="AC1388" i="3"/>
  <c r="AF1388" i="3"/>
  <c r="AC1389" i="3"/>
  <c r="AF1389" i="3"/>
  <c r="AC1391" i="3"/>
  <c r="AC1392" i="3"/>
  <c r="AF1392" i="3"/>
  <c r="AC1393" i="3"/>
  <c r="AC1394" i="3"/>
  <c r="AC1395" i="3"/>
  <c r="AC1396" i="3"/>
  <c r="AC1397" i="3"/>
  <c r="AF1397" i="3"/>
  <c r="AC1398" i="3"/>
  <c r="AC1399" i="3"/>
  <c r="AC1400" i="3"/>
  <c r="AF1400" i="3"/>
  <c r="AC1401" i="3"/>
  <c r="AF1401" i="3"/>
  <c r="AC1403" i="3"/>
  <c r="AC1404" i="3"/>
  <c r="AF1404" i="3"/>
  <c r="AC1405" i="3"/>
  <c r="AF1405" i="3"/>
  <c r="AC1407" i="3"/>
  <c r="AC1408" i="3"/>
  <c r="AF1408" i="3"/>
  <c r="AC1409" i="3"/>
  <c r="AC1410" i="3"/>
  <c r="AC1411" i="3"/>
  <c r="AC1412" i="3"/>
  <c r="AC1413" i="3"/>
  <c r="AF1413" i="3"/>
  <c r="AC1414" i="3"/>
  <c r="AC1415" i="3"/>
  <c r="AC1416" i="3"/>
  <c r="AF1416" i="3"/>
  <c r="AC1417" i="3"/>
  <c r="AF1417" i="3"/>
  <c r="AC1419" i="3"/>
  <c r="AC1420" i="3"/>
  <c r="AC1421" i="3"/>
  <c r="AF1421" i="3"/>
  <c r="AC1423" i="3"/>
  <c r="AC1424" i="3"/>
  <c r="AF1424" i="3"/>
  <c r="AC1425" i="3"/>
  <c r="AC1426" i="3"/>
  <c r="AC1427" i="3"/>
  <c r="AC1428" i="3"/>
  <c r="AF1428" i="3"/>
  <c r="AC1429" i="3"/>
  <c r="AF1429" i="3"/>
  <c r="AC1430" i="3"/>
  <c r="AC1431" i="3"/>
  <c r="AC1432" i="3"/>
  <c r="AC1433" i="3"/>
  <c r="AF1433" i="3"/>
  <c r="AC1435" i="3"/>
  <c r="AC1436" i="3"/>
  <c r="AF1436" i="3"/>
  <c r="AC1437" i="3"/>
  <c r="AF1437" i="3"/>
  <c r="AC1438" i="3"/>
  <c r="AC1439" i="3"/>
  <c r="AC1440" i="3"/>
  <c r="AF1440" i="3"/>
  <c r="AC1441" i="3"/>
  <c r="AC1443" i="3"/>
  <c r="AC1444" i="3"/>
  <c r="AF1444" i="3"/>
  <c r="AC1445" i="3"/>
  <c r="AF1445" i="3"/>
  <c r="AC1446" i="3"/>
  <c r="AC1447" i="3"/>
  <c r="AC1448" i="3"/>
  <c r="AF1448" i="3"/>
  <c r="AC1449" i="3"/>
  <c r="AF1449" i="3"/>
  <c r="AC1450" i="3"/>
  <c r="AC1451" i="3"/>
  <c r="AC1452" i="3"/>
  <c r="AF1452" i="3"/>
  <c r="AC1453" i="3"/>
  <c r="AF1453" i="3"/>
  <c r="AC1454" i="3"/>
  <c r="AC1455" i="3"/>
  <c r="AC1456" i="3"/>
  <c r="AF1456" i="3"/>
  <c r="AC1457" i="3"/>
  <c r="AC1458" i="3"/>
  <c r="AC1459" i="3"/>
  <c r="AC1460" i="3"/>
  <c r="AF1460" i="3"/>
  <c r="AC1461" i="3"/>
  <c r="AF1461" i="3"/>
  <c r="AC1462" i="3"/>
  <c r="AC1463" i="3"/>
  <c r="AC1464" i="3"/>
  <c r="AF1464" i="3"/>
  <c r="AC1465" i="3"/>
  <c r="AF1465" i="3"/>
  <c r="AC1466" i="3"/>
  <c r="AC1467" i="3"/>
  <c r="AC1468" i="3"/>
  <c r="AC1469" i="3"/>
  <c r="AF1469" i="3"/>
  <c r="AC1470" i="3"/>
  <c r="AC1471" i="3"/>
  <c r="AC1472" i="3"/>
  <c r="AF1472" i="3"/>
  <c r="AC1473" i="3"/>
  <c r="AC1474" i="3"/>
  <c r="AC1475" i="3"/>
  <c r="AC1476" i="3"/>
  <c r="AF1476" i="3"/>
  <c r="AC1477" i="3"/>
  <c r="AF1477" i="3"/>
  <c r="AC1478" i="3"/>
  <c r="AC1479" i="3"/>
  <c r="AC1480" i="3"/>
  <c r="AC1481" i="3"/>
  <c r="AF1481" i="3"/>
  <c r="AC1482" i="3"/>
  <c r="AC1483" i="3"/>
  <c r="AC1484" i="3"/>
  <c r="AF1484" i="3"/>
  <c r="AC1485" i="3"/>
  <c r="AF1485" i="3"/>
  <c r="AC1486" i="3"/>
  <c r="AC1487" i="3"/>
  <c r="AC1488" i="3"/>
  <c r="AF1488" i="3"/>
  <c r="AC1489" i="3"/>
  <c r="AC1490" i="3"/>
  <c r="AC1491" i="3"/>
  <c r="AC1492" i="3"/>
  <c r="AF1492" i="3"/>
  <c r="AC1493" i="3"/>
  <c r="AF1493" i="3"/>
  <c r="AC1494" i="3"/>
  <c r="AC1495" i="3"/>
  <c r="AC1496" i="3"/>
  <c r="AF1496" i="3"/>
  <c r="AC1497" i="3"/>
  <c r="AF1497" i="3"/>
  <c r="AC1498" i="3"/>
  <c r="AC1499" i="3"/>
  <c r="AC1500" i="3"/>
  <c r="AF1500" i="3"/>
  <c r="AC1501" i="3"/>
  <c r="AF1501" i="3"/>
  <c r="AC1502" i="3"/>
  <c r="AC1503" i="3"/>
  <c r="AC1504" i="3"/>
  <c r="AF1504" i="3"/>
  <c r="AC1505" i="3"/>
  <c r="AC1506" i="3"/>
  <c r="AC1507" i="3"/>
  <c r="AC1508" i="3"/>
  <c r="AF1508" i="3"/>
  <c r="AC1509" i="3"/>
  <c r="AF1509" i="3"/>
  <c r="AC1510" i="3"/>
  <c r="AC1511" i="3"/>
  <c r="AC1512" i="3"/>
  <c r="AF1512" i="3"/>
  <c r="AC1513" i="3"/>
  <c r="AC1514" i="3"/>
  <c r="AC1515" i="3"/>
  <c r="AC1516" i="3"/>
  <c r="AF1516" i="3"/>
  <c r="AC1517" i="3"/>
  <c r="AC1518" i="3"/>
  <c r="AC1519" i="3"/>
  <c r="AC1520" i="3"/>
  <c r="AF1520" i="3"/>
  <c r="AC1521" i="3"/>
  <c r="AC1522" i="3"/>
  <c r="AC1523" i="3"/>
  <c r="AC1524" i="3"/>
  <c r="AF1524" i="3"/>
  <c r="AC1525" i="3"/>
  <c r="AC1526" i="3"/>
  <c r="AC1527" i="3"/>
  <c r="AC1528" i="3"/>
  <c r="AF1528" i="3"/>
  <c r="AC1529" i="3"/>
  <c r="AC1530" i="3"/>
  <c r="AC1531" i="3"/>
  <c r="AC1532" i="3"/>
  <c r="AF1532" i="3"/>
  <c r="AC1533" i="3"/>
  <c r="AC1534" i="3"/>
  <c r="AC1535" i="3"/>
  <c r="AC1536" i="3"/>
  <c r="AF1536" i="3"/>
  <c r="AC1537" i="3"/>
  <c r="AC1538" i="3"/>
  <c r="AC1539" i="3"/>
  <c r="AC1540" i="3"/>
  <c r="AF1540" i="3"/>
  <c r="AC1541" i="3"/>
  <c r="AC1542" i="3"/>
  <c r="AC1543" i="3"/>
  <c r="AC1544" i="3"/>
  <c r="AF1544" i="3"/>
  <c r="AC1545" i="3"/>
  <c r="AC1546" i="3"/>
  <c r="AC1547" i="3"/>
  <c r="AC1548" i="3"/>
  <c r="AF1548" i="3"/>
  <c r="AC1549" i="3"/>
  <c r="AC1550" i="3"/>
  <c r="AC1551" i="3"/>
  <c r="AC1552" i="3"/>
  <c r="AF1552" i="3"/>
  <c r="AC1553" i="3"/>
  <c r="AC1554" i="3"/>
  <c r="AC1555" i="3"/>
  <c r="AC1556" i="3"/>
  <c r="AF1556" i="3"/>
  <c r="AC1557" i="3"/>
  <c r="AC1558" i="3"/>
  <c r="AC1559" i="3"/>
  <c r="AC1560" i="3"/>
  <c r="AF1560" i="3"/>
  <c r="AC1561" i="3"/>
  <c r="AC1562" i="3"/>
  <c r="AC1563" i="3"/>
  <c r="AC1564" i="3"/>
  <c r="AF1564" i="3"/>
  <c r="AC1565" i="3"/>
  <c r="AC1566" i="3"/>
  <c r="AC1567" i="3"/>
  <c r="AC1568" i="3"/>
  <c r="AF1568" i="3"/>
  <c r="AC1569" i="3"/>
  <c r="AC1570" i="3"/>
  <c r="AC1571" i="3"/>
  <c r="AC1572" i="3"/>
  <c r="AF1572" i="3"/>
  <c r="AC1573" i="3"/>
  <c r="AC1574" i="3"/>
  <c r="AC1575" i="3"/>
  <c r="AC1576" i="3"/>
  <c r="AF1576" i="3"/>
  <c r="AC1577" i="3"/>
  <c r="AC1579" i="3"/>
  <c r="AC1580" i="3"/>
  <c r="AF1580" i="3"/>
  <c r="AC1581" i="3"/>
  <c r="AC1583" i="3"/>
  <c r="AC1584" i="3"/>
  <c r="AF1584" i="3"/>
  <c r="AC1585" i="3"/>
  <c r="AC1587" i="3"/>
  <c r="AC1588" i="3"/>
  <c r="AF1588" i="3"/>
  <c r="AC1589" i="3"/>
  <c r="AC1591" i="3"/>
  <c r="AC1592" i="3"/>
  <c r="AF1592" i="3"/>
  <c r="AC1593" i="3"/>
  <c r="AC1594" i="3"/>
  <c r="AC1595" i="3"/>
  <c r="AC1596" i="3"/>
  <c r="AF1596" i="3"/>
  <c r="AC1597" i="3"/>
  <c r="AC1599" i="3"/>
  <c r="AC1600" i="3"/>
  <c r="AF1600" i="3"/>
  <c r="AC1601" i="3"/>
  <c r="AC1603" i="3"/>
  <c r="AC1604" i="3"/>
  <c r="AF1604" i="3"/>
  <c r="AC1605" i="3"/>
  <c r="AC1606" i="3"/>
  <c r="AC1607" i="3"/>
  <c r="AC1608" i="3"/>
  <c r="AF1608" i="3"/>
  <c r="AC1609" i="3"/>
  <c r="AC1611" i="3"/>
  <c r="AC1612" i="3"/>
  <c r="AF1612" i="3"/>
  <c r="AC1613" i="3"/>
  <c r="AC1614" i="3"/>
  <c r="AC1615" i="3"/>
  <c r="AC1616" i="3"/>
  <c r="AF1616" i="3"/>
  <c r="AC1617" i="3"/>
  <c r="AC1619" i="3"/>
  <c r="AC1620" i="3"/>
  <c r="AF1620" i="3"/>
  <c r="AC1621" i="3"/>
  <c r="AC1622" i="3"/>
  <c r="AC1623" i="3"/>
  <c r="AC1624" i="3"/>
  <c r="AF1624" i="3"/>
  <c r="AC1625" i="3"/>
  <c r="AC1627" i="3"/>
  <c r="AC1628" i="3"/>
  <c r="AF1628" i="3"/>
  <c r="AC1629" i="3"/>
  <c r="AC1630" i="3"/>
  <c r="AC1631" i="3"/>
  <c r="AC1632" i="3"/>
  <c r="AF1632" i="3"/>
  <c r="AC1633" i="3"/>
  <c r="AC1635" i="3"/>
  <c r="AC1636" i="3"/>
  <c r="AF1636" i="3"/>
  <c r="AC1637" i="3"/>
  <c r="AC1638" i="3"/>
  <c r="AC1639" i="3"/>
  <c r="AC1640" i="3"/>
  <c r="AF1640" i="3"/>
  <c r="AC1641" i="3"/>
  <c r="AC1643" i="3"/>
  <c r="AC1644" i="3"/>
  <c r="AF1644" i="3"/>
  <c r="AC1645" i="3"/>
  <c r="AC1646" i="3"/>
  <c r="AC1647" i="3"/>
  <c r="AC1648" i="3"/>
  <c r="AF1648" i="3"/>
  <c r="AC1649" i="3"/>
  <c r="AC1651" i="3"/>
  <c r="AC1652" i="3"/>
  <c r="AF1652" i="3"/>
  <c r="AC1653" i="3"/>
  <c r="AC1655" i="3"/>
  <c r="AC1656" i="3"/>
  <c r="AF1656" i="3"/>
  <c r="AC1657" i="3"/>
  <c r="AC1658" i="3"/>
  <c r="AC1659" i="3"/>
  <c r="AC1660" i="3"/>
  <c r="AF1660" i="3"/>
  <c r="AC1661" i="3"/>
  <c r="AC1662" i="3"/>
  <c r="AC1663" i="3"/>
  <c r="AC1664" i="3"/>
  <c r="AF1664" i="3"/>
  <c r="AC1665" i="3"/>
  <c r="AC1666" i="3"/>
  <c r="AC1667" i="3"/>
  <c r="AC1668" i="3"/>
  <c r="AF1668" i="3"/>
  <c r="AC1669" i="3"/>
  <c r="AC1671" i="3"/>
  <c r="AC1672" i="3"/>
  <c r="AF1672" i="3"/>
  <c r="AC1673" i="3"/>
  <c r="AC1675" i="3"/>
  <c r="AC1676" i="3"/>
  <c r="AF1676" i="3"/>
  <c r="AC1677" i="3"/>
  <c r="AC1679" i="3"/>
  <c r="AC1680" i="3"/>
  <c r="AF1680" i="3"/>
  <c r="AC1681" i="3"/>
  <c r="AC1682" i="3"/>
  <c r="AC1683" i="3"/>
  <c r="AC1684" i="3"/>
  <c r="AF1684" i="3"/>
  <c r="AC1685" i="3"/>
  <c r="AC1687" i="3"/>
  <c r="AC1688" i="3"/>
  <c r="AF1688" i="3"/>
  <c r="AC1689" i="3"/>
  <c r="AC1690" i="3"/>
  <c r="AC1691" i="3"/>
  <c r="AC1692" i="3"/>
  <c r="AF1692" i="3"/>
  <c r="AC1693" i="3"/>
  <c r="AC1695" i="3"/>
  <c r="AC1696" i="3"/>
  <c r="AF1696" i="3"/>
  <c r="AC1697" i="3"/>
  <c r="AC1698" i="3"/>
  <c r="AC1699" i="3"/>
  <c r="AC1700" i="3"/>
  <c r="AF1700" i="3"/>
  <c r="AC1701" i="3"/>
  <c r="AC1703" i="3"/>
  <c r="AC1704" i="3"/>
  <c r="AF1704" i="3"/>
  <c r="AC1705" i="3"/>
  <c r="AC1706" i="3"/>
  <c r="AC1707" i="3"/>
  <c r="AC1708" i="3"/>
  <c r="AF1708" i="3"/>
  <c r="AC1709" i="3"/>
  <c r="AC1711" i="3"/>
  <c r="AC1712" i="3"/>
  <c r="AF1712" i="3"/>
  <c r="AC1713" i="3"/>
  <c r="AC1714" i="3"/>
  <c r="AC1715" i="3"/>
  <c r="AC1716" i="3"/>
  <c r="AF1716" i="3"/>
  <c r="AC1717" i="3"/>
  <c r="AC1719" i="3"/>
  <c r="AC1720" i="3"/>
  <c r="AF1720" i="3"/>
  <c r="AC1721" i="3"/>
  <c r="AC1722" i="3"/>
  <c r="AC1723" i="3"/>
  <c r="AC1724" i="3"/>
  <c r="AF1724" i="3"/>
  <c r="AC1725" i="3"/>
  <c r="AC1727" i="3"/>
  <c r="AC1728" i="3"/>
  <c r="AF1728" i="3"/>
  <c r="AC1729" i="3"/>
  <c r="AC1730" i="3"/>
  <c r="AC1731" i="3"/>
  <c r="AC1732" i="3"/>
  <c r="AF1732" i="3"/>
  <c r="AC1733" i="3"/>
  <c r="AC1735" i="3"/>
  <c r="AC1736" i="3"/>
  <c r="AF1736" i="3"/>
  <c r="AC1737" i="3"/>
  <c r="AC1738" i="3"/>
  <c r="AC1739" i="3"/>
  <c r="AC1740" i="3"/>
  <c r="AF1740" i="3"/>
  <c r="AC1741" i="3"/>
  <c r="AC1742" i="3"/>
  <c r="AF1742" i="3"/>
  <c r="AC1743" i="3"/>
  <c r="AC1744" i="3"/>
  <c r="AF1744" i="3"/>
  <c r="AC1745" i="3"/>
  <c r="AC1746" i="3"/>
  <c r="AC1747" i="3"/>
  <c r="AC1748" i="3"/>
  <c r="AF1748" i="3"/>
  <c r="AC1749" i="3"/>
  <c r="AC1750" i="3"/>
  <c r="AF1750" i="3"/>
  <c r="AC1751" i="3"/>
  <c r="AC11" i="3"/>
  <c r="AG162" i="3"/>
  <c r="AF163" i="3"/>
  <c r="AG163" i="3"/>
  <c r="AG164" i="3"/>
  <c r="AF165" i="3"/>
  <c r="AG166" i="3"/>
  <c r="AF167" i="3"/>
  <c r="AG167" i="3"/>
  <c r="AF169" i="3"/>
  <c r="AG170" i="3"/>
  <c r="AF171" i="3"/>
  <c r="AG171" i="3"/>
  <c r="AF173" i="3"/>
  <c r="AG173" i="3"/>
  <c r="AG174" i="3"/>
  <c r="AF175" i="3"/>
  <c r="AG175" i="3"/>
  <c r="AF177" i="3"/>
  <c r="AG178" i="3"/>
  <c r="AF179" i="3"/>
  <c r="AG179" i="3"/>
  <c r="AG180" i="3"/>
  <c r="AG182" i="3"/>
  <c r="AF183" i="3"/>
  <c r="AG183" i="3"/>
  <c r="AG186" i="3"/>
  <c r="AF187" i="3"/>
  <c r="AG187" i="3"/>
  <c r="AG190" i="3"/>
  <c r="AF191" i="3"/>
  <c r="AG191" i="3"/>
  <c r="AF193" i="3"/>
  <c r="AG194" i="3"/>
  <c r="AF195" i="3"/>
  <c r="AG195" i="3"/>
  <c r="AF197" i="3"/>
  <c r="AG198" i="3"/>
  <c r="AF199" i="3"/>
  <c r="AG199" i="3"/>
  <c r="AF201" i="3"/>
  <c r="AG202" i="3"/>
  <c r="AF203" i="3"/>
  <c r="AG203" i="3"/>
  <c r="AG206" i="3"/>
  <c r="AF207" i="3"/>
  <c r="AG207" i="3"/>
  <c r="AF209" i="3"/>
  <c r="AG210" i="3"/>
  <c r="AF211" i="3"/>
  <c r="AG211" i="3"/>
  <c r="AG214" i="3"/>
  <c r="AF215" i="3"/>
  <c r="AG215" i="3"/>
  <c r="AG218" i="3"/>
  <c r="AF219" i="3"/>
  <c r="AG219" i="3"/>
  <c r="AG220" i="3"/>
  <c r="AG222" i="3"/>
  <c r="AF223" i="3"/>
  <c r="AG223" i="3"/>
  <c r="AF225" i="3"/>
  <c r="AG226" i="3"/>
  <c r="AF227" i="3"/>
  <c r="AG227" i="3"/>
  <c r="AG228" i="3"/>
  <c r="AG229" i="3"/>
  <c r="AG230" i="3"/>
  <c r="AF231" i="3"/>
  <c r="AG231" i="3"/>
  <c r="AG234" i="3"/>
  <c r="AF235" i="3"/>
  <c r="AG235" i="3"/>
  <c r="AG238" i="3"/>
  <c r="AF239" i="3"/>
  <c r="AG239" i="3"/>
  <c r="AF240" i="3"/>
  <c r="AG242" i="3"/>
  <c r="AF243" i="3"/>
  <c r="AG243" i="3"/>
  <c r="AG246" i="3"/>
  <c r="AF247" i="3"/>
  <c r="AG247" i="3"/>
  <c r="AG250" i="3"/>
  <c r="AF251" i="3"/>
  <c r="AG251" i="3"/>
  <c r="AG252" i="3"/>
  <c r="AG254" i="3"/>
  <c r="AF255" i="3"/>
  <c r="AG255" i="3"/>
  <c r="AG258" i="3"/>
  <c r="AF259" i="3"/>
  <c r="AG259" i="3"/>
  <c r="AG261" i="3"/>
  <c r="AG262" i="3"/>
  <c r="AF263" i="3"/>
  <c r="AG263" i="3"/>
  <c r="AG266" i="3"/>
  <c r="AF267" i="3"/>
  <c r="AG267" i="3"/>
  <c r="AG268" i="3"/>
  <c r="AG270" i="3"/>
  <c r="AF271" i="3"/>
  <c r="AG271" i="3"/>
  <c r="AF273" i="3"/>
  <c r="AG274" i="3"/>
  <c r="AF275" i="3"/>
  <c r="AG275" i="3"/>
  <c r="AF277" i="3"/>
  <c r="AG277" i="3"/>
  <c r="AG278" i="3"/>
  <c r="AF279" i="3"/>
  <c r="AG279" i="3"/>
  <c r="AF281" i="3"/>
  <c r="AG282" i="3"/>
  <c r="AF283" i="3"/>
  <c r="AG283" i="3"/>
  <c r="AG284" i="3"/>
  <c r="AG286" i="3"/>
  <c r="AF287" i="3"/>
  <c r="AG287" i="3"/>
  <c r="AF289" i="3"/>
  <c r="AG290" i="3"/>
  <c r="AF291" i="3"/>
  <c r="AG291" i="3"/>
  <c r="AF293" i="3"/>
  <c r="AG294" i="3"/>
  <c r="AF295" i="3"/>
  <c r="AG295" i="3"/>
  <c r="AG298" i="3"/>
  <c r="AF299" i="3"/>
  <c r="AG299" i="3"/>
  <c r="AG301" i="3"/>
  <c r="AG302" i="3"/>
  <c r="AF303" i="3"/>
  <c r="AG303" i="3"/>
  <c r="AF305" i="3"/>
  <c r="AG306" i="3"/>
  <c r="AF307" i="3"/>
  <c r="AG307" i="3"/>
  <c r="AG308" i="3"/>
  <c r="AF309" i="3"/>
  <c r="AG310" i="3"/>
  <c r="AF311" i="3"/>
  <c r="AG311" i="3"/>
  <c r="AF313" i="3"/>
  <c r="AG314" i="3"/>
  <c r="AF315" i="3"/>
  <c r="AG315" i="3"/>
  <c r="AG317" i="3"/>
  <c r="AG318" i="3"/>
  <c r="AF319" i="3"/>
  <c r="AG319" i="3"/>
  <c r="AF321" i="3"/>
  <c r="AG322" i="3"/>
  <c r="AF323" i="3"/>
  <c r="AG323" i="3"/>
  <c r="AG324" i="3"/>
  <c r="AG326" i="3"/>
  <c r="AF327" i="3"/>
  <c r="AG327" i="3"/>
  <c r="AG330" i="3"/>
  <c r="AF331" i="3"/>
  <c r="AG331" i="3"/>
  <c r="AG334" i="3"/>
  <c r="AF335" i="3"/>
  <c r="AG335" i="3"/>
  <c r="AF337" i="3"/>
  <c r="AG338" i="3"/>
  <c r="AF339" i="3"/>
  <c r="AG339" i="3"/>
  <c r="AG341" i="3"/>
  <c r="AG342" i="3"/>
  <c r="AF343" i="3"/>
  <c r="AG343" i="3"/>
  <c r="AF345" i="3"/>
  <c r="AG346" i="3"/>
  <c r="AF347" i="3"/>
  <c r="AG347" i="3"/>
  <c r="AG350" i="3"/>
  <c r="AF351" i="3"/>
  <c r="AG351" i="3"/>
  <c r="AF353" i="3"/>
  <c r="AG354" i="3"/>
  <c r="AF355" i="3"/>
  <c r="AG355" i="3"/>
  <c r="AG357" i="3"/>
  <c r="AG358" i="3"/>
  <c r="AF359" i="3"/>
  <c r="AG359" i="3"/>
  <c r="AF360" i="3"/>
  <c r="AG360" i="3"/>
  <c r="AG362" i="3"/>
  <c r="AF363" i="3"/>
  <c r="AG363" i="3"/>
  <c r="AG366" i="3"/>
  <c r="AF367" i="3"/>
  <c r="AG367" i="3"/>
  <c r="AF369" i="3"/>
  <c r="AG370" i="3"/>
  <c r="AF371" i="3"/>
  <c r="AG371" i="3"/>
  <c r="AG374" i="3"/>
  <c r="AF375" i="3"/>
  <c r="AG375" i="3"/>
  <c r="AG378" i="3"/>
  <c r="AF379" i="3"/>
  <c r="AG379" i="3"/>
  <c r="AG382" i="3"/>
  <c r="AF383" i="3"/>
  <c r="AG383" i="3"/>
  <c r="AF384" i="3"/>
  <c r="AG386" i="3"/>
  <c r="AF387" i="3"/>
  <c r="AG387" i="3"/>
  <c r="AG388" i="3"/>
  <c r="AG390" i="3"/>
  <c r="AF391" i="3"/>
  <c r="AG391" i="3"/>
  <c r="AF393" i="3"/>
  <c r="AG394" i="3"/>
  <c r="AF395" i="3"/>
  <c r="AG395" i="3"/>
  <c r="AG396" i="3"/>
  <c r="AF397" i="3"/>
  <c r="AG398" i="3"/>
  <c r="AF399" i="3"/>
  <c r="AG399" i="3"/>
  <c r="AG400" i="3"/>
  <c r="AG402" i="3"/>
  <c r="AF403" i="3"/>
  <c r="AG403" i="3"/>
  <c r="AG406" i="3"/>
  <c r="AF407" i="3"/>
  <c r="AG407" i="3"/>
  <c r="AF409" i="3"/>
  <c r="AG410" i="3"/>
  <c r="AF411" i="3"/>
  <c r="AG411" i="3"/>
  <c r="AF413" i="3"/>
  <c r="AG414" i="3"/>
  <c r="AF415" i="3"/>
  <c r="AG415" i="3"/>
  <c r="AG416" i="3"/>
  <c r="AF417" i="3"/>
  <c r="AG418" i="3"/>
  <c r="AF419" i="3"/>
  <c r="AG419" i="3"/>
  <c r="AG422" i="3"/>
  <c r="AF423" i="3"/>
  <c r="AG423" i="3"/>
  <c r="AG426" i="3"/>
  <c r="AF427" i="3"/>
  <c r="AG427" i="3"/>
  <c r="AG429" i="3"/>
  <c r="AG430" i="3"/>
  <c r="AF431" i="3"/>
  <c r="AG431" i="3"/>
  <c r="AG434" i="3"/>
  <c r="AF435" i="3"/>
  <c r="AG435" i="3"/>
  <c r="AF437" i="3"/>
  <c r="AG438" i="3"/>
  <c r="AF439" i="3"/>
  <c r="AG439" i="3"/>
  <c r="AG442" i="3"/>
  <c r="AF443" i="3"/>
  <c r="AG443" i="3"/>
  <c r="AG444" i="3"/>
  <c r="AG446" i="3"/>
  <c r="AF447" i="3"/>
  <c r="AG447" i="3"/>
  <c r="AF449" i="3"/>
  <c r="AG450" i="3"/>
  <c r="AF451" i="3"/>
  <c r="AG451" i="3"/>
  <c r="AG453" i="3"/>
  <c r="AG454" i="3"/>
  <c r="AF455" i="3"/>
  <c r="AG455" i="3"/>
  <c r="AF457" i="3"/>
  <c r="AG458" i="3"/>
  <c r="AF459" i="3"/>
  <c r="AG459" i="3"/>
  <c r="AG460" i="3"/>
  <c r="AG462" i="3"/>
  <c r="AF463" i="3"/>
  <c r="AG463" i="3"/>
  <c r="AG466" i="3"/>
  <c r="AF467" i="3"/>
  <c r="AG467" i="3"/>
  <c r="AG470" i="3"/>
  <c r="AF471" i="3"/>
  <c r="AG471" i="3"/>
  <c r="AG474" i="3"/>
  <c r="AF475" i="3"/>
  <c r="AG475" i="3"/>
  <c r="AF477" i="3"/>
  <c r="AG478" i="3"/>
  <c r="AF479" i="3"/>
  <c r="AG479" i="3"/>
  <c r="AF481" i="3"/>
  <c r="AG482" i="3"/>
  <c r="AF483" i="3"/>
  <c r="AG483" i="3"/>
  <c r="AF485" i="3"/>
  <c r="AG486" i="3"/>
  <c r="AF487" i="3"/>
  <c r="AG487" i="3"/>
  <c r="AF489" i="3"/>
  <c r="AG490" i="3"/>
  <c r="AF491" i="3"/>
  <c r="AG491" i="3"/>
  <c r="AG494" i="3"/>
  <c r="AF495" i="3"/>
  <c r="AG495" i="3"/>
  <c r="AG498" i="3"/>
  <c r="AF499" i="3"/>
  <c r="AG499" i="3"/>
  <c r="AG502" i="3"/>
  <c r="AF503" i="3"/>
  <c r="AG503" i="3"/>
  <c r="AG506" i="3"/>
  <c r="AF507" i="3"/>
  <c r="AG507" i="3"/>
  <c r="AF509" i="3"/>
  <c r="AG510" i="3"/>
  <c r="AF511" i="3"/>
  <c r="AG511" i="3"/>
  <c r="AG512" i="3"/>
  <c r="AG514" i="3"/>
  <c r="AF515" i="3"/>
  <c r="AG515" i="3"/>
  <c r="AG518" i="3"/>
  <c r="AF519" i="3"/>
  <c r="AG519" i="3"/>
  <c r="AF521" i="3"/>
  <c r="AG522" i="3"/>
  <c r="AF523" i="3"/>
  <c r="AG523" i="3"/>
  <c r="AF525" i="3"/>
  <c r="AG526" i="3"/>
  <c r="AF527" i="3"/>
  <c r="AG527" i="3"/>
  <c r="AG528" i="3"/>
  <c r="AF529" i="3"/>
  <c r="AG530" i="3"/>
  <c r="AF531" i="3"/>
  <c r="AG531" i="3"/>
  <c r="AG534" i="3"/>
  <c r="AF535" i="3"/>
  <c r="AG535" i="3"/>
  <c r="AG538" i="3"/>
  <c r="AF539" i="3"/>
  <c r="AG539" i="3"/>
  <c r="AG541" i="3"/>
  <c r="AG542" i="3"/>
  <c r="AF543" i="3"/>
  <c r="AG543" i="3"/>
  <c r="AG546" i="3"/>
  <c r="AF547" i="3"/>
  <c r="AG547" i="3"/>
  <c r="AF549" i="3"/>
  <c r="AG550" i="3"/>
  <c r="AF551" i="3"/>
  <c r="AG551" i="3"/>
  <c r="AF553" i="3"/>
  <c r="AG554" i="3"/>
  <c r="AF555" i="3"/>
  <c r="AG555" i="3"/>
  <c r="AG557" i="3"/>
  <c r="AG558" i="3"/>
  <c r="AF559" i="3"/>
  <c r="AG559" i="3"/>
  <c r="AF561" i="3"/>
  <c r="AG562" i="3"/>
  <c r="AF563" i="3"/>
  <c r="AG563" i="3"/>
  <c r="AG566" i="3"/>
  <c r="AF567" i="3"/>
  <c r="AG567" i="3"/>
  <c r="AG570" i="3"/>
  <c r="AF571" i="3"/>
  <c r="AG571" i="3"/>
  <c r="AG573" i="3"/>
  <c r="AG574" i="3"/>
  <c r="AF575" i="3"/>
  <c r="AG575" i="3"/>
  <c r="AG578" i="3"/>
  <c r="AF579" i="3"/>
  <c r="AG579" i="3"/>
  <c r="AF581" i="3"/>
  <c r="AG582" i="3"/>
  <c r="AF583" i="3"/>
  <c r="AG583" i="3"/>
  <c r="AF585" i="3"/>
  <c r="AG586" i="3"/>
  <c r="AF587" i="3"/>
  <c r="AG587" i="3"/>
  <c r="AF589" i="3"/>
  <c r="AG590" i="3"/>
  <c r="AF591" i="3"/>
  <c r="AG591" i="3"/>
  <c r="AF593" i="3"/>
  <c r="AG594" i="3"/>
  <c r="AF595" i="3"/>
  <c r="AG595" i="3"/>
  <c r="AG598" i="3"/>
  <c r="AF599" i="3"/>
  <c r="AG599" i="3"/>
  <c r="AF601" i="3"/>
  <c r="AG602" i="3"/>
  <c r="AF603" i="3"/>
  <c r="AG603" i="3"/>
  <c r="AG606" i="3"/>
  <c r="AF607" i="3"/>
  <c r="AG607" i="3"/>
  <c r="AG608" i="3"/>
  <c r="AG610" i="3"/>
  <c r="AF611" i="3"/>
  <c r="AG611" i="3"/>
  <c r="AF613" i="3"/>
  <c r="AG614" i="3"/>
  <c r="AF615" i="3"/>
  <c r="AG615" i="3"/>
  <c r="AG618" i="3"/>
  <c r="AF619" i="3"/>
  <c r="AG619" i="3"/>
  <c r="AG622" i="3"/>
  <c r="AF623" i="3"/>
  <c r="AG623" i="3"/>
  <c r="AG624" i="3"/>
  <c r="AF625" i="3"/>
  <c r="AG626" i="3"/>
  <c r="AF627" i="3"/>
  <c r="AG627" i="3"/>
  <c r="AF629" i="3"/>
  <c r="AG630" i="3"/>
  <c r="AF631" i="3"/>
  <c r="AG631" i="3"/>
  <c r="AF633" i="3"/>
  <c r="AG634" i="3"/>
  <c r="AF635" i="3"/>
  <c r="AG635" i="3"/>
  <c r="AF637" i="3"/>
  <c r="AG638" i="3"/>
  <c r="AF639" i="3"/>
  <c r="AG639" i="3"/>
  <c r="AG640" i="3"/>
  <c r="AF641" i="3"/>
  <c r="AG642" i="3"/>
  <c r="AF643" i="3"/>
  <c r="AG643" i="3"/>
  <c r="AG646" i="3"/>
  <c r="AF647" i="3"/>
  <c r="AG647" i="3"/>
  <c r="AG650" i="3"/>
  <c r="AF651" i="3"/>
  <c r="AG651" i="3"/>
  <c r="AF653" i="3"/>
  <c r="AG654" i="3"/>
  <c r="AF655" i="3"/>
  <c r="AG655" i="3"/>
  <c r="AG656" i="3"/>
  <c r="AG658" i="3"/>
  <c r="AF659" i="3"/>
  <c r="AG659" i="3"/>
  <c r="AG662" i="3"/>
  <c r="AF663" i="3"/>
  <c r="AG663" i="3"/>
  <c r="AF665" i="3"/>
  <c r="AG666" i="3"/>
  <c r="AF667" i="3"/>
  <c r="AG667" i="3"/>
  <c r="AF669" i="3"/>
  <c r="AG670" i="3"/>
  <c r="AF671" i="3"/>
  <c r="AG671" i="3"/>
  <c r="AG672" i="3"/>
  <c r="AF673" i="3"/>
  <c r="AG674" i="3"/>
  <c r="AF675" i="3"/>
  <c r="AG675" i="3"/>
  <c r="AG678" i="3"/>
  <c r="AF679" i="3"/>
  <c r="AG679" i="3"/>
  <c r="AG682" i="3"/>
  <c r="AF683" i="3"/>
  <c r="AG683" i="3"/>
  <c r="AG685" i="3"/>
  <c r="AG686" i="3"/>
  <c r="AF687" i="3"/>
  <c r="AG687" i="3"/>
  <c r="AG690" i="3"/>
  <c r="AF691" i="3"/>
  <c r="AG691" i="3"/>
  <c r="AF693" i="3"/>
  <c r="AG694" i="3"/>
  <c r="AF695" i="3"/>
  <c r="AG695" i="3"/>
  <c r="AF697" i="3"/>
  <c r="AG698" i="3"/>
  <c r="AF699" i="3"/>
  <c r="AG699" i="3"/>
  <c r="AF701" i="3"/>
  <c r="AG702" i="3"/>
  <c r="AF703" i="3"/>
  <c r="AG703" i="3"/>
  <c r="AF706" i="3"/>
  <c r="AG706" i="3"/>
  <c r="AF707" i="3"/>
  <c r="AG707" i="3"/>
  <c r="AF709" i="3"/>
  <c r="AG710" i="3"/>
  <c r="AF711" i="3"/>
  <c r="AG711" i="3"/>
  <c r="AF713" i="3"/>
  <c r="AF714" i="3"/>
  <c r="AG714" i="3"/>
  <c r="AF715" i="3"/>
  <c r="AG715" i="3"/>
  <c r="AF717" i="3"/>
  <c r="AG718" i="3"/>
  <c r="AF719" i="3"/>
  <c r="AG719" i="3"/>
  <c r="AF722" i="3"/>
  <c r="AG722" i="3"/>
  <c r="AF723" i="3"/>
  <c r="AG723" i="3"/>
  <c r="AG726" i="3"/>
  <c r="AF727" i="3"/>
  <c r="AG727" i="3"/>
  <c r="AF730" i="3"/>
  <c r="AG730" i="3"/>
  <c r="AF731" i="3"/>
  <c r="AG731" i="3"/>
  <c r="AF732" i="3"/>
  <c r="AG734" i="3"/>
  <c r="AF735" i="3"/>
  <c r="AG735" i="3"/>
  <c r="AF738" i="3"/>
  <c r="AG738" i="3"/>
  <c r="AF739" i="3"/>
  <c r="AG739" i="3"/>
  <c r="AF741" i="3"/>
  <c r="AG742" i="3"/>
  <c r="AF743" i="3"/>
  <c r="AG743" i="3"/>
  <c r="AF745" i="3"/>
  <c r="AF746" i="3"/>
  <c r="AG746" i="3"/>
  <c r="AF747" i="3"/>
  <c r="AG747" i="3"/>
  <c r="AF749" i="3"/>
  <c r="AG750" i="3"/>
  <c r="AF751" i="3"/>
  <c r="AG751" i="3"/>
  <c r="AF753" i="3"/>
  <c r="AF754" i="3"/>
  <c r="AG754" i="3"/>
  <c r="AF755" i="3"/>
  <c r="AG755" i="3"/>
  <c r="AG758" i="3"/>
  <c r="AF759" i="3"/>
  <c r="AG759" i="3"/>
  <c r="AF762" i="3"/>
  <c r="AG762" i="3"/>
  <c r="AF763" i="3"/>
  <c r="AG763" i="3"/>
  <c r="AF764" i="3"/>
  <c r="AG766" i="3"/>
  <c r="AF767" i="3"/>
  <c r="AG767" i="3"/>
  <c r="AF770" i="3"/>
  <c r="AG770" i="3"/>
  <c r="AF771" i="3"/>
  <c r="AG771" i="3"/>
  <c r="AG774" i="3"/>
  <c r="AF775" i="3"/>
  <c r="AG775" i="3"/>
  <c r="AF776" i="3"/>
  <c r="AG777" i="3"/>
  <c r="AF778" i="3"/>
  <c r="AG778" i="3"/>
  <c r="AF779" i="3"/>
  <c r="AG779" i="3"/>
  <c r="AF781" i="3"/>
  <c r="AG782" i="3"/>
  <c r="AF783" i="3"/>
  <c r="AG783" i="3"/>
  <c r="AG785" i="3"/>
  <c r="AF786" i="3"/>
  <c r="AG786" i="3"/>
  <c r="AF787" i="3"/>
  <c r="AG787" i="3"/>
  <c r="AF788" i="3"/>
  <c r="AG788" i="3"/>
  <c r="AG790" i="3"/>
  <c r="AF791" i="3"/>
  <c r="AG791" i="3"/>
  <c r="AF794" i="3"/>
  <c r="AG794" i="3"/>
  <c r="AF795" i="3"/>
  <c r="AG795" i="3"/>
  <c r="AF797" i="3"/>
  <c r="AG797" i="3"/>
  <c r="AG798" i="3"/>
  <c r="AF799" i="3"/>
  <c r="AG799" i="3"/>
  <c r="AF802" i="3"/>
  <c r="AG802" i="3"/>
  <c r="AF803" i="3"/>
  <c r="AG803" i="3"/>
  <c r="AF805" i="3"/>
  <c r="AG806" i="3"/>
  <c r="AF807" i="3"/>
  <c r="AG807" i="3"/>
  <c r="AF808" i="3"/>
  <c r="AF810" i="3"/>
  <c r="AG810" i="3"/>
  <c r="AF811" i="3"/>
  <c r="AG811" i="3"/>
  <c r="AG814" i="3"/>
  <c r="AF815" i="3"/>
  <c r="AG815" i="3"/>
  <c r="AF816" i="3"/>
  <c r="AF818" i="3"/>
  <c r="AG818" i="3"/>
  <c r="AF819" i="3"/>
  <c r="AG819" i="3"/>
  <c r="AF821" i="3"/>
  <c r="AG822" i="3"/>
  <c r="AF823" i="3"/>
  <c r="AG823" i="3"/>
  <c r="AF824" i="3"/>
  <c r="AF826" i="3"/>
  <c r="AG826" i="3"/>
  <c r="AF827" i="3"/>
  <c r="AG827" i="3"/>
  <c r="AG830" i="3"/>
  <c r="AF831" i="3"/>
  <c r="AG831" i="3"/>
  <c r="AF834" i="3"/>
  <c r="AG834" i="3"/>
  <c r="AF835" i="3"/>
  <c r="AG835" i="3"/>
  <c r="AF837" i="3"/>
  <c r="AG838" i="3"/>
  <c r="AF839" i="3"/>
  <c r="AG839" i="3"/>
  <c r="AF840" i="3"/>
  <c r="AF842" i="3"/>
  <c r="AG842" i="3"/>
  <c r="AF843" i="3"/>
  <c r="AG843" i="3"/>
  <c r="AG844" i="3"/>
  <c r="AG846" i="3"/>
  <c r="AF847" i="3"/>
  <c r="AG847" i="3"/>
  <c r="AF848" i="3"/>
  <c r="AF850" i="3"/>
  <c r="AG850" i="3"/>
  <c r="AF851" i="3"/>
  <c r="AG851" i="3"/>
  <c r="AG854" i="3"/>
  <c r="AF855" i="3"/>
  <c r="AG855" i="3"/>
  <c r="AF856" i="3"/>
  <c r="AF858" i="3"/>
  <c r="AG858" i="3"/>
  <c r="AF859" i="3"/>
  <c r="AG859" i="3"/>
  <c r="AG862" i="3"/>
  <c r="AF863" i="3"/>
  <c r="AG863" i="3"/>
  <c r="AF866" i="3"/>
  <c r="AG866" i="3"/>
  <c r="AF867" i="3"/>
  <c r="AG867" i="3"/>
  <c r="AF869" i="3"/>
  <c r="AG870" i="3"/>
  <c r="AF871" i="3"/>
  <c r="AG871" i="3"/>
  <c r="AF872" i="3"/>
  <c r="AF874" i="3"/>
  <c r="AG874" i="3"/>
  <c r="AF875" i="3"/>
  <c r="AG875" i="3"/>
  <c r="AG878" i="3"/>
  <c r="AF879" i="3"/>
  <c r="AG879" i="3"/>
  <c r="AF880" i="3"/>
  <c r="AG882" i="3"/>
  <c r="AF883" i="3"/>
  <c r="AG883" i="3"/>
  <c r="AF885" i="3"/>
  <c r="AG886" i="3"/>
  <c r="AF887" i="3"/>
  <c r="AG887" i="3"/>
  <c r="AF888" i="3"/>
  <c r="AG890" i="3"/>
  <c r="AF891" i="3"/>
  <c r="AG891" i="3"/>
  <c r="AG894" i="3"/>
  <c r="AF895" i="3"/>
  <c r="AG895" i="3"/>
  <c r="AG898" i="3"/>
  <c r="AF899" i="3"/>
  <c r="AG899" i="3"/>
  <c r="AF902" i="3"/>
  <c r="AG902" i="3"/>
  <c r="AF903" i="3"/>
  <c r="AG903" i="3"/>
  <c r="AF904" i="3"/>
  <c r="AG904" i="3"/>
  <c r="AG906" i="3"/>
  <c r="AF907" i="3"/>
  <c r="AG907" i="3"/>
  <c r="AF910" i="3"/>
  <c r="AG910" i="3"/>
  <c r="AF911" i="3"/>
  <c r="AG911" i="3"/>
  <c r="AF912" i="3"/>
  <c r="AG914" i="3"/>
  <c r="AF915" i="3"/>
  <c r="AG915" i="3"/>
  <c r="AF917" i="3"/>
  <c r="AG918" i="3"/>
  <c r="AF919" i="3"/>
  <c r="AG919" i="3"/>
  <c r="AF920" i="3"/>
  <c r="AG922" i="3"/>
  <c r="AF923" i="3"/>
  <c r="AG923" i="3"/>
  <c r="AF925" i="3"/>
  <c r="AG926" i="3"/>
  <c r="AF927" i="3"/>
  <c r="AG927" i="3"/>
  <c r="AF929" i="3"/>
  <c r="AG929" i="3"/>
  <c r="AG930" i="3"/>
  <c r="AF931" i="3"/>
  <c r="AG931" i="3"/>
  <c r="AG934" i="3"/>
  <c r="AF935" i="3"/>
  <c r="AG935" i="3"/>
  <c r="AG936" i="3"/>
  <c r="AF937" i="3"/>
  <c r="AF938" i="3"/>
  <c r="AG938" i="3"/>
  <c r="AF939" i="3"/>
  <c r="AG939" i="3"/>
  <c r="AF941" i="3"/>
  <c r="AG942" i="3"/>
  <c r="AF943" i="3"/>
  <c r="AG943" i="3"/>
  <c r="AF945" i="3"/>
  <c r="AG945" i="3"/>
  <c r="AG946" i="3"/>
  <c r="AF947" i="3"/>
  <c r="AG947" i="3"/>
  <c r="AF950" i="3"/>
  <c r="AG950" i="3"/>
  <c r="AF951" i="3"/>
  <c r="AG951" i="3"/>
  <c r="AF953" i="3"/>
  <c r="AG954" i="3"/>
  <c r="AF955" i="3"/>
  <c r="AG955" i="3"/>
  <c r="AF957" i="3"/>
  <c r="AF958" i="3"/>
  <c r="AG958" i="3"/>
  <c r="AF959" i="3"/>
  <c r="AG959" i="3"/>
  <c r="AF961" i="3"/>
  <c r="AG962" i="3"/>
  <c r="AF963" i="3"/>
  <c r="AG963" i="3"/>
  <c r="AG966" i="3"/>
  <c r="AF967" i="3"/>
  <c r="AG967" i="3"/>
  <c r="AF969" i="3"/>
  <c r="AF970" i="3"/>
  <c r="AG970" i="3"/>
  <c r="AF971" i="3"/>
  <c r="AG971" i="3"/>
  <c r="AF973" i="3"/>
  <c r="AG973" i="3"/>
  <c r="AG974" i="3"/>
  <c r="AF975" i="3"/>
  <c r="AG975" i="3"/>
  <c r="AF977" i="3"/>
  <c r="AG978" i="3"/>
  <c r="AF979" i="3"/>
  <c r="AG979" i="3"/>
  <c r="AF982" i="3"/>
  <c r="AG982" i="3"/>
  <c r="AF983" i="3"/>
  <c r="AG983" i="3"/>
  <c r="AF985" i="3"/>
  <c r="AG986" i="3"/>
  <c r="AF987" i="3"/>
  <c r="AG987" i="3"/>
  <c r="AF989" i="3"/>
  <c r="AF990" i="3"/>
  <c r="AG990" i="3"/>
  <c r="AF991" i="3"/>
  <c r="AG991" i="3"/>
  <c r="AF993" i="3"/>
  <c r="AG993" i="3"/>
  <c r="AG994" i="3"/>
  <c r="AF995" i="3"/>
  <c r="AG995" i="3"/>
  <c r="AG998" i="3"/>
  <c r="AF999" i="3"/>
  <c r="AG999" i="3"/>
  <c r="AG1000" i="3"/>
  <c r="AF1001" i="3"/>
  <c r="AF1002" i="3"/>
  <c r="AG1002" i="3"/>
  <c r="AF1003" i="3"/>
  <c r="AG1003" i="3"/>
  <c r="AF1005" i="3"/>
  <c r="AG1006" i="3"/>
  <c r="AF1007" i="3"/>
  <c r="AG1007" i="3"/>
  <c r="AF1009" i="3"/>
  <c r="AG1009" i="3"/>
  <c r="AG1010" i="3"/>
  <c r="AF1011" i="3"/>
  <c r="AG1011" i="3"/>
  <c r="AF1014" i="3"/>
  <c r="AG1014" i="3"/>
  <c r="AF1015" i="3"/>
  <c r="AG1015" i="3"/>
  <c r="AF1017" i="3"/>
  <c r="AG1018" i="3"/>
  <c r="AF1019" i="3"/>
  <c r="AG1019" i="3"/>
  <c r="AF1021" i="3"/>
  <c r="AF1022" i="3"/>
  <c r="AG1022" i="3"/>
  <c r="AF1023" i="3"/>
  <c r="AG1023" i="3"/>
  <c r="AF1025" i="3"/>
  <c r="AG1026" i="3"/>
  <c r="AF1027" i="3"/>
  <c r="AG1027" i="3"/>
  <c r="AG1030" i="3"/>
  <c r="AF1031" i="3"/>
  <c r="AG1031" i="3"/>
  <c r="AF1033" i="3"/>
  <c r="AF1034" i="3"/>
  <c r="AG1034" i="3"/>
  <c r="AF1035" i="3"/>
  <c r="AG1035" i="3"/>
  <c r="AF1037" i="3"/>
  <c r="AG1037" i="3"/>
  <c r="AG1038" i="3"/>
  <c r="AF1039" i="3"/>
  <c r="AG1039" i="3"/>
  <c r="AF1041" i="3"/>
  <c r="AG1042" i="3"/>
  <c r="AF1043" i="3"/>
  <c r="AG1043" i="3"/>
  <c r="AF1046" i="3"/>
  <c r="AG1046" i="3"/>
  <c r="AF1047" i="3"/>
  <c r="AG1047" i="3"/>
  <c r="AF1049" i="3"/>
  <c r="AG1050" i="3"/>
  <c r="AF1051" i="3"/>
  <c r="AG1051" i="3"/>
  <c r="AF1053" i="3"/>
  <c r="AF1054" i="3"/>
  <c r="AG1054" i="3"/>
  <c r="AF1055" i="3"/>
  <c r="AG1055" i="3"/>
  <c r="AF1057" i="3"/>
  <c r="AG1057" i="3"/>
  <c r="AG1058" i="3"/>
  <c r="AF1059" i="3"/>
  <c r="AG1059" i="3"/>
  <c r="AG1062" i="3"/>
  <c r="AF1063" i="3"/>
  <c r="AG1063" i="3"/>
  <c r="AG1064" i="3"/>
  <c r="AF1065" i="3"/>
  <c r="AF1066" i="3"/>
  <c r="AG1066" i="3"/>
  <c r="AF1067" i="3"/>
  <c r="AG1067" i="3"/>
  <c r="AF1069" i="3"/>
  <c r="AG1070" i="3"/>
  <c r="AF1071" i="3"/>
  <c r="AG1071" i="3"/>
  <c r="AF1073" i="3"/>
  <c r="AG1073" i="3"/>
  <c r="AG1074" i="3"/>
  <c r="AF1075" i="3"/>
  <c r="AG1075" i="3"/>
  <c r="AF1078" i="3"/>
  <c r="AG1078" i="3"/>
  <c r="AF1079" i="3"/>
  <c r="AG1079" i="3"/>
  <c r="AF1081" i="3"/>
  <c r="AG1082" i="3"/>
  <c r="AF1083" i="3"/>
  <c r="AG1083" i="3"/>
  <c r="AF1085" i="3"/>
  <c r="AF1086" i="3"/>
  <c r="AG1086" i="3"/>
  <c r="AF1087" i="3"/>
  <c r="AG1087" i="3"/>
  <c r="AF1089" i="3"/>
  <c r="AG1090" i="3"/>
  <c r="AF1091" i="3"/>
  <c r="AG1091" i="3"/>
  <c r="AG1094" i="3"/>
  <c r="AF1095" i="3"/>
  <c r="AG1095" i="3"/>
  <c r="AF1097" i="3"/>
  <c r="AF1098" i="3"/>
  <c r="AG1098" i="3"/>
  <c r="AF1099" i="3"/>
  <c r="AG1099" i="3"/>
  <c r="AF1101" i="3"/>
  <c r="AG1101" i="3"/>
  <c r="AG1102" i="3"/>
  <c r="AF1103" i="3"/>
  <c r="AG1103" i="3"/>
  <c r="AF1105" i="3"/>
  <c r="AG1106" i="3"/>
  <c r="AF1107" i="3"/>
  <c r="AG1107" i="3"/>
  <c r="AF1110" i="3"/>
  <c r="AG1110" i="3"/>
  <c r="AF1111" i="3"/>
  <c r="AG1111" i="3"/>
  <c r="AF1113" i="3"/>
  <c r="AG1114" i="3"/>
  <c r="AF1115" i="3"/>
  <c r="AG1115" i="3"/>
  <c r="AF1117" i="3"/>
  <c r="AF1118" i="3"/>
  <c r="AG1118" i="3"/>
  <c r="AF1119" i="3"/>
  <c r="AG1119" i="3"/>
  <c r="AF1121" i="3"/>
  <c r="AG1121" i="3"/>
  <c r="AG1122" i="3"/>
  <c r="AF1123" i="3"/>
  <c r="AG1123" i="3"/>
  <c r="AG1126" i="3"/>
  <c r="AF1127" i="3"/>
  <c r="AG1127" i="3"/>
  <c r="AG1128" i="3"/>
  <c r="AF1129" i="3"/>
  <c r="AF1130" i="3"/>
  <c r="AG1130" i="3"/>
  <c r="AF1131" i="3"/>
  <c r="AG1131" i="3"/>
  <c r="AF1133" i="3"/>
  <c r="AG1134" i="3"/>
  <c r="AF1135" i="3"/>
  <c r="AG1135" i="3"/>
  <c r="AF1137" i="3"/>
  <c r="AG1137" i="3"/>
  <c r="AG1138" i="3"/>
  <c r="AF1139" i="3"/>
  <c r="AG1139" i="3"/>
  <c r="AF1142" i="3"/>
  <c r="AG1142" i="3"/>
  <c r="AF1143" i="3"/>
  <c r="AG1143" i="3"/>
  <c r="AF1145" i="3"/>
  <c r="AG1146" i="3"/>
  <c r="AF1147" i="3"/>
  <c r="AG1147" i="3"/>
  <c r="AF1149" i="3"/>
  <c r="AF1150" i="3"/>
  <c r="AG1150" i="3"/>
  <c r="AF1151" i="3"/>
  <c r="AG1151" i="3"/>
  <c r="AF1153" i="3"/>
  <c r="AG1154" i="3"/>
  <c r="AF1155" i="3"/>
  <c r="AG1155" i="3"/>
  <c r="AG1158" i="3"/>
  <c r="AF1159" i="3"/>
  <c r="AG1159" i="3"/>
  <c r="AF1161" i="3"/>
  <c r="AF1162" i="3"/>
  <c r="AG1162" i="3"/>
  <c r="AF1163" i="3"/>
  <c r="AG1163" i="3"/>
  <c r="AF1165" i="3"/>
  <c r="AG1165" i="3"/>
  <c r="AG1166" i="3"/>
  <c r="AF1167" i="3"/>
  <c r="AG1167" i="3"/>
  <c r="AF1169" i="3"/>
  <c r="AG1170" i="3"/>
  <c r="AF1171" i="3"/>
  <c r="AG1171" i="3"/>
  <c r="AF1174" i="3"/>
  <c r="AG1174" i="3"/>
  <c r="AF1175" i="3"/>
  <c r="AG1175" i="3"/>
  <c r="AF1177" i="3"/>
  <c r="AG1178" i="3"/>
  <c r="AF1179" i="3"/>
  <c r="AG1179" i="3"/>
  <c r="AF1181" i="3"/>
  <c r="AF1182" i="3"/>
  <c r="AG1182" i="3"/>
  <c r="AF1183" i="3"/>
  <c r="AG1183" i="3"/>
  <c r="AF1185" i="3"/>
  <c r="AG1185" i="3"/>
  <c r="AG1186" i="3"/>
  <c r="AF1187" i="3"/>
  <c r="AG1187" i="3"/>
  <c r="AG1190" i="3"/>
  <c r="AF1191" i="3"/>
  <c r="AG1191" i="3"/>
  <c r="AG1192" i="3"/>
  <c r="AF1193" i="3"/>
  <c r="AF1194" i="3"/>
  <c r="AG1194" i="3"/>
  <c r="AF1195" i="3"/>
  <c r="AG1195" i="3"/>
  <c r="AF1197" i="3"/>
  <c r="AG1198" i="3"/>
  <c r="AF1199" i="3"/>
  <c r="AG1199" i="3"/>
  <c r="AG1202" i="3"/>
  <c r="AF1203" i="3"/>
  <c r="AG1203" i="3"/>
  <c r="AF1205" i="3"/>
  <c r="AF1206" i="3"/>
  <c r="AG1206" i="3"/>
  <c r="AF1207" i="3"/>
  <c r="AG1207" i="3"/>
  <c r="AF1209" i="3"/>
  <c r="AG1209" i="3"/>
  <c r="AG1210" i="3"/>
  <c r="AF1211" i="3"/>
  <c r="AG1211" i="3"/>
  <c r="AF1213" i="3"/>
  <c r="AF1214" i="3"/>
  <c r="AG1214" i="3"/>
  <c r="AF1215" i="3"/>
  <c r="AG1215" i="3"/>
  <c r="AG1218" i="3"/>
  <c r="AF1219" i="3"/>
  <c r="AG1219" i="3"/>
  <c r="AF1221" i="3"/>
  <c r="AG1222" i="3"/>
  <c r="AF1223" i="3"/>
  <c r="AG1223" i="3"/>
  <c r="AF1225" i="3"/>
  <c r="AG1225" i="3"/>
  <c r="AF1226" i="3"/>
  <c r="AG1226" i="3"/>
  <c r="AF1227" i="3"/>
  <c r="AG1227" i="3"/>
  <c r="AF1229" i="3"/>
  <c r="AG1230" i="3"/>
  <c r="AF1231" i="3"/>
  <c r="AG1231" i="3"/>
  <c r="AG1234" i="3"/>
  <c r="AF1235" i="3"/>
  <c r="AG1235" i="3"/>
  <c r="AG1237" i="3"/>
  <c r="AF1238" i="3"/>
  <c r="AG1238" i="3"/>
  <c r="AF1239" i="3"/>
  <c r="AG1239" i="3"/>
  <c r="AG1242" i="3"/>
  <c r="AF1243" i="3"/>
  <c r="AG1243" i="3"/>
  <c r="AF1246" i="3"/>
  <c r="AG1246" i="3"/>
  <c r="AF1247" i="3"/>
  <c r="AG1247" i="3"/>
  <c r="AF1249" i="3"/>
  <c r="AG1250" i="3"/>
  <c r="AF1251" i="3"/>
  <c r="AG1251" i="3"/>
  <c r="AG1252" i="3"/>
  <c r="AG1254" i="3"/>
  <c r="AF1255" i="3"/>
  <c r="AG1255" i="3"/>
  <c r="AF1256" i="3"/>
  <c r="AF1258" i="3"/>
  <c r="AG1258" i="3"/>
  <c r="AF1259" i="3"/>
  <c r="AG1259" i="3"/>
  <c r="AF1261" i="3"/>
  <c r="AG1262" i="3"/>
  <c r="AF1263" i="3"/>
  <c r="AG1263" i="3"/>
  <c r="AF1265" i="3"/>
  <c r="AG1265" i="3"/>
  <c r="AG1266" i="3"/>
  <c r="AF1267" i="3"/>
  <c r="AG1267" i="3"/>
  <c r="AF1269" i="3"/>
  <c r="AF1270" i="3"/>
  <c r="AG1270" i="3"/>
  <c r="AF1271" i="3"/>
  <c r="AG1271" i="3"/>
  <c r="AF1273" i="3"/>
  <c r="AG1274" i="3"/>
  <c r="AF1275" i="3"/>
  <c r="AG1275" i="3"/>
  <c r="AF1277" i="3"/>
  <c r="AG1278" i="3"/>
  <c r="AF1279" i="3"/>
  <c r="AG1279" i="3"/>
  <c r="AF1280" i="3"/>
  <c r="AF1282" i="3"/>
  <c r="AG1282" i="3"/>
  <c r="AF1283" i="3"/>
  <c r="AG1283" i="3"/>
  <c r="AF1285" i="3"/>
  <c r="AF1286" i="3"/>
  <c r="AG1286" i="3"/>
  <c r="AF1287" i="3"/>
  <c r="AG1287" i="3"/>
  <c r="AG1290" i="3"/>
  <c r="AF1291" i="3"/>
  <c r="AG1291" i="3"/>
  <c r="AG1294" i="3"/>
  <c r="AF1295" i="3"/>
  <c r="AG1295" i="3"/>
  <c r="AG1297" i="3"/>
  <c r="AF1298" i="3"/>
  <c r="AG1298" i="3"/>
  <c r="AF1299" i="3"/>
  <c r="AG1299" i="3"/>
  <c r="AF1301" i="3"/>
  <c r="AG1301" i="3"/>
  <c r="AF1302" i="3"/>
  <c r="AG1302" i="3"/>
  <c r="AF1303" i="3"/>
  <c r="AG1303" i="3"/>
  <c r="AF1305" i="3"/>
  <c r="AG1306" i="3"/>
  <c r="AF1307" i="3"/>
  <c r="AG1307" i="3"/>
  <c r="AF1309" i="3"/>
  <c r="AG1310" i="3"/>
  <c r="AF1311" i="3"/>
  <c r="AG1311" i="3"/>
  <c r="AF1313" i="3"/>
  <c r="AF1314" i="3"/>
  <c r="AG1314" i="3"/>
  <c r="AF1315" i="3"/>
  <c r="AG1315" i="3"/>
  <c r="AG1316" i="3"/>
  <c r="AF1317" i="3"/>
  <c r="AF1318" i="3"/>
  <c r="AG1318" i="3"/>
  <c r="AF1319" i="3"/>
  <c r="AG1319" i="3"/>
  <c r="AG1322" i="3"/>
  <c r="AF1323" i="3"/>
  <c r="AG1323" i="3"/>
  <c r="AG1326" i="3"/>
  <c r="AF1327" i="3"/>
  <c r="AG1327" i="3"/>
  <c r="AF1329" i="3"/>
  <c r="AF1330" i="3"/>
  <c r="AG1330" i="3"/>
  <c r="AF1331" i="3"/>
  <c r="AG1331" i="3"/>
  <c r="AF1334" i="3"/>
  <c r="AG1334" i="3"/>
  <c r="AF1335" i="3"/>
  <c r="AG1335" i="3"/>
  <c r="AG1338" i="3"/>
  <c r="AF1339" i="3"/>
  <c r="AG1339" i="3"/>
  <c r="AF1340" i="3"/>
  <c r="AG1342" i="3"/>
  <c r="AF1343" i="3"/>
  <c r="AG1343" i="3"/>
  <c r="AF1345" i="3"/>
  <c r="AF1346" i="3"/>
  <c r="AG1346" i="3"/>
  <c r="AF1347" i="3"/>
  <c r="AG1347" i="3"/>
  <c r="AG1348" i="3"/>
  <c r="AG1349" i="3"/>
  <c r="AF1350" i="3"/>
  <c r="AG1350" i="3"/>
  <c r="AF1351" i="3"/>
  <c r="AG1351" i="3"/>
  <c r="AF1352" i="3"/>
  <c r="AG1354" i="3"/>
  <c r="AF1355" i="3"/>
  <c r="AG1355" i="3"/>
  <c r="AG1358" i="3"/>
  <c r="AF1359" i="3"/>
  <c r="AG1359" i="3"/>
  <c r="AF1361" i="3"/>
  <c r="AF1362" i="3"/>
  <c r="AG1362" i="3"/>
  <c r="AF1363" i="3"/>
  <c r="AG1363" i="3"/>
  <c r="AF1366" i="3"/>
  <c r="AG1366" i="3"/>
  <c r="AF1367" i="3"/>
  <c r="AG1367" i="3"/>
  <c r="AG1369" i="3"/>
  <c r="AG1370" i="3"/>
  <c r="AF1371" i="3"/>
  <c r="AG1371" i="3"/>
  <c r="AG1374" i="3"/>
  <c r="AF1375" i="3"/>
  <c r="AG1375" i="3"/>
  <c r="AF1377" i="3"/>
  <c r="AF1378" i="3"/>
  <c r="AG1378" i="3"/>
  <c r="AF1379" i="3"/>
  <c r="AG1379" i="3"/>
  <c r="AF1382" i="3"/>
  <c r="AG1382" i="3"/>
  <c r="AF1383" i="3"/>
  <c r="AG1383" i="3"/>
  <c r="AG1386" i="3"/>
  <c r="AF1387" i="3"/>
  <c r="AG1387" i="3"/>
  <c r="AG1389" i="3"/>
  <c r="AG1390" i="3"/>
  <c r="AF1391" i="3"/>
  <c r="AG1391" i="3"/>
  <c r="AF1393" i="3"/>
  <c r="AF1394" i="3"/>
  <c r="AG1394" i="3"/>
  <c r="AF1395" i="3"/>
  <c r="AG1395" i="3"/>
  <c r="AF1396" i="3"/>
  <c r="AF1398" i="3"/>
  <c r="AG1398" i="3"/>
  <c r="AF1399" i="3"/>
  <c r="AG1399" i="3"/>
  <c r="AG1402" i="3"/>
  <c r="AF1403" i="3"/>
  <c r="AG1403" i="3"/>
  <c r="AG1406" i="3"/>
  <c r="AF1407" i="3"/>
  <c r="AG1407" i="3"/>
  <c r="AF1409" i="3"/>
  <c r="AF1410" i="3"/>
  <c r="AG1410" i="3"/>
  <c r="AF1411" i="3"/>
  <c r="AG1411" i="3"/>
  <c r="AF1412" i="3"/>
  <c r="AG1412" i="3"/>
  <c r="AF1414" i="3"/>
  <c r="AG1414" i="3"/>
  <c r="AF1415" i="3"/>
  <c r="AG1415" i="3"/>
  <c r="AG1418" i="3"/>
  <c r="AF1419" i="3"/>
  <c r="AG1419" i="3"/>
  <c r="AF1420" i="3"/>
  <c r="AG1422" i="3"/>
  <c r="AF1423" i="3"/>
  <c r="AG1423" i="3"/>
  <c r="AF1425" i="3"/>
  <c r="AF1426" i="3"/>
  <c r="AG1426" i="3"/>
  <c r="AF1427" i="3"/>
  <c r="AG1427" i="3"/>
  <c r="AF1430" i="3"/>
  <c r="AG1430" i="3"/>
  <c r="AF1431" i="3"/>
  <c r="AG1431" i="3"/>
  <c r="AF1432" i="3"/>
  <c r="AG1433" i="3"/>
  <c r="AG1434" i="3"/>
  <c r="AF1435" i="3"/>
  <c r="AG1435" i="3"/>
  <c r="AF1438" i="3"/>
  <c r="AG1438" i="3"/>
  <c r="AF1439" i="3"/>
  <c r="AG1439" i="3"/>
  <c r="AG1440" i="3"/>
  <c r="AF1441" i="3"/>
  <c r="AG1442" i="3"/>
  <c r="AF1443" i="3"/>
  <c r="AG1443" i="3"/>
  <c r="AF1446" i="3"/>
  <c r="AG1446" i="3"/>
  <c r="AF1447" i="3"/>
  <c r="AG1447" i="3"/>
  <c r="AF1450" i="3"/>
  <c r="AG1450" i="3"/>
  <c r="AF1451" i="3"/>
  <c r="AG1451" i="3"/>
  <c r="AG1452" i="3"/>
  <c r="AG1453" i="3"/>
  <c r="AF1454" i="3"/>
  <c r="AG1454" i="3"/>
  <c r="AF1455" i="3"/>
  <c r="AG1455" i="3"/>
  <c r="AG1456" i="3"/>
  <c r="AF1457" i="3"/>
  <c r="AF1458" i="3"/>
  <c r="AG1458" i="3"/>
  <c r="AF1459" i="3"/>
  <c r="AG1459" i="3"/>
  <c r="AG1461" i="3"/>
  <c r="AF1462" i="3"/>
  <c r="AG1462" i="3"/>
  <c r="AF1463" i="3"/>
  <c r="AG1463" i="3"/>
  <c r="AF1466" i="3"/>
  <c r="AG1466" i="3"/>
  <c r="AF1467" i="3"/>
  <c r="AG1467" i="3"/>
  <c r="AF1468" i="3"/>
  <c r="AF1470" i="3"/>
  <c r="AG1470" i="3"/>
  <c r="AF1471" i="3"/>
  <c r="AG1471" i="3"/>
  <c r="AG1472" i="3"/>
  <c r="AF1473" i="3"/>
  <c r="AF1474" i="3"/>
  <c r="AG1474" i="3"/>
  <c r="AF1475" i="3"/>
  <c r="AG1475" i="3"/>
  <c r="AF1478" i="3"/>
  <c r="AG1478" i="3"/>
  <c r="AF1479" i="3"/>
  <c r="AG1479" i="3"/>
  <c r="AF1480" i="3"/>
  <c r="AG1481" i="3"/>
  <c r="AF1482" i="3"/>
  <c r="AG1482" i="3"/>
  <c r="AF1483" i="3"/>
  <c r="AG1483" i="3"/>
  <c r="AF1486" i="3"/>
  <c r="AG1486" i="3"/>
  <c r="AF1487" i="3"/>
  <c r="AG1487" i="3"/>
  <c r="AF1489" i="3"/>
  <c r="AF1490" i="3"/>
  <c r="AG1490" i="3"/>
  <c r="AF1491" i="3"/>
  <c r="AG1491" i="3"/>
  <c r="AF1494" i="3"/>
  <c r="AG1494" i="3"/>
  <c r="AF1495" i="3"/>
  <c r="AG1495" i="3"/>
  <c r="AG1496" i="3"/>
  <c r="AF1498" i="3"/>
  <c r="AG1498" i="3"/>
  <c r="AF1499" i="3"/>
  <c r="AG1499" i="3"/>
  <c r="AG1501" i="3"/>
  <c r="AF1502" i="3"/>
  <c r="AG1502" i="3"/>
  <c r="AF1503" i="3"/>
  <c r="AG1503" i="3"/>
  <c r="AF1505" i="3"/>
  <c r="AG1505" i="3"/>
  <c r="AF1506" i="3"/>
  <c r="AG1506" i="3"/>
  <c r="AF1507" i="3"/>
  <c r="AG1507" i="3"/>
  <c r="AF1510" i="3"/>
  <c r="AG1510" i="3"/>
  <c r="AF1511" i="3"/>
  <c r="AG1511" i="3"/>
  <c r="AF1513" i="3"/>
  <c r="AF1514" i="3"/>
  <c r="AG1514" i="3"/>
  <c r="AF1515" i="3"/>
  <c r="AG1515" i="3"/>
  <c r="AF1517" i="3"/>
  <c r="AF1518" i="3"/>
  <c r="AG1518" i="3"/>
  <c r="AF1519" i="3"/>
  <c r="AG1519" i="3"/>
  <c r="AF1521" i="3"/>
  <c r="AG1521" i="3"/>
  <c r="AF1522" i="3"/>
  <c r="AG1522" i="3"/>
  <c r="AF1523" i="3"/>
  <c r="AG1523" i="3"/>
  <c r="AF1525" i="3"/>
  <c r="AG1525" i="3"/>
  <c r="AF1526" i="3"/>
  <c r="AG1526" i="3"/>
  <c r="AF1527" i="3"/>
  <c r="AG1527" i="3"/>
  <c r="AF1529" i="3"/>
  <c r="AF1530" i="3"/>
  <c r="AG1530" i="3"/>
  <c r="AF1531" i="3"/>
  <c r="AG1531" i="3"/>
  <c r="AF1533" i="3"/>
  <c r="AF1534" i="3"/>
  <c r="AG1534" i="3"/>
  <c r="AF1535" i="3"/>
  <c r="AG1535" i="3"/>
  <c r="AF1537" i="3"/>
  <c r="AG1537" i="3"/>
  <c r="AF1538" i="3"/>
  <c r="AG1538" i="3"/>
  <c r="AF1539" i="3"/>
  <c r="AG1539" i="3"/>
  <c r="AF1541" i="3"/>
  <c r="AF1542" i="3"/>
  <c r="AG1542" i="3"/>
  <c r="AF1543" i="3"/>
  <c r="AG1543" i="3"/>
  <c r="AF1545" i="3"/>
  <c r="AF1546" i="3"/>
  <c r="AG1546" i="3"/>
  <c r="AF1547" i="3"/>
  <c r="AG1547" i="3"/>
  <c r="AF1549" i="3"/>
  <c r="AF1550" i="3"/>
  <c r="AG1550" i="3"/>
  <c r="AF1551" i="3"/>
  <c r="AG1551" i="3"/>
  <c r="AF1553" i="3"/>
  <c r="AF1554" i="3"/>
  <c r="AG1554" i="3"/>
  <c r="AF1555" i="3"/>
  <c r="AG1555" i="3"/>
  <c r="AF1557" i="3"/>
  <c r="AG1557" i="3"/>
  <c r="AF1558" i="3"/>
  <c r="AG1558" i="3"/>
  <c r="AF1559" i="3"/>
  <c r="AG1559" i="3"/>
  <c r="AF1561" i="3"/>
  <c r="AF1562" i="3"/>
  <c r="AG1562" i="3"/>
  <c r="AF1563" i="3"/>
  <c r="AG1563" i="3"/>
  <c r="AG1564" i="3"/>
  <c r="AF1565" i="3"/>
  <c r="AF1566" i="3"/>
  <c r="AG1566" i="3"/>
  <c r="AF1567" i="3"/>
  <c r="AG1567" i="3"/>
  <c r="AF1569" i="3"/>
  <c r="AG1569" i="3"/>
  <c r="AF1570" i="3"/>
  <c r="AG1570" i="3"/>
  <c r="AF1571" i="3"/>
  <c r="AG1571" i="3"/>
  <c r="AF1573" i="3"/>
  <c r="AG1573" i="3"/>
  <c r="AF1574" i="3"/>
  <c r="AG1574" i="3"/>
  <c r="AF1575" i="3"/>
  <c r="AG1575" i="3"/>
  <c r="AF1577" i="3"/>
  <c r="AG1578" i="3"/>
  <c r="AF1579" i="3"/>
  <c r="AG1579" i="3"/>
  <c r="AF1581" i="3"/>
  <c r="AG1581" i="3"/>
  <c r="AG1582" i="3"/>
  <c r="AF1583" i="3"/>
  <c r="AG1583" i="3"/>
  <c r="AF1585" i="3"/>
  <c r="AG1586" i="3"/>
  <c r="AF1587" i="3"/>
  <c r="AG1587" i="3"/>
  <c r="AF1589" i="3"/>
  <c r="AG1590" i="3"/>
  <c r="AF1591" i="3"/>
  <c r="AG1591" i="3"/>
  <c r="AF1593" i="3"/>
  <c r="AG1593" i="3"/>
  <c r="AF1594" i="3"/>
  <c r="AG1594" i="3"/>
  <c r="AF1595" i="3"/>
  <c r="AG1595" i="3"/>
  <c r="AF1597" i="3"/>
  <c r="AG1598" i="3"/>
  <c r="AF1599" i="3"/>
  <c r="AG1599" i="3"/>
  <c r="AF1601" i="3"/>
  <c r="AG1602" i="3"/>
  <c r="AF1603" i="3"/>
  <c r="AG1603" i="3"/>
  <c r="AF1605" i="3"/>
  <c r="AF1606" i="3"/>
  <c r="AG1606" i="3"/>
  <c r="AF1607" i="3"/>
  <c r="AG1607" i="3"/>
  <c r="AG1608" i="3"/>
  <c r="AF1609" i="3"/>
  <c r="AG1610" i="3"/>
  <c r="AF1611" i="3"/>
  <c r="AG1611" i="3"/>
  <c r="AF1613" i="3"/>
  <c r="AF1614" i="3"/>
  <c r="AG1614" i="3"/>
  <c r="AF1615" i="3"/>
  <c r="AG1615" i="3"/>
  <c r="AF1617" i="3"/>
  <c r="AG1618" i="3"/>
  <c r="AF1619" i="3"/>
  <c r="AG1619" i="3"/>
  <c r="AF1621" i="3"/>
  <c r="AG1621" i="3"/>
  <c r="AF1622" i="3"/>
  <c r="AG1622" i="3"/>
  <c r="AF1623" i="3"/>
  <c r="AG1623" i="3"/>
  <c r="AF1625" i="3"/>
  <c r="AG1625" i="3"/>
  <c r="AG1626" i="3"/>
  <c r="AF1627" i="3"/>
  <c r="AG1627" i="3"/>
  <c r="AF1629" i="3"/>
  <c r="AF1630" i="3"/>
  <c r="AG1630" i="3"/>
  <c r="AF1631" i="3"/>
  <c r="AG1631" i="3"/>
  <c r="AF1633" i="3"/>
  <c r="AG1633" i="3"/>
  <c r="AG1634" i="3"/>
  <c r="AF1635" i="3"/>
  <c r="AG1635" i="3"/>
  <c r="AF1637" i="3"/>
  <c r="AF1638" i="3"/>
  <c r="AG1638" i="3"/>
  <c r="AF1639" i="3"/>
  <c r="AG1639" i="3"/>
  <c r="AF1641" i="3"/>
  <c r="AG1642" i="3"/>
  <c r="AF1643" i="3"/>
  <c r="AG1643" i="3"/>
  <c r="AF1645" i="3"/>
  <c r="AF1646" i="3"/>
  <c r="AG1646" i="3"/>
  <c r="AF1647" i="3"/>
  <c r="AG1647" i="3"/>
  <c r="AF1649" i="3"/>
  <c r="AG1650" i="3"/>
  <c r="AF1651" i="3"/>
  <c r="AG1651" i="3"/>
  <c r="AF1653" i="3"/>
  <c r="AG1653" i="3"/>
  <c r="AG1654" i="3"/>
  <c r="AF1655" i="3"/>
  <c r="AG1655" i="3"/>
  <c r="AF1657" i="3"/>
  <c r="AG1657" i="3"/>
  <c r="AF1658" i="3"/>
  <c r="AG1658" i="3"/>
  <c r="AF1659" i="3"/>
  <c r="AG1659" i="3"/>
  <c r="AF1661" i="3"/>
  <c r="AF1662" i="3"/>
  <c r="AG1662" i="3"/>
  <c r="AF1663" i="3"/>
  <c r="AG1663" i="3"/>
  <c r="AF1665" i="3"/>
  <c r="AG1665" i="3"/>
  <c r="AF1666" i="3"/>
  <c r="AG1666" i="3"/>
  <c r="AF1667" i="3"/>
  <c r="AG1667" i="3"/>
  <c r="AF1669" i="3"/>
  <c r="AG1669" i="3"/>
  <c r="AG1670" i="3"/>
  <c r="AF1671" i="3"/>
  <c r="AG1671" i="3"/>
  <c r="AF1673" i="3"/>
  <c r="AG1674" i="3"/>
  <c r="AF1675" i="3"/>
  <c r="AG1675" i="3"/>
  <c r="AF1677" i="3"/>
  <c r="AG1678" i="3"/>
  <c r="AF1679" i="3"/>
  <c r="AG1679" i="3"/>
  <c r="AF1681" i="3"/>
  <c r="AG1681" i="3"/>
  <c r="AF1682" i="3"/>
  <c r="AG1682" i="3"/>
  <c r="AF1683" i="3"/>
  <c r="AG1683" i="3"/>
  <c r="AF1685" i="3"/>
  <c r="AG1685" i="3"/>
  <c r="AG1686" i="3"/>
  <c r="AF1687" i="3"/>
  <c r="AG1687" i="3"/>
  <c r="AF1689" i="3"/>
  <c r="AG1689" i="3"/>
  <c r="AF1690" i="3"/>
  <c r="AG1690" i="3"/>
  <c r="AF1691" i="3"/>
  <c r="AG1691" i="3"/>
  <c r="AF1693" i="3"/>
  <c r="AG1694" i="3"/>
  <c r="AF1695" i="3"/>
  <c r="AG1695" i="3"/>
  <c r="AF1697" i="3"/>
  <c r="AF1698" i="3"/>
  <c r="AG1698" i="3"/>
  <c r="AF1699" i="3"/>
  <c r="AG1699" i="3"/>
  <c r="AF1701" i="3"/>
  <c r="AG1702" i="3"/>
  <c r="AF1703" i="3"/>
  <c r="AG1703" i="3"/>
  <c r="AF1705" i="3"/>
  <c r="AF1706" i="3"/>
  <c r="AG1706" i="3"/>
  <c r="AF1707" i="3"/>
  <c r="AG1707" i="3"/>
  <c r="AF1709" i="3"/>
  <c r="AG1710" i="3"/>
  <c r="AF1711" i="3"/>
  <c r="AG1711" i="3"/>
  <c r="AF1713" i="3"/>
  <c r="AG1713" i="3"/>
  <c r="AF1714" i="3"/>
  <c r="AG1714" i="3"/>
  <c r="AF1715" i="3"/>
  <c r="AG1715" i="3"/>
  <c r="AF1717" i="3"/>
  <c r="AG1717" i="3"/>
  <c r="AG1718" i="3"/>
  <c r="AF1719" i="3"/>
  <c r="AG1719" i="3"/>
  <c r="AF1721" i="3"/>
  <c r="AG1721" i="3"/>
  <c r="AF1722" i="3"/>
  <c r="AG1722" i="3"/>
  <c r="AF1723" i="3"/>
  <c r="AG1723" i="3"/>
  <c r="AF1725" i="3"/>
  <c r="AG1726" i="3"/>
  <c r="AF1727" i="3"/>
  <c r="AG1727" i="3"/>
  <c r="AF1729" i="3"/>
  <c r="AF1730" i="3"/>
  <c r="AG1730" i="3"/>
  <c r="AF1731" i="3"/>
  <c r="AG1731" i="3"/>
  <c r="AF1733" i="3"/>
  <c r="AG1734" i="3"/>
  <c r="AF1735" i="3"/>
  <c r="AG1735" i="3"/>
  <c r="AF1737" i="3"/>
  <c r="AF1738" i="3"/>
  <c r="AG1738" i="3"/>
  <c r="AF1739" i="3"/>
  <c r="AG1739" i="3"/>
  <c r="AF1741" i="3"/>
  <c r="AG1742" i="3"/>
  <c r="AF1743" i="3"/>
  <c r="AG1743" i="3"/>
  <c r="AF1745" i="3"/>
  <c r="AF1746" i="3"/>
  <c r="AG1746" i="3"/>
  <c r="AF1747" i="3"/>
  <c r="AG1747" i="3"/>
  <c r="AF1749" i="3"/>
  <c r="AG1750" i="3"/>
  <c r="AF1751" i="3"/>
  <c r="AG1751" i="3"/>
  <c r="AC1726" i="3"/>
  <c r="AF1726" i="3"/>
  <c r="AC1734" i="3"/>
  <c r="AF1734" i="3"/>
  <c r="AC1686" i="3"/>
  <c r="AF1686" i="3"/>
  <c r="AC1702" i="3"/>
  <c r="AF1702" i="3"/>
  <c r="AC1710" i="3"/>
  <c r="AF1710" i="3"/>
  <c r="AC1694" i="3"/>
  <c r="AF1694" i="3"/>
  <c r="AC1718" i="3"/>
  <c r="AF1718" i="3"/>
  <c r="AC1678" i="3"/>
  <c r="AF1678" i="3"/>
  <c r="AD1728" i="3"/>
  <c r="AG1728" i="3"/>
  <c r="AD1720" i="3"/>
  <c r="AG1720" i="3"/>
  <c r="AD1704" i="3"/>
  <c r="AG1704" i="3"/>
  <c r="AD1696" i="3"/>
  <c r="AG1696" i="3"/>
  <c r="AD1688" i="3"/>
  <c r="AG1688" i="3"/>
  <c r="AC1674" i="3"/>
  <c r="AF1674" i="3"/>
  <c r="AC1650" i="3"/>
  <c r="AF1650" i="3"/>
  <c r="AC1642" i="3"/>
  <c r="AF1642" i="3"/>
  <c r="AC1634" i="3"/>
  <c r="AF1634" i="3"/>
  <c r="AC1626" i="3"/>
  <c r="AF1626" i="3"/>
  <c r="AC1618" i="3"/>
  <c r="AF1618" i="3"/>
  <c r="AC1610" i="3"/>
  <c r="AF1610" i="3"/>
  <c r="AC1602" i="3"/>
  <c r="AF1602" i="3"/>
  <c r="AC1586" i="3"/>
  <c r="AF1586" i="3"/>
  <c r="AC1578" i="3"/>
  <c r="AF1578" i="3"/>
  <c r="E2" i="3"/>
  <c r="AH1320" i="3"/>
  <c r="AC1670" i="3"/>
  <c r="AF1670" i="3"/>
  <c r="AC1654" i="3"/>
  <c r="AF1654" i="3"/>
  <c r="AC1598" i="3"/>
  <c r="AF1598" i="3"/>
  <c r="AC1590" i="3"/>
  <c r="AF1590" i="3"/>
  <c r="AC1582" i="3"/>
  <c r="AF1582" i="3"/>
  <c r="AC1422" i="3"/>
  <c r="AF1422" i="3"/>
  <c r="AC1406" i="3"/>
  <c r="AF1406" i="3"/>
  <c r="AC1390" i="3"/>
  <c r="AF1390" i="3"/>
  <c r="AC1374" i="3"/>
  <c r="AF1374" i="3"/>
  <c r="AC1358" i="3"/>
  <c r="AF1358" i="3"/>
  <c r="AC1342" i="3"/>
  <c r="AF1342" i="3"/>
  <c r="AC1326" i="3"/>
  <c r="AF1326" i="3"/>
  <c r="AC1310" i="3"/>
  <c r="AF1310" i="3"/>
  <c r="AC1294" i="3"/>
  <c r="AF1294" i="3"/>
  <c r="AC1278" i="3"/>
  <c r="AF1278" i="3"/>
  <c r="AC1262" i="3"/>
  <c r="AF1262" i="3"/>
  <c r="AC1254" i="3"/>
  <c r="AF1254" i="3"/>
  <c r="AC1230" i="3"/>
  <c r="AF1230" i="3"/>
  <c r="AC1222" i="3"/>
  <c r="AF1222" i="3"/>
  <c r="AC1198" i="3"/>
  <c r="AF1198" i="3"/>
  <c r="AC1190" i="3"/>
  <c r="AF1190" i="3"/>
  <c r="AC1166" i="3"/>
  <c r="AF1166" i="3"/>
  <c r="AC1158" i="3"/>
  <c r="AF1158" i="3"/>
  <c r="AC1134" i="3"/>
  <c r="AF1134" i="3"/>
  <c r="AC1126" i="3"/>
  <c r="AF1126" i="3"/>
  <c r="AC1102" i="3"/>
  <c r="AF1102" i="3"/>
  <c r="AC1094" i="3"/>
  <c r="AF1094" i="3"/>
  <c r="AC1070" i="3"/>
  <c r="AF1070" i="3"/>
  <c r="AC1062" i="3"/>
  <c r="AF1062" i="3"/>
  <c r="AC1038" i="3"/>
  <c r="AF1038" i="3"/>
  <c r="AC1030" i="3"/>
  <c r="AF1030" i="3"/>
  <c r="AC1006" i="3"/>
  <c r="AF1006" i="3"/>
  <c r="AC998" i="3"/>
  <c r="AF998" i="3"/>
  <c r="AC974" i="3"/>
  <c r="AF974" i="3"/>
  <c r="AC966" i="3"/>
  <c r="AF966" i="3"/>
  <c r="AC942" i="3"/>
  <c r="AF942" i="3"/>
  <c r="AC934" i="3"/>
  <c r="AF934" i="3"/>
  <c r="AC926" i="3"/>
  <c r="AF926" i="3"/>
  <c r="AC918" i="3"/>
  <c r="AF918" i="3"/>
  <c r="AC894" i="3"/>
  <c r="AF894" i="3"/>
  <c r="AC886" i="3"/>
  <c r="AF886" i="3"/>
  <c r="AC878" i="3"/>
  <c r="AF878" i="3"/>
  <c r="AC870" i="3"/>
  <c r="AF870" i="3"/>
  <c r="AC862" i="3"/>
  <c r="AF862" i="3"/>
  <c r="AC854" i="3"/>
  <c r="AF854" i="3"/>
  <c r="AC846" i="3"/>
  <c r="AF846" i="3"/>
  <c r="AC838" i="3"/>
  <c r="AF838" i="3"/>
  <c r="AC830" i="3"/>
  <c r="AF830" i="3"/>
  <c r="AC822" i="3"/>
  <c r="AF822" i="3"/>
  <c r="AC814" i="3"/>
  <c r="AF814" i="3"/>
  <c r="AC806" i="3"/>
  <c r="AF806" i="3"/>
  <c r="AC798" i="3"/>
  <c r="AF798" i="3"/>
  <c r="AC790" i="3"/>
  <c r="AF790" i="3"/>
  <c r="AC782" i="3"/>
  <c r="AF782" i="3"/>
  <c r="AC774" i="3"/>
  <c r="AF774" i="3"/>
  <c r="AC766" i="3"/>
  <c r="AF766" i="3"/>
  <c r="AC758" i="3"/>
  <c r="AF758" i="3"/>
  <c r="AC750" i="3"/>
  <c r="AF750" i="3"/>
  <c r="AC742" i="3"/>
  <c r="AF742" i="3"/>
  <c r="AC734" i="3"/>
  <c r="AF734" i="3"/>
  <c r="AC726" i="3"/>
  <c r="AF726" i="3"/>
  <c r="AC718" i="3"/>
  <c r="AF718" i="3"/>
  <c r="AC710" i="3"/>
  <c r="AF710" i="3"/>
  <c r="AC702" i="3"/>
  <c r="AF702" i="3"/>
  <c r="AC694" i="3"/>
  <c r="AF694" i="3"/>
  <c r="AC686" i="3"/>
  <c r="AF686" i="3"/>
  <c r="AC678" i="3"/>
  <c r="AF678" i="3"/>
  <c r="AC670" i="3"/>
  <c r="AF670" i="3"/>
  <c r="AC662" i="3"/>
  <c r="AF662" i="3"/>
  <c r="AC654" i="3"/>
  <c r="AF654" i="3"/>
  <c r="AC646" i="3"/>
  <c r="AF646" i="3"/>
  <c r="AC638" i="3"/>
  <c r="AF638" i="3"/>
  <c r="AC630" i="3"/>
  <c r="AF630" i="3"/>
  <c r="AC622" i="3"/>
  <c r="AF622" i="3"/>
  <c r="AC614" i="3"/>
  <c r="AF614" i="3"/>
  <c r="AC606" i="3"/>
  <c r="AF606" i="3"/>
  <c r="AC598" i="3"/>
  <c r="AF598" i="3"/>
  <c r="AC590" i="3"/>
  <c r="AF590" i="3"/>
  <c r="AC582" i="3"/>
  <c r="AF582" i="3"/>
  <c r="AC574" i="3"/>
  <c r="AF574" i="3"/>
  <c r="AC566" i="3"/>
  <c r="AF566" i="3"/>
  <c r="AC558" i="3"/>
  <c r="AF558" i="3"/>
  <c r="AC550" i="3"/>
  <c r="AF550" i="3"/>
  <c r="AC542" i="3"/>
  <c r="AF542" i="3"/>
  <c r="AC534" i="3"/>
  <c r="AF534" i="3"/>
  <c r="AC526" i="3"/>
  <c r="AF526" i="3"/>
  <c r="AC518" i="3"/>
  <c r="AF518" i="3"/>
  <c r="AC510" i="3"/>
  <c r="AF510" i="3"/>
  <c r="AC502" i="3"/>
  <c r="AF502" i="3"/>
  <c r="AC494" i="3"/>
  <c r="AF494" i="3"/>
  <c r="AC486" i="3"/>
  <c r="AF486" i="3"/>
  <c r="AC478" i="3"/>
  <c r="AF478" i="3"/>
  <c r="AC470" i="3"/>
  <c r="AF470" i="3"/>
  <c r="AC462" i="3"/>
  <c r="AF462" i="3"/>
  <c r="AC454" i="3"/>
  <c r="AF454" i="3"/>
  <c r="AC446" i="3"/>
  <c r="AF446" i="3"/>
  <c r="AC438" i="3"/>
  <c r="AF438" i="3"/>
  <c r="AC430" i="3"/>
  <c r="AF430" i="3"/>
  <c r="AC422" i="3"/>
  <c r="AF422" i="3"/>
  <c r="AC414" i="3"/>
  <c r="AF414" i="3"/>
  <c r="AC406" i="3"/>
  <c r="AF406" i="3"/>
  <c r="AC398" i="3"/>
  <c r="AF398" i="3"/>
  <c r="AC390" i="3"/>
  <c r="AF390" i="3"/>
  <c r="AC382" i="3"/>
  <c r="AF382" i="3"/>
  <c r="AC374" i="3"/>
  <c r="AF374" i="3"/>
  <c r="AC366" i="3"/>
  <c r="AF366" i="3"/>
  <c r="AC358" i="3"/>
  <c r="AF358" i="3"/>
  <c r="AC350" i="3"/>
  <c r="AF350" i="3"/>
  <c r="AC342" i="3"/>
  <c r="AF342" i="3"/>
  <c r="AC334" i="3"/>
  <c r="AF334" i="3"/>
  <c r="AC326" i="3"/>
  <c r="AF326" i="3"/>
  <c r="AC318" i="3"/>
  <c r="AF318" i="3"/>
  <c r="AC310" i="3"/>
  <c r="AF310" i="3"/>
  <c r="AC302" i="3"/>
  <c r="AF302" i="3"/>
  <c r="AC294" i="3"/>
  <c r="AF294" i="3"/>
  <c r="AC286" i="3"/>
  <c r="AF286" i="3"/>
  <c r="AC278" i="3"/>
  <c r="AF278" i="3"/>
  <c r="AC270" i="3"/>
  <c r="AF270" i="3"/>
  <c r="AC262" i="3"/>
  <c r="AF262" i="3"/>
  <c r="AC254" i="3"/>
  <c r="AF254" i="3"/>
  <c r="AC246" i="3"/>
  <c r="AF246" i="3"/>
  <c r="AC238" i="3"/>
  <c r="AF238" i="3"/>
  <c r="AC230" i="3"/>
  <c r="AF230" i="3"/>
  <c r="AC222" i="3"/>
  <c r="AF222" i="3"/>
  <c r="AC214" i="3"/>
  <c r="AF214" i="3"/>
  <c r="AC206" i="3"/>
  <c r="AF206" i="3"/>
  <c r="AC198" i="3"/>
  <c r="AF198" i="3"/>
  <c r="AC190" i="3"/>
  <c r="AF190" i="3"/>
  <c r="AC182" i="3"/>
  <c r="AF182" i="3"/>
  <c r="AC174" i="3"/>
  <c r="AF174" i="3"/>
  <c r="AC166" i="3"/>
  <c r="AF166" i="3"/>
  <c r="AD1745" i="3"/>
  <c r="AG1745" i="3"/>
  <c r="AD1737" i="3"/>
  <c r="AG1737" i="3"/>
  <c r="AD1729" i="3"/>
  <c r="AG1729" i="3"/>
  <c r="AD1705" i="3"/>
  <c r="AG1705" i="3"/>
  <c r="AD1697" i="3"/>
  <c r="AG1697" i="3"/>
  <c r="AD1673" i="3"/>
  <c r="AG1673" i="3"/>
  <c r="AD1649" i="3"/>
  <c r="AG1649" i="3"/>
  <c r="AD1641" i="3"/>
  <c r="AG1641" i="3"/>
  <c r="AD1617" i="3"/>
  <c r="AG1617" i="3"/>
  <c r="AD1609" i="3"/>
  <c r="AG1609" i="3"/>
  <c r="AD1585" i="3"/>
  <c r="AG1585" i="3"/>
  <c r="AD1441" i="3"/>
  <c r="AG1441" i="3"/>
  <c r="AD1401" i="3"/>
  <c r="AG1401" i="3"/>
  <c r="AD1393" i="3"/>
  <c r="AG1393" i="3"/>
  <c r="AD1385" i="3"/>
  <c r="AG1385" i="3"/>
  <c r="AD1377" i="3"/>
  <c r="AG1377" i="3"/>
  <c r="AD1337" i="3"/>
  <c r="AG1337" i="3"/>
  <c r="AD1329" i="3"/>
  <c r="AG1329" i="3"/>
  <c r="AD1321" i="3"/>
  <c r="AG1321" i="3"/>
  <c r="AD1313" i="3"/>
  <c r="AG1313" i="3"/>
  <c r="AD1273" i="3"/>
  <c r="AG1273" i="3"/>
  <c r="AD1257" i="3"/>
  <c r="AG1257" i="3"/>
  <c r="AD1241" i="3"/>
  <c r="AG1241" i="3"/>
  <c r="AD1233" i="3"/>
  <c r="AG1233" i="3"/>
  <c r="AD1217" i="3"/>
  <c r="AG1217" i="3"/>
  <c r="AD1193" i="3"/>
  <c r="AG1193" i="3"/>
  <c r="AD1177" i="3"/>
  <c r="AG1177" i="3"/>
  <c r="AD1169" i="3"/>
  <c r="AG1169" i="3"/>
  <c r="AD1153" i="3"/>
  <c r="AG1153" i="3"/>
  <c r="AD1129" i="3"/>
  <c r="AG1129" i="3"/>
  <c r="AD1113" i="3"/>
  <c r="AG1113" i="3"/>
  <c r="AD1105" i="3"/>
  <c r="AG1105" i="3"/>
  <c r="AD1089" i="3"/>
  <c r="AG1089" i="3"/>
  <c r="AI1089" i="3"/>
  <c r="AD1065" i="3"/>
  <c r="AG1065" i="3"/>
  <c r="AD1049" i="3"/>
  <c r="AG1049" i="3"/>
  <c r="AD1041" i="3"/>
  <c r="AG1041" i="3"/>
  <c r="AD1025" i="3"/>
  <c r="AG1025" i="3"/>
  <c r="AD1001" i="3"/>
  <c r="AG1001" i="3"/>
  <c r="AD985" i="3"/>
  <c r="AG985" i="3"/>
  <c r="AD977" i="3"/>
  <c r="AG977" i="3"/>
  <c r="AD961" i="3"/>
  <c r="AG961" i="3"/>
  <c r="AD937" i="3"/>
  <c r="AG937" i="3"/>
  <c r="AD913" i="3"/>
  <c r="AG913" i="3"/>
  <c r="AD897" i="3"/>
  <c r="AG897" i="3"/>
  <c r="AD889" i="3"/>
  <c r="AG889" i="3"/>
  <c r="AD865" i="3"/>
  <c r="AG865" i="3"/>
  <c r="AD857" i="3"/>
  <c r="AG857" i="3"/>
  <c r="AD833" i="3"/>
  <c r="AG833" i="3"/>
  <c r="AD825" i="3"/>
  <c r="AG825" i="3"/>
  <c r="AD1680" i="3"/>
  <c r="AG1680" i="3"/>
  <c r="AD1672" i="3"/>
  <c r="AG1672" i="3"/>
  <c r="AD1656" i="3"/>
  <c r="AG1656" i="3"/>
  <c r="AD1600" i="3"/>
  <c r="AG1600" i="3"/>
  <c r="AD1592" i="3"/>
  <c r="AG1592" i="3"/>
  <c r="AD1584" i="3"/>
  <c r="AG1584" i="3"/>
  <c r="AD1432" i="3"/>
  <c r="AG1432" i="3"/>
  <c r="AD1416" i="3"/>
  <c r="AG1416" i="3"/>
  <c r="AD1400" i="3"/>
  <c r="AG1400" i="3"/>
  <c r="AD1384" i="3"/>
  <c r="AG1384" i="3"/>
  <c r="AD1352" i="3"/>
  <c r="AG1352" i="3"/>
  <c r="AD1336" i="3"/>
  <c r="AG1336" i="3"/>
  <c r="AD1320" i="3"/>
  <c r="AG1320" i="3"/>
  <c r="AD1304" i="3"/>
  <c r="AG1304" i="3"/>
  <c r="AD1288" i="3"/>
  <c r="AG1288" i="3"/>
  <c r="AD1272" i="3"/>
  <c r="AG1272" i="3"/>
  <c r="AD1240" i="3"/>
  <c r="AG1240" i="3"/>
  <c r="AD1216" i="3"/>
  <c r="AG1216" i="3"/>
  <c r="AD1208" i="3"/>
  <c r="AG1208" i="3"/>
  <c r="AD1184" i="3"/>
  <c r="AG1184" i="3"/>
  <c r="AD1152" i="3"/>
  <c r="AG1152" i="3"/>
  <c r="AD1144" i="3"/>
  <c r="AG1144" i="3"/>
  <c r="AD1112" i="3"/>
  <c r="AG1112" i="3"/>
  <c r="AD1088" i="3"/>
  <c r="AG1088" i="3"/>
  <c r="AD1080" i="3"/>
  <c r="AG1080" i="3"/>
  <c r="AD1056" i="3"/>
  <c r="AG1056" i="3"/>
  <c r="AI1032" i="3"/>
  <c r="AD1024" i="3"/>
  <c r="AG1024" i="3"/>
  <c r="AD1016" i="3"/>
  <c r="AG1016" i="3"/>
  <c r="AD984" i="3"/>
  <c r="AG984" i="3"/>
  <c r="AD960" i="3"/>
  <c r="AG960" i="3"/>
  <c r="AD952" i="3"/>
  <c r="AG952" i="3"/>
  <c r="AI648" i="3"/>
  <c r="AC1442" i="3"/>
  <c r="AF1442" i="3"/>
  <c r="AC1434" i="3"/>
  <c r="AF1434" i="3"/>
  <c r="AC1418" i="3"/>
  <c r="AF1418" i="3"/>
  <c r="AC1402" i="3"/>
  <c r="AF1402" i="3"/>
  <c r="AC1386" i="3"/>
  <c r="AF1386" i="3"/>
  <c r="AC1370" i="3"/>
  <c r="AF1370" i="3"/>
  <c r="AC1354" i="3"/>
  <c r="AF1354" i="3"/>
  <c r="AC1338" i="3"/>
  <c r="AF1338" i="3"/>
  <c r="AC1322" i="3"/>
  <c r="AF1322" i="3"/>
  <c r="AC1306" i="3"/>
  <c r="AF1306" i="3"/>
  <c r="AC1290" i="3"/>
  <c r="AF1290" i="3"/>
  <c r="AC1274" i="3"/>
  <c r="AF1274" i="3"/>
  <c r="AC1266" i="3"/>
  <c r="AF1266" i="3"/>
  <c r="AC1250" i="3"/>
  <c r="AF1250" i="3"/>
  <c r="AC1242" i="3"/>
  <c r="AF1242" i="3"/>
  <c r="AC1234" i="3"/>
  <c r="AF1234" i="3"/>
  <c r="AC1218" i="3"/>
  <c r="AF1218" i="3"/>
  <c r="AC1210" i="3"/>
  <c r="AF1210" i="3"/>
  <c r="AC1202" i="3"/>
  <c r="AF1202" i="3"/>
  <c r="AC1186" i="3"/>
  <c r="AF1186" i="3"/>
  <c r="AC1178" i="3"/>
  <c r="AF1178" i="3"/>
  <c r="AC1170" i="3"/>
  <c r="AF1170" i="3"/>
  <c r="AC1154" i="3"/>
  <c r="AF1154" i="3"/>
  <c r="AC1146" i="3"/>
  <c r="AF1146" i="3"/>
  <c r="AC1138" i="3"/>
  <c r="AF1138" i="3"/>
  <c r="AC1122" i="3"/>
  <c r="AF1122" i="3"/>
  <c r="AC1114" i="3"/>
  <c r="AF1114" i="3"/>
  <c r="AC1106" i="3"/>
  <c r="AF1106" i="3"/>
  <c r="AC1090" i="3"/>
  <c r="AF1090" i="3"/>
  <c r="AC1082" i="3"/>
  <c r="AF1082" i="3"/>
  <c r="AC1074" i="3"/>
  <c r="AF1074" i="3"/>
  <c r="AC1058" i="3"/>
  <c r="AF1058" i="3"/>
  <c r="AC1050" i="3"/>
  <c r="AF1050" i="3"/>
  <c r="AC1042" i="3"/>
  <c r="AF1042" i="3"/>
  <c r="AC1026" i="3"/>
  <c r="AF1026" i="3"/>
  <c r="AC1018" i="3"/>
  <c r="AF1018" i="3"/>
  <c r="AC1010" i="3"/>
  <c r="AF1010" i="3"/>
  <c r="AC994" i="3"/>
  <c r="AF994" i="3"/>
  <c r="AC986" i="3"/>
  <c r="AF986" i="3"/>
  <c r="AC978" i="3"/>
  <c r="AF978" i="3"/>
  <c r="AC962" i="3"/>
  <c r="AF962" i="3"/>
  <c r="AC954" i="3"/>
  <c r="AF954" i="3"/>
  <c r="AC946" i="3"/>
  <c r="AF946" i="3"/>
  <c r="AC930" i="3"/>
  <c r="AF930" i="3"/>
  <c r="AC922" i="3"/>
  <c r="AF922" i="3"/>
  <c r="AC914" i="3"/>
  <c r="AF914" i="3"/>
  <c r="AC906" i="3"/>
  <c r="AF906" i="3"/>
  <c r="AC898" i="3"/>
  <c r="AF898" i="3"/>
  <c r="AC890" i="3"/>
  <c r="AF890" i="3"/>
  <c r="AC882" i="3"/>
  <c r="AF882" i="3"/>
  <c r="AC698" i="3"/>
  <c r="AF698" i="3"/>
  <c r="AC690" i="3"/>
  <c r="AF690" i="3"/>
  <c r="AC682" i="3"/>
  <c r="AF682" i="3"/>
  <c r="AC674" i="3"/>
  <c r="AF674" i="3"/>
  <c r="AC666" i="3"/>
  <c r="AF666" i="3"/>
  <c r="AC658" i="3"/>
  <c r="AF658" i="3"/>
  <c r="AC650" i="3"/>
  <c r="AF650" i="3"/>
  <c r="AC642" i="3"/>
  <c r="AF642" i="3"/>
  <c r="AC634" i="3"/>
  <c r="AF634" i="3"/>
  <c r="AC626" i="3"/>
  <c r="AF626" i="3"/>
  <c r="AC618" i="3"/>
  <c r="AF618" i="3"/>
  <c r="AC610" i="3"/>
  <c r="AF610" i="3"/>
  <c r="AC602" i="3"/>
  <c r="AF602" i="3"/>
  <c r="AC594" i="3"/>
  <c r="AF594" i="3"/>
  <c r="AC586" i="3"/>
  <c r="AF586" i="3"/>
  <c r="AC578" i="3"/>
  <c r="AF578" i="3"/>
  <c r="AC570" i="3"/>
  <c r="AF570" i="3"/>
  <c r="AC562" i="3"/>
  <c r="AF562" i="3"/>
  <c r="AC554" i="3"/>
  <c r="AF554" i="3"/>
  <c r="AC546" i="3"/>
  <c r="AF546" i="3"/>
  <c r="AC538" i="3"/>
  <c r="AF538" i="3"/>
  <c r="AC530" i="3"/>
  <c r="AF530" i="3"/>
  <c r="AC522" i="3"/>
  <c r="AF522" i="3"/>
  <c r="AC514" i="3"/>
  <c r="AF514" i="3"/>
  <c r="AC506" i="3"/>
  <c r="AF506" i="3"/>
  <c r="AC498" i="3"/>
  <c r="AF498" i="3"/>
  <c r="AC490" i="3"/>
  <c r="AF490" i="3"/>
  <c r="AC482" i="3"/>
  <c r="AF482" i="3"/>
  <c r="AC474" i="3"/>
  <c r="AF474" i="3"/>
  <c r="AC466" i="3"/>
  <c r="AF466" i="3"/>
  <c r="AC458" i="3"/>
  <c r="AF458" i="3"/>
  <c r="AC450" i="3"/>
  <c r="AF450" i="3"/>
  <c r="AC442" i="3"/>
  <c r="AF442" i="3"/>
  <c r="AC434" i="3"/>
  <c r="AF434" i="3"/>
  <c r="AC426" i="3"/>
  <c r="AF426" i="3"/>
  <c r="AC418" i="3"/>
  <c r="AF418" i="3"/>
  <c r="AC410" i="3"/>
  <c r="AF410" i="3"/>
  <c r="AC402" i="3"/>
  <c r="AF402" i="3"/>
  <c r="AC394" i="3"/>
  <c r="AF394" i="3"/>
  <c r="AC386" i="3"/>
  <c r="AF386" i="3"/>
  <c r="AC378" i="3"/>
  <c r="AF378" i="3"/>
  <c r="AC370" i="3"/>
  <c r="AF370" i="3"/>
  <c r="AC362" i="3"/>
  <c r="AF362" i="3"/>
  <c r="AC354" i="3"/>
  <c r="AF354" i="3"/>
  <c r="AC346" i="3"/>
  <c r="AF346" i="3"/>
  <c r="AC338" i="3"/>
  <c r="AF338" i="3"/>
  <c r="AC330" i="3"/>
  <c r="AF330" i="3"/>
  <c r="AC322" i="3"/>
  <c r="AF322" i="3"/>
  <c r="AC314" i="3"/>
  <c r="AF314" i="3"/>
  <c r="AC306" i="3"/>
  <c r="AF306" i="3"/>
  <c r="AC298" i="3"/>
  <c r="AF298" i="3"/>
  <c r="AC290" i="3"/>
  <c r="AF290" i="3"/>
  <c r="AC282" i="3"/>
  <c r="AF282" i="3"/>
  <c r="AC274" i="3"/>
  <c r="AF274" i="3"/>
  <c r="AC266" i="3"/>
  <c r="AF266" i="3"/>
  <c r="AC258" i="3"/>
  <c r="AF258" i="3"/>
  <c r="AC250" i="3"/>
  <c r="AF250" i="3"/>
  <c r="AC242" i="3"/>
  <c r="AF242" i="3"/>
  <c r="AC234" i="3"/>
  <c r="AF234" i="3"/>
  <c r="AC226" i="3"/>
  <c r="AF226" i="3"/>
  <c r="AC218" i="3"/>
  <c r="AF218" i="3"/>
  <c r="AC210" i="3"/>
  <c r="AF210" i="3"/>
  <c r="AC202" i="3"/>
  <c r="AF202" i="3"/>
  <c r="AC194" i="3"/>
  <c r="AF194" i="3"/>
  <c r="AC186" i="3"/>
  <c r="AF186" i="3"/>
  <c r="AC178" i="3"/>
  <c r="AF178" i="3"/>
  <c r="AC170" i="3"/>
  <c r="AF170" i="3"/>
  <c r="AC162" i="3"/>
  <c r="AF162" i="3"/>
  <c r="AH1233" i="3"/>
  <c r="AH280" i="3"/>
  <c r="AD1749" i="3"/>
  <c r="AG1749" i="3"/>
  <c r="AD1741" i="3"/>
  <c r="AG1741" i="3"/>
  <c r="AD1733" i="3"/>
  <c r="AG1733" i="3"/>
  <c r="AD1709" i="3"/>
  <c r="AG1709" i="3"/>
  <c r="AD1701" i="3"/>
  <c r="AG1701" i="3"/>
  <c r="AD1677" i="3"/>
  <c r="AG1677" i="3"/>
  <c r="AD1645" i="3"/>
  <c r="AG1645" i="3"/>
  <c r="AD1637" i="3"/>
  <c r="AG1637" i="3"/>
  <c r="AD1613" i="3"/>
  <c r="AG1613" i="3"/>
  <c r="AD1605" i="3"/>
  <c r="AG1605" i="3"/>
  <c r="AD1589" i="3"/>
  <c r="AG1589" i="3"/>
  <c r="AD1421" i="3"/>
  <c r="AG1421" i="3"/>
  <c r="AD1405" i="3"/>
  <c r="AG1405" i="3"/>
  <c r="AD1397" i="3"/>
  <c r="AG1397" i="3"/>
  <c r="AD1381" i="3"/>
  <c r="AG1381" i="3"/>
  <c r="AD1357" i="3"/>
  <c r="AG1357" i="3"/>
  <c r="AD1341" i="3"/>
  <c r="AG1341" i="3"/>
  <c r="AD1333" i="3"/>
  <c r="AG1333" i="3"/>
  <c r="AD1317" i="3"/>
  <c r="AG1317" i="3"/>
  <c r="AD1293" i="3"/>
  <c r="AG1293" i="3"/>
  <c r="AD1277" i="3"/>
  <c r="AG1277" i="3"/>
  <c r="AD1269" i="3"/>
  <c r="AG1269" i="3"/>
  <c r="AD1261" i="3"/>
  <c r="AG1261" i="3"/>
  <c r="AD1221" i="3"/>
  <c r="AG1221" i="3"/>
  <c r="AD1213" i="3"/>
  <c r="AG1213" i="3"/>
  <c r="AD1205" i="3"/>
  <c r="AG1205" i="3"/>
  <c r="AD1197" i="3"/>
  <c r="AG1197" i="3"/>
  <c r="AD1157" i="3"/>
  <c r="AG1157" i="3"/>
  <c r="AD1149" i="3"/>
  <c r="AG1149" i="3"/>
  <c r="AD1141" i="3"/>
  <c r="AG1141" i="3"/>
  <c r="AD1133" i="3"/>
  <c r="AG1133" i="3"/>
  <c r="AD1093" i="3"/>
  <c r="AG1093" i="3"/>
  <c r="AD1085" i="3"/>
  <c r="AG1085" i="3"/>
  <c r="AD1077" i="3"/>
  <c r="AG1077" i="3"/>
  <c r="AD1069" i="3"/>
  <c r="AG1069" i="3"/>
  <c r="AD1029" i="3"/>
  <c r="AG1029" i="3"/>
  <c r="AD1021" i="3"/>
  <c r="AG1021" i="3"/>
  <c r="AD1013" i="3"/>
  <c r="AG1013" i="3"/>
  <c r="AD1005" i="3"/>
  <c r="AG1005" i="3"/>
  <c r="AD965" i="3"/>
  <c r="AG965" i="3"/>
  <c r="AD957" i="3"/>
  <c r="AG957" i="3"/>
  <c r="AD949" i="3"/>
  <c r="AG949" i="3"/>
  <c r="AD941" i="3"/>
  <c r="AG941" i="3"/>
  <c r="AD925" i="3"/>
  <c r="AG925" i="3"/>
  <c r="AD917" i="3"/>
  <c r="AG917" i="3"/>
  <c r="AD877" i="3"/>
  <c r="AG877" i="3"/>
  <c r="AD869" i="3"/>
  <c r="AG869" i="3"/>
  <c r="AD845" i="3"/>
  <c r="AG845" i="3"/>
  <c r="AD837" i="3"/>
  <c r="AG837" i="3"/>
  <c r="AD813" i="3"/>
  <c r="AG813" i="3"/>
  <c r="AD805" i="3"/>
  <c r="AG805" i="3"/>
  <c r="AD781" i="3"/>
  <c r="AG781" i="3"/>
  <c r="AD773" i="3"/>
  <c r="AG773" i="3"/>
  <c r="AD749" i="3"/>
  <c r="AG749" i="3"/>
  <c r="AD741" i="3"/>
  <c r="AG741" i="3"/>
  <c r="AD717" i="3"/>
  <c r="AG717" i="3"/>
  <c r="AD709" i="3"/>
  <c r="AG709" i="3"/>
  <c r="AD1676" i="3"/>
  <c r="AG1676" i="3"/>
  <c r="AD1652" i="3"/>
  <c r="AG1652" i="3"/>
  <c r="AD1644" i="3"/>
  <c r="AG1644" i="3"/>
  <c r="AD1636" i="3"/>
  <c r="AG1636" i="3"/>
  <c r="AD1628" i="3"/>
  <c r="AG1628" i="3"/>
  <c r="AD1620" i="3"/>
  <c r="AG1620" i="3"/>
  <c r="AD1612" i="3"/>
  <c r="AG1612" i="3"/>
  <c r="AD1604" i="3"/>
  <c r="AG1604" i="3"/>
  <c r="AD1588" i="3"/>
  <c r="AG1588" i="3"/>
  <c r="AD1580" i="3"/>
  <c r="AG1580" i="3"/>
  <c r="AI1556" i="3"/>
  <c r="AD1436" i="3"/>
  <c r="AG1436" i="3"/>
  <c r="AD1420" i="3"/>
  <c r="AG1420" i="3"/>
  <c r="AD1372" i="3"/>
  <c r="AG1372" i="3"/>
  <c r="AD1356" i="3"/>
  <c r="AG1356" i="3"/>
  <c r="AD1340" i="3"/>
  <c r="AG1340" i="3"/>
  <c r="AD1324" i="3"/>
  <c r="AG1324" i="3"/>
  <c r="AI1324" i="3"/>
  <c r="AD1308" i="3"/>
  <c r="AG1308" i="3"/>
  <c r="AD1292" i="3"/>
  <c r="AG1292" i="3"/>
  <c r="AD1276" i="3"/>
  <c r="AG1276" i="3"/>
  <c r="AD1268" i="3"/>
  <c r="AG1268" i="3"/>
  <c r="AD1236" i="3"/>
  <c r="AG1236" i="3"/>
  <c r="AD1204" i="3"/>
  <c r="AG1204" i="3"/>
  <c r="AD1172" i="3"/>
  <c r="AG1172" i="3"/>
  <c r="AI1172" i="3"/>
  <c r="AD1140" i="3"/>
  <c r="AG1140" i="3"/>
  <c r="AD1108" i="3"/>
  <c r="AG1108" i="3"/>
  <c r="AD1076" i="3"/>
  <c r="AG1076" i="3"/>
  <c r="AD1044" i="3"/>
  <c r="AG1044" i="3"/>
  <c r="AD1012" i="3"/>
  <c r="AG1012" i="3"/>
  <c r="AD980" i="3"/>
  <c r="AG980" i="3"/>
  <c r="AD948" i="3"/>
  <c r="AG948" i="3"/>
  <c r="AD908" i="3"/>
  <c r="AG908" i="3"/>
  <c r="AI700" i="3"/>
  <c r="AI365" i="3"/>
  <c r="AD801" i="3"/>
  <c r="AG801" i="3"/>
  <c r="AD793" i="3"/>
  <c r="AG793" i="3"/>
  <c r="AD769" i="3"/>
  <c r="AG769" i="3"/>
  <c r="AD761" i="3"/>
  <c r="AG761" i="3"/>
  <c r="AD737" i="3"/>
  <c r="AG737" i="3"/>
  <c r="AD729" i="3"/>
  <c r="AG729" i="3"/>
  <c r="AD705" i="3"/>
  <c r="AG705" i="3"/>
  <c r="AD697" i="3"/>
  <c r="AG697" i="3"/>
  <c r="AD689" i="3"/>
  <c r="AG689" i="3"/>
  <c r="AD681" i="3"/>
  <c r="AG681" i="3"/>
  <c r="AD673" i="3"/>
  <c r="AG673" i="3"/>
  <c r="AD665" i="3"/>
  <c r="AG665" i="3"/>
  <c r="AD657" i="3"/>
  <c r="AG657" i="3"/>
  <c r="AD649" i="3"/>
  <c r="AG649" i="3"/>
  <c r="AD641" i="3"/>
  <c r="AG641" i="3"/>
  <c r="AD633" i="3"/>
  <c r="AG633" i="3"/>
  <c r="AD625" i="3"/>
  <c r="AG625" i="3"/>
  <c r="AD617" i="3"/>
  <c r="AG617" i="3"/>
  <c r="AD609" i="3"/>
  <c r="AG609" i="3"/>
  <c r="AD601" i="3"/>
  <c r="AG601" i="3"/>
  <c r="AD593" i="3"/>
  <c r="AG593" i="3"/>
  <c r="AD585" i="3"/>
  <c r="AG585" i="3"/>
  <c r="AD577" i="3"/>
  <c r="AG577" i="3"/>
  <c r="AD569" i="3"/>
  <c r="AG569" i="3"/>
  <c r="AD561" i="3"/>
  <c r="AG561" i="3"/>
  <c r="AD553" i="3"/>
  <c r="AG553" i="3"/>
  <c r="AD545" i="3"/>
  <c r="AG545" i="3"/>
  <c r="AD537" i="3"/>
  <c r="AG537" i="3"/>
  <c r="AD529" i="3"/>
  <c r="AG529" i="3"/>
  <c r="AD521" i="3"/>
  <c r="AG521" i="3"/>
  <c r="AD513" i="3"/>
  <c r="AG513" i="3"/>
  <c r="AD505" i="3"/>
  <c r="AG505" i="3"/>
  <c r="AD497" i="3"/>
  <c r="AG497" i="3"/>
  <c r="AD489" i="3"/>
  <c r="AG489" i="3"/>
  <c r="AD481" i="3"/>
  <c r="AG481" i="3"/>
  <c r="AD473" i="3"/>
  <c r="AG473" i="3"/>
  <c r="AD465" i="3"/>
  <c r="AG465" i="3"/>
  <c r="AD457" i="3"/>
  <c r="AG457" i="3"/>
  <c r="AD449" i="3"/>
  <c r="AG449" i="3"/>
  <c r="AD441" i="3"/>
  <c r="AG441" i="3"/>
  <c r="AD433" i="3"/>
  <c r="AG433" i="3"/>
  <c r="AD425" i="3"/>
  <c r="AG425" i="3"/>
  <c r="AD417" i="3"/>
  <c r="AG417" i="3"/>
  <c r="AD409" i="3"/>
  <c r="AG409" i="3"/>
  <c r="AD401" i="3"/>
  <c r="AG401" i="3"/>
  <c r="AD393" i="3"/>
  <c r="AG393" i="3"/>
  <c r="AD385" i="3"/>
  <c r="AG385" i="3"/>
  <c r="AD377" i="3"/>
  <c r="AG377" i="3"/>
  <c r="AD369" i="3"/>
  <c r="AG369" i="3"/>
  <c r="AD361" i="3"/>
  <c r="AG361" i="3"/>
  <c r="AD353" i="3"/>
  <c r="AG353" i="3"/>
  <c r="AD345" i="3"/>
  <c r="AG345" i="3"/>
  <c r="AD337" i="3"/>
  <c r="AG337" i="3"/>
  <c r="AD329" i="3"/>
  <c r="AG329" i="3"/>
  <c r="AD321" i="3"/>
  <c r="AG321" i="3"/>
  <c r="AD313" i="3"/>
  <c r="AG313" i="3"/>
  <c r="AD305" i="3"/>
  <c r="AG305" i="3"/>
  <c r="AD297" i="3"/>
  <c r="AG297" i="3"/>
  <c r="AD289" i="3"/>
  <c r="AG289" i="3"/>
  <c r="AD281" i="3"/>
  <c r="AG281" i="3"/>
  <c r="AD273" i="3"/>
  <c r="AG273" i="3"/>
  <c r="AD265" i="3"/>
  <c r="AG265" i="3"/>
  <c r="AD257" i="3"/>
  <c r="AG257" i="3"/>
  <c r="AD249" i="3"/>
  <c r="AG249" i="3"/>
  <c r="AD241" i="3"/>
  <c r="AG241" i="3"/>
  <c r="AD233" i="3"/>
  <c r="AG233" i="3"/>
  <c r="AD225" i="3"/>
  <c r="AG225" i="3"/>
  <c r="AD217" i="3"/>
  <c r="AG217" i="3"/>
  <c r="AD209" i="3"/>
  <c r="AG209" i="3"/>
  <c r="AD201" i="3"/>
  <c r="AG201" i="3"/>
  <c r="AD193" i="3"/>
  <c r="AG193" i="3"/>
  <c r="AD185" i="3"/>
  <c r="AG185" i="3"/>
  <c r="AD177" i="3"/>
  <c r="AG177" i="3"/>
  <c r="AD169" i="3"/>
  <c r="AG169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1" i="3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F161" i="2"/>
  <c r="F162" i="2"/>
  <c r="H162" i="2"/>
  <c r="C169" i="1"/>
  <c r="F163" i="2"/>
  <c r="F164" i="2"/>
  <c r="F165" i="2"/>
  <c r="F166" i="2"/>
  <c r="H166" i="2"/>
  <c r="F167" i="2"/>
  <c r="F168" i="2"/>
  <c r="F169" i="2"/>
  <c r="F170" i="2"/>
  <c r="H170" i="2"/>
  <c r="F171" i="2"/>
  <c r="F172" i="2"/>
  <c r="F173" i="2"/>
  <c r="F174" i="2"/>
  <c r="H174" i="2"/>
  <c r="F175" i="2"/>
  <c r="F176" i="2"/>
  <c r="F177" i="2"/>
  <c r="F178" i="2"/>
  <c r="H178" i="2"/>
  <c r="F179" i="2"/>
  <c r="F180" i="2"/>
  <c r="F181" i="2"/>
  <c r="F182" i="2"/>
  <c r="H182" i="2"/>
  <c r="I182" i="2"/>
  <c r="F183" i="2"/>
  <c r="F184" i="2"/>
  <c r="F185" i="2"/>
  <c r="F186" i="2"/>
  <c r="H186" i="2"/>
  <c r="F187" i="2"/>
  <c r="F188" i="2"/>
  <c r="H188" i="2"/>
  <c r="F189" i="2"/>
  <c r="F190" i="2"/>
  <c r="H190" i="2"/>
  <c r="F191" i="2"/>
  <c r="F192" i="2"/>
  <c r="F193" i="2"/>
  <c r="F194" i="2"/>
  <c r="H194" i="2"/>
  <c r="F195" i="2"/>
  <c r="F196" i="2"/>
  <c r="F197" i="2"/>
  <c r="F198" i="2"/>
  <c r="H198" i="2"/>
  <c r="F199" i="2"/>
  <c r="F200" i="2"/>
  <c r="F201" i="2"/>
  <c r="F202" i="2"/>
  <c r="H202" i="2"/>
  <c r="F203" i="2"/>
  <c r="F204" i="2"/>
  <c r="F205" i="2"/>
  <c r="F206" i="2"/>
  <c r="H206" i="2"/>
  <c r="F207" i="2"/>
  <c r="F208" i="2"/>
  <c r="F209" i="2"/>
  <c r="F210" i="2"/>
  <c r="H210" i="2"/>
  <c r="F211" i="2"/>
  <c r="F212" i="2"/>
  <c r="F213" i="2"/>
  <c r="F214" i="2"/>
  <c r="H214" i="2"/>
  <c r="I214" i="2"/>
  <c r="F215" i="2"/>
  <c r="F216" i="2"/>
  <c r="F217" i="2"/>
  <c r="F218" i="2"/>
  <c r="H218" i="2"/>
  <c r="F219" i="2"/>
  <c r="F220" i="2"/>
  <c r="F221" i="2"/>
  <c r="F222" i="2"/>
  <c r="H222" i="2"/>
  <c r="F223" i="2"/>
  <c r="F224" i="2"/>
  <c r="F225" i="2"/>
  <c r="F226" i="2"/>
  <c r="H226" i="2"/>
  <c r="C233" i="1"/>
  <c r="F227" i="2"/>
  <c r="F228" i="2"/>
  <c r="F229" i="2"/>
  <c r="F230" i="2"/>
  <c r="H230" i="2"/>
  <c r="F231" i="2"/>
  <c r="F232" i="2"/>
  <c r="F233" i="2"/>
  <c r="F234" i="2"/>
  <c r="H234" i="2"/>
  <c r="F235" i="2"/>
  <c r="F236" i="2"/>
  <c r="F237" i="2"/>
  <c r="F238" i="2"/>
  <c r="H238" i="2"/>
  <c r="F239" i="2"/>
  <c r="F240" i="2"/>
  <c r="F241" i="2"/>
  <c r="F242" i="2"/>
  <c r="H242" i="2"/>
  <c r="F243" i="2"/>
  <c r="F244" i="2"/>
  <c r="F245" i="2"/>
  <c r="F246" i="2"/>
  <c r="H246" i="2"/>
  <c r="I246" i="2"/>
  <c r="F247" i="2"/>
  <c r="F248" i="2"/>
  <c r="F249" i="2"/>
  <c r="F250" i="2"/>
  <c r="H250" i="2"/>
  <c r="F251" i="2"/>
  <c r="F252" i="2"/>
  <c r="F253" i="2"/>
  <c r="F254" i="2"/>
  <c r="H254" i="2"/>
  <c r="F255" i="2"/>
  <c r="F256" i="2"/>
  <c r="F257" i="2"/>
  <c r="F258" i="2"/>
  <c r="H258" i="2"/>
  <c r="F259" i="2"/>
  <c r="F260" i="2"/>
  <c r="F261" i="2"/>
  <c r="F262" i="2"/>
  <c r="H262" i="2"/>
  <c r="F263" i="2"/>
  <c r="F264" i="2"/>
  <c r="F265" i="2"/>
  <c r="F266" i="2"/>
  <c r="H266" i="2"/>
  <c r="F267" i="2"/>
  <c r="F268" i="2"/>
  <c r="F269" i="2"/>
  <c r="F270" i="2"/>
  <c r="H270" i="2"/>
  <c r="F271" i="2"/>
  <c r="F272" i="2"/>
  <c r="F273" i="2"/>
  <c r="F274" i="2"/>
  <c r="F275" i="2"/>
  <c r="F276" i="2"/>
  <c r="F277" i="2"/>
  <c r="F278" i="2"/>
  <c r="H278" i="2"/>
  <c r="I278" i="2"/>
  <c r="F279" i="2"/>
  <c r="F280" i="2"/>
  <c r="F281" i="2"/>
  <c r="F282" i="2"/>
  <c r="H282" i="2"/>
  <c r="F283" i="2"/>
  <c r="F284" i="2"/>
  <c r="F285" i="2"/>
  <c r="F286" i="2"/>
  <c r="H286" i="2"/>
  <c r="F287" i="2"/>
  <c r="F288" i="2"/>
  <c r="F289" i="2"/>
  <c r="F290" i="2"/>
  <c r="H290" i="2"/>
  <c r="F291" i="2"/>
  <c r="F292" i="2"/>
  <c r="F293" i="2"/>
  <c r="F294" i="2"/>
  <c r="H294" i="2"/>
  <c r="F295" i="2"/>
  <c r="F296" i="2"/>
  <c r="F297" i="2"/>
  <c r="F298" i="2"/>
  <c r="H298" i="2"/>
  <c r="F299" i="2"/>
  <c r="F300" i="2"/>
  <c r="F301" i="2"/>
  <c r="F302" i="2"/>
  <c r="H302" i="2"/>
  <c r="F303" i="2"/>
  <c r="F304" i="2"/>
  <c r="F305" i="2"/>
  <c r="F306" i="2"/>
  <c r="H306" i="2"/>
  <c r="F307" i="2"/>
  <c r="F308" i="2"/>
  <c r="F309" i="2"/>
  <c r="F310" i="2"/>
  <c r="H310" i="2"/>
  <c r="I310" i="2"/>
  <c r="F311" i="2"/>
  <c r="F312" i="2"/>
  <c r="F313" i="2"/>
  <c r="F314" i="2"/>
  <c r="H314" i="2"/>
  <c r="F315" i="2"/>
  <c r="F316" i="2"/>
  <c r="F317" i="2"/>
  <c r="F318" i="2"/>
  <c r="H318" i="2"/>
  <c r="F319" i="2"/>
  <c r="F320" i="2"/>
  <c r="F321" i="2"/>
  <c r="F322" i="2"/>
  <c r="H322" i="2"/>
  <c r="F323" i="2"/>
  <c r="F324" i="2"/>
  <c r="F325" i="2"/>
  <c r="F326" i="2"/>
  <c r="H326" i="2"/>
  <c r="F327" i="2"/>
  <c r="F328" i="2"/>
  <c r="F329" i="2"/>
  <c r="F330" i="2"/>
  <c r="H330" i="2"/>
  <c r="F331" i="2"/>
  <c r="F332" i="2"/>
  <c r="F333" i="2"/>
  <c r="F334" i="2"/>
  <c r="H334" i="2"/>
  <c r="F335" i="2"/>
  <c r="F336" i="2"/>
  <c r="F337" i="2"/>
  <c r="F338" i="2"/>
  <c r="H338" i="2"/>
  <c r="F339" i="2"/>
  <c r="F340" i="2"/>
  <c r="F341" i="2"/>
  <c r="F342" i="2"/>
  <c r="H342" i="2"/>
  <c r="I342" i="2"/>
  <c r="F343" i="2"/>
  <c r="F344" i="2"/>
  <c r="F345" i="2"/>
  <c r="F346" i="2"/>
  <c r="H346" i="2"/>
  <c r="F347" i="2"/>
  <c r="F348" i="2"/>
  <c r="F349" i="2"/>
  <c r="F350" i="2"/>
  <c r="H350" i="2"/>
  <c r="F351" i="2"/>
  <c r="F352" i="2"/>
  <c r="F353" i="2"/>
  <c r="F354" i="2"/>
  <c r="H354" i="2"/>
  <c r="C361" i="1"/>
  <c r="F355" i="2"/>
  <c r="F356" i="2"/>
  <c r="F357" i="2"/>
  <c r="F358" i="2"/>
  <c r="H358" i="2"/>
  <c r="F359" i="2"/>
  <c r="F360" i="2"/>
  <c r="F361" i="2"/>
  <c r="F362" i="2"/>
  <c r="H362" i="2"/>
  <c r="F363" i="2"/>
  <c r="F364" i="2"/>
  <c r="F365" i="2"/>
  <c r="F366" i="2"/>
  <c r="H366" i="2"/>
  <c r="F367" i="2"/>
  <c r="F368" i="2"/>
  <c r="F369" i="2"/>
  <c r="F370" i="2"/>
  <c r="F371" i="2"/>
  <c r="F372" i="2"/>
  <c r="F373" i="2"/>
  <c r="F374" i="2"/>
  <c r="H374" i="2"/>
  <c r="I374" i="2"/>
  <c r="F375" i="2"/>
  <c r="F376" i="2"/>
  <c r="F377" i="2"/>
  <c r="F378" i="2"/>
  <c r="H378" i="2"/>
  <c r="F379" i="2"/>
  <c r="F380" i="2"/>
  <c r="F381" i="2"/>
  <c r="F382" i="2"/>
  <c r="H382" i="2"/>
  <c r="F383" i="2"/>
  <c r="F384" i="2"/>
  <c r="F385" i="2"/>
  <c r="F386" i="2"/>
  <c r="H386" i="2"/>
  <c r="F387" i="2"/>
  <c r="F388" i="2"/>
  <c r="F389" i="2"/>
  <c r="F390" i="2"/>
  <c r="H390" i="2"/>
  <c r="F391" i="2"/>
  <c r="F392" i="2"/>
  <c r="F393" i="2"/>
  <c r="F394" i="2"/>
  <c r="H394" i="2"/>
  <c r="F395" i="2"/>
  <c r="F396" i="2"/>
  <c r="F397" i="2"/>
  <c r="F398" i="2"/>
  <c r="H398" i="2"/>
  <c r="F399" i="2"/>
  <c r="F400" i="2"/>
  <c r="F401" i="2"/>
  <c r="F402" i="2"/>
  <c r="H402" i="2"/>
  <c r="F403" i="2"/>
  <c r="F404" i="2"/>
  <c r="F405" i="2"/>
  <c r="F406" i="2"/>
  <c r="H406" i="2"/>
  <c r="I406" i="2"/>
  <c r="F407" i="2"/>
  <c r="F408" i="2"/>
  <c r="F409" i="2"/>
  <c r="F410" i="2"/>
  <c r="H410" i="2"/>
  <c r="F411" i="2"/>
  <c r="F412" i="2"/>
  <c r="F413" i="2"/>
  <c r="F414" i="2"/>
  <c r="H414" i="2"/>
  <c r="F415" i="2"/>
  <c r="F416" i="2"/>
  <c r="F417" i="2"/>
  <c r="F418" i="2"/>
  <c r="H418" i="2"/>
  <c r="F419" i="2"/>
  <c r="F420" i="2"/>
  <c r="F421" i="2"/>
  <c r="F422" i="2"/>
  <c r="H422" i="2"/>
  <c r="F423" i="2"/>
  <c r="F424" i="2"/>
  <c r="F425" i="2"/>
  <c r="F426" i="2"/>
  <c r="H426" i="2"/>
  <c r="F427" i="2"/>
  <c r="F428" i="2"/>
  <c r="F429" i="2"/>
  <c r="F430" i="2"/>
  <c r="H430" i="2"/>
  <c r="F431" i="2"/>
  <c r="F432" i="2"/>
  <c r="F433" i="2"/>
  <c r="F434" i="2"/>
  <c r="H434" i="2"/>
  <c r="F435" i="2"/>
  <c r="F436" i="2"/>
  <c r="F437" i="2"/>
  <c r="F438" i="2"/>
  <c r="H438" i="2"/>
  <c r="I438" i="2"/>
  <c r="F439" i="2"/>
  <c r="F440" i="2"/>
  <c r="F441" i="2"/>
  <c r="F442" i="2"/>
  <c r="H442" i="2"/>
  <c r="F443" i="2"/>
  <c r="F444" i="2"/>
  <c r="F445" i="2"/>
  <c r="F446" i="2"/>
  <c r="H446" i="2"/>
  <c r="F447" i="2"/>
  <c r="F448" i="2"/>
  <c r="F449" i="2"/>
  <c r="F450" i="2"/>
  <c r="H450" i="2"/>
  <c r="F451" i="2"/>
  <c r="F452" i="2"/>
  <c r="F453" i="2"/>
  <c r="F454" i="2"/>
  <c r="H454" i="2"/>
  <c r="F455" i="2"/>
  <c r="F456" i="2"/>
  <c r="F457" i="2"/>
  <c r="F458" i="2"/>
  <c r="H458" i="2"/>
  <c r="F459" i="2"/>
  <c r="F460" i="2"/>
  <c r="F461" i="2"/>
  <c r="F462" i="2"/>
  <c r="H462" i="2"/>
  <c r="F463" i="2"/>
  <c r="F464" i="2"/>
  <c r="F465" i="2"/>
  <c r="F466" i="2"/>
  <c r="H466" i="2"/>
  <c r="F467" i="2"/>
  <c r="F468" i="2"/>
  <c r="F469" i="2"/>
  <c r="F470" i="2"/>
  <c r="H470" i="2"/>
  <c r="I470" i="2"/>
  <c r="F471" i="2"/>
  <c r="F472" i="2"/>
  <c r="F473" i="2"/>
  <c r="F474" i="2"/>
  <c r="H474" i="2"/>
  <c r="F475" i="2"/>
  <c r="F476" i="2"/>
  <c r="F477" i="2"/>
  <c r="F478" i="2"/>
  <c r="H478" i="2"/>
  <c r="F479" i="2"/>
  <c r="F480" i="2"/>
  <c r="F481" i="2"/>
  <c r="F482" i="2"/>
  <c r="H482" i="2"/>
  <c r="C489" i="1"/>
  <c r="F483" i="2"/>
  <c r="F484" i="2"/>
  <c r="F485" i="2"/>
  <c r="F486" i="2"/>
  <c r="H486" i="2"/>
  <c r="F487" i="2"/>
  <c r="F488" i="2"/>
  <c r="F489" i="2"/>
  <c r="F490" i="2"/>
  <c r="H490" i="2"/>
  <c r="F491" i="2"/>
  <c r="F492" i="2"/>
  <c r="F493" i="2"/>
  <c r="F494" i="2"/>
  <c r="H494" i="2"/>
  <c r="F495" i="2"/>
  <c r="F496" i="2"/>
  <c r="F497" i="2"/>
  <c r="F498" i="2"/>
  <c r="H498" i="2"/>
  <c r="F499" i="2"/>
  <c r="F500" i="2"/>
  <c r="F501" i="2"/>
  <c r="F502" i="2"/>
  <c r="H502" i="2"/>
  <c r="I502" i="2"/>
  <c r="F503" i="2"/>
  <c r="F504" i="2"/>
  <c r="F505" i="2"/>
  <c r="F506" i="2"/>
  <c r="H506" i="2"/>
  <c r="F507" i="2"/>
  <c r="F508" i="2"/>
  <c r="F509" i="2"/>
  <c r="F510" i="2"/>
  <c r="H510" i="2"/>
  <c r="F511" i="2"/>
  <c r="F512" i="2"/>
  <c r="F513" i="2"/>
  <c r="F514" i="2"/>
  <c r="H514" i="2"/>
  <c r="F515" i="2"/>
  <c r="F516" i="2"/>
  <c r="F517" i="2"/>
  <c r="F518" i="2"/>
  <c r="H518" i="2"/>
  <c r="F519" i="2"/>
  <c r="F520" i="2"/>
  <c r="F521" i="2"/>
  <c r="F522" i="2"/>
  <c r="H522" i="2"/>
  <c r="F523" i="2"/>
  <c r="F524" i="2"/>
  <c r="F525" i="2"/>
  <c r="F526" i="2"/>
  <c r="H526" i="2"/>
  <c r="F527" i="2"/>
  <c r="F528" i="2"/>
  <c r="F529" i="2"/>
  <c r="F530" i="2"/>
  <c r="H530" i="2"/>
  <c r="F531" i="2"/>
  <c r="F532" i="2"/>
  <c r="F533" i="2"/>
  <c r="F534" i="2"/>
  <c r="H534" i="2"/>
  <c r="I534" i="2"/>
  <c r="F535" i="2"/>
  <c r="F536" i="2"/>
  <c r="F537" i="2"/>
  <c r="F538" i="2"/>
  <c r="H538" i="2"/>
  <c r="F539" i="2"/>
  <c r="F540" i="2"/>
  <c r="F541" i="2"/>
  <c r="F542" i="2"/>
  <c r="H542" i="2"/>
  <c r="F543" i="2"/>
  <c r="F544" i="2"/>
  <c r="F545" i="2"/>
  <c r="F546" i="2"/>
  <c r="H546" i="2"/>
  <c r="F547" i="2"/>
  <c r="F548" i="2"/>
  <c r="F549" i="2"/>
  <c r="F550" i="2"/>
  <c r="H550" i="2"/>
  <c r="F551" i="2"/>
  <c r="F552" i="2"/>
  <c r="F553" i="2"/>
  <c r="F554" i="2"/>
  <c r="H554" i="2"/>
  <c r="F555" i="2"/>
  <c r="F556" i="2"/>
  <c r="F557" i="2"/>
  <c r="F558" i="2"/>
  <c r="H558" i="2"/>
  <c r="F559" i="2"/>
  <c r="F560" i="2"/>
  <c r="F561" i="2"/>
  <c r="F562" i="2"/>
  <c r="H562" i="2"/>
  <c r="F563" i="2"/>
  <c r="F564" i="2"/>
  <c r="F565" i="2"/>
  <c r="F566" i="2"/>
  <c r="H566" i="2"/>
  <c r="I566" i="2"/>
  <c r="F567" i="2"/>
  <c r="F568" i="2"/>
  <c r="F569" i="2"/>
  <c r="F570" i="2"/>
  <c r="H570" i="2"/>
  <c r="F571" i="2"/>
  <c r="F572" i="2"/>
  <c r="F573" i="2"/>
  <c r="F574" i="2"/>
  <c r="H574" i="2"/>
  <c r="F575" i="2"/>
  <c r="F576" i="2"/>
  <c r="F577" i="2"/>
  <c r="F578" i="2"/>
  <c r="H578" i="2"/>
  <c r="F579" i="2"/>
  <c r="F580" i="2"/>
  <c r="F581" i="2"/>
  <c r="F582" i="2"/>
  <c r="H582" i="2"/>
  <c r="F583" i="2"/>
  <c r="F584" i="2"/>
  <c r="F585" i="2"/>
  <c r="F586" i="2"/>
  <c r="H586" i="2"/>
  <c r="F587" i="2"/>
  <c r="F588" i="2"/>
  <c r="F589" i="2"/>
  <c r="F590" i="2"/>
  <c r="H590" i="2"/>
  <c r="F591" i="2"/>
  <c r="F592" i="2"/>
  <c r="F593" i="2"/>
  <c r="F594" i="2"/>
  <c r="H594" i="2"/>
  <c r="F595" i="2"/>
  <c r="F596" i="2"/>
  <c r="F597" i="2"/>
  <c r="F598" i="2"/>
  <c r="H598" i="2"/>
  <c r="I598" i="2"/>
  <c r="F599" i="2"/>
  <c r="F600" i="2"/>
  <c r="F601" i="2"/>
  <c r="F602" i="2"/>
  <c r="H602" i="2"/>
  <c r="F603" i="2"/>
  <c r="F604" i="2"/>
  <c r="F605" i="2"/>
  <c r="F606" i="2"/>
  <c r="H606" i="2"/>
  <c r="F607" i="2"/>
  <c r="F608" i="2"/>
  <c r="F609" i="2"/>
  <c r="F610" i="2"/>
  <c r="H610" i="2"/>
  <c r="C617" i="1"/>
  <c r="F611" i="2"/>
  <c r="F612" i="2"/>
  <c r="F613" i="2"/>
  <c r="F614" i="2"/>
  <c r="H614" i="2"/>
  <c r="F615" i="2"/>
  <c r="F616" i="2"/>
  <c r="F617" i="2"/>
  <c r="F618" i="2"/>
  <c r="H618" i="2"/>
  <c r="F619" i="2"/>
  <c r="F620" i="2"/>
  <c r="F621" i="2"/>
  <c r="F622" i="2"/>
  <c r="H622" i="2"/>
  <c r="F623" i="2"/>
  <c r="F624" i="2"/>
  <c r="F625" i="2"/>
  <c r="F626" i="2"/>
  <c r="H626" i="2"/>
  <c r="F627" i="2"/>
  <c r="F628" i="2"/>
  <c r="F629" i="2"/>
  <c r="F630" i="2"/>
  <c r="H630" i="2"/>
  <c r="I630" i="2"/>
  <c r="F631" i="2"/>
  <c r="F632" i="2"/>
  <c r="F633" i="2"/>
  <c r="F634" i="2"/>
  <c r="H634" i="2"/>
  <c r="F635" i="2"/>
  <c r="F636" i="2"/>
  <c r="F637" i="2"/>
  <c r="F638" i="2"/>
  <c r="H638" i="2"/>
  <c r="F639" i="2"/>
  <c r="F640" i="2"/>
  <c r="F641" i="2"/>
  <c r="F642" i="2"/>
  <c r="H642" i="2"/>
  <c r="F643" i="2"/>
  <c r="F644" i="2"/>
  <c r="F645" i="2"/>
  <c r="F646" i="2"/>
  <c r="H646" i="2"/>
  <c r="F647" i="2"/>
  <c r="F648" i="2"/>
  <c r="F649" i="2"/>
  <c r="F650" i="2"/>
  <c r="H650" i="2"/>
  <c r="F651" i="2"/>
  <c r="F652" i="2"/>
  <c r="F653" i="2"/>
  <c r="F654" i="2"/>
  <c r="H654" i="2"/>
  <c r="F655" i="2"/>
  <c r="F656" i="2"/>
  <c r="F657" i="2"/>
  <c r="F658" i="2"/>
  <c r="H658" i="2"/>
  <c r="F659" i="2"/>
  <c r="F660" i="2"/>
  <c r="F661" i="2"/>
  <c r="F662" i="2"/>
  <c r="H662" i="2"/>
  <c r="I662" i="2"/>
  <c r="F663" i="2"/>
  <c r="F664" i="2"/>
  <c r="F665" i="2"/>
  <c r="F666" i="2"/>
  <c r="H666" i="2"/>
  <c r="F667" i="2"/>
  <c r="F668" i="2"/>
  <c r="F669" i="2"/>
  <c r="F670" i="2"/>
  <c r="H670" i="2"/>
  <c r="F671" i="2"/>
  <c r="F672" i="2"/>
  <c r="F673" i="2"/>
  <c r="F674" i="2"/>
  <c r="H674" i="2"/>
  <c r="F675" i="2"/>
  <c r="F676" i="2"/>
  <c r="F677" i="2"/>
  <c r="F678" i="2"/>
  <c r="H678" i="2"/>
  <c r="F679" i="2"/>
  <c r="F680" i="2"/>
  <c r="F681" i="2"/>
  <c r="F682" i="2"/>
  <c r="H682" i="2"/>
  <c r="F683" i="2"/>
  <c r="F684" i="2"/>
  <c r="F685" i="2"/>
  <c r="F686" i="2"/>
  <c r="H686" i="2"/>
  <c r="F687" i="2"/>
  <c r="F688" i="2"/>
  <c r="F689" i="2"/>
  <c r="F690" i="2"/>
  <c r="H690" i="2"/>
  <c r="F691" i="2"/>
  <c r="F692" i="2"/>
  <c r="F693" i="2"/>
  <c r="F694" i="2"/>
  <c r="H694" i="2"/>
  <c r="I694" i="2"/>
  <c r="F695" i="2"/>
  <c r="F696" i="2"/>
  <c r="F697" i="2"/>
  <c r="F698" i="2"/>
  <c r="H698" i="2"/>
  <c r="F699" i="2"/>
  <c r="F700" i="2"/>
  <c r="F701" i="2"/>
  <c r="F702" i="2"/>
  <c r="H702" i="2"/>
  <c r="F703" i="2"/>
  <c r="F704" i="2"/>
  <c r="F705" i="2"/>
  <c r="F706" i="2"/>
  <c r="H706" i="2"/>
  <c r="F707" i="2"/>
  <c r="F708" i="2"/>
  <c r="F709" i="2"/>
  <c r="F710" i="2"/>
  <c r="H710" i="2"/>
  <c r="F711" i="2"/>
  <c r="F712" i="2"/>
  <c r="F713" i="2"/>
  <c r="F714" i="2"/>
  <c r="H714" i="2"/>
  <c r="F715" i="2"/>
  <c r="F716" i="2"/>
  <c r="F717" i="2"/>
  <c r="F718" i="2"/>
  <c r="H718" i="2"/>
  <c r="F719" i="2"/>
  <c r="F720" i="2"/>
  <c r="F721" i="2"/>
  <c r="F722" i="2"/>
  <c r="H722" i="2"/>
  <c r="F723" i="2"/>
  <c r="F724" i="2"/>
  <c r="F725" i="2"/>
  <c r="F726" i="2"/>
  <c r="H726" i="2"/>
  <c r="I726" i="2"/>
  <c r="F727" i="2"/>
  <c r="F728" i="2"/>
  <c r="F729" i="2"/>
  <c r="F730" i="2"/>
  <c r="H730" i="2"/>
  <c r="F731" i="2"/>
  <c r="F732" i="2"/>
  <c r="F733" i="2"/>
  <c r="F734" i="2"/>
  <c r="H734" i="2"/>
  <c r="F735" i="2"/>
  <c r="F736" i="2"/>
  <c r="F737" i="2"/>
  <c r="F738" i="2"/>
  <c r="H738" i="2"/>
  <c r="C745" i="1"/>
  <c r="F739" i="2"/>
  <c r="F740" i="2"/>
  <c r="F741" i="2"/>
  <c r="F742" i="2"/>
  <c r="H742" i="2"/>
  <c r="F743" i="2"/>
  <c r="F744" i="2"/>
  <c r="F745" i="2"/>
  <c r="F746" i="2"/>
  <c r="H746" i="2"/>
  <c r="F747" i="2"/>
  <c r="F748" i="2"/>
  <c r="F749" i="2"/>
  <c r="F750" i="2"/>
  <c r="H750" i="2"/>
  <c r="F751" i="2"/>
  <c r="F752" i="2"/>
  <c r="F753" i="2"/>
  <c r="F754" i="2"/>
  <c r="H754" i="2"/>
  <c r="F755" i="2"/>
  <c r="F756" i="2"/>
  <c r="F757" i="2"/>
  <c r="F758" i="2"/>
  <c r="H758" i="2"/>
  <c r="I758" i="2"/>
  <c r="F759" i="2"/>
  <c r="F760" i="2"/>
  <c r="F761" i="2"/>
  <c r="F762" i="2"/>
  <c r="H762" i="2"/>
  <c r="F763" i="2"/>
  <c r="F764" i="2"/>
  <c r="F765" i="2"/>
  <c r="F766" i="2"/>
  <c r="H766" i="2"/>
  <c r="F767" i="2"/>
  <c r="F768" i="2"/>
  <c r="F769" i="2"/>
  <c r="F770" i="2"/>
  <c r="H770" i="2"/>
  <c r="F771" i="2"/>
  <c r="F772" i="2"/>
  <c r="F773" i="2"/>
  <c r="F774" i="2"/>
  <c r="H774" i="2"/>
  <c r="F775" i="2"/>
  <c r="F776" i="2"/>
  <c r="F777" i="2"/>
  <c r="F778" i="2"/>
  <c r="H778" i="2"/>
  <c r="F779" i="2"/>
  <c r="F780" i="2"/>
  <c r="F781" i="2"/>
  <c r="F782" i="2"/>
  <c r="H782" i="2"/>
  <c r="F783" i="2"/>
  <c r="F784" i="2"/>
  <c r="F785" i="2"/>
  <c r="F786" i="2"/>
  <c r="F787" i="2"/>
  <c r="F788" i="2"/>
  <c r="F789" i="2"/>
  <c r="F790" i="2"/>
  <c r="H790" i="2"/>
  <c r="I790" i="2"/>
  <c r="F791" i="2"/>
  <c r="F792" i="2"/>
  <c r="F793" i="2"/>
  <c r="F794" i="2"/>
  <c r="H794" i="2"/>
  <c r="F795" i="2"/>
  <c r="F796" i="2"/>
  <c r="F797" i="2"/>
  <c r="F798" i="2"/>
  <c r="H798" i="2"/>
  <c r="F799" i="2"/>
  <c r="F800" i="2"/>
  <c r="F801" i="2"/>
  <c r="F802" i="2"/>
  <c r="H802" i="2"/>
  <c r="F803" i="2"/>
  <c r="F804" i="2"/>
  <c r="F805" i="2"/>
  <c r="F806" i="2"/>
  <c r="H806" i="2"/>
  <c r="F807" i="2"/>
  <c r="F808" i="2"/>
  <c r="F809" i="2"/>
  <c r="F810" i="2"/>
  <c r="H810" i="2"/>
  <c r="F811" i="2"/>
  <c r="F812" i="2"/>
  <c r="F813" i="2"/>
  <c r="F814" i="2"/>
  <c r="H814" i="2"/>
  <c r="F815" i="2"/>
  <c r="F816" i="2"/>
  <c r="F817" i="2"/>
  <c r="F818" i="2"/>
  <c r="H818" i="2"/>
  <c r="F819" i="2"/>
  <c r="F820" i="2"/>
  <c r="F821" i="2"/>
  <c r="F822" i="2"/>
  <c r="H822" i="2"/>
  <c r="I822" i="2"/>
  <c r="F823" i="2"/>
  <c r="F824" i="2"/>
  <c r="F825" i="2"/>
  <c r="F826" i="2"/>
  <c r="H826" i="2"/>
  <c r="F827" i="2"/>
  <c r="F828" i="2"/>
  <c r="F829" i="2"/>
  <c r="F830" i="2"/>
  <c r="H830" i="2"/>
  <c r="F831" i="2"/>
  <c r="F832" i="2"/>
  <c r="F833" i="2"/>
  <c r="F834" i="2"/>
  <c r="H834" i="2"/>
  <c r="F835" i="2"/>
  <c r="F836" i="2"/>
  <c r="F837" i="2"/>
  <c r="F838" i="2"/>
  <c r="H838" i="2"/>
  <c r="F839" i="2"/>
  <c r="F840" i="2"/>
  <c r="F841" i="2"/>
  <c r="F842" i="2"/>
  <c r="H842" i="2"/>
  <c r="F843" i="2"/>
  <c r="F844" i="2"/>
  <c r="F845" i="2"/>
  <c r="F846" i="2"/>
  <c r="H846" i="2"/>
  <c r="F847" i="2"/>
  <c r="F848" i="2"/>
  <c r="F849" i="2"/>
  <c r="F850" i="2"/>
  <c r="H850" i="2"/>
  <c r="F851" i="2"/>
  <c r="F852" i="2"/>
  <c r="F853" i="2"/>
  <c r="F854" i="2"/>
  <c r="H854" i="2"/>
  <c r="F855" i="2"/>
  <c r="F856" i="2"/>
  <c r="F857" i="2"/>
  <c r="F858" i="2"/>
  <c r="H858" i="2"/>
  <c r="F859" i="2"/>
  <c r="F860" i="2"/>
  <c r="F861" i="2"/>
  <c r="F862" i="2"/>
  <c r="H862" i="2"/>
  <c r="F863" i="2"/>
  <c r="F864" i="2"/>
  <c r="F865" i="2"/>
  <c r="F866" i="2"/>
  <c r="H866" i="2"/>
  <c r="C873" i="1"/>
  <c r="F867" i="2"/>
  <c r="F868" i="2"/>
  <c r="F869" i="2"/>
  <c r="F870" i="2"/>
  <c r="H870" i="2"/>
  <c r="F871" i="2"/>
  <c r="F872" i="2"/>
  <c r="F873" i="2"/>
  <c r="F874" i="2"/>
  <c r="H874" i="2"/>
  <c r="F875" i="2"/>
  <c r="F876" i="2"/>
  <c r="F877" i="2"/>
  <c r="F878" i="2"/>
  <c r="H878" i="2"/>
  <c r="F879" i="2"/>
  <c r="F880" i="2"/>
  <c r="F881" i="2"/>
  <c r="F882" i="2"/>
  <c r="H882" i="2"/>
  <c r="F883" i="2"/>
  <c r="F884" i="2"/>
  <c r="F885" i="2"/>
  <c r="F886" i="2"/>
  <c r="H886" i="2"/>
  <c r="I886" i="2"/>
  <c r="F887" i="2"/>
  <c r="F888" i="2"/>
  <c r="F889" i="2"/>
  <c r="F890" i="2"/>
  <c r="H890" i="2"/>
  <c r="F891" i="2"/>
  <c r="F892" i="2"/>
  <c r="F893" i="2"/>
  <c r="F894" i="2"/>
  <c r="H894" i="2"/>
  <c r="F895" i="2"/>
  <c r="F896" i="2"/>
  <c r="F897" i="2"/>
  <c r="F898" i="2"/>
  <c r="H898" i="2"/>
  <c r="F899" i="2"/>
  <c r="F900" i="2"/>
  <c r="F901" i="2"/>
  <c r="F902" i="2"/>
  <c r="H902" i="2"/>
  <c r="F903" i="2"/>
  <c r="F904" i="2"/>
  <c r="F905" i="2"/>
  <c r="F906" i="2"/>
  <c r="H906" i="2"/>
  <c r="F907" i="2"/>
  <c r="F908" i="2"/>
  <c r="F909" i="2"/>
  <c r="F910" i="2"/>
  <c r="H910" i="2"/>
  <c r="F911" i="2"/>
  <c r="F912" i="2"/>
  <c r="F913" i="2"/>
  <c r="F914" i="2"/>
  <c r="H914" i="2"/>
  <c r="F915" i="2"/>
  <c r="F916" i="2"/>
  <c r="F917" i="2"/>
  <c r="F918" i="2"/>
  <c r="H918" i="2"/>
  <c r="I918" i="2"/>
  <c r="F919" i="2"/>
  <c r="F920" i="2"/>
  <c r="F921" i="2"/>
  <c r="F922" i="2"/>
  <c r="H922" i="2"/>
  <c r="F923" i="2"/>
  <c r="F924" i="2"/>
  <c r="F925" i="2"/>
  <c r="F926" i="2"/>
  <c r="H926" i="2"/>
  <c r="F927" i="2"/>
  <c r="F928" i="2"/>
  <c r="F929" i="2"/>
  <c r="F930" i="2"/>
  <c r="H930" i="2"/>
  <c r="F931" i="2"/>
  <c r="F932" i="2"/>
  <c r="F933" i="2"/>
  <c r="F934" i="2"/>
  <c r="H934" i="2"/>
  <c r="F935" i="2"/>
  <c r="F936" i="2"/>
  <c r="F937" i="2"/>
  <c r="F938" i="2"/>
  <c r="H938" i="2"/>
  <c r="F939" i="2"/>
  <c r="F940" i="2"/>
  <c r="F941" i="2"/>
  <c r="F942" i="2"/>
  <c r="H942" i="2"/>
  <c r="F943" i="2"/>
  <c r="F944" i="2"/>
  <c r="F945" i="2"/>
  <c r="F946" i="2"/>
  <c r="H946" i="2"/>
  <c r="F947" i="2"/>
  <c r="F948" i="2"/>
  <c r="F949" i="2"/>
  <c r="F950" i="2"/>
  <c r="H950" i="2"/>
  <c r="I950" i="2"/>
  <c r="F951" i="2"/>
  <c r="F952" i="2"/>
  <c r="F953" i="2"/>
  <c r="F954" i="2"/>
  <c r="H954" i="2"/>
  <c r="F955" i="2"/>
  <c r="F956" i="2"/>
  <c r="F957" i="2"/>
  <c r="F958" i="2"/>
  <c r="H958" i="2"/>
  <c r="F959" i="2"/>
  <c r="F960" i="2"/>
  <c r="F961" i="2"/>
  <c r="F962" i="2"/>
  <c r="H962" i="2"/>
  <c r="F963" i="2"/>
  <c r="F964" i="2"/>
  <c r="F965" i="2"/>
  <c r="F966" i="2"/>
  <c r="H966" i="2"/>
  <c r="F967" i="2"/>
  <c r="F968" i="2"/>
  <c r="F969" i="2"/>
  <c r="F970" i="2"/>
  <c r="H970" i="2"/>
  <c r="F971" i="2"/>
  <c r="F972" i="2"/>
  <c r="F973" i="2"/>
  <c r="F974" i="2"/>
  <c r="H974" i="2"/>
  <c r="F975" i="2"/>
  <c r="F976" i="2"/>
  <c r="F977" i="2"/>
  <c r="F978" i="2"/>
  <c r="H978" i="2"/>
  <c r="F979" i="2"/>
  <c r="F980" i="2"/>
  <c r="F981" i="2"/>
  <c r="F982" i="2"/>
  <c r="H982" i="2"/>
  <c r="F983" i="2"/>
  <c r="F984" i="2"/>
  <c r="F985" i="2"/>
  <c r="F986" i="2"/>
  <c r="H986" i="2"/>
  <c r="F987" i="2"/>
  <c r="F988" i="2"/>
  <c r="F989" i="2"/>
  <c r="F990" i="2"/>
  <c r="H990" i="2"/>
  <c r="F991" i="2"/>
  <c r="F992" i="2"/>
  <c r="F993" i="2"/>
  <c r="F994" i="2"/>
  <c r="H994" i="2"/>
  <c r="C1001" i="1"/>
  <c r="F995" i="2"/>
  <c r="F996" i="2"/>
  <c r="F997" i="2"/>
  <c r="F998" i="2"/>
  <c r="H998" i="2"/>
  <c r="F999" i="2"/>
  <c r="F1000" i="2"/>
  <c r="F1001" i="2"/>
  <c r="F1002" i="2"/>
  <c r="H1002" i="2"/>
  <c r="F1003" i="2"/>
  <c r="F1004" i="2"/>
  <c r="F1005" i="2"/>
  <c r="F1006" i="2"/>
  <c r="H1006" i="2"/>
  <c r="F1007" i="2"/>
  <c r="F1008" i="2"/>
  <c r="F1009" i="2"/>
  <c r="F1010" i="2"/>
  <c r="H1010" i="2"/>
  <c r="F1011" i="2"/>
  <c r="F1012" i="2"/>
  <c r="F1013" i="2"/>
  <c r="F1014" i="2"/>
  <c r="H1014" i="2"/>
  <c r="I1014" i="2"/>
  <c r="F1015" i="2"/>
  <c r="F1016" i="2"/>
  <c r="F1017" i="2"/>
  <c r="F1018" i="2"/>
  <c r="H1018" i="2"/>
  <c r="F1019" i="2"/>
  <c r="F1020" i="2"/>
  <c r="F1021" i="2"/>
  <c r="F1022" i="2"/>
  <c r="H1022" i="2"/>
  <c r="F1023" i="2"/>
  <c r="F1024" i="2"/>
  <c r="F1025" i="2"/>
  <c r="F1026" i="2"/>
  <c r="H1026" i="2"/>
  <c r="F1027" i="2"/>
  <c r="F1028" i="2"/>
  <c r="F1029" i="2"/>
  <c r="F1030" i="2"/>
  <c r="H1030" i="2"/>
  <c r="F1031" i="2"/>
  <c r="F1032" i="2"/>
  <c r="F1033" i="2"/>
  <c r="F1034" i="2"/>
  <c r="H1034" i="2"/>
  <c r="F1035" i="2"/>
  <c r="F1036" i="2"/>
  <c r="F1037" i="2"/>
  <c r="F1038" i="2"/>
  <c r="H1038" i="2"/>
  <c r="F1039" i="2"/>
  <c r="F1040" i="2"/>
  <c r="F1041" i="2"/>
  <c r="F1042" i="2"/>
  <c r="H1042" i="2"/>
  <c r="F1043" i="2"/>
  <c r="F1044" i="2"/>
  <c r="F1045" i="2"/>
  <c r="F1046" i="2"/>
  <c r="H1046" i="2"/>
  <c r="F1047" i="2"/>
  <c r="F1048" i="2"/>
  <c r="F1049" i="2"/>
  <c r="F1050" i="2"/>
  <c r="H1050" i="2"/>
  <c r="F1051" i="2"/>
  <c r="F1052" i="2"/>
  <c r="F1053" i="2"/>
  <c r="F1054" i="2"/>
  <c r="H1054" i="2"/>
  <c r="F1055" i="2"/>
  <c r="F1056" i="2"/>
  <c r="F1057" i="2"/>
  <c r="F1058" i="2"/>
  <c r="H1058" i="2"/>
  <c r="F1059" i="2"/>
  <c r="F1060" i="2"/>
  <c r="F1061" i="2"/>
  <c r="F1062" i="2"/>
  <c r="H1062" i="2"/>
  <c r="F1063" i="2"/>
  <c r="F1064" i="2"/>
  <c r="F1065" i="2"/>
  <c r="F1066" i="2"/>
  <c r="H1066" i="2"/>
  <c r="F1067" i="2"/>
  <c r="F1068" i="2"/>
  <c r="F1069" i="2"/>
  <c r="F1070" i="2"/>
  <c r="H1070" i="2"/>
  <c r="F1071" i="2"/>
  <c r="F1072" i="2"/>
  <c r="F1073" i="2"/>
  <c r="F1074" i="2"/>
  <c r="H1074" i="2"/>
  <c r="F1075" i="2"/>
  <c r="F1076" i="2"/>
  <c r="F1077" i="2"/>
  <c r="F1078" i="2"/>
  <c r="H1078" i="2"/>
  <c r="F1079" i="2"/>
  <c r="F1080" i="2"/>
  <c r="F1081" i="2"/>
  <c r="F1082" i="2"/>
  <c r="H1082" i="2"/>
  <c r="F1083" i="2"/>
  <c r="F1084" i="2"/>
  <c r="F1085" i="2"/>
  <c r="F1086" i="2"/>
  <c r="H1086" i="2"/>
  <c r="F1087" i="2"/>
  <c r="F1088" i="2"/>
  <c r="F1089" i="2"/>
  <c r="F1090" i="2"/>
  <c r="H1090" i="2"/>
  <c r="F1091" i="2"/>
  <c r="F1092" i="2"/>
  <c r="F1093" i="2"/>
  <c r="F1094" i="2"/>
  <c r="H1094" i="2"/>
  <c r="F1095" i="2"/>
  <c r="F1096" i="2"/>
  <c r="F1097" i="2"/>
  <c r="F1098" i="2"/>
  <c r="H1098" i="2"/>
  <c r="F1099" i="2"/>
  <c r="F1100" i="2"/>
  <c r="F1101" i="2"/>
  <c r="F1102" i="2"/>
  <c r="H1102" i="2"/>
  <c r="F1103" i="2"/>
  <c r="F1104" i="2"/>
  <c r="F1105" i="2"/>
  <c r="F1106" i="2"/>
  <c r="H1106" i="2"/>
  <c r="F1107" i="2"/>
  <c r="F1108" i="2"/>
  <c r="F1109" i="2"/>
  <c r="F1110" i="2"/>
  <c r="H1110" i="2"/>
  <c r="F1111" i="2"/>
  <c r="F1112" i="2"/>
  <c r="F1113" i="2"/>
  <c r="F1114" i="2"/>
  <c r="H1114" i="2"/>
  <c r="F1115" i="2"/>
  <c r="F1116" i="2"/>
  <c r="F1117" i="2"/>
  <c r="F1118" i="2"/>
  <c r="H1118" i="2"/>
  <c r="F1119" i="2"/>
  <c r="F1120" i="2"/>
  <c r="F1121" i="2"/>
  <c r="F1122" i="2"/>
  <c r="H1122" i="2"/>
  <c r="C1129" i="1"/>
  <c r="F1123" i="2"/>
  <c r="F1124" i="2"/>
  <c r="F1125" i="2"/>
  <c r="F1126" i="2"/>
  <c r="H1126" i="2"/>
  <c r="F1127" i="2"/>
  <c r="F1128" i="2"/>
  <c r="F1129" i="2"/>
  <c r="F1130" i="2"/>
  <c r="H1130" i="2"/>
  <c r="F1131" i="2"/>
  <c r="F1132" i="2"/>
  <c r="F1133" i="2"/>
  <c r="F1134" i="2"/>
  <c r="H1134" i="2"/>
  <c r="F1135" i="2"/>
  <c r="F1136" i="2"/>
  <c r="F1137" i="2"/>
  <c r="F1138" i="2"/>
  <c r="H1138" i="2"/>
  <c r="F1139" i="2"/>
  <c r="F1140" i="2"/>
  <c r="F1141" i="2"/>
  <c r="F1142" i="2"/>
  <c r="H1142" i="2"/>
  <c r="F1143" i="2"/>
  <c r="F1144" i="2"/>
  <c r="F1145" i="2"/>
  <c r="F1146" i="2"/>
  <c r="H1146" i="2"/>
  <c r="F1147" i="2"/>
  <c r="F1148" i="2"/>
  <c r="F1149" i="2"/>
  <c r="F1150" i="2"/>
  <c r="H1150" i="2"/>
  <c r="F1151" i="2"/>
  <c r="F1152" i="2"/>
  <c r="F1153" i="2"/>
  <c r="F1154" i="2"/>
  <c r="H1154" i="2"/>
  <c r="F1155" i="2"/>
  <c r="F1156" i="2"/>
  <c r="F1157" i="2"/>
  <c r="F1158" i="2"/>
  <c r="H1158" i="2"/>
  <c r="F1159" i="2"/>
  <c r="F1160" i="2"/>
  <c r="F1161" i="2"/>
  <c r="F1162" i="2"/>
  <c r="H1162" i="2"/>
  <c r="F1163" i="2"/>
  <c r="F1164" i="2"/>
  <c r="F1165" i="2"/>
  <c r="F1166" i="2"/>
  <c r="H1166" i="2"/>
  <c r="F1167" i="2"/>
  <c r="F1168" i="2"/>
  <c r="F1169" i="2"/>
  <c r="F1170" i="2"/>
  <c r="H1170" i="2"/>
  <c r="F1171" i="2"/>
  <c r="F1172" i="2"/>
  <c r="F1173" i="2"/>
  <c r="F1174" i="2"/>
  <c r="H1174" i="2"/>
  <c r="F1175" i="2"/>
  <c r="F1176" i="2"/>
  <c r="F1177" i="2"/>
  <c r="F1178" i="2"/>
  <c r="H1178" i="2"/>
  <c r="F1179" i="2"/>
  <c r="F1180" i="2"/>
  <c r="F1181" i="2"/>
  <c r="F1182" i="2"/>
  <c r="H1182" i="2"/>
  <c r="F1183" i="2"/>
  <c r="F1184" i="2"/>
  <c r="F1185" i="2"/>
  <c r="F1186" i="2"/>
  <c r="H1186" i="2"/>
  <c r="F1187" i="2"/>
  <c r="F1188" i="2"/>
  <c r="F1189" i="2"/>
  <c r="F1190" i="2"/>
  <c r="H1190" i="2"/>
  <c r="F1191" i="2"/>
  <c r="F1192" i="2"/>
  <c r="F1193" i="2"/>
  <c r="F1194" i="2"/>
  <c r="H1194" i="2"/>
  <c r="F1195" i="2"/>
  <c r="F1196" i="2"/>
  <c r="F1197" i="2"/>
  <c r="F1198" i="2"/>
  <c r="H1198" i="2"/>
  <c r="F1199" i="2"/>
  <c r="F1200" i="2"/>
  <c r="F1201" i="2"/>
  <c r="F1202" i="2"/>
  <c r="H1202" i="2"/>
  <c r="F1203" i="2"/>
  <c r="F1204" i="2"/>
  <c r="F1205" i="2"/>
  <c r="F1206" i="2"/>
  <c r="H1206" i="2"/>
  <c r="F1207" i="2"/>
  <c r="F1208" i="2"/>
  <c r="F1209" i="2"/>
  <c r="F1210" i="2"/>
  <c r="H1210" i="2"/>
  <c r="F1211" i="2"/>
  <c r="F1212" i="2"/>
  <c r="F1213" i="2"/>
  <c r="F1214" i="2"/>
  <c r="H1214" i="2"/>
  <c r="F1215" i="2"/>
  <c r="F1216" i="2"/>
  <c r="F1217" i="2"/>
  <c r="F1218" i="2"/>
  <c r="H1218" i="2"/>
  <c r="F1219" i="2"/>
  <c r="F1220" i="2"/>
  <c r="F1221" i="2"/>
  <c r="F1222" i="2"/>
  <c r="H1222" i="2"/>
  <c r="F1223" i="2"/>
  <c r="F1224" i="2"/>
  <c r="F1225" i="2"/>
  <c r="F1226" i="2"/>
  <c r="H1226" i="2"/>
  <c r="F1227" i="2"/>
  <c r="F1228" i="2"/>
  <c r="F1229" i="2"/>
  <c r="F1230" i="2"/>
  <c r="H1230" i="2"/>
  <c r="F1231" i="2"/>
  <c r="F1232" i="2"/>
  <c r="F1233" i="2"/>
  <c r="F1234" i="2"/>
  <c r="H1234" i="2"/>
  <c r="F1235" i="2"/>
  <c r="F1236" i="2"/>
  <c r="F1237" i="2"/>
  <c r="F1238" i="2"/>
  <c r="H1238" i="2"/>
  <c r="F1239" i="2"/>
  <c r="F1240" i="2"/>
  <c r="F1241" i="2"/>
  <c r="F1242" i="2"/>
  <c r="H1242" i="2"/>
  <c r="F1243" i="2"/>
  <c r="F1244" i="2"/>
  <c r="F1245" i="2"/>
  <c r="F1246" i="2"/>
  <c r="H1246" i="2"/>
  <c r="F1247" i="2"/>
  <c r="F1248" i="2"/>
  <c r="F1249" i="2"/>
  <c r="F1250" i="2"/>
  <c r="H1250" i="2"/>
  <c r="F1251" i="2"/>
  <c r="F1252" i="2"/>
  <c r="F1253" i="2"/>
  <c r="F1254" i="2"/>
  <c r="H1254" i="2"/>
  <c r="F1255" i="2"/>
  <c r="F1256" i="2"/>
  <c r="F1257" i="2"/>
  <c r="F1258" i="2"/>
  <c r="H1258" i="2"/>
  <c r="F1259" i="2"/>
  <c r="F1260" i="2"/>
  <c r="F1261" i="2"/>
  <c r="F1262" i="2"/>
  <c r="H1262" i="2"/>
  <c r="F1263" i="2"/>
  <c r="F1264" i="2"/>
  <c r="F1265" i="2"/>
  <c r="F1266" i="2"/>
  <c r="H1266" i="2"/>
  <c r="F1267" i="2"/>
  <c r="F1268" i="2"/>
  <c r="F1269" i="2"/>
  <c r="F1270" i="2"/>
  <c r="H1270" i="2"/>
  <c r="F1271" i="2"/>
  <c r="F1272" i="2"/>
  <c r="F1273" i="2"/>
  <c r="F1274" i="2"/>
  <c r="H1274" i="2"/>
  <c r="F1275" i="2"/>
  <c r="F1276" i="2"/>
  <c r="F1277" i="2"/>
  <c r="F1278" i="2"/>
  <c r="H1278" i="2"/>
  <c r="F1279" i="2"/>
  <c r="F1280" i="2"/>
  <c r="F1281" i="2"/>
  <c r="F1282" i="2"/>
  <c r="H1282" i="2"/>
  <c r="F1283" i="2"/>
  <c r="F1284" i="2"/>
  <c r="F1285" i="2"/>
  <c r="F1286" i="2"/>
  <c r="H1286" i="2"/>
  <c r="F1287" i="2"/>
  <c r="F1288" i="2"/>
  <c r="F1289" i="2"/>
  <c r="F1290" i="2"/>
  <c r="H1290" i="2"/>
  <c r="F1291" i="2"/>
  <c r="F1292" i="2"/>
  <c r="F1293" i="2"/>
  <c r="F1294" i="2"/>
  <c r="H1294" i="2"/>
  <c r="F1295" i="2"/>
  <c r="F1296" i="2"/>
  <c r="F1297" i="2"/>
  <c r="F1298" i="2"/>
  <c r="H1298" i="2"/>
  <c r="F1299" i="2"/>
  <c r="F1300" i="2"/>
  <c r="F1301" i="2"/>
  <c r="F1302" i="2"/>
  <c r="H1302" i="2"/>
  <c r="F1303" i="2"/>
  <c r="F1304" i="2"/>
  <c r="F1305" i="2"/>
  <c r="F1306" i="2"/>
  <c r="H1306" i="2"/>
  <c r="F1307" i="2"/>
  <c r="F1308" i="2"/>
  <c r="F1309" i="2"/>
  <c r="F1310" i="2"/>
  <c r="H1310" i="2"/>
  <c r="F1311" i="2"/>
  <c r="F1312" i="2"/>
  <c r="F1313" i="2"/>
  <c r="F1314" i="2"/>
  <c r="H1314" i="2"/>
  <c r="F1315" i="2"/>
  <c r="F1316" i="2"/>
  <c r="F1317" i="2"/>
  <c r="F1318" i="2"/>
  <c r="H1318" i="2"/>
  <c r="F1319" i="2"/>
  <c r="F1320" i="2"/>
  <c r="F1321" i="2"/>
  <c r="F1322" i="2"/>
  <c r="H1322" i="2"/>
  <c r="F1323" i="2"/>
  <c r="F1324" i="2"/>
  <c r="F1325" i="2"/>
  <c r="F1326" i="2"/>
  <c r="H1326" i="2"/>
  <c r="F1327" i="2"/>
  <c r="F1328" i="2"/>
  <c r="F1329" i="2"/>
  <c r="F1330" i="2"/>
  <c r="H1330" i="2"/>
  <c r="F1331" i="2"/>
  <c r="F1332" i="2"/>
  <c r="F1333" i="2"/>
  <c r="F1334" i="2"/>
  <c r="H1334" i="2"/>
  <c r="F1335" i="2"/>
  <c r="F1336" i="2"/>
  <c r="F1337" i="2"/>
  <c r="F1338" i="2"/>
  <c r="H1338" i="2"/>
  <c r="F1339" i="2"/>
  <c r="F1340" i="2"/>
  <c r="F1341" i="2"/>
  <c r="F1342" i="2"/>
  <c r="H1342" i="2"/>
  <c r="F1343" i="2"/>
  <c r="F1344" i="2"/>
  <c r="F1345" i="2"/>
  <c r="F1346" i="2"/>
  <c r="H1346" i="2"/>
  <c r="F1347" i="2"/>
  <c r="F1348" i="2"/>
  <c r="F1349" i="2"/>
  <c r="F1350" i="2"/>
  <c r="H1350" i="2"/>
  <c r="F1351" i="2"/>
  <c r="F1352" i="2"/>
  <c r="F1353" i="2"/>
  <c r="F1354" i="2"/>
  <c r="H1354" i="2"/>
  <c r="F1355" i="2"/>
  <c r="F1356" i="2"/>
  <c r="F1357" i="2"/>
  <c r="F1358" i="2"/>
  <c r="H1358" i="2"/>
  <c r="F1359" i="2"/>
  <c r="F1360" i="2"/>
  <c r="F1361" i="2"/>
  <c r="F1362" i="2"/>
  <c r="H1362" i="2"/>
  <c r="F1363" i="2"/>
  <c r="F1364" i="2"/>
  <c r="F1365" i="2"/>
  <c r="F1366" i="2"/>
  <c r="H1366" i="2"/>
  <c r="F1367" i="2"/>
  <c r="F1368" i="2"/>
  <c r="F1369" i="2"/>
  <c r="F1370" i="2"/>
  <c r="H1370" i="2"/>
  <c r="F1371" i="2"/>
  <c r="F1372" i="2"/>
  <c r="F1373" i="2"/>
  <c r="F1374" i="2"/>
  <c r="H1374" i="2"/>
  <c r="F1375" i="2"/>
  <c r="F1376" i="2"/>
  <c r="F1377" i="2"/>
  <c r="F1378" i="2"/>
  <c r="H1378" i="2"/>
  <c r="F1379" i="2"/>
  <c r="F1380" i="2"/>
  <c r="F1381" i="2"/>
  <c r="F1382" i="2"/>
  <c r="H1382" i="2"/>
  <c r="F1383" i="2"/>
  <c r="F1384" i="2"/>
  <c r="F1385" i="2"/>
  <c r="F1386" i="2"/>
  <c r="H1386" i="2"/>
  <c r="F1387" i="2"/>
  <c r="F1388" i="2"/>
  <c r="F1389" i="2"/>
  <c r="F1390" i="2"/>
  <c r="H1390" i="2"/>
  <c r="F1391" i="2"/>
  <c r="F1392" i="2"/>
  <c r="F1393" i="2"/>
  <c r="F1394" i="2"/>
  <c r="H1394" i="2"/>
  <c r="F1395" i="2"/>
  <c r="F1396" i="2"/>
  <c r="F1397" i="2"/>
  <c r="F1398" i="2"/>
  <c r="H1398" i="2"/>
  <c r="F1399" i="2"/>
  <c r="F1400" i="2"/>
  <c r="F1401" i="2"/>
  <c r="F1402" i="2"/>
  <c r="H1402" i="2"/>
  <c r="F1403" i="2"/>
  <c r="F1404" i="2"/>
  <c r="F1405" i="2"/>
  <c r="F1406" i="2"/>
  <c r="H1406" i="2"/>
  <c r="F1407" i="2"/>
  <c r="F1408" i="2"/>
  <c r="F1409" i="2"/>
  <c r="F1410" i="2"/>
  <c r="H1410" i="2"/>
  <c r="F1411" i="2"/>
  <c r="F1412" i="2"/>
  <c r="F1413" i="2"/>
  <c r="F1414" i="2"/>
  <c r="H1414" i="2"/>
  <c r="F1415" i="2"/>
  <c r="F1416" i="2"/>
  <c r="F1417" i="2"/>
  <c r="F1418" i="2"/>
  <c r="H1418" i="2"/>
  <c r="F1419" i="2"/>
  <c r="F1420" i="2"/>
  <c r="F1421" i="2"/>
  <c r="F1422" i="2"/>
  <c r="H1422" i="2"/>
  <c r="F1423" i="2"/>
  <c r="F1424" i="2"/>
  <c r="F1425" i="2"/>
  <c r="F1426" i="2"/>
  <c r="H1426" i="2"/>
  <c r="F1427" i="2"/>
  <c r="F1428" i="2"/>
  <c r="F1429" i="2"/>
  <c r="F1430" i="2"/>
  <c r="H1430" i="2"/>
  <c r="F1431" i="2"/>
  <c r="F1432" i="2"/>
  <c r="F1433" i="2"/>
  <c r="F1434" i="2"/>
  <c r="H1434" i="2"/>
  <c r="F1435" i="2"/>
  <c r="F1436" i="2"/>
  <c r="F1437" i="2"/>
  <c r="F1438" i="2"/>
  <c r="H1438" i="2"/>
  <c r="F1439" i="2"/>
  <c r="F1440" i="2"/>
  <c r="F1441" i="2"/>
  <c r="F1442" i="2"/>
  <c r="H1442" i="2"/>
  <c r="F1443" i="2"/>
  <c r="F1444" i="2"/>
  <c r="F1445" i="2"/>
  <c r="F1446" i="2"/>
  <c r="H1446" i="2"/>
  <c r="F1447" i="2"/>
  <c r="F1448" i="2"/>
  <c r="F1449" i="2"/>
  <c r="F1450" i="2"/>
  <c r="H1450" i="2"/>
  <c r="F1451" i="2"/>
  <c r="F1452" i="2"/>
  <c r="F1453" i="2"/>
  <c r="F1454" i="2"/>
  <c r="H1454" i="2"/>
  <c r="F1455" i="2"/>
  <c r="F1456" i="2"/>
  <c r="F1457" i="2"/>
  <c r="F1458" i="2"/>
  <c r="H1458" i="2"/>
  <c r="F1459" i="2"/>
  <c r="F1460" i="2"/>
  <c r="F1461" i="2"/>
  <c r="F1462" i="2"/>
  <c r="H1462" i="2"/>
  <c r="F1463" i="2"/>
  <c r="F1464" i="2"/>
  <c r="F1465" i="2"/>
  <c r="F1466" i="2"/>
  <c r="H1466" i="2"/>
  <c r="F1467" i="2"/>
  <c r="F1468" i="2"/>
  <c r="F1469" i="2"/>
  <c r="F1470" i="2"/>
  <c r="H1470" i="2"/>
  <c r="F1471" i="2"/>
  <c r="F1472" i="2"/>
  <c r="F1473" i="2"/>
  <c r="F1474" i="2"/>
  <c r="H1474" i="2"/>
  <c r="F1475" i="2"/>
  <c r="F1476" i="2"/>
  <c r="F1477" i="2"/>
  <c r="F1478" i="2"/>
  <c r="H1478" i="2"/>
  <c r="F1479" i="2"/>
  <c r="F1480" i="2"/>
  <c r="F1481" i="2"/>
  <c r="F1482" i="2"/>
  <c r="H1482" i="2"/>
  <c r="F1483" i="2"/>
  <c r="F1484" i="2"/>
  <c r="F1485" i="2"/>
  <c r="F1486" i="2"/>
  <c r="H1486" i="2"/>
  <c r="F1487" i="2"/>
  <c r="F1488" i="2"/>
  <c r="F1489" i="2"/>
  <c r="F1490" i="2"/>
  <c r="H1490" i="2"/>
  <c r="F1491" i="2"/>
  <c r="F1492" i="2"/>
  <c r="F1493" i="2"/>
  <c r="F1494" i="2"/>
  <c r="H1494" i="2"/>
  <c r="F1495" i="2"/>
  <c r="F1496" i="2"/>
  <c r="F1497" i="2"/>
  <c r="F1498" i="2"/>
  <c r="H1498" i="2"/>
  <c r="F1499" i="2"/>
  <c r="F1500" i="2"/>
  <c r="F1501" i="2"/>
  <c r="F1502" i="2"/>
  <c r="H1502" i="2"/>
  <c r="F1503" i="2"/>
  <c r="F1504" i="2"/>
  <c r="F1505" i="2"/>
  <c r="F1506" i="2"/>
  <c r="H1506" i="2"/>
  <c r="F1507" i="2"/>
  <c r="F1508" i="2"/>
  <c r="F1509" i="2"/>
  <c r="F1510" i="2"/>
  <c r="H1510" i="2"/>
  <c r="F1511" i="2"/>
  <c r="F1512" i="2"/>
  <c r="F1513" i="2"/>
  <c r="F1514" i="2"/>
  <c r="H1514" i="2"/>
  <c r="F1515" i="2"/>
  <c r="F1516" i="2"/>
  <c r="F1517" i="2"/>
  <c r="F1518" i="2"/>
  <c r="H1518" i="2"/>
  <c r="F1519" i="2"/>
  <c r="F1520" i="2"/>
  <c r="F1521" i="2"/>
  <c r="F1522" i="2"/>
  <c r="H1522" i="2"/>
  <c r="F1523" i="2"/>
  <c r="F1524" i="2"/>
  <c r="F1525" i="2"/>
  <c r="F1526" i="2"/>
  <c r="H1526" i="2"/>
  <c r="F1527" i="2"/>
  <c r="F1528" i="2"/>
  <c r="F1529" i="2"/>
  <c r="F1530" i="2"/>
  <c r="H1530" i="2"/>
  <c r="F1531" i="2"/>
  <c r="F1532" i="2"/>
  <c r="F1533" i="2"/>
  <c r="F1534" i="2"/>
  <c r="H1534" i="2"/>
  <c r="F1535" i="2"/>
  <c r="F1536" i="2"/>
  <c r="F1537" i="2"/>
  <c r="F1538" i="2"/>
  <c r="H1538" i="2"/>
  <c r="F1539" i="2"/>
  <c r="F1540" i="2"/>
  <c r="F1541" i="2"/>
  <c r="F1542" i="2"/>
  <c r="H1542" i="2"/>
  <c r="F1543" i="2"/>
  <c r="F1544" i="2"/>
  <c r="F1545" i="2"/>
  <c r="F1546" i="2"/>
  <c r="H1546" i="2"/>
  <c r="F1547" i="2"/>
  <c r="F1548" i="2"/>
  <c r="F1549" i="2"/>
  <c r="F1550" i="2"/>
  <c r="H1550" i="2"/>
  <c r="F1551" i="2"/>
  <c r="F1552" i="2"/>
  <c r="F1553" i="2"/>
  <c r="F1554" i="2"/>
  <c r="H1554" i="2"/>
  <c r="F1555" i="2"/>
  <c r="F1556" i="2"/>
  <c r="F1557" i="2"/>
  <c r="F1558" i="2"/>
  <c r="H1558" i="2"/>
  <c r="F1559" i="2"/>
  <c r="F1560" i="2"/>
  <c r="F1561" i="2"/>
  <c r="F1562" i="2"/>
  <c r="H1562" i="2"/>
  <c r="F1563" i="2"/>
  <c r="F1564" i="2"/>
  <c r="F1565" i="2"/>
  <c r="F1566" i="2"/>
  <c r="H1566" i="2"/>
  <c r="F1567" i="2"/>
  <c r="F1568" i="2"/>
  <c r="F1569" i="2"/>
  <c r="F1570" i="2"/>
  <c r="H1570" i="2"/>
  <c r="F1571" i="2"/>
  <c r="F1572" i="2"/>
  <c r="F1573" i="2"/>
  <c r="F1574" i="2"/>
  <c r="H1574" i="2"/>
  <c r="F1575" i="2"/>
  <c r="F1576" i="2"/>
  <c r="F1577" i="2"/>
  <c r="F1578" i="2"/>
  <c r="H1578" i="2"/>
  <c r="F1579" i="2"/>
  <c r="F1580" i="2"/>
  <c r="F1581" i="2"/>
  <c r="F1582" i="2"/>
  <c r="H1582" i="2"/>
  <c r="F1583" i="2"/>
  <c r="F1584" i="2"/>
  <c r="F1585" i="2"/>
  <c r="F1586" i="2"/>
  <c r="H1586" i="2"/>
  <c r="F1587" i="2"/>
  <c r="F1588" i="2"/>
  <c r="F1589" i="2"/>
  <c r="F1590" i="2"/>
  <c r="H1590" i="2"/>
  <c r="F1591" i="2"/>
  <c r="F1592" i="2"/>
  <c r="F1593" i="2"/>
  <c r="F1594" i="2"/>
  <c r="H1594" i="2"/>
  <c r="F1595" i="2"/>
  <c r="F1596" i="2"/>
  <c r="F1597" i="2"/>
  <c r="F1598" i="2"/>
  <c r="H1598" i="2"/>
  <c r="F1599" i="2"/>
  <c r="F1600" i="2"/>
  <c r="F1601" i="2"/>
  <c r="F1602" i="2"/>
  <c r="H1602" i="2"/>
  <c r="F1603" i="2"/>
  <c r="F1604" i="2"/>
  <c r="F1605" i="2"/>
  <c r="F1606" i="2"/>
  <c r="H1606" i="2"/>
  <c r="F1607" i="2"/>
  <c r="F1608" i="2"/>
  <c r="F1609" i="2"/>
  <c r="F1610" i="2"/>
  <c r="H1610" i="2"/>
  <c r="F1611" i="2"/>
  <c r="F1612" i="2"/>
  <c r="F1613" i="2"/>
  <c r="F1614" i="2"/>
  <c r="H1614" i="2"/>
  <c r="F1615" i="2"/>
  <c r="F1616" i="2"/>
  <c r="F1617" i="2"/>
  <c r="F1618" i="2"/>
  <c r="H1618" i="2"/>
  <c r="F1619" i="2"/>
  <c r="F1620" i="2"/>
  <c r="F1621" i="2"/>
  <c r="F1622" i="2"/>
  <c r="H1622" i="2"/>
  <c r="F1623" i="2"/>
  <c r="F1624" i="2"/>
  <c r="F1625" i="2"/>
  <c r="F1626" i="2"/>
  <c r="H1626" i="2"/>
  <c r="F1627" i="2"/>
  <c r="F1628" i="2"/>
  <c r="F1629" i="2"/>
  <c r="F1630" i="2"/>
  <c r="H1630" i="2"/>
  <c r="F1631" i="2"/>
  <c r="F1632" i="2"/>
  <c r="F1633" i="2"/>
  <c r="F1634" i="2"/>
  <c r="H1634" i="2"/>
  <c r="F1635" i="2"/>
  <c r="F1636" i="2"/>
  <c r="F1637" i="2"/>
  <c r="F1638" i="2"/>
  <c r="H1638" i="2"/>
  <c r="F1639" i="2"/>
  <c r="F1640" i="2"/>
  <c r="F1641" i="2"/>
  <c r="F1642" i="2"/>
  <c r="H1642" i="2"/>
  <c r="F1643" i="2"/>
  <c r="F1644" i="2"/>
  <c r="F1645" i="2"/>
  <c r="F1646" i="2"/>
  <c r="H1646" i="2"/>
  <c r="F1647" i="2"/>
  <c r="F1648" i="2"/>
  <c r="F1649" i="2"/>
  <c r="F1650" i="2"/>
  <c r="H1650" i="2"/>
  <c r="F1651" i="2"/>
  <c r="F1652" i="2"/>
  <c r="F1653" i="2"/>
  <c r="F1654" i="2"/>
  <c r="H1654" i="2"/>
  <c r="F1655" i="2"/>
  <c r="F1656" i="2"/>
  <c r="F1657" i="2"/>
  <c r="F1658" i="2"/>
  <c r="H1658" i="2"/>
  <c r="F1659" i="2"/>
  <c r="F1660" i="2"/>
  <c r="F1661" i="2"/>
  <c r="F1662" i="2"/>
  <c r="H1662" i="2"/>
  <c r="F1663" i="2"/>
  <c r="F1664" i="2"/>
  <c r="F1665" i="2"/>
  <c r="F1666" i="2"/>
  <c r="H1666" i="2"/>
  <c r="F1667" i="2"/>
  <c r="F1668" i="2"/>
  <c r="F1669" i="2"/>
  <c r="F1670" i="2"/>
  <c r="H1670" i="2"/>
  <c r="F1671" i="2"/>
  <c r="F1672" i="2"/>
  <c r="F1673" i="2"/>
  <c r="F1674" i="2"/>
  <c r="H1674" i="2"/>
  <c r="F1675" i="2"/>
  <c r="F1676" i="2"/>
  <c r="F1677" i="2"/>
  <c r="F1678" i="2"/>
  <c r="H1678" i="2"/>
  <c r="F1679" i="2"/>
  <c r="F1680" i="2"/>
  <c r="F1681" i="2"/>
  <c r="F1682" i="2"/>
  <c r="H1682" i="2"/>
  <c r="F1683" i="2"/>
  <c r="F1684" i="2"/>
  <c r="F1685" i="2"/>
  <c r="F1686" i="2"/>
  <c r="H1686" i="2"/>
  <c r="F1687" i="2"/>
  <c r="F1688" i="2"/>
  <c r="F1689" i="2"/>
  <c r="F1690" i="2"/>
  <c r="H1690" i="2"/>
  <c r="F1691" i="2"/>
  <c r="F1692" i="2"/>
  <c r="F1693" i="2"/>
  <c r="F1694" i="2"/>
  <c r="H1694" i="2"/>
  <c r="F1695" i="2"/>
  <c r="F1696" i="2"/>
  <c r="F1697" i="2"/>
  <c r="F1698" i="2"/>
  <c r="H1698" i="2"/>
  <c r="F1699" i="2"/>
  <c r="F1700" i="2"/>
  <c r="F1701" i="2"/>
  <c r="F1702" i="2"/>
  <c r="H1702" i="2"/>
  <c r="C1709" i="1"/>
  <c r="F1703" i="2"/>
  <c r="F1704" i="2"/>
  <c r="F1705" i="2"/>
  <c r="F1706" i="2"/>
  <c r="H1706" i="2"/>
  <c r="F1707" i="2"/>
  <c r="F1708" i="2"/>
  <c r="F1709" i="2"/>
  <c r="F1710" i="2"/>
  <c r="H1710" i="2"/>
  <c r="F1711" i="2"/>
  <c r="F1712" i="2"/>
  <c r="F1713" i="2"/>
  <c r="F1714" i="2"/>
  <c r="H1714" i="2"/>
  <c r="F1715" i="2"/>
  <c r="F1716" i="2"/>
  <c r="F1717" i="2"/>
  <c r="F1718" i="2"/>
  <c r="H1718" i="2"/>
  <c r="F1719" i="2"/>
  <c r="F1720" i="2"/>
  <c r="F1721" i="2"/>
  <c r="F1722" i="2"/>
  <c r="H1722" i="2"/>
  <c r="F1723" i="2"/>
  <c r="F1724" i="2"/>
  <c r="F1725" i="2"/>
  <c r="F1726" i="2"/>
  <c r="H1726" i="2"/>
  <c r="F1727" i="2"/>
  <c r="F1728" i="2"/>
  <c r="F1729" i="2"/>
  <c r="F1730" i="2"/>
  <c r="H1730" i="2"/>
  <c r="F1731" i="2"/>
  <c r="F1732" i="2"/>
  <c r="F1733" i="2"/>
  <c r="F1734" i="2"/>
  <c r="H1734" i="2"/>
  <c r="F1735" i="2"/>
  <c r="F1736" i="2"/>
  <c r="F1737" i="2"/>
  <c r="F1738" i="2"/>
  <c r="H1738" i="2"/>
  <c r="F1739" i="2"/>
  <c r="F1740" i="2"/>
  <c r="F1741" i="2"/>
  <c r="F1742" i="2"/>
  <c r="H1742" i="2"/>
  <c r="F1743" i="2"/>
  <c r="F1744" i="2"/>
  <c r="F1745" i="2"/>
  <c r="F1746" i="2"/>
  <c r="H1746" i="2"/>
  <c r="F1747" i="2"/>
  <c r="F1748" i="2"/>
  <c r="F1749" i="2"/>
  <c r="F1750" i="2"/>
  <c r="H1750" i="2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C221" i="1"/>
  <c r="C349" i="1"/>
  <c r="C381" i="1"/>
  <c r="C413" i="1"/>
  <c r="C541" i="1"/>
  <c r="C573" i="1"/>
  <c r="C637" i="1"/>
  <c r="C765" i="1"/>
  <c r="C1021" i="1"/>
  <c r="AG12" i="3"/>
  <c r="AG13" i="3"/>
  <c r="AG14" i="3"/>
  <c r="AG15" i="3"/>
  <c r="AG16" i="3"/>
  <c r="AG17" i="3"/>
  <c r="AG18" i="3"/>
  <c r="AG19" i="3"/>
  <c r="AI19" i="3"/>
  <c r="AG20" i="3"/>
  <c r="AG21" i="3"/>
  <c r="AG22" i="3"/>
  <c r="AG23" i="3"/>
  <c r="AG24" i="3"/>
  <c r="AG25" i="3"/>
  <c r="AG26" i="3"/>
  <c r="AG27" i="3"/>
  <c r="AI27" i="3"/>
  <c r="AG28" i="3"/>
  <c r="AG29" i="3"/>
  <c r="AG30" i="3"/>
  <c r="AG31" i="3"/>
  <c r="AG32" i="3"/>
  <c r="AG33" i="3"/>
  <c r="AG34" i="3"/>
  <c r="AG35" i="3"/>
  <c r="AI35" i="3"/>
  <c r="AG36" i="3"/>
  <c r="AG37" i="3"/>
  <c r="AG38" i="3"/>
  <c r="AG39" i="3"/>
  <c r="AG40" i="3"/>
  <c r="AG41" i="3"/>
  <c r="AG42" i="3"/>
  <c r="AG43" i="3"/>
  <c r="AI43" i="3"/>
  <c r="AG44" i="3"/>
  <c r="AG45" i="3"/>
  <c r="AG46" i="3"/>
  <c r="AG47" i="3"/>
  <c r="AG48" i="3"/>
  <c r="AG49" i="3"/>
  <c r="AG50" i="3"/>
  <c r="AG51" i="3"/>
  <c r="AI51" i="3"/>
  <c r="AG52" i="3"/>
  <c r="AG53" i="3"/>
  <c r="AG54" i="3"/>
  <c r="AG55" i="3"/>
  <c r="AG56" i="3"/>
  <c r="AG57" i="3"/>
  <c r="AG58" i="3"/>
  <c r="AG59" i="3"/>
  <c r="AI59" i="3"/>
  <c r="AG60" i="3"/>
  <c r="AG61" i="3"/>
  <c r="AG62" i="3"/>
  <c r="AG63" i="3"/>
  <c r="AG64" i="3"/>
  <c r="AG65" i="3"/>
  <c r="AG66" i="3"/>
  <c r="AG67" i="3"/>
  <c r="AI67" i="3"/>
  <c r="AG68" i="3"/>
  <c r="AG69" i="3"/>
  <c r="AG70" i="3"/>
  <c r="AG71" i="3"/>
  <c r="AG72" i="3"/>
  <c r="AG73" i="3"/>
  <c r="AG74" i="3"/>
  <c r="AG75" i="3"/>
  <c r="AI75" i="3"/>
  <c r="AG76" i="3"/>
  <c r="AG77" i="3"/>
  <c r="AG78" i="3"/>
  <c r="AG79" i="3"/>
  <c r="AG80" i="3"/>
  <c r="AG81" i="3"/>
  <c r="AG82" i="3"/>
  <c r="AG83" i="3"/>
  <c r="AI83" i="3"/>
  <c r="AG84" i="3"/>
  <c r="AG85" i="3"/>
  <c r="AG86" i="3"/>
  <c r="AG87" i="3"/>
  <c r="AG88" i="3"/>
  <c r="AG89" i="3"/>
  <c r="AG90" i="3"/>
  <c r="AG91" i="3"/>
  <c r="AI91" i="3"/>
  <c r="AG92" i="3"/>
  <c r="AG93" i="3"/>
  <c r="AG94" i="3"/>
  <c r="AG95" i="3"/>
  <c r="AG96" i="3"/>
  <c r="AG97" i="3"/>
  <c r="AG98" i="3"/>
  <c r="AG99" i="3"/>
  <c r="AI99" i="3"/>
  <c r="AG100" i="3"/>
  <c r="AG101" i="3"/>
  <c r="AG102" i="3"/>
  <c r="AG103" i="3"/>
  <c r="AG104" i="3"/>
  <c r="AG105" i="3"/>
  <c r="AG106" i="3"/>
  <c r="AG107" i="3"/>
  <c r="AI107" i="3"/>
  <c r="AG108" i="3"/>
  <c r="AG109" i="3"/>
  <c r="AG110" i="3"/>
  <c r="AG111" i="3"/>
  <c r="AG112" i="3"/>
  <c r="AG113" i="3"/>
  <c r="AG114" i="3"/>
  <c r="AG115" i="3"/>
  <c r="AI115" i="3"/>
  <c r="AG116" i="3"/>
  <c r="AG117" i="3"/>
  <c r="AG118" i="3"/>
  <c r="AG119" i="3"/>
  <c r="AG120" i="3"/>
  <c r="AG121" i="3"/>
  <c r="AG122" i="3"/>
  <c r="AG123" i="3"/>
  <c r="AI123" i="3"/>
  <c r="AG124" i="3"/>
  <c r="AG125" i="3"/>
  <c r="AG126" i="3"/>
  <c r="AG127" i="3"/>
  <c r="AG128" i="3"/>
  <c r="AG129" i="3"/>
  <c r="AG130" i="3"/>
  <c r="AG131" i="3"/>
  <c r="AI131" i="3"/>
  <c r="AG132" i="3"/>
  <c r="AG133" i="3"/>
  <c r="AG134" i="3"/>
  <c r="AG135" i="3"/>
  <c r="AG136" i="3"/>
  <c r="AG137" i="3"/>
  <c r="AG138" i="3"/>
  <c r="AG139" i="3"/>
  <c r="AI139" i="3"/>
  <c r="AG140" i="3"/>
  <c r="AG141" i="3"/>
  <c r="AG142" i="3"/>
  <c r="AG143" i="3"/>
  <c r="AG144" i="3"/>
  <c r="AG145" i="3"/>
  <c r="AG146" i="3"/>
  <c r="AG147" i="3"/>
  <c r="AI147" i="3"/>
  <c r="AG148" i="3"/>
  <c r="AG149" i="3"/>
  <c r="AG150" i="3"/>
  <c r="AG151" i="3"/>
  <c r="AG152" i="3"/>
  <c r="AG153" i="3"/>
  <c r="AG154" i="3"/>
  <c r="AG155" i="3"/>
  <c r="AI155" i="3"/>
  <c r="AG156" i="3"/>
  <c r="AG157" i="3"/>
  <c r="AG158" i="3"/>
  <c r="AG159" i="3"/>
  <c r="AG160" i="3"/>
  <c r="AG161" i="3"/>
  <c r="AG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H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H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H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H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H156" i="3"/>
  <c r="AF157" i="3"/>
  <c r="AF158" i="3"/>
  <c r="AF159" i="3"/>
  <c r="AF160" i="3"/>
  <c r="AF161" i="3"/>
  <c r="AF11" i="3"/>
  <c r="T2" i="3"/>
  <c r="AH779" i="3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G10" i="2"/>
  <c r="F10" i="2"/>
  <c r="H17" i="1"/>
  <c r="B3" i="1"/>
  <c r="I188" i="2"/>
  <c r="AE189" i="3"/>
  <c r="C195" i="1"/>
  <c r="H10" i="2"/>
  <c r="I10" i="2"/>
  <c r="AH157" i="3"/>
  <c r="AH149" i="3"/>
  <c r="AH141" i="3"/>
  <c r="AH133" i="3"/>
  <c r="AH125" i="3"/>
  <c r="AH117" i="3"/>
  <c r="AH109" i="3"/>
  <c r="AH101" i="3"/>
  <c r="AH93" i="3"/>
  <c r="AH85" i="3"/>
  <c r="AH77" i="3"/>
  <c r="AH69" i="3"/>
  <c r="AH61" i="3"/>
  <c r="AH53" i="3"/>
  <c r="AH45" i="3"/>
  <c r="AH37" i="3"/>
  <c r="AH29" i="3"/>
  <c r="AH21" i="3"/>
  <c r="AH13" i="3"/>
  <c r="AI156" i="3"/>
  <c r="AI148" i="3"/>
  <c r="AI140" i="3"/>
  <c r="AI132" i="3"/>
  <c r="AI124" i="3"/>
  <c r="AI116" i="3"/>
  <c r="AI108" i="3"/>
  <c r="AI100" i="3"/>
  <c r="AI92" i="3"/>
  <c r="AI84" i="3"/>
  <c r="AI76" i="3"/>
  <c r="AI68" i="3"/>
  <c r="AI60" i="3"/>
  <c r="AI52" i="3"/>
  <c r="AI44" i="3"/>
  <c r="AI36" i="3"/>
  <c r="AI28" i="3"/>
  <c r="AI20" i="3"/>
  <c r="AI12" i="3"/>
  <c r="AH131" i="3"/>
  <c r="AH99" i="3"/>
  <c r="AH67" i="3"/>
  <c r="AH35" i="3"/>
  <c r="H786" i="2"/>
  <c r="H370" i="2"/>
  <c r="H274" i="2"/>
  <c r="AI169" i="3"/>
  <c r="AI253" i="3"/>
  <c r="AI636" i="3"/>
  <c r="AI1492" i="3"/>
  <c r="AI669" i="3"/>
  <c r="AI917" i="3"/>
  <c r="AH208" i="3"/>
  <c r="AH825" i="3"/>
  <c r="AI496" i="3"/>
  <c r="AI1328" i="3"/>
  <c r="AH688" i="3"/>
  <c r="AI1695" i="3"/>
  <c r="AI11" i="3"/>
  <c r="AI154" i="3"/>
  <c r="AI146" i="3"/>
  <c r="AI138" i="3"/>
  <c r="AI130" i="3"/>
  <c r="AI122" i="3"/>
  <c r="AI114" i="3"/>
  <c r="AI106" i="3"/>
  <c r="AI98" i="3"/>
  <c r="AI90" i="3"/>
  <c r="AI82" i="3"/>
  <c r="AI74" i="3"/>
  <c r="AI66" i="3"/>
  <c r="AI58" i="3"/>
  <c r="AI50" i="3"/>
  <c r="AI42" i="3"/>
  <c r="AI34" i="3"/>
  <c r="AI26" i="3"/>
  <c r="AI18" i="3"/>
  <c r="AH155" i="3"/>
  <c r="AH123" i="3"/>
  <c r="AH91" i="3"/>
  <c r="AH59" i="3"/>
  <c r="AH27" i="3"/>
  <c r="H1560" i="2"/>
  <c r="I1560" i="2"/>
  <c r="H1432" i="2"/>
  <c r="I1432" i="2"/>
  <c r="H208" i="2"/>
  <c r="I208" i="2"/>
  <c r="AE209" i="3"/>
  <c r="AI437" i="3"/>
  <c r="AI772" i="3"/>
  <c r="AI1701" i="3"/>
  <c r="AH344" i="3"/>
  <c r="AI792" i="3"/>
  <c r="AH211" i="3"/>
  <c r="AH11" i="3"/>
  <c r="AH154" i="3"/>
  <c r="AH146" i="3"/>
  <c r="AH138" i="3"/>
  <c r="AH130" i="3"/>
  <c r="AH122" i="3"/>
  <c r="AH114" i="3"/>
  <c r="AH106" i="3"/>
  <c r="AH98" i="3"/>
  <c r="AH90" i="3"/>
  <c r="AH82" i="3"/>
  <c r="AH74" i="3"/>
  <c r="AH66" i="3"/>
  <c r="AH58" i="3"/>
  <c r="AH50" i="3"/>
  <c r="AH42" i="3"/>
  <c r="AH34" i="3"/>
  <c r="AH26" i="3"/>
  <c r="AH18" i="3"/>
  <c r="AI161" i="3"/>
  <c r="AI153" i="3"/>
  <c r="AI145" i="3"/>
  <c r="AI137" i="3"/>
  <c r="AI129" i="3"/>
  <c r="AI121" i="3"/>
  <c r="AI113" i="3"/>
  <c r="AI105" i="3"/>
  <c r="AI97" i="3"/>
  <c r="AI89" i="3"/>
  <c r="AI81" i="3"/>
  <c r="AI73" i="3"/>
  <c r="AI65" i="3"/>
  <c r="AI57" i="3"/>
  <c r="AI49" i="3"/>
  <c r="AI41" i="3"/>
  <c r="AI33" i="3"/>
  <c r="AI25" i="3"/>
  <c r="AI17" i="3"/>
  <c r="AH148" i="3"/>
  <c r="AH116" i="3"/>
  <c r="AH84" i="3"/>
  <c r="AH52" i="3"/>
  <c r="AH20" i="3"/>
  <c r="AI509" i="3"/>
  <c r="AI852" i="3"/>
  <c r="AI1220" i="3"/>
  <c r="AI725" i="3"/>
  <c r="AI1469" i="3"/>
  <c r="AH424" i="3"/>
  <c r="AI928" i="3"/>
  <c r="AI1240" i="3"/>
  <c r="AH532" i="3"/>
  <c r="AH175" i="3"/>
  <c r="AH179" i="3"/>
  <c r="AH185" i="3"/>
  <c r="AH287" i="3"/>
  <c r="AH291" i="3"/>
  <c r="AH365" i="3"/>
  <c r="AH333" i="3"/>
  <c r="AI394" i="3"/>
  <c r="AH433" i="3"/>
  <c r="AH649" i="3"/>
  <c r="AH689" i="3"/>
  <c r="AH798" i="3"/>
  <c r="AH877" i="3"/>
  <c r="AI981" i="3"/>
  <c r="AI1045" i="3"/>
  <c r="AH257" i="3"/>
  <c r="AH357" i="3"/>
  <c r="AH361" i="3"/>
  <c r="AH371" i="3"/>
  <c r="AH493" i="3"/>
  <c r="AI498" i="3"/>
  <c r="AH533" i="3"/>
  <c r="AH543" i="3"/>
  <c r="AH609" i="3"/>
  <c r="AH707" i="3"/>
  <c r="AI746" i="3"/>
  <c r="AI798" i="3"/>
  <c r="AH809" i="3"/>
  <c r="AI847" i="3"/>
  <c r="AI877" i="3"/>
  <c r="AH887" i="3"/>
  <c r="AH933" i="3"/>
  <c r="AH965" i="3"/>
  <c r="AH991" i="3"/>
  <c r="AH997" i="3"/>
  <c r="AH1029" i="3"/>
  <c r="AH1055" i="3"/>
  <c r="AH1061" i="3"/>
  <c r="AH1093" i="3"/>
  <c r="AH1119" i="3"/>
  <c r="AH1125" i="3"/>
  <c r="AH1157" i="3"/>
  <c r="AI174" i="3"/>
  <c r="AI178" i="3"/>
  <c r="AI290" i="3"/>
  <c r="AH391" i="3"/>
  <c r="AH395" i="3"/>
  <c r="AH441" i="3"/>
  <c r="AH605" i="3"/>
  <c r="AH615" i="3"/>
  <c r="AI714" i="3"/>
  <c r="AI738" i="3"/>
  <c r="AH751" i="3"/>
  <c r="AH785" i="3"/>
  <c r="AI839" i="3"/>
  <c r="AH849" i="3"/>
  <c r="AH263" i="3"/>
  <c r="AH465" i="3"/>
  <c r="AH565" i="3"/>
  <c r="AH577" i="3"/>
  <c r="AH617" i="3"/>
  <c r="AH711" i="3"/>
  <c r="AI732" i="3"/>
  <c r="AH873" i="3"/>
  <c r="AI1173" i="3"/>
  <c r="AH1237" i="3"/>
  <c r="AH1317" i="3"/>
  <c r="AH1331" i="3"/>
  <c r="AH1381" i="3"/>
  <c r="AH213" i="3"/>
  <c r="AH265" i="3"/>
  <c r="AH325" i="3"/>
  <c r="AI358" i="3"/>
  <c r="AH425" i="3"/>
  <c r="AH471" i="3"/>
  <c r="AH537" i="3"/>
  <c r="AH657" i="3"/>
  <c r="AH677" i="3"/>
  <c r="AH769" i="3"/>
  <c r="AH841" i="3"/>
  <c r="AH967" i="3"/>
  <c r="AH1051" i="3"/>
  <c r="AH1095" i="3"/>
  <c r="AH1183" i="3"/>
  <c r="AH1189" i="3"/>
  <c r="AI1205" i="3"/>
  <c r="AH1219" i="3"/>
  <c r="AH1313" i="3"/>
  <c r="AI1375" i="3"/>
  <c r="AI1381" i="3"/>
  <c r="AI1415" i="3"/>
  <c r="AH1453" i="3"/>
  <c r="AI1483" i="3"/>
  <c r="AH1523" i="3"/>
  <c r="AH1545" i="3"/>
  <c r="AH221" i="3"/>
  <c r="AH431" i="3"/>
  <c r="AH439" i="3"/>
  <c r="AH473" i="3"/>
  <c r="AH505" i="3"/>
  <c r="AH511" i="3"/>
  <c r="AH645" i="3"/>
  <c r="AH739" i="3"/>
  <c r="AI786" i="3"/>
  <c r="AI835" i="3"/>
  <c r="AI907" i="3"/>
  <c r="AH923" i="3"/>
  <c r="AH935" i="3"/>
  <c r="AI979" i="3"/>
  <c r="AH1019" i="3"/>
  <c r="AH1023" i="3"/>
  <c r="AH1063" i="3"/>
  <c r="AI1107" i="3"/>
  <c r="AI1183" i="3"/>
  <c r="AI1199" i="3"/>
  <c r="AH1247" i="3"/>
  <c r="AH1279" i="3"/>
  <c r="AH1309" i="3"/>
  <c r="AH1327" i="3"/>
  <c r="AH1357" i="3"/>
  <c r="AH1417" i="3"/>
  <c r="AH1421" i="3"/>
  <c r="AH1449" i="3"/>
  <c r="AI176" i="3"/>
  <c r="AH253" i="3"/>
  <c r="AH299" i="3"/>
  <c r="AH387" i="3"/>
  <c r="AH399" i="3"/>
  <c r="AH545" i="3"/>
  <c r="AH721" i="3"/>
  <c r="AI734" i="3"/>
  <c r="AH782" i="3"/>
  <c r="AH817" i="3"/>
  <c r="AH881" i="3"/>
  <c r="AH909" i="3"/>
  <c r="AH913" i="3"/>
  <c r="AI991" i="3"/>
  <c r="AI1019" i="3"/>
  <c r="AI1109" i="3"/>
  <c r="AH1147" i="3"/>
  <c r="AH1151" i="3"/>
  <c r="AH1179" i="3"/>
  <c r="AH217" i="3"/>
  <c r="AH329" i="3"/>
  <c r="AH335" i="3"/>
  <c r="AH401" i="3"/>
  <c r="AH421" i="3"/>
  <c r="AH569" i="3"/>
  <c r="AH681" i="3"/>
  <c r="AI702" i="3"/>
  <c r="AH747" i="3"/>
  <c r="AH766" i="3"/>
  <c r="AI865" i="3"/>
  <c r="AI875" i="3"/>
  <c r="AH919" i="3"/>
  <c r="AH987" i="3"/>
  <c r="AH1031" i="3"/>
  <c r="AH1211" i="3"/>
  <c r="AI1239" i="3"/>
  <c r="AH1245" i="3"/>
  <c r="AI1271" i="3"/>
  <c r="AI1319" i="3"/>
  <c r="AH1325" i="3"/>
  <c r="AH1353" i="3"/>
  <c r="AH1389" i="3"/>
  <c r="AH1427" i="3"/>
  <c r="AI1445" i="3"/>
  <c r="AH513" i="3"/>
  <c r="AI570" i="3"/>
  <c r="AI766" i="3"/>
  <c r="AH813" i="3"/>
  <c r="AI909" i="3"/>
  <c r="AI955" i="3"/>
  <c r="AH1281" i="3"/>
  <c r="AH1423" i="3"/>
  <c r="AI1475" i="3"/>
  <c r="AI1599" i="3"/>
  <c r="AH1605" i="3"/>
  <c r="AH1609" i="3"/>
  <c r="AH1683" i="3"/>
  <c r="AH1709" i="3"/>
  <c r="AH801" i="3"/>
  <c r="AH855" i="3"/>
  <c r="AI1055" i="3"/>
  <c r="AH1087" i="3"/>
  <c r="AH1115" i="3"/>
  <c r="AH1127" i="3"/>
  <c r="AH1207" i="3"/>
  <c r="AH1275" i="3"/>
  <c r="AI1311" i="3"/>
  <c r="AH1385" i="3"/>
  <c r="AH1413" i="3"/>
  <c r="AI1471" i="3"/>
  <c r="AH1477" i="3"/>
  <c r="AH1481" i="3"/>
  <c r="AI1511" i="3"/>
  <c r="AI1533" i="3"/>
  <c r="AI1639" i="3"/>
  <c r="AH1705" i="3"/>
  <c r="AH297" i="3"/>
  <c r="AI646" i="3"/>
  <c r="AH715" i="3"/>
  <c r="AI807" i="3"/>
  <c r="AI1043" i="3"/>
  <c r="AH1083" i="3"/>
  <c r="AH1289" i="3"/>
  <c r="AI1323" i="3"/>
  <c r="AH1459" i="3"/>
  <c r="AI1477" i="3"/>
  <c r="AH1517" i="3"/>
  <c r="AI1543" i="3"/>
  <c r="AH1549" i="3"/>
  <c r="AH1619" i="3"/>
  <c r="AH1645" i="3"/>
  <c r="AH1701" i="3"/>
  <c r="AI1735" i="3"/>
  <c r="AH183" i="3"/>
  <c r="AH461" i="3"/>
  <c r="AH501" i="3"/>
  <c r="AI782" i="3"/>
  <c r="AI1083" i="3"/>
  <c r="AI1147" i="3"/>
  <c r="AH1159" i="3"/>
  <c r="AI1171" i="3"/>
  <c r="AH1191" i="3"/>
  <c r="AI1203" i="3"/>
  <c r="AH1241" i="3"/>
  <c r="AH1259" i="3"/>
  <c r="AH1271" i="3"/>
  <c r="AI1443" i="3"/>
  <c r="AH1455" i="3"/>
  <c r="AH1513" i="3"/>
  <c r="AH1641" i="3"/>
  <c r="AH1715" i="3"/>
  <c r="AH1741" i="3"/>
  <c r="AI330" i="3"/>
  <c r="AI502" i="3"/>
  <c r="AH687" i="3"/>
  <c r="AI770" i="3"/>
  <c r="AH823" i="3"/>
  <c r="AH845" i="3"/>
  <c r="AH1217" i="3"/>
  <c r="AI1273" i="3"/>
  <c r="AH1541" i="3"/>
  <c r="AH1581" i="3"/>
  <c r="AI1607" i="3"/>
  <c r="AH1651" i="3"/>
  <c r="AH1677" i="3"/>
  <c r="AH1733" i="3"/>
  <c r="AH743" i="3"/>
  <c r="AH959" i="3"/>
  <c r="AH1257" i="3"/>
  <c r="AH1321" i="3"/>
  <c r="AI1417" i="3"/>
  <c r="AH1485" i="3"/>
  <c r="AI1567" i="3"/>
  <c r="AH1577" i="3"/>
  <c r="AH1673" i="3"/>
  <c r="AH1747" i="3"/>
  <c r="AH575" i="3"/>
  <c r="AI1513" i="3"/>
  <c r="AH1637" i="3"/>
  <c r="AI1703" i="3"/>
  <c r="AI754" i="3"/>
  <c r="AI1243" i="3"/>
  <c r="AH1587" i="3"/>
  <c r="AH1613" i="3"/>
  <c r="AH1445" i="3"/>
  <c r="AH1509" i="3"/>
  <c r="AI1575" i="3"/>
  <c r="AI1351" i="3"/>
  <c r="AI1439" i="3"/>
  <c r="AH1555" i="3"/>
  <c r="AH1669" i="3"/>
  <c r="AH1737" i="3"/>
  <c r="AH905" i="3"/>
  <c r="AH955" i="3"/>
  <c r="AI1377" i="3"/>
  <c r="AI1545" i="3"/>
  <c r="AH655" i="3"/>
  <c r="AH999" i="3"/>
  <c r="AI1119" i="3"/>
  <c r="AH1573" i="3"/>
  <c r="AH497" i="3"/>
  <c r="AI1211" i="3"/>
  <c r="AH1349" i="3"/>
  <c r="AI1671" i="3"/>
  <c r="AH1742" i="3"/>
  <c r="AH1739" i="3"/>
  <c r="AI1430" i="3"/>
  <c r="AH1249" i="3"/>
  <c r="AI1618" i="3"/>
  <c r="AH1714" i="3"/>
  <c r="AH1499" i="3"/>
  <c r="AI1255" i="3"/>
  <c r="AI1678" i="3"/>
  <c r="AI1743" i="3"/>
  <c r="AI1175" i="3"/>
  <c r="AH307" i="3"/>
  <c r="AI1621" i="3"/>
  <c r="AI1463" i="3"/>
  <c r="AH1033" i="3"/>
  <c r="AH309" i="3"/>
  <c r="AH1633" i="3"/>
  <c r="AI1496" i="3"/>
  <c r="AI527" i="3"/>
  <c r="AH1717" i="3"/>
  <c r="AH1280" i="3"/>
  <c r="AH1547" i="3"/>
  <c r="AI1662" i="3"/>
  <c r="AH1079" i="3"/>
  <c r="AH407" i="3"/>
  <c r="AI1663" i="3"/>
  <c r="AI1608" i="3"/>
  <c r="AI1546" i="3"/>
  <c r="AH1505" i="3"/>
  <c r="AI1395" i="3"/>
  <c r="AI1230" i="3"/>
  <c r="AI1137" i="3"/>
  <c r="AI1054" i="3"/>
  <c r="AI642" i="3"/>
  <c r="AH475" i="3"/>
  <c r="AH247" i="3"/>
  <c r="AH1729" i="3"/>
  <c r="AH1687" i="3"/>
  <c r="AH1627" i="3"/>
  <c r="AH1546" i="3"/>
  <c r="AH1457" i="3"/>
  <c r="AH1367" i="3"/>
  <c r="AI1237" i="3"/>
  <c r="AH1025" i="3"/>
  <c r="AI899" i="3"/>
  <c r="AH635" i="3"/>
  <c r="AI270" i="3"/>
  <c r="AI1681" i="3"/>
  <c r="AH1611" i="3"/>
  <c r="AI1539" i="3"/>
  <c r="AI1482" i="3"/>
  <c r="AI1399" i="3"/>
  <c r="AI1307" i="3"/>
  <c r="AH1111" i="3"/>
  <c r="AI938" i="3"/>
  <c r="AH627" i="3"/>
  <c r="AI438" i="3"/>
  <c r="AI1726" i="3"/>
  <c r="AH1681" i="3"/>
  <c r="AI1625" i="3"/>
  <c r="AH1575" i="3"/>
  <c r="AH1507" i="3"/>
  <c r="AI1450" i="3"/>
  <c r="AH1295" i="3"/>
  <c r="AI1022" i="3"/>
  <c r="AH762" i="3"/>
  <c r="AI382" i="3"/>
  <c r="AH1685" i="3"/>
  <c r="AI1630" i="3"/>
  <c r="AH1579" i="3"/>
  <c r="AH1522" i="3"/>
  <c r="AH1419" i="3"/>
  <c r="AI1121" i="3"/>
  <c r="AH709" i="3"/>
  <c r="AI396" i="3"/>
  <c r="AH1735" i="3"/>
  <c r="AI1674" i="3"/>
  <c r="AH1589" i="3"/>
  <c r="AI1547" i="3"/>
  <c r="AI1499" i="3"/>
  <c r="AH1407" i="3"/>
  <c r="AI1275" i="3"/>
  <c r="AI1170" i="3"/>
  <c r="AH759" i="3"/>
  <c r="AH303" i="3"/>
  <c r="AH1437" i="3"/>
  <c r="AH1293" i="3"/>
  <c r="AH981" i="3"/>
  <c r="AH773" i="3"/>
  <c r="AH597" i="3"/>
  <c r="AH429" i="3"/>
  <c r="AH269" i="3"/>
  <c r="AI1418" i="3"/>
  <c r="AI1349" i="3"/>
  <c r="AI1287" i="3"/>
  <c r="AH1223" i="3"/>
  <c r="AI1165" i="3"/>
  <c r="AH1105" i="3"/>
  <c r="AH977" i="3"/>
  <c r="AH856" i="3"/>
  <c r="AH754" i="3"/>
  <c r="AH647" i="3"/>
  <c r="AI539" i="3"/>
  <c r="AI355" i="3"/>
  <c r="AI164" i="3"/>
  <c r="AI1130" i="3"/>
  <c r="AI1070" i="3"/>
  <c r="AI1009" i="3"/>
  <c r="AI936" i="3"/>
  <c r="AI842" i="3"/>
  <c r="AI777" i="3"/>
  <c r="AH619" i="3"/>
  <c r="AH519" i="3"/>
  <c r="AH419" i="3"/>
  <c r="AI274" i="3"/>
  <c r="AI1458" i="3"/>
  <c r="AH1393" i="3"/>
  <c r="AH1323" i="3"/>
  <c r="AI1259" i="3"/>
  <c r="AH1206" i="3"/>
  <c r="AH1097" i="3"/>
  <c r="AH1015" i="3"/>
  <c r="AI918" i="3"/>
  <c r="AH842" i="3"/>
  <c r="AH671" i="3"/>
  <c r="AH579" i="3"/>
  <c r="AI459" i="3"/>
  <c r="AH293" i="3"/>
  <c r="AI190" i="3"/>
  <c r="AH1510" i="3"/>
  <c r="AH1458" i="3"/>
  <c r="AI1391" i="3"/>
  <c r="AI1327" i="3"/>
  <c r="AI1274" i="3"/>
  <c r="AI1214" i="3"/>
  <c r="AI1518" i="3"/>
  <c r="AH1623" i="3"/>
  <c r="AI1410" i="3"/>
  <c r="AI1192" i="3"/>
  <c r="AI966" i="3"/>
  <c r="AI1702" i="3"/>
  <c r="AI1491" i="3"/>
  <c r="AI1198" i="3"/>
  <c r="AI1523" i="3"/>
  <c r="AH1707" i="3"/>
  <c r="AH1011" i="3"/>
  <c r="AH171" i="3"/>
  <c r="AH1603" i="3"/>
  <c r="AI1347" i="3"/>
  <c r="AI834" i="3"/>
  <c r="AI1626" i="3"/>
  <c r="AH1490" i="3"/>
  <c r="AI202" i="3"/>
  <c r="AI1643" i="3"/>
  <c r="AH1273" i="3"/>
  <c r="AI674" i="3"/>
  <c r="AH1657" i="3"/>
  <c r="AH885" i="3"/>
  <c r="AH1743" i="3"/>
  <c r="AH1658" i="3"/>
  <c r="AH1599" i="3"/>
  <c r="AH1542" i="3"/>
  <c r="AI1498" i="3"/>
  <c r="AH1383" i="3"/>
  <c r="AH1225" i="3"/>
  <c r="AH1131" i="3"/>
  <c r="AI1026" i="3"/>
  <c r="AI635" i="3"/>
  <c r="AI442" i="3"/>
  <c r="AI230" i="3"/>
  <c r="AI1722" i="3"/>
  <c r="AI1682" i="3"/>
  <c r="AH1622" i="3"/>
  <c r="AI1535" i="3"/>
  <c r="AI1452" i="3"/>
  <c r="AI1359" i="3"/>
  <c r="AI1223" i="3"/>
  <c r="AI1018" i="3"/>
  <c r="AH891" i="3"/>
  <c r="AH629" i="3"/>
  <c r="AH1751" i="3"/>
  <c r="AH1667" i="3"/>
  <c r="AH1607" i="3"/>
  <c r="AI1534" i="3"/>
  <c r="AH1478" i="3"/>
  <c r="AH1394" i="3"/>
  <c r="AH1302" i="3"/>
  <c r="AH1071" i="3"/>
  <c r="AH888" i="3"/>
  <c r="AH595" i="3"/>
  <c r="AI429" i="3"/>
  <c r="AH1721" i="3"/>
  <c r="AI1675" i="3"/>
  <c r="AH1615" i="3"/>
  <c r="AI1570" i="3"/>
  <c r="AH1502" i="3"/>
  <c r="AI1419" i="3"/>
  <c r="AI1282" i="3"/>
  <c r="AI1003" i="3"/>
  <c r="AI694" i="3"/>
  <c r="AI335" i="3"/>
  <c r="AI1679" i="3"/>
  <c r="AH1625" i="3"/>
  <c r="AI1574" i="3"/>
  <c r="AI1506" i="3"/>
  <c r="AI1407" i="3"/>
  <c r="AH1022" i="3"/>
  <c r="AH669" i="3"/>
  <c r="AI388" i="3"/>
  <c r="AI1730" i="3"/>
  <c r="AI1665" i="3"/>
  <c r="AH1583" i="3"/>
  <c r="AH1543" i="3"/>
  <c r="AH1494" i="3"/>
  <c r="AH1378" i="3"/>
  <c r="AI1251" i="3"/>
  <c r="AH1139" i="3"/>
  <c r="AH675" i="3"/>
  <c r="AH240" i="3"/>
  <c r="AH1429" i="3"/>
  <c r="AH1253" i="3"/>
  <c r="AH949" i="3"/>
  <c r="AH765" i="3"/>
  <c r="AH573" i="3"/>
  <c r="AH405" i="3"/>
  <c r="AH261" i="3"/>
  <c r="AH1414" i="3"/>
  <c r="AH1343" i="3"/>
  <c r="AH1282" i="3"/>
  <c r="AI1207" i="3"/>
  <c r="AI1159" i="3"/>
  <c r="AH1099" i="3"/>
  <c r="AH971" i="3"/>
  <c r="AH850" i="3"/>
  <c r="AH731" i="3"/>
  <c r="AH641" i="3"/>
  <c r="AI507" i="3"/>
  <c r="AI307" i="3"/>
  <c r="AI1190" i="3"/>
  <c r="AI1114" i="3"/>
  <c r="AI1064" i="3"/>
  <c r="AH1003" i="3"/>
  <c r="AI930" i="3"/>
  <c r="AH837" i="3"/>
  <c r="AI751" i="3"/>
  <c r="AH613" i="3"/>
  <c r="AI512" i="3"/>
  <c r="AH413" i="3"/>
  <c r="AI259" i="3"/>
  <c r="AH1454" i="3"/>
  <c r="AH1387" i="3"/>
  <c r="AI1318" i="3"/>
  <c r="AI1254" i="3"/>
  <c r="AI1194" i="3"/>
  <c r="AI1090" i="3"/>
  <c r="AH1009" i="3"/>
  <c r="AH903" i="3"/>
  <c r="AH816" i="3"/>
  <c r="AH665" i="3"/>
  <c r="AI566" i="3"/>
  <c r="AH447" i="3"/>
  <c r="AI266" i="3"/>
  <c r="AI175" i="3"/>
  <c r="AI1503" i="3"/>
  <c r="AI1447" i="3"/>
  <c r="AI1386" i="3"/>
  <c r="AI1322" i="3"/>
  <c r="AI1270" i="3"/>
  <c r="AH1194" i="3"/>
  <c r="AH1123" i="3"/>
  <c r="AH1041" i="3"/>
  <c r="AH912" i="3"/>
  <c r="AI822" i="3"/>
  <c r="AI691" i="3"/>
  <c r="AI571" i="3"/>
  <c r="AH417" i="3"/>
  <c r="AI271" i="3"/>
  <c r="AH1425" i="3"/>
  <c r="AI1350" i="3"/>
  <c r="AI1263" i="3"/>
  <c r="AH1205" i="3"/>
  <c r="AI1150" i="3"/>
  <c r="AH1107" i="3"/>
  <c r="AI1046" i="3"/>
  <c r="AI939" i="3"/>
  <c r="AI851" i="3"/>
  <c r="AH781" i="3"/>
  <c r="AH663" i="3"/>
  <c r="AH529" i="3"/>
  <c r="AH403" i="3"/>
  <c r="AI283" i="3"/>
  <c r="AH373" i="3"/>
  <c r="AH835" i="3"/>
  <c r="AI758" i="3"/>
  <c r="AI662" i="3"/>
  <c r="AH593" i="3"/>
  <c r="AI522" i="3"/>
  <c r="AI463" i="3"/>
  <c r="AI387" i="3"/>
  <c r="AI306" i="3"/>
  <c r="AH239" i="3"/>
  <c r="AH1732" i="3"/>
  <c r="AH1668" i="3"/>
  <c r="AH1604" i="3"/>
  <c r="AH1540" i="3"/>
  <c r="AH1476" i="3"/>
  <c r="AH1380" i="3"/>
  <c r="AH1308" i="3"/>
  <c r="AH1244" i="3"/>
  <c r="AH1180" i="3"/>
  <c r="AH169" i="3"/>
  <c r="AI1712" i="3"/>
  <c r="AI1142" i="3"/>
  <c r="AI1071" i="3"/>
  <c r="AH1002" i="3"/>
  <c r="AI1423" i="3"/>
  <c r="AH1617" i="3"/>
  <c r="AI1402" i="3"/>
  <c r="AH1027" i="3"/>
  <c r="AI844" i="3"/>
  <c r="AH1689" i="3"/>
  <c r="AH1486" i="3"/>
  <c r="AI922" i="3"/>
  <c r="AH1480" i="3"/>
  <c r="AI1694" i="3"/>
  <c r="AH899" i="3"/>
  <c r="AI1723" i="3"/>
  <c r="AH1567" i="3"/>
  <c r="AI1326" i="3"/>
  <c r="AI1727" i="3"/>
  <c r="AI1582" i="3"/>
  <c r="AI1451" i="3"/>
  <c r="AH1474" i="3"/>
  <c r="AI1581" i="3"/>
  <c r="AH990" i="3"/>
  <c r="AH1594" i="3"/>
  <c r="AI870" i="3"/>
  <c r="AI1738" i="3"/>
  <c r="AH1653" i="3"/>
  <c r="AI1593" i="3"/>
  <c r="AH1537" i="3"/>
  <c r="AH1491" i="3"/>
  <c r="AI1367" i="3"/>
  <c r="AI1218" i="3"/>
  <c r="AI1126" i="3"/>
  <c r="AI994" i="3"/>
  <c r="AH623" i="3"/>
  <c r="AH423" i="3"/>
  <c r="AI179" i="3"/>
  <c r="AI1717" i="3"/>
  <c r="AH1663" i="3"/>
  <c r="AI1603" i="3"/>
  <c r="AI1530" i="3"/>
  <c r="AH1446" i="3"/>
  <c r="AH1352" i="3"/>
  <c r="AI1186" i="3"/>
  <c r="AI1011" i="3"/>
  <c r="AH818" i="3"/>
  <c r="AH583" i="3"/>
  <c r="AI1746" i="3"/>
  <c r="AH1662" i="3"/>
  <c r="AI1602" i="3"/>
  <c r="AH1529" i="3"/>
  <c r="AH1473" i="3"/>
  <c r="AI1379" i="3"/>
  <c r="AI1295" i="3"/>
  <c r="AI1038" i="3"/>
  <c r="AH858" i="3"/>
  <c r="AH589" i="3"/>
  <c r="AH343" i="3"/>
  <c r="AI1715" i="3"/>
  <c r="AH1671" i="3"/>
  <c r="AI1610" i="3"/>
  <c r="AH1566" i="3"/>
  <c r="AH1495" i="3"/>
  <c r="AH1399" i="3"/>
  <c r="AH1235" i="3"/>
  <c r="AH985" i="3"/>
  <c r="AI594" i="3"/>
  <c r="AI282" i="3"/>
  <c r="AH1675" i="3"/>
  <c r="AI1619" i="3"/>
  <c r="AH1570" i="3"/>
  <c r="AI1501" i="3"/>
  <c r="AH1371" i="3"/>
  <c r="AI983" i="3"/>
  <c r="AI654" i="3"/>
  <c r="AH289" i="3"/>
  <c r="AH1725" i="3"/>
  <c r="AH1659" i="3"/>
  <c r="AI1578" i="3"/>
  <c r="AH1538" i="3"/>
  <c r="AI1486" i="3"/>
  <c r="AH1350" i="3"/>
  <c r="AH1246" i="3"/>
  <c r="AH1133" i="3"/>
  <c r="AH561" i="3"/>
  <c r="AI231" i="3"/>
  <c r="AH1405" i="3"/>
  <c r="AH1173" i="3"/>
  <c r="AH901" i="3"/>
  <c r="AH757" i="3"/>
  <c r="AH557" i="3"/>
  <c r="AH389" i="3"/>
  <c r="AH205" i="3"/>
  <c r="AH1409" i="3"/>
  <c r="AI1330" i="3"/>
  <c r="AH1277" i="3"/>
  <c r="AH1203" i="3"/>
  <c r="AH1153" i="3"/>
  <c r="AH1017" i="3"/>
  <c r="AI914" i="3"/>
  <c r="AI818" i="3"/>
  <c r="AI722" i="3"/>
  <c r="AI634" i="3"/>
  <c r="AH495" i="3"/>
  <c r="AI287" i="3"/>
  <c r="AH1185" i="3"/>
  <c r="AH1103" i="3"/>
  <c r="AI1058" i="3"/>
  <c r="AI998" i="3"/>
  <c r="AH925" i="3"/>
  <c r="AI830" i="3"/>
  <c r="AH741" i="3"/>
  <c r="AI606" i="3"/>
  <c r="AI506" i="3"/>
  <c r="AI379" i="3"/>
  <c r="AI246" i="3"/>
  <c r="AH1439" i="3"/>
  <c r="AH1382" i="3"/>
  <c r="AH1314" i="3"/>
  <c r="AH1243" i="3"/>
  <c r="AI1179" i="3"/>
  <c r="AH1086" i="3"/>
  <c r="AI1002" i="3"/>
  <c r="AH895" i="3"/>
  <c r="AH776" i="3"/>
  <c r="AH653" i="3"/>
  <c r="AH559" i="3"/>
  <c r="AI418" i="3"/>
  <c r="AH259" i="3"/>
  <c r="AI1555" i="3"/>
  <c r="AH1498" i="3"/>
  <c r="AH1443" i="3"/>
  <c r="AI1362" i="3"/>
  <c r="AH1318" i="3"/>
  <c r="AH1265" i="3"/>
  <c r="AH1174" i="3"/>
  <c r="AI1118" i="3"/>
  <c r="AH1035" i="3"/>
  <c r="AI902" i="3"/>
  <c r="AH810" i="3"/>
  <c r="AI670" i="3"/>
  <c r="AI558" i="3"/>
  <c r="AH411" i="3"/>
  <c r="AI251" i="3"/>
  <c r="AH1420" i="3"/>
  <c r="AH1346" i="3"/>
  <c r="AI1258" i="3"/>
  <c r="AH1199" i="3"/>
  <c r="AI1146" i="3"/>
  <c r="AI1101" i="3"/>
  <c r="AH995" i="3"/>
  <c r="AH929" i="3"/>
  <c r="AH840" i="3"/>
  <c r="AH775" i="3"/>
  <c r="AH637" i="3"/>
  <c r="AH523" i="3"/>
  <c r="AI398" i="3"/>
  <c r="AH227" i="3"/>
  <c r="AH245" i="3"/>
  <c r="AH827" i="3"/>
  <c r="AI747" i="3"/>
  <c r="AI656" i="3"/>
  <c r="AI586" i="3"/>
  <c r="AI511" i="3"/>
  <c r="AI458" i="3"/>
  <c r="AI374" i="3"/>
  <c r="AI295" i="3"/>
  <c r="AH231" i="3"/>
  <c r="AH1724" i="3"/>
  <c r="AH1660" i="3"/>
  <c r="AH1596" i="3"/>
  <c r="AI1094" i="3"/>
  <c r="AI1586" i="3"/>
  <c r="AI1394" i="3"/>
  <c r="AH851" i="3"/>
  <c r="AH1629" i="3"/>
  <c r="AH1447" i="3"/>
  <c r="AI890" i="3"/>
  <c r="AI1387" i="3"/>
  <c r="AH1682" i="3"/>
  <c r="AH797" i="3"/>
  <c r="AI1718" i="3"/>
  <c r="AH1562" i="3"/>
  <c r="AH1261" i="3"/>
  <c r="AH1649" i="3"/>
  <c r="AH1749" i="3"/>
  <c r="AI1571" i="3"/>
  <c r="AI1316" i="3"/>
  <c r="AH1101" i="3"/>
  <c r="AI1537" i="3"/>
  <c r="AI982" i="3"/>
  <c r="AI1542" i="3"/>
  <c r="AH831" i="3"/>
  <c r="AH1723" i="3"/>
  <c r="AI1647" i="3"/>
  <c r="AI1587" i="3"/>
  <c r="AH1531" i="3"/>
  <c r="AI1453" i="3"/>
  <c r="AH1361" i="3"/>
  <c r="AI1206" i="3"/>
  <c r="AI1106" i="3"/>
  <c r="AH989" i="3"/>
  <c r="AH607" i="3"/>
  <c r="AH415" i="3"/>
  <c r="AH173" i="3"/>
  <c r="AH1713" i="3"/>
  <c r="AI1657" i="3"/>
  <c r="AI1598" i="3"/>
  <c r="AH1525" i="3"/>
  <c r="AI1427" i="3"/>
  <c r="AI1348" i="3"/>
  <c r="AI1154" i="3"/>
  <c r="AI1006" i="3"/>
  <c r="AI790" i="3"/>
  <c r="AI487" i="3"/>
  <c r="AH1727" i="3"/>
  <c r="AI1655" i="3"/>
  <c r="AH1597" i="3"/>
  <c r="AH1518" i="3"/>
  <c r="AI1467" i="3"/>
  <c r="AI1374" i="3"/>
  <c r="AH1283" i="3"/>
  <c r="AI1031" i="3"/>
  <c r="AI850" i="3"/>
  <c r="AH581" i="3"/>
  <c r="AI210" i="3"/>
  <c r="AI1710" i="3"/>
  <c r="AI1666" i="3"/>
  <c r="AI1606" i="3"/>
  <c r="AI1559" i="3"/>
  <c r="AI1487" i="3"/>
  <c r="AH1379" i="3"/>
  <c r="AH1227" i="3"/>
  <c r="AI951" i="3"/>
  <c r="AH563" i="3"/>
  <c r="AH219" i="3"/>
  <c r="AI1670" i="3"/>
  <c r="AI1614" i="3"/>
  <c r="AH1565" i="3"/>
  <c r="AI1494" i="3"/>
  <c r="AH1339" i="3"/>
  <c r="AH951" i="3"/>
  <c r="AI615" i="3"/>
  <c r="AI226" i="3"/>
  <c r="AH1719" i="3"/>
  <c r="AH1635" i="3"/>
  <c r="AH1574" i="3"/>
  <c r="AH1533" i="3"/>
  <c r="AI1481" i="3"/>
  <c r="AH1345" i="3"/>
  <c r="AH1239" i="3"/>
  <c r="AI1127" i="3"/>
  <c r="AI546" i="3"/>
  <c r="AH225" i="3"/>
  <c r="AH1397" i="3"/>
  <c r="AH1141" i="3"/>
  <c r="AH893" i="3"/>
  <c r="AH733" i="3"/>
  <c r="AH541" i="3"/>
  <c r="AH349" i="3"/>
  <c r="AH189" i="3"/>
  <c r="AH1395" i="3"/>
  <c r="AI1315" i="3"/>
  <c r="AH1267" i="3"/>
  <c r="AH1197" i="3"/>
  <c r="AH1149" i="3"/>
  <c r="AI1010" i="3"/>
  <c r="AH910" i="3"/>
  <c r="AH807" i="3"/>
  <c r="AI715" i="3"/>
  <c r="AI607" i="3"/>
  <c r="AI435" i="3"/>
  <c r="AI275" i="3"/>
  <c r="AH1175" i="3"/>
  <c r="AH1098" i="3"/>
  <c r="AH1054" i="3"/>
  <c r="AH963" i="3"/>
  <c r="AI903" i="3"/>
  <c r="AI823" i="3"/>
  <c r="AH730" i="3"/>
  <c r="AH599" i="3"/>
  <c r="AH467" i="3"/>
  <c r="AI354" i="3"/>
  <c r="AI238" i="3"/>
  <c r="AH1432" i="3"/>
  <c r="AH1377" i="3"/>
  <c r="AI1303" i="3"/>
  <c r="AI1238" i="3"/>
  <c r="AI1174" i="3"/>
  <c r="AH1075" i="3"/>
  <c r="AI974" i="3"/>
  <c r="AH880" i="3"/>
  <c r="AH764" i="3"/>
  <c r="AH639" i="3"/>
  <c r="AI530" i="3"/>
  <c r="AH359" i="3"/>
  <c r="AI243" i="3"/>
  <c r="AH1550" i="3"/>
  <c r="AI1490" i="3"/>
  <c r="AI1438" i="3"/>
  <c r="AI1355" i="3"/>
  <c r="AH1303" i="3"/>
  <c r="AI1247" i="3"/>
  <c r="AI1167" i="3"/>
  <c r="AH1081" i="3"/>
  <c r="AH953" i="3"/>
  <c r="AI886" i="3"/>
  <c r="AI791" i="3"/>
  <c r="AI663" i="3"/>
  <c r="AH551" i="3"/>
  <c r="AH393" i="3"/>
  <c r="AH235" i="3"/>
  <c r="AH1411" i="3"/>
  <c r="AI1339" i="3"/>
  <c r="AI1252" i="3"/>
  <c r="AH1193" i="3"/>
  <c r="AI1139" i="3"/>
  <c r="AI1095" i="3"/>
  <c r="AI990" i="3"/>
  <c r="AH917" i="3"/>
  <c r="AH821" i="3"/>
  <c r="AH745" i="3"/>
  <c r="AI630" i="3"/>
  <c r="AI515" i="3"/>
  <c r="AI391" i="3"/>
  <c r="AI195" i="3"/>
  <c r="AH237" i="3"/>
  <c r="AH973" i="3"/>
  <c r="AI1563" i="3"/>
  <c r="AI1343" i="3"/>
  <c r="AI806" i="3"/>
  <c r="AI1591" i="3"/>
  <c r="AH1415" i="3"/>
  <c r="AI811" i="3"/>
  <c r="AI166" i="3"/>
  <c r="AI1653" i="3"/>
  <c r="AI788" i="3"/>
  <c r="AI1699" i="3"/>
  <c r="AI1550" i="3"/>
  <c r="AI1215" i="3"/>
  <c r="AI1611" i="3"/>
  <c r="AI1711" i="3"/>
  <c r="AI1531" i="3"/>
  <c r="AI1166" i="3"/>
  <c r="AH1750" i="3"/>
  <c r="AI1456" i="3"/>
  <c r="AH939" i="3"/>
  <c r="AH1468" i="3"/>
  <c r="AI771" i="3"/>
  <c r="AI1713" i="3"/>
  <c r="AH1643" i="3"/>
  <c r="AI1573" i="3"/>
  <c r="AI1525" i="3"/>
  <c r="AI1446" i="3"/>
  <c r="AH1335" i="3"/>
  <c r="AH1187" i="3"/>
  <c r="AI1099" i="3"/>
  <c r="AI927" i="3"/>
  <c r="AI575" i="3"/>
  <c r="AI375" i="3"/>
  <c r="AH165" i="3"/>
  <c r="AI1707" i="3"/>
  <c r="AH1647" i="3"/>
  <c r="AH1593" i="3"/>
  <c r="AH1479" i="3"/>
  <c r="AI1422" i="3"/>
  <c r="AI1342" i="3"/>
  <c r="AI1143" i="3"/>
  <c r="AI1000" i="3"/>
  <c r="AH778" i="3"/>
  <c r="AH463" i="3"/>
  <c r="AI1721" i="3"/>
  <c r="AH1646" i="3"/>
  <c r="AH1591" i="3"/>
  <c r="AI1507" i="3"/>
  <c r="AI1461" i="3"/>
  <c r="AH1366" i="3"/>
  <c r="AI1266" i="3"/>
  <c r="AH993" i="3"/>
  <c r="AI762" i="3"/>
  <c r="AH549" i="3"/>
  <c r="AI194" i="3"/>
  <c r="AH1706" i="3"/>
  <c r="AH1661" i="3"/>
  <c r="AI1595" i="3"/>
  <c r="AH1539" i="3"/>
  <c r="AH1482" i="3"/>
  <c r="AI1371" i="3"/>
  <c r="AH1209" i="3"/>
  <c r="AH945" i="3"/>
  <c r="AH555" i="3"/>
  <c r="AH1731" i="3"/>
  <c r="AH1666" i="3"/>
  <c r="AH1606" i="3"/>
  <c r="AH1559" i="3"/>
  <c r="AH1487" i="3"/>
  <c r="AI1246" i="3"/>
  <c r="AI863" i="3"/>
  <c r="AH587" i="3"/>
  <c r="AI207" i="3"/>
  <c r="AI1714" i="3"/>
  <c r="AH1630" i="3"/>
  <c r="AI1569" i="3"/>
  <c r="AI1526" i="3"/>
  <c r="AH1466" i="3"/>
  <c r="AI1338" i="3"/>
  <c r="AH1213" i="3"/>
  <c r="AI1062" i="3"/>
  <c r="AH483" i="3"/>
  <c r="AH1501" i="3"/>
  <c r="AH1373" i="3"/>
  <c r="AH1109" i="3"/>
  <c r="AH861" i="3"/>
  <c r="AH725" i="3"/>
  <c r="AH517" i="3"/>
  <c r="AH341" i="3"/>
  <c r="AH181" i="3"/>
  <c r="AI1383" i="3"/>
  <c r="AH1311" i="3"/>
  <c r="AH1256" i="3"/>
  <c r="AI1191" i="3"/>
  <c r="AI1131" i="3"/>
  <c r="AH1005" i="3"/>
  <c r="AI904" i="3"/>
  <c r="AH795" i="3"/>
  <c r="AI710" i="3"/>
  <c r="AH601" i="3"/>
  <c r="AI407" i="3"/>
  <c r="AI268" i="3"/>
  <c r="AI1163" i="3"/>
  <c r="AH1091" i="3"/>
  <c r="AH1049" i="3"/>
  <c r="AI958" i="3"/>
  <c r="AI895" i="3"/>
  <c r="AH811" i="3"/>
  <c r="AH701" i="3"/>
  <c r="AH567" i="3"/>
  <c r="AI460" i="3"/>
  <c r="AH347" i="3"/>
  <c r="AI222" i="3"/>
  <c r="AI1426" i="3"/>
  <c r="AI1370" i="3"/>
  <c r="AI1298" i="3"/>
  <c r="AI1226" i="3"/>
  <c r="AH1169" i="3"/>
  <c r="AH1053" i="3"/>
  <c r="AH969" i="3"/>
  <c r="AI874" i="3"/>
  <c r="AI727" i="3"/>
  <c r="AH625" i="3"/>
  <c r="AH525" i="3"/>
  <c r="AI339" i="3"/>
  <c r="AI228" i="3"/>
  <c r="AH1535" i="3"/>
  <c r="AI1479" i="3"/>
  <c r="AI1431" i="3"/>
  <c r="AH1351" i="3"/>
  <c r="AH1298" i="3"/>
  <c r="AI1242" i="3"/>
  <c r="AI599" i="3"/>
  <c r="AH1558" i="3"/>
  <c r="AI1335" i="3"/>
  <c r="AH277" i="3"/>
  <c r="AH1569" i="3"/>
  <c r="AI1354" i="3"/>
  <c r="AI647" i="3"/>
  <c r="AI1646" i="3"/>
  <c r="AI730" i="3"/>
  <c r="AH1665" i="3"/>
  <c r="AH1515" i="3"/>
  <c r="AH1161" i="3"/>
  <c r="AI1314" i="3"/>
  <c r="AI1691" i="3"/>
  <c r="AH1526" i="3"/>
  <c r="AI1138" i="3"/>
  <c r="AH1396" i="3"/>
  <c r="AH735" i="3"/>
  <c r="AH1722" i="3"/>
  <c r="AH1462" i="3"/>
  <c r="AH749" i="3"/>
  <c r="AH1699" i="3"/>
  <c r="AI1638" i="3"/>
  <c r="AH1563" i="3"/>
  <c r="AI1519" i="3"/>
  <c r="AH1441" i="3"/>
  <c r="AI1310" i="3"/>
  <c r="AH1181" i="3"/>
  <c r="AI1091" i="3"/>
  <c r="AI785" i="3"/>
  <c r="AH535" i="3"/>
  <c r="AH323" i="3"/>
  <c r="AI1747" i="3"/>
  <c r="AH1703" i="3"/>
  <c r="AI1642" i="3"/>
  <c r="AI1562" i="3"/>
  <c r="AI1474" i="3"/>
  <c r="AH1403" i="3"/>
  <c r="AH1315" i="3"/>
  <c r="AI1079" i="3"/>
  <c r="AI987" i="3"/>
  <c r="AI743" i="3"/>
  <c r="AH384" i="3"/>
  <c r="AH1711" i="3"/>
  <c r="AI1631" i="3"/>
  <c r="AH1571" i="3"/>
  <c r="AI1502" i="3"/>
  <c r="AI1433" i="3"/>
  <c r="AI1358" i="3"/>
  <c r="AH1255" i="3"/>
  <c r="AI978" i="3"/>
  <c r="AI742" i="3"/>
  <c r="AI541" i="3"/>
  <c r="AI1750" i="3"/>
  <c r="AH1697" i="3"/>
  <c r="AH1655" i="3"/>
  <c r="AI1590" i="3"/>
  <c r="AH1534" i="3"/>
  <c r="AI1472" i="3"/>
  <c r="AI1363" i="3"/>
  <c r="AH1117" i="3"/>
  <c r="AH931" i="3"/>
  <c r="AI547" i="3"/>
  <c r="AI1719" i="3"/>
  <c r="AI1659" i="3"/>
  <c r="AH1601" i="3"/>
  <c r="AI1554" i="3"/>
  <c r="AI1466" i="3"/>
  <c r="AI1234" i="3"/>
  <c r="AH848" i="3"/>
  <c r="AH507" i="3"/>
  <c r="AI191" i="3"/>
  <c r="AH1695" i="3"/>
  <c r="AI1623" i="3"/>
  <c r="AI1564" i="3"/>
  <c r="AI1521" i="3"/>
  <c r="AI1454" i="3"/>
  <c r="AH1330" i="3"/>
  <c r="AI1202" i="3"/>
  <c r="AH1043" i="3"/>
  <c r="AH477" i="3"/>
  <c r="AH1493" i="3"/>
  <c r="AH1365" i="3"/>
  <c r="AH1077" i="3"/>
  <c r="AH853" i="3"/>
  <c r="AH685" i="3"/>
  <c r="AH469" i="3"/>
  <c r="AH317" i="3"/>
  <c r="AH1451" i="3"/>
  <c r="AI1378" i="3"/>
  <c r="AI1306" i="3"/>
  <c r="AI1250" i="3"/>
  <c r="AH1182" i="3"/>
  <c r="AH1121" i="3"/>
  <c r="AI999" i="3"/>
  <c r="AI898" i="3"/>
  <c r="AI778" i="3"/>
  <c r="AI687" i="3"/>
  <c r="AI587" i="3"/>
  <c r="AI395" i="3"/>
  <c r="AI239" i="3"/>
  <c r="AI1158" i="3"/>
  <c r="AI1086" i="3"/>
  <c r="AI1042" i="3"/>
  <c r="AI954" i="3"/>
  <c r="AH875" i="3"/>
  <c r="AH805" i="3"/>
  <c r="AI686" i="3"/>
  <c r="AI559" i="3"/>
  <c r="AI454" i="3"/>
  <c r="AI341" i="3"/>
  <c r="AH215" i="3"/>
  <c r="AH1412" i="3"/>
  <c r="AH1363" i="3"/>
  <c r="AI1291" i="3"/>
  <c r="AH1221" i="3"/>
  <c r="AH1163" i="3"/>
  <c r="AI1047" i="3"/>
  <c r="AI962" i="3"/>
  <c r="AH869" i="3"/>
  <c r="AI699" i="3"/>
  <c r="AI618" i="3"/>
  <c r="AI518" i="3"/>
  <c r="AI334" i="3"/>
  <c r="AI214" i="3"/>
  <c r="AH1530" i="3"/>
  <c r="AH1475" i="3"/>
  <c r="AH1426" i="3"/>
  <c r="AI1346" i="3"/>
  <c r="AH1291" i="3"/>
  <c r="AH1238" i="3"/>
  <c r="AI1155" i="3"/>
  <c r="AH1069" i="3"/>
  <c r="AH941" i="3"/>
  <c r="AI859" i="3"/>
  <c r="AI739" i="3"/>
  <c r="AH631" i="3"/>
  <c r="AH491" i="3"/>
  <c r="AI331" i="3"/>
  <c r="AI203" i="3"/>
  <c r="AH1391" i="3"/>
  <c r="AI1297" i="3"/>
  <c r="AI1225" i="3"/>
  <c r="AI1178" i="3"/>
  <c r="AI1128" i="3"/>
  <c r="AH1085" i="3"/>
  <c r="AI973" i="3"/>
  <c r="AH907" i="3"/>
  <c r="AI802" i="3"/>
  <c r="AH706" i="3"/>
  <c r="AH571" i="3"/>
  <c r="AH485" i="3"/>
  <c r="AI351" i="3"/>
  <c r="AI180" i="3"/>
  <c r="AI883" i="3"/>
  <c r="AI799" i="3"/>
  <c r="AH703" i="3"/>
  <c r="AI627" i="3"/>
  <c r="AI563" i="3"/>
  <c r="AH489" i="3"/>
  <c r="AI423" i="3"/>
  <c r="AH353" i="3"/>
  <c r="AH275" i="3"/>
  <c r="AH195" i="3"/>
  <c r="AH1700" i="3"/>
  <c r="AH1636" i="3"/>
  <c r="AH1572" i="3"/>
  <c r="AH1508" i="3"/>
  <c r="AH1436" i="3"/>
  <c r="AH1348" i="3"/>
  <c r="AH1276" i="3"/>
  <c r="AH1212" i="3"/>
  <c r="AH1148" i="3"/>
  <c r="AI1435" i="3"/>
  <c r="AI1278" i="3"/>
  <c r="AI1683" i="3"/>
  <c r="AI1751" i="3"/>
  <c r="AI1505" i="3"/>
  <c r="AH1299" i="3"/>
  <c r="AI1734" i="3"/>
  <c r="AI1478" i="3"/>
  <c r="AH321" i="3"/>
  <c r="AH1639" i="3"/>
  <c r="AH1471" i="3"/>
  <c r="AH1067" i="3"/>
  <c r="AI1185" i="3"/>
  <c r="AI1651" i="3"/>
  <c r="AH1503" i="3"/>
  <c r="AI703" i="3"/>
  <c r="AH1730" i="3"/>
  <c r="AH1375" i="3"/>
  <c r="AH255" i="3"/>
  <c r="AI1667" i="3"/>
  <c r="AH1251" i="3"/>
  <c r="AI430" i="3"/>
  <c r="AI1669" i="3"/>
  <c r="AI1622" i="3"/>
  <c r="AI1551" i="3"/>
  <c r="AI1510" i="3"/>
  <c r="AH1430" i="3"/>
  <c r="AH1263" i="3"/>
  <c r="AH1145" i="3"/>
  <c r="AI1066" i="3"/>
  <c r="AI682" i="3"/>
  <c r="AI495" i="3"/>
  <c r="AI301" i="3"/>
  <c r="AH1738" i="3"/>
  <c r="AH1693" i="3"/>
  <c r="AI1633" i="3"/>
  <c r="AH1551" i="3"/>
  <c r="AI1462" i="3"/>
  <c r="AI1382" i="3"/>
  <c r="AI1262" i="3"/>
  <c r="AH1059" i="3"/>
  <c r="AI919" i="3"/>
  <c r="AI650" i="3"/>
  <c r="AH360" i="3"/>
  <c r="AH1691" i="3"/>
  <c r="AI1615" i="3"/>
  <c r="AH1561" i="3"/>
  <c r="AH1489" i="3"/>
  <c r="AH1410" i="3"/>
  <c r="AH1319" i="3"/>
  <c r="AI1222" i="3"/>
  <c r="AI945" i="3"/>
  <c r="AI640" i="3"/>
  <c r="AH455" i="3"/>
  <c r="AI1731" i="3"/>
  <c r="AI1685" i="3"/>
  <c r="AH1631" i="3"/>
  <c r="AI1579" i="3"/>
  <c r="AI1522" i="3"/>
  <c r="AI1455" i="3"/>
  <c r="AI1301" i="3"/>
  <c r="AI1037" i="3"/>
  <c r="AH802" i="3"/>
  <c r="AH397" i="3"/>
  <c r="AH1690" i="3"/>
  <c r="AI1635" i="3"/>
  <c r="AI1583" i="3"/>
  <c r="AH1527" i="3"/>
  <c r="AH1450" i="3"/>
  <c r="AH1165" i="3"/>
  <c r="AH723" i="3"/>
  <c r="AH427" i="3"/>
  <c r="AI1739" i="3"/>
  <c r="AH1679" i="3"/>
  <c r="AI1594" i="3"/>
  <c r="AH1554" i="3"/>
  <c r="AH1506" i="3"/>
  <c r="AI1412" i="3"/>
  <c r="AH1287" i="3"/>
  <c r="AI1182" i="3"/>
  <c r="AI826" i="3"/>
  <c r="AI347" i="3"/>
  <c r="AH1461" i="3"/>
  <c r="AH1333" i="3"/>
  <c r="AH1013" i="3"/>
  <c r="AH789" i="3"/>
  <c r="AH621" i="3"/>
  <c r="AH445" i="3"/>
  <c r="AH285" i="3"/>
  <c r="AI1434" i="3"/>
  <c r="AH1359" i="3"/>
  <c r="AI1294" i="3"/>
  <c r="AH1229" i="3"/>
  <c r="AH1171" i="3"/>
  <c r="AI1110" i="3"/>
  <c r="AH983" i="3"/>
  <c r="AH871" i="3"/>
  <c r="AI759" i="3"/>
  <c r="AH667" i="3"/>
  <c r="AH547" i="3"/>
  <c r="AI367" i="3"/>
  <c r="AH201" i="3"/>
  <c r="AH1137" i="3"/>
  <c r="AI1075" i="3"/>
  <c r="AI1015" i="3"/>
  <c r="AI942" i="3"/>
  <c r="AI855" i="3"/>
  <c r="AH787" i="3"/>
  <c r="AI658" i="3"/>
  <c r="AH531" i="3"/>
  <c r="AI434" i="3"/>
  <c r="AI279" i="3"/>
  <c r="AI170" i="3"/>
  <c r="AI1398" i="3"/>
  <c r="AI1334" i="3"/>
  <c r="AI1265" i="3"/>
  <c r="AI1210" i="3"/>
  <c r="AI1102" i="3"/>
  <c r="AI1030" i="3"/>
  <c r="AH947" i="3"/>
  <c r="AH847" i="3"/>
  <c r="AI685" i="3"/>
  <c r="AI591" i="3"/>
  <c r="AI466" i="3"/>
  <c r="AH319" i="3"/>
  <c r="AI198" i="3"/>
  <c r="AH1514" i="3"/>
  <c r="AH1463" i="3"/>
  <c r="AH1398" i="3"/>
  <c r="AH1334" i="3"/>
  <c r="AI1279" i="3"/>
  <c r="AH1226" i="3"/>
  <c r="AH1135" i="3"/>
  <c r="AI1057" i="3"/>
  <c r="AI929" i="3"/>
  <c r="AI846" i="3"/>
  <c r="AI706" i="3"/>
  <c r="AH611" i="3"/>
  <c r="AH459" i="3"/>
  <c r="AH311" i="3"/>
  <c r="AH1438" i="3"/>
  <c r="AH1362" i="3"/>
  <c r="AI1283" i="3"/>
  <c r="AH1214" i="3"/>
  <c r="AH1162" i="3"/>
  <c r="AH1118" i="3"/>
  <c r="AH1057" i="3"/>
  <c r="AH961" i="3"/>
  <c r="AH879" i="3"/>
  <c r="AH791" i="3"/>
  <c r="AH683" i="3"/>
  <c r="AI542" i="3"/>
  <c r="AI471" i="3"/>
  <c r="AI317" i="3"/>
  <c r="AH874" i="3"/>
  <c r="AI775" i="3"/>
  <c r="AI679" i="3"/>
  <c r="AI610" i="3"/>
  <c r="AI534" i="3"/>
  <c r="AI475" i="3"/>
  <c r="AI406" i="3"/>
  <c r="AI323" i="3"/>
  <c r="AI258" i="3"/>
  <c r="AH1748" i="3"/>
  <c r="AH1684" i="3"/>
  <c r="AH1620" i="3"/>
  <c r="AH1556" i="3"/>
  <c r="AH1305" i="3"/>
  <c r="AH1258" i="3"/>
  <c r="AH1435" i="3"/>
  <c r="AI1698" i="3"/>
  <c r="AH697" i="3"/>
  <c r="AI1227" i="3"/>
  <c r="AI1527" i="3"/>
  <c r="AH1595" i="3"/>
  <c r="AH1614" i="3"/>
  <c r="AH1469" i="3"/>
  <c r="AI1366" i="3"/>
  <c r="AH673" i="3"/>
  <c r="AH863" i="3"/>
  <c r="AH1347" i="3"/>
  <c r="AI611" i="3"/>
  <c r="AH1285" i="3"/>
  <c r="AI946" i="3"/>
  <c r="AH699" i="3"/>
  <c r="AI318" i="3"/>
  <c r="AI1302" i="3"/>
  <c r="AH1155" i="3"/>
  <c r="AI967" i="3"/>
  <c r="AI726" i="3"/>
  <c r="AI451" i="3"/>
  <c r="AH229" i="3"/>
  <c r="AI719" i="3"/>
  <c r="AI574" i="3"/>
  <c r="AH435" i="3"/>
  <c r="AH281" i="3"/>
  <c r="AH1708" i="3"/>
  <c r="AH1580" i="3"/>
  <c r="AH1484" i="3"/>
  <c r="AH1364" i="3"/>
  <c r="AH1268" i="3"/>
  <c r="AH1188" i="3"/>
  <c r="AI1744" i="3"/>
  <c r="AI1098" i="3"/>
  <c r="AI1014" i="3"/>
  <c r="AH938" i="3"/>
  <c r="AH872" i="3"/>
  <c r="AI814" i="3"/>
  <c r="AI763" i="3"/>
  <c r="AI672" i="3"/>
  <c r="AH591" i="3"/>
  <c r="AH515" i="3"/>
  <c r="AH451" i="3"/>
  <c r="AH367" i="3"/>
  <c r="AI299" i="3"/>
  <c r="AI218" i="3"/>
  <c r="AH1014" i="3"/>
  <c r="AH950" i="3"/>
  <c r="AI887" i="3"/>
  <c r="AH819" i="3"/>
  <c r="AH763" i="3"/>
  <c r="AH695" i="3"/>
  <c r="AI608" i="3"/>
  <c r="AI538" i="3"/>
  <c r="AI479" i="3"/>
  <c r="AI390" i="3"/>
  <c r="AI338" i="3"/>
  <c r="AI255" i="3"/>
  <c r="AH193" i="3"/>
  <c r="AH1401" i="3"/>
  <c r="AH1712" i="3"/>
  <c r="AH1648" i="3"/>
  <c r="AH1584" i="3"/>
  <c r="AH1520" i="3"/>
  <c r="AH1448" i="3"/>
  <c r="AH1376" i="3"/>
  <c r="AH1304" i="3"/>
  <c r="AH1224" i="3"/>
  <c r="AH1160" i="3"/>
  <c r="AH1096" i="3"/>
  <c r="AH1032" i="3"/>
  <c r="AH968" i="3"/>
  <c r="AH832" i="3"/>
  <c r="AH736" i="3"/>
  <c r="AH672" i="3"/>
  <c r="AI414" i="3"/>
  <c r="AH337" i="3"/>
  <c r="AH271" i="3"/>
  <c r="AI171" i="3"/>
  <c r="AH1116" i="3"/>
  <c r="AH1052" i="3"/>
  <c r="AH988" i="3"/>
  <c r="AH924" i="3"/>
  <c r="AH860" i="3"/>
  <c r="AH796" i="3"/>
  <c r="AH708" i="3"/>
  <c r="AH644" i="3"/>
  <c r="AH580" i="3"/>
  <c r="AH516" i="3"/>
  <c r="AH452" i="3"/>
  <c r="AH388" i="3"/>
  <c r="AH324" i="3"/>
  <c r="AH260" i="3"/>
  <c r="AH196" i="3"/>
  <c r="AI1497" i="3"/>
  <c r="AI1425" i="3"/>
  <c r="AI582" i="3"/>
  <c r="AH1698" i="3"/>
  <c r="AH1269" i="3"/>
  <c r="AH1638" i="3"/>
  <c r="AH375" i="3"/>
  <c r="AI971" i="3"/>
  <c r="AH1467" i="3"/>
  <c r="AI1538" i="3"/>
  <c r="AI1558" i="3"/>
  <c r="AH1341" i="3"/>
  <c r="AH1301" i="3"/>
  <c r="AI554" i="3"/>
  <c r="AH799" i="3"/>
  <c r="AH1286" i="3"/>
  <c r="AH499" i="3"/>
  <c r="AI1231" i="3"/>
  <c r="AI935" i="3"/>
  <c r="AI651" i="3"/>
  <c r="AI291" i="3"/>
  <c r="AI1290" i="3"/>
  <c r="AI1134" i="3"/>
  <c r="AH957" i="3"/>
  <c r="AI698" i="3"/>
  <c r="AH363" i="3"/>
  <c r="AI878" i="3"/>
  <c r="AH691" i="3"/>
  <c r="AI551" i="3"/>
  <c r="AI411" i="3"/>
  <c r="AI263" i="3"/>
  <c r="AH1692" i="3"/>
  <c r="AH1564" i="3"/>
  <c r="AH1460" i="3"/>
  <c r="AH1356" i="3"/>
  <c r="AH1260" i="3"/>
  <c r="AH1172" i="3"/>
  <c r="AI1736" i="3"/>
  <c r="AI1087" i="3"/>
  <c r="AI1007" i="3"/>
  <c r="AH927" i="3"/>
  <c r="AI866" i="3"/>
  <c r="AI803" i="3"/>
  <c r="AI755" i="3"/>
  <c r="AI666" i="3"/>
  <c r="AH585" i="3"/>
  <c r="AI510" i="3"/>
  <c r="AI439" i="3"/>
  <c r="AH351" i="3"/>
  <c r="AI294" i="3"/>
  <c r="AI211" i="3"/>
  <c r="AH1007" i="3"/>
  <c r="AH943" i="3"/>
  <c r="AI871" i="3"/>
  <c r="AH808" i="3"/>
  <c r="AH755" i="3"/>
  <c r="AI683" i="3"/>
  <c r="AI602" i="3"/>
  <c r="AI531" i="3"/>
  <c r="AI467" i="3"/>
  <c r="AI378" i="3"/>
  <c r="AH327" i="3"/>
  <c r="AI250" i="3"/>
  <c r="AI186" i="3"/>
  <c r="AH1369" i="3"/>
  <c r="AH1704" i="3"/>
  <c r="AH1640" i="3"/>
  <c r="AH1576" i="3"/>
  <c r="AH1512" i="3"/>
  <c r="AH1440" i="3"/>
  <c r="AH1368" i="3"/>
  <c r="AH1296" i="3"/>
  <c r="AH1216" i="3"/>
  <c r="AH1152" i="3"/>
  <c r="AH1088" i="3"/>
  <c r="AH1024" i="3"/>
  <c r="AH960" i="3"/>
  <c r="AH800" i="3"/>
  <c r="AH728" i="3"/>
  <c r="AH664" i="3"/>
  <c r="AH409" i="3"/>
  <c r="AH331" i="3"/>
  <c r="AI254" i="3"/>
  <c r="AH1108" i="3"/>
  <c r="AH1044" i="3"/>
  <c r="AH980" i="3"/>
  <c r="AH916" i="3"/>
  <c r="AH852" i="3"/>
  <c r="AH780" i="3"/>
  <c r="AH700" i="3"/>
  <c r="AH636" i="3"/>
  <c r="AH572" i="3"/>
  <c r="AH508" i="3"/>
  <c r="AH444" i="3"/>
  <c r="AH380" i="3"/>
  <c r="AH316" i="3"/>
  <c r="AH252" i="3"/>
  <c r="AH188" i="3"/>
  <c r="AI1601" i="3"/>
  <c r="AI1489" i="3"/>
  <c r="AI1409" i="3"/>
  <c r="AI1017" i="3"/>
  <c r="AI905" i="3"/>
  <c r="AI1544" i="3"/>
  <c r="AI1464" i="3"/>
  <c r="AI1312" i="3"/>
  <c r="AI1168" i="3"/>
  <c r="AI1072" i="3"/>
  <c r="AI896" i="3"/>
  <c r="AI832" i="3"/>
  <c r="AI768" i="3"/>
  <c r="AI704" i="3"/>
  <c r="AI600" i="3"/>
  <c r="AI536" i="3"/>
  <c r="AI456" i="3"/>
  <c r="AI376" i="3"/>
  <c r="AI304" i="3"/>
  <c r="AI240" i="3"/>
  <c r="AI168" i="3"/>
  <c r="AH1553" i="3"/>
  <c r="AI1686" i="3"/>
  <c r="AI1286" i="3"/>
  <c r="AH1150" i="3"/>
  <c r="AH1557" i="3"/>
  <c r="AI1706" i="3"/>
  <c r="AH717" i="3"/>
  <c r="AH1307" i="3"/>
  <c r="AI1459" i="3"/>
  <c r="AI1515" i="3"/>
  <c r="AH1045" i="3"/>
  <c r="AI1235" i="3"/>
  <c r="AH383" i="3"/>
  <c r="AH679" i="3"/>
  <c r="AH1215" i="3"/>
  <c r="AI326" i="3"/>
  <c r="AI1162" i="3"/>
  <c r="AI923" i="3"/>
  <c r="AI624" i="3"/>
  <c r="AI220" i="3"/>
  <c r="AH1270" i="3"/>
  <c r="AI1122" i="3"/>
  <c r="AI911" i="3"/>
  <c r="AI675" i="3"/>
  <c r="AI324" i="3"/>
  <c r="AI867" i="3"/>
  <c r="AI667" i="3"/>
  <c r="AI528" i="3"/>
  <c r="AI400" i="3"/>
  <c r="AI252" i="3"/>
  <c r="AH1676" i="3"/>
  <c r="AH1548" i="3"/>
  <c r="AH1452" i="3"/>
  <c r="AH1332" i="3"/>
  <c r="AH1252" i="3"/>
  <c r="AH1164" i="3"/>
  <c r="AI1078" i="3"/>
  <c r="AH982" i="3"/>
  <c r="AI915" i="3"/>
  <c r="AH859" i="3"/>
  <c r="AI794" i="3"/>
  <c r="AH738" i="3"/>
  <c r="AI655" i="3"/>
  <c r="AI578" i="3"/>
  <c r="AI503" i="3"/>
  <c r="AI422" i="3"/>
  <c r="AH345" i="3"/>
  <c r="AH279" i="3"/>
  <c r="AI199" i="3"/>
  <c r="AH1065" i="3"/>
  <c r="AH1001" i="3"/>
  <c r="AH937" i="3"/>
  <c r="AH866" i="3"/>
  <c r="AH803" i="3"/>
  <c r="AI750" i="3"/>
  <c r="AI671" i="3"/>
  <c r="AI595" i="3"/>
  <c r="AI526" i="3"/>
  <c r="AI455" i="3"/>
  <c r="AI371" i="3"/>
  <c r="AI315" i="3"/>
  <c r="AI242" i="3"/>
  <c r="AH177" i="3"/>
  <c r="AH1337" i="3"/>
  <c r="AH1696" i="3"/>
  <c r="AH1632" i="3"/>
  <c r="AH1568" i="3"/>
  <c r="AH1504" i="3"/>
  <c r="AH1424" i="3"/>
  <c r="AH1360" i="3"/>
  <c r="AH1288" i="3"/>
  <c r="AH1208" i="3"/>
  <c r="AH1144" i="3"/>
  <c r="AH1080" i="3"/>
  <c r="AH1016" i="3"/>
  <c r="AH952" i="3"/>
  <c r="AH792" i="3"/>
  <c r="AH720" i="3"/>
  <c r="AH656" i="3"/>
  <c r="AI402" i="3"/>
  <c r="AI319" i="3"/>
  <c r="AI247" i="3"/>
  <c r="AH1100" i="3"/>
  <c r="AH1036" i="3"/>
  <c r="AH972" i="3"/>
  <c r="AH908" i="3"/>
  <c r="AH844" i="3"/>
  <c r="AH772" i="3"/>
  <c r="AH692" i="3"/>
  <c r="AH628" i="3"/>
  <c r="AH564" i="3"/>
  <c r="AH500" i="3"/>
  <c r="AH436" i="3"/>
  <c r="AH372" i="3"/>
  <c r="AH308" i="3"/>
  <c r="AH244" i="3"/>
  <c r="AH180" i="3"/>
  <c r="AI1473" i="3"/>
  <c r="AI1361" i="3"/>
  <c r="AH1329" i="3"/>
  <c r="AI1634" i="3"/>
  <c r="AH1521" i="3"/>
  <c r="AH659" i="3"/>
  <c r="AI1073" i="3"/>
  <c r="AH1470" i="3"/>
  <c r="AH1621" i="3"/>
  <c r="AH509" i="3"/>
  <c r="AH1078" i="3"/>
  <c r="AI1195" i="3"/>
  <c r="AI1442" i="3"/>
  <c r="AH829" i="3"/>
  <c r="AH1177" i="3"/>
  <c r="AH209" i="3"/>
  <c r="AH553" i="3"/>
  <c r="AI1123" i="3"/>
  <c r="AI206" i="3"/>
  <c r="AH1142" i="3"/>
  <c r="AI879" i="3"/>
  <c r="AI603" i="3"/>
  <c r="AH197" i="3"/>
  <c r="AH1231" i="3"/>
  <c r="AH1113" i="3"/>
  <c r="AI891" i="3"/>
  <c r="AI623" i="3"/>
  <c r="AI298" i="3"/>
  <c r="AI815" i="3"/>
  <c r="AH651" i="3"/>
  <c r="AI499" i="3"/>
  <c r="AH369" i="3"/>
  <c r="AI219" i="3"/>
  <c r="AH1652" i="3"/>
  <c r="AH1532" i="3"/>
  <c r="AH1444" i="3"/>
  <c r="AH1324" i="3"/>
  <c r="AH1236" i="3"/>
  <c r="AH1156" i="3"/>
  <c r="AI1151" i="3"/>
  <c r="AH1066" i="3"/>
  <c r="AI975" i="3"/>
  <c r="AH911" i="3"/>
  <c r="AI843" i="3"/>
  <c r="AH788" i="3"/>
  <c r="AH732" i="3"/>
  <c r="AI643" i="3"/>
  <c r="AI573" i="3"/>
  <c r="AH487" i="3"/>
  <c r="AI416" i="3"/>
  <c r="AH339" i="3"/>
  <c r="AI267" i="3"/>
  <c r="AH187" i="3"/>
  <c r="AI1059" i="3"/>
  <c r="AI995" i="3"/>
  <c r="AI931" i="3"/>
  <c r="AI858" i="3"/>
  <c r="AH794" i="3"/>
  <c r="AI735" i="3"/>
  <c r="AI659" i="3"/>
  <c r="AI590" i="3"/>
  <c r="AH521" i="3"/>
  <c r="AI450" i="3"/>
  <c r="AI366" i="3"/>
  <c r="AI303" i="3"/>
  <c r="AI235" i="3"/>
  <c r="AI173" i="3"/>
  <c r="AH1297" i="3"/>
  <c r="AH1688" i="3"/>
  <c r="AH1624" i="3"/>
  <c r="AH1560" i="3"/>
  <c r="AH1496" i="3"/>
  <c r="AH1416" i="3"/>
  <c r="AH1344" i="3"/>
  <c r="AH1272" i="3"/>
  <c r="AH1200" i="3"/>
  <c r="AH1136" i="3"/>
  <c r="AH1072" i="3"/>
  <c r="AH1008" i="3"/>
  <c r="AH944" i="3"/>
  <c r="AH784" i="3"/>
  <c r="AH712" i="3"/>
  <c r="AH449" i="3"/>
  <c r="AI383" i="3"/>
  <c r="AI314" i="3"/>
  <c r="AI234" i="3"/>
  <c r="AH1092" i="3"/>
  <c r="AH1028" i="3"/>
  <c r="AH964" i="3"/>
  <c r="AH900" i="3"/>
  <c r="AH836" i="3"/>
  <c r="AH756" i="3"/>
  <c r="AH684" i="3"/>
  <c r="AH620" i="3"/>
  <c r="AH556" i="3"/>
  <c r="AH492" i="3"/>
  <c r="AH428" i="3"/>
  <c r="AH364" i="3"/>
  <c r="AH300" i="3"/>
  <c r="AH236" i="3"/>
  <c r="AH172" i="3"/>
  <c r="AI1465" i="3"/>
  <c r="AI1353" i="3"/>
  <c r="AI1201" i="3"/>
  <c r="AI953" i="3"/>
  <c r="AI1640" i="3"/>
  <c r="AI1528" i="3"/>
  <c r="AI1392" i="3"/>
  <c r="AI1344" i="3"/>
  <c r="AI1256" i="3"/>
  <c r="AI1104" i="3"/>
  <c r="AI1008" i="3"/>
  <c r="AI261" i="3"/>
  <c r="AH722" i="3"/>
  <c r="AI711" i="3"/>
  <c r="AI1687" i="3"/>
  <c r="AI690" i="3"/>
  <c r="AI1389" i="3"/>
  <c r="AI1566" i="3"/>
  <c r="AH1746" i="3"/>
  <c r="AH904" i="3"/>
  <c r="AH753" i="3"/>
  <c r="AI1299" i="3"/>
  <c r="AH661" i="3"/>
  <c r="AI1115" i="3"/>
  <c r="AH1143" i="3"/>
  <c r="AI447" i="3"/>
  <c r="AI1035" i="3"/>
  <c r="AH1519" i="3"/>
  <c r="AH1129" i="3"/>
  <c r="AI854" i="3"/>
  <c r="AI523" i="3"/>
  <c r="AH1431" i="3"/>
  <c r="AI1219" i="3"/>
  <c r="AH1089" i="3"/>
  <c r="AH867" i="3"/>
  <c r="AI557" i="3"/>
  <c r="AI187" i="3"/>
  <c r="AI810" i="3"/>
  <c r="AI639" i="3"/>
  <c r="AI494" i="3"/>
  <c r="AI362" i="3"/>
  <c r="AH207" i="3"/>
  <c r="AH1644" i="3"/>
  <c r="AH1524" i="3"/>
  <c r="AH1428" i="3"/>
  <c r="AH1316" i="3"/>
  <c r="AH1228" i="3"/>
  <c r="AH1140" i="3"/>
  <c r="AI1135" i="3"/>
  <c r="AH1046" i="3"/>
  <c r="AI970" i="3"/>
  <c r="AI906" i="3"/>
  <c r="AH839" i="3"/>
  <c r="AI783" i="3"/>
  <c r="AI718" i="3"/>
  <c r="AI638" i="3"/>
  <c r="AI562" i="3"/>
  <c r="AH481" i="3"/>
  <c r="AI410" i="3"/>
  <c r="AI327" i="3"/>
  <c r="AI262" i="3"/>
  <c r="AI167" i="3"/>
  <c r="AI1050" i="3"/>
  <c r="AI986" i="3"/>
  <c r="AI926" i="3"/>
  <c r="AH843" i="3"/>
  <c r="AI787" i="3"/>
  <c r="AI731" i="3"/>
  <c r="AH643" i="3"/>
  <c r="AI583" i="3"/>
  <c r="AI514" i="3"/>
  <c r="AI444" i="3"/>
  <c r="AI360" i="3"/>
  <c r="AI284" i="3"/>
  <c r="AI229" i="3"/>
  <c r="AH167" i="3"/>
  <c r="AH1744" i="3"/>
  <c r="AH1680" i="3"/>
  <c r="AH1616" i="3"/>
  <c r="AH1552" i="3"/>
  <c r="AH1488" i="3"/>
  <c r="AH1408" i="3"/>
  <c r="AH1336" i="3"/>
  <c r="AH1264" i="3"/>
  <c r="AH1192" i="3"/>
  <c r="AH1128" i="3"/>
  <c r="AH1064" i="3"/>
  <c r="AH1000" i="3"/>
  <c r="AH936" i="3"/>
  <c r="AH768" i="3"/>
  <c r="AH704" i="3"/>
  <c r="AH443" i="3"/>
  <c r="AI370" i="3"/>
  <c r="AI308" i="3"/>
  <c r="AI227" i="3"/>
  <c r="AH1084" i="3"/>
  <c r="AH1020" i="3"/>
  <c r="AH956" i="3"/>
  <c r="AH892" i="3"/>
  <c r="AH828" i="3"/>
  <c r="AH748" i="3"/>
  <c r="AH676" i="3"/>
  <c r="AH612" i="3"/>
  <c r="AH548" i="3"/>
  <c r="AH484" i="3"/>
  <c r="AH420" i="3"/>
  <c r="AH356" i="3"/>
  <c r="AH292" i="3"/>
  <c r="AH228" i="3"/>
  <c r="AH164" i="3"/>
  <c r="AI1577" i="3"/>
  <c r="AI1457" i="3"/>
  <c r="AI1345" i="3"/>
  <c r="AI1249" i="3"/>
  <c r="AI1097" i="3"/>
  <c r="AI849" i="3"/>
  <c r="AI1632" i="3"/>
  <c r="AI1520" i="3"/>
  <c r="AI1296" i="3"/>
  <c r="AI1248" i="3"/>
  <c r="AI1096" i="3"/>
  <c r="AI1048" i="3"/>
  <c r="AI992" i="3"/>
  <c r="AI872" i="3"/>
  <c r="AI808" i="3"/>
  <c r="AI744" i="3"/>
  <c r="AI680" i="3"/>
  <c r="AI576" i="3"/>
  <c r="AI1658" i="3"/>
  <c r="AI1627" i="3"/>
  <c r="AI519" i="3"/>
  <c r="AI1267" i="3"/>
  <c r="AI1495" i="3"/>
  <c r="AI1690" i="3"/>
  <c r="AH437" i="3"/>
  <c r="AI483" i="3"/>
  <c r="AH1195" i="3"/>
  <c r="AH453" i="3"/>
  <c r="AI993" i="3"/>
  <c r="AI1082" i="3"/>
  <c r="AH313" i="3"/>
  <c r="AH958" i="3"/>
  <c r="AI1470" i="3"/>
  <c r="AI1074" i="3"/>
  <c r="AI827" i="3"/>
  <c r="AH479" i="3"/>
  <c r="AI1403" i="3"/>
  <c r="AI1209" i="3"/>
  <c r="AI1067" i="3"/>
  <c r="AH815" i="3"/>
  <c r="AI535" i="3"/>
  <c r="AI795" i="3"/>
  <c r="AI622" i="3"/>
  <c r="AI482" i="3"/>
  <c r="AI346" i="3"/>
  <c r="AI163" i="3"/>
  <c r="AH1628" i="3"/>
  <c r="AH1516" i="3"/>
  <c r="AH1404" i="3"/>
  <c r="AH1300" i="3"/>
  <c r="AH1220" i="3"/>
  <c r="AH1132" i="3"/>
  <c r="AH1130" i="3"/>
  <c r="AI1039" i="3"/>
  <c r="AI959" i="3"/>
  <c r="AH902" i="3"/>
  <c r="AH834" i="3"/>
  <c r="AI779" i="3"/>
  <c r="AH714" i="3"/>
  <c r="AH633" i="3"/>
  <c r="AI550" i="3"/>
  <c r="AI474" i="3"/>
  <c r="AI399" i="3"/>
  <c r="AI322" i="3"/>
  <c r="AH251" i="3"/>
  <c r="AI162" i="3"/>
  <c r="AH1039" i="3"/>
  <c r="AH975" i="3"/>
  <c r="AH920" i="3"/>
  <c r="AI838" i="3"/>
  <c r="AH783" i="3"/>
  <c r="AI723" i="3"/>
  <c r="AI631" i="3"/>
  <c r="AI567" i="3"/>
  <c r="AH503" i="3"/>
  <c r="AI427" i="3"/>
  <c r="AI357" i="3"/>
  <c r="AI278" i="3"/>
  <c r="AH223" i="3"/>
  <c r="AH1497" i="3"/>
  <c r="AH1736" i="3"/>
  <c r="AH1672" i="3"/>
  <c r="AH1608" i="3"/>
  <c r="AH1544" i="3"/>
  <c r="AH1472" i="3"/>
  <c r="AH1400" i="3"/>
  <c r="AH1328" i="3"/>
  <c r="AH1248" i="3"/>
  <c r="AH1184" i="3"/>
  <c r="AH1120" i="3"/>
  <c r="AH1056" i="3"/>
  <c r="AH992" i="3"/>
  <c r="AH928" i="3"/>
  <c r="AH760" i="3"/>
  <c r="AH696" i="3"/>
  <c r="AI431" i="3"/>
  <c r="AI359" i="3"/>
  <c r="AI302" i="3"/>
  <c r="AI215" i="3"/>
  <c r="AH1076" i="3"/>
  <c r="AH1012" i="3"/>
  <c r="AH948" i="3"/>
  <c r="AH884" i="3"/>
  <c r="AH820" i="3"/>
  <c r="AH740" i="3"/>
  <c r="AH668" i="3"/>
  <c r="AH604" i="3"/>
  <c r="AH540" i="3"/>
  <c r="AH476" i="3"/>
  <c r="AH412" i="3"/>
  <c r="AH348" i="3"/>
  <c r="AH284" i="3"/>
  <c r="AH220" i="3"/>
  <c r="AI1561" i="3"/>
  <c r="AI1449" i="3"/>
  <c r="AI1305" i="3"/>
  <c r="AI1145" i="3"/>
  <c r="AI841" i="3"/>
  <c r="AI1624" i="3"/>
  <c r="AI1576" i="3"/>
  <c r="AI1512" i="3"/>
  <c r="AI1424" i="3"/>
  <c r="AI1200" i="3"/>
  <c r="AI1040" i="3"/>
  <c r="AI944" i="3"/>
  <c r="AI864" i="3"/>
  <c r="AI800" i="3"/>
  <c r="AI736" i="3"/>
  <c r="AI664" i="3"/>
  <c r="AI568" i="3"/>
  <c r="AI488" i="3"/>
  <c r="AI424" i="3"/>
  <c r="AI336" i="3"/>
  <c r="AI272" i="3"/>
  <c r="AI208" i="3"/>
  <c r="AH1511" i="3"/>
  <c r="AI1111" i="3"/>
  <c r="AH295" i="3"/>
  <c r="AI1514" i="3"/>
  <c r="AI1742" i="3"/>
  <c r="AI934" i="3"/>
  <c r="AI1331" i="3"/>
  <c r="AH1585" i="3"/>
  <c r="AI1654" i="3"/>
  <c r="AI1689" i="3"/>
  <c r="AI443" i="3"/>
  <c r="AI1440" i="3"/>
  <c r="AH771" i="3"/>
  <c r="AI947" i="3"/>
  <c r="AI1406" i="3"/>
  <c r="AH693" i="3"/>
  <c r="AH1340" i="3"/>
  <c r="AH1047" i="3"/>
  <c r="AH719" i="3"/>
  <c r="AI363" i="3"/>
  <c r="AH1355" i="3"/>
  <c r="AH1167" i="3"/>
  <c r="AH979" i="3"/>
  <c r="AH786" i="3"/>
  <c r="AI478" i="3"/>
  <c r="AH381" i="3"/>
  <c r="AH727" i="3"/>
  <c r="AI579" i="3"/>
  <c r="AI446" i="3"/>
  <c r="AI286" i="3"/>
  <c r="AH1716" i="3"/>
  <c r="AH1588" i="3"/>
  <c r="AH1492" i="3"/>
  <c r="AH1372" i="3"/>
  <c r="AH1284" i="3"/>
  <c r="AH1196" i="3"/>
  <c r="AH163" i="3"/>
  <c r="AI1103" i="3"/>
  <c r="AI1023" i="3"/>
  <c r="AI943" i="3"/>
  <c r="AI882" i="3"/>
  <c r="AI819" i="3"/>
  <c r="AI767" i="3"/>
  <c r="AI678" i="3"/>
  <c r="AH603" i="3"/>
  <c r="AH527" i="3"/>
  <c r="AH457" i="3"/>
  <c r="AH379" i="3"/>
  <c r="AH305" i="3"/>
  <c r="AI223" i="3"/>
  <c r="AI1027" i="3"/>
  <c r="AI963" i="3"/>
  <c r="AI910" i="3"/>
  <c r="AH824" i="3"/>
  <c r="AH767" i="3"/>
  <c r="AI707" i="3"/>
  <c r="AI614" i="3"/>
  <c r="AI543" i="3"/>
  <c r="AI486" i="3"/>
  <c r="AI403" i="3"/>
  <c r="AI343" i="3"/>
  <c r="AH267" i="3"/>
  <c r="AH199" i="3"/>
  <c r="AH1433" i="3"/>
  <c r="AH1720" i="3"/>
  <c r="AH1656" i="3"/>
  <c r="AH1592" i="3"/>
  <c r="AH1528" i="3"/>
  <c r="AH1456" i="3"/>
  <c r="AH1384" i="3"/>
  <c r="AH1312" i="3"/>
  <c r="AH1232" i="3"/>
  <c r="AH1168" i="3"/>
  <c r="AH1104" i="3"/>
  <c r="AH1040" i="3"/>
  <c r="AH976" i="3"/>
  <c r="AH864" i="3"/>
  <c r="AH744" i="3"/>
  <c r="AH680" i="3"/>
  <c r="AI419" i="3"/>
  <c r="AI342" i="3"/>
  <c r="AI277" i="3"/>
  <c r="AH191" i="3"/>
  <c r="AH1124" i="3"/>
  <c r="AH1060" i="3"/>
  <c r="AH996" i="3"/>
  <c r="AH932" i="3"/>
  <c r="AH868" i="3"/>
  <c r="AH804" i="3"/>
  <c r="AH716" i="3"/>
  <c r="AH652" i="3"/>
  <c r="AH588" i="3"/>
  <c r="AH524" i="3"/>
  <c r="AH460" i="3"/>
  <c r="AH396" i="3"/>
  <c r="AH332" i="3"/>
  <c r="AH268" i="3"/>
  <c r="AH204" i="3"/>
  <c r="AI1529" i="3"/>
  <c r="AI1281" i="3"/>
  <c r="AI1081" i="3"/>
  <c r="AI873" i="3"/>
  <c r="AI1664" i="3"/>
  <c r="AI1560" i="3"/>
  <c r="AI1488" i="3"/>
  <c r="AI1368" i="3"/>
  <c r="AI1280" i="3"/>
  <c r="AI1232" i="3"/>
  <c r="AI1136" i="3"/>
  <c r="AI976" i="3"/>
  <c r="AI920" i="3"/>
  <c r="AI848" i="3"/>
  <c r="AI784" i="3"/>
  <c r="AI720" i="3"/>
  <c r="AI632" i="3"/>
  <c r="AI552" i="3"/>
  <c r="AH1021" i="3"/>
  <c r="AH746" i="3"/>
  <c r="AH770" i="3"/>
  <c r="AH1292" i="3"/>
  <c r="AH1110" i="3"/>
  <c r="AH539" i="3"/>
  <c r="AI619" i="3"/>
  <c r="AH1728" i="3"/>
  <c r="AH1176" i="3"/>
  <c r="AH355" i="3"/>
  <c r="AH940" i="3"/>
  <c r="AH404" i="3"/>
  <c r="AI1536" i="3"/>
  <c r="AI1120" i="3"/>
  <c r="AI888" i="3"/>
  <c r="AI760" i="3"/>
  <c r="AI592" i="3"/>
  <c r="AI472" i="3"/>
  <c r="AI368" i="3"/>
  <c r="AI280" i="3"/>
  <c r="AI192" i="3"/>
  <c r="AH921" i="3"/>
  <c r="AH777" i="3"/>
  <c r="AH241" i="3"/>
  <c r="AH600" i="3"/>
  <c r="AH536" i="3"/>
  <c r="AH472" i="3"/>
  <c r="AH408" i="3"/>
  <c r="AH328" i="3"/>
  <c r="AH264" i="3"/>
  <c r="AH192" i="3"/>
  <c r="AI1549" i="3"/>
  <c r="AI1429" i="3"/>
  <c r="AI1285" i="3"/>
  <c r="AI1245" i="3"/>
  <c r="AI997" i="3"/>
  <c r="AI893" i="3"/>
  <c r="AI757" i="3"/>
  <c r="AI653" i="3"/>
  <c r="AI1724" i="3"/>
  <c r="AI1668" i="3"/>
  <c r="AI1596" i="3"/>
  <c r="AI1540" i="3"/>
  <c r="AI1476" i="3"/>
  <c r="AI1156" i="3"/>
  <c r="AI1052" i="3"/>
  <c r="AI1004" i="3"/>
  <c r="AI900" i="3"/>
  <c r="AI828" i="3"/>
  <c r="AI756" i="3"/>
  <c r="AI684" i="3"/>
  <c r="AI620" i="3"/>
  <c r="AI556" i="3"/>
  <c r="AI492" i="3"/>
  <c r="AI412" i="3"/>
  <c r="AI581" i="3"/>
  <c r="AI493" i="3"/>
  <c r="AI413" i="3"/>
  <c r="AI333" i="3"/>
  <c r="AI237" i="3"/>
  <c r="AI364" i="3"/>
  <c r="AI276" i="3"/>
  <c r="AI172" i="3"/>
  <c r="AI721" i="3"/>
  <c r="AI1557" i="3"/>
  <c r="AH301" i="3"/>
  <c r="AI453" i="3"/>
  <c r="AI598" i="3"/>
  <c r="AH1204" i="3"/>
  <c r="AI1034" i="3"/>
  <c r="AI462" i="3"/>
  <c r="AI555" i="3"/>
  <c r="AH1664" i="3"/>
  <c r="AH1112" i="3"/>
  <c r="AH283" i="3"/>
  <c r="AH876" i="3"/>
  <c r="AH340" i="3"/>
  <c r="AI1648" i="3"/>
  <c r="AI1504" i="3"/>
  <c r="AI880" i="3"/>
  <c r="AI752" i="3"/>
  <c r="AI584" i="3"/>
  <c r="AI464" i="3"/>
  <c r="AI352" i="3"/>
  <c r="AI264" i="3"/>
  <c r="AI184" i="3"/>
  <c r="AH897" i="3"/>
  <c r="AH761" i="3"/>
  <c r="AH233" i="3"/>
  <c r="AH592" i="3"/>
  <c r="AH528" i="3"/>
  <c r="AH464" i="3"/>
  <c r="AH400" i="3"/>
  <c r="AH320" i="3"/>
  <c r="AH256" i="3"/>
  <c r="AH184" i="3"/>
  <c r="AI1541" i="3"/>
  <c r="AI1229" i="3"/>
  <c r="AI989" i="3"/>
  <c r="AI885" i="3"/>
  <c r="AI645" i="3"/>
  <c r="AI1716" i="3"/>
  <c r="AI1660" i="3"/>
  <c r="AI1532" i="3"/>
  <c r="AI1468" i="3"/>
  <c r="AI1404" i="3"/>
  <c r="AI1300" i="3"/>
  <c r="AI1260" i="3"/>
  <c r="AI1148" i="3"/>
  <c r="AI1100" i="3"/>
  <c r="AI996" i="3"/>
  <c r="AI892" i="3"/>
  <c r="AI820" i="3"/>
  <c r="AI748" i="3"/>
  <c r="AI676" i="3"/>
  <c r="AI612" i="3"/>
  <c r="AI548" i="3"/>
  <c r="AI484" i="3"/>
  <c r="AI404" i="3"/>
  <c r="AI565" i="3"/>
  <c r="AI485" i="3"/>
  <c r="AI405" i="3"/>
  <c r="AI325" i="3"/>
  <c r="AI221" i="3"/>
  <c r="AI356" i="3"/>
  <c r="AI260" i="3"/>
  <c r="AI809" i="3"/>
  <c r="AI713" i="3"/>
  <c r="AH315" i="3"/>
  <c r="AH883" i="3"/>
  <c r="AI1369" i="3"/>
  <c r="AI470" i="3"/>
  <c r="AI182" i="3"/>
  <c r="AI950" i="3"/>
  <c r="AI386" i="3"/>
  <c r="AH1034" i="3"/>
  <c r="AI491" i="3"/>
  <c r="AH1600" i="3"/>
  <c r="AH1048" i="3"/>
  <c r="AH203" i="3"/>
  <c r="AH812" i="3"/>
  <c r="AH276" i="3"/>
  <c r="AI1616" i="3"/>
  <c r="AI1480" i="3"/>
  <c r="AI1376" i="3"/>
  <c r="AI968" i="3"/>
  <c r="AI856" i="3"/>
  <c r="AI728" i="3"/>
  <c r="AI560" i="3"/>
  <c r="AI448" i="3"/>
  <c r="AI344" i="3"/>
  <c r="AI256" i="3"/>
  <c r="AH889" i="3"/>
  <c r="AH737" i="3"/>
  <c r="AH648" i="3"/>
  <c r="AH584" i="3"/>
  <c r="AH520" i="3"/>
  <c r="AH456" i="3"/>
  <c r="AH392" i="3"/>
  <c r="AH312" i="3"/>
  <c r="AH248" i="3"/>
  <c r="AH176" i="3"/>
  <c r="AI1725" i="3"/>
  <c r="AI1661" i="3"/>
  <c r="AI1517" i="3"/>
  <c r="AI1373" i="3"/>
  <c r="AI1325" i="3"/>
  <c r="AI1189" i="3"/>
  <c r="AI933" i="3"/>
  <c r="AI789" i="3"/>
  <c r="AI637" i="3"/>
  <c r="AI1708" i="3"/>
  <c r="AI1524" i="3"/>
  <c r="AI1460" i="3"/>
  <c r="AI1396" i="3"/>
  <c r="AI1244" i="3"/>
  <c r="AI1196" i="3"/>
  <c r="AI1092" i="3"/>
  <c r="AI988" i="3"/>
  <c r="AI940" i="3"/>
  <c r="AI884" i="3"/>
  <c r="AI812" i="3"/>
  <c r="AI740" i="3"/>
  <c r="AI668" i="3"/>
  <c r="AI604" i="3"/>
  <c r="AI540" i="3"/>
  <c r="AI476" i="3"/>
  <c r="AI380" i="3"/>
  <c r="AI549" i="3"/>
  <c r="AI477" i="3"/>
  <c r="AI397" i="3"/>
  <c r="AI309" i="3"/>
  <c r="AI213" i="3"/>
  <c r="AI348" i="3"/>
  <c r="AI244" i="3"/>
  <c r="AI753" i="3"/>
  <c r="AH1073" i="3"/>
  <c r="AH1037" i="3"/>
  <c r="AI1187" i="3"/>
  <c r="AI311" i="3"/>
  <c r="AI894" i="3"/>
  <c r="AI310" i="3"/>
  <c r="AH970" i="3"/>
  <c r="AI415" i="3"/>
  <c r="AH1536" i="3"/>
  <c r="AH984" i="3"/>
  <c r="AH724" i="3"/>
  <c r="AH212" i="3"/>
  <c r="AI1289" i="3"/>
  <c r="AI969" i="3"/>
  <c r="AI881" i="3"/>
  <c r="AI1448" i="3"/>
  <c r="AI1360" i="3"/>
  <c r="AI840" i="3"/>
  <c r="AI712" i="3"/>
  <c r="AI544" i="3"/>
  <c r="AI440" i="3"/>
  <c r="AI328" i="3"/>
  <c r="AI248" i="3"/>
  <c r="AH865" i="3"/>
  <c r="AH729" i="3"/>
  <c r="AH640" i="3"/>
  <c r="AH576" i="3"/>
  <c r="AH512" i="3"/>
  <c r="AH448" i="3"/>
  <c r="AH376" i="3"/>
  <c r="AH304" i="3"/>
  <c r="AH232" i="3"/>
  <c r="AH168" i="3"/>
  <c r="AI1509" i="3"/>
  <c r="AI1413" i="3"/>
  <c r="AI1365" i="3"/>
  <c r="AI1181" i="3"/>
  <c r="AI701" i="3"/>
  <c r="AI629" i="3"/>
  <c r="AI1700" i="3"/>
  <c r="AI1516" i="3"/>
  <c r="AI1444" i="3"/>
  <c r="AI1388" i="3"/>
  <c r="AI1188" i="3"/>
  <c r="AI1084" i="3"/>
  <c r="AI1036" i="3"/>
  <c r="AI932" i="3"/>
  <c r="AI876" i="3"/>
  <c r="AI804" i="3"/>
  <c r="AI724" i="3"/>
  <c r="AI660" i="3"/>
  <c r="AI596" i="3"/>
  <c r="AI532" i="3"/>
  <c r="AI468" i="3"/>
  <c r="AI372" i="3"/>
  <c r="AI533" i="3"/>
  <c r="AI469" i="3"/>
  <c r="AI389" i="3"/>
  <c r="AI293" i="3"/>
  <c r="AI205" i="3"/>
  <c r="AI340" i="3"/>
  <c r="AI236" i="3"/>
  <c r="AI745" i="3"/>
  <c r="AH1483" i="3"/>
  <c r="AI1414" i="3"/>
  <c r="AI183" i="3"/>
  <c r="AI1051" i="3"/>
  <c r="AH1740" i="3"/>
  <c r="AH826" i="3"/>
  <c r="AH243" i="3"/>
  <c r="AH915" i="3"/>
  <c r="AI350" i="3"/>
  <c r="AH1464" i="3"/>
  <c r="AH896" i="3"/>
  <c r="AH660" i="3"/>
  <c r="AI1033" i="3"/>
  <c r="AI817" i="3"/>
  <c r="AI1176" i="3"/>
  <c r="AI824" i="3"/>
  <c r="AI696" i="3"/>
  <c r="AI520" i="3"/>
  <c r="AI432" i="3"/>
  <c r="AI320" i="3"/>
  <c r="AI232" i="3"/>
  <c r="AH857" i="3"/>
  <c r="AH705" i="3"/>
  <c r="AH632" i="3"/>
  <c r="AH568" i="3"/>
  <c r="AH504" i="3"/>
  <c r="AH440" i="3"/>
  <c r="AH368" i="3"/>
  <c r="AH296" i="3"/>
  <c r="AH224" i="3"/>
  <c r="AI1597" i="3"/>
  <c r="AI1493" i="3"/>
  <c r="AI1125" i="3"/>
  <c r="AI829" i="3"/>
  <c r="AI693" i="3"/>
  <c r="AI621" i="3"/>
  <c r="AI1692" i="3"/>
  <c r="AI1508" i="3"/>
  <c r="AI1380" i="3"/>
  <c r="AI1332" i="3"/>
  <c r="AI1284" i="3"/>
  <c r="AI1180" i="3"/>
  <c r="AI1132" i="3"/>
  <c r="AI1028" i="3"/>
  <c r="AI924" i="3"/>
  <c r="AI868" i="3"/>
  <c r="AI796" i="3"/>
  <c r="AI716" i="3"/>
  <c r="AI652" i="3"/>
  <c r="AI588" i="3"/>
  <c r="AI524" i="3"/>
  <c r="AI452" i="3"/>
  <c r="AI613" i="3"/>
  <c r="AI525" i="3"/>
  <c r="AI461" i="3"/>
  <c r="AI381" i="3"/>
  <c r="AI285" i="3"/>
  <c r="AI197" i="3"/>
  <c r="AI332" i="3"/>
  <c r="AI212" i="3"/>
  <c r="AI1650" i="3"/>
  <c r="AI862" i="3"/>
  <c r="AI797" i="3"/>
  <c r="AH1612" i="3"/>
  <c r="AI774" i="3"/>
  <c r="AI831" i="3"/>
  <c r="AH273" i="3"/>
  <c r="AH1392" i="3"/>
  <c r="AH752" i="3"/>
  <c r="AH596" i="3"/>
  <c r="AI1264" i="3"/>
  <c r="AI1160" i="3"/>
  <c r="AI816" i="3"/>
  <c r="AI688" i="3"/>
  <c r="AI504" i="3"/>
  <c r="AI408" i="3"/>
  <c r="AI312" i="3"/>
  <c r="AI224" i="3"/>
  <c r="AH833" i="3"/>
  <c r="AH385" i="3"/>
  <c r="AH624" i="3"/>
  <c r="AH560" i="3"/>
  <c r="AH496" i="3"/>
  <c r="AH432" i="3"/>
  <c r="AH352" i="3"/>
  <c r="AH288" i="3"/>
  <c r="AH216" i="3"/>
  <c r="AI1485" i="3"/>
  <c r="AI1309" i="3"/>
  <c r="AI1117" i="3"/>
  <c r="AI821" i="3"/>
  <c r="AI733" i="3"/>
  <c r="AI677" i="3"/>
  <c r="AI1748" i="3"/>
  <c r="AI1684" i="3"/>
  <c r="AI1572" i="3"/>
  <c r="AI1500" i="3"/>
  <c r="AI1228" i="3"/>
  <c r="AI1124" i="3"/>
  <c r="AI1020" i="3"/>
  <c r="AI972" i="3"/>
  <c r="AI916" i="3"/>
  <c r="AI860" i="3"/>
  <c r="AI780" i="3"/>
  <c r="AI708" i="3"/>
  <c r="AI644" i="3"/>
  <c r="AI580" i="3"/>
  <c r="AI516" i="3"/>
  <c r="AI436" i="3"/>
  <c r="AI605" i="3"/>
  <c r="AI517" i="3"/>
  <c r="AI445" i="3"/>
  <c r="AI373" i="3"/>
  <c r="AI269" i="3"/>
  <c r="AI189" i="3"/>
  <c r="AI316" i="3"/>
  <c r="AI204" i="3"/>
  <c r="AI1390" i="3"/>
  <c r="AH1745" i="3"/>
  <c r="AI1063" i="3"/>
  <c r="AH1388" i="3"/>
  <c r="AI626" i="3"/>
  <c r="AH713" i="3"/>
  <c r="AH1465" i="3"/>
  <c r="AH1240" i="3"/>
  <c r="AI426" i="3"/>
  <c r="AH1004" i="3"/>
  <c r="AH468" i="3"/>
  <c r="AI1553" i="3"/>
  <c r="AI1552" i="3"/>
  <c r="AI1408" i="3"/>
  <c r="AI1224" i="3"/>
  <c r="AI912" i="3"/>
  <c r="AI776" i="3"/>
  <c r="AI616" i="3"/>
  <c r="AI480" i="3"/>
  <c r="AI384" i="3"/>
  <c r="AI288" i="3"/>
  <c r="AI200" i="3"/>
  <c r="AH1201" i="3"/>
  <c r="AH793" i="3"/>
  <c r="AH249" i="3"/>
  <c r="AH608" i="3"/>
  <c r="AH544" i="3"/>
  <c r="AH480" i="3"/>
  <c r="AH416" i="3"/>
  <c r="AH336" i="3"/>
  <c r="AH272" i="3"/>
  <c r="AH200" i="3"/>
  <c r="AI1693" i="3"/>
  <c r="AI1629" i="3"/>
  <c r="AI1565" i="3"/>
  <c r="AI1437" i="3"/>
  <c r="AI1253" i="3"/>
  <c r="AI1053" i="3"/>
  <c r="AI901" i="3"/>
  <c r="AI853" i="3"/>
  <c r="AI765" i="3"/>
  <c r="AI661" i="3"/>
  <c r="AI1732" i="3"/>
  <c r="AI1548" i="3"/>
  <c r="AI1484" i="3"/>
  <c r="AI1364" i="3"/>
  <c r="AI1212" i="3"/>
  <c r="AI1164" i="3"/>
  <c r="AI1060" i="3"/>
  <c r="AI956" i="3"/>
  <c r="AI836" i="3"/>
  <c r="AI764" i="3"/>
  <c r="AI692" i="3"/>
  <c r="AI628" i="3"/>
  <c r="AI564" i="3"/>
  <c r="AI500" i="3"/>
  <c r="AI420" i="3"/>
  <c r="AI589" i="3"/>
  <c r="AI501" i="3"/>
  <c r="AI421" i="3"/>
  <c r="AI349" i="3"/>
  <c r="AI245" i="3"/>
  <c r="AI165" i="3"/>
  <c r="AI292" i="3"/>
  <c r="AI188" i="3"/>
  <c r="AH161" i="3"/>
  <c r="AH153" i="3"/>
  <c r="AH145" i="3"/>
  <c r="AH137" i="3"/>
  <c r="AH129" i="3"/>
  <c r="AH121" i="3"/>
  <c r="AH113" i="3"/>
  <c r="AH105" i="3"/>
  <c r="AH97" i="3"/>
  <c r="AH89" i="3"/>
  <c r="AH81" i="3"/>
  <c r="AH73" i="3"/>
  <c r="AH65" i="3"/>
  <c r="AH57" i="3"/>
  <c r="AH49" i="3"/>
  <c r="AH41" i="3"/>
  <c r="AH33" i="3"/>
  <c r="AH25" i="3"/>
  <c r="AH17" i="3"/>
  <c r="AI160" i="3"/>
  <c r="AI152" i="3"/>
  <c r="AI144" i="3"/>
  <c r="AI136" i="3"/>
  <c r="AI128" i="3"/>
  <c r="AI120" i="3"/>
  <c r="AI112" i="3"/>
  <c r="AI104" i="3"/>
  <c r="AI96" i="3"/>
  <c r="AI88" i="3"/>
  <c r="AI80" i="3"/>
  <c r="AI72" i="3"/>
  <c r="AI64" i="3"/>
  <c r="AI56" i="3"/>
  <c r="AI48" i="3"/>
  <c r="AI40" i="3"/>
  <c r="AI32" i="3"/>
  <c r="AI24" i="3"/>
  <c r="AI16" i="3"/>
  <c r="AH147" i="3"/>
  <c r="AH115" i="3"/>
  <c r="AH83" i="3"/>
  <c r="AH51" i="3"/>
  <c r="AH19" i="3"/>
  <c r="AI597" i="3"/>
  <c r="AI1068" i="3"/>
  <c r="AI1372" i="3"/>
  <c r="AI1061" i="3"/>
  <c r="AI1261" i="3"/>
  <c r="AI1589" i="3"/>
  <c r="AH488" i="3"/>
  <c r="AI1672" i="3"/>
  <c r="AI1241" i="3"/>
  <c r="AH1068" i="3"/>
  <c r="AH1500" i="3"/>
  <c r="AH160" i="3"/>
  <c r="AH152" i="3"/>
  <c r="AH144" i="3"/>
  <c r="AH136" i="3"/>
  <c r="AH128" i="3"/>
  <c r="AH120" i="3"/>
  <c r="AH112" i="3"/>
  <c r="AH104" i="3"/>
  <c r="AH96" i="3"/>
  <c r="AH88" i="3"/>
  <c r="AH80" i="3"/>
  <c r="AH72" i="3"/>
  <c r="AH64" i="3"/>
  <c r="AH56" i="3"/>
  <c r="AH48" i="3"/>
  <c r="AH40" i="3"/>
  <c r="AH32" i="3"/>
  <c r="AH24" i="3"/>
  <c r="AH16" i="3"/>
  <c r="AI159" i="3"/>
  <c r="AI151" i="3"/>
  <c r="AI143" i="3"/>
  <c r="AI135" i="3"/>
  <c r="AI127" i="3"/>
  <c r="AI119" i="3"/>
  <c r="AI111" i="3"/>
  <c r="AI103" i="3"/>
  <c r="AI95" i="3"/>
  <c r="AI87" i="3"/>
  <c r="AI79" i="3"/>
  <c r="AI71" i="3"/>
  <c r="AI63" i="3"/>
  <c r="AI55" i="3"/>
  <c r="AI47" i="3"/>
  <c r="AI39" i="3"/>
  <c r="AI31" i="3"/>
  <c r="AI23" i="3"/>
  <c r="AI15" i="3"/>
  <c r="AH140" i="3"/>
  <c r="AH108" i="3"/>
  <c r="AH76" i="3"/>
  <c r="AH44" i="3"/>
  <c r="AH12" i="3"/>
  <c r="AI196" i="3"/>
  <c r="AI428" i="3"/>
  <c r="AI861" i="3"/>
  <c r="AH552" i="3"/>
  <c r="AI216" i="3"/>
  <c r="AH159" i="3"/>
  <c r="AH151" i="3"/>
  <c r="AH143" i="3"/>
  <c r="AH135" i="3"/>
  <c r="AH127" i="3"/>
  <c r="AH119" i="3"/>
  <c r="AH111" i="3"/>
  <c r="AH103" i="3"/>
  <c r="AH95" i="3"/>
  <c r="AH87" i="3"/>
  <c r="AH79" i="3"/>
  <c r="AH71" i="3"/>
  <c r="AH63" i="3"/>
  <c r="AH55" i="3"/>
  <c r="AH47" i="3"/>
  <c r="AH39" i="3"/>
  <c r="AH31" i="3"/>
  <c r="AH23" i="3"/>
  <c r="AH15" i="3"/>
  <c r="AI158" i="3"/>
  <c r="AI150" i="3"/>
  <c r="AI142" i="3"/>
  <c r="AI134" i="3"/>
  <c r="AI126" i="3"/>
  <c r="AI118" i="3"/>
  <c r="AI110" i="3"/>
  <c r="AI102" i="3"/>
  <c r="AI94" i="3"/>
  <c r="AI86" i="3"/>
  <c r="AI78" i="3"/>
  <c r="AI70" i="3"/>
  <c r="AI62" i="3"/>
  <c r="AI54" i="3"/>
  <c r="AI46" i="3"/>
  <c r="AI38" i="3"/>
  <c r="AI30" i="3"/>
  <c r="AI22" i="3"/>
  <c r="AI14" i="3"/>
  <c r="AH139" i="3"/>
  <c r="AH107" i="3"/>
  <c r="AH75" i="3"/>
  <c r="AH43" i="3"/>
  <c r="AI300" i="3"/>
  <c r="AI508" i="3"/>
  <c r="AI1276" i="3"/>
  <c r="AI1428" i="3"/>
  <c r="AI773" i="3"/>
  <c r="AH616" i="3"/>
  <c r="AI296" i="3"/>
  <c r="AI921" i="3"/>
  <c r="AI1161" i="3"/>
  <c r="AI695" i="3"/>
  <c r="AI490" i="3"/>
  <c r="H158" i="2"/>
  <c r="I158" i="2"/>
  <c r="D165" i="1"/>
  <c r="H142" i="2"/>
  <c r="I142" i="2"/>
  <c r="D149" i="1"/>
  <c r="H62" i="2"/>
  <c r="I62" i="2"/>
  <c r="D69" i="1"/>
  <c r="H46" i="2"/>
  <c r="I46" i="2"/>
  <c r="D53" i="1"/>
  <c r="H30" i="2"/>
  <c r="I30" i="2"/>
  <c r="D37" i="1"/>
  <c r="H14" i="2"/>
  <c r="AH158" i="3"/>
  <c r="AH150" i="3"/>
  <c r="AH142" i="3"/>
  <c r="AH134" i="3"/>
  <c r="AH126" i="3"/>
  <c r="AH118" i="3"/>
  <c r="AH110" i="3"/>
  <c r="AH102" i="3"/>
  <c r="AH94" i="3"/>
  <c r="AH86" i="3"/>
  <c r="AH78" i="3"/>
  <c r="AH70" i="3"/>
  <c r="AH62" i="3"/>
  <c r="AH54" i="3"/>
  <c r="AH46" i="3"/>
  <c r="AH38" i="3"/>
  <c r="AH30" i="3"/>
  <c r="AH22" i="3"/>
  <c r="AH14" i="3"/>
  <c r="AI157" i="3"/>
  <c r="AI149" i="3"/>
  <c r="AI141" i="3"/>
  <c r="AI133" i="3"/>
  <c r="AI125" i="3"/>
  <c r="AI117" i="3"/>
  <c r="AI109" i="3"/>
  <c r="AI101" i="3"/>
  <c r="AI93" i="3"/>
  <c r="AI85" i="3"/>
  <c r="AI77" i="3"/>
  <c r="AI69" i="3"/>
  <c r="AI61" i="3"/>
  <c r="AI53" i="3"/>
  <c r="AI45" i="3"/>
  <c r="AI37" i="3"/>
  <c r="AI29" i="3"/>
  <c r="AI21" i="3"/>
  <c r="AI13" i="3"/>
  <c r="AH132" i="3"/>
  <c r="AH100" i="3"/>
  <c r="AH68" i="3"/>
  <c r="AH36" i="3"/>
  <c r="AI181" i="3"/>
  <c r="AI572" i="3"/>
  <c r="AI964" i="3"/>
  <c r="AI1116" i="3"/>
  <c r="AI1740" i="3"/>
  <c r="AI1637" i="3"/>
  <c r="AH377" i="3"/>
  <c r="AI392" i="3"/>
  <c r="AI1568" i="3"/>
  <c r="AI1411" i="3"/>
  <c r="AI177" i="3"/>
  <c r="AI209" i="3"/>
  <c r="AI241" i="3"/>
  <c r="AI273" i="3"/>
  <c r="AI305" i="3"/>
  <c r="AI337" i="3"/>
  <c r="AI369" i="3"/>
  <c r="AI401" i="3"/>
  <c r="AI433" i="3"/>
  <c r="AI465" i="3"/>
  <c r="AI497" i="3"/>
  <c r="AI529" i="3"/>
  <c r="AI561" i="3"/>
  <c r="AI593" i="3"/>
  <c r="AI625" i="3"/>
  <c r="AI657" i="3"/>
  <c r="AI689" i="3"/>
  <c r="AI729" i="3"/>
  <c r="AI769" i="3"/>
  <c r="AI908" i="3"/>
  <c r="AI1012" i="3"/>
  <c r="AI1604" i="3"/>
  <c r="AI1636" i="3"/>
  <c r="AI1676" i="3"/>
  <c r="AI813" i="3"/>
  <c r="AI949" i="3"/>
  <c r="AI1005" i="3"/>
  <c r="AI1093" i="3"/>
  <c r="AI1149" i="3"/>
  <c r="AI1293" i="3"/>
  <c r="AI1341" i="3"/>
  <c r="AI1397" i="3"/>
  <c r="AI1741" i="3"/>
  <c r="AH186" i="3"/>
  <c r="AH218" i="3"/>
  <c r="AH250" i="3"/>
  <c r="AH282" i="3"/>
  <c r="AH314" i="3"/>
  <c r="AH346" i="3"/>
  <c r="AH378" i="3"/>
  <c r="AH410" i="3"/>
  <c r="AH442" i="3"/>
  <c r="AH474" i="3"/>
  <c r="AH506" i="3"/>
  <c r="AH538" i="3"/>
  <c r="AH570" i="3"/>
  <c r="AH602" i="3"/>
  <c r="AH634" i="3"/>
  <c r="AH666" i="3"/>
  <c r="AH698" i="3"/>
  <c r="AH906" i="3"/>
  <c r="AH946" i="3"/>
  <c r="AH986" i="3"/>
  <c r="AH1026" i="3"/>
  <c r="AH1074" i="3"/>
  <c r="AH1114" i="3"/>
  <c r="AH1154" i="3"/>
  <c r="AH1202" i="3"/>
  <c r="AH1242" i="3"/>
  <c r="AH1290" i="3"/>
  <c r="AH1354" i="3"/>
  <c r="AH1418" i="3"/>
  <c r="AI1024" i="3"/>
  <c r="AI1144" i="3"/>
  <c r="AI1320" i="3"/>
  <c r="AI913" i="3"/>
  <c r="AI1337" i="3"/>
  <c r="AI185" i="3"/>
  <c r="AI217" i="3"/>
  <c r="AI249" i="3"/>
  <c r="AI281" i="3"/>
  <c r="AI313" i="3"/>
  <c r="AI345" i="3"/>
  <c r="AI377" i="3"/>
  <c r="AI409" i="3"/>
  <c r="AI441" i="3"/>
  <c r="AI473" i="3"/>
  <c r="AI505" i="3"/>
  <c r="AI537" i="3"/>
  <c r="AI569" i="3"/>
  <c r="AI601" i="3"/>
  <c r="AI633" i="3"/>
  <c r="AI665" i="3"/>
  <c r="AI697" i="3"/>
  <c r="AI737" i="3"/>
  <c r="AI793" i="3"/>
  <c r="AI1076" i="3"/>
  <c r="AI1436" i="3"/>
  <c r="AI1612" i="3"/>
  <c r="AI1644" i="3"/>
  <c r="AI869" i="3"/>
  <c r="AI957" i="3"/>
  <c r="AI1013" i="3"/>
  <c r="AI1069" i="3"/>
  <c r="AI1157" i="3"/>
  <c r="AI1213" i="3"/>
  <c r="AI1357" i="3"/>
  <c r="AI1405" i="3"/>
  <c r="AI1749" i="3"/>
  <c r="AH162" i="3"/>
  <c r="AH194" i="3"/>
  <c r="AH226" i="3"/>
  <c r="AH258" i="3"/>
  <c r="AH290" i="3"/>
  <c r="AH322" i="3"/>
  <c r="AH354" i="3"/>
  <c r="AH386" i="3"/>
  <c r="AH418" i="3"/>
  <c r="AH450" i="3"/>
  <c r="AH482" i="3"/>
  <c r="AH514" i="3"/>
  <c r="AH546" i="3"/>
  <c r="AH578" i="3"/>
  <c r="AH610" i="3"/>
  <c r="AH642" i="3"/>
  <c r="AH674" i="3"/>
  <c r="AI1025" i="3"/>
  <c r="AH166" i="3"/>
  <c r="AH230" i="3"/>
  <c r="AH294" i="3"/>
  <c r="AH358" i="3"/>
  <c r="AH422" i="3"/>
  <c r="AH486" i="3"/>
  <c r="AH550" i="3"/>
  <c r="AH614" i="3"/>
  <c r="AH678" i="3"/>
  <c r="AH742" i="3"/>
  <c r="AH806" i="3"/>
  <c r="AH870" i="3"/>
  <c r="AH966" i="3"/>
  <c r="AH1094" i="3"/>
  <c r="AH1222" i="3"/>
  <c r="AH1342" i="3"/>
  <c r="AH1598" i="3"/>
  <c r="AI1704" i="3"/>
  <c r="AI980" i="3"/>
  <c r="AI1236" i="3"/>
  <c r="AI1580" i="3"/>
  <c r="AI741" i="3"/>
  <c r="AI781" i="3"/>
  <c r="AI925" i="3"/>
  <c r="AI1269" i="3"/>
  <c r="AI1317" i="3"/>
  <c r="AI1645" i="3"/>
  <c r="AI1709" i="3"/>
  <c r="AI1352" i="3"/>
  <c r="AI1592" i="3"/>
  <c r="AI961" i="3"/>
  <c r="AI1617" i="3"/>
  <c r="AI1745" i="3"/>
  <c r="AI193" i="3"/>
  <c r="AI225" i="3"/>
  <c r="AI257" i="3"/>
  <c r="AI289" i="3"/>
  <c r="AI321" i="3"/>
  <c r="AI353" i="3"/>
  <c r="AI385" i="3"/>
  <c r="AI417" i="3"/>
  <c r="AI449" i="3"/>
  <c r="AI481" i="3"/>
  <c r="AI513" i="3"/>
  <c r="AI545" i="3"/>
  <c r="AI577" i="3"/>
  <c r="AI609" i="3"/>
  <c r="AI641" i="3"/>
  <c r="AI673" i="3"/>
  <c r="AI705" i="3"/>
  <c r="AI801" i="3"/>
  <c r="AI1140" i="3"/>
  <c r="AI1292" i="3"/>
  <c r="AI1340" i="3"/>
  <c r="AI1620" i="3"/>
  <c r="AI1652" i="3"/>
  <c r="AI837" i="3"/>
  <c r="AI965" i="3"/>
  <c r="AI1021" i="3"/>
  <c r="AI1077" i="3"/>
  <c r="AI1133" i="3"/>
  <c r="AI1221" i="3"/>
  <c r="AI1605" i="3"/>
  <c r="AH170" i="3"/>
  <c r="AH202" i="3"/>
  <c r="AH234" i="3"/>
  <c r="AH266" i="3"/>
  <c r="AH298" i="3"/>
  <c r="AH330" i="3"/>
  <c r="AH362" i="3"/>
  <c r="AH394" i="3"/>
  <c r="AH426" i="3"/>
  <c r="AH458" i="3"/>
  <c r="AH490" i="3"/>
  <c r="AH522" i="3"/>
  <c r="AH554" i="3"/>
  <c r="AH586" i="3"/>
  <c r="AH618" i="3"/>
  <c r="AH650" i="3"/>
  <c r="AH682" i="3"/>
  <c r="AH890" i="3"/>
  <c r="AH922" i="3"/>
  <c r="AH962" i="3"/>
  <c r="AH1010" i="3"/>
  <c r="AH1050" i="3"/>
  <c r="AH1090" i="3"/>
  <c r="AH1138" i="3"/>
  <c r="AH1178" i="3"/>
  <c r="AH1218" i="3"/>
  <c r="AH1266" i="3"/>
  <c r="AH1322" i="3"/>
  <c r="AH1386" i="3"/>
  <c r="AH1442" i="3"/>
  <c r="AI960" i="3"/>
  <c r="AI1080" i="3"/>
  <c r="AI1600" i="3"/>
  <c r="AI1044" i="3"/>
  <c r="AI1588" i="3"/>
  <c r="AI709" i="3"/>
  <c r="AI749" i="3"/>
  <c r="AI1277" i="3"/>
  <c r="AI1421" i="3"/>
  <c r="AI1088" i="3"/>
  <c r="AI1288" i="3"/>
  <c r="AH1686" i="3"/>
  <c r="AI201" i="3"/>
  <c r="AI233" i="3"/>
  <c r="AI265" i="3"/>
  <c r="AI297" i="3"/>
  <c r="AI329" i="3"/>
  <c r="AI361" i="3"/>
  <c r="AI393" i="3"/>
  <c r="AI425" i="3"/>
  <c r="AI457" i="3"/>
  <c r="AI489" i="3"/>
  <c r="AI521" i="3"/>
  <c r="AI553" i="3"/>
  <c r="AI585" i="3"/>
  <c r="AI617" i="3"/>
  <c r="AI649" i="3"/>
  <c r="AI681" i="3"/>
  <c r="AI761" i="3"/>
  <c r="AI948" i="3"/>
  <c r="AI1204" i="3"/>
  <c r="AI1356" i="3"/>
  <c r="AI1628" i="3"/>
  <c r="AI805" i="3"/>
  <c r="AI845" i="3"/>
  <c r="AI941" i="3"/>
  <c r="AI1029" i="3"/>
  <c r="AI1085" i="3"/>
  <c r="AI1141" i="3"/>
  <c r="AI1197" i="3"/>
  <c r="AI1333" i="3"/>
  <c r="AI1613" i="3"/>
  <c r="AI1677" i="3"/>
  <c r="AI1733" i="3"/>
  <c r="AH178" i="3"/>
  <c r="AH210" i="3"/>
  <c r="AH242" i="3"/>
  <c r="AH274" i="3"/>
  <c r="AH306" i="3"/>
  <c r="AH338" i="3"/>
  <c r="AH370" i="3"/>
  <c r="AH402" i="3"/>
  <c r="AH434" i="3"/>
  <c r="AH466" i="3"/>
  <c r="AH498" i="3"/>
  <c r="AH530" i="3"/>
  <c r="AH562" i="3"/>
  <c r="AH594" i="3"/>
  <c r="AH626" i="3"/>
  <c r="AH658" i="3"/>
  <c r="AH690" i="3"/>
  <c r="AI984" i="3"/>
  <c r="AI1112" i="3"/>
  <c r="AH198" i="3"/>
  <c r="AH262" i="3"/>
  <c r="AH326" i="3"/>
  <c r="AH390" i="3"/>
  <c r="AH454" i="3"/>
  <c r="AH518" i="3"/>
  <c r="AH582" i="3"/>
  <c r="AH646" i="3"/>
  <c r="AH710" i="3"/>
  <c r="AH774" i="3"/>
  <c r="AH838" i="3"/>
  <c r="AH918" i="3"/>
  <c r="AH1030" i="3"/>
  <c r="AH1158" i="3"/>
  <c r="AH1278" i="3"/>
  <c r="AH1406" i="3"/>
  <c r="AI1108" i="3"/>
  <c r="AI1268" i="3"/>
  <c r="AI1308" i="3"/>
  <c r="AI1420" i="3"/>
  <c r="AI717" i="3"/>
  <c r="AI1016" i="3"/>
  <c r="AI1216" i="3"/>
  <c r="AI1400" i="3"/>
  <c r="AI1697" i="3"/>
  <c r="AI1184" i="3"/>
  <c r="AI1416" i="3"/>
  <c r="AI833" i="3"/>
  <c r="AI977" i="3"/>
  <c r="AI1129" i="3"/>
  <c r="AI1177" i="3"/>
  <c r="AI1385" i="3"/>
  <c r="AI1441" i="3"/>
  <c r="AH1586" i="3"/>
  <c r="AH1626" i="3"/>
  <c r="AH1674" i="3"/>
  <c r="AH882" i="3"/>
  <c r="AH914" i="3"/>
  <c r="AH954" i="3"/>
  <c r="AH994" i="3"/>
  <c r="AH1042" i="3"/>
  <c r="AH1082" i="3"/>
  <c r="AH1122" i="3"/>
  <c r="AH1170" i="3"/>
  <c r="AH1210" i="3"/>
  <c r="AH1250" i="3"/>
  <c r="AH1306" i="3"/>
  <c r="AH1370" i="3"/>
  <c r="AH1434" i="3"/>
  <c r="AI1336" i="3"/>
  <c r="AI1384" i="3"/>
  <c r="AI889" i="3"/>
  <c r="AI937" i="3"/>
  <c r="AI985" i="3"/>
  <c r="AI1041" i="3"/>
  <c r="AI1193" i="3"/>
  <c r="AI1393" i="3"/>
  <c r="AH1602" i="3"/>
  <c r="AH1634" i="3"/>
  <c r="AH1694" i="3"/>
  <c r="AI952" i="3"/>
  <c r="AI1152" i="3"/>
  <c r="AI1208" i="3"/>
  <c r="AI1432" i="3"/>
  <c r="AI1584" i="3"/>
  <c r="AI1680" i="3"/>
  <c r="AI1153" i="3"/>
  <c r="AI1313" i="3"/>
  <c r="AI1641" i="3"/>
  <c r="AI1705" i="3"/>
  <c r="AH174" i="3"/>
  <c r="AH206" i="3"/>
  <c r="AH238" i="3"/>
  <c r="AH270" i="3"/>
  <c r="AH302" i="3"/>
  <c r="AH334" i="3"/>
  <c r="AH366" i="3"/>
  <c r="AH398" i="3"/>
  <c r="AH430" i="3"/>
  <c r="AH462" i="3"/>
  <c r="AH494" i="3"/>
  <c r="AH526" i="3"/>
  <c r="AH558" i="3"/>
  <c r="AH590" i="3"/>
  <c r="AH622" i="3"/>
  <c r="AH654" i="3"/>
  <c r="AH686" i="3"/>
  <c r="AH718" i="3"/>
  <c r="AH750" i="3"/>
  <c r="AH814" i="3"/>
  <c r="AH846" i="3"/>
  <c r="AH878" i="3"/>
  <c r="AH926" i="3"/>
  <c r="AH974" i="3"/>
  <c r="AH1038" i="3"/>
  <c r="AH1102" i="3"/>
  <c r="AH1166" i="3"/>
  <c r="AH1230" i="3"/>
  <c r="AH1294" i="3"/>
  <c r="AH1358" i="3"/>
  <c r="AH1422" i="3"/>
  <c r="AH1654" i="3"/>
  <c r="AI1720" i="3"/>
  <c r="AI1056" i="3"/>
  <c r="AI1304" i="3"/>
  <c r="AI857" i="3"/>
  <c r="AI897" i="3"/>
  <c r="AI1001" i="3"/>
  <c r="AI1049" i="3"/>
  <c r="AI1105" i="3"/>
  <c r="AI1257" i="3"/>
  <c r="AI1401" i="3"/>
  <c r="AI1585" i="3"/>
  <c r="AH1610" i="3"/>
  <c r="AH1642" i="3"/>
  <c r="AI1217" i="3"/>
  <c r="AI1321" i="3"/>
  <c r="AI1649" i="3"/>
  <c r="AI1729" i="3"/>
  <c r="AH182" i="3"/>
  <c r="AH214" i="3"/>
  <c r="AH246" i="3"/>
  <c r="AH278" i="3"/>
  <c r="AH310" i="3"/>
  <c r="AH342" i="3"/>
  <c r="AH374" i="3"/>
  <c r="AH406" i="3"/>
  <c r="AH438" i="3"/>
  <c r="AH470" i="3"/>
  <c r="AH502" i="3"/>
  <c r="AH534" i="3"/>
  <c r="AH566" i="3"/>
  <c r="AH598" i="3"/>
  <c r="AH630" i="3"/>
  <c r="AH662" i="3"/>
  <c r="AH694" i="3"/>
  <c r="AH726" i="3"/>
  <c r="AH758" i="3"/>
  <c r="AH790" i="3"/>
  <c r="AH822" i="3"/>
  <c r="AH854" i="3"/>
  <c r="AH886" i="3"/>
  <c r="AH934" i="3"/>
  <c r="AH998" i="3"/>
  <c r="AH1062" i="3"/>
  <c r="AH1126" i="3"/>
  <c r="AH1190" i="3"/>
  <c r="AH1254" i="3"/>
  <c r="AH1310" i="3"/>
  <c r="AH1374" i="3"/>
  <c r="AH1582" i="3"/>
  <c r="AH1670" i="3"/>
  <c r="AI1688" i="3"/>
  <c r="AI1728" i="3"/>
  <c r="AH1702" i="3"/>
  <c r="AH898" i="3"/>
  <c r="AH930" i="3"/>
  <c r="AH978" i="3"/>
  <c r="AH1018" i="3"/>
  <c r="AH1058" i="3"/>
  <c r="AH1106" i="3"/>
  <c r="AH1146" i="3"/>
  <c r="AH1186" i="3"/>
  <c r="AH1234" i="3"/>
  <c r="AH1274" i="3"/>
  <c r="AH1338" i="3"/>
  <c r="AH1402" i="3"/>
  <c r="AI1272" i="3"/>
  <c r="AI1656" i="3"/>
  <c r="AI825" i="3"/>
  <c r="AI1065" i="3"/>
  <c r="AI1113" i="3"/>
  <c r="AI1169" i="3"/>
  <c r="AH1578" i="3"/>
  <c r="AH1618" i="3"/>
  <c r="AH1650" i="3"/>
  <c r="AI1233" i="3"/>
  <c r="AI1329" i="3"/>
  <c r="AI1609" i="3"/>
  <c r="AI1673" i="3"/>
  <c r="AI1737" i="3"/>
  <c r="AH190" i="3"/>
  <c r="AH222" i="3"/>
  <c r="AH254" i="3"/>
  <c r="AH286" i="3"/>
  <c r="AH318" i="3"/>
  <c r="AH350" i="3"/>
  <c r="AH382" i="3"/>
  <c r="AH414" i="3"/>
  <c r="AH446" i="3"/>
  <c r="AH478" i="3"/>
  <c r="AH510" i="3"/>
  <c r="AH542" i="3"/>
  <c r="AH574" i="3"/>
  <c r="AH606" i="3"/>
  <c r="AH638" i="3"/>
  <c r="AH670" i="3"/>
  <c r="AH702" i="3"/>
  <c r="AH734" i="3"/>
  <c r="AH830" i="3"/>
  <c r="AH862" i="3"/>
  <c r="AH894" i="3"/>
  <c r="AH942" i="3"/>
  <c r="AH1006" i="3"/>
  <c r="AH1070" i="3"/>
  <c r="AH1134" i="3"/>
  <c r="AH1198" i="3"/>
  <c r="AH1262" i="3"/>
  <c r="AH1326" i="3"/>
  <c r="AH1390" i="3"/>
  <c r="AH1590" i="3"/>
  <c r="AI1696" i="3"/>
  <c r="AH1678" i="3"/>
  <c r="AH1726" i="3"/>
  <c r="AH1734" i="3"/>
  <c r="AH1718" i="3"/>
  <c r="AH1710" i="3"/>
  <c r="H129" i="2"/>
  <c r="H127" i="2"/>
  <c r="C134" i="1"/>
  <c r="H113" i="2"/>
  <c r="I113" i="2"/>
  <c r="D120" i="1"/>
  <c r="H111" i="2"/>
  <c r="H97" i="2"/>
  <c r="H95" i="2"/>
  <c r="C102" i="1"/>
  <c r="H81" i="2"/>
  <c r="C88" i="1"/>
  <c r="H79" i="2"/>
  <c r="C253" i="1"/>
  <c r="H1749" i="2"/>
  <c r="I1749" i="2"/>
  <c r="D1756" i="1"/>
  <c r="H1745" i="2"/>
  <c r="I1745" i="2"/>
  <c r="H1741" i="2"/>
  <c r="H1737" i="2"/>
  <c r="H1733" i="2"/>
  <c r="H1729" i="2"/>
  <c r="I1729" i="2"/>
  <c r="H1725" i="2"/>
  <c r="H1721" i="2"/>
  <c r="H1717" i="2"/>
  <c r="I1717" i="2"/>
  <c r="AE1718" i="3"/>
  <c r="H1713" i="2"/>
  <c r="I1713" i="2"/>
  <c r="H1709" i="2"/>
  <c r="H1705" i="2"/>
  <c r="H1701" i="2"/>
  <c r="I1701" i="2"/>
  <c r="D1708" i="1"/>
  <c r="H1697" i="2"/>
  <c r="H1693" i="2"/>
  <c r="H1689" i="2"/>
  <c r="H1685" i="2"/>
  <c r="I1685" i="2"/>
  <c r="D1692" i="1"/>
  <c r="H1681" i="2"/>
  <c r="I1681" i="2"/>
  <c r="H1677" i="2"/>
  <c r="H1673" i="2"/>
  <c r="I1673" i="2"/>
  <c r="H1669" i="2"/>
  <c r="H1665" i="2"/>
  <c r="I1665" i="2"/>
  <c r="H1661" i="2"/>
  <c r="H1657" i="2"/>
  <c r="H1653" i="2"/>
  <c r="I1653" i="2"/>
  <c r="AE1654" i="3"/>
  <c r="H1649" i="2"/>
  <c r="H1645" i="2"/>
  <c r="I1645" i="2"/>
  <c r="H1641" i="2"/>
  <c r="H1637" i="2"/>
  <c r="I1637" i="2"/>
  <c r="D1644" i="1"/>
  <c r="H1633" i="2"/>
  <c r="I1633" i="2"/>
  <c r="H1629" i="2"/>
  <c r="I1629" i="2"/>
  <c r="H1625" i="2"/>
  <c r="I1625" i="2"/>
  <c r="H1621" i="2"/>
  <c r="I1621" i="2"/>
  <c r="D1628" i="1"/>
  <c r="H1617" i="2"/>
  <c r="H1613" i="2"/>
  <c r="I1613" i="2"/>
  <c r="H1609" i="2"/>
  <c r="H1605" i="2"/>
  <c r="I1605" i="2"/>
  <c r="D1612" i="1"/>
  <c r="H1601" i="2"/>
  <c r="I1601" i="2"/>
  <c r="H1597" i="2"/>
  <c r="I1597" i="2"/>
  <c r="H1593" i="2"/>
  <c r="H1589" i="2"/>
  <c r="I1589" i="2"/>
  <c r="D1596" i="1"/>
  <c r="H1585" i="2"/>
  <c r="I1585" i="2"/>
  <c r="H1581" i="2"/>
  <c r="H1577" i="2"/>
  <c r="H1573" i="2"/>
  <c r="H1569" i="2"/>
  <c r="I1569" i="2"/>
  <c r="H1565" i="2"/>
  <c r="H1561" i="2"/>
  <c r="H1557" i="2"/>
  <c r="I1557" i="2"/>
  <c r="AE1558" i="3"/>
  <c r="H1553" i="2"/>
  <c r="H1549" i="2"/>
  <c r="I1549" i="2"/>
  <c r="H1545" i="2"/>
  <c r="H1541" i="2"/>
  <c r="I1541" i="2"/>
  <c r="AE1542" i="3"/>
  <c r="H1537" i="2"/>
  <c r="H1533" i="2"/>
  <c r="I1533" i="2"/>
  <c r="H1529" i="2"/>
  <c r="H1525" i="2"/>
  <c r="I1525" i="2"/>
  <c r="AE1526" i="3"/>
  <c r="H1521" i="2"/>
  <c r="I1521" i="2"/>
  <c r="H1517" i="2"/>
  <c r="I1517" i="2"/>
  <c r="H1513" i="2"/>
  <c r="H1509" i="2"/>
  <c r="I1509" i="2"/>
  <c r="D1516" i="1"/>
  <c r="H1505" i="2"/>
  <c r="I1505" i="2"/>
  <c r="H1501" i="2"/>
  <c r="I1501" i="2"/>
  <c r="H1497" i="2"/>
  <c r="I1497" i="2"/>
  <c r="H1493" i="2"/>
  <c r="I1493" i="2"/>
  <c r="D1500" i="1"/>
  <c r="H1489" i="2"/>
  <c r="H1485" i="2"/>
  <c r="I1485" i="2"/>
  <c r="H1481" i="2"/>
  <c r="H1477" i="2"/>
  <c r="I1477" i="2"/>
  <c r="D1484" i="1"/>
  <c r="H1473" i="2"/>
  <c r="I1473" i="2"/>
  <c r="H1469" i="2"/>
  <c r="I1469" i="2"/>
  <c r="H1465" i="2"/>
  <c r="H1461" i="2"/>
  <c r="I1461" i="2"/>
  <c r="D1468" i="1"/>
  <c r="H1457" i="2"/>
  <c r="I1457" i="2"/>
  <c r="H1453" i="2"/>
  <c r="H1449" i="2"/>
  <c r="H1445" i="2"/>
  <c r="I1445" i="2"/>
  <c r="AE1446" i="3"/>
  <c r="H1441" i="2"/>
  <c r="H1437" i="2"/>
  <c r="I1437" i="2"/>
  <c r="H1433" i="2"/>
  <c r="H1429" i="2"/>
  <c r="I1429" i="2"/>
  <c r="AE1430" i="3"/>
  <c r="H1425" i="2"/>
  <c r="H1421" i="2"/>
  <c r="H1417" i="2"/>
  <c r="I1417" i="2"/>
  <c r="H1413" i="2"/>
  <c r="H1409" i="2"/>
  <c r="I1409" i="2"/>
  <c r="H1405" i="2"/>
  <c r="H1401" i="2"/>
  <c r="H1397" i="2"/>
  <c r="I1397" i="2"/>
  <c r="AE1398" i="3"/>
  <c r="H1393" i="2"/>
  <c r="H1389" i="2"/>
  <c r="I1389" i="2"/>
  <c r="H1385" i="2"/>
  <c r="H1381" i="2"/>
  <c r="I1381" i="2"/>
  <c r="AE1382" i="3"/>
  <c r="H1377" i="2"/>
  <c r="I1377" i="2"/>
  <c r="H1373" i="2"/>
  <c r="H1369" i="2"/>
  <c r="H1365" i="2"/>
  <c r="H1361" i="2"/>
  <c r="I1361" i="2"/>
  <c r="H1357" i="2"/>
  <c r="H1353" i="2"/>
  <c r="H1349" i="2"/>
  <c r="I1349" i="2"/>
  <c r="D1356" i="1"/>
  <c r="H1345" i="2"/>
  <c r="I1345" i="2"/>
  <c r="H1341" i="2"/>
  <c r="I1341" i="2"/>
  <c r="H1337" i="2"/>
  <c r="H1333" i="2"/>
  <c r="C1340" i="1"/>
  <c r="H1329" i="2"/>
  <c r="I1329" i="2"/>
  <c r="H1325" i="2"/>
  <c r="I1325" i="2"/>
  <c r="H1321" i="2"/>
  <c r="H1317" i="2"/>
  <c r="I1317" i="2"/>
  <c r="AE1318" i="3"/>
  <c r="H1313" i="2"/>
  <c r="I1313" i="2"/>
  <c r="H1309" i="2"/>
  <c r="I1309" i="2"/>
  <c r="H1305" i="2"/>
  <c r="H1301" i="2"/>
  <c r="H1297" i="2"/>
  <c r="I1297" i="2"/>
  <c r="H1293" i="2"/>
  <c r="H1289" i="2"/>
  <c r="I1289" i="2"/>
  <c r="H1285" i="2"/>
  <c r="I1285" i="2"/>
  <c r="D1292" i="1"/>
  <c r="H1281" i="2"/>
  <c r="I1281" i="2"/>
  <c r="H1277" i="2"/>
  <c r="I1277" i="2"/>
  <c r="H1273" i="2"/>
  <c r="I1273" i="2"/>
  <c r="H1269" i="2"/>
  <c r="C1276" i="1"/>
  <c r="H1265" i="2"/>
  <c r="I1265" i="2"/>
  <c r="H1261" i="2"/>
  <c r="I1261" i="2"/>
  <c r="H1257" i="2"/>
  <c r="C1264" i="1"/>
  <c r="H1253" i="2"/>
  <c r="I1253" i="2"/>
  <c r="AE1254" i="3"/>
  <c r="H1249" i="2"/>
  <c r="I1249" i="2"/>
  <c r="H1245" i="2"/>
  <c r="H1241" i="2"/>
  <c r="H1237" i="2"/>
  <c r="H1233" i="2"/>
  <c r="I1233" i="2"/>
  <c r="H1229" i="2"/>
  <c r="H1225" i="2"/>
  <c r="H1221" i="2"/>
  <c r="I1221" i="2"/>
  <c r="D1228" i="1"/>
  <c r="H1217" i="2"/>
  <c r="I1217" i="2"/>
  <c r="H1213" i="2"/>
  <c r="I1213" i="2"/>
  <c r="H1209" i="2"/>
  <c r="H1205" i="2"/>
  <c r="C1212" i="1"/>
  <c r="H1201" i="2"/>
  <c r="I1201" i="2"/>
  <c r="H1197" i="2"/>
  <c r="I1197" i="2"/>
  <c r="H1193" i="2"/>
  <c r="H1189" i="2"/>
  <c r="I1189" i="2"/>
  <c r="AE1190" i="3"/>
  <c r="H1185" i="2"/>
  <c r="I1185" i="2"/>
  <c r="H1181" i="2"/>
  <c r="I1181" i="2"/>
  <c r="H1177" i="2"/>
  <c r="H1173" i="2"/>
  <c r="H1748" i="2"/>
  <c r="H1744" i="2"/>
  <c r="H1740" i="2"/>
  <c r="H1736" i="2"/>
  <c r="H1732" i="2"/>
  <c r="H1728" i="2"/>
  <c r="H1724" i="2"/>
  <c r="H1720" i="2"/>
  <c r="H1716" i="2"/>
  <c r="H1712" i="2"/>
  <c r="H1708" i="2"/>
  <c r="H1704" i="2"/>
  <c r="H1700" i="2"/>
  <c r="H1696" i="2"/>
  <c r="H1692" i="2"/>
  <c r="H1688" i="2"/>
  <c r="H1684" i="2"/>
  <c r="H1680" i="2"/>
  <c r="H1676" i="2"/>
  <c r="H1672" i="2"/>
  <c r="H1668" i="2"/>
  <c r="H1664" i="2"/>
  <c r="H1660" i="2"/>
  <c r="H1656" i="2"/>
  <c r="H1652" i="2"/>
  <c r="H1648" i="2"/>
  <c r="H1644" i="2"/>
  <c r="H1640" i="2"/>
  <c r="H1636" i="2"/>
  <c r="H1632" i="2"/>
  <c r="H1628" i="2"/>
  <c r="H1624" i="2"/>
  <c r="C1631" i="1"/>
  <c r="H1620" i="2"/>
  <c r="H1616" i="2"/>
  <c r="H1612" i="2"/>
  <c r="H1608" i="2"/>
  <c r="H1604" i="2"/>
  <c r="H1600" i="2"/>
  <c r="H1596" i="2"/>
  <c r="I1596" i="2"/>
  <c r="H1592" i="2"/>
  <c r="H1588" i="2"/>
  <c r="H1584" i="2"/>
  <c r="H1580" i="2"/>
  <c r="H1576" i="2"/>
  <c r="H1572" i="2"/>
  <c r="H1568" i="2"/>
  <c r="H1564" i="2"/>
  <c r="H1556" i="2"/>
  <c r="H1552" i="2"/>
  <c r="H1548" i="2"/>
  <c r="H1544" i="2"/>
  <c r="H1540" i="2"/>
  <c r="H1536" i="2"/>
  <c r="H1532" i="2"/>
  <c r="I1532" i="2"/>
  <c r="H1528" i="2"/>
  <c r="H1524" i="2"/>
  <c r="H1520" i="2"/>
  <c r="H1516" i="2"/>
  <c r="H1512" i="2"/>
  <c r="H1508" i="2"/>
  <c r="H1504" i="2"/>
  <c r="H1500" i="2"/>
  <c r="H1496" i="2"/>
  <c r="H1492" i="2"/>
  <c r="H1488" i="2"/>
  <c r="H1484" i="2"/>
  <c r="H1480" i="2"/>
  <c r="H1476" i="2"/>
  <c r="H1472" i="2"/>
  <c r="H1468" i="2"/>
  <c r="H1464" i="2"/>
  <c r="H1460" i="2"/>
  <c r="H1456" i="2"/>
  <c r="H1452" i="2"/>
  <c r="H1448" i="2"/>
  <c r="H1444" i="2"/>
  <c r="H1440" i="2"/>
  <c r="H1436" i="2"/>
  <c r="H1428" i="2"/>
  <c r="H1424" i="2"/>
  <c r="H1420" i="2"/>
  <c r="H1416" i="2"/>
  <c r="H1412" i="2"/>
  <c r="H1408" i="2"/>
  <c r="H1404" i="2"/>
  <c r="I1404" i="2"/>
  <c r="H1400" i="2"/>
  <c r="H1396" i="2"/>
  <c r="H1392" i="2"/>
  <c r="H1388" i="2"/>
  <c r="H1384" i="2"/>
  <c r="H1380" i="2"/>
  <c r="H1376" i="2"/>
  <c r="H1372" i="2"/>
  <c r="H1368" i="2"/>
  <c r="H1364" i="2"/>
  <c r="H1360" i="2"/>
  <c r="I1360" i="2"/>
  <c r="H1356" i="2"/>
  <c r="H1352" i="2"/>
  <c r="H1348" i="2"/>
  <c r="H1344" i="2"/>
  <c r="H1340" i="2"/>
  <c r="H1336" i="2"/>
  <c r="H1332" i="2"/>
  <c r="H1328" i="2"/>
  <c r="I1328" i="2"/>
  <c r="H1324" i="2"/>
  <c r="H1320" i="2"/>
  <c r="H1316" i="2"/>
  <c r="H1312" i="2"/>
  <c r="H1308" i="2"/>
  <c r="H1304" i="2"/>
  <c r="H1300" i="2"/>
  <c r="H1296" i="2"/>
  <c r="C1303" i="1"/>
  <c r="H1292" i="2"/>
  <c r="H1288" i="2"/>
  <c r="H1284" i="2"/>
  <c r="H1280" i="2"/>
  <c r="H1276" i="2"/>
  <c r="C1283" i="1"/>
  <c r="H1272" i="2"/>
  <c r="H1268" i="2"/>
  <c r="H1264" i="2"/>
  <c r="C1271" i="1"/>
  <c r="H1260" i="2"/>
  <c r="H1256" i="2"/>
  <c r="H1252" i="2"/>
  <c r="H1248" i="2"/>
  <c r="H1244" i="2"/>
  <c r="H1240" i="2"/>
  <c r="H1236" i="2"/>
  <c r="H1232" i="2"/>
  <c r="I1232" i="2"/>
  <c r="H1228" i="2"/>
  <c r="H1224" i="2"/>
  <c r="H1220" i="2"/>
  <c r="H1216" i="2"/>
  <c r="H1212" i="2"/>
  <c r="C1219" i="1"/>
  <c r="H1208" i="2"/>
  <c r="H1204" i="2"/>
  <c r="H1200" i="2"/>
  <c r="I1200" i="2"/>
  <c r="H1196" i="2"/>
  <c r="H1192" i="2"/>
  <c r="H1188" i="2"/>
  <c r="H1184" i="2"/>
  <c r="H1180" i="2"/>
  <c r="H1176" i="2"/>
  <c r="H1172" i="2"/>
  <c r="H1168" i="2"/>
  <c r="C1175" i="1"/>
  <c r="H1164" i="2"/>
  <c r="H1160" i="2"/>
  <c r="H1156" i="2"/>
  <c r="H1152" i="2"/>
  <c r="H1148" i="2"/>
  <c r="H1144" i="2"/>
  <c r="H1140" i="2"/>
  <c r="H1136" i="2"/>
  <c r="I1136" i="2"/>
  <c r="H1132" i="2"/>
  <c r="H1128" i="2"/>
  <c r="H1124" i="2"/>
  <c r="H1120" i="2"/>
  <c r="H1116" i="2"/>
  <c r="H1112" i="2"/>
  <c r="H1108" i="2"/>
  <c r="H1104" i="2"/>
  <c r="C1111" i="1"/>
  <c r="H1100" i="2"/>
  <c r="H1096" i="2"/>
  <c r="H1092" i="2"/>
  <c r="H1088" i="2"/>
  <c r="H1084" i="2"/>
  <c r="H1080" i="2"/>
  <c r="H1076" i="2"/>
  <c r="H1072" i="2"/>
  <c r="I1072" i="2"/>
  <c r="H1068" i="2"/>
  <c r="H1064" i="2"/>
  <c r="H1060" i="2"/>
  <c r="H1056" i="2"/>
  <c r="H204" i="2"/>
  <c r="H192" i="2"/>
  <c r="H176" i="2"/>
  <c r="H172" i="2"/>
  <c r="H1169" i="2"/>
  <c r="I1169" i="2"/>
  <c r="H1165" i="2"/>
  <c r="H1161" i="2"/>
  <c r="I1161" i="2"/>
  <c r="H1157" i="2"/>
  <c r="I1157" i="2"/>
  <c r="D1164" i="1"/>
  <c r="H1153" i="2"/>
  <c r="I1153" i="2"/>
  <c r="H1149" i="2"/>
  <c r="I1149" i="2"/>
  <c r="H1145" i="2"/>
  <c r="H1141" i="2"/>
  <c r="C1148" i="1"/>
  <c r="H1137" i="2"/>
  <c r="I1137" i="2"/>
  <c r="H1133" i="2"/>
  <c r="I1133" i="2"/>
  <c r="H1129" i="2"/>
  <c r="C1136" i="1"/>
  <c r="H1125" i="2"/>
  <c r="I1125" i="2"/>
  <c r="AE1126" i="3"/>
  <c r="H1121" i="2"/>
  <c r="I1121" i="2"/>
  <c r="H1117" i="2"/>
  <c r="H1113" i="2"/>
  <c r="I1113" i="2"/>
  <c r="D1120" i="1"/>
  <c r="H1109" i="2"/>
  <c r="H1105" i="2"/>
  <c r="I1105" i="2"/>
  <c r="H1101" i="2"/>
  <c r="H1097" i="2"/>
  <c r="H1093" i="2"/>
  <c r="I1093" i="2"/>
  <c r="D1100" i="1"/>
  <c r="H1089" i="2"/>
  <c r="C1096" i="1"/>
  <c r="H1085" i="2"/>
  <c r="I1085" i="2"/>
  <c r="H1081" i="2"/>
  <c r="H1077" i="2"/>
  <c r="C1084" i="1"/>
  <c r="H1073" i="2"/>
  <c r="I1073" i="2"/>
  <c r="H1069" i="2"/>
  <c r="I1069" i="2"/>
  <c r="H1065" i="2"/>
  <c r="H1061" i="2"/>
  <c r="I1061" i="2"/>
  <c r="AE1062" i="3"/>
  <c r="H1057" i="2"/>
  <c r="I1057" i="2"/>
  <c r="H1053" i="2"/>
  <c r="I1053" i="2"/>
  <c r="H1049" i="2"/>
  <c r="H1045" i="2"/>
  <c r="H1041" i="2"/>
  <c r="I1041" i="2"/>
  <c r="H1037" i="2"/>
  <c r="I1037" i="2"/>
  <c r="H1033" i="2"/>
  <c r="I1033" i="2"/>
  <c r="H1029" i="2"/>
  <c r="H1025" i="2"/>
  <c r="I1025" i="2"/>
  <c r="H1021" i="2"/>
  <c r="I1021" i="2"/>
  <c r="H1017" i="2"/>
  <c r="I1017" i="2"/>
  <c r="D1024" i="1"/>
  <c r="H1013" i="2"/>
  <c r="C1020" i="1"/>
  <c r="H1009" i="2"/>
  <c r="I1009" i="2"/>
  <c r="H1005" i="2"/>
  <c r="H1001" i="2"/>
  <c r="C1008" i="1"/>
  <c r="H997" i="2"/>
  <c r="C1004" i="1"/>
  <c r="H993" i="2"/>
  <c r="H989" i="2"/>
  <c r="H985" i="2"/>
  <c r="I985" i="2"/>
  <c r="H981" i="2"/>
  <c r="I981" i="2"/>
  <c r="AE982" i="3"/>
  <c r="H977" i="2"/>
  <c r="I977" i="2"/>
  <c r="H973" i="2"/>
  <c r="H969" i="2"/>
  <c r="H965" i="2"/>
  <c r="I965" i="2"/>
  <c r="AE966" i="3"/>
  <c r="H961" i="2"/>
  <c r="I961" i="2"/>
  <c r="D968" i="1"/>
  <c r="C968" i="1"/>
  <c r="E968" i="1"/>
  <c r="H957" i="2"/>
  <c r="I957" i="2"/>
  <c r="H953" i="2"/>
  <c r="H949" i="2"/>
  <c r="I949" i="2"/>
  <c r="AE950" i="3"/>
  <c r="H945" i="2"/>
  <c r="H941" i="2"/>
  <c r="H937" i="2"/>
  <c r="H933" i="2"/>
  <c r="I933" i="2"/>
  <c r="AE934" i="3"/>
  <c r="H929" i="2"/>
  <c r="H925" i="2"/>
  <c r="I925" i="2"/>
  <c r="H921" i="2"/>
  <c r="H917" i="2"/>
  <c r="I917" i="2"/>
  <c r="AE918" i="3"/>
  <c r="H913" i="2"/>
  <c r="H909" i="2"/>
  <c r="I909" i="2"/>
  <c r="H905" i="2"/>
  <c r="I905" i="2"/>
  <c r="H901" i="2"/>
  <c r="I901" i="2"/>
  <c r="D908" i="1"/>
  <c r="H897" i="2"/>
  <c r="I897" i="2"/>
  <c r="H893" i="2"/>
  <c r="I893" i="2"/>
  <c r="H889" i="2"/>
  <c r="H885" i="2"/>
  <c r="H881" i="2"/>
  <c r="I881" i="2"/>
  <c r="H877" i="2"/>
  <c r="H873" i="2"/>
  <c r="C880" i="1"/>
  <c r="H869" i="2"/>
  <c r="H865" i="2"/>
  <c r="I865" i="2"/>
  <c r="H861" i="2"/>
  <c r="H857" i="2"/>
  <c r="I857" i="2"/>
  <c r="H853" i="2"/>
  <c r="I853" i="2"/>
  <c r="AE854" i="3"/>
  <c r="H849" i="2"/>
  <c r="I849" i="2"/>
  <c r="H845" i="2"/>
  <c r="H841" i="2"/>
  <c r="H837" i="2"/>
  <c r="I837" i="2"/>
  <c r="AE838" i="3"/>
  <c r="H833" i="2"/>
  <c r="C840" i="1"/>
  <c r="H829" i="2"/>
  <c r="I829" i="2"/>
  <c r="H825" i="2"/>
  <c r="H821" i="2"/>
  <c r="I821" i="2"/>
  <c r="AE822" i="3"/>
  <c r="H817" i="2"/>
  <c r="H813" i="2"/>
  <c r="I813" i="2"/>
  <c r="H809" i="2"/>
  <c r="H805" i="2"/>
  <c r="H801" i="2"/>
  <c r="H797" i="2"/>
  <c r="I797" i="2"/>
  <c r="H793" i="2"/>
  <c r="C800" i="1"/>
  <c r="H789" i="2"/>
  <c r="I789" i="2"/>
  <c r="H785" i="2"/>
  <c r="I785" i="2"/>
  <c r="H781" i="2"/>
  <c r="I781" i="2"/>
  <c r="H777" i="2"/>
  <c r="H773" i="2"/>
  <c r="H769" i="2"/>
  <c r="I769" i="2"/>
  <c r="H765" i="2"/>
  <c r="I765" i="2"/>
  <c r="H761" i="2"/>
  <c r="H757" i="2"/>
  <c r="C764" i="1"/>
  <c r="H753" i="2"/>
  <c r="I753" i="2"/>
  <c r="H749" i="2"/>
  <c r="H745" i="2"/>
  <c r="C752" i="1"/>
  <c r="H741" i="2"/>
  <c r="C748" i="1"/>
  <c r="H737" i="2"/>
  <c r="I737" i="2"/>
  <c r="H733" i="2"/>
  <c r="H729" i="2"/>
  <c r="H725" i="2"/>
  <c r="I725" i="2"/>
  <c r="AE726" i="3"/>
  <c r="H721" i="2"/>
  <c r="H717" i="2"/>
  <c r="I717" i="2"/>
  <c r="H713" i="2"/>
  <c r="H709" i="2"/>
  <c r="I709" i="2"/>
  <c r="D716" i="1"/>
  <c r="H705" i="2"/>
  <c r="I705" i="2"/>
  <c r="H701" i="2"/>
  <c r="H697" i="2"/>
  <c r="I697" i="2"/>
  <c r="H693" i="2"/>
  <c r="I693" i="2"/>
  <c r="D700" i="1"/>
  <c r="H689" i="2"/>
  <c r="H685" i="2"/>
  <c r="I685" i="2"/>
  <c r="H681" i="2"/>
  <c r="H677" i="2"/>
  <c r="H673" i="2"/>
  <c r="H669" i="2"/>
  <c r="I669" i="2"/>
  <c r="H665" i="2"/>
  <c r="H661" i="2"/>
  <c r="I661" i="2"/>
  <c r="D668" i="1"/>
  <c r="H657" i="2"/>
  <c r="H653" i="2"/>
  <c r="I653" i="2"/>
  <c r="H649" i="2"/>
  <c r="I649" i="2"/>
  <c r="H645" i="2"/>
  <c r="I645" i="2"/>
  <c r="D652" i="1"/>
  <c r="H641" i="2"/>
  <c r="H637" i="2"/>
  <c r="I637" i="2"/>
  <c r="H633" i="2"/>
  <c r="H629" i="2"/>
  <c r="H625" i="2"/>
  <c r="H621" i="2"/>
  <c r="H617" i="2"/>
  <c r="C624" i="1"/>
  <c r="H613" i="2"/>
  <c r="H609" i="2"/>
  <c r="I609" i="2"/>
  <c r="H605" i="2"/>
  <c r="H601" i="2"/>
  <c r="H597" i="2"/>
  <c r="I597" i="2"/>
  <c r="AE598" i="3"/>
  <c r="H593" i="2"/>
  <c r="H589" i="2"/>
  <c r="I589" i="2"/>
  <c r="H585" i="2"/>
  <c r="H581" i="2"/>
  <c r="I581" i="2"/>
  <c r="D588" i="1"/>
  <c r="H577" i="2"/>
  <c r="H573" i="2"/>
  <c r="I573" i="2"/>
  <c r="H569" i="2"/>
  <c r="H565" i="2"/>
  <c r="H561" i="2"/>
  <c r="H557" i="2"/>
  <c r="I557" i="2"/>
  <c r="H553" i="2"/>
  <c r="H549" i="2"/>
  <c r="I549" i="2"/>
  <c r="D556" i="1"/>
  <c r="H545" i="2"/>
  <c r="H541" i="2"/>
  <c r="I541" i="2"/>
  <c r="H537" i="2"/>
  <c r="C544" i="1"/>
  <c r="H533" i="2"/>
  <c r="I533" i="2"/>
  <c r="AE534" i="3"/>
  <c r="H529" i="2"/>
  <c r="I529" i="2"/>
  <c r="H525" i="2"/>
  <c r="I525" i="2"/>
  <c r="H521" i="2"/>
  <c r="H517" i="2"/>
  <c r="I517" i="2"/>
  <c r="D524" i="1"/>
  <c r="H513" i="2"/>
  <c r="I513" i="2"/>
  <c r="H509" i="2"/>
  <c r="I509" i="2"/>
  <c r="H505" i="2"/>
  <c r="H501" i="2"/>
  <c r="C508" i="1"/>
  <c r="H497" i="2"/>
  <c r="I497" i="2"/>
  <c r="H493" i="2"/>
  <c r="H489" i="2"/>
  <c r="C496" i="1"/>
  <c r="H485" i="2"/>
  <c r="C492" i="1"/>
  <c r="H481" i="2"/>
  <c r="I481" i="2"/>
  <c r="H477" i="2"/>
  <c r="H473" i="2"/>
  <c r="H469" i="2"/>
  <c r="I469" i="2"/>
  <c r="H465" i="2"/>
  <c r="I465" i="2"/>
  <c r="H461" i="2"/>
  <c r="H457" i="2"/>
  <c r="I457" i="2"/>
  <c r="H453" i="2"/>
  <c r="I453" i="2"/>
  <c r="D460" i="1"/>
  <c r="H449" i="2"/>
  <c r="I449" i="2"/>
  <c r="H445" i="2"/>
  <c r="H441" i="2"/>
  <c r="I441" i="2"/>
  <c r="H437" i="2"/>
  <c r="I437" i="2"/>
  <c r="D444" i="1"/>
  <c r="H433" i="2"/>
  <c r="H429" i="2"/>
  <c r="H425" i="2"/>
  <c r="H421" i="2"/>
  <c r="I421" i="2"/>
  <c r="AE422" i="3"/>
  <c r="H417" i="2"/>
  <c r="H413" i="2"/>
  <c r="I413" i="2"/>
  <c r="H409" i="2"/>
  <c r="H405" i="2"/>
  <c r="H401" i="2"/>
  <c r="I401" i="2"/>
  <c r="H397" i="2"/>
  <c r="I397" i="2"/>
  <c r="H393" i="2"/>
  <c r="H389" i="2"/>
  <c r="H385" i="2"/>
  <c r="I385" i="2"/>
  <c r="H381" i="2"/>
  <c r="I381" i="2"/>
  <c r="H377" i="2"/>
  <c r="H373" i="2"/>
  <c r="H369" i="2"/>
  <c r="I369" i="2"/>
  <c r="H365" i="2"/>
  <c r="H361" i="2"/>
  <c r="C368" i="1"/>
  <c r="H357" i="2"/>
  <c r="H353" i="2"/>
  <c r="I353" i="2"/>
  <c r="D360" i="1"/>
  <c r="H349" i="2"/>
  <c r="H345" i="2"/>
  <c r="H341" i="2"/>
  <c r="I341" i="2"/>
  <c r="AE342" i="3"/>
  <c r="H337" i="2"/>
  <c r="I337" i="2"/>
  <c r="H333" i="2"/>
  <c r="I333" i="2"/>
  <c r="H329" i="2"/>
  <c r="I329" i="2"/>
  <c r="H325" i="2"/>
  <c r="I325" i="2"/>
  <c r="D332" i="1"/>
  <c r="H321" i="2"/>
  <c r="I321" i="2"/>
  <c r="D328" i="1"/>
  <c r="C328" i="1"/>
  <c r="E328" i="1"/>
  <c r="H317" i="2"/>
  <c r="I317" i="2"/>
  <c r="H313" i="2"/>
  <c r="H309" i="2"/>
  <c r="I309" i="2"/>
  <c r="AE310" i="3"/>
  <c r="H305" i="2"/>
  <c r="H301" i="2"/>
  <c r="I301" i="2"/>
  <c r="H297" i="2"/>
  <c r="H293" i="2"/>
  <c r="H289" i="2"/>
  <c r="H285" i="2"/>
  <c r="I285" i="2"/>
  <c r="H281" i="2"/>
  <c r="C288" i="1"/>
  <c r="H277" i="2"/>
  <c r="I277" i="2"/>
  <c r="AE278" i="3"/>
  <c r="H273" i="2"/>
  <c r="H269" i="2"/>
  <c r="I269" i="2"/>
  <c r="H265" i="2"/>
  <c r="I265" i="2"/>
  <c r="H261" i="2"/>
  <c r="I261" i="2"/>
  <c r="AE262" i="3"/>
  <c r="H257" i="2"/>
  <c r="H253" i="2"/>
  <c r="I253" i="2"/>
  <c r="H249" i="2"/>
  <c r="H245" i="2"/>
  <c r="C252" i="1"/>
  <c r="H241" i="2"/>
  <c r="H237" i="2"/>
  <c r="H233" i="2"/>
  <c r="C240" i="1"/>
  <c r="H229" i="2"/>
  <c r="C236" i="1"/>
  <c r="H225" i="2"/>
  <c r="I225" i="2"/>
  <c r="H221" i="2"/>
  <c r="H217" i="2"/>
  <c r="I217" i="2"/>
  <c r="H213" i="2"/>
  <c r="H209" i="2"/>
  <c r="H205" i="2"/>
  <c r="I205" i="2"/>
  <c r="H201" i="2"/>
  <c r="H197" i="2"/>
  <c r="C204" i="1"/>
  <c r="H193" i="2"/>
  <c r="I193" i="2"/>
  <c r="AE194" i="3"/>
  <c r="H189" i="2"/>
  <c r="I189" i="2"/>
  <c r="H185" i="2"/>
  <c r="H181" i="2"/>
  <c r="I181" i="2"/>
  <c r="AE182" i="3"/>
  <c r="H177" i="2"/>
  <c r="H173" i="2"/>
  <c r="I173" i="2"/>
  <c r="H169" i="2"/>
  <c r="C176" i="1"/>
  <c r="H165" i="2"/>
  <c r="I165" i="2"/>
  <c r="AE166" i="3"/>
  <c r="H161" i="2"/>
  <c r="D1539" i="1"/>
  <c r="AE1533" i="3"/>
  <c r="D1411" i="1"/>
  <c r="AE1405" i="3"/>
  <c r="I1725" i="2"/>
  <c r="C1732" i="1"/>
  <c r="I1693" i="2"/>
  <c r="C1700" i="1"/>
  <c r="D1652" i="1"/>
  <c r="AE1646" i="3"/>
  <c r="I1617" i="2"/>
  <c r="C1624" i="1"/>
  <c r="D1524" i="1"/>
  <c r="AE1518" i="3"/>
  <c r="I1489" i="2"/>
  <c r="C1496" i="1"/>
  <c r="D1396" i="1"/>
  <c r="AE1390" i="3"/>
  <c r="C1040" i="1"/>
  <c r="D1752" i="1"/>
  <c r="AE1746" i="3"/>
  <c r="D1736" i="1"/>
  <c r="AE1730" i="3"/>
  <c r="D1724" i="1"/>
  <c r="D1688" i="1"/>
  <c r="AE1682" i="3"/>
  <c r="D1672" i="1"/>
  <c r="AE1666" i="3"/>
  <c r="D1640" i="1"/>
  <c r="AE1634" i="3"/>
  <c r="D1608" i="1"/>
  <c r="AE1602" i="3"/>
  <c r="D1592" i="1"/>
  <c r="AE1586" i="3"/>
  <c r="D1576" i="1"/>
  <c r="AE1570" i="3"/>
  <c r="D1528" i="1"/>
  <c r="AE1522" i="3"/>
  <c r="D1512" i="1"/>
  <c r="AE1506" i="3"/>
  <c r="D1480" i="1"/>
  <c r="AE1474" i="3"/>
  <c r="D1464" i="1"/>
  <c r="AE1458" i="3"/>
  <c r="D1416" i="1"/>
  <c r="AE1410" i="3"/>
  <c r="D1388" i="1"/>
  <c r="D1352" i="1"/>
  <c r="AE1346" i="3"/>
  <c r="D1336" i="1"/>
  <c r="AE1330" i="3"/>
  <c r="D1316" i="1"/>
  <c r="AE1310" i="3"/>
  <c r="D1288" i="1"/>
  <c r="AE1282" i="3"/>
  <c r="D1272" i="1"/>
  <c r="AE1266" i="3"/>
  <c r="D1256" i="1"/>
  <c r="AE1250" i="3"/>
  <c r="D1240" i="1"/>
  <c r="AE1234" i="3"/>
  <c r="D1224" i="1"/>
  <c r="AE1218" i="3"/>
  <c r="D1208" i="1"/>
  <c r="AE1202" i="3"/>
  <c r="D1192" i="1"/>
  <c r="AE1186" i="3"/>
  <c r="D1176" i="1"/>
  <c r="AE1170" i="3"/>
  <c r="D1160" i="1"/>
  <c r="AE1154" i="3"/>
  <c r="D1144" i="1"/>
  <c r="AE1138" i="3"/>
  <c r="D1128" i="1"/>
  <c r="AE1122" i="3"/>
  <c r="D1112" i="1"/>
  <c r="AE1106" i="3"/>
  <c r="AE1094" i="3"/>
  <c r="D1092" i="1"/>
  <c r="AE1086" i="3"/>
  <c r="D1076" i="1"/>
  <c r="AE1070" i="3"/>
  <c r="D1060" i="1"/>
  <c r="AE1054" i="3"/>
  <c r="D1044" i="1"/>
  <c r="AE1038" i="3"/>
  <c r="D1028" i="1"/>
  <c r="AE1022" i="3"/>
  <c r="AE962" i="3"/>
  <c r="D932" i="1"/>
  <c r="AE926" i="3"/>
  <c r="D904" i="1"/>
  <c r="AE898" i="3"/>
  <c r="D872" i="1"/>
  <c r="AE866" i="3"/>
  <c r="D856" i="1"/>
  <c r="AE850" i="3"/>
  <c r="D844" i="1"/>
  <c r="D836" i="1"/>
  <c r="AE830" i="3"/>
  <c r="D804" i="1"/>
  <c r="AE798" i="3"/>
  <c r="D788" i="1"/>
  <c r="AE782" i="3"/>
  <c r="D772" i="1"/>
  <c r="AE766" i="3"/>
  <c r="D760" i="1"/>
  <c r="AE754" i="3"/>
  <c r="D744" i="1"/>
  <c r="AE738" i="3"/>
  <c r="D692" i="1"/>
  <c r="AE686" i="3"/>
  <c r="D660" i="1"/>
  <c r="AE654" i="3"/>
  <c r="AE646" i="3"/>
  <c r="D644" i="1"/>
  <c r="AE638" i="3"/>
  <c r="D616" i="1"/>
  <c r="AE610" i="3"/>
  <c r="D548" i="1"/>
  <c r="AE542" i="3"/>
  <c r="D536" i="1"/>
  <c r="AE530" i="3"/>
  <c r="D520" i="1"/>
  <c r="C520" i="1"/>
  <c r="E520" i="1"/>
  <c r="AE514" i="3"/>
  <c r="D456" i="1"/>
  <c r="AE450" i="3"/>
  <c r="D420" i="1"/>
  <c r="AE414" i="3"/>
  <c r="D404" i="1"/>
  <c r="AE398" i="3"/>
  <c r="D388" i="1"/>
  <c r="AE382" i="3"/>
  <c r="D376" i="1"/>
  <c r="AE370" i="3"/>
  <c r="AE354" i="3"/>
  <c r="D344" i="1"/>
  <c r="AE338" i="3"/>
  <c r="D340" i="1"/>
  <c r="AE334" i="3"/>
  <c r="D324" i="1"/>
  <c r="AE318" i="3"/>
  <c r="D316" i="1"/>
  <c r="D308" i="1"/>
  <c r="AE302" i="3"/>
  <c r="D292" i="1"/>
  <c r="AE286" i="3"/>
  <c r="D276" i="1"/>
  <c r="AE270" i="3"/>
  <c r="D260" i="1"/>
  <c r="AE254" i="3"/>
  <c r="D232" i="1"/>
  <c r="AE226" i="3"/>
  <c r="D212" i="1"/>
  <c r="AE206" i="3"/>
  <c r="D200" i="1"/>
  <c r="D196" i="1"/>
  <c r="AE190" i="3"/>
  <c r="D180" i="1"/>
  <c r="AE174" i="3"/>
  <c r="D1567" i="1"/>
  <c r="AE1561" i="3"/>
  <c r="D1439" i="1"/>
  <c r="AE1433" i="3"/>
  <c r="D957" i="1"/>
  <c r="AE951" i="3"/>
  <c r="D925" i="1"/>
  <c r="AE919" i="3"/>
  <c r="D893" i="1"/>
  <c r="AE887" i="3"/>
  <c r="D829" i="1"/>
  <c r="AE823" i="3"/>
  <c r="D797" i="1"/>
  <c r="AE791" i="3"/>
  <c r="D765" i="1"/>
  <c r="E765" i="1"/>
  <c r="AE759" i="3"/>
  <c r="D733" i="1"/>
  <c r="AE727" i="3"/>
  <c r="D701" i="1"/>
  <c r="AE695" i="3"/>
  <c r="D669" i="1"/>
  <c r="AE663" i="3"/>
  <c r="D637" i="1"/>
  <c r="E637" i="1"/>
  <c r="AE631" i="3"/>
  <c r="D605" i="1"/>
  <c r="AE599" i="3"/>
  <c r="D573" i="1"/>
  <c r="E573" i="1"/>
  <c r="AE567" i="3"/>
  <c r="D541" i="1"/>
  <c r="E541" i="1"/>
  <c r="AE535" i="3"/>
  <c r="D509" i="1"/>
  <c r="AE503" i="3"/>
  <c r="D477" i="1"/>
  <c r="AE471" i="3"/>
  <c r="D445" i="1"/>
  <c r="AE439" i="3"/>
  <c r="D413" i="1"/>
  <c r="E413" i="1"/>
  <c r="AE407" i="3"/>
  <c r="D381" i="1"/>
  <c r="E381" i="1"/>
  <c r="AE375" i="3"/>
  <c r="D349" i="1"/>
  <c r="E349" i="1"/>
  <c r="AE343" i="3"/>
  <c r="D317" i="1"/>
  <c r="AE311" i="3"/>
  <c r="D285" i="1"/>
  <c r="AE279" i="3"/>
  <c r="D253" i="1"/>
  <c r="AE247" i="3"/>
  <c r="D221" i="1"/>
  <c r="E221" i="1"/>
  <c r="AE215" i="3"/>
  <c r="D189" i="1"/>
  <c r="C189" i="1"/>
  <c r="E189" i="1"/>
  <c r="AE183" i="3"/>
  <c r="C1752" i="1"/>
  <c r="C1688" i="1"/>
  <c r="C1640" i="1"/>
  <c r="C1620" i="1"/>
  <c r="C1604" i="1"/>
  <c r="C1592" i="1"/>
  <c r="E1592" i="1"/>
  <c r="C1567" i="1"/>
  <c r="C1356" i="1"/>
  <c r="C1348" i="1"/>
  <c r="C1336" i="1"/>
  <c r="C1304" i="1"/>
  <c r="C1284" i="1"/>
  <c r="C1268" i="1"/>
  <c r="C1092" i="1"/>
  <c r="E1092" i="1"/>
  <c r="C984" i="1"/>
  <c r="C860" i="1"/>
  <c r="C820" i="1"/>
  <c r="C712" i="1"/>
  <c r="C668" i="1"/>
  <c r="C588" i="1"/>
  <c r="C548" i="1"/>
  <c r="C516" i="1"/>
  <c r="C488" i="1"/>
  <c r="C456" i="1"/>
  <c r="C340" i="1"/>
  <c r="C284" i="1"/>
  <c r="C196" i="1"/>
  <c r="I833" i="2"/>
  <c r="C1736" i="1"/>
  <c r="C1680" i="1"/>
  <c r="C1672" i="1"/>
  <c r="C1576" i="1"/>
  <c r="C1556" i="1"/>
  <c r="C1540" i="1"/>
  <c r="D1540" i="1"/>
  <c r="E1540" i="1"/>
  <c r="C1528" i="1"/>
  <c r="E1528" i="1"/>
  <c r="C1444" i="1"/>
  <c r="C1424" i="1"/>
  <c r="C1416" i="1"/>
  <c r="C1320" i="1"/>
  <c r="C1272" i="1"/>
  <c r="C1192" i="1"/>
  <c r="E1192" i="1"/>
  <c r="C1144" i="1"/>
  <c r="E1144" i="1"/>
  <c r="C1064" i="1"/>
  <c r="C1044" i="1"/>
  <c r="C1028" i="1"/>
  <c r="E1028" i="1"/>
  <c r="C988" i="1"/>
  <c r="C932" i="1"/>
  <c r="C908" i="1"/>
  <c r="E908" i="1"/>
  <c r="C872" i="1"/>
  <c r="C792" i="1"/>
  <c r="C772" i="1"/>
  <c r="C669" i="1"/>
  <c r="C556" i="1"/>
  <c r="E556" i="1"/>
  <c r="C536" i="1"/>
  <c r="E536" i="1"/>
  <c r="C504" i="1"/>
  <c r="C476" i="1"/>
  <c r="C460" i="1"/>
  <c r="C445" i="1"/>
  <c r="C420" i="1"/>
  <c r="C404" i="1"/>
  <c r="C388" i="1"/>
  <c r="C360" i="1"/>
  <c r="C344" i="1"/>
  <c r="C316" i="1"/>
  <c r="C285" i="1"/>
  <c r="E285" i="1"/>
  <c r="C224" i="1"/>
  <c r="C212" i="1"/>
  <c r="C200" i="1"/>
  <c r="E200" i="1"/>
  <c r="D348" i="1"/>
  <c r="D195" i="1"/>
  <c r="E195" i="1"/>
  <c r="I1089" i="2"/>
  <c r="D1720" i="1"/>
  <c r="AE1714" i="3"/>
  <c r="AE1638" i="3"/>
  <c r="D1636" i="1"/>
  <c r="AE1630" i="3"/>
  <c r="D1620" i="1"/>
  <c r="AE1614" i="3"/>
  <c r="D1604" i="1"/>
  <c r="AE1598" i="3"/>
  <c r="AE1590" i="3"/>
  <c r="D1556" i="1"/>
  <c r="AE1550" i="3"/>
  <c r="D1548" i="1"/>
  <c r="AE1534" i="3"/>
  <c r="D1532" i="1"/>
  <c r="AE1510" i="3"/>
  <c r="D1508" i="1"/>
  <c r="C1508" i="1"/>
  <c r="E1508" i="1"/>
  <c r="AE1502" i="3"/>
  <c r="AE1494" i="3"/>
  <c r="D1492" i="1"/>
  <c r="AE1486" i="3"/>
  <c r="D1476" i="1"/>
  <c r="AE1470" i="3"/>
  <c r="D1444" i="1"/>
  <c r="E1444" i="1"/>
  <c r="AE1438" i="3"/>
  <c r="D1384" i="1"/>
  <c r="AE1378" i="3"/>
  <c r="D1368" i="1"/>
  <c r="AE1362" i="3"/>
  <c r="AE1350" i="3"/>
  <c r="D1348" i="1"/>
  <c r="E1348" i="1"/>
  <c r="AE1342" i="3"/>
  <c r="D1332" i="1"/>
  <c r="AE1326" i="3"/>
  <c r="D1320" i="1"/>
  <c r="AE1314" i="3"/>
  <c r="D1304" i="1"/>
  <c r="AE1298" i="3"/>
  <c r="AE1286" i="3"/>
  <c r="D1284" i="1"/>
  <c r="AE1278" i="3"/>
  <c r="D1268" i="1"/>
  <c r="AE1262" i="3"/>
  <c r="D1220" i="1"/>
  <c r="AE1214" i="3"/>
  <c r="D1204" i="1"/>
  <c r="AE1198" i="3"/>
  <c r="D1196" i="1"/>
  <c r="D1188" i="1"/>
  <c r="AE1182" i="3"/>
  <c r="D1156" i="1"/>
  <c r="AE1150" i="3"/>
  <c r="D1140" i="1"/>
  <c r="AE1134" i="3"/>
  <c r="D1132" i="1"/>
  <c r="D1080" i="1"/>
  <c r="AE1074" i="3"/>
  <c r="D1064" i="1"/>
  <c r="AE1058" i="3"/>
  <c r="D1048" i="1"/>
  <c r="AE1042" i="3"/>
  <c r="D1032" i="1"/>
  <c r="AE1026" i="3"/>
  <c r="D1016" i="1"/>
  <c r="AE1010" i="3"/>
  <c r="D984" i="1"/>
  <c r="E984" i="1"/>
  <c r="AE978" i="3"/>
  <c r="D964" i="1"/>
  <c r="AE958" i="3"/>
  <c r="D956" i="1"/>
  <c r="D916" i="1"/>
  <c r="AE910" i="3"/>
  <c r="AE902" i="3"/>
  <c r="D900" i="1"/>
  <c r="C900" i="1"/>
  <c r="E900" i="1"/>
  <c r="AE894" i="3"/>
  <c r="D888" i="1"/>
  <c r="AE882" i="3"/>
  <c r="D860" i="1"/>
  <c r="D820" i="1"/>
  <c r="AE814" i="3"/>
  <c r="D792" i="1"/>
  <c r="AE786" i="3"/>
  <c r="D776" i="1"/>
  <c r="AE770" i="3"/>
  <c r="D724" i="1"/>
  <c r="AE718" i="3"/>
  <c r="D712" i="1"/>
  <c r="AE706" i="3"/>
  <c r="D676" i="1"/>
  <c r="C676" i="1"/>
  <c r="E676" i="1"/>
  <c r="AE670" i="3"/>
  <c r="D596" i="1"/>
  <c r="AE590" i="3"/>
  <c r="D580" i="1"/>
  <c r="AE574" i="3"/>
  <c r="D564" i="1"/>
  <c r="AE558" i="3"/>
  <c r="D532" i="1"/>
  <c r="C532" i="1"/>
  <c r="E532" i="1"/>
  <c r="AE526" i="3"/>
  <c r="D516" i="1"/>
  <c r="E516" i="1"/>
  <c r="AE510" i="3"/>
  <c r="D504" i="1"/>
  <c r="E504" i="1"/>
  <c r="AE498" i="3"/>
  <c r="D488" i="1"/>
  <c r="AE482" i="3"/>
  <c r="D472" i="1"/>
  <c r="C472" i="1"/>
  <c r="E472" i="1"/>
  <c r="AE466" i="3"/>
  <c r="AE438" i="3"/>
  <c r="D428" i="1"/>
  <c r="D408" i="1"/>
  <c r="AE402" i="3"/>
  <c r="D392" i="1"/>
  <c r="C392" i="1"/>
  <c r="E392" i="1"/>
  <c r="AE386" i="3"/>
  <c r="D1021" i="1"/>
  <c r="E1021" i="1"/>
  <c r="AE1015" i="3"/>
  <c r="C1480" i="1"/>
  <c r="E1480" i="1"/>
  <c r="C1220" i="1"/>
  <c r="C1208" i="1"/>
  <c r="C1176" i="1"/>
  <c r="E1176" i="1"/>
  <c r="C1156" i="1"/>
  <c r="C1140" i="1"/>
  <c r="C1100" i="1"/>
  <c r="C1080" i="1"/>
  <c r="C836" i="1"/>
  <c r="C788" i="1"/>
  <c r="C692" i="1"/>
  <c r="C652" i="1"/>
  <c r="C604" i="1"/>
  <c r="C444" i="1"/>
  <c r="C324" i="1"/>
  <c r="C308" i="1"/>
  <c r="C268" i="1"/>
  <c r="C188" i="1"/>
  <c r="C1720" i="1"/>
  <c r="C1636" i="1"/>
  <c r="C1608" i="1"/>
  <c r="C1512" i="1"/>
  <c r="C1492" i="1"/>
  <c r="C1476" i="1"/>
  <c r="C1464" i="1"/>
  <c r="E1464" i="1"/>
  <c r="C1439" i="1"/>
  <c r="C1352" i="1"/>
  <c r="C1288" i="1"/>
  <c r="C1260" i="1"/>
  <c r="C1224" i="1"/>
  <c r="C1160" i="1"/>
  <c r="C1048" i="1"/>
  <c r="C1032" i="1"/>
  <c r="C972" i="1"/>
  <c r="C888" i="1"/>
  <c r="C829" i="1"/>
  <c r="C797" i="1"/>
  <c r="C776" i="1"/>
  <c r="C760" i="1"/>
  <c r="C701" i="1"/>
  <c r="C660" i="1"/>
  <c r="C644" i="1"/>
  <c r="C616" i="1"/>
  <c r="C596" i="1"/>
  <c r="C580" i="1"/>
  <c r="C564" i="1"/>
  <c r="C540" i="1"/>
  <c r="C524" i="1"/>
  <c r="C509" i="1"/>
  <c r="C477" i="1"/>
  <c r="C428" i="1"/>
  <c r="C408" i="1"/>
  <c r="C376" i="1"/>
  <c r="E376" i="1"/>
  <c r="C348" i="1"/>
  <c r="C317" i="1"/>
  <c r="C292" i="1"/>
  <c r="C276" i="1"/>
  <c r="C260" i="1"/>
  <c r="C232" i="1"/>
  <c r="C215" i="1"/>
  <c r="C180" i="1"/>
  <c r="D215" i="1"/>
  <c r="I1212" i="2"/>
  <c r="I1741" i="2"/>
  <c r="C1748" i="1"/>
  <c r="I1709" i="2"/>
  <c r="C1716" i="1"/>
  <c r="I1677" i="2"/>
  <c r="C1684" i="1"/>
  <c r="I1581" i="2"/>
  <c r="C1588" i="1"/>
  <c r="I1553" i="2"/>
  <c r="C1560" i="1"/>
  <c r="I1453" i="2"/>
  <c r="C1460" i="1"/>
  <c r="I1425" i="2"/>
  <c r="C1432" i="1"/>
  <c r="I1257" i="2"/>
  <c r="I745" i="2"/>
  <c r="I233" i="2"/>
  <c r="I209" i="2"/>
  <c r="C216" i="1"/>
  <c r="C1753" i="1"/>
  <c r="I1746" i="2"/>
  <c r="C1737" i="1"/>
  <c r="I1730" i="2"/>
  <c r="C1721" i="1"/>
  <c r="I1714" i="2"/>
  <c r="C1705" i="1"/>
  <c r="I1698" i="2"/>
  <c r="C1689" i="1"/>
  <c r="I1682" i="2"/>
  <c r="C1673" i="1"/>
  <c r="I1666" i="2"/>
  <c r="C1645" i="1"/>
  <c r="I1638" i="2"/>
  <c r="C1609" i="1"/>
  <c r="I1602" i="2"/>
  <c r="C1581" i="1"/>
  <c r="I1574" i="2"/>
  <c r="C1545" i="1"/>
  <c r="I1538" i="2"/>
  <c r="C1517" i="1"/>
  <c r="I1510" i="2"/>
  <c r="C1481" i="1"/>
  <c r="I1474" i="2"/>
  <c r="C1453" i="1"/>
  <c r="I1446" i="2"/>
  <c r="C1417" i="1"/>
  <c r="I1410" i="2"/>
  <c r="C1389" i="1"/>
  <c r="I1382" i="2"/>
  <c r="C1369" i="1"/>
  <c r="I1362" i="2"/>
  <c r="C1337" i="1"/>
  <c r="I1330" i="2"/>
  <c r="C1305" i="1"/>
  <c r="I1298" i="2"/>
  <c r="C1273" i="1"/>
  <c r="I1266" i="2"/>
  <c r="C1241" i="1"/>
  <c r="I1234" i="2"/>
  <c r="C1209" i="1"/>
  <c r="I1202" i="2"/>
  <c r="C1177" i="1"/>
  <c r="I1170" i="2"/>
  <c r="C1145" i="1"/>
  <c r="I1138" i="2"/>
  <c r="C1113" i="1"/>
  <c r="I1106" i="2"/>
  <c r="C1081" i="1"/>
  <c r="I1074" i="2"/>
  <c r="C1049" i="1"/>
  <c r="I1042" i="2"/>
  <c r="C1017" i="1"/>
  <c r="I1010" i="2"/>
  <c r="C985" i="1"/>
  <c r="I978" i="2"/>
  <c r="C953" i="1"/>
  <c r="I946" i="2"/>
  <c r="C921" i="1"/>
  <c r="I914" i="2"/>
  <c r="C889" i="1"/>
  <c r="I882" i="2"/>
  <c r="C857" i="1"/>
  <c r="I850" i="2"/>
  <c r="C825" i="1"/>
  <c r="I818" i="2"/>
  <c r="D17" i="1"/>
  <c r="AE11" i="3"/>
  <c r="C1603" i="1"/>
  <c r="C1475" i="1"/>
  <c r="I1468" i="2"/>
  <c r="C1757" i="1"/>
  <c r="I1750" i="2"/>
  <c r="C1745" i="1"/>
  <c r="I1738" i="2"/>
  <c r="C1733" i="1"/>
  <c r="I1726" i="2"/>
  <c r="C1725" i="1"/>
  <c r="I1718" i="2"/>
  <c r="C1713" i="1"/>
  <c r="I1706" i="2"/>
  <c r="C1701" i="1"/>
  <c r="I1694" i="2"/>
  <c r="C1693" i="1"/>
  <c r="I1686" i="2"/>
  <c r="C1681" i="1"/>
  <c r="I1674" i="2"/>
  <c r="C1669" i="1"/>
  <c r="I1662" i="2"/>
  <c r="C1661" i="1"/>
  <c r="I1654" i="2"/>
  <c r="C1653" i="1"/>
  <c r="I1646" i="2"/>
  <c r="C1637" i="1"/>
  <c r="I1630" i="2"/>
  <c r="C1629" i="1"/>
  <c r="I1622" i="2"/>
  <c r="C1621" i="1"/>
  <c r="I1614" i="2"/>
  <c r="C1613" i="1"/>
  <c r="I1606" i="2"/>
  <c r="C1605" i="1"/>
  <c r="I1598" i="2"/>
  <c r="C1597" i="1"/>
  <c r="I1590" i="2"/>
  <c r="C1589" i="1"/>
  <c r="I1582" i="2"/>
  <c r="C1573" i="1"/>
  <c r="I1566" i="2"/>
  <c r="C1565" i="1"/>
  <c r="I1558" i="2"/>
  <c r="C1557" i="1"/>
  <c r="I1550" i="2"/>
  <c r="C1549" i="1"/>
  <c r="I1542" i="2"/>
  <c r="C1537" i="1"/>
  <c r="I1530" i="2"/>
  <c r="C1529" i="1"/>
  <c r="I1522" i="2"/>
  <c r="C1521" i="1"/>
  <c r="I1514" i="2"/>
  <c r="C1513" i="1"/>
  <c r="I1506" i="2"/>
  <c r="C1505" i="1"/>
  <c r="I1498" i="2"/>
  <c r="C1497" i="1"/>
  <c r="I1490" i="2"/>
  <c r="C1489" i="1"/>
  <c r="I1482" i="2"/>
  <c r="C1473" i="1"/>
  <c r="I1466" i="2"/>
  <c r="C1465" i="1"/>
  <c r="I1458" i="2"/>
  <c r="C1457" i="1"/>
  <c r="I1450" i="2"/>
  <c r="C1449" i="1"/>
  <c r="I1442" i="2"/>
  <c r="C1441" i="1"/>
  <c r="I1434" i="2"/>
  <c r="C1433" i="1"/>
  <c r="I1426" i="2"/>
  <c r="C1425" i="1"/>
  <c r="I1418" i="2"/>
  <c r="C1413" i="1"/>
  <c r="I1406" i="2"/>
  <c r="C1405" i="1"/>
  <c r="I1398" i="2"/>
  <c r="C1397" i="1"/>
  <c r="I1390" i="2"/>
  <c r="C1381" i="1"/>
  <c r="I1374" i="2"/>
  <c r="C1373" i="1"/>
  <c r="I1366" i="2"/>
  <c r="C1361" i="1"/>
  <c r="I1354" i="2"/>
  <c r="C1353" i="1"/>
  <c r="I1346" i="2"/>
  <c r="C1345" i="1"/>
  <c r="I1338" i="2"/>
  <c r="C1333" i="1"/>
  <c r="I1326" i="2"/>
  <c r="C1325" i="1"/>
  <c r="I1318" i="2"/>
  <c r="C1317" i="1"/>
  <c r="I1310" i="2"/>
  <c r="C1309" i="1"/>
  <c r="I1302" i="2"/>
  <c r="C1301" i="1"/>
  <c r="I1294" i="2"/>
  <c r="C1293" i="1"/>
  <c r="I1286" i="2"/>
  <c r="C1285" i="1"/>
  <c r="I1278" i="2"/>
  <c r="C1277" i="1"/>
  <c r="I1270" i="2"/>
  <c r="C1265" i="1"/>
  <c r="I1258" i="2"/>
  <c r="C1257" i="1"/>
  <c r="I1250" i="2"/>
  <c r="C1249" i="1"/>
  <c r="I1242" i="2"/>
  <c r="C1237" i="1"/>
  <c r="I1230" i="2"/>
  <c r="C1229" i="1"/>
  <c r="I1222" i="2"/>
  <c r="C1221" i="1"/>
  <c r="I1214" i="2"/>
  <c r="C1213" i="1"/>
  <c r="I1206" i="2"/>
  <c r="C1201" i="1"/>
  <c r="I1194" i="2"/>
  <c r="C1193" i="1"/>
  <c r="I1186" i="2"/>
  <c r="C1185" i="1"/>
  <c r="I1178" i="2"/>
  <c r="C1169" i="1"/>
  <c r="I1162" i="2"/>
  <c r="C1161" i="1"/>
  <c r="I1154" i="2"/>
  <c r="C1153" i="1"/>
  <c r="I1146" i="2"/>
  <c r="C1137" i="1"/>
  <c r="I1130" i="2"/>
  <c r="C1121" i="1"/>
  <c r="I1114" i="2"/>
  <c r="C1109" i="1"/>
  <c r="I1102" i="2"/>
  <c r="C1101" i="1"/>
  <c r="I1094" i="2"/>
  <c r="C1093" i="1"/>
  <c r="I1086" i="2"/>
  <c r="C1085" i="1"/>
  <c r="I1078" i="2"/>
  <c r="C1073" i="1"/>
  <c r="I1066" i="2"/>
  <c r="C1065" i="1"/>
  <c r="I1058" i="2"/>
  <c r="C1057" i="1"/>
  <c r="I1050" i="2"/>
  <c r="C1045" i="1"/>
  <c r="I1038" i="2"/>
  <c r="C1037" i="1"/>
  <c r="I1030" i="2"/>
  <c r="C1033" i="1"/>
  <c r="I1026" i="2"/>
  <c r="C1025" i="1"/>
  <c r="I1018" i="2"/>
  <c r="C1009" i="1"/>
  <c r="I1002" i="2"/>
  <c r="C993" i="1"/>
  <c r="I986" i="2"/>
  <c r="C977" i="1"/>
  <c r="I970" i="2"/>
  <c r="C969" i="1"/>
  <c r="I962" i="2"/>
  <c r="C949" i="1"/>
  <c r="I942" i="2"/>
  <c r="C941" i="1"/>
  <c r="I934" i="2"/>
  <c r="C933" i="1"/>
  <c r="I926" i="2"/>
  <c r="C929" i="1"/>
  <c r="I922" i="2"/>
  <c r="C917" i="1"/>
  <c r="I910" i="2"/>
  <c r="C909" i="1"/>
  <c r="I902" i="2"/>
  <c r="C901" i="1"/>
  <c r="I894" i="2"/>
  <c r="C885" i="1"/>
  <c r="I878" i="2"/>
  <c r="C877" i="1"/>
  <c r="I870" i="2"/>
  <c r="C869" i="1"/>
  <c r="I862" i="2"/>
  <c r="I854" i="2"/>
  <c r="C861" i="1"/>
  <c r="C853" i="1"/>
  <c r="I846" i="2"/>
  <c r="C845" i="1"/>
  <c r="I838" i="2"/>
  <c r="C837" i="1"/>
  <c r="I830" i="2"/>
  <c r="C833" i="1"/>
  <c r="I826" i="2"/>
  <c r="C817" i="1"/>
  <c r="I810" i="2"/>
  <c r="C809" i="1"/>
  <c r="I802" i="2"/>
  <c r="C801" i="1"/>
  <c r="I794" i="2"/>
  <c r="C713" i="1"/>
  <c r="I706" i="2"/>
  <c r="C521" i="1"/>
  <c r="I514" i="2"/>
  <c r="C329" i="1"/>
  <c r="I322" i="2"/>
  <c r="C761" i="1"/>
  <c r="I754" i="2"/>
  <c r="C505" i="1"/>
  <c r="I498" i="2"/>
  <c r="I1365" i="2"/>
  <c r="C1372" i="1"/>
  <c r="I1301" i="2"/>
  <c r="C1308" i="1"/>
  <c r="I1237" i="2"/>
  <c r="C1244" i="1"/>
  <c r="I1173" i="2"/>
  <c r="C1180" i="1"/>
  <c r="I1109" i="2"/>
  <c r="C1116" i="1"/>
  <c r="I1045" i="2"/>
  <c r="C1052" i="1"/>
  <c r="I1005" i="2"/>
  <c r="C1012" i="1"/>
  <c r="I989" i="2"/>
  <c r="C996" i="1"/>
  <c r="I945" i="2"/>
  <c r="C952" i="1"/>
  <c r="I929" i="2"/>
  <c r="C936" i="1"/>
  <c r="I885" i="2"/>
  <c r="C892" i="1"/>
  <c r="I877" i="2"/>
  <c r="C884" i="1"/>
  <c r="I869" i="2"/>
  <c r="C876" i="1"/>
  <c r="I861" i="2"/>
  <c r="C868" i="1"/>
  <c r="I817" i="2"/>
  <c r="C824" i="1"/>
  <c r="I801" i="2"/>
  <c r="C808" i="1"/>
  <c r="I749" i="2"/>
  <c r="C756" i="1"/>
  <c r="I733" i="2"/>
  <c r="C740" i="1"/>
  <c r="I689" i="2"/>
  <c r="C696" i="1"/>
  <c r="I673" i="2"/>
  <c r="C680" i="1"/>
  <c r="I629" i="2"/>
  <c r="C636" i="1"/>
  <c r="I621" i="2"/>
  <c r="C628" i="1"/>
  <c r="I613" i="2"/>
  <c r="C620" i="1"/>
  <c r="I605" i="2"/>
  <c r="C612" i="1"/>
  <c r="I561" i="2"/>
  <c r="C568" i="1"/>
  <c r="I545" i="2"/>
  <c r="C552" i="1"/>
  <c r="I493" i="2"/>
  <c r="C500" i="1"/>
  <c r="I477" i="2"/>
  <c r="C484" i="1"/>
  <c r="I433" i="2"/>
  <c r="C440" i="1"/>
  <c r="I417" i="2"/>
  <c r="C424" i="1"/>
  <c r="I373" i="2"/>
  <c r="C380" i="1"/>
  <c r="I365" i="2"/>
  <c r="C372" i="1"/>
  <c r="I357" i="2"/>
  <c r="C364" i="1"/>
  <c r="I349" i="2"/>
  <c r="C356" i="1"/>
  <c r="I305" i="2"/>
  <c r="C312" i="1"/>
  <c r="I289" i="2"/>
  <c r="C296" i="1"/>
  <c r="I237" i="2"/>
  <c r="C244" i="1"/>
  <c r="I221" i="2"/>
  <c r="C228" i="1"/>
  <c r="I177" i="2"/>
  <c r="C184" i="1"/>
  <c r="I161" i="2"/>
  <c r="C168" i="1"/>
  <c r="I482" i="2"/>
  <c r="C120" i="1"/>
  <c r="C53" i="1"/>
  <c r="H126" i="2"/>
  <c r="I126" i="2"/>
  <c r="H110" i="2"/>
  <c r="I110" i="2"/>
  <c r="H65" i="2"/>
  <c r="H63" i="2"/>
  <c r="I63" i="2"/>
  <c r="H49" i="2"/>
  <c r="C56" i="1"/>
  <c r="H47" i="2"/>
  <c r="C54" i="1"/>
  <c r="AE159" i="3"/>
  <c r="AE143" i="3"/>
  <c r="AE63" i="3"/>
  <c r="AE47" i="3"/>
  <c r="AE31" i="3"/>
  <c r="C957" i="1"/>
  <c r="I1702" i="2"/>
  <c r="C1749" i="1"/>
  <c r="I1742" i="2"/>
  <c r="C1741" i="1"/>
  <c r="I1734" i="2"/>
  <c r="C1729" i="1"/>
  <c r="I1722" i="2"/>
  <c r="C1717" i="1"/>
  <c r="I1710" i="2"/>
  <c r="C1697" i="1"/>
  <c r="I1690" i="2"/>
  <c r="C1685" i="1"/>
  <c r="I1678" i="2"/>
  <c r="C1677" i="1"/>
  <c r="I1670" i="2"/>
  <c r="C1665" i="1"/>
  <c r="I1658" i="2"/>
  <c r="C1657" i="1"/>
  <c r="I1650" i="2"/>
  <c r="C1649" i="1"/>
  <c r="I1642" i="2"/>
  <c r="C1641" i="1"/>
  <c r="I1634" i="2"/>
  <c r="C1633" i="1"/>
  <c r="I1626" i="2"/>
  <c r="C1625" i="1"/>
  <c r="I1618" i="2"/>
  <c r="C1617" i="1"/>
  <c r="I1610" i="2"/>
  <c r="C1601" i="1"/>
  <c r="I1594" i="2"/>
  <c r="C1593" i="1"/>
  <c r="I1586" i="2"/>
  <c r="C1585" i="1"/>
  <c r="I1578" i="2"/>
  <c r="C1577" i="1"/>
  <c r="I1570" i="2"/>
  <c r="C1569" i="1"/>
  <c r="I1562" i="2"/>
  <c r="C1561" i="1"/>
  <c r="I1554" i="2"/>
  <c r="C1553" i="1"/>
  <c r="I1546" i="2"/>
  <c r="C1541" i="1"/>
  <c r="I1534" i="2"/>
  <c r="C1533" i="1"/>
  <c r="I1526" i="2"/>
  <c r="C1525" i="1"/>
  <c r="I1518" i="2"/>
  <c r="C1509" i="1"/>
  <c r="I1502" i="2"/>
  <c r="C1501" i="1"/>
  <c r="I1494" i="2"/>
  <c r="C1493" i="1"/>
  <c r="I1486" i="2"/>
  <c r="C1485" i="1"/>
  <c r="I1478" i="2"/>
  <c r="C1477" i="1"/>
  <c r="I1470" i="2"/>
  <c r="C1469" i="1"/>
  <c r="I1462" i="2"/>
  <c r="C1461" i="1"/>
  <c r="I1454" i="2"/>
  <c r="C1445" i="1"/>
  <c r="I1438" i="2"/>
  <c r="C1437" i="1"/>
  <c r="I1430" i="2"/>
  <c r="C1429" i="1"/>
  <c r="I1422" i="2"/>
  <c r="C1421" i="1"/>
  <c r="I1414" i="2"/>
  <c r="C1409" i="1"/>
  <c r="I1402" i="2"/>
  <c r="C1401" i="1"/>
  <c r="I1394" i="2"/>
  <c r="C1393" i="1"/>
  <c r="I1386" i="2"/>
  <c r="C1385" i="1"/>
  <c r="I1378" i="2"/>
  <c r="C1377" i="1"/>
  <c r="I1370" i="2"/>
  <c r="C1365" i="1"/>
  <c r="I1358" i="2"/>
  <c r="C1357" i="1"/>
  <c r="I1350" i="2"/>
  <c r="C1349" i="1"/>
  <c r="I1342" i="2"/>
  <c r="C1341" i="1"/>
  <c r="I1334" i="2"/>
  <c r="C1329" i="1"/>
  <c r="I1322" i="2"/>
  <c r="C1321" i="1"/>
  <c r="I1314" i="2"/>
  <c r="C1313" i="1"/>
  <c r="I1306" i="2"/>
  <c r="C1297" i="1"/>
  <c r="I1290" i="2"/>
  <c r="C1289" i="1"/>
  <c r="I1282" i="2"/>
  <c r="C1281" i="1"/>
  <c r="I1274" i="2"/>
  <c r="C1269" i="1"/>
  <c r="I1262" i="2"/>
  <c r="C1261" i="1"/>
  <c r="I1254" i="2"/>
  <c r="C1253" i="1"/>
  <c r="I1246" i="2"/>
  <c r="C1245" i="1"/>
  <c r="I1238" i="2"/>
  <c r="C1233" i="1"/>
  <c r="I1226" i="2"/>
  <c r="C1225" i="1"/>
  <c r="I1218" i="2"/>
  <c r="C1217" i="1"/>
  <c r="I1210" i="2"/>
  <c r="C1205" i="1"/>
  <c r="I1198" i="2"/>
  <c r="C1197" i="1"/>
  <c r="I1190" i="2"/>
  <c r="C1189" i="1"/>
  <c r="I1182" i="2"/>
  <c r="C1181" i="1"/>
  <c r="I1174" i="2"/>
  <c r="C1173" i="1"/>
  <c r="I1166" i="2"/>
  <c r="C1165" i="1"/>
  <c r="I1158" i="2"/>
  <c r="C1157" i="1"/>
  <c r="I1150" i="2"/>
  <c r="C1149" i="1"/>
  <c r="I1142" i="2"/>
  <c r="C1141" i="1"/>
  <c r="I1134" i="2"/>
  <c r="C1133" i="1"/>
  <c r="I1126" i="2"/>
  <c r="C1125" i="1"/>
  <c r="I1118" i="2"/>
  <c r="C1117" i="1"/>
  <c r="I1110" i="2"/>
  <c r="C1105" i="1"/>
  <c r="I1098" i="2"/>
  <c r="C1097" i="1"/>
  <c r="I1090" i="2"/>
  <c r="C1089" i="1"/>
  <c r="I1082" i="2"/>
  <c r="C1077" i="1"/>
  <c r="I1070" i="2"/>
  <c r="C1069" i="1"/>
  <c r="I1062" i="2"/>
  <c r="C1061" i="1"/>
  <c r="I1054" i="2"/>
  <c r="C1053" i="1"/>
  <c r="I1046" i="2"/>
  <c r="C1041" i="1"/>
  <c r="I1034" i="2"/>
  <c r="C1029" i="1"/>
  <c r="I1022" i="2"/>
  <c r="C1013" i="1"/>
  <c r="I1006" i="2"/>
  <c r="C1005" i="1"/>
  <c r="I998" i="2"/>
  <c r="C997" i="1"/>
  <c r="I990" i="2"/>
  <c r="I982" i="2"/>
  <c r="C989" i="1"/>
  <c r="C981" i="1"/>
  <c r="I974" i="2"/>
  <c r="C973" i="1"/>
  <c r="I966" i="2"/>
  <c r="C965" i="1"/>
  <c r="I958" i="2"/>
  <c r="C961" i="1"/>
  <c r="I954" i="2"/>
  <c r="C945" i="1"/>
  <c r="I938" i="2"/>
  <c r="C937" i="1"/>
  <c r="I930" i="2"/>
  <c r="C913" i="1"/>
  <c r="I906" i="2"/>
  <c r="C905" i="1"/>
  <c r="I898" i="2"/>
  <c r="C897" i="1"/>
  <c r="I890" i="2"/>
  <c r="C881" i="1"/>
  <c r="I874" i="2"/>
  <c r="C865" i="1"/>
  <c r="I858" i="2"/>
  <c r="C849" i="1"/>
  <c r="I842" i="2"/>
  <c r="C841" i="1"/>
  <c r="I834" i="2"/>
  <c r="C821" i="1"/>
  <c r="I814" i="2"/>
  <c r="C813" i="1"/>
  <c r="I806" i="2"/>
  <c r="C805" i="1"/>
  <c r="I798" i="2"/>
  <c r="C777" i="1"/>
  <c r="I770" i="2"/>
  <c r="C681" i="1"/>
  <c r="I674" i="2"/>
  <c r="C649" i="1"/>
  <c r="I642" i="2"/>
  <c r="C585" i="1"/>
  <c r="I578" i="2"/>
  <c r="C553" i="1"/>
  <c r="I546" i="2"/>
  <c r="C457" i="1"/>
  <c r="I450" i="2"/>
  <c r="C425" i="1"/>
  <c r="I418" i="2"/>
  <c r="C393" i="1"/>
  <c r="I386" i="2"/>
  <c r="C297" i="1"/>
  <c r="I290" i="2"/>
  <c r="C265" i="1"/>
  <c r="I258" i="2"/>
  <c r="C697" i="1"/>
  <c r="I690" i="2"/>
  <c r="C633" i="1"/>
  <c r="I626" i="2"/>
  <c r="C569" i="1"/>
  <c r="I562" i="2"/>
  <c r="C441" i="1"/>
  <c r="I434" i="2"/>
  <c r="C377" i="1"/>
  <c r="I370" i="2"/>
  <c r="C313" i="1"/>
  <c r="I306" i="2"/>
  <c r="C249" i="1"/>
  <c r="I242" i="2"/>
  <c r="I1372" i="2"/>
  <c r="C1379" i="1"/>
  <c r="C1367" i="1"/>
  <c r="I1352" i="2"/>
  <c r="C1359" i="1"/>
  <c r="C1335" i="1"/>
  <c r="I1320" i="2"/>
  <c r="C1327" i="1"/>
  <c r="I1308" i="2"/>
  <c r="C1315" i="1"/>
  <c r="I1296" i="2"/>
  <c r="I1288" i="2"/>
  <c r="C1295" i="1"/>
  <c r="I1264" i="2"/>
  <c r="I1256" i="2"/>
  <c r="C1263" i="1"/>
  <c r="I1244" i="2"/>
  <c r="C1251" i="1"/>
  <c r="C1239" i="1"/>
  <c r="I1224" i="2"/>
  <c r="C1231" i="1"/>
  <c r="C1207" i="1"/>
  <c r="I1192" i="2"/>
  <c r="C1199" i="1"/>
  <c r="I1180" i="2"/>
  <c r="C1187" i="1"/>
  <c r="I1168" i="2"/>
  <c r="I1160" i="2"/>
  <c r="C1167" i="1"/>
  <c r="I1148" i="2"/>
  <c r="C1155" i="1"/>
  <c r="C1143" i="1"/>
  <c r="I1128" i="2"/>
  <c r="C1135" i="1"/>
  <c r="I1116" i="2"/>
  <c r="C1123" i="1"/>
  <c r="I1104" i="2"/>
  <c r="I1096" i="2"/>
  <c r="C1103" i="1"/>
  <c r="I1084" i="2"/>
  <c r="C1091" i="1"/>
  <c r="C1079" i="1"/>
  <c r="I1064" i="2"/>
  <c r="C1071" i="1"/>
  <c r="I192" i="2"/>
  <c r="C199" i="1"/>
  <c r="C793" i="1"/>
  <c r="I786" i="2"/>
  <c r="C729" i="1"/>
  <c r="I722" i="2"/>
  <c r="C665" i="1"/>
  <c r="I658" i="2"/>
  <c r="C601" i="1"/>
  <c r="I594" i="2"/>
  <c r="C537" i="1"/>
  <c r="I530" i="2"/>
  <c r="C473" i="1"/>
  <c r="I466" i="2"/>
  <c r="C409" i="1"/>
  <c r="I402" i="2"/>
  <c r="C345" i="1"/>
  <c r="I338" i="2"/>
  <c r="C281" i="1"/>
  <c r="I274" i="2"/>
  <c r="C173" i="1"/>
  <c r="I166" i="2"/>
  <c r="I994" i="2"/>
  <c r="I738" i="2"/>
  <c r="I226" i="2"/>
  <c r="C1652" i="1"/>
  <c r="C1524" i="1"/>
  <c r="C1396" i="1"/>
  <c r="E1396" i="1"/>
  <c r="C893" i="1"/>
  <c r="H159" i="2"/>
  <c r="I159" i="2"/>
  <c r="H145" i="2"/>
  <c r="C152" i="1"/>
  <c r="H143" i="2"/>
  <c r="I143" i="2"/>
  <c r="H94" i="2"/>
  <c r="I94" i="2"/>
  <c r="H78" i="2"/>
  <c r="H33" i="2"/>
  <c r="H31" i="2"/>
  <c r="I31" i="2"/>
  <c r="H17" i="2"/>
  <c r="H15" i="2"/>
  <c r="C22" i="1"/>
  <c r="AE114" i="3"/>
  <c r="C1596" i="1"/>
  <c r="C1539" i="1"/>
  <c r="C1468" i="1"/>
  <c r="C1436" i="1"/>
  <c r="C1411" i="1"/>
  <c r="C1404" i="1"/>
  <c r="C1384" i="1"/>
  <c r="C1368" i="1"/>
  <c r="E1368" i="1"/>
  <c r="C1332" i="1"/>
  <c r="C1324" i="1"/>
  <c r="C1316" i="1"/>
  <c r="E1316" i="1"/>
  <c r="C1256" i="1"/>
  <c r="C1240" i="1"/>
  <c r="C1204" i="1"/>
  <c r="C1188" i="1"/>
  <c r="C1128" i="1"/>
  <c r="C1112" i="1"/>
  <c r="E1112" i="1"/>
  <c r="C1076" i="1"/>
  <c r="C1060" i="1"/>
  <c r="C1024" i="1"/>
  <c r="C1016" i="1"/>
  <c r="E1016" i="1"/>
  <c r="C964" i="1"/>
  <c r="E964" i="1"/>
  <c r="C956" i="1"/>
  <c r="C925" i="1"/>
  <c r="C916" i="1"/>
  <c r="C904" i="1"/>
  <c r="C856" i="1"/>
  <c r="E856" i="1"/>
  <c r="C804" i="1"/>
  <c r="C796" i="1"/>
  <c r="C744" i="1"/>
  <c r="C724" i="1"/>
  <c r="I1276" i="2"/>
  <c r="I1122" i="2"/>
  <c r="I866" i="2"/>
  <c r="I610" i="2"/>
  <c r="I354" i="2"/>
  <c r="C733" i="1"/>
  <c r="C605" i="1"/>
  <c r="H1747" i="2"/>
  <c r="H1743" i="2"/>
  <c r="H1739" i="2"/>
  <c r="H1735" i="2"/>
  <c r="H1731" i="2"/>
  <c r="H1727" i="2"/>
  <c r="H1723" i="2"/>
  <c r="H1719" i="2"/>
  <c r="H1715" i="2"/>
  <c r="H1711" i="2"/>
  <c r="H1707" i="2"/>
  <c r="H1703" i="2"/>
  <c r="H1699" i="2"/>
  <c r="H1695" i="2"/>
  <c r="H1691" i="2"/>
  <c r="H1687" i="2"/>
  <c r="H1683" i="2"/>
  <c r="H1679" i="2"/>
  <c r="H1675" i="2"/>
  <c r="H1671" i="2"/>
  <c r="H1667" i="2"/>
  <c r="H1663" i="2"/>
  <c r="H1659" i="2"/>
  <c r="H1655" i="2"/>
  <c r="H1651" i="2"/>
  <c r="H1647" i="2"/>
  <c r="H1643" i="2"/>
  <c r="H1639" i="2"/>
  <c r="H1635" i="2"/>
  <c r="H1631" i="2"/>
  <c r="H1627" i="2"/>
  <c r="H1623" i="2"/>
  <c r="H1619" i="2"/>
  <c r="H1615" i="2"/>
  <c r="H1611" i="2"/>
  <c r="H1607" i="2"/>
  <c r="H1603" i="2"/>
  <c r="H1599" i="2"/>
  <c r="H1595" i="2"/>
  <c r="H1591" i="2"/>
  <c r="H1587" i="2"/>
  <c r="H1583" i="2"/>
  <c r="H1579" i="2"/>
  <c r="H1575" i="2"/>
  <c r="H1571" i="2"/>
  <c r="H1567" i="2"/>
  <c r="H1563" i="2"/>
  <c r="H1559" i="2"/>
  <c r="I162" i="2"/>
  <c r="C789" i="1"/>
  <c r="I782" i="2"/>
  <c r="C785" i="1"/>
  <c r="I778" i="2"/>
  <c r="C781" i="1"/>
  <c r="I774" i="2"/>
  <c r="C773" i="1"/>
  <c r="I766" i="2"/>
  <c r="C769" i="1"/>
  <c r="I762" i="2"/>
  <c r="C757" i="1"/>
  <c r="I750" i="2"/>
  <c r="C753" i="1"/>
  <c r="I746" i="2"/>
  <c r="C749" i="1"/>
  <c r="I742" i="2"/>
  <c r="C741" i="1"/>
  <c r="I734" i="2"/>
  <c r="C737" i="1"/>
  <c r="I730" i="2"/>
  <c r="C725" i="1"/>
  <c r="I718" i="2"/>
  <c r="C721" i="1"/>
  <c r="I714" i="2"/>
  <c r="C717" i="1"/>
  <c r="I710" i="2"/>
  <c r="C709" i="1"/>
  <c r="I702" i="2"/>
  <c r="C705" i="1"/>
  <c r="I698" i="2"/>
  <c r="C693" i="1"/>
  <c r="I686" i="2"/>
  <c r="C689" i="1"/>
  <c r="I682" i="2"/>
  <c r="C685" i="1"/>
  <c r="I678" i="2"/>
  <c r="C677" i="1"/>
  <c r="I670" i="2"/>
  <c r="C673" i="1"/>
  <c r="I666" i="2"/>
  <c r="C661" i="1"/>
  <c r="I654" i="2"/>
  <c r="C657" i="1"/>
  <c r="I650" i="2"/>
  <c r="C653" i="1"/>
  <c r="I646" i="2"/>
  <c r="C645" i="1"/>
  <c r="I638" i="2"/>
  <c r="C641" i="1"/>
  <c r="I634" i="2"/>
  <c r="C629" i="1"/>
  <c r="I622" i="2"/>
  <c r="C625" i="1"/>
  <c r="I618" i="2"/>
  <c r="C621" i="1"/>
  <c r="I614" i="2"/>
  <c r="C613" i="1"/>
  <c r="I606" i="2"/>
  <c r="C609" i="1"/>
  <c r="I602" i="2"/>
  <c r="C597" i="1"/>
  <c r="I590" i="2"/>
  <c r="C593" i="1"/>
  <c r="I586" i="2"/>
  <c r="C589" i="1"/>
  <c r="I582" i="2"/>
  <c r="C581" i="1"/>
  <c r="I574" i="2"/>
  <c r="C577" i="1"/>
  <c r="I570" i="2"/>
  <c r="C565" i="1"/>
  <c r="I558" i="2"/>
  <c r="C561" i="1"/>
  <c r="I554" i="2"/>
  <c r="C557" i="1"/>
  <c r="I550" i="2"/>
  <c r="C549" i="1"/>
  <c r="I542" i="2"/>
  <c r="C545" i="1"/>
  <c r="I538" i="2"/>
  <c r="C533" i="1"/>
  <c r="I526" i="2"/>
  <c r="C529" i="1"/>
  <c r="I522" i="2"/>
  <c r="C525" i="1"/>
  <c r="I518" i="2"/>
  <c r="C517" i="1"/>
  <c r="I510" i="2"/>
  <c r="C513" i="1"/>
  <c r="I506" i="2"/>
  <c r="C501" i="1"/>
  <c r="I494" i="2"/>
  <c r="C497" i="1"/>
  <c r="I490" i="2"/>
  <c r="C493" i="1"/>
  <c r="I486" i="2"/>
  <c r="C485" i="1"/>
  <c r="I478" i="2"/>
  <c r="C481" i="1"/>
  <c r="I474" i="2"/>
  <c r="C469" i="1"/>
  <c r="I462" i="2"/>
  <c r="C465" i="1"/>
  <c r="I458" i="2"/>
  <c r="C461" i="1"/>
  <c r="I454" i="2"/>
  <c r="C453" i="1"/>
  <c r="I446" i="2"/>
  <c r="C449" i="1"/>
  <c r="I442" i="2"/>
  <c r="C437" i="1"/>
  <c r="I430" i="2"/>
  <c r="C433" i="1"/>
  <c r="I426" i="2"/>
  <c r="C429" i="1"/>
  <c r="I422" i="2"/>
  <c r="C421" i="1"/>
  <c r="I414" i="2"/>
  <c r="C417" i="1"/>
  <c r="I410" i="2"/>
  <c r="C405" i="1"/>
  <c r="I398" i="2"/>
  <c r="C401" i="1"/>
  <c r="I394" i="2"/>
  <c r="C397" i="1"/>
  <c r="I390" i="2"/>
  <c r="C389" i="1"/>
  <c r="I382" i="2"/>
  <c r="C385" i="1"/>
  <c r="I378" i="2"/>
  <c r="C373" i="1"/>
  <c r="I366" i="2"/>
  <c r="C369" i="1"/>
  <c r="I362" i="2"/>
  <c r="C365" i="1"/>
  <c r="I358" i="2"/>
  <c r="C357" i="1"/>
  <c r="I350" i="2"/>
  <c r="C353" i="1"/>
  <c r="I346" i="2"/>
  <c r="C341" i="1"/>
  <c r="I334" i="2"/>
  <c r="C337" i="1"/>
  <c r="I330" i="2"/>
  <c r="C333" i="1"/>
  <c r="I326" i="2"/>
  <c r="C325" i="1"/>
  <c r="I318" i="2"/>
  <c r="C321" i="1"/>
  <c r="I314" i="2"/>
  <c r="C309" i="1"/>
  <c r="I302" i="2"/>
  <c r="C305" i="1"/>
  <c r="I298" i="2"/>
  <c r="C301" i="1"/>
  <c r="I294" i="2"/>
  <c r="C293" i="1"/>
  <c r="I286" i="2"/>
  <c r="C289" i="1"/>
  <c r="I282" i="2"/>
  <c r="C277" i="1"/>
  <c r="I270" i="2"/>
  <c r="C273" i="1"/>
  <c r="I266" i="2"/>
  <c r="C269" i="1"/>
  <c r="I262" i="2"/>
  <c r="C261" i="1"/>
  <c r="I254" i="2"/>
  <c r="C257" i="1"/>
  <c r="I250" i="2"/>
  <c r="C245" i="1"/>
  <c r="I238" i="2"/>
  <c r="C241" i="1"/>
  <c r="I234" i="2"/>
  <c r="C237" i="1"/>
  <c r="I230" i="2"/>
  <c r="C229" i="1"/>
  <c r="I222" i="2"/>
  <c r="C225" i="1"/>
  <c r="I218" i="2"/>
  <c r="C217" i="1"/>
  <c r="I210" i="2"/>
  <c r="C213" i="1"/>
  <c r="I206" i="2"/>
  <c r="C209" i="1"/>
  <c r="I202" i="2"/>
  <c r="C205" i="1"/>
  <c r="I198" i="2"/>
  <c r="C201" i="1"/>
  <c r="I194" i="2"/>
  <c r="C197" i="1"/>
  <c r="I190" i="2"/>
  <c r="C193" i="1"/>
  <c r="I186" i="2"/>
  <c r="C185" i="1"/>
  <c r="I178" i="2"/>
  <c r="C181" i="1"/>
  <c r="I174" i="2"/>
  <c r="C177" i="1"/>
  <c r="I170" i="2"/>
  <c r="H1555" i="2"/>
  <c r="H1551" i="2"/>
  <c r="H1547" i="2"/>
  <c r="H1543" i="2"/>
  <c r="H1539" i="2"/>
  <c r="H1535" i="2"/>
  <c r="H1531" i="2"/>
  <c r="H1527" i="2"/>
  <c r="H1523" i="2"/>
  <c r="H1519" i="2"/>
  <c r="H1515" i="2"/>
  <c r="H1511" i="2"/>
  <c r="H1507" i="2"/>
  <c r="H1503" i="2"/>
  <c r="H1499" i="2"/>
  <c r="H1495" i="2"/>
  <c r="H1491" i="2"/>
  <c r="H1487" i="2"/>
  <c r="H1483" i="2"/>
  <c r="H1479" i="2"/>
  <c r="H1475" i="2"/>
  <c r="H1471" i="2"/>
  <c r="H1467" i="2"/>
  <c r="H1463" i="2"/>
  <c r="H1459" i="2"/>
  <c r="H1455" i="2"/>
  <c r="H1451" i="2"/>
  <c r="H1447" i="2"/>
  <c r="H1443" i="2"/>
  <c r="H1439" i="2"/>
  <c r="H1435" i="2"/>
  <c r="H1431" i="2"/>
  <c r="H1427" i="2"/>
  <c r="H1423" i="2"/>
  <c r="H1419" i="2"/>
  <c r="H1415" i="2"/>
  <c r="H1411" i="2"/>
  <c r="H1407" i="2"/>
  <c r="H1403" i="2"/>
  <c r="H1399" i="2"/>
  <c r="H1395" i="2"/>
  <c r="H1391" i="2"/>
  <c r="H1387" i="2"/>
  <c r="H1383" i="2"/>
  <c r="H1379" i="2"/>
  <c r="H1375" i="2"/>
  <c r="H1371" i="2"/>
  <c r="H1367" i="2"/>
  <c r="H1363" i="2"/>
  <c r="H1359" i="2"/>
  <c r="H1355" i="2"/>
  <c r="H1351" i="2"/>
  <c r="H1347" i="2"/>
  <c r="H1343" i="2"/>
  <c r="H1339" i="2"/>
  <c r="H1335" i="2"/>
  <c r="H1331" i="2"/>
  <c r="H1327" i="2"/>
  <c r="H1323" i="2"/>
  <c r="H1319" i="2"/>
  <c r="H1315" i="2"/>
  <c r="H1311" i="2"/>
  <c r="H1307" i="2"/>
  <c r="H1303" i="2"/>
  <c r="H1299" i="2"/>
  <c r="H1295" i="2"/>
  <c r="H1291" i="2"/>
  <c r="H1287" i="2"/>
  <c r="H1283" i="2"/>
  <c r="H1279" i="2"/>
  <c r="H1275" i="2"/>
  <c r="H1271" i="2"/>
  <c r="H1267" i="2"/>
  <c r="H1263" i="2"/>
  <c r="H1259" i="2"/>
  <c r="H1255" i="2"/>
  <c r="H1251" i="2"/>
  <c r="H1247" i="2"/>
  <c r="H1243" i="2"/>
  <c r="H1239" i="2"/>
  <c r="H1235" i="2"/>
  <c r="H1231" i="2"/>
  <c r="H1227" i="2"/>
  <c r="H1223" i="2"/>
  <c r="H1219" i="2"/>
  <c r="H1215" i="2"/>
  <c r="H1211" i="2"/>
  <c r="H1207" i="2"/>
  <c r="H1203" i="2"/>
  <c r="H1199" i="2"/>
  <c r="H1195" i="2"/>
  <c r="H1191" i="2"/>
  <c r="H1187" i="2"/>
  <c r="H1183" i="2"/>
  <c r="H1179" i="2"/>
  <c r="H1175" i="2"/>
  <c r="H1171" i="2"/>
  <c r="H1167" i="2"/>
  <c r="H1163" i="2"/>
  <c r="H1159" i="2"/>
  <c r="H1155" i="2"/>
  <c r="H1151" i="2"/>
  <c r="H1147" i="2"/>
  <c r="H1143" i="2"/>
  <c r="H1139" i="2"/>
  <c r="H1135" i="2"/>
  <c r="H1131" i="2"/>
  <c r="H1127" i="2"/>
  <c r="H1123" i="2"/>
  <c r="H1119" i="2"/>
  <c r="H1115" i="2"/>
  <c r="H1111" i="2"/>
  <c r="H1107" i="2"/>
  <c r="H1103" i="2"/>
  <c r="H1099" i="2"/>
  <c r="H1095" i="2"/>
  <c r="H1091" i="2"/>
  <c r="H1087" i="2"/>
  <c r="H1083" i="2"/>
  <c r="H1079" i="2"/>
  <c r="H1075" i="2"/>
  <c r="H1071" i="2"/>
  <c r="H1067" i="2"/>
  <c r="H1063" i="2"/>
  <c r="H1059" i="2"/>
  <c r="H1055" i="2"/>
  <c r="H1051" i="2"/>
  <c r="H1047" i="2"/>
  <c r="H1043" i="2"/>
  <c r="H1039" i="2"/>
  <c r="H1035" i="2"/>
  <c r="H1031" i="2"/>
  <c r="H1027" i="2"/>
  <c r="H1023" i="2"/>
  <c r="H1019" i="2"/>
  <c r="H1015" i="2"/>
  <c r="H1011" i="2"/>
  <c r="H1007" i="2"/>
  <c r="H1003" i="2"/>
  <c r="H999" i="2"/>
  <c r="H995" i="2"/>
  <c r="H991" i="2"/>
  <c r="H987" i="2"/>
  <c r="H983" i="2"/>
  <c r="H979" i="2"/>
  <c r="H975" i="2"/>
  <c r="H971" i="2"/>
  <c r="H967" i="2"/>
  <c r="H963" i="2"/>
  <c r="H959" i="2"/>
  <c r="H955" i="2"/>
  <c r="H951" i="2"/>
  <c r="H947" i="2"/>
  <c r="H943" i="2"/>
  <c r="H939" i="2"/>
  <c r="H935" i="2"/>
  <c r="H931" i="2"/>
  <c r="H927" i="2"/>
  <c r="H923" i="2"/>
  <c r="H919" i="2"/>
  <c r="H915" i="2"/>
  <c r="H911" i="2"/>
  <c r="H907" i="2"/>
  <c r="H903" i="2"/>
  <c r="H899" i="2"/>
  <c r="H895" i="2"/>
  <c r="H891" i="2"/>
  <c r="H887" i="2"/>
  <c r="H883" i="2"/>
  <c r="H879" i="2"/>
  <c r="H875" i="2"/>
  <c r="H871" i="2"/>
  <c r="H867" i="2"/>
  <c r="H863" i="2"/>
  <c r="H859" i="2"/>
  <c r="H855" i="2"/>
  <c r="H851" i="2"/>
  <c r="H847" i="2"/>
  <c r="H843" i="2"/>
  <c r="H839" i="2"/>
  <c r="H835" i="2"/>
  <c r="H831" i="2"/>
  <c r="H827" i="2"/>
  <c r="H823" i="2"/>
  <c r="H819" i="2"/>
  <c r="H815" i="2"/>
  <c r="H811" i="2"/>
  <c r="H807" i="2"/>
  <c r="H803" i="2"/>
  <c r="H799" i="2"/>
  <c r="H795" i="2"/>
  <c r="H791" i="2"/>
  <c r="H787" i="2"/>
  <c r="H783" i="2"/>
  <c r="H779" i="2"/>
  <c r="H775" i="2"/>
  <c r="H771" i="2"/>
  <c r="H767" i="2"/>
  <c r="H763" i="2"/>
  <c r="H759" i="2"/>
  <c r="H755" i="2"/>
  <c r="H751" i="2"/>
  <c r="H747" i="2"/>
  <c r="H743" i="2"/>
  <c r="H739" i="2"/>
  <c r="H735" i="2"/>
  <c r="H731" i="2"/>
  <c r="H727" i="2"/>
  <c r="H723" i="2"/>
  <c r="H719" i="2"/>
  <c r="H715" i="2"/>
  <c r="H711" i="2"/>
  <c r="H707" i="2"/>
  <c r="H703" i="2"/>
  <c r="H699" i="2"/>
  <c r="H695" i="2"/>
  <c r="H691" i="2"/>
  <c r="H687" i="2"/>
  <c r="H683" i="2"/>
  <c r="H679" i="2"/>
  <c r="H675" i="2"/>
  <c r="H671" i="2"/>
  <c r="H667" i="2"/>
  <c r="H663" i="2"/>
  <c r="H659" i="2"/>
  <c r="H655" i="2"/>
  <c r="H651" i="2"/>
  <c r="H647" i="2"/>
  <c r="H643" i="2"/>
  <c r="H639" i="2"/>
  <c r="H635" i="2"/>
  <c r="H631" i="2"/>
  <c r="H627" i="2"/>
  <c r="H623" i="2"/>
  <c r="H619" i="2"/>
  <c r="H615" i="2"/>
  <c r="H611" i="2"/>
  <c r="H607" i="2"/>
  <c r="H603" i="2"/>
  <c r="H599" i="2"/>
  <c r="H595" i="2"/>
  <c r="H591" i="2"/>
  <c r="H587" i="2"/>
  <c r="H583" i="2"/>
  <c r="H579" i="2"/>
  <c r="H575" i="2"/>
  <c r="H571" i="2"/>
  <c r="H567" i="2"/>
  <c r="H563" i="2"/>
  <c r="H559" i="2"/>
  <c r="H555" i="2"/>
  <c r="H551" i="2"/>
  <c r="H547" i="2"/>
  <c r="H543" i="2"/>
  <c r="H539" i="2"/>
  <c r="H535" i="2"/>
  <c r="H531" i="2"/>
  <c r="H527" i="2"/>
  <c r="H523" i="2"/>
  <c r="H519" i="2"/>
  <c r="H515" i="2"/>
  <c r="H511" i="2"/>
  <c r="H507" i="2"/>
  <c r="H503" i="2"/>
  <c r="H499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243" i="2"/>
  <c r="H239" i="2"/>
  <c r="H235" i="2"/>
  <c r="H231" i="2"/>
  <c r="H227" i="2"/>
  <c r="H223" i="2"/>
  <c r="H219" i="2"/>
  <c r="H215" i="2"/>
  <c r="H211" i="2"/>
  <c r="H207" i="2"/>
  <c r="H203" i="2"/>
  <c r="H199" i="2"/>
  <c r="H195" i="2"/>
  <c r="H191" i="2"/>
  <c r="H187" i="2"/>
  <c r="H183" i="2"/>
  <c r="H179" i="2"/>
  <c r="H175" i="2"/>
  <c r="H171" i="2"/>
  <c r="H167" i="2"/>
  <c r="H163" i="2"/>
  <c r="H1052" i="2"/>
  <c r="H1048" i="2"/>
  <c r="H1044" i="2"/>
  <c r="H1040" i="2"/>
  <c r="H1036" i="2"/>
  <c r="H1032" i="2"/>
  <c r="H1028" i="2"/>
  <c r="H1024" i="2"/>
  <c r="H1020" i="2"/>
  <c r="H1016" i="2"/>
  <c r="H1012" i="2"/>
  <c r="H1008" i="2"/>
  <c r="H1004" i="2"/>
  <c r="H1000" i="2"/>
  <c r="H996" i="2"/>
  <c r="H992" i="2"/>
  <c r="H988" i="2"/>
  <c r="H984" i="2"/>
  <c r="H980" i="2"/>
  <c r="H976" i="2"/>
  <c r="H972" i="2"/>
  <c r="H968" i="2"/>
  <c r="H964" i="2"/>
  <c r="H960" i="2"/>
  <c r="H956" i="2"/>
  <c r="H952" i="2"/>
  <c r="H948" i="2"/>
  <c r="H944" i="2"/>
  <c r="H940" i="2"/>
  <c r="H936" i="2"/>
  <c r="H932" i="2"/>
  <c r="H928" i="2"/>
  <c r="H924" i="2"/>
  <c r="H920" i="2"/>
  <c r="H916" i="2"/>
  <c r="H912" i="2"/>
  <c r="H908" i="2"/>
  <c r="H904" i="2"/>
  <c r="H900" i="2"/>
  <c r="H896" i="2"/>
  <c r="H892" i="2"/>
  <c r="H888" i="2"/>
  <c r="H884" i="2"/>
  <c r="H880" i="2"/>
  <c r="H876" i="2"/>
  <c r="H872" i="2"/>
  <c r="H868" i="2"/>
  <c r="H864" i="2"/>
  <c r="H860" i="2"/>
  <c r="H856" i="2"/>
  <c r="H852" i="2"/>
  <c r="H848" i="2"/>
  <c r="H844" i="2"/>
  <c r="H840" i="2"/>
  <c r="H836" i="2"/>
  <c r="H832" i="2"/>
  <c r="H828" i="2"/>
  <c r="H824" i="2"/>
  <c r="H820" i="2"/>
  <c r="H816" i="2"/>
  <c r="H812" i="2"/>
  <c r="H808" i="2"/>
  <c r="H804" i="2"/>
  <c r="H800" i="2"/>
  <c r="H796" i="2"/>
  <c r="H792" i="2"/>
  <c r="H788" i="2"/>
  <c r="H784" i="2"/>
  <c r="H780" i="2"/>
  <c r="H776" i="2"/>
  <c r="H772" i="2"/>
  <c r="H768" i="2"/>
  <c r="H764" i="2"/>
  <c r="H760" i="2"/>
  <c r="H756" i="2"/>
  <c r="H752" i="2"/>
  <c r="H748" i="2"/>
  <c r="H744" i="2"/>
  <c r="H740" i="2"/>
  <c r="H736" i="2"/>
  <c r="H732" i="2"/>
  <c r="H728" i="2"/>
  <c r="H724" i="2"/>
  <c r="H720" i="2"/>
  <c r="H716" i="2"/>
  <c r="H712" i="2"/>
  <c r="H708" i="2"/>
  <c r="H704" i="2"/>
  <c r="H700" i="2"/>
  <c r="H696" i="2"/>
  <c r="H692" i="2"/>
  <c r="H688" i="2"/>
  <c r="H684" i="2"/>
  <c r="H680" i="2"/>
  <c r="H676" i="2"/>
  <c r="H672" i="2"/>
  <c r="H668" i="2"/>
  <c r="H664" i="2"/>
  <c r="H660" i="2"/>
  <c r="H656" i="2"/>
  <c r="H652" i="2"/>
  <c r="H648" i="2"/>
  <c r="H644" i="2"/>
  <c r="H640" i="2"/>
  <c r="H636" i="2"/>
  <c r="H632" i="2"/>
  <c r="H628" i="2"/>
  <c r="H624" i="2"/>
  <c r="H620" i="2"/>
  <c r="H616" i="2"/>
  <c r="H612" i="2"/>
  <c r="H608" i="2"/>
  <c r="H604" i="2"/>
  <c r="H600" i="2"/>
  <c r="H596" i="2"/>
  <c r="H592" i="2"/>
  <c r="H588" i="2"/>
  <c r="H584" i="2"/>
  <c r="H580" i="2"/>
  <c r="H576" i="2"/>
  <c r="H572" i="2"/>
  <c r="H568" i="2"/>
  <c r="H564" i="2"/>
  <c r="H560" i="2"/>
  <c r="H556" i="2"/>
  <c r="H552" i="2"/>
  <c r="H548" i="2"/>
  <c r="H544" i="2"/>
  <c r="H540" i="2"/>
  <c r="H536" i="2"/>
  <c r="H532" i="2"/>
  <c r="H528" i="2"/>
  <c r="H524" i="2"/>
  <c r="H520" i="2"/>
  <c r="H516" i="2"/>
  <c r="H512" i="2"/>
  <c r="H508" i="2"/>
  <c r="H504" i="2"/>
  <c r="H500" i="2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292" i="2"/>
  <c r="H288" i="2"/>
  <c r="H284" i="2"/>
  <c r="H280" i="2"/>
  <c r="H276" i="2"/>
  <c r="H272" i="2"/>
  <c r="H268" i="2"/>
  <c r="H264" i="2"/>
  <c r="H260" i="2"/>
  <c r="H256" i="2"/>
  <c r="H252" i="2"/>
  <c r="H248" i="2"/>
  <c r="H244" i="2"/>
  <c r="H240" i="2"/>
  <c r="H236" i="2"/>
  <c r="H232" i="2"/>
  <c r="H228" i="2"/>
  <c r="H224" i="2"/>
  <c r="H220" i="2"/>
  <c r="H216" i="2"/>
  <c r="H212" i="2"/>
  <c r="H200" i="2"/>
  <c r="H196" i="2"/>
  <c r="H184" i="2"/>
  <c r="H180" i="2"/>
  <c r="H168" i="2"/>
  <c r="H164" i="2"/>
  <c r="E925" i="1"/>
  <c r="E317" i="1"/>
  <c r="E1556" i="1"/>
  <c r="E1332" i="1"/>
  <c r="E1288" i="1"/>
  <c r="E1140" i="1"/>
  <c r="E1044" i="1"/>
  <c r="E820" i="1"/>
  <c r="E788" i="1"/>
  <c r="E344" i="1"/>
  <c r="E1352" i="1"/>
  <c r="E1204" i="1"/>
  <c r="E1076" i="1"/>
  <c r="E1048" i="1"/>
  <c r="E888" i="1"/>
  <c r="E792" i="1"/>
  <c r="E776" i="1"/>
  <c r="E580" i="1"/>
  <c r="E564" i="1"/>
  <c r="E408" i="1"/>
  <c r="E348" i="1"/>
  <c r="E316" i="1"/>
  <c r="E232" i="1"/>
  <c r="E196" i="1"/>
  <c r="Y13" i="3"/>
  <c r="C13" i="3"/>
  <c r="E53" i="1"/>
  <c r="I81" i="2"/>
  <c r="H154" i="2"/>
  <c r="I154" i="2"/>
  <c r="H150" i="2"/>
  <c r="H146" i="2"/>
  <c r="H141" i="2"/>
  <c r="H137" i="2"/>
  <c r="C144" i="1"/>
  <c r="H135" i="2"/>
  <c r="I135" i="2"/>
  <c r="H133" i="2"/>
  <c r="C140" i="1"/>
  <c r="H122" i="2"/>
  <c r="I122" i="2"/>
  <c r="H118" i="2"/>
  <c r="H114" i="2"/>
  <c r="H109" i="2"/>
  <c r="H105" i="2"/>
  <c r="H103" i="2"/>
  <c r="I103" i="2"/>
  <c r="H101" i="2"/>
  <c r="H90" i="2"/>
  <c r="I90" i="2"/>
  <c r="H86" i="2"/>
  <c r="H82" i="2"/>
  <c r="I82" i="2"/>
  <c r="H77" i="2"/>
  <c r="H73" i="2"/>
  <c r="I73" i="2"/>
  <c r="H71" i="2"/>
  <c r="I71" i="2"/>
  <c r="H69" i="2"/>
  <c r="C76" i="1"/>
  <c r="H58" i="2"/>
  <c r="C65" i="1"/>
  <c r="H54" i="2"/>
  <c r="H50" i="2"/>
  <c r="H45" i="2"/>
  <c r="H41" i="2"/>
  <c r="H39" i="2"/>
  <c r="I39" i="2"/>
  <c r="H37" i="2"/>
  <c r="H26" i="2"/>
  <c r="I26" i="2"/>
  <c r="H22" i="2"/>
  <c r="H18" i="2"/>
  <c r="I18" i="2"/>
  <c r="H13" i="2"/>
  <c r="H157" i="2"/>
  <c r="H153" i="2"/>
  <c r="H151" i="2"/>
  <c r="I151" i="2"/>
  <c r="H149" i="2"/>
  <c r="C156" i="1"/>
  <c r="H138" i="2"/>
  <c r="I138" i="2"/>
  <c r="H134" i="2"/>
  <c r="H130" i="2"/>
  <c r="H125" i="2"/>
  <c r="H121" i="2"/>
  <c r="H119" i="2"/>
  <c r="I119" i="2"/>
  <c r="H117" i="2"/>
  <c r="C124" i="1"/>
  <c r="H106" i="2"/>
  <c r="H102" i="2"/>
  <c r="H98" i="2"/>
  <c r="H93" i="2"/>
  <c r="H89" i="2"/>
  <c r="H87" i="2"/>
  <c r="H85" i="2"/>
  <c r="C92" i="1"/>
  <c r="H74" i="2"/>
  <c r="I74" i="2"/>
  <c r="H70" i="2"/>
  <c r="H66" i="2"/>
  <c r="H61" i="2"/>
  <c r="H57" i="2"/>
  <c r="H55" i="2"/>
  <c r="H53" i="2"/>
  <c r="C60" i="1"/>
  <c r="H42" i="2"/>
  <c r="I42" i="2"/>
  <c r="H38" i="2"/>
  <c r="H34" i="2"/>
  <c r="H29" i="2"/>
  <c r="H25" i="2"/>
  <c r="H23" i="2"/>
  <c r="H21" i="2"/>
  <c r="C69" i="1"/>
  <c r="E69" i="1"/>
  <c r="C17" i="1"/>
  <c r="C165" i="1"/>
  <c r="E165" i="1"/>
  <c r="C149" i="1"/>
  <c r="E149" i="1"/>
  <c r="C101" i="1"/>
  <c r="C37" i="1"/>
  <c r="E37" i="1"/>
  <c r="I127" i="2"/>
  <c r="C118" i="1"/>
  <c r="I111" i="2"/>
  <c r="I95" i="2"/>
  <c r="C86" i="1"/>
  <c r="I79" i="2"/>
  <c r="I14" i="2"/>
  <c r="C21" i="1"/>
  <c r="C166" i="1"/>
  <c r="E120" i="1"/>
  <c r="H155" i="2"/>
  <c r="H147" i="2"/>
  <c r="H139" i="2"/>
  <c r="H131" i="2"/>
  <c r="H123" i="2"/>
  <c r="H115" i="2"/>
  <c r="H107" i="2"/>
  <c r="H99" i="2"/>
  <c r="H91" i="2"/>
  <c r="H83" i="2"/>
  <c r="H75" i="2"/>
  <c r="H67" i="2"/>
  <c r="H59" i="2"/>
  <c r="H51" i="2"/>
  <c r="H43" i="2"/>
  <c r="H35" i="2"/>
  <c r="H27" i="2"/>
  <c r="H19" i="2"/>
  <c r="H11" i="2"/>
  <c r="C97" i="1"/>
  <c r="C81" i="1"/>
  <c r="H160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00" i="2"/>
  <c r="H96" i="2"/>
  <c r="H92" i="2"/>
  <c r="H88" i="2"/>
  <c r="H84" i="2"/>
  <c r="H80" i="2"/>
  <c r="H76" i="2"/>
  <c r="H72" i="2"/>
  <c r="H68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Y11" i="3"/>
  <c r="C11" i="3"/>
  <c r="V11" i="3"/>
  <c r="X11" i="3"/>
  <c r="E1188" i="1"/>
  <c r="E644" i="1"/>
  <c r="E1720" i="1"/>
  <c r="E588" i="1"/>
  <c r="E652" i="1"/>
  <c r="E916" i="1"/>
  <c r="E1604" i="1"/>
  <c r="E509" i="1"/>
  <c r="E932" i="1"/>
  <c r="I197" i="2"/>
  <c r="E1032" i="1"/>
  <c r="E1476" i="1"/>
  <c r="E660" i="1"/>
  <c r="E1128" i="1"/>
  <c r="AE322" i="3"/>
  <c r="E1304" i="1"/>
  <c r="E1620" i="1"/>
  <c r="E260" i="1"/>
  <c r="E420" i="1"/>
  <c r="E548" i="1"/>
  <c r="E1220" i="1"/>
  <c r="D268" i="1"/>
  <c r="E268" i="1"/>
  <c r="E692" i="1"/>
  <c r="C142" i="1"/>
  <c r="E1156" i="1"/>
  <c r="E324" i="1"/>
  <c r="E1512" i="1"/>
  <c r="E1608" i="1"/>
  <c r="E253" i="1"/>
  <c r="I58" i="2"/>
  <c r="D65" i="1"/>
  <c r="E65" i="1"/>
  <c r="E212" i="1"/>
  <c r="E744" i="1"/>
  <c r="E1160" i="1"/>
  <c r="E215" i="1"/>
  <c r="E17" i="1"/>
  <c r="E956" i="1"/>
  <c r="E836" i="1"/>
  <c r="AE518" i="3"/>
  <c r="D972" i="1"/>
  <c r="D1260" i="1"/>
  <c r="E1260" i="1"/>
  <c r="D1436" i="1"/>
  <c r="AE1462" i="3"/>
  <c r="D1564" i="1"/>
  <c r="AE1606" i="3"/>
  <c r="AE1686" i="3"/>
  <c r="E388" i="1"/>
  <c r="D284" i="1"/>
  <c r="E284" i="1"/>
  <c r="E1284" i="1"/>
  <c r="E1356" i="1"/>
  <c r="D172" i="1"/>
  <c r="AE326" i="3"/>
  <c r="AE582" i="3"/>
  <c r="AE662" i="3"/>
  <c r="AE710" i="3"/>
  <c r="D1068" i="1"/>
  <c r="D1324" i="1"/>
  <c r="E1324" i="1"/>
  <c r="AE1702" i="3"/>
  <c r="E292" i="1"/>
  <c r="AE1018" i="3"/>
  <c r="E872" i="1"/>
  <c r="E1024" i="1"/>
  <c r="E1256" i="1"/>
  <c r="E1436" i="1"/>
  <c r="D732" i="1"/>
  <c r="E616" i="1"/>
  <c r="E701" i="1"/>
  <c r="E829" i="1"/>
  <c r="E1636" i="1"/>
  <c r="AE454" i="3"/>
  <c r="AE1158" i="3"/>
  <c r="AE1222" i="3"/>
  <c r="D1404" i="1"/>
  <c r="E1404" i="1"/>
  <c r="D1452" i="1"/>
  <c r="AE1478" i="3"/>
  <c r="AE1622" i="3"/>
  <c r="D1660" i="1"/>
  <c r="AE1750" i="3"/>
  <c r="E360" i="1"/>
  <c r="E772" i="1"/>
  <c r="E1576" i="1"/>
  <c r="E1268" i="1"/>
  <c r="E1752" i="1"/>
  <c r="D188" i="1"/>
  <c r="E188" i="1"/>
  <c r="AE550" i="3"/>
  <c r="AE694" i="3"/>
  <c r="D828" i="1"/>
  <c r="D940" i="1"/>
  <c r="I201" i="2"/>
  <c r="C208" i="1"/>
  <c r="D224" i="1"/>
  <c r="E224" i="1"/>
  <c r="AE218" i="3"/>
  <c r="I249" i="2"/>
  <c r="C256" i="1"/>
  <c r="I313" i="2"/>
  <c r="C320" i="1"/>
  <c r="I345" i="2"/>
  <c r="C352" i="1"/>
  <c r="I377" i="2"/>
  <c r="C384" i="1"/>
  <c r="C416" i="1"/>
  <c r="I409" i="2"/>
  <c r="D416" i="1"/>
  <c r="E416" i="1"/>
  <c r="D448" i="1"/>
  <c r="AE442" i="3"/>
  <c r="C560" i="1"/>
  <c r="I553" i="2"/>
  <c r="D560" i="1"/>
  <c r="E560" i="1"/>
  <c r="I585" i="2"/>
  <c r="D592" i="1"/>
  <c r="C592" i="1"/>
  <c r="I601" i="2"/>
  <c r="C608" i="1"/>
  <c r="I633" i="2"/>
  <c r="C640" i="1"/>
  <c r="C672" i="1"/>
  <c r="I665" i="2"/>
  <c r="AE666" i="3"/>
  <c r="AE698" i="3"/>
  <c r="D704" i="1"/>
  <c r="I825" i="2"/>
  <c r="C832" i="1"/>
  <c r="AE858" i="3"/>
  <c r="D864" i="1"/>
  <c r="C944" i="1"/>
  <c r="I937" i="2"/>
  <c r="D944" i="1"/>
  <c r="E944" i="1"/>
  <c r="AE986" i="3"/>
  <c r="D992" i="1"/>
  <c r="I1049" i="2"/>
  <c r="C1056" i="1"/>
  <c r="I1081" i="2"/>
  <c r="C1088" i="1"/>
  <c r="I1145" i="2"/>
  <c r="C1152" i="1"/>
  <c r="I176" i="2"/>
  <c r="AE177" i="3"/>
  <c r="C183" i="1"/>
  <c r="I1076" i="2"/>
  <c r="C1083" i="1"/>
  <c r="I1108" i="2"/>
  <c r="C1115" i="1"/>
  <c r="I1140" i="2"/>
  <c r="C1147" i="1"/>
  <c r="I1172" i="2"/>
  <c r="C1179" i="1"/>
  <c r="I1204" i="2"/>
  <c r="C1211" i="1"/>
  <c r="I1236" i="2"/>
  <c r="C1243" i="1"/>
  <c r="I1268" i="2"/>
  <c r="C1275" i="1"/>
  <c r="I1300" i="2"/>
  <c r="C1307" i="1"/>
  <c r="I1332" i="2"/>
  <c r="C1339" i="1"/>
  <c r="I1364" i="2"/>
  <c r="C1371" i="1"/>
  <c r="I1396" i="2"/>
  <c r="C1403" i="1"/>
  <c r="I1428" i="2"/>
  <c r="C1435" i="1"/>
  <c r="I1464" i="2"/>
  <c r="C1471" i="1"/>
  <c r="C1503" i="1"/>
  <c r="I1496" i="2"/>
  <c r="AE1497" i="3"/>
  <c r="I1528" i="2"/>
  <c r="C1535" i="1"/>
  <c r="I1544" i="2"/>
  <c r="C1551" i="1"/>
  <c r="I1628" i="2"/>
  <c r="C1635" i="1"/>
  <c r="I1660" i="2"/>
  <c r="C1667" i="1"/>
  <c r="I1692" i="2"/>
  <c r="C1699" i="1"/>
  <c r="I1724" i="2"/>
  <c r="C1731" i="1"/>
  <c r="I1177" i="2"/>
  <c r="C1184" i="1"/>
  <c r="I1209" i="2"/>
  <c r="C1216" i="1"/>
  <c r="C1328" i="1"/>
  <c r="I1321" i="2"/>
  <c r="D1328" i="1"/>
  <c r="E1328" i="1"/>
  <c r="I1353" i="2"/>
  <c r="D1360" i="1"/>
  <c r="C1360" i="1"/>
  <c r="I1385" i="2"/>
  <c r="C1392" i="1"/>
  <c r="I1401" i="2"/>
  <c r="C1408" i="1"/>
  <c r="I1433" i="2"/>
  <c r="C1440" i="1"/>
  <c r="I1465" i="2"/>
  <c r="C1472" i="1"/>
  <c r="I1481" i="2"/>
  <c r="C1488" i="1"/>
  <c r="I1513" i="2"/>
  <c r="C1520" i="1"/>
  <c r="I1545" i="2"/>
  <c r="C1552" i="1"/>
  <c r="I1577" i="2"/>
  <c r="C1584" i="1"/>
  <c r="D1632" i="1"/>
  <c r="AE1626" i="3"/>
  <c r="I1641" i="2"/>
  <c r="C1648" i="1"/>
  <c r="I1657" i="2"/>
  <c r="C1664" i="1"/>
  <c r="I1689" i="2"/>
  <c r="C1696" i="1"/>
  <c r="I1705" i="2"/>
  <c r="C1712" i="1"/>
  <c r="I1721" i="2"/>
  <c r="C1728" i="1"/>
  <c r="I1737" i="2"/>
  <c r="C1744" i="1"/>
  <c r="C136" i="1"/>
  <c r="I129" i="2"/>
  <c r="C108" i="1"/>
  <c r="I101" i="2"/>
  <c r="AE102" i="3"/>
  <c r="I617" i="2"/>
  <c r="C448" i="1"/>
  <c r="C464" i="1"/>
  <c r="E668" i="1"/>
  <c r="C126" i="1"/>
  <c r="C49" i="1"/>
  <c r="I85" i="2"/>
  <c r="AE86" i="3"/>
  <c r="E1596" i="1"/>
  <c r="I169" i="2"/>
  <c r="AE170" i="3"/>
  <c r="I537" i="2"/>
  <c r="AE538" i="3"/>
  <c r="I489" i="2"/>
  <c r="D496" i="1"/>
  <c r="E496" i="1"/>
  <c r="I1001" i="2"/>
  <c r="E524" i="1"/>
  <c r="C992" i="1"/>
  <c r="C1504" i="1"/>
  <c r="E444" i="1"/>
  <c r="C1632" i="1"/>
  <c r="E1632" i="1"/>
  <c r="C336" i="1"/>
  <c r="C1296" i="1"/>
  <c r="I185" i="2"/>
  <c r="C192" i="1"/>
  <c r="C304" i="1"/>
  <c r="I297" i="2"/>
  <c r="I393" i="2"/>
  <c r="C400" i="1"/>
  <c r="C432" i="1"/>
  <c r="I425" i="2"/>
  <c r="D432" i="1"/>
  <c r="E432" i="1"/>
  <c r="I473" i="2"/>
  <c r="C480" i="1"/>
  <c r="I505" i="2"/>
  <c r="C512" i="1"/>
  <c r="C528" i="1"/>
  <c r="I521" i="2"/>
  <c r="D528" i="1"/>
  <c r="E528" i="1"/>
  <c r="I569" i="2"/>
  <c r="C576" i="1"/>
  <c r="C688" i="1"/>
  <c r="I681" i="2"/>
  <c r="AE682" i="3"/>
  <c r="C720" i="1"/>
  <c r="I713" i="2"/>
  <c r="I729" i="2"/>
  <c r="C736" i="1"/>
  <c r="I761" i="2"/>
  <c r="C768" i="1"/>
  <c r="I777" i="2"/>
  <c r="C784" i="1"/>
  <c r="C816" i="1"/>
  <c r="I809" i="2"/>
  <c r="I841" i="2"/>
  <c r="C848" i="1"/>
  <c r="I889" i="2"/>
  <c r="C896" i="1"/>
  <c r="C928" i="1"/>
  <c r="I921" i="2"/>
  <c r="D928" i="1"/>
  <c r="E928" i="1"/>
  <c r="I953" i="2"/>
  <c r="C960" i="1"/>
  <c r="I969" i="2"/>
  <c r="C976" i="1"/>
  <c r="C1072" i="1"/>
  <c r="I1065" i="2"/>
  <c r="D1072" i="1"/>
  <c r="I1097" i="2"/>
  <c r="C1104" i="1"/>
  <c r="I1060" i="2"/>
  <c r="C1067" i="1"/>
  <c r="I1092" i="2"/>
  <c r="C1099" i="1"/>
  <c r="I1124" i="2"/>
  <c r="C1131" i="1"/>
  <c r="I1156" i="2"/>
  <c r="C1163" i="1"/>
  <c r="I1188" i="2"/>
  <c r="C1195" i="1"/>
  <c r="I1220" i="2"/>
  <c r="C1227" i="1"/>
  <c r="I1252" i="2"/>
  <c r="C1259" i="1"/>
  <c r="I1284" i="2"/>
  <c r="C1291" i="1"/>
  <c r="I1316" i="2"/>
  <c r="C1323" i="1"/>
  <c r="I1348" i="2"/>
  <c r="C1355" i="1"/>
  <c r="I1380" i="2"/>
  <c r="C1387" i="1"/>
  <c r="I1412" i="2"/>
  <c r="C1419" i="1"/>
  <c r="I1448" i="2"/>
  <c r="C1455" i="1"/>
  <c r="I1480" i="2"/>
  <c r="C1487" i="1"/>
  <c r="I1512" i="2"/>
  <c r="C1519" i="1"/>
  <c r="I1564" i="2"/>
  <c r="C1571" i="1"/>
  <c r="I1580" i="2"/>
  <c r="C1587" i="1"/>
  <c r="I1612" i="2"/>
  <c r="C1619" i="1"/>
  <c r="I1644" i="2"/>
  <c r="C1651" i="1"/>
  <c r="I1676" i="2"/>
  <c r="C1683" i="1"/>
  <c r="I1708" i="2"/>
  <c r="C1715" i="1"/>
  <c r="I1740" i="2"/>
  <c r="C1747" i="1"/>
  <c r="C1200" i="1"/>
  <c r="I1193" i="2"/>
  <c r="D1200" i="1"/>
  <c r="E1200" i="1"/>
  <c r="C1232" i="1"/>
  <c r="I1225" i="2"/>
  <c r="D1232" i="1"/>
  <c r="E1232" i="1"/>
  <c r="I1241" i="2"/>
  <c r="C1248" i="1"/>
  <c r="D1280" i="1"/>
  <c r="AE1274" i="3"/>
  <c r="I1305" i="2"/>
  <c r="C1312" i="1"/>
  <c r="I1337" i="2"/>
  <c r="C1344" i="1"/>
  <c r="I1369" i="2"/>
  <c r="C1376" i="1"/>
  <c r="AE1418" i="3"/>
  <c r="D1424" i="1"/>
  <c r="E1424" i="1"/>
  <c r="I1449" i="2"/>
  <c r="C1456" i="1"/>
  <c r="AE1498" i="3"/>
  <c r="D1504" i="1"/>
  <c r="I1529" i="2"/>
  <c r="C1536" i="1"/>
  <c r="I1561" i="2"/>
  <c r="C1568" i="1"/>
  <c r="I1593" i="2"/>
  <c r="C1600" i="1"/>
  <c r="I1609" i="2"/>
  <c r="C1616" i="1"/>
  <c r="AE1674" i="3"/>
  <c r="D1680" i="1"/>
  <c r="E1680" i="1"/>
  <c r="I97" i="2"/>
  <c r="C104" i="1"/>
  <c r="I98" i="2"/>
  <c r="D105" i="1"/>
  <c r="C105" i="1"/>
  <c r="C160" i="1"/>
  <c r="I153" i="2"/>
  <c r="D160" i="1"/>
  <c r="E160" i="1"/>
  <c r="I41" i="2"/>
  <c r="D48" i="1"/>
  <c r="C48" i="1"/>
  <c r="C704" i="1"/>
  <c r="C1280" i="1"/>
  <c r="E1280" i="1"/>
  <c r="I793" i="2"/>
  <c r="I1129" i="2"/>
  <c r="D1136" i="1"/>
  <c r="E1136" i="1"/>
  <c r="C272" i="1"/>
  <c r="C912" i="1"/>
  <c r="E1100" i="1"/>
  <c r="C864" i="1"/>
  <c r="I281" i="2"/>
  <c r="AE282" i="3"/>
  <c r="I361" i="2"/>
  <c r="AE362" i="3"/>
  <c r="I873" i="2"/>
  <c r="AE874" i="3"/>
  <c r="C1120" i="1"/>
  <c r="E1120" i="1"/>
  <c r="AE1114" i="3"/>
  <c r="C656" i="1"/>
  <c r="C1168" i="1"/>
  <c r="I213" i="2"/>
  <c r="C220" i="1"/>
  <c r="I565" i="2"/>
  <c r="C572" i="1"/>
  <c r="I677" i="2"/>
  <c r="C684" i="1"/>
  <c r="AE790" i="3"/>
  <c r="D796" i="1"/>
  <c r="E796" i="1"/>
  <c r="I172" i="2"/>
  <c r="C179" i="1"/>
  <c r="I1392" i="2"/>
  <c r="C1399" i="1"/>
  <c r="I1424" i="2"/>
  <c r="C1431" i="1"/>
  <c r="I1460" i="2"/>
  <c r="C1467" i="1"/>
  <c r="I1492" i="2"/>
  <c r="C1499" i="1"/>
  <c r="I1524" i="2"/>
  <c r="C1531" i="1"/>
  <c r="I1556" i="2"/>
  <c r="C1563" i="1"/>
  <c r="I1592" i="2"/>
  <c r="C1599" i="1"/>
  <c r="I1640" i="2"/>
  <c r="C1647" i="1"/>
  <c r="I1672" i="2"/>
  <c r="C1679" i="1"/>
  <c r="I1704" i="2"/>
  <c r="C1711" i="1"/>
  <c r="I1736" i="2"/>
  <c r="C1743" i="1"/>
  <c r="I1413" i="2"/>
  <c r="C1420" i="1"/>
  <c r="I241" i="2"/>
  <c r="C248" i="1"/>
  <c r="I257" i="2"/>
  <c r="C264" i="1"/>
  <c r="I273" i="2"/>
  <c r="C280" i="1"/>
  <c r="I577" i="2"/>
  <c r="C584" i="1"/>
  <c r="I593" i="2"/>
  <c r="C600" i="1"/>
  <c r="I625" i="2"/>
  <c r="C632" i="1"/>
  <c r="I641" i="2"/>
  <c r="C648" i="1"/>
  <c r="I657" i="2"/>
  <c r="C664" i="1"/>
  <c r="I721" i="2"/>
  <c r="C728" i="1"/>
  <c r="I913" i="2"/>
  <c r="C920" i="1"/>
  <c r="I993" i="2"/>
  <c r="C1000" i="1"/>
  <c r="I204" i="2"/>
  <c r="C211" i="1"/>
  <c r="I1068" i="2"/>
  <c r="C1075" i="1"/>
  <c r="I1100" i="2"/>
  <c r="C1107" i="1"/>
  <c r="I1132" i="2"/>
  <c r="C1139" i="1"/>
  <c r="I1164" i="2"/>
  <c r="C1171" i="1"/>
  <c r="I1196" i="2"/>
  <c r="C1203" i="1"/>
  <c r="I1228" i="2"/>
  <c r="C1235" i="1"/>
  <c r="I1260" i="2"/>
  <c r="C1267" i="1"/>
  <c r="I1292" i="2"/>
  <c r="C1299" i="1"/>
  <c r="I1324" i="2"/>
  <c r="C1331" i="1"/>
  <c r="C1347" i="1"/>
  <c r="I1340" i="2"/>
  <c r="I1356" i="2"/>
  <c r="C1363" i="1"/>
  <c r="I1388" i="2"/>
  <c r="C1395" i="1"/>
  <c r="I1420" i="2"/>
  <c r="C1427" i="1"/>
  <c r="I1440" i="2"/>
  <c r="C1447" i="1"/>
  <c r="I1456" i="2"/>
  <c r="C1463" i="1"/>
  <c r="I1472" i="2"/>
  <c r="C1479" i="1"/>
  <c r="I1488" i="2"/>
  <c r="C1495" i="1"/>
  <c r="I1504" i="2"/>
  <c r="C1511" i="1"/>
  <c r="I1520" i="2"/>
  <c r="C1527" i="1"/>
  <c r="I1536" i="2"/>
  <c r="C1543" i="1"/>
  <c r="I1552" i="2"/>
  <c r="C1559" i="1"/>
  <c r="I1572" i="2"/>
  <c r="C1579" i="1"/>
  <c r="I1588" i="2"/>
  <c r="C1595" i="1"/>
  <c r="I1604" i="2"/>
  <c r="C1611" i="1"/>
  <c r="I1620" i="2"/>
  <c r="C1627" i="1"/>
  <c r="I1636" i="2"/>
  <c r="C1643" i="1"/>
  <c r="I1652" i="2"/>
  <c r="C1659" i="1"/>
  <c r="I1668" i="2"/>
  <c r="C1675" i="1"/>
  <c r="I1684" i="2"/>
  <c r="C1691" i="1"/>
  <c r="I1700" i="2"/>
  <c r="C1707" i="1"/>
  <c r="I1716" i="2"/>
  <c r="C1723" i="1"/>
  <c r="I1732" i="2"/>
  <c r="C1739" i="1"/>
  <c r="I1748" i="2"/>
  <c r="C1755" i="1"/>
  <c r="I1393" i="2"/>
  <c r="C1400" i="1"/>
  <c r="I1441" i="2"/>
  <c r="C1448" i="1"/>
  <c r="I1537" i="2"/>
  <c r="C1544" i="1"/>
  <c r="I1649" i="2"/>
  <c r="C1656" i="1"/>
  <c r="I1697" i="2"/>
  <c r="C1704" i="1"/>
  <c r="E1468" i="1"/>
  <c r="E860" i="1"/>
  <c r="E1080" i="1"/>
  <c r="E1492" i="1"/>
  <c r="I47" i="2"/>
  <c r="AE48" i="3"/>
  <c r="C844" i="1"/>
  <c r="E844" i="1"/>
  <c r="C1068" i="1"/>
  <c r="C1196" i="1"/>
  <c r="E1196" i="1"/>
  <c r="E1539" i="1"/>
  <c r="C1628" i="1"/>
  <c r="E1628" i="1"/>
  <c r="C1660" i="1"/>
  <c r="E1660" i="1"/>
  <c r="C1692" i="1"/>
  <c r="E1692" i="1"/>
  <c r="I229" i="2"/>
  <c r="D236" i="1"/>
  <c r="E236" i="1"/>
  <c r="I245" i="2"/>
  <c r="D252" i="1"/>
  <c r="E252" i="1"/>
  <c r="I485" i="2"/>
  <c r="D492" i="1"/>
  <c r="E492" i="1"/>
  <c r="I501" i="2"/>
  <c r="D508" i="1"/>
  <c r="E508" i="1"/>
  <c r="I741" i="2"/>
  <c r="AE742" i="3"/>
  <c r="I757" i="2"/>
  <c r="I997" i="2"/>
  <c r="D1004" i="1"/>
  <c r="E1004" i="1"/>
  <c r="I1013" i="2"/>
  <c r="D1020" i="1"/>
  <c r="E1020" i="1"/>
  <c r="I1077" i="2"/>
  <c r="D1084" i="1"/>
  <c r="E1084" i="1"/>
  <c r="I1141" i="2"/>
  <c r="AE1142" i="3"/>
  <c r="I1205" i="2"/>
  <c r="D1212" i="1"/>
  <c r="E1212" i="1"/>
  <c r="I1269" i="2"/>
  <c r="D1276" i="1"/>
  <c r="E1276" i="1"/>
  <c r="I1333" i="2"/>
  <c r="AE1334" i="3"/>
  <c r="I1624" i="2"/>
  <c r="AE1625" i="3"/>
  <c r="C332" i="1"/>
  <c r="E332" i="1"/>
  <c r="C940" i="1"/>
  <c r="C1388" i="1"/>
  <c r="E1388" i="1"/>
  <c r="E1439" i="1"/>
  <c r="C1484" i="1"/>
  <c r="E1484" i="1"/>
  <c r="D540" i="1"/>
  <c r="E540" i="1"/>
  <c r="C732" i="1"/>
  <c r="E732" i="1"/>
  <c r="C1292" i="1"/>
  <c r="E1292" i="1"/>
  <c r="D988" i="1"/>
  <c r="E988" i="1"/>
  <c r="E445" i="1"/>
  <c r="C716" i="1"/>
  <c r="E716" i="1"/>
  <c r="C828" i="1"/>
  <c r="E828" i="1"/>
  <c r="E1064" i="1"/>
  <c r="E1320" i="1"/>
  <c r="C1452" i="1"/>
  <c r="E1452" i="1"/>
  <c r="C172" i="1"/>
  <c r="E172" i="1"/>
  <c r="C1228" i="1"/>
  <c r="E1228" i="1"/>
  <c r="C1516" i="1"/>
  <c r="E1516" i="1"/>
  <c r="C1612" i="1"/>
  <c r="E1612" i="1"/>
  <c r="I293" i="2"/>
  <c r="C300" i="1"/>
  <c r="I389" i="2"/>
  <c r="C396" i="1"/>
  <c r="I405" i="2"/>
  <c r="C412" i="1"/>
  <c r="AE470" i="3"/>
  <c r="D476" i="1"/>
  <c r="E476" i="1"/>
  <c r="I773" i="2"/>
  <c r="C780" i="1"/>
  <c r="I805" i="2"/>
  <c r="C812" i="1"/>
  <c r="I1029" i="2"/>
  <c r="C1036" i="1"/>
  <c r="I1056" i="2"/>
  <c r="C1063" i="1"/>
  <c r="I1088" i="2"/>
  <c r="C1095" i="1"/>
  <c r="I1120" i="2"/>
  <c r="C1127" i="1"/>
  <c r="I1152" i="2"/>
  <c r="C1159" i="1"/>
  <c r="I1184" i="2"/>
  <c r="C1191" i="1"/>
  <c r="I1216" i="2"/>
  <c r="C1223" i="1"/>
  <c r="I1248" i="2"/>
  <c r="C1255" i="1"/>
  <c r="I1280" i="2"/>
  <c r="C1287" i="1"/>
  <c r="I1312" i="2"/>
  <c r="C1319" i="1"/>
  <c r="I1344" i="2"/>
  <c r="C1351" i="1"/>
  <c r="I1376" i="2"/>
  <c r="C1383" i="1"/>
  <c r="I1408" i="2"/>
  <c r="C1415" i="1"/>
  <c r="I1444" i="2"/>
  <c r="C1451" i="1"/>
  <c r="I1476" i="2"/>
  <c r="C1483" i="1"/>
  <c r="I1508" i="2"/>
  <c r="C1515" i="1"/>
  <c r="I1540" i="2"/>
  <c r="C1547" i="1"/>
  <c r="I1576" i="2"/>
  <c r="C1583" i="1"/>
  <c r="I1608" i="2"/>
  <c r="C1615" i="1"/>
  <c r="I1656" i="2"/>
  <c r="C1663" i="1"/>
  <c r="I1688" i="2"/>
  <c r="C1695" i="1"/>
  <c r="I1720" i="2"/>
  <c r="C1727" i="1"/>
  <c r="I1573" i="2"/>
  <c r="C1580" i="1"/>
  <c r="I1669" i="2"/>
  <c r="C1676" i="1"/>
  <c r="I1733" i="2"/>
  <c r="C1740" i="1"/>
  <c r="I429" i="2"/>
  <c r="C436" i="1"/>
  <c r="I445" i="2"/>
  <c r="C452" i="1"/>
  <c r="I461" i="2"/>
  <c r="C468" i="1"/>
  <c r="I701" i="2"/>
  <c r="C708" i="1"/>
  <c r="I845" i="2"/>
  <c r="C852" i="1"/>
  <c r="I941" i="2"/>
  <c r="C948" i="1"/>
  <c r="I973" i="2"/>
  <c r="C980" i="1"/>
  <c r="I1101" i="2"/>
  <c r="C1108" i="1"/>
  <c r="I1117" i="2"/>
  <c r="C1124" i="1"/>
  <c r="I1165" i="2"/>
  <c r="C1172" i="1"/>
  <c r="I1080" i="2"/>
  <c r="C1087" i="1"/>
  <c r="I1112" i="2"/>
  <c r="C1119" i="1"/>
  <c r="I1144" i="2"/>
  <c r="C1151" i="1"/>
  <c r="I1176" i="2"/>
  <c r="C1183" i="1"/>
  <c r="I1208" i="2"/>
  <c r="C1215" i="1"/>
  <c r="I1240" i="2"/>
  <c r="C1247" i="1"/>
  <c r="I1272" i="2"/>
  <c r="C1279" i="1"/>
  <c r="I1304" i="2"/>
  <c r="C1311" i="1"/>
  <c r="I1336" i="2"/>
  <c r="C1343" i="1"/>
  <c r="I1368" i="2"/>
  <c r="C1375" i="1"/>
  <c r="I1384" i="2"/>
  <c r="C1391" i="1"/>
  <c r="I1400" i="2"/>
  <c r="C1407" i="1"/>
  <c r="I1416" i="2"/>
  <c r="C1423" i="1"/>
  <c r="I1436" i="2"/>
  <c r="C1443" i="1"/>
  <c r="I1452" i="2"/>
  <c r="C1459" i="1"/>
  <c r="I1484" i="2"/>
  <c r="C1491" i="1"/>
  <c r="I1500" i="2"/>
  <c r="C1507" i="1"/>
  <c r="I1516" i="2"/>
  <c r="C1523" i="1"/>
  <c r="I1548" i="2"/>
  <c r="C1555" i="1"/>
  <c r="I1568" i="2"/>
  <c r="C1575" i="1"/>
  <c r="I1584" i="2"/>
  <c r="C1591" i="1"/>
  <c r="I1600" i="2"/>
  <c r="C1607" i="1"/>
  <c r="I1616" i="2"/>
  <c r="C1623" i="1"/>
  <c r="I1632" i="2"/>
  <c r="C1639" i="1"/>
  <c r="I1648" i="2"/>
  <c r="C1655" i="1"/>
  <c r="I1664" i="2"/>
  <c r="C1671" i="1"/>
  <c r="I1680" i="2"/>
  <c r="C1687" i="1"/>
  <c r="I1696" i="2"/>
  <c r="C1703" i="1"/>
  <c r="I1712" i="2"/>
  <c r="C1719" i="1"/>
  <c r="I1728" i="2"/>
  <c r="C1735" i="1"/>
  <c r="I1744" i="2"/>
  <c r="C1751" i="1"/>
  <c r="I1229" i="2"/>
  <c r="C1236" i="1"/>
  <c r="I1245" i="2"/>
  <c r="C1252" i="1"/>
  <c r="I1293" i="2"/>
  <c r="C1300" i="1"/>
  <c r="I1357" i="2"/>
  <c r="C1364" i="1"/>
  <c r="I1373" i="2"/>
  <c r="C1380" i="1"/>
  <c r="I1405" i="2"/>
  <c r="C1412" i="1"/>
  <c r="I1421" i="2"/>
  <c r="C1428" i="1"/>
  <c r="I1565" i="2"/>
  <c r="C1572" i="1"/>
  <c r="I1661" i="2"/>
  <c r="C1668" i="1"/>
  <c r="E428" i="1"/>
  <c r="E488" i="1"/>
  <c r="E596" i="1"/>
  <c r="E972" i="1"/>
  <c r="E460" i="1"/>
  <c r="C38" i="1"/>
  <c r="C117" i="1"/>
  <c r="E1240" i="1"/>
  <c r="C1500" i="1"/>
  <c r="E1500" i="1"/>
  <c r="C1532" i="1"/>
  <c r="E1532" i="1"/>
  <c r="C1564" i="1"/>
  <c r="E1564" i="1"/>
  <c r="C1724" i="1"/>
  <c r="E1724" i="1"/>
  <c r="C1132" i="1"/>
  <c r="E1132" i="1"/>
  <c r="C1644" i="1"/>
  <c r="E1644" i="1"/>
  <c r="C1756" i="1"/>
  <c r="E1756" i="1"/>
  <c r="D604" i="1"/>
  <c r="E604" i="1"/>
  <c r="C700" i="1"/>
  <c r="E700" i="1"/>
  <c r="C1548" i="1"/>
  <c r="E1548" i="1"/>
  <c r="C1708" i="1"/>
  <c r="E1708" i="1"/>
  <c r="D924" i="1"/>
  <c r="E340" i="1"/>
  <c r="E712" i="1"/>
  <c r="C924" i="1"/>
  <c r="C1164" i="1"/>
  <c r="E1164" i="1"/>
  <c r="E669" i="1"/>
  <c r="E797" i="1"/>
  <c r="E957" i="1"/>
  <c r="E1567" i="1"/>
  <c r="E180" i="1"/>
  <c r="E276" i="1"/>
  <c r="E308" i="1"/>
  <c r="E404" i="1"/>
  <c r="E456" i="1"/>
  <c r="E760" i="1"/>
  <c r="E904" i="1"/>
  <c r="E1060" i="1"/>
  <c r="E1208" i="1"/>
  <c r="E1224" i="1"/>
  <c r="E1272" i="1"/>
  <c r="E1336" i="1"/>
  <c r="E1416" i="1"/>
  <c r="E1640" i="1"/>
  <c r="E1672" i="1"/>
  <c r="E1688" i="1"/>
  <c r="E1736" i="1"/>
  <c r="E1652" i="1"/>
  <c r="D173" i="1"/>
  <c r="E173" i="1"/>
  <c r="AE167" i="3"/>
  <c r="D473" i="1"/>
  <c r="E473" i="1"/>
  <c r="AE467" i="3"/>
  <c r="D729" i="1"/>
  <c r="E729" i="1"/>
  <c r="AE723" i="3"/>
  <c r="D377" i="1"/>
  <c r="AE371" i="3"/>
  <c r="D697" i="1"/>
  <c r="AE691" i="3"/>
  <c r="D425" i="1"/>
  <c r="E425" i="1"/>
  <c r="AE419" i="3"/>
  <c r="D649" i="1"/>
  <c r="E649" i="1"/>
  <c r="AE643" i="3"/>
  <c r="D813" i="1"/>
  <c r="E813" i="1"/>
  <c r="AE807" i="3"/>
  <c r="D865" i="1"/>
  <c r="AE859" i="3"/>
  <c r="D913" i="1"/>
  <c r="E913" i="1"/>
  <c r="AE907" i="3"/>
  <c r="D965" i="1"/>
  <c r="E965" i="1"/>
  <c r="AE959" i="3"/>
  <c r="D997" i="1"/>
  <c r="E997" i="1"/>
  <c r="AE991" i="3"/>
  <c r="D1041" i="1"/>
  <c r="AE1035" i="3"/>
  <c r="D1077" i="1"/>
  <c r="AE1071" i="3"/>
  <c r="D1117" i="1"/>
  <c r="AE1111" i="3"/>
  <c r="D1133" i="1"/>
  <c r="E1133" i="1"/>
  <c r="AE1127" i="3"/>
  <c r="D1165" i="1"/>
  <c r="E1165" i="1"/>
  <c r="AE1159" i="3"/>
  <c r="D1197" i="1"/>
  <c r="AE1191" i="3"/>
  <c r="D1233" i="1"/>
  <c r="AE1227" i="3"/>
  <c r="D1269" i="1"/>
  <c r="E1269" i="1"/>
  <c r="AE1263" i="3"/>
  <c r="D1313" i="1"/>
  <c r="E1313" i="1"/>
  <c r="AE1307" i="3"/>
  <c r="D1349" i="1"/>
  <c r="AE1343" i="3"/>
  <c r="D1385" i="1"/>
  <c r="AE1379" i="3"/>
  <c r="D1421" i="1"/>
  <c r="E1421" i="1"/>
  <c r="AE1415" i="3"/>
  <c r="D1461" i="1"/>
  <c r="E1461" i="1"/>
  <c r="AE1455" i="3"/>
  <c r="D1477" i="1"/>
  <c r="AE1471" i="3"/>
  <c r="D1509" i="1"/>
  <c r="AE1503" i="3"/>
  <c r="D1533" i="1"/>
  <c r="E1533" i="1"/>
  <c r="AE1527" i="3"/>
  <c r="D1569" i="1"/>
  <c r="E1569" i="1"/>
  <c r="AE1563" i="3"/>
  <c r="D1585" i="1"/>
  <c r="E1585" i="1"/>
  <c r="AE1579" i="3"/>
  <c r="D1601" i="1"/>
  <c r="AE1595" i="3"/>
  <c r="D1641" i="1"/>
  <c r="AE1635" i="3"/>
  <c r="D1657" i="1"/>
  <c r="E1657" i="1"/>
  <c r="AE1651" i="3"/>
  <c r="D1677" i="1"/>
  <c r="E1677" i="1"/>
  <c r="AE1671" i="3"/>
  <c r="D1697" i="1"/>
  <c r="AE1691" i="3"/>
  <c r="D1729" i="1"/>
  <c r="AE1723" i="3"/>
  <c r="D1749" i="1"/>
  <c r="E1749" i="1"/>
  <c r="AE1743" i="3"/>
  <c r="D489" i="1"/>
  <c r="E489" i="1"/>
  <c r="AE483" i="3"/>
  <c r="D272" i="1"/>
  <c r="AE266" i="3"/>
  <c r="D1001" i="1"/>
  <c r="E1001" i="1"/>
  <c r="AE995" i="3"/>
  <c r="D1071" i="1"/>
  <c r="AE1065" i="3"/>
  <c r="D1111" i="1"/>
  <c r="E1111" i="1"/>
  <c r="AE1105" i="3"/>
  <c r="D1155" i="1"/>
  <c r="E1155" i="1"/>
  <c r="AE1149" i="3"/>
  <c r="D1199" i="1"/>
  <c r="AE1193" i="3"/>
  <c r="D1231" i="1"/>
  <c r="AE1225" i="3"/>
  <c r="D1271" i="1"/>
  <c r="E1271" i="1"/>
  <c r="AE1265" i="3"/>
  <c r="D1327" i="1"/>
  <c r="E1327" i="1"/>
  <c r="AE1321" i="3"/>
  <c r="D1379" i="1"/>
  <c r="AE1373" i="3"/>
  <c r="D989" i="1"/>
  <c r="E989" i="1"/>
  <c r="AE983" i="3"/>
  <c r="AE1213" i="3"/>
  <c r="D1219" i="1"/>
  <c r="E1219" i="1"/>
  <c r="D1096" i="1"/>
  <c r="E1096" i="1"/>
  <c r="AE1090" i="3"/>
  <c r="D177" i="1"/>
  <c r="E177" i="1"/>
  <c r="AE171" i="3"/>
  <c r="D185" i="1"/>
  <c r="E185" i="1"/>
  <c r="AE179" i="3"/>
  <c r="D197" i="1"/>
  <c r="E197" i="1"/>
  <c r="AE191" i="3"/>
  <c r="D205" i="1"/>
  <c r="AE199" i="3"/>
  <c r="D213" i="1"/>
  <c r="AE207" i="3"/>
  <c r="D225" i="1"/>
  <c r="E225" i="1"/>
  <c r="AE219" i="3"/>
  <c r="D237" i="1"/>
  <c r="E237" i="1"/>
  <c r="AE231" i="3"/>
  <c r="D245" i="1"/>
  <c r="AE239" i="3"/>
  <c r="D261" i="1"/>
  <c r="AE255" i="3"/>
  <c r="D273" i="1"/>
  <c r="E273" i="1"/>
  <c r="AE267" i="3"/>
  <c r="D289" i="1"/>
  <c r="AE283" i="3"/>
  <c r="D301" i="1"/>
  <c r="AE295" i="3"/>
  <c r="D309" i="1"/>
  <c r="E309" i="1"/>
  <c r="AE303" i="3"/>
  <c r="D325" i="1"/>
  <c r="E325" i="1"/>
  <c r="AE319" i="3"/>
  <c r="D337" i="1"/>
  <c r="AE331" i="3"/>
  <c r="D353" i="1"/>
  <c r="AE347" i="3"/>
  <c r="D365" i="1"/>
  <c r="AE359" i="3"/>
  <c r="D373" i="1"/>
  <c r="AE367" i="3"/>
  <c r="D389" i="1"/>
  <c r="E389" i="1"/>
  <c r="AE383" i="3"/>
  <c r="D401" i="1"/>
  <c r="E401" i="1"/>
  <c r="AE395" i="3"/>
  <c r="D417" i="1"/>
  <c r="AE411" i="3"/>
  <c r="D429" i="1"/>
  <c r="AE423" i="3"/>
  <c r="D437" i="1"/>
  <c r="E437" i="1"/>
  <c r="AE431" i="3"/>
  <c r="D453" i="1"/>
  <c r="E453" i="1"/>
  <c r="AE447" i="3"/>
  <c r="D465" i="1"/>
  <c r="E465" i="1"/>
  <c r="AE459" i="3"/>
  <c r="D481" i="1"/>
  <c r="AE475" i="3"/>
  <c r="D493" i="1"/>
  <c r="AE487" i="3"/>
  <c r="D501" i="1"/>
  <c r="E501" i="1"/>
  <c r="AE495" i="3"/>
  <c r="D517" i="1"/>
  <c r="E517" i="1"/>
  <c r="AE511" i="3"/>
  <c r="D529" i="1"/>
  <c r="AE523" i="3"/>
  <c r="D545" i="1"/>
  <c r="AE539" i="3"/>
  <c r="D557" i="1"/>
  <c r="E557" i="1"/>
  <c r="AE551" i="3"/>
  <c r="D565" i="1"/>
  <c r="AE559" i="3"/>
  <c r="D581" i="1"/>
  <c r="AE575" i="3"/>
  <c r="D593" i="1"/>
  <c r="E593" i="1"/>
  <c r="AE587" i="3"/>
  <c r="D609" i="1"/>
  <c r="E609" i="1"/>
  <c r="AE603" i="3"/>
  <c r="D621" i="1"/>
  <c r="E621" i="1"/>
  <c r="AE615" i="3"/>
  <c r="D629" i="1"/>
  <c r="E629" i="1"/>
  <c r="AE623" i="3"/>
  <c r="D645" i="1"/>
  <c r="AE639" i="3"/>
  <c r="D657" i="1"/>
  <c r="E657" i="1"/>
  <c r="AE651" i="3"/>
  <c r="D673" i="1"/>
  <c r="AE667" i="3"/>
  <c r="D685" i="1"/>
  <c r="E685" i="1"/>
  <c r="AE679" i="3"/>
  <c r="D693" i="1"/>
  <c r="E693" i="1"/>
  <c r="AE687" i="3"/>
  <c r="D709" i="1"/>
  <c r="AE703" i="3"/>
  <c r="D721" i="1"/>
  <c r="AE715" i="3"/>
  <c r="D737" i="1"/>
  <c r="E737" i="1"/>
  <c r="AE731" i="3"/>
  <c r="D749" i="1"/>
  <c r="AE743" i="3"/>
  <c r="D757" i="1"/>
  <c r="AE751" i="3"/>
  <c r="D773" i="1"/>
  <c r="E773" i="1"/>
  <c r="AE767" i="3"/>
  <c r="D785" i="1"/>
  <c r="E785" i="1"/>
  <c r="AE779" i="3"/>
  <c r="D169" i="1"/>
  <c r="E169" i="1"/>
  <c r="AE163" i="3"/>
  <c r="D617" i="1"/>
  <c r="E617" i="1"/>
  <c r="AE611" i="3"/>
  <c r="D168" i="1"/>
  <c r="E168" i="1"/>
  <c r="AE162" i="3"/>
  <c r="D184" i="1"/>
  <c r="E184" i="1"/>
  <c r="AE178" i="3"/>
  <c r="D296" i="1"/>
  <c r="E296" i="1"/>
  <c r="AE290" i="3"/>
  <c r="D356" i="1"/>
  <c r="E356" i="1"/>
  <c r="AE350" i="3"/>
  <c r="D372" i="1"/>
  <c r="E372" i="1"/>
  <c r="AE366" i="3"/>
  <c r="AE410" i="3"/>
  <c r="D440" i="1"/>
  <c r="E440" i="1"/>
  <c r="AE434" i="3"/>
  <c r="AE502" i="3"/>
  <c r="D552" i="1"/>
  <c r="E552" i="1"/>
  <c r="AE546" i="3"/>
  <c r="D612" i="1"/>
  <c r="E612" i="1"/>
  <c r="AE606" i="3"/>
  <c r="D628" i="1"/>
  <c r="E628" i="1"/>
  <c r="AE622" i="3"/>
  <c r="D696" i="1"/>
  <c r="E696" i="1"/>
  <c r="AE690" i="3"/>
  <c r="D764" i="1"/>
  <c r="E764" i="1"/>
  <c r="AE758" i="3"/>
  <c r="D808" i="1"/>
  <c r="E808" i="1"/>
  <c r="AE802" i="3"/>
  <c r="D868" i="1"/>
  <c r="E868" i="1"/>
  <c r="AE862" i="3"/>
  <c r="D884" i="1"/>
  <c r="E884" i="1"/>
  <c r="AE878" i="3"/>
  <c r="D952" i="1"/>
  <c r="E952" i="1"/>
  <c r="AE946" i="3"/>
  <c r="AE1014" i="3"/>
  <c r="AE1078" i="3"/>
  <c r="D1148" i="1"/>
  <c r="E1148" i="1"/>
  <c r="AE1270" i="3"/>
  <c r="D1340" i="1"/>
  <c r="E1340" i="1"/>
  <c r="D861" i="1"/>
  <c r="AE855" i="3"/>
  <c r="D1503" i="1"/>
  <c r="D1631" i="1"/>
  <c r="D216" i="1"/>
  <c r="E216" i="1"/>
  <c r="AE210" i="3"/>
  <c r="D304" i="1"/>
  <c r="AE298" i="3"/>
  <c r="D816" i="1"/>
  <c r="AE810" i="3"/>
  <c r="AE1066" i="3"/>
  <c r="D1460" i="1"/>
  <c r="E1460" i="1"/>
  <c r="AE1454" i="3"/>
  <c r="D1588" i="1"/>
  <c r="E1588" i="1"/>
  <c r="AE1582" i="3"/>
  <c r="D1716" i="1"/>
  <c r="E1716" i="1"/>
  <c r="AE1710" i="3"/>
  <c r="E893" i="1"/>
  <c r="C129" i="1"/>
  <c r="I53" i="2"/>
  <c r="I145" i="2"/>
  <c r="D152" i="1"/>
  <c r="E152" i="1"/>
  <c r="D345" i="1"/>
  <c r="E345" i="1"/>
  <c r="AE339" i="3"/>
  <c r="D601" i="1"/>
  <c r="E601" i="1"/>
  <c r="AE595" i="3"/>
  <c r="D249" i="1"/>
  <c r="E249" i="1"/>
  <c r="AE243" i="3"/>
  <c r="D569" i="1"/>
  <c r="E569" i="1"/>
  <c r="AE563" i="3"/>
  <c r="D297" i="1"/>
  <c r="E297" i="1"/>
  <c r="AE291" i="3"/>
  <c r="D553" i="1"/>
  <c r="E553" i="1"/>
  <c r="AE547" i="3"/>
  <c r="D777" i="1"/>
  <c r="E777" i="1"/>
  <c r="AE771" i="3"/>
  <c r="D841" i="1"/>
  <c r="E841" i="1"/>
  <c r="AE835" i="3"/>
  <c r="D897" i="1"/>
  <c r="E897" i="1"/>
  <c r="AE891" i="3"/>
  <c r="D945" i="1"/>
  <c r="E945" i="1"/>
  <c r="AE939" i="3"/>
  <c r="D981" i="1"/>
  <c r="E981" i="1"/>
  <c r="AE975" i="3"/>
  <c r="D1013" i="1"/>
  <c r="E1013" i="1"/>
  <c r="AE1007" i="3"/>
  <c r="D1061" i="1"/>
  <c r="E1061" i="1"/>
  <c r="AE1055" i="3"/>
  <c r="D1097" i="1"/>
  <c r="E1097" i="1"/>
  <c r="AE1091" i="3"/>
  <c r="D1149" i="1"/>
  <c r="E1149" i="1"/>
  <c r="AE1143" i="3"/>
  <c r="D1181" i="1"/>
  <c r="E1181" i="1"/>
  <c r="AE1175" i="3"/>
  <c r="D1217" i="1"/>
  <c r="E1217" i="1"/>
  <c r="AE1211" i="3"/>
  <c r="D1253" i="1"/>
  <c r="E1253" i="1"/>
  <c r="AE1247" i="3"/>
  <c r="D1289" i="1"/>
  <c r="E1289" i="1"/>
  <c r="AE1283" i="3"/>
  <c r="D1329" i="1"/>
  <c r="E1329" i="1"/>
  <c r="AE1323" i="3"/>
  <c r="D1365" i="1"/>
  <c r="E1365" i="1"/>
  <c r="AE1359" i="3"/>
  <c r="D1401" i="1"/>
  <c r="E1401" i="1"/>
  <c r="AE1395" i="3"/>
  <c r="D1437" i="1"/>
  <c r="E1437" i="1"/>
  <c r="AE1431" i="3"/>
  <c r="D1493" i="1"/>
  <c r="E1493" i="1"/>
  <c r="AE1487" i="3"/>
  <c r="D1553" i="1"/>
  <c r="E1553" i="1"/>
  <c r="AE1547" i="3"/>
  <c r="D1625" i="1"/>
  <c r="AE1619" i="3"/>
  <c r="D336" i="1"/>
  <c r="E336" i="1"/>
  <c r="AE330" i="3"/>
  <c r="D464" i="1"/>
  <c r="AE458" i="3"/>
  <c r="D656" i="1"/>
  <c r="E656" i="1"/>
  <c r="AE650" i="3"/>
  <c r="D912" i="1"/>
  <c r="AE906" i="3"/>
  <c r="D1040" i="1"/>
  <c r="E1040" i="1"/>
  <c r="AE1034" i="3"/>
  <c r="D1168" i="1"/>
  <c r="AE1162" i="3"/>
  <c r="D1296" i="1"/>
  <c r="AE1290" i="3"/>
  <c r="D1732" i="1"/>
  <c r="E1732" i="1"/>
  <c r="AE1726" i="3"/>
  <c r="D1091" i="1"/>
  <c r="E1091" i="1"/>
  <c r="AE1085" i="3"/>
  <c r="D1135" i="1"/>
  <c r="E1135" i="1"/>
  <c r="AE1129" i="3"/>
  <c r="D1175" i="1"/>
  <c r="E1175" i="1"/>
  <c r="AE1169" i="3"/>
  <c r="D1251" i="1"/>
  <c r="E1251" i="1"/>
  <c r="AE1245" i="3"/>
  <c r="D1303" i="1"/>
  <c r="E1303" i="1"/>
  <c r="AE1297" i="3"/>
  <c r="D1359" i="1"/>
  <c r="AE1353" i="3"/>
  <c r="D361" i="1"/>
  <c r="E361" i="1"/>
  <c r="AE355" i="3"/>
  <c r="D1283" i="1"/>
  <c r="E1283" i="1"/>
  <c r="AE1277" i="3"/>
  <c r="D505" i="1"/>
  <c r="E505" i="1"/>
  <c r="AE499" i="3"/>
  <c r="D329" i="1"/>
  <c r="E329" i="1"/>
  <c r="AE323" i="3"/>
  <c r="D713" i="1"/>
  <c r="E713" i="1"/>
  <c r="AE707" i="3"/>
  <c r="D809" i="1"/>
  <c r="E809" i="1"/>
  <c r="AE803" i="3"/>
  <c r="D833" i="1"/>
  <c r="E833" i="1"/>
  <c r="AE827" i="3"/>
  <c r="D845" i="1"/>
  <c r="E845" i="1"/>
  <c r="AE839" i="3"/>
  <c r="D877" i="1"/>
  <c r="E877" i="1"/>
  <c r="AE871" i="3"/>
  <c r="D901" i="1"/>
  <c r="E901" i="1"/>
  <c r="AE895" i="3"/>
  <c r="D917" i="1"/>
  <c r="E917" i="1"/>
  <c r="AE911" i="3"/>
  <c r="D933" i="1"/>
  <c r="E933" i="1"/>
  <c r="AE927" i="3"/>
  <c r="D949" i="1"/>
  <c r="E949" i="1"/>
  <c r="AE943" i="3"/>
  <c r="D977" i="1"/>
  <c r="E977" i="1"/>
  <c r="AE971" i="3"/>
  <c r="D1009" i="1"/>
  <c r="E1009" i="1"/>
  <c r="AE1003" i="3"/>
  <c r="D1033" i="1"/>
  <c r="E1033" i="1"/>
  <c r="AE1027" i="3"/>
  <c r="D1045" i="1"/>
  <c r="E1045" i="1"/>
  <c r="AE1039" i="3"/>
  <c r="D1065" i="1"/>
  <c r="E1065" i="1"/>
  <c r="AE1059" i="3"/>
  <c r="D1085" i="1"/>
  <c r="E1085" i="1"/>
  <c r="AE1079" i="3"/>
  <c r="D1101" i="1"/>
  <c r="E1101" i="1"/>
  <c r="AE1095" i="3"/>
  <c r="D1121" i="1"/>
  <c r="E1121" i="1"/>
  <c r="AE1115" i="3"/>
  <c r="D1153" i="1"/>
  <c r="E1153" i="1"/>
  <c r="AE1147" i="3"/>
  <c r="D1169" i="1"/>
  <c r="E1169" i="1"/>
  <c r="AE1163" i="3"/>
  <c r="D1193" i="1"/>
  <c r="E1193" i="1"/>
  <c r="AE1187" i="3"/>
  <c r="D1213" i="1"/>
  <c r="E1213" i="1"/>
  <c r="AE1207" i="3"/>
  <c r="D1229" i="1"/>
  <c r="E1229" i="1"/>
  <c r="AE1223" i="3"/>
  <c r="D1249" i="1"/>
  <c r="E1249" i="1"/>
  <c r="AE1243" i="3"/>
  <c r="D1265" i="1"/>
  <c r="E1265" i="1"/>
  <c r="AE1259" i="3"/>
  <c r="D1285" i="1"/>
  <c r="E1285" i="1"/>
  <c r="AE1279" i="3"/>
  <c r="D1301" i="1"/>
  <c r="E1301" i="1"/>
  <c r="AE1295" i="3"/>
  <c r="D1317" i="1"/>
  <c r="E1317" i="1"/>
  <c r="AE1311" i="3"/>
  <c r="D1333" i="1"/>
  <c r="E1333" i="1"/>
  <c r="AE1327" i="3"/>
  <c r="D1353" i="1"/>
  <c r="E1353" i="1"/>
  <c r="AE1347" i="3"/>
  <c r="D1373" i="1"/>
  <c r="E1373" i="1"/>
  <c r="AE1367" i="3"/>
  <c r="D1397" i="1"/>
  <c r="E1397" i="1"/>
  <c r="AE1391" i="3"/>
  <c r="D1413" i="1"/>
  <c r="E1413" i="1"/>
  <c r="AE1407" i="3"/>
  <c r="D1433" i="1"/>
  <c r="E1433" i="1"/>
  <c r="AE1427" i="3"/>
  <c r="D1449" i="1"/>
  <c r="E1449" i="1"/>
  <c r="AE1443" i="3"/>
  <c r="D1465" i="1"/>
  <c r="E1465" i="1"/>
  <c r="AE1459" i="3"/>
  <c r="D1489" i="1"/>
  <c r="E1489" i="1"/>
  <c r="AE1483" i="3"/>
  <c r="D1505" i="1"/>
  <c r="E1505" i="1"/>
  <c r="AE1499" i="3"/>
  <c r="D1521" i="1"/>
  <c r="E1521" i="1"/>
  <c r="AE1515" i="3"/>
  <c r="D1537" i="1"/>
  <c r="E1537" i="1"/>
  <c r="AE1531" i="3"/>
  <c r="D1557" i="1"/>
  <c r="E1557" i="1"/>
  <c r="AE1551" i="3"/>
  <c r="D1573" i="1"/>
  <c r="E1573" i="1"/>
  <c r="AE1567" i="3"/>
  <c r="D1597" i="1"/>
  <c r="E1597" i="1"/>
  <c r="AE1591" i="3"/>
  <c r="D1613" i="1"/>
  <c r="E1613" i="1"/>
  <c r="AE1607" i="3"/>
  <c r="D1629" i="1"/>
  <c r="E1629" i="1"/>
  <c r="AE1623" i="3"/>
  <c r="D1653" i="1"/>
  <c r="E1653" i="1"/>
  <c r="AE1647" i="3"/>
  <c r="D1669" i="1"/>
  <c r="E1669" i="1"/>
  <c r="AE1663" i="3"/>
  <c r="D1693" i="1"/>
  <c r="E1693" i="1"/>
  <c r="AE1687" i="3"/>
  <c r="D1713" i="1"/>
  <c r="E1713" i="1"/>
  <c r="AE1707" i="3"/>
  <c r="D1733" i="1"/>
  <c r="E1733" i="1"/>
  <c r="AE1727" i="3"/>
  <c r="D1757" i="1"/>
  <c r="E1757" i="1"/>
  <c r="AE1751" i="3"/>
  <c r="D825" i="1"/>
  <c r="E825" i="1"/>
  <c r="AE819" i="3"/>
  <c r="D889" i="1"/>
  <c r="E889" i="1"/>
  <c r="AE883" i="3"/>
  <c r="D953" i="1"/>
  <c r="E953" i="1"/>
  <c r="AE947" i="3"/>
  <c r="D1017" i="1"/>
  <c r="E1017" i="1"/>
  <c r="AE1011" i="3"/>
  <c r="D1081" i="1"/>
  <c r="E1081" i="1"/>
  <c r="AE1075" i="3"/>
  <c r="D1145" i="1"/>
  <c r="E1145" i="1"/>
  <c r="AE1139" i="3"/>
  <c r="D1209" i="1"/>
  <c r="E1209" i="1"/>
  <c r="AE1203" i="3"/>
  <c r="D1273" i="1"/>
  <c r="E1273" i="1"/>
  <c r="AE1267" i="3"/>
  <c r="D1337" i="1"/>
  <c r="E1337" i="1"/>
  <c r="AE1331" i="3"/>
  <c r="D1389" i="1"/>
  <c r="E1389" i="1"/>
  <c r="AE1383" i="3"/>
  <c r="D1453" i="1"/>
  <c r="E1453" i="1"/>
  <c r="AE1447" i="3"/>
  <c r="D1517" i="1"/>
  <c r="E1517" i="1"/>
  <c r="AE1511" i="3"/>
  <c r="D1581" i="1"/>
  <c r="E1581" i="1"/>
  <c r="AE1575" i="3"/>
  <c r="D1645" i="1"/>
  <c r="E1645" i="1"/>
  <c r="AE1639" i="3"/>
  <c r="D1689" i="1"/>
  <c r="E1689" i="1"/>
  <c r="AE1683" i="3"/>
  <c r="D1721" i="1"/>
  <c r="E1721" i="1"/>
  <c r="AE1715" i="3"/>
  <c r="D1753" i="1"/>
  <c r="E1753" i="1"/>
  <c r="AE1747" i="3"/>
  <c r="C150" i="1"/>
  <c r="C145" i="1"/>
  <c r="C33" i="1"/>
  <c r="D181" i="1"/>
  <c r="E181" i="1"/>
  <c r="AE175" i="3"/>
  <c r="D193" i="1"/>
  <c r="E193" i="1"/>
  <c r="AE187" i="3"/>
  <c r="D201" i="1"/>
  <c r="E201" i="1"/>
  <c r="AE195" i="3"/>
  <c r="D209" i="1"/>
  <c r="E209" i="1"/>
  <c r="AE203" i="3"/>
  <c r="D217" i="1"/>
  <c r="E217" i="1"/>
  <c r="AE211" i="3"/>
  <c r="D229" i="1"/>
  <c r="E229" i="1"/>
  <c r="AE223" i="3"/>
  <c r="D241" i="1"/>
  <c r="E241" i="1"/>
  <c r="AE235" i="3"/>
  <c r="D257" i="1"/>
  <c r="E257" i="1"/>
  <c r="AE251" i="3"/>
  <c r="D269" i="1"/>
  <c r="E269" i="1"/>
  <c r="AE263" i="3"/>
  <c r="D277" i="1"/>
  <c r="E277" i="1"/>
  <c r="AE271" i="3"/>
  <c r="D293" i="1"/>
  <c r="E293" i="1"/>
  <c r="AE287" i="3"/>
  <c r="D305" i="1"/>
  <c r="E305" i="1"/>
  <c r="AE299" i="3"/>
  <c r="D321" i="1"/>
  <c r="E321" i="1"/>
  <c r="AE315" i="3"/>
  <c r="D333" i="1"/>
  <c r="E333" i="1"/>
  <c r="AE327" i="3"/>
  <c r="D341" i="1"/>
  <c r="E341" i="1"/>
  <c r="AE335" i="3"/>
  <c r="D357" i="1"/>
  <c r="E357" i="1"/>
  <c r="AE351" i="3"/>
  <c r="D369" i="1"/>
  <c r="E369" i="1"/>
  <c r="AE363" i="3"/>
  <c r="D385" i="1"/>
  <c r="E385" i="1"/>
  <c r="AE379" i="3"/>
  <c r="D397" i="1"/>
  <c r="E397" i="1"/>
  <c r="AE391" i="3"/>
  <c r="D405" i="1"/>
  <c r="E405" i="1"/>
  <c r="AE399" i="3"/>
  <c r="D421" i="1"/>
  <c r="E421" i="1"/>
  <c r="AE415" i="3"/>
  <c r="D433" i="1"/>
  <c r="E433" i="1"/>
  <c r="AE427" i="3"/>
  <c r="D449" i="1"/>
  <c r="E449" i="1"/>
  <c r="AE443" i="3"/>
  <c r="D461" i="1"/>
  <c r="E461" i="1"/>
  <c r="AE455" i="3"/>
  <c r="D469" i="1"/>
  <c r="E469" i="1"/>
  <c r="AE463" i="3"/>
  <c r="D485" i="1"/>
  <c r="E485" i="1"/>
  <c r="AE479" i="3"/>
  <c r="D497" i="1"/>
  <c r="E497" i="1"/>
  <c r="AE491" i="3"/>
  <c r="D513" i="1"/>
  <c r="E513" i="1"/>
  <c r="AE507" i="3"/>
  <c r="D525" i="1"/>
  <c r="E525" i="1"/>
  <c r="AE519" i="3"/>
  <c r="D533" i="1"/>
  <c r="E533" i="1"/>
  <c r="AE527" i="3"/>
  <c r="D549" i="1"/>
  <c r="E549" i="1"/>
  <c r="AE543" i="3"/>
  <c r="D561" i="1"/>
  <c r="E561" i="1"/>
  <c r="AE555" i="3"/>
  <c r="D577" i="1"/>
  <c r="E577" i="1"/>
  <c r="AE571" i="3"/>
  <c r="D589" i="1"/>
  <c r="E589" i="1"/>
  <c r="AE583" i="3"/>
  <c r="D597" i="1"/>
  <c r="E597" i="1"/>
  <c r="AE591" i="3"/>
  <c r="D613" i="1"/>
  <c r="E613" i="1"/>
  <c r="AE607" i="3"/>
  <c r="D625" i="1"/>
  <c r="E625" i="1"/>
  <c r="AE619" i="3"/>
  <c r="D641" i="1"/>
  <c r="E641" i="1"/>
  <c r="AE635" i="3"/>
  <c r="D653" i="1"/>
  <c r="E653" i="1"/>
  <c r="AE647" i="3"/>
  <c r="D661" i="1"/>
  <c r="E661" i="1"/>
  <c r="AE655" i="3"/>
  <c r="D677" i="1"/>
  <c r="E677" i="1"/>
  <c r="AE671" i="3"/>
  <c r="D689" i="1"/>
  <c r="E689" i="1"/>
  <c r="AE683" i="3"/>
  <c r="D705" i="1"/>
  <c r="E705" i="1"/>
  <c r="AE699" i="3"/>
  <c r="D717" i="1"/>
  <c r="E717" i="1"/>
  <c r="AE711" i="3"/>
  <c r="D725" i="1"/>
  <c r="E725" i="1"/>
  <c r="AE719" i="3"/>
  <c r="D741" i="1"/>
  <c r="E741" i="1"/>
  <c r="AE735" i="3"/>
  <c r="D753" i="1"/>
  <c r="E753" i="1"/>
  <c r="AE747" i="3"/>
  <c r="D769" i="1"/>
  <c r="E769" i="1"/>
  <c r="AE763" i="3"/>
  <c r="D781" i="1"/>
  <c r="E781" i="1"/>
  <c r="AE775" i="3"/>
  <c r="D789" i="1"/>
  <c r="E789" i="1"/>
  <c r="AE783" i="3"/>
  <c r="D1129" i="1"/>
  <c r="E1129" i="1"/>
  <c r="AE1123" i="3"/>
  <c r="D745" i="1"/>
  <c r="E745" i="1"/>
  <c r="AE739" i="3"/>
  <c r="D281" i="1"/>
  <c r="E281" i="1"/>
  <c r="AE275" i="3"/>
  <c r="D409" i="1"/>
  <c r="E409" i="1"/>
  <c r="AE403" i="3"/>
  <c r="D537" i="1"/>
  <c r="E537" i="1"/>
  <c r="AE531" i="3"/>
  <c r="D665" i="1"/>
  <c r="E665" i="1"/>
  <c r="AE659" i="3"/>
  <c r="D793" i="1"/>
  <c r="E793" i="1"/>
  <c r="AE787" i="3"/>
  <c r="D313" i="1"/>
  <c r="E313" i="1"/>
  <c r="AE307" i="3"/>
  <c r="D441" i="1"/>
  <c r="E441" i="1"/>
  <c r="AE435" i="3"/>
  <c r="D633" i="1"/>
  <c r="E633" i="1"/>
  <c r="AE627" i="3"/>
  <c r="D265" i="1"/>
  <c r="E265" i="1"/>
  <c r="AE259" i="3"/>
  <c r="D393" i="1"/>
  <c r="E393" i="1"/>
  <c r="AE387" i="3"/>
  <c r="D457" i="1"/>
  <c r="E457" i="1"/>
  <c r="AE451" i="3"/>
  <c r="D585" i="1"/>
  <c r="E585" i="1"/>
  <c r="AE579" i="3"/>
  <c r="D681" i="1"/>
  <c r="E681" i="1"/>
  <c r="AE675" i="3"/>
  <c r="D805" i="1"/>
  <c r="E805" i="1"/>
  <c r="AE799" i="3"/>
  <c r="D821" i="1"/>
  <c r="E821" i="1"/>
  <c r="AE815" i="3"/>
  <c r="D849" i="1"/>
  <c r="E849" i="1"/>
  <c r="AE843" i="3"/>
  <c r="D881" i="1"/>
  <c r="E881" i="1"/>
  <c r="AE875" i="3"/>
  <c r="D905" i="1"/>
  <c r="E905" i="1"/>
  <c r="AE899" i="3"/>
  <c r="D937" i="1"/>
  <c r="E937" i="1"/>
  <c r="AE931" i="3"/>
  <c r="D961" i="1"/>
  <c r="E961" i="1"/>
  <c r="AE955" i="3"/>
  <c r="D973" i="1"/>
  <c r="E973" i="1"/>
  <c r="AE967" i="3"/>
  <c r="D1005" i="1"/>
  <c r="E1005" i="1"/>
  <c r="AE999" i="3"/>
  <c r="D1029" i="1"/>
  <c r="E1029" i="1"/>
  <c r="AE1023" i="3"/>
  <c r="D1053" i="1"/>
  <c r="E1053" i="1"/>
  <c r="AE1047" i="3"/>
  <c r="D1069" i="1"/>
  <c r="E1069" i="1"/>
  <c r="AE1063" i="3"/>
  <c r="D1089" i="1"/>
  <c r="E1089" i="1"/>
  <c r="AE1083" i="3"/>
  <c r="D1105" i="1"/>
  <c r="E1105" i="1"/>
  <c r="AE1099" i="3"/>
  <c r="D1125" i="1"/>
  <c r="E1125" i="1"/>
  <c r="AE1119" i="3"/>
  <c r="D1141" i="1"/>
  <c r="E1141" i="1"/>
  <c r="AE1135" i="3"/>
  <c r="D1157" i="1"/>
  <c r="E1157" i="1"/>
  <c r="AE1151" i="3"/>
  <c r="D1173" i="1"/>
  <c r="E1173" i="1"/>
  <c r="AE1167" i="3"/>
  <c r="D1189" i="1"/>
  <c r="E1189" i="1"/>
  <c r="AE1183" i="3"/>
  <c r="D1205" i="1"/>
  <c r="E1205" i="1"/>
  <c r="AE1199" i="3"/>
  <c r="D1225" i="1"/>
  <c r="E1225" i="1"/>
  <c r="AE1219" i="3"/>
  <c r="D1245" i="1"/>
  <c r="E1245" i="1"/>
  <c r="AE1239" i="3"/>
  <c r="D1261" i="1"/>
  <c r="E1261" i="1"/>
  <c r="AE1255" i="3"/>
  <c r="D1281" i="1"/>
  <c r="E1281" i="1"/>
  <c r="AE1275" i="3"/>
  <c r="D1297" i="1"/>
  <c r="E1297" i="1"/>
  <c r="AE1291" i="3"/>
  <c r="D1321" i="1"/>
  <c r="E1321" i="1"/>
  <c r="AE1315" i="3"/>
  <c r="D1341" i="1"/>
  <c r="E1341" i="1"/>
  <c r="AE1335" i="3"/>
  <c r="D1357" i="1"/>
  <c r="E1357" i="1"/>
  <c r="AE1351" i="3"/>
  <c r="D1377" i="1"/>
  <c r="E1377" i="1"/>
  <c r="AE1371" i="3"/>
  <c r="D1393" i="1"/>
  <c r="E1393" i="1"/>
  <c r="AE1387" i="3"/>
  <c r="D1409" i="1"/>
  <c r="E1409" i="1"/>
  <c r="AE1403" i="3"/>
  <c r="D1429" i="1"/>
  <c r="E1429" i="1"/>
  <c r="AE1423" i="3"/>
  <c r="D1445" i="1"/>
  <c r="E1445" i="1"/>
  <c r="AE1439" i="3"/>
  <c r="D1469" i="1"/>
  <c r="E1469" i="1"/>
  <c r="AE1463" i="3"/>
  <c r="D1485" i="1"/>
  <c r="E1485" i="1"/>
  <c r="AE1479" i="3"/>
  <c r="D1501" i="1"/>
  <c r="E1501" i="1"/>
  <c r="AE1495" i="3"/>
  <c r="D1525" i="1"/>
  <c r="E1525" i="1"/>
  <c r="AE1519" i="3"/>
  <c r="D1541" i="1"/>
  <c r="E1541" i="1"/>
  <c r="AE1535" i="3"/>
  <c r="D1561" i="1"/>
  <c r="E1561" i="1"/>
  <c r="AE1555" i="3"/>
  <c r="D1577" i="1"/>
  <c r="E1577" i="1"/>
  <c r="AE1571" i="3"/>
  <c r="D1593" i="1"/>
  <c r="E1593" i="1"/>
  <c r="AE1587" i="3"/>
  <c r="D1617" i="1"/>
  <c r="E1617" i="1"/>
  <c r="AE1611" i="3"/>
  <c r="D1633" i="1"/>
  <c r="E1633" i="1"/>
  <c r="AE1627" i="3"/>
  <c r="D1649" i="1"/>
  <c r="E1649" i="1"/>
  <c r="AE1643" i="3"/>
  <c r="D1665" i="1"/>
  <c r="E1665" i="1"/>
  <c r="AE1659" i="3"/>
  <c r="D1685" i="1"/>
  <c r="E1685" i="1"/>
  <c r="AE1679" i="3"/>
  <c r="D1717" i="1"/>
  <c r="E1717" i="1"/>
  <c r="AE1711" i="3"/>
  <c r="D1741" i="1"/>
  <c r="E1741" i="1"/>
  <c r="AE1735" i="3"/>
  <c r="D1709" i="1"/>
  <c r="E1709" i="1"/>
  <c r="AE1703" i="3"/>
  <c r="D228" i="1"/>
  <c r="E228" i="1"/>
  <c r="AE222" i="3"/>
  <c r="D244" i="1"/>
  <c r="E244" i="1"/>
  <c r="AE238" i="3"/>
  <c r="D312" i="1"/>
  <c r="E312" i="1"/>
  <c r="AE306" i="3"/>
  <c r="D364" i="1"/>
  <c r="E364" i="1"/>
  <c r="AE358" i="3"/>
  <c r="D380" i="1"/>
  <c r="E380" i="1"/>
  <c r="AE374" i="3"/>
  <c r="D424" i="1"/>
  <c r="AE418" i="3"/>
  <c r="D484" i="1"/>
  <c r="E484" i="1"/>
  <c r="AE478" i="3"/>
  <c r="D500" i="1"/>
  <c r="E500" i="1"/>
  <c r="AE494" i="3"/>
  <c r="D568" i="1"/>
  <c r="E568" i="1"/>
  <c r="AE562" i="3"/>
  <c r="D620" i="1"/>
  <c r="E620" i="1"/>
  <c r="AE614" i="3"/>
  <c r="D636" i="1"/>
  <c r="E636" i="1"/>
  <c r="AE630" i="3"/>
  <c r="D680" i="1"/>
  <c r="E680" i="1"/>
  <c r="AE674" i="3"/>
  <c r="D740" i="1"/>
  <c r="AE734" i="3"/>
  <c r="D756" i="1"/>
  <c r="E756" i="1"/>
  <c r="AE750" i="3"/>
  <c r="D800" i="1"/>
  <c r="E800" i="1"/>
  <c r="AE794" i="3"/>
  <c r="D824" i="1"/>
  <c r="E824" i="1"/>
  <c r="AE818" i="3"/>
  <c r="D876" i="1"/>
  <c r="E876" i="1"/>
  <c r="AE870" i="3"/>
  <c r="D892" i="1"/>
  <c r="E892" i="1"/>
  <c r="AE886" i="3"/>
  <c r="D936" i="1"/>
  <c r="E936" i="1"/>
  <c r="AE930" i="3"/>
  <c r="D996" i="1"/>
  <c r="AE990" i="3"/>
  <c r="D1012" i="1"/>
  <c r="E1012" i="1"/>
  <c r="AE1006" i="3"/>
  <c r="D1052" i="1"/>
  <c r="E1052" i="1"/>
  <c r="AE1046" i="3"/>
  <c r="D1116" i="1"/>
  <c r="E1116" i="1"/>
  <c r="AE1110" i="3"/>
  <c r="D1180" i="1"/>
  <c r="AE1174" i="3"/>
  <c r="D1244" i="1"/>
  <c r="E1244" i="1"/>
  <c r="AE1238" i="3"/>
  <c r="D1308" i="1"/>
  <c r="E1308" i="1"/>
  <c r="AE1302" i="3"/>
  <c r="D1372" i="1"/>
  <c r="E1372" i="1"/>
  <c r="AE1366" i="3"/>
  <c r="D240" i="1"/>
  <c r="E240" i="1"/>
  <c r="AE234" i="3"/>
  <c r="D624" i="1"/>
  <c r="AE618" i="3"/>
  <c r="D752" i="1"/>
  <c r="E752" i="1"/>
  <c r="AE746" i="3"/>
  <c r="D1008" i="1"/>
  <c r="E1008" i="1"/>
  <c r="AE1002" i="3"/>
  <c r="D1264" i="1"/>
  <c r="E1264" i="1"/>
  <c r="AE1258" i="3"/>
  <c r="D1432" i="1"/>
  <c r="E1432" i="1"/>
  <c r="AE1426" i="3"/>
  <c r="D1560" i="1"/>
  <c r="E1560" i="1"/>
  <c r="AE1554" i="3"/>
  <c r="D1684" i="1"/>
  <c r="AE1678" i="3"/>
  <c r="D1748" i="1"/>
  <c r="E1748" i="1"/>
  <c r="AE1742" i="3"/>
  <c r="E733" i="1"/>
  <c r="D873" i="1"/>
  <c r="E873" i="1"/>
  <c r="AE867" i="3"/>
  <c r="D233" i="1"/>
  <c r="E233" i="1"/>
  <c r="AE227" i="3"/>
  <c r="D199" i="1"/>
  <c r="AE193" i="3"/>
  <c r="D1079" i="1"/>
  <c r="E1079" i="1"/>
  <c r="AE1073" i="3"/>
  <c r="D1103" i="1"/>
  <c r="E1103" i="1"/>
  <c r="AE1097" i="3"/>
  <c r="D1123" i="1"/>
  <c r="E1123" i="1"/>
  <c r="AE1117" i="3"/>
  <c r="D1143" i="1"/>
  <c r="E1143" i="1"/>
  <c r="AE1137" i="3"/>
  <c r="D1167" i="1"/>
  <c r="E1167" i="1"/>
  <c r="AE1161" i="3"/>
  <c r="D1187" i="1"/>
  <c r="AE1181" i="3"/>
  <c r="D1207" i="1"/>
  <c r="AE1201" i="3"/>
  <c r="D1239" i="1"/>
  <c r="E1239" i="1"/>
  <c r="AE1233" i="3"/>
  <c r="D1263" i="1"/>
  <c r="AE1257" i="3"/>
  <c r="D1295" i="1"/>
  <c r="E1295" i="1"/>
  <c r="AE1289" i="3"/>
  <c r="D1315" i="1"/>
  <c r="AE1309" i="3"/>
  <c r="D1335" i="1"/>
  <c r="E1335" i="1"/>
  <c r="AE1329" i="3"/>
  <c r="D1367" i="1"/>
  <c r="E1367" i="1"/>
  <c r="AE1361" i="3"/>
  <c r="D761" i="1"/>
  <c r="AE755" i="3"/>
  <c r="D521" i="1"/>
  <c r="AE515" i="3"/>
  <c r="D801" i="1"/>
  <c r="E801" i="1"/>
  <c r="AE795" i="3"/>
  <c r="D817" i="1"/>
  <c r="E817" i="1"/>
  <c r="AE811" i="3"/>
  <c r="D837" i="1"/>
  <c r="E837" i="1"/>
  <c r="AE831" i="3"/>
  <c r="D853" i="1"/>
  <c r="AE847" i="3"/>
  <c r="D869" i="1"/>
  <c r="E869" i="1"/>
  <c r="AE863" i="3"/>
  <c r="D885" i="1"/>
  <c r="E885" i="1"/>
  <c r="AE879" i="3"/>
  <c r="D909" i="1"/>
  <c r="E909" i="1"/>
  <c r="AE903" i="3"/>
  <c r="D929" i="1"/>
  <c r="E929" i="1"/>
  <c r="AE923" i="3"/>
  <c r="D941" i="1"/>
  <c r="E941" i="1"/>
  <c r="AE935" i="3"/>
  <c r="D969" i="1"/>
  <c r="E969" i="1"/>
  <c r="AE963" i="3"/>
  <c r="D993" i="1"/>
  <c r="E993" i="1"/>
  <c r="AE987" i="3"/>
  <c r="D1025" i="1"/>
  <c r="E1025" i="1"/>
  <c r="AE1019" i="3"/>
  <c r="D1037" i="1"/>
  <c r="AE1031" i="3"/>
  <c r="D1057" i="1"/>
  <c r="E1057" i="1"/>
  <c r="AE1051" i="3"/>
  <c r="D1073" i="1"/>
  <c r="AE1067" i="3"/>
  <c r="D1093" i="1"/>
  <c r="E1093" i="1"/>
  <c r="AE1087" i="3"/>
  <c r="D1109" i="1"/>
  <c r="E1109" i="1"/>
  <c r="AE1103" i="3"/>
  <c r="D1137" i="1"/>
  <c r="E1137" i="1"/>
  <c r="AE1131" i="3"/>
  <c r="D1161" i="1"/>
  <c r="E1161" i="1"/>
  <c r="AE1155" i="3"/>
  <c r="D1185" i="1"/>
  <c r="E1185" i="1"/>
  <c r="AE1179" i="3"/>
  <c r="D1201" i="1"/>
  <c r="E1201" i="1"/>
  <c r="AE1195" i="3"/>
  <c r="D1221" i="1"/>
  <c r="E1221" i="1"/>
  <c r="AE1215" i="3"/>
  <c r="D1237" i="1"/>
  <c r="E1237" i="1"/>
  <c r="AE1231" i="3"/>
  <c r="D1257" i="1"/>
  <c r="AE1251" i="3"/>
  <c r="D1277" i="1"/>
  <c r="E1277" i="1"/>
  <c r="AE1271" i="3"/>
  <c r="D1293" i="1"/>
  <c r="E1293" i="1"/>
  <c r="AE1287" i="3"/>
  <c r="D1309" i="1"/>
  <c r="E1309" i="1"/>
  <c r="AE1303" i="3"/>
  <c r="D1325" i="1"/>
  <c r="E1325" i="1"/>
  <c r="AE1319" i="3"/>
  <c r="D1345" i="1"/>
  <c r="E1345" i="1"/>
  <c r="AE1339" i="3"/>
  <c r="D1361" i="1"/>
  <c r="AE1355" i="3"/>
  <c r="D1381" i="1"/>
  <c r="AE1375" i="3"/>
  <c r="D1405" i="1"/>
  <c r="E1405" i="1"/>
  <c r="AE1399" i="3"/>
  <c r="D1425" i="1"/>
  <c r="E1425" i="1"/>
  <c r="AE1419" i="3"/>
  <c r="D1441" i="1"/>
  <c r="E1441" i="1"/>
  <c r="AE1435" i="3"/>
  <c r="D1457" i="1"/>
  <c r="E1457" i="1"/>
  <c r="AE1451" i="3"/>
  <c r="D1473" i="1"/>
  <c r="E1473" i="1"/>
  <c r="AE1467" i="3"/>
  <c r="D1497" i="1"/>
  <c r="E1497" i="1"/>
  <c r="AE1491" i="3"/>
  <c r="D1513" i="1"/>
  <c r="E1513" i="1"/>
  <c r="AE1507" i="3"/>
  <c r="D1529" i="1"/>
  <c r="E1529" i="1"/>
  <c r="AE1523" i="3"/>
  <c r="D1549" i="1"/>
  <c r="E1549" i="1"/>
  <c r="AE1543" i="3"/>
  <c r="D1565" i="1"/>
  <c r="E1565" i="1"/>
  <c r="AE1559" i="3"/>
  <c r="D1589" i="1"/>
  <c r="E1589" i="1"/>
  <c r="AE1583" i="3"/>
  <c r="D1605" i="1"/>
  <c r="AE1599" i="3"/>
  <c r="D1621" i="1"/>
  <c r="E1621" i="1"/>
  <c r="AE1615" i="3"/>
  <c r="D1637" i="1"/>
  <c r="E1637" i="1"/>
  <c r="AE1631" i="3"/>
  <c r="D1661" i="1"/>
  <c r="E1661" i="1"/>
  <c r="AE1655" i="3"/>
  <c r="D1681" i="1"/>
  <c r="E1681" i="1"/>
  <c r="AE1675" i="3"/>
  <c r="D1701" i="1"/>
  <c r="E1701" i="1"/>
  <c r="AE1695" i="3"/>
  <c r="D1725" i="1"/>
  <c r="E1725" i="1"/>
  <c r="AE1719" i="3"/>
  <c r="D1745" i="1"/>
  <c r="E1745" i="1"/>
  <c r="AE1739" i="3"/>
  <c r="D1475" i="1"/>
  <c r="E1475" i="1"/>
  <c r="AE1469" i="3"/>
  <c r="D1603" i="1"/>
  <c r="AE1597" i="3"/>
  <c r="D857" i="1"/>
  <c r="E857" i="1"/>
  <c r="AE851" i="3"/>
  <c r="D921" i="1"/>
  <c r="E921" i="1"/>
  <c r="AE915" i="3"/>
  <c r="D985" i="1"/>
  <c r="E985" i="1"/>
  <c r="AE979" i="3"/>
  <c r="D1049" i="1"/>
  <c r="AE1043" i="3"/>
  <c r="D1113" i="1"/>
  <c r="E1113" i="1"/>
  <c r="AE1107" i="3"/>
  <c r="D1177" i="1"/>
  <c r="E1177" i="1"/>
  <c r="AE1171" i="3"/>
  <c r="D1241" i="1"/>
  <c r="E1241" i="1"/>
  <c r="AE1235" i="3"/>
  <c r="D1305" i="1"/>
  <c r="E1305" i="1"/>
  <c r="AE1299" i="3"/>
  <c r="D1369" i="1"/>
  <c r="E1369" i="1"/>
  <c r="AE1363" i="3"/>
  <c r="D1417" i="1"/>
  <c r="E1417" i="1"/>
  <c r="AE1411" i="3"/>
  <c r="D1481" i="1"/>
  <c r="E1481" i="1"/>
  <c r="AE1475" i="3"/>
  <c r="D1545" i="1"/>
  <c r="E1545" i="1"/>
  <c r="AE1539" i="3"/>
  <c r="D1609" i="1"/>
  <c r="E1609" i="1"/>
  <c r="AE1603" i="3"/>
  <c r="D1673" i="1"/>
  <c r="E1673" i="1"/>
  <c r="AE1667" i="3"/>
  <c r="D1705" i="1"/>
  <c r="AE1699" i="3"/>
  <c r="D1737" i="1"/>
  <c r="E1737" i="1"/>
  <c r="AE1731" i="3"/>
  <c r="E365" i="1"/>
  <c r="E605" i="1"/>
  <c r="E724" i="1"/>
  <c r="E804" i="1"/>
  <c r="E1384" i="1"/>
  <c r="E1411" i="1"/>
  <c r="E1524" i="1"/>
  <c r="D204" i="1"/>
  <c r="E204" i="1"/>
  <c r="AE198" i="3"/>
  <c r="D400" i="1"/>
  <c r="AE394" i="3"/>
  <c r="D720" i="1"/>
  <c r="E720" i="1"/>
  <c r="AE714" i="3"/>
  <c r="D848" i="1"/>
  <c r="AE842" i="3"/>
  <c r="D1104" i="1"/>
  <c r="AE1098" i="3"/>
  <c r="D1496" i="1"/>
  <c r="E1496" i="1"/>
  <c r="AE1490" i="3"/>
  <c r="D1624" i="1"/>
  <c r="E1624" i="1"/>
  <c r="AE1618" i="3"/>
  <c r="D1700" i="1"/>
  <c r="E1700" i="1"/>
  <c r="AE1694" i="3"/>
  <c r="D840" i="1"/>
  <c r="E840" i="1"/>
  <c r="AE834" i="3"/>
  <c r="E477" i="1"/>
  <c r="E205" i="1"/>
  <c r="E213" i="1"/>
  <c r="E245" i="1"/>
  <c r="E261" i="1"/>
  <c r="E289" i="1"/>
  <c r="E301" i="1"/>
  <c r="E337" i="1"/>
  <c r="E353" i="1"/>
  <c r="E373" i="1"/>
  <c r="E417" i="1"/>
  <c r="E429" i="1"/>
  <c r="E481" i="1"/>
  <c r="E493" i="1"/>
  <c r="E529" i="1"/>
  <c r="E545" i="1"/>
  <c r="E565" i="1"/>
  <c r="E581" i="1"/>
  <c r="E645" i="1"/>
  <c r="E673" i="1"/>
  <c r="E709" i="1"/>
  <c r="E721" i="1"/>
  <c r="E749" i="1"/>
  <c r="E757" i="1"/>
  <c r="E377" i="1"/>
  <c r="E697" i="1"/>
  <c r="E865" i="1"/>
  <c r="E1041" i="1"/>
  <c r="E1077" i="1"/>
  <c r="E1117" i="1"/>
  <c r="E1197" i="1"/>
  <c r="E1233" i="1"/>
  <c r="E1349" i="1"/>
  <c r="E1385" i="1"/>
  <c r="E1477" i="1"/>
  <c r="E1509" i="1"/>
  <c r="E1601" i="1"/>
  <c r="E1625" i="1"/>
  <c r="E1641" i="1"/>
  <c r="E1697" i="1"/>
  <c r="E1729" i="1"/>
  <c r="E424" i="1"/>
  <c r="E740" i="1"/>
  <c r="E996" i="1"/>
  <c r="E1180" i="1"/>
  <c r="E761" i="1"/>
  <c r="E521" i="1"/>
  <c r="E853" i="1"/>
  <c r="E1037" i="1"/>
  <c r="E1073" i="1"/>
  <c r="E1257" i="1"/>
  <c r="E1361" i="1"/>
  <c r="E1381" i="1"/>
  <c r="E1605" i="1"/>
  <c r="E1049" i="1"/>
  <c r="E1705" i="1"/>
  <c r="E624" i="1"/>
  <c r="E1684" i="1"/>
  <c r="V13" i="3"/>
  <c r="X13" i="3"/>
  <c r="AJ11" i="3"/>
  <c r="C28" i="1"/>
  <c r="I21" i="2"/>
  <c r="I55" i="2"/>
  <c r="C62" i="1"/>
  <c r="C113" i="1"/>
  <c r="I106" i="2"/>
  <c r="C44" i="1"/>
  <c r="I37" i="2"/>
  <c r="D129" i="1"/>
  <c r="E129" i="1"/>
  <c r="AE123" i="3"/>
  <c r="I184" i="2"/>
  <c r="C191" i="1"/>
  <c r="I216" i="2"/>
  <c r="C223" i="1"/>
  <c r="I248" i="2"/>
  <c r="C255" i="1"/>
  <c r="I280" i="2"/>
  <c r="C287" i="1"/>
  <c r="I312" i="2"/>
  <c r="C319" i="1"/>
  <c r="I344" i="2"/>
  <c r="C351" i="1"/>
  <c r="I376" i="2"/>
  <c r="C383" i="1"/>
  <c r="I424" i="2"/>
  <c r="C431" i="1"/>
  <c r="I456" i="2"/>
  <c r="C463" i="1"/>
  <c r="I488" i="2"/>
  <c r="C495" i="1"/>
  <c r="I520" i="2"/>
  <c r="C527" i="1"/>
  <c r="I552" i="2"/>
  <c r="C559" i="1"/>
  <c r="I584" i="2"/>
  <c r="C591" i="1"/>
  <c r="I600" i="2"/>
  <c r="C607" i="1"/>
  <c r="I632" i="2"/>
  <c r="C639" i="1"/>
  <c r="I664" i="2"/>
  <c r="C671" i="1"/>
  <c r="I696" i="2"/>
  <c r="C703" i="1"/>
  <c r="I728" i="2"/>
  <c r="C735" i="1"/>
  <c r="I760" i="2"/>
  <c r="C767" i="1"/>
  <c r="I792" i="2"/>
  <c r="C799" i="1"/>
  <c r="I824" i="2"/>
  <c r="C831" i="1"/>
  <c r="I856" i="2"/>
  <c r="C863" i="1"/>
  <c r="I888" i="2"/>
  <c r="C895" i="1"/>
  <c r="I920" i="2"/>
  <c r="C927" i="1"/>
  <c r="I952" i="2"/>
  <c r="C959" i="1"/>
  <c r="I984" i="2"/>
  <c r="C991" i="1"/>
  <c r="I1016" i="2"/>
  <c r="C1023" i="1"/>
  <c r="I1048" i="2"/>
  <c r="C1055" i="1"/>
  <c r="C194" i="1"/>
  <c r="I187" i="2"/>
  <c r="C226" i="1"/>
  <c r="I219" i="2"/>
  <c r="C258" i="1"/>
  <c r="I251" i="2"/>
  <c r="C290" i="1"/>
  <c r="I283" i="2"/>
  <c r="C322" i="1"/>
  <c r="I315" i="2"/>
  <c r="C354" i="1"/>
  <c r="I347" i="2"/>
  <c r="C386" i="1"/>
  <c r="I379" i="2"/>
  <c r="C418" i="1"/>
  <c r="I411" i="2"/>
  <c r="C450" i="1"/>
  <c r="I443" i="2"/>
  <c r="C482" i="1"/>
  <c r="I475" i="2"/>
  <c r="C514" i="1"/>
  <c r="I507" i="2"/>
  <c r="C546" i="1"/>
  <c r="I539" i="2"/>
  <c r="C578" i="1"/>
  <c r="I571" i="2"/>
  <c r="C610" i="1"/>
  <c r="I603" i="2"/>
  <c r="C642" i="1"/>
  <c r="I635" i="2"/>
  <c r="C674" i="1"/>
  <c r="I667" i="2"/>
  <c r="C706" i="1"/>
  <c r="I699" i="2"/>
  <c r="C738" i="1"/>
  <c r="I731" i="2"/>
  <c r="C770" i="1"/>
  <c r="I763" i="2"/>
  <c r="C802" i="1"/>
  <c r="I795" i="2"/>
  <c r="C834" i="1"/>
  <c r="I827" i="2"/>
  <c r="C866" i="1"/>
  <c r="I859" i="2"/>
  <c r="C898" i="1"/>
  <c r="I891" i="2"/>
  <c r="C930" i="1"/>
  <c r="I923" i="2"/>
  <c r="C962" i="1"/>
  <c r="I955" i="2"/>
  <c r="C994" i="1"/>
  <c r="I987" i="2"/>
  <c r="C1026" i="1"/>
  <c r="I1019" i="2"/>
  <c r="C1058" i="1"/>
  <c r="I1051" i="2"/>
  <c r="C1090" i="1"/>
  <c r="I1083" i="2"/>
  <c r="C1122" i="1"/>
  <c r="I1115" i="2"/>
  <c r="C1154" i="1"/>
  <c r="I1147" i="2"/>
  <c r="C1186" i="1"/>
  <c r="I1179" i="2"/>
  <c r="C1218" i="1"/>
  <c r="I1211" i="2"/>
  <c r="C1250" i="1"/>
  <c r="I1243" i="2"/>
  <c r="C1282" i="1"/>
  <c r="I1275" i="2"/>
  <c r="C1314" i="1"/>
  <c r="I1307" i="2"/>
  <c r="C1346" i="1"/>
  <c r="I1339" i="2"/>
  <c r="C1378" i="1"/>
  <c r="I1371" i="2"/>
  <c r="C1410" i="1"/>
  <c r="I1403" i="2"/>
  <c r="C1442" i="1"/>
  <c r="I1435" i="2"/>
  <c r="C1474" i="1"/>
  <c r="I1467" i="2"/>
  <c r="C1506" i="1"/>
  <c r="I1499" i="2"/>
  <c r="D70" i="1"/>
  <c r="AE64" i="3"/>
  <c r="D118" i="1"/>
  <c r="E118" i="1"/>
  <c r="AE112" i="3"/>
  <c r="C78" i="1"/>
  <c r="I34" i="2"/>
  <c r="C41" i="1"/>
  <c r="D78" i="1"/>
  <c r="AE72" i="3"/>
  <c r="I105" i="2"/>
  <c r="C112" i="1"/>
  <c r="I232" i="2"/>
  <c r="C239" i="1"/>
  <c r="I264" i="2"/>
  <c r="C271" i="1"/>
  <c r="I296" i="2"/>
  <c r="C303" i="1"/>
  <c r="I328" i="2"/>
  <c r="C335" i="1"/>
  <c r="I360" i="2"/>
  <c r="C367" i="1"/>
  <c r="I392" i="2"/>
  <c r="C399" i="1"/>
  <c r="I408" i="2"/>
  <c r="C415" i="1"/>
  <c r="I440" i="2"/>
  <c r="C447" i="1"/>
  <c r="I472" i="2"/>
  <c r="C479" i="1"/>
  <c r="I504" i="2"/>
  <c r="C511" i="1"/>
  <c r="I536" i="2"/>
  <c r="C543" i="1"/>
  <c r="I568" i="2"/>
  <c r="C575" i="1"/>
  <c r="I616" i="2"/>
  <c r="C623" i="1"/>
  <c r="I648" i="2"/>
  <c r="C655" i="1"/>
  <c r="I680" i="2"/>
  <c r="C687" i="1"/>
  <c r="I712" i="2"/>
  <c r="C719" i="1"/>
  <c r="I744" i="2"/>
  <c r="C751" i="1"/>
  <c r="I776" i="2"/>
  <c r="C783" i="1"/>
  <c r="I808" i="2"/>
  <c r="C815" i="1"/>
  <c r="I840" i="2"/>
  <c r="C847" i="1"/>
  <c r="I872" i="2"/>
  <c r="C879" i="1"/>
  <c r="I904" i="2"/>
  <c r="C911" i="1"/>
  <c r="I936" i="2"/>
  <c r="C943" i="1"/>
  <c r="I968" i="2"/>
  <c r="C975" i="1"/>
  <c r="I1000" i="2"/>
  <c r="C1007" i="1"/>
  <c r="I1032" i="2"/>
  <c r="C1039" i="1"/>
  <c r="C178" i="1"/>
  <c r="I171" i="2"/>
  <c r="C210" i="1"/>
  <c r="I203" i="2"/>
  <c r="C242" i="1"/>
  <c r="I235" i="2"/>
  <c r="C274" i="1"/>
  <c r="I267" i="2"/>
  <c r="C306" i="1"/>
  <c r="I299" i="2"/>
  <c r="C338" i="1"/>
  <c r="I331" i="2"/>
  <c r="C370" i="1"/>
  <c r="I363" i="2"/>
  <c r="C402" i="1"/>
  <c r="I395" i="2"/>
  <c r="C434" i="1"/>
  <c r="I427" i="2"/>
  <c r="C466" i="1"/>
  <c r="I459" i="2"/>
  <c r="C498" i="1"/>
  <c r="I491" i="2"/>
  <c r="C530" i="1"/>
  <c r="I523" i="2"/>
  <c r="C562" i="1"/>
  <c r="I555" i="2"/>
  <c r="C594" i="1"/>
  <c r="I587" i="2"/>
  <c r="C626" i="1"/>
  <c r="I619" i="2"/>
  <c r="C658" i="1"/>
  <c r="I651" i="2"/>
  <c r="C690" i="1"/>
  <c r="I683" i="2"/>
  <c r="C722" i="1"/>
  <c r="I715" i="2"/>
  <c r="C754" i="1"/>
  <c r="I747" i="2"/>
  <c r="C786" i="1"/>
  <c r="I779" i="2"/>
  <c r="C818" i="1"/>
  <c r="I811" i="2"/>
  <c r="C850" i="1"/>
  <c r="I843" i="2"/>
  <c r="C882" i="1"/>
  <c r="I875" i="2"/>
  <c r="C914" i="1"/>
  <c r="I907" i="2"/>
  <c r="C946" i="1"/>
  <c r="I939" i="2"/>
  <c r="C978" i="1"/>
  <c r="I971" i="2"/>
  <c r="C1010" i="1"/>
  <c r="I1003" i="2"/>
  <c r="C1042" i="1"/>
  <c r="I1035" i="2"/>
  <c r="C1074" i="1"/>
  <c r="I1067" i="2"/>
  <c r="C1106" i="1"/>
  <c r="I1099" i="2"/>
  <c r="C1138" i="1"/>
  <c r="I1131" i="2"/>
  <c r="C1170" i="1"/>
  <c r="I1163" i="2"/>
  <c r="C1202" i="1"/>
  <c r="I1195" i="2"/>
  <c r="C1234" i="1"/>
  <c r="I1227" i="2"/>
  <c r="C1266" i="1"/>
  <c r="I1259" i="2"/>
  <c r="C1298" i="1"/>
  <c r="I1291" i="2"/>
  <c r="C1330" i="1"/>
  <c r="I1323" i="2"/>
  <c r="C1362" i="1"/>
  <c r="I1355" i="2"/>
  <c r="C1394" i="1"/>
  <c r="I1387" i="2"/>
  <c r="C1426" i="1"/>
  <c r="I1419" i="2"/>
  <c r="C1458" i="1"/>
  <c r="I1451" i="2"/>
  <c r="C1490" i="1"/>
  <c r="I1483" i="2"/>
  <c r="D21" i="1"/>
  <c r="E21" i="1"/>
  <c r="AE15" i="3"/>
  <c r="D86" i="1"/>
  <c r="E86" i="1"/>
  <c r="AE80" i="3"/>
  <c r="C1554" i="1"/>
  <c r="I1547" i="2"/>
  <c r="I1575" i="2"/>
  <c r="C1582" i="1"/>
  <c r="I1607" i="2"/>
  <c r="C1614" i="1"/>
  <c r="I1639" i="2"/>
  <c r="C1646" i="1"/>
  <c r="I1655" i="2"/>
  <c r="C1662" i="1"/>
  <c r="I1687" i="2"/>
  <c r="C1694" i="1"/>
  <c r="I1703" i="2"/>
  <c r="C1710" i="1"/>
  <c r="I1719" i="2"/>
  <c r="C1726" i="1"/>
  <c r="I1735" i="2"/>
  <c r="C1742" i="1"/>
  <c r="D166" i="1"/>
  <c r="E166" i="1"/>
  <c r="AE160" i="3"/>
  <c r="D136" i="1"/>
  <c r="E136" i="1"/>
  <c r="AE130" i="3"/>
  <c r="D145" i="1"/>
  <c r="E145" i="1"/>
  <c r="AE139" i="3"/>
  <c r="D89" i="1"/>
  <c r="AE83" i="3"/>
  <c r="D161" i="1"/>
  <c r="AE155" i="3"/>
  <c r="I212" i="2"/>
  <c r="C219" i="1"/>
  <c r="I244" i="2"/>
  <c r="C251" i="1"/>
  <c r="I276" i="2"/>
  <c r="C283" i="1"/>
  <c r="I308" i="2"/>
  <c r="C315" i="1"/>
  <c r="I340" i="2"/>
  <c r="C347" i="1"/>
  <c r="I372" i="2"/>
  <c r="C379" i="1"/>
  <c r="I404" i="2"/>
  <c r="C411" i="1"/>
  <c r="I436" i="2"/>
  <c r="C443" i="1"/>
  <c r="I468" i="2"/>
  <c r="C475" i="1"/>
  <c r="I500" i="2"/>
  <c r="C507" i="1"/>
  <c r="I532" i="2"/>
  <c r="C539" i="1"/>
  <c r="I564" i="2"/>
  <c r="C571" i="1"/>
  <c r="I596" i="2"/>
  <c r="C603" i="1"/>
  <c r="I628" i="2"/>
  <c r="C635" i="1"/>
  <c r="I660" i="2"/>
  <c r="C667" i="1"/>
  <c r="I692" i="2"/>
  <c r="C699" i="1"/>
  <c r="I724" i="2"/>
  <c r="C731" i="1"/>
  <c r="I756" i="2"/>
  <c r="C763" i="1"/>
  <c r="I772" i="2"/>
  <c r="C779" i="1"/>
  <c r="I820" i="2"/>
  <c r="C827" i="1"/>
  <c r="I852" i="2"/>
  <c r="C859" i="1"/>
  <c r="I884" i="2"/>
  <c r="C891" i="1"/>
  <c r="I916" i="2"/>
  <c r="C923" i="1"/>
  <c r="I948" i="2"/>
  <c r="C955" i="1"/>
  <c r="I980" i="2"/>
  <c r="C987" i="1"/>
  <c r="I1012" i="2"/>
  <c r="C1019" i="1"/>
  <c r="I1044" i="2"/>
  <c r="C1051" i="1"/>
  <c r="C190" i="1"/>
  <c r="I183" i="2"/>
  <c r="C222" i="1"/>
  <c r="I215" i="2"/>
  <c r="C254" i="1"/>
  <c r="I247" i="2"/>
  <c r="C286" i="1"/>
  <c r="I279" i="2"/>
  <c r="C318" i="1"/>
  <c r="I311" i="2"/>
  <c r="C350" i="1"/>
  <c r="I343" i="2"/>
  <c r="C382" i="1"/>
  <c r="I375" i="2"/>
  <c r="C414" i="1"/>
  <c r="I407" i="2"/>
  <c r="C446" i="1"/>
  <c r="I439" i="2"/>
  <c r="C478" i="1"/>
  <c r="I471" i="2"/>
  <c r="C510" i="1"/>
  <c r="I503" i="2"/>
  <c r="C542" i="1"/>
  <c r="I535" i="2"/>
  <c r="C574" i="1"/>
  <c r="I567" i="2"/>
  <c r="C606" i="1"/>
  <c r="I599" i="2"/>
  <c r="C638" i="1"/>
  <c r="I631" i="2"/>
  <c r="C670" i="1"/>
  <c r="I663" i="2"/>
  <c r="C702" i="1"/>
  <c r="I695" i="2"/>
  <c r="C734" i="1"/>
  <c r="I727" i="2"/>
  <c r="C766" i="1"/>
  <c r="I759" i="2"/>
  <c r="C798" i="1"/>
  <c r="I791" i="2"/>
  <c r="C830" i="1"/>
  <c r="I823" i="2"/>
  <c r="C862" i="1"/>
  <c r="I855" i="2"/>
  <c r="C894" i="1"/>
  <c r="I887" i="2"/>
  <c r="C926" i="1"/>
  <c r="I919" i="2"/>
  <c r="C958" i="1"/>
  <c r="I951" i="2"/>
  <c r="C990" i="1"/>
  <c r="I983" i="2"/>
  <c r="C1022" i="1"/>
  <c r="I1015" i="2"/>
  <c r="I1047" i="2"/>
  <c r="C1054" i="1"/>
  <c r="I1079" i="2"/>
  <c r="C1086" i="1"/>
  <c r="I1111" i="2"/>
  <c r="C1118" i="1"/>
  <c r="I1143" i="2"/>
  <c r="C1150" i="1"/>
  <c r="I1175" i="2"/>
  <c r="C1182" i="1"/>
  <c r="I1207" i="2"/>
  <c r="C1214" i="1"/>
  <c r="I1239" i="2"/>
  <c r="C1246" i="1"/>
  <c r="I1271" i="2"/>
  <c r="C1278" i="1"/>
  <c r="I1303" i="2"/>
  <c r="C1310" i="1"/>
  <c r="I1351" i="2"/>
  <c r="C1358" i="1"/>
  <c r="I1383" i="2"/>
  <c r="C1390" i="1"/>
  <c r="I1415" i="2"/>
  <c r="C1422" i="1"/>
  <c r="I1447" i="2"/>
  <c r="C1454" i="1"/>
  <c r="I1479" i="2"/>
  <c r="C1486" i="1"/>
  <c r="I1511" i="2"/>
  <c r="C1518" i="1"/>
  <c r="I1543" i="2"/>
  <c r="C1550" i="1"/>
  <c r="I1571" i="2"/>
  <c r="C1578" i="1"/>
  <c r="I1603" i="2"/>
  <c r="C1610" i="1"/>
  <c r="I1635" i="2"/>
  <c r="C1642" i="1"/>
  <c r="I1683" i="2"/>
  <c r="C1690" i="1"/>
  <c r="I1731" i="2"/>
  <c r="C1738" i="1"/>
  <c r="D133" i="1"/>
  <c r="AE127" i="3"/>
  <c r="D49" i="1"/>
  <c r="E49" i="1"/>
  <c r="AE43" i="3"/>
  <c r="D108" i="1"/>
  <c r="E108" i="1"/>
  <c r="D81" i="1"/>
  <c r="E81" i="1"/>
  <c r="AE75" i="3"/>
  <c r="D158" i="1"/>
  <c r="AE152" i="3"/>
  <c r="D25" i="1"/>
  <c r="AE19" i="3"/>
  <c r="D46" i="1"/>
  <c r="AE40" i="3"/>
  <c r="D80" i="1"/>
  <c r="AE74" i="3"/>
  <c r="D97" i="1"/>
  <c r="E97" i="1"/>
  <c r="AE91" i="3"/>
  <c r="I164" i="2"/>
  <c r="C171" i="1"/>
  <c r="I196" i="2"/>
  <c r="C203" i="1"/>
  <c r="I220" i="2"/>
  <c r="C227" i="1"/>
  <c r="I236" i="2"/>
  <c r="C243" i="1"/>
  <c r="I252" i="2"/>
  <c r="C259" i="1"/>
  <c r="I268" i="2"/>
  <c r="C275" i="1"/>
  <c r="I284" i="2"/>
  <c r="C291" i="1"/>
  <c r="I300" i="2"/>
  <c r="C307" i="1"/>
  <c r="I316" i="2"/>
  <c r="C323" i="1"/>
  <c r="I332" i="2"/>
  <c r="C339" i="1"/>
  <c r="I348" i="2"/>
  <c r="C355" i="1"/>
  <c r="I364" i="2"/>
  <c r="C371" i="1"/>
  <c r="I380" i="2"/>
  <c r="C387" i="1"/>
  <c r="I396" i="2"/>
  <c r="C403" i="1"/>
  <c r="I412" i="2"/>
  <c r="C419" i="1"/>
  <c r="I428" i="2"/>
  <c r="C435" i="1"/>
  <c r="I444" i="2"/>
  <c r="C451" i="1"/>
  <c r="I460" i="2"/>
  <c r="C467" i="1"/>
  <c r="I476" i="2"/>
  <c r="C483" i="1"/>
  <c r="I492" i="2"/>
  <c r="C499" i="1"/>
  <c r="I508" i="2"/>
  <c r="C515" i="1"/>
  <c r="I524" i="2"/>
  <c r="C531" i="1"/>
  <c r="I540" i="2"/>
  <c r="C547" i="1"/>
  <c r="I556" i="2"/>
  <c r="C563" i="1"/>
  <c r="I572" i="2"/>
  <c r="C579" i="1"/>
  <c r="I588" i="2"/>
  <c r="C595" i="1"/>
  <c r="I604" i="2"/>
  <c r="C611" i="1"/>
  <c r="I620" i="2"/>
  <c r="C627" i="1"/>
  <c r="I636" i="2"/>
  <c r="C643" i="1"/>
  <c r="I652" i="2"/>
  <c r="C659" i="1"/>
  <c r="I668" i="2"/>
  <c r="C675" i="1"/>
  <c r="I684" i="2"/>
  <c r="C691" i="1"/>
  <c r="I700" i="2"/>
  <c r="C707" i="1"/>
  <c r="I716" i="2"/>
  <c r="C723" i="1"/>
  <c r="I732" i="2"/>
  <c r="C739" i="1"/>
  <c r="I748" i="2"/>
  <c r="C755" i="1"/>
  <c r="I764" i="2"/>
  <c r="C771" i="1"/>
  <c r="I780" i="2"/>
  <c r="C787" i="1"/>
  <c r="I796" i="2"/>
  <c r="C803" i="1"/>
  <c r="I812" i="2"/>
  <c r="C819" i="1"/>
  <c r="I828" i="2"/>
  <c r="C835" i="1"/>
  <c r="I844" i="2"/>
  <c r="C851" i="1"/>
  <c r="I860" i="2"/>
  <c r="C867" i="1"/>
  <c r="I876" i="2"/>
  <c r="C883" i="1"/>
  <c r="I892" i="2"/>
  <c r="C899" i="1"/>
  <c r="I908" i="2"/>
  <c r="C915" i="1"/>
  <c r="I924" i="2"/>
  <c r="C931" i="1"/>
  <c r="I940" i="2"/>
  <c r="C947" i="1"/>
  <c r="I956" i="2"/>
  <c r="C963" i="1"/>
  <c r="I972" i="2"/>
  <c r="C979" i="1"/>
  <c r="I988" i="2"/>
  <c r="C995" i="1"/>
  <c r="I1004" i="2"/>
  <c r="C1011" i="1"/>
  <c r="I1020" i="2"/>
  <c r="C1027" i="1"/>
  <c r="I1036" i="2"/>
  <c r="C1043" i="1"/>
  <c r="I1052" i="2"/>
  <c r="C1059" i="1"/>
  <c r="C182" i="1"/>
  <c r="I175" i="2"/>
  <c r="C198" i="1"/>
  <c r="I191" i="2"/>
  <c r="C214" i="1"/>
  <c r="I207" i="2"/>
  <c r="C230" i="1"/>
  <c r="I223" i="2"/>
  <c r="C246" i="1"/>
  <c r="I239" i="2"/>
  <c r="C262" i="1"/>
  <c r="I255" i="2"/>
  <c r="C278" i="1"/>
  <c r="I271" i="2"/>
  <c r="C294" i="1"/>
  <c r="I287" i="2"/>
  <c r="C310" i="1"/>
  <c r="I303" i="2"/>
  <c r="C326" i="1"/>
  <c r="I319" i="2"/>
  <c r="C342" i="1"/>
  <c r="I335" i="2"/>
  <c r="C358" i="1"/>
  <c r="I351" i="2"/>
  <c r="C374" i="1"/>
  <c r="I367" i="2"/>
  <c r="C390" i="1"/>
  <c r="I383" i="2"/>
  <c r="C406" i="1"/>
  <c r="I399" i="2"/>
  <c r="C422" i="1"/>
  <c r="I415" i="2"/>
  <c r="C438" i="1"/>
  <c r="I431" i="2"/>
  <c r="C454" i="1"/>
  <c r="I447" i="2"/>
  <c r="C470" i="1"/>
  <c r="I463" i="2"/>
  <c r="C486" i="1"/>
  <c r="I479" i="2"/>
  <c r="C502" i="1"/>
  <c r="I495" i="2"/>
  <c r="C518" i="1"/>
  <c r="I511" i="2"/>
  <c r="C534" i="1"/>
  <c r="I527" i="2"/>
  <c r="C550" i="1"/>
  <c r="I543" i="2"/>
  <c r="C566" i="1"/>
  <c r="I559" i="2"/>
  <c r="C582" i="1"/>
  <c r="I575" i="2"/>
  <c r="C598" i="1"/>
  <c r="I591" i="2"/>
  <c r="C614" i="1"/>
  <c r="I607" i="2"/>
  <c r="C630" i="1"/>
  <c r="I623" i="2"/>
  <c r="C646" i="1"/>
  <c r="I639" i="2"/>
  <c r="C662" i="1"/>
  <c r="I655" i="2"/>
  <c r="C678" i="1"/>
  <c r="I671" i="2"/>
  <c r="C694" i="1"/>
  <c r="I687" i="2"/>
  <c r="C710" i="1"/>
  <c r="I703" i="2"/>
  <c r="C726" i="1"/>
  <c r="I719" i="2"/>
  <c r="C742" i="1"/>
  <c r="I735" i="2"/>
  <c r="C758" i="1"/>
  <c r="I751" i="2"/>
  <c r="C774" i="1"/>
  <c r="I767" i="2"/>
  <c r="C790" i="1"/>
  <c r="I783" i="2"/>
  <c r="C806" i="1"/>
  <c r="I799" i="2"/>
  <c r="C822" i="1"/>
  <c r="I815" i="2"/>
  <c r="C838" i="1"/>
  <c r="I831" i="2"/>
  <c r="C854" i="1"/>
  <c r="I847" i="2"/>
  <c r="C870" i="1"/>
  <c r="I863" i="2"/>
  <c r="C886" i="1"/>
  <c r="I879" i="2"/>
  <c r="C902" i="1"/>
  <c r="I895" i="2"/>
  <c r="C918" i="1"/>
  <c r="I911" i="2"/>
  <c r="C934" i="1"/>
  <c r="I927" i="2"/>
  <c r="C950" i="1"/>
  <c r="I943" i="2"/>
  <c r="C966" i="1"/>
  <c r="I959" i="2"/>
  <c r="C982" i="1"/>
  <c r="I975" i="2"/>
  <c r="C998" i="1"/>
  <c r="I991" i="2"/>
  <c r="C1014" i="1"/>
  <c r="I1007" i="2"/>
  <c r="C1030" i="1"/>
  <c r="I1023" i="2"/>
  <c r="C1046" i="1"/>
  <c r="I1039" i="2"/>
  <c r="C1062" i="1"/>
  <c r="I1055" i="2"/>
  <c r="C1078" i="1"/>
  <c r="I1071" i="2"/>
  <c r="C1094" i="1"/>
  <c r="I1087" i="2"/>
  <c r="C1110" i="1"/>
  <c r="I1103" i="2"/>
  <c r="C1126" i="1"/>
  <c r="I1119" i="2"/>
  <c r="C1142" i="1"/>
  <c r="I1135" i="2"/>
  <c r="C1158" i="1"/>
  <c r="I1151" i="2"/>
  <c r="C1174" i="1"/>
  <c r="I1167" i="2"/>
  <c r="C1190" i="1"/>
  <c r="I1183" i="2"/>
  <c r="C1206" i="1"/>
  <c r="I1199" i="2"/>
  <c r="C1222" i="1"/>
  <c r="I1215" i="2"/>
  <c r="C1238" i="1"/>
  <c r="I1231" i="2"/>
  <c r="C1254" i="1"/>
  <c r="I1247" i="2"/>
  <c r="C1270" i="1"/>
  <c r="I1263" i="2"/>
  <c r="C1286" i="1"/>
  <c r="I1279" i="2"/>
  <c r="C1302" i="1"/>
  <c r="I1295" i="2"/>
  <c r="C1318" i="1"/>
  <c r="I1311" i="2"/>
  <c r="C1334" i="1"/>
  <c r="I1327" i="2"/>
  <c r="C1350" i="1"/>
  <c r="I1343" i="2"/>
  <c r="C1366" i="1"/>
  <c r="I1359" i="2"/>
  <c r="C1382" i="1"/>
  <c r="I1375" i="2"/>
  <c r="C1398" i="1"/>
  <c r="I1391" i="2"/>
  <c r="C1414" i="1"/>
  <c r="I1407" i="2"/>
  <c r="C1430" i="1"/>
  <c r="I1423" i="2"/>
  <c r="C1446" i="1"/>
  <c r="I1439" i="2"/>
  <c r="C1462" i="1"/>
  <c r="I1455" i="2"/>
  <c r="C1478" i="1"/>
  <c r="I1471" i="2"/>
  <c r="C1494" i="1"/>
  <c r="I1487" i="2"/>
  <c r="C1510" i="1"/>
  <c r="I1503" i="2"/>
  <c r="C1526" i="1"/>
  <c r="I1519" i="2"/>
  <c r="C1542" i="1"/>
  <c r="I1535" i="2"/>
  <c r="C1558" i="1"/>
  <c r="I1551" i="2"/>
  <c r="C1570" i="1"/>
  <c r="I1563" i="2"/>
  <c r="C1586" i="1"/>
  <c r="I1579" i="2"/>
  <c r="C1602" i="1"/>
  <c r="I1595" i="2"/>
  <c r="C1618" i="1"/>
  <c r="I1611" i="2"/>
  <c r="C1634" i="1"/>
  <c r="I1627" i="2"/>
  <c r="C1650" i="1"/>
  <c r="I1643" i="2"/>
  <c r="C1666" i="1"/>
  <c r="I1659" i="2"/>
  <c r="C1682" i="1"/>
  <c r="I1675" i="2"/>
  <c r="C1698" i="1"/>
  <c r="I1691" i="2"/>
  <c r="C1714" i="1"/>
  <c r="I1707" i="2"/>
  <c r="C1730" i="1"/>
  <c r="I1723" i="2"/>
  <c r="C1746" i="1"/>
  <c r="I1739" i="2"/>
  <c r="I17" i="2"/>
  <c r="C24" i="1"/>
  <c r="D101" i="1"/>
  <c r="E101" i="1"/>
  <c r="AE95" i="3"/>
  <c r="I65" i="2"/>
  <c r="C72" i="1"/>
  <c r="E199" i="1"/>
  <c r="E1187" i="1"/>
  <c r="C89" i="1"/>
  <c r="I15" i="2"/>
  <c r="I49" i="2"/>
  <c r="E1071" i="1"/>
  <c r="E1199" i="1"/>
  <c r="E1231" i="1"/>
  <c r="E1359" i="1"/>
  <c r="E1379" i="1"/>
  <c r="E1603" i="1"/>
  <c r="C1522" i="1"/>
  <c r="I1515" i="2"/>
  <c r="C1538" i="1"/>
  <c r="I1531" i="2"/>
  <c r="I1559" i="2"/>
  <c r="C1566" i="1"/>
  <c r="I1591" i="2"/>
  <c r="C1598" i="1"/>
  <c r="I1623" i="2"/>
  <c r="C1630" i="1"/>
  <c r="I1671" i="2"/>
  <c r="C1678" i="1"/>
  <c r="I78" i="2"/>
  <c r="C85" i="1"/>
  <c r="D60" i="1"/>
  <c r="E60" i="1"/>
  <c r="AE54" i="3"/>
  <c r="D33" i="1"/>
  <c r="AE27" i="3"/>
  <c r="D110" i="1"/>
  <c r="AE104" i="3"/>
  <c r="I180" i="2"/>
  <c r="C187" i="1"/>
  <c r="I228" i="2"/>
  <c r="C235" i="1"/>
  <c r="I260" i="2"/>
  <c r="C267" i="1"/>
  <c r="I292" i="2"/>
  <c r="C299" i="1"/>
  <c r="I324" i="2"/>
  <c r="C331" i="1"/>
  <c r="I356" i="2"/>
  <c r="C363" i="1"/>
  <c r="I388" i="2"/>
  <c r="C395" i="1"/>
  <c r="I420" i="2"/>
  <c r="C427" i="1"/>
  <c r="I452" i="2"/>
  <c r="C459" i="1"/>
  <c r="I484" i="2"/>
  <c r="C491" i="1"/>
  <c r="I516" i="2"/>
  <c r="C523" i="1"/>
  <c r="I548" i="2"/>
  <c r="C555" i="1"/>
  <c r="I580" i="2"/>
  <c r="C587" i="1"/>
  <c r="I612" i="2"/>
  <c r="C619" i="1"/>
  <c r="I644" i="2"/>
  <c r="C651" i="1"/>
  <c r="I676" i="2"/>
  <c r="C683" i="1"/>
  <c r="I708" i="2"/>
  <c r="C715" i="1"/>
  <c r="I740" i="2"/>
  <c r="C747" i="1"/>
  <c r="I788" i="2"/>
  <c r="C795" i="1"/>
  <c r="I804" i="2"/>
  <c r="C811" i="1"/>
  <c r="I836" i="2"/>
  <c r="C843" i="1"/>
  <c r="I868" i="2"/>
  <c r="C875" i="1"/>
  <c r="I900" i="2"/>
  <c r="C907" i="1"/>
  <c r="I932" i="2"/>
  <c r="C939" i="1"/>
  <c r="I964" i="2"/>
  <c r="C971" i="1"/>
  <c r="I996" i="2"/>
  <c r="C1003" i="1"/>
  <c r="I1028" i="2"/>
  <c r="C1035" i="1"/>
  <c r="C174" i="1"/>
  <c r="I167" i="2"/>
  <c r="C206" i="1"/>
  <c r="I199" i="2"/>
  <c r="C238" i="1"/>
  <c r="I231" i="2"/>
  <c r="C270" i="1"/>
  <c r="I263" i="2"/>
  <c r="C302" i="1"/>
  <c r="I295" i="2"/>
  <c r="C334" i="1"/>
  <c r="I327" i="2"/>
  <c r="C366" i="1"/>
  <c r="I359" i="2"/>
  <c r="C398" i="1"/>
  <c r="I391" i="2"/>
  <c r="C430" i="1"/>
  <c r="I423" i="2"/>
  <c r="C462" i="1"/>
  <c r="I455" i="2"/>
  <c r="C494" i="1"/>
  <c r="I487" i="2"/>
  <c r="C526" i="1"/>
  <c r="I519" i="2"/>
  <c r="C558" i="1"/>
  <c r="I551" i="2"/>
  <c r="C590" i="1"/>
  <c r="I583" i="2"/>
  <c r="C622" i="1"/>
  <c r="I615" i="2"/>
  <c r="C654" i="1"/>
  <c r="I647" i="2"/>
  <c r="C686" i="1"/>
  <c r="I679" i="2"/>
  <c r="C718" i="1"/>
  <c r="I711" i="2"/>
  <c r="C750" i="1"/>
  <c r="I743" i="2"/>
  <c r="C782" i="1"/>
  <c r="I775" i="2"/>
  <c r="C814" i="1"/>
  <c r="I807" i="2"/>
  <c r="C846" i="1"/>
  <c r="I839" i="2"/>
  <c r="C878" i="1"/>
  <c r="I871" i="2"/>
  <c r="C910" i="1"/>
  <c r="I903" i="2"/>
  <c r="C942" i="1"/>
  <c r="I935" i="2"/>
  <c r="C974" i="1"/>
  <c r="I967" i="2"/>
  <c r="C1006" i="1"/>
  <c r="I999" i="2"/>
  <c r="I1031" i="2"/>
  <c r="C1038" i="1"/>
  <c r="I1063" i="2"/>
  <c r="C1070" i="1"/>
  <c r="I1095" i="2"/>
  <c r="C1102" i="1"/>
  <c r="I1127" i="2"/>
  <c r="C1134" i="1"/>
  <c r="I1159" i="2"/>
  <c r="C1166" i="1"/>
  <c r="I1191" i="2"/>
  <c r="C1198" i="1"/>
  <c r="I1223" i="2"/>
  <c r="C1230" i="1"/>
  <c r="I1255" i="2"/>
  <c r="C1262" i="1"/>
  <c r="I1287" i="2"/>
  <c r="C1294" i="1"/>
  <c r="I1319" i="2"/>
  <c r="C1326" i="1"/>
  <c r="I1335" i="2"/>
  <c r="C1342" i="1"/>
  <c r="I1367" i="2"/>
  <c r="C1374" i="1"/>
  <c r="I1399" i="2"/>
  <c r="C1406" i="1"/>
  <c r="I1431" i="2"/>
  <c r="C1438" i="1"/>
  <c r="I1463" i="2"/>
  <c r="C1470" i="1"/>
  <c r="I1495" i="2"/>
  <c r="C1502" i="1"/>
  <c r="I1527" i="2"/>
  <c r="C1534" i="1"/>
  <c r="I1587" i="2"/>
  <c r="C1594" i="1"/>
  <c r="I1619" i="2"/>
  <c r="C1626" i="1"/>
  <c r="I1651" i="2"/>
  <c r="C1658" i="1"/>
  <c r="I1667" i="2"/>
  <c r="C1674" i="1"/>
  <c r="I1699" i="2"/>
  <c r="C1706" i="1"/>
  <c r="I1715" i="2"/>
  <c r="C1722" i="1"/>
  <c r="C1754" i="1"/>
  <c r="I1747" i="2"/>
  <c r="C40" i="1"/>
  <c r="I33" i="2"/>
  <c r="D38" i="1"/>
  <c r="AE32" i="3"/>
  <c r="D102" i="1"/>
  <c r="E102" i="1"/>
  <c r="AE96" i="3"/>
  <c r="D134" i="1"/>
  <c r="E134" i="1"/>
  <c r="AE128" i="3"/>
  <c r="AE99" i="3"/>
  <c r="D126" i="1"/>
  <c r="E126" i="1"/>
  <c r="AE120" i="3"/>
  <c r="D142" i="1"/>
  <c r="E142" i="1"/>
  <c r="AE136" i="3"/>
  <c r="D88" i="1"/>
  <c r="E88" i="1"/>
  <c r="AE82" i="3"/>
  <c r="I168" i="2"/>
  <c r="C175" i="1"/>
  <c r="I200" i="2"/>
  <c r="C207" i="1"/>
  <c r="I224" i="2"/>
  <c r="C231" i="1"/>
  <c r="I240" i="2"/>
  <c r="C247" i="1"/>
  <c r="I256" i="2"/>
  <c r="C263" i="1"/>
  <c r="I272" i="2"/>
  <c r="C279" i="1"/>
  <c r="I288" i="2"/>
  <c r="C295" i="1"/>
  <c r="I304" i="2"/>
  <c r="C311" i="1"/>
  <c r="I320" i="2"/>
  <c r="C327" i="1"/>
  <c r="I336" i="2"/>
  <c r="C343" i="1"/>
  <c r="I352" i="2"/>
  <c r="C359" i="1"/>
  <c r="I368" i="2"/>
  <c r="C375" i="1"/>
  <c r="I384" i="2"/>
  <c r="C391" i="1"/>
  <c r="I400" i="2"/>
  <c r="C407" i="1"/>
  <c r="I416" i="2"/>
  <c r="C423" i="1"/>
  <c r="I432" i="2"/>
  <c r="C439" i="1"/>
  <c r="I448" i="2"/>
  <c r="C455" i="1"/>
  <c r="I464" i="2"/>
  <c r="C471" i="1"/>
  <c r="I480" i="2"/>
  <c r="C487" i="1"/>
  <c r="I496" i="2"/>
  <c r="C503" i="1"/>
  <c r="I512" i="2"/>
  <c r="C519" i="1"/>
  <c r="I528" i="2"/>
  <c r="C535" i="1"/>
  <c r="I544" i="2"/>
  <c r="C551" i="1"/>
  <c r="I560" i="2"/>
  <c r="C567" i="1"/>
  <c r="I576" i="2"/>
  <c r="C583" i="1"/>
  <c r="I592" i="2"/>
  <c r="C599" i="1"/>
  <c r="I608" i="2"/>
  <c r="C615" i="1"/>
  <c r="I624" i="2"/>
  <c r="C631" i="1"/>
  <c r="I640" i="2"/>
  <c r="C647" i="1"/>
  <c r="I656" i="2"/>
  <c r="C663" i="1"/>
  <c r="I672" i="2"/>
  <c r="C679" i="1"/>
  <c r="I688" i="2"/>
  <c r="C695" i="1"/>
  <c r="I704" i="2"/>
  <c r="C711" i="1"/>
  <c r="I720" i="2"/>
  <c r="C727" i="1"/>
  <c r="I736" i="2"/>
  <c r="C743" i="1"/>
  <c r="I752" i="2"/>
  <c r="C759" i="1"/>
  <c r="I768" i="2"/>
  <c r="C775" i="1"/>
  <c r="I784" i="2"/>
  <c r="C791" i="1"/>
  <c r="I800" i="2"/>
  <c r="C807" i="1"/>
  <c r="I816" i="2"/>
  <c r="C823" i="1"/>
  <c r="I832" i="2"/>
  <c r="C839" i="1"/>
  <c r="I848" i="2"/>
  <c r="C855" i="1"/>
  <c r="I864" i="2"/>
  <c r="C871" i="1"/>
  <c r="I880" i="2"/>
  <c r="C887" i="1"/>
  <c r="I896" i="2"/>
  <c r="C903" i="1"/>
  <c r="I912" i="2"/>
  <c r="C919" i="1"/>
  <c r="I928" i="2"/>
  <c r="C935" i="1"/>
  <c r="I944" i="2"/>
  <c r="C951" i="1"/>
  <c r="I960" i="2"/>
  <c r="C967" i="1"/>
  <c r="I976" i="2"/>
  <c r="C983" i="1"/>
  <c r="I992" i="2"/>
  <c r="C999" i="1"/>
  <c r="I1008" i="2"/>
  <c r="C1015" i="1"/>
  <c r="I1024" i="2"/>
  <c r="C1031" i="1"/>
  <c r="I1040" i="2"/>
  <c r="C1047" i="1"/>
  <c r="C170" i="1"/>
  <c r="I163" i="2"/>
  <c r="C186" i="1"/>
  <c r="I179" i="2"/>
  <c r="C202" i="1"/>
  <c r="I195" i="2"/>
  <c r="C218" i="1"/>
  <c r="I211" i="2"/>
  <c r="C234" i="1"/>
  <c r="I227" i="2"/>
  <c r="C250" i="1"/>
  <c r="I243" i="2"/>
  <c r="C266" i="1"/>
  <c r="I259" i="2"/>
  <c r="C282" i="1"/>
  <c r="I275" i="2"/>
  <c r="C298" i="1"/>
  <c r="I291" i="2"/>
  <c r="C314" i="1"/>
  <c r="I307" i="2"/>
  <c r="C330" i="1"/>
  <c r="I323" i="2"/>
  <c r="C346" i="1"/>
  <c r="I339" i="2"/>
  <c r="C362" i="1"/>
  <c r="I355" i="2"/>
  <c r="C378" i="1"/>
  <c r="I371" i="2"/>
  <c r="C394" i="1"/>
  <c r="I387" i="2"/>
  <c r="C410" i="1"/>
  <c r="I403" i="2"/>
  <c r="C426" i="1"/>
  <c r="I419" i="2"/>
  <c r="C442" i="1"/>
  <c r="I435" i="2"/>
  <c r="C458" i="1"/>
  <c r="I451" i="2"/>
  <c r="C474" i="1"/>
  <c r="I467" i="2"/>
  <c r="C490" i="1"/>
  <c r="I483" i="2"/>
  <c r="C506" i="1"/>
  <c r="I499" i="2"/>
  <c r="C522" i="1"/>
  <c r="I515" i="2"/>
  <c r="C538" i="1"/>
  <c r="I531" i="2"/>
  <c r="C554" i="1"/>
  <c r="I547" i="2"/>
  <c r="C570" i="1"/>
  <c r="I563" i="2"/>
  <c r="C586" i="1"/>
  <c r="I579" i="2"/>
  <c r="C602" i="1"/>
  <c r="I595" i="2"/>
  <c r="C618" i="1"/>
  <c r="I611" i="2"/>
  <c r="C634" i="1"/>
  <c r="I627" i="2"/>
  <c r="C650" i="1"/>
  <c r="I643" i="2"/>
  <c r="C666" i="1"/>
  <c r="I659" i="2"/>
  <c r="C682" i="1"/>
  <c r="I675" i="2"/>
  <c r="C698" i="1"/>
  <c r="I691" i="2"/>
  <c r="C714" i="1"/>
  <c r="I707" i="2"/>
  <c r="C730" i="1"/>
  <c r="I723" i="2"/>
  <c r="C746" i="1"/>
  <c r="I739" i="2"/>
  <c r="C762" i="1"/>
  <c r="I755" i="2"/>
  <c r="C778" i="1"/>
  <c r="I771" i="2"/>
  <c r="C794" i="1"/>
  <c r="I787" i="2"/>
  <c r="C810" i="1"/>
  <c r="I803" i="2"/>
  <c r="C826" i="1"/>
  <c r="I819" i="2"/>
  <c r="C842" i="1"/>
  <c r="I835" i="2"/>
  <c r="C858" i="1"/>
  <c r="I851" i="2"/>
  <c r="C874" i="1"/>
  <c r="I867" i="2"/>
  <c r="C890" i="1"/>
  <c r="I883" i="2"/>
  <c r="C906" i="1"/>
  <c r="I899" i="2"/>
  <c r="C922" i="1"/>
  <c r="I915" i="2"/>
  <c r="C938" i="1"/>
  <c r="I931" i="2"/>
  <c r="C954" i="1"/>
  <c r="I947" i="2"/>
  <c r="C970" i="1"/>
  <c r="I963" i="2"/>
  <c r="C986" i="1"/>
  <c r="I979" i="2"/>
  <c r="C1002" i="1"/>
  <c r="I995" i="2"/>
  <c r="C1018" i="1"/>
  <c r="I1011" i="2"/>
  <c r="I1027" i="2"/>
  <c r="C1034" i="1"/>
  <c r="I1043" i="2"/>
  <c r="C1050" i="1"/>
  <c r="I1059" i="2"/>
  <c r="C1066" i="1"/>
  <c r="I1075" i="2"/>
  <c r="C1082" i="1"/>
  <c r="I1091" i="2"/>
  <c r="C1098" i="1"/>
  <c r="I1107" i="2"/>
  <c r="C1114" i="1"/>
  <c r="I1123" i="2"/>
  <c r="C1130" i="1"/>
  <c r="I1139" i="2"/>
  <c r="C1146" i="1"/>
  <c r="I1155" i="2"/>
  <c r="C1162" i="1"/>
  <c r="I1171" i="2"/>
  <c r="C1178" i="1"/>
  <c r="I1187" i="2"/>
  <c r="C1194" i="1"/>
  <c r="I1203" i="2"/>
  <c r="C1210" i="1"/>
  <c r="I1219" i="2"/>
  <c r="C1226" i="1"/>
  <c r="I1235" i="2"/>
  <c r="C1242" i="1"/>
  <c r="I1251" i="2"/>
  <c r="C1258" i="1"/>
  <c r="I1267" i="2"/>
  <c r="C1274" i="1"/>
  <c r="I1283" i="2"/>
  <c r="C1290" i="1"/>
  <c r="I1299" i="2"/>
  <c r="C1306" i="1"/>
  <c r="I1315" i="2"/>
  <c r="C1322" i="1"/>
  <c r="I1331" i="2"/>
  <c r="C1338" i="1"/>
  <c r="I1347" i="2"/>
  <c r="C1354" i="1"/>
  <c r="I1363" i="2"/>
  <c r="C1370" i="1"/>
  <c r="I1379" i="2"/>
  <c r="C1386" i="1"/>
  <c r="I1395" i="2"/>
  <c r="C1402" i="1"/>
  <c r="I1411" i="2"/>
  <c r="C1418" i="1"/>
  <c r="I1427" i="2"/>
  <c r="C1434" i="1"/>
  <c r="I1443" i="2"/>
  <c r="C1450" i="1"/>
  <c r="I1459" i="2"/>
  <c r="C1466" i="1"/>
  <c r="I1475" i="2"/>
  <c r="C1482" i="1"/>
  <c r="I1491" i="2"/>
  <c r="C1498" i="1"/>
  <c r="I1507" i="2"/>
  <c r="C1514" i="1"/>
  <c r="I1523" i="2"/>
  <c r="C1530" i="1"/>
  <c r="I1539" i="2"/>
  <c r="C1546" i="1"/>
  <c r="I1555" i="2"/>
  <c r="C1562" i="1"/>
  <c r="C1574" i="1"/>
  <c r="I1567" i="2"/>
  <c r="C1590" i="1"/>
  <c r="I1583" i="2"/>
  <c r="C1606" i="1"/>
  <c r="I1599" i="2"/>
  <c r="C1622" i="1"/>
  <c r="I1615" i="2"/>
  <c r="C1638" i="1"/>
  <c r="I1631" i="2"/>
  <c r="C1654" i="1"/>
  <c r="I1647" i="2"/>
  <c r="C1670" i="1"/>
  <c r="I1663" i="2"/>
  <c r="C1686" i="1"/>
  <c r="I1679" i="2"/>
  <c r="C1702" i="1"/>
  <c r="I1695" i="2"/>
  <c r="C1718" i="1"/>
  <c r="I1711" i="2"/>
  <c r="C1734" i="1"/>
  <c r="I1727" i="2"/>
  <c r="C1750" i="1"/>
  <c r="I1743" i="2"/>
  <c r="D150" i="1"/>
  <c r="E150" i="1"/>
  <c r="AE144" i="3"/>
  <c r="D117" i="1"/>
  <c r="AE111" i="3"/>
  <c r="C70" i="1"/>
  <c r="E1207" i="1"/>
  <c r="E1263" i="1"/>
  <c r="E1315" i="1"/>
  <c r="I137" i="2"/>
  <c r="C133" i="1"/>
  <c r="E861" i="1"/>
  <c r="E1631" i="1"/>
  <c r="I29" i="2"/>
  <c r="C36" i="1"/>
  <c r="I66" i="2"/>
  <c r="C73" i="1"/>
  <c r="I87" i="2"/>
  <c r="C94" i="1"/>
  <c r="I102" i="2"/>
  <c r="C109" i="1"/>
  <c r="I121" i="2"/>
  <c r="C128" i="1"/>
  <c r="C164" i="1"/>
  <c r="I157" i="2"/>
  <c r="I45" i="2"/>
  <c r="C52" i="1"/>
  <c r="I118" i="2"/>
  <c r="C125" i="1"/>
  <c r="I25" i="2"/>
  <c r="C32" i="1"/>
  <c r="C68" i="1"/>
  <c r="I61" i="2"/>
  <c r="I134" i="2"/>
  <c r="C141" i="1"/>
  <c r="I22" i="2"/>
  <c r="C29" i="1"/>
  <c r="I77" i="2"/>
  <c r="C84" i="1"/>
  <c r="I114" i="2"/>
  <c r="C121" i="1"/>
  <c r="I150" i="2"/>
  <c r="C157" i="1"/>
  <c r="I117" i="2"/>
  <c r="C46" i="1"/>
  <c r="C161" i="1"/>
  <c r="C80" i="1"/>
  <c r="I149" i="2"/>
  <c r="I23" i="2"/>
  <c r="C30" i="1"/>
  <c r="I38" i="2"/>
  <c r="C45" i="1"/>
  <c r="I57" i="2"/>
  <c r="C64" i="1"/>
  <c r="I93" i="2"/>
  <c r="C100" i="1"/>
  <c r="I130" i="2"/>
  <c r="C137" i="1"/>
  <c r="I54" i="2"/>
  <c r="C61" i="1"/>
  <c r="I109" i="2"/>
  <c r="C116" i="1"/>
  <c r="I146" i="2"/>
  <c r="C153" i="1"/>
  <c r="I70" i="2"/>
  <c r="C77" i="1"/>
  <c r="I89" i="2"/>
  <c r="C96" i="1"/>
  <c r="I125" i="2"/>
  <c r="C132" i="1"/>
  <c r="I13" i="2"/>
  <c r="C20" i="1"/>
  <c r="I50" i="2"/>
  <c r="C57" i="1"/>
  <c r="I86" i="2"/>
  <c r="C93" i="1"/>
  <c r="C148" i="1"/>
  <c r="I141" i="2"/>
  <c r="C25" i="1"/>
  <c r="C110" i="1"/>
  <c r="I69" i="2"/>
  <c r="I133" i="2"/>
  <c r="C158" i="1"/>
  <c r="C35" i="1"/>
  <c r="I28" i="2"/>
  <c r="C67" i="1"/>
  <c r="I60" i="2"/>
  <c r="C99" i="1"/>
  <c r="I92" i="2"/>
  <c r="C131" i="1"/>
  <c r="I124" i="2"/>
  <c r="I156" i="2"/>
  <c r="C163" i="1"/>
  <c r="I27" i="2"/>
  <c r="C34" i="1"/>
  <c r="I91" i="2"/>
  <c r="C98" i="1"/>
  <c r="I155" i="2"/>
  <c r="C162" i="1"/>
  <c r="C47" i="1"/>
  <c r="I40" i="2"/>
  <c r="C79" i="1"/>
  <c r="I72" i="2"/>
  <c r="C111" i="1"/>
  <c r="I104" i="2"/>
  <c r="C143" i="1"/>
  <c r="I136" i="2"/>
  <c r="I19" i="2"/>
  <c r="C26" i="1"/>
  <c r="I83" i="2"/>
  <c r="C90" i="1"/>
  <c r="I147" i="2"/>
  <c r="C154" i="1"/>
  <c r="C27" i="1"/>
  <c r="I20" i="2"/>
  <c r="C59" i="1"/>
  <c r="I52" i="2"/>
  <c r="C75" i="1"/>
  <c r="I68" i="2"/>
  <c r="C107" i="1"/>
  <c r="I100" i="2"/>
  <c r="C123" i="1"/>
  <c r="I116" i="2"/>
  <c r="C139" i="1"/>
  <c r="I132" i="2"/>
  <c r="I43" i="2"/>
  <c r="C50" i="1"/>
  <c r="C23" i="1"/>
  <c r="I16" i="2"/>
  <c r="C39" i="1"/>
  <c r="I32" i="2"/>
  <c r="C55" i="1"/>
  <c r="I48" i="2"/>
  <c r="C71" i="1"/>
  <c r="I64" i="2"/>
  <c r="C87" i="1"/>
  <c r="I80" i="2"/>
  <c r="C103" i="1"/>
  <c r="I96" i="2"/>
  <c r="C119" i="1"/>
  <c r="I112" i="2"/>
  <c r="C135" i="1"/>
  <c r="I128" i="2"/>
  <c r="I144" i="2"/>
  <c r="C151" i="1"/>
  <c r="I160" i="2"/>
  <c r="C167" i="1"/>
  <c r="I35" i="2"/>
  <c r="C42" i="1"/>
  <c r="I67" i="2"/>
  <c r="C74" i="1"/>
  <c r="I99" i="2"/>
  <c r="C106" i="1"/>
  <c r="I131" i="2"/>
  <c r="C138" i="1"/>
  <c r="C19" i="1"/>
  <c r="I12" i="2"/>
  <c r="C51" i="1"/>
  <c r="I44" i="2"/>
  <c r="C83" i="1"/>
  <c r="I76" i="2"/>
  <c r="C115" i="1"/>
  <c r="I108" i="2"/>
  <c r="C147" i="1"/>
  <c r="I140" i="2"/>
  <c r="I59" i="2"/>
  <c r="C66" i="1"/>
  <c r="I123" i="2"/>
  <c r="C130" i="1"/>
  <c r="C31" i="1"/>
  <c r="I24" i="2"/>
  <c r="C63" i="1"/>
  <c r="I56" i="2"/>
  <c r="C95" i="1"/>
  <c r="I88" i="2"/>
  <c r="C127" i="1"/>
  <c r="I120" i="2"/>
  <c r="I152" i="2"/>
  <c r="C159" i="1"/>
  <c r="I51" i="2"/>
  <c r="C58" i="1"/>
  <c r="I115" i="2"/>
  <c r="C122" i="1"/>
  <c r="C43" i="1"/>
  <c r="I36" i="2"/>
  <c r="C91" i="1"/>
  <c r="I84" i="2"/>
  <c r="I148" i="2"/>
  <c r="C155" i="1"/>
  <c r="I11" i="2"/>
  <c r="C18" i="1"/>
  <c r="I75" i="2"/>
  <c r="C82" i="1"/>
  <c r="I107" i="2"/>
  <c r="C114" i="1"/>
  <c r="I139" i="2"/>
  <c r="C146" i="1"/>
  <c r="D11" i="3"/>
  <c r="E11" i="3"/>
  <c r="J17" i="1"/>
  <c r="K17" i="1"/>
  <c r="B3" i="4"/>
  <c r="AE1130" i="3"/>
  <c r="AE490" i="3"/>
  <c r="E1296" i="1"/>
  <c r="E924" i="1"/>
  <c r="E105" i="1"/>
  <c r="E70" i="1"/>
  <c r="E704" i="1"/>
  <c r="AE59" i="3"/>
  <c r="AE426" i="3"/>
  <c r="AE1322" i="3"/>
  <c r="E48" i="1"/>
  <c r="E992" i="1"/>
  <c r="AE1194" i="3"/>
  <c r="AE246" i="3"/>
  <c r="E1360" i="1"/>
  <c r="E592" i="1"/>
  <c r="E161" i="1"/>
  <c r="AE154" i="3"/>
  <c r="AE1226" i="3"/>
  <c r="D176" i="1"/>
  <c r="E176" i="1"/>
  <c r="E1503" i="1"/>
  <c r="D54" i="1"/>
  <c r="E54" i="1"/>
  <c r="AE586" i="3"/>
  <c r="D880" i="1"/>
  <c r="E880" i="1"/>
  <c r="D544" i="1"/>
  <c r="E544" i="1"/>
  <c r="AE938" i="3"/>
  <c r="AE554" i="3"/>
  <c r="D748" i="1"/>
  <c r="E748" i="1"/>
  <c r="D672" i="1"/>
  <c r="E672" i="1"/>
  <c r="AE230" i="3"/>
  <c r="E940" i="1"/>
  <c r="E1068" i="1"/>
  <c r="AE42" i="3"/>
  <c r="E38" i="1"/>
  <c r="E1168" i="1"/>
  <c r="D1704" i="1"/>
  <c r="E1704" i="1"/>
  <c r="AE1698" i="3"/>
  <c r="D1544" i="1"/>
  <c r="E1544" i="1"/>
  <c r="AE1538" i="3"/>
  <c r="D1400" i="1"/>
  <c r="E1400" i="1"/>
  <c r="AE1394" i="3"/>
  <c r="D1739" i="1"/>
  <c r="E1739" i="1"/>
  <c r="AE1733" i="3"/>
  <c r="D1707" i="1"/>
  <c r="E1707" i="1"/>
  <c r="AE1701" i="3"/>
  <c r="D1675" i="1"/>
  <c r="AE1669" i="3"/>
  <c r="D1643" i="1"/>
  <c r="E1643" i="1"/>
  <c r="AE1637" i="3"/>
  <c r="D1611" i="1"/>
  <c r="AE1605" i="3"/>
  <c r="AE1573" i="3"/>
  <c r="D1579" i="1"/>
  <c r="E1579" i="1"/>
  <c r="AE1537" i="3"/>
  <c r="D1543" i="1"/>
  <c r="E1543" i="1"/>
  <c r="AE1505" i="3"/>
  <c r="D1511" i="1"/>
  <c r="E1511" i="1"/>
  <c r="AE1473" i="3"/>
  <c r="D1479" i="1"/>
  <c r="AE1441" i="3"/>
  <c r="D1447" i="1"/>
  <c r="E1447" i="1"/>
  <c r="AE1389" i="3"/>
  <c r="D1395" i="1"/>
  <c r="AE1293" i="3"/>
  <c r="D1299" i="1"/>
  <c r="E1299" i="1"/>
  <c r="AE1229" i="3"/>
  <c r="D1235" i="1"/>
  <c r="AE1165" i="3"/>
  <c r="D1171" i="1"/>
  <c r="E1171" i="1"/>
  <c r="AE1101" i="3"/>
  <c r="D1107" i="1"/>
  <c r="E1107" i="1"/>
  <c r="D211" i="1"/>
  <c r="E211" i="1"/>
  <c r="AE205" i="3"/>
  <c r="AE914" i="3"/>
  <c r="D920" i="1"/>
  <c r="D664" i="1"/>
  <c r="E664" i="1"/>
  <c r="AE658" i="3"/>
  <c r="D632" i="1"/>
  <c r="E632" i="1"/>
  <c r="AE626" i="3"/>
  <c r="D584" i="1"/>
  <c r="E584" i="1"/>
  <c r="AE578" i="3"/>
  <c r="D264" i="1"/>
  <c r="E264" i="1"/>
  <c r="AE258" i="3"/>
  <c r="D1420" i="1"/>
  <c r="E1420" i="1"/>
  <c r="AE1414" i="3"/>
  <c r="AE1705" i="3"/>
  <c r="D1711" i="1"/>
  <c r="E1711" i="1"/>
  <c r="AE1641" i="3"/>
  <c r="D1647" i="1"/>
  <c r="E1647" i="1"/>
  <c r="AE1557" i="3"/>
  <c r="D1563" i="1"/>
  <c r="E1563" i="1"/>
  <c r="AE1493" i="3"/>
  <c r="D1499" i="1"/>
  <c r="E1499" i="1"/>
  <c r="AE1425" i="3"/>
  <c r="D1431" i="1"/>
  <c r="AE173" i="3"/>
  <c r="D179" i="1"/>
  <c r="E179" i="1"/>
  <c r="D684" i="1"/>
  <c r="E684" i="1"/>
  <c r="AE678" i="3"/>
  <c r="AE214" i="3"/>
  <c r="D220" i="1"/>
  <c r="E220" i="1"/>
  <c r="D1600" i="1"/>
  <c r="AE1594" i="3"/>
  <c r="AE1530" i="3"/>
  <c r="D1536" i="1"/>
  <c r="E1536" i="1"/>
  <c r="D1456" i="1"/>
  <c r="E1456" i="1"/>
  <c r="AE1450" i="3"/>
  <c r="D1376" i="1"/>
  <c r="E1376" i="1"/>
  <c r="AE1370" i="3"/>
  <c r="D1312" i="1"/>
  <c r="AE1306" i="3"/>
  <c r="D1248" i="1"/>
  <c r="E1248" i="1"/>
  <c r="AE1242" i="3"/>
  <c r="AE1709" i="3"/>
  <c r="D1715" i="1"/>
  <c r="E1715" i="1"/>
  <c r="AE1645" i="3"/>
  <c r="D1651" i="1"/>
  <c r="E1651" i="1"/>
  <c r="AE1581" i="3"/>
  <c r="D1587" i="1"/>
  <c r="AE1513" i="3"/>
  <c r="D1519" i="1"/>
  <c r="AE1449" i="3"/>
  <c r="D1455" i="1"/>
  <c r="D1387" i="1"/>
  <c r="E1387" i="1"/>
  <c r="AE1381" i="3"/>
  <c r="AE1317" i="3"/>
  <c r="D1323" i="1"/>
  <c r="E1323" i="1"/>
  <c r="D1259" i="1"/>
  <c r="E1259" i="1"/>
  <c r="AE1253" i="3"/>
  <c r="AE1189" i="3"/>
  <c r="D1195" i="1"/>
  <c r="E1195" i="1"/>
  <c r="AE1125" i="3"/>
  <c r="D1131" i="1"/>
  <c r="E1131" i="1"/>
  <c r="AE1061" i="3"/>
  <c r="D1067" i="1"/>
  <c r="E1067" i="1"/>
  <c r="D960" i="1"/>
  <c r="E960" i="1"/>
  <c r="AE954" i="3"/>
  <c r="D896" i="1"/>
  <c r="AE890" i="3"/>
  <c r="D768" i="1"/>
  <c r="E768" i="1"/>
  <c r="AE762" i="3"/>
  <c r="D576" i="1"/>
  <c r="E576" i="1"/>
  <c r="AE570" i="3"/>
  <c r="D512" i="1"/>
  <c r="E512" i="1"/>
  <c r="AE506" i="3"/>
  <c r="D1668" i="1"/>
  <c r="AE1662" i="3"/>
  <c r="D1428" i="1"/>
  <c r="E1428" i="1"/>
  <c r="AE1422" i="3"/>
  <c r="D1380" i="1"/>
  <c r="E1380" i="1"/>
  <c r="AE1374" i="3"/>
  <c r="AE1294" i="3"/>
  <c r="D1300" i="1"/>
  <c r="E1300" i="1"/>
  <c r="AE1230" i="3"/>
  <c r="D1236" i="1"/>
  <c r="E1236" i="1"/>
  <c r="AE1729" i="3"/>
  <c r="D1735" i="1"/>
  <c r="E1735" i="1"/>
  <c r="AE1697" i="3"/>
  <c r="D1703" i="1"/>
  <c r="E1703" i="1"/>
  <c r="AE1665" i="3"/>
  <c r="D1671" i="1"/>
  <c r="E1671" i="1"/>
  <c r="AE1633" i="3"/>
  <c r="D1639" i="1"/>
  <c r="AE1601" i="3"/>
  <c r="D1607" i="1"/>
  <c r="E1607" i="1"/>
  <c r="AE1569" i="3"/>
  <c r="D1575" i="1"/>
  <c r="AE1517" i="3"/>
  <c r="D1523" i="1"/>
  <c r="E1523" i="1"/>
  <c r="AE1485" i="3"/>
  <c r="D1491" i="1"/>
  <c r="AE1437" i="3"/>
  <c r="D1443" i="1"/>
  <c r="E1443" i="1"/>
  <c r="AE1401" i="3"/>
  <c r="D1407" i="1"/>
  <c r="E1407" i="1"/>
  <c r="AE1369" i="3"/>
  <c r="D1375" i="1"/>
  <c r="E1375" i="1"/>
  <c r="AE1305" i="3"/>
  <c r="D1311" i="1"/>
  <c r="AE1241" i="3"/>
  <c r="D1247" i="1"/>
  <c r="E1247" i="1"/>
  <c r="AE1177" i="3"/>
  <c r="D1183" i="1"/>
  <c r="AE1113" i="3"/>
  <c r="D1119" i="1"/>
  <c r="E1119" i="1"/>
  <c r="AE1166" i="3"/>
  <c r="D1172" i="1"/>
  <c r="E1172" i="1"/>
  <c r="D1108" i="1"/>
  <c r="E1108" i="1"/>
  <c r="AE1102" i="3"/>
  <c r="D948" i="1"/>
  <c r="E948" i="1"/>
  <c r="AE942" i="3"/>
  <c r="D708" i="1"/>
  <c r="E708" i="1"/>
  <c r="AE702" i="3"/>
  <c r="AE446" i="3"/>
  <c r="D452" i="1"/>
  <c r="E452" i="1"/>
  <c r="AE1734" i="3"/>
  <c r="D1740" i="1"/>
  <c r="E1740" i="1"/>
  <c r="D1580" i="1"/>
  <c r="E1580" i="1"/>
  <c r="AE1574" i="3"/>
  <c r="AE1689" i="3"/>
  <c r="D1695" i="1"/>
  <c r="E1695" i="1"/>
  <c r="AE1609" i="3"/>
  <c r="D1615" i="1"/>
  <c r="D1547" i="1"/>
  <c r="E1547" i="1"/>
  <c r="AE1541" i="3"/>
  <c r="D1483" i="1"/>
  <c r="AE1477" i="3"/>
  <c r="AE1409" i="3"/>
  <c r="D1415" i="1"/>
  <c r="E1415" i="1"/>
  <c r="AE1345" i="3"/>
  <c r="D1351" i="1"/>
  <c r="E1351" i="1"/>
  <c r="AE1281" i="3"/>
  <c r="D1287" i="1"/>
  <c r="E1287" i="1"/>
  <c r="AE1217" i="3"/>
  <c r="D1223" i="1"/>
  <c r="D1159" i="1"/>
  <c r="E1159" i="1"/>
  <c r="AE1153" i="3"/>
  <c r="AE1089" i="3"/>
  <c r="D1095" i="1"/>
  <c r="E1095" i="1"/>
  <c r="D1036" i="1"/>
  <c r="E1036" i="1"/>
  <c r="AE1030" i="3"/>
  <c r="D780" i="1"/>
  <c r="E780" i="1"/>
  <c r="AE774" i="3"/>
  <c r="AE406" i="3"/>
  <c r="D412" i="1"/>
  <c r="E412" i="1"/>
  <c r="AE294" i="3"/>
  <c r="D300" i="1"/>
  <c r="AE1341" i="3"/>
  <c r="D1347" i="1"/>
  <c r="E1347" i="1"/>
  <c r="AE1738" i="3"/>
  <c r="D1744" i="1"/>
  <c r="E1744" i="1"/>
  <c r="D1712" i="1"/>
  <c r="E1712" i="1"/>
  <c r="AE1706" i="3"/>
  <c r="D1664" i="1"/>
  <c r="AE1658" i="3"/>
  <c r="D1552" i="1"/>
  <c r="E1552" i="1"/>
  <c r="AE1546" i="3"/>
  <c r="D1488" i="1"/>
  <c r="E1488" i="1"/>
  <c r="AE1482" i="3"/>
  <c r="D1440" i="1"/>
  <c r="E1440" i="1"/>
  <c r="AE1434" i="3"/>
  <c r="D1392" i="1"/>
  <c r="AE1386" i="3"/>
  <c r="D1184" i="1"/>
  <c r="E1184" i="1"/>
  <c r="AE1178" i="3"/>
  <c r="AE1693" i="3"/>
  <c r="D1699" i="1"/>
  <c r="AE1629" i="3"/>
  <c r="D1635" i="1"/>
  <c r="E1635" i="1"/>
  <c r="AE1529" i="3"/>
  <c r="D1535" i="1"/>
  <c r="AE1465" i="3"/>
  <c r="D1471" i="1"/>
  <c r="E1471" i="1"/>
  <c r="AE1397" i="3"/>
  <c r="D1403" i="1"/>
  <c r="AE1333" i="3"/>
  <c r="D1339" i="1"/>
  <c r="E1339" i="1"/>
  <c r="AE1269" i="3"/>
  <c r="D1275" i="1"/>
  <c r="AE1205" i="3"/>
  <c r="D1211" i="1"/>
  <c r="E1211" i="1"/>
  <c r="AE1141" i="3"/>
  <c r="D1147" i="1"/>
  <c r="E1147" i="1"/>
  <c r="AE1077" i="3"/>
  <c r="D1083" i="1"/>
  <c r="E1083" i="1"/>
  <c r="D1152" i="1"/>
  <c r="E1152" i="1"/>
  <c r="AE1146" i="3"/>
  <c r="D1056" i="1"/>
  <c r="E1056" i="1"/>
  <c r="AE1050" i="3"/>
  <c r="D832" i="1"/>
  <c r="E832" i="1"/>
  <c r="AE826" i="3"/>
  <c r="D608" i="1"/>
  <c r="E608" i="1"/>
  <c r="AE602" i="3"/>
  <c r="D352" i="1"/>
  <c r="AE346" i="3"/>
  <c r="D256" i="1"/>
  <c r="E256" i="1"/>
  <c r="AE250" i="3"/>
  <c r="AE202" i="3"/>
  <c r="D208" i="1"/>
  <c r="D688" i="1"/>
  <c r="E688" i="1"/>
  <c r="D1687" i="1"/>
  <c r="E1687" i="1"/>
  <c r="D1507" i="1"/>
  <c r="E1507" i="1"/>
  <c r="D1391" i="1"/>
  <c r="E1391" i="1"/>
  <c r="D1216" i="1"/>
  <c r="E1216" i="1"/>
  <c r="D92" i="1"/>
  <c r="E92" i="1"/>
  <c r="D183" i="1"/>
  <c r="E183" i="1"/>
  <c r="AE1354" i="3"/>
  <c r="AE522" i="3"/>
  <c r="D368" i="1"/>
  <c r="E368" i="1"/>
  <c r="D288" i="1"/>
  <c r="E288" i="1"/>
  <c r="E912" i="1"/>
  <c r="E464" i="1"/>
  <c r="AE1206" i="3"/>
  <c r="AE998" i="3"/>
  <c r="AE922" i="3"/>
  <c r="AE486" i="3"/>
  <c r="E1675" i="1"/>
  <c r="E1611" i="1"/>
  <c r="E1479" i="1"/>
  <c r="E1395" i="1"/>
  <c r="E1235" i="1"/>
  <c r="E920" i="1"/>
  <c r="E1431" i="1"/>
  <c r="E1600" i="1"/>
  <c r="E1312" i="1"/>
  <c r="E1587" i="1"/>
  <c r="E1519" i="1"/>
  <c r="E1455" i="1"/>
  <c r="E896" i="1"/>
  <c r="E1504" i="1"/>
  <c r="D1572" i="1"/>
  <c r="E1572" i="1"/>
  <c r="AE1566" i="3"/>
  <c r="D1412" i="1"/>
  <c r="E1412" i="1"/>
  <c r="AE1406" i="3"/>
  <c r="D1364" i="1"/>
  <c r="E1364" i="1"/>
  <c r="AE1358" i="3"/>
  <c r="D1252" i="1"/>
  <c r="E1252" i="1"/>
  <c r="AE1246" i="3"/>
  <c r="AE1745" i="3"/>
  <c r="D1751" i="1"/>
  <c r="E1751" i="1"/>
  <c r="AE1713" i="3"/>
  <c r="D1719" i="1"/>
  <c r="E1719" i="1"/>
  <c r="AE1681" i="3"/>
  <c r="AE1649" i="3"/>
  <c r="D1655" i="1"/>
  <c r="E1655" i="1"/>
  <c r="AE1617" i="3"/>
  <c r="D1623" i="1"/>
  <c r="E1623" i="1"/>
  <c r="AE1585" i="3"/>
  <c r="D1591" i="1"/>
  <c r="E1591" i="1"/>
  <c r="AE1549" i="3"/>
  <c r="D1555" i="1"/>
  <c r="E1555" i="1"/>
  <c r="AE1501" i="3"/>
  <c r="AE1453" i="3"/>
  <c r="D1459" i="1"/>
  <c r="E1459" i="1"/>
  <c r="AE1417" i="3"/>
  <c r="D1423" i="1"/>
  <c r="E1423" i="1"/>
  <c r="AE1385" i="3"/>
  <c r="AE1337" i="3"/>
  <c r="D1343" i="1"/>
  <c r="E1343" i="1"/>
  <c r="AE1273" i="3"/>
  <c r="D1279" i="1"/>
  <c r="E1279" i="1"/>
  <c r="AE1209" i="3"/>
  <c r="D1215" i="1"/>
  <c r="E1215" i="1"/>
  <c r="D1151" i="1"/>
  <c r="E1151" i="1"/>
  <c r="AE1145" i="3"/>
  <c r="AE1081" i="3"/>
  <c r="D1087" i="1"/>
  <c r="E1087" i="1"/>
  <c r="D1124" i="1"/>
  <c r="E1124" i="1"/>
  <c r="AE1118" i="3"/>
  <c r="D980" i="1"/>
  <c r="E980" i="1"/>
  <c r="AE974" i="3"/>
  <c r="D852" i="1"/>
  <c r="E852" i="1"/>
  <c r="AE846" i="3"/>
  <c r="AE462" i="3"/>
  <c r="D468" i="1"/>
  <c r="E468" i="1"/>
  <c r="D436" i="1"/>
  <c r="E436" i="1"/>
  <c r="AE430" i="3"/>
  <c r="AE1670" i="3"/>
  <c r="D1676" i="1"/>
  <c r="E1676" i="1"/>
  <c r="AE1721" i="3"/>
  <c r="D1727" i="1"/>
  <c r="E1727" i="1"/>
  <c r="AE1657" i="3"/>
  <c r="D1663" i="1"/>
  <c r="E1663" i="1"/>
  <c r="AE1577" i="3"/>
  <c r="D1583" i="1"/>
  <c r="E1583" i="1"/>
  <c r="D1515" i="1"/>
  <c r="E1515" i="1"/>
  <c r="AE1509" i="3"/>
  <c r="AE1445" i="3"/>
  <c r="D1451" i="1"/>
  <c r="E1451" i="1"/>
  <c r="AE1377" i="3"/>
  <c r="D1383" i="1"/>
  <c r="E1383" i="1"/>
  <c r="AE1313" i="3"/>
  <c r="D1319" i="1"/>
  <c r="E1319" i="1"/>
  <c r="AE1249" i="3"/>
  <c r="D1255" i="1"/>
  <c r="E1255" i="1"/>
  <c r="AE1185" i="3"/>
  <c r="D1191" i="1"/>
  <c r="E1191" i="1"/>
  <c r="AE1121" i="3"/>
  <c r="D1127" i="1"/>
  <c r="E1127" i="1"/>
  <c r="AE1057" i="3"/>
  <c r="D1063" i="1"/>
  <c r="E1063" i="1"/>
  <c r="D812" i="1"/>
  <c r="E812" i="1"/>
  <c r="AE806" i="3"/>
  <c r="D396" i="1"/>
  <c r="E396" i="1"/>
  <c r="AE390" i="3"/>
  <c r="D1728" i="1"/>
  <c r="E1728" i="1"/>
  <c r="AE1722" i="3"/>
  <c r="D1696" i="1"/>
  <c r="E1696" i="1"/>
  <c r="AE1690" i="3"/>
  <c r="AE1642" i="3"/>
  <c r="D1648" i="1"/>
  <c r="E1648" i="1"/>
  <c r="D1584" i="1"/>
  <c r="E1584" i="1"/>
  <c r="AE1578" i="3"/>
  <c r="D1520" i="1"/>
  <c r="E1520" i="1"/>
  <c r="AE1514" i="3"/>
  <c r="D1472" i="1"/>
  <c r="E1472" i="1"/>
  <c r="AE1466" i="3"/>
  <c r="D1408" i="1"/>
  <c r="E1408" i="1"/>
  <c r="AE1402" i="3"/>
  <c r="AE1210" i="3"/>
  <c r="AE1725" i="3"/>
  <c r="D1731" i="1"/>
  <c r="E1731" i="1"/>
  <c r="D1667" i="1"/>
  <c r="E1667" i="1"/>
  <c r="AE1661" i="3"/>
  <c r="AE1545" i="3"/>
  <c r="D1551" i="1"/>
  <c r="E1551" i="1"/>
  <c r="AE1429" i="3"/>
  <c r="D1435" i="1"/>
  <c r="E1435" i="1"/>
  <c r="AE1365" i="3"/>
  <c r="D1371" i="1"/>
  <c r="E1371" i="1"/>
  <c r="AE1301" i="3"/>
  <c r="D1307" i="1"/>
  <c r="E1307" i="1"/>
  <c r="AE1237" i="3"/>
  <c r="D1243" i="1"/>
  <c r="E1243" i="1"/>
  <c r="AE1173" i="3"/>
  <c r="D1179" i="1"/>
  <c r="E1179" i="1"/>
  <c r="D1115" i="1"/>
  <c r="E1115" i="1"/>
  <c r="AE1109" i="3"/>
  <c r="D1088" i="1"/>
  <c r="E1088" i="1"/>
  <c r="AE1082" i="3"/>
  <c r="D640" i="1"/>
  <c r="E640" i="1"/>
  <c r="AE634" i="3"/>
  <c r="D384" i="1"/>
  <c r="E384" i="1"/>
  <c r="AE378" i="3"/>
  <c r="D320" i="1"/>
  <c r="E320" i="1"/>
  <c r="AE314" i="3"/>
  <c r="D1656" i="1"/>
  <c r="E1656" i="1"/>
  <c r="AE1650" i="3"/>
  <c r="D1448" i="1"/>
  <c r="E1448" i="1"/>
  <c r="AE1442" i="3"/>
  <c r="AE1749" i="3"/>
  <c r="D1755" i="1"/>
  <c r="E1755" i="1"/>
  <c r="AE1717" i="3"/>
  <c r="D1723" i="1"/>
  <c r="E1723" i="1"/>
  <c r="AE1685" i="3"/>
  <c r="D1691" i="1"/>
  <c r="E1691" i="1"/>
  <c r="AE1653" i="3"/>
  <c r="D1659" i="1"/>
  <c r="E1659" i="1"/>
  <c r="AE1621" i="3"/>
  <c r="D1627" i="1"/>
  <c r="E1627" i="1"/>
  <c r="AE1589" i="3"/>
  <c r="D1595" i="1"/>
  <c r="AE1553" i="3"/>
  <c r="D1559" i="1"/>
  <c r="E1559" i="1"/>
  <c r="AE1521" i="3"/>
  <c r="D1527" i="1"/>
  <c r="E1527" i="1"/>
  <c r="AE1489" i="3"/>
  <c r="D1495" i="1"/>
  <c r="E1495" i="1"/>
  <c r="AE1457" i="3"/>
  <c r="D1463" i="1"/>
  <c r="E1463" i="1"/>
  <c r="AE1421" i="3"/>
  <c r="D1427" i="1"/>
  <c r="AE1357" i="3"/>
  <c r="D1363" i="1"/>
  <c r="E1363" i="1"/>
  <c r="AE1325" i="3"/>
  <c r="D1331" i="1"/>
  <c r="E1331" i="1"/>
  <c r="AE1261" i="3"/>
  <c r="D1267" i="1"/>
  <c r="E1267" i="1"/>
  <c r="AE1197" i="3"/>
  <c r="D1203" i="1"/>
  <c r="AE1133" i="3"/>
  <c r="D1139" i="1"/>
  <c r="E1139" i="1"/>
  <c r="AE1069" i="3"/>
  <c r="D1075" i="1"/>
  <c r="E1075" i="1"/>
  <c r="D1000" i="1"/>
  <c r="E1000" i="1"/>
  <c r="AE994" i="3"/>
  <c r="AE722" i="3"/>
  <c r="D728" i="1"/>
  <c r="AE642" i="3"/>
  <c r="D648" i="1"/>
  <c r="E648" i="1"/>
  <c r="AE594" i="3"/>
  <c r="D600" i="1"/>
  <c r="D280" i="1"/>
  <c r="E280" i="1"/>
  <c r="AE274" i="3"/>
  <c r="AE242" i="3"/>
  <c r="D248" i="1"/>
  <c r="E248" i="1"/>
  <c r="AE1737" i="3"/>
  <c r="D1743" i="1"/>
  <c r="E1743" i="1"/>
  <c r="AE1673" i="3"/>
  <c r="D1679" i="1"/>
  <c r="AE1593" i="3"/>
  <c r="D1599" i="1"/>
  <c r="AE1525" i="3"/>
  <c r="D1531" i="1"/>
  <c r="E1531" i="1"/>
  <c r="AE1461" i="3"/>
  <c r="D1467" i="1"/>
  <c r="E1467" i="1"/>
  <c r="AE1393" i="3"/>
  <c r="D1399" i="1"/>
  <c r="E1399" i="1"/>
  <c r="AE566" i="3"/>
  <c r="D572" i="1"/>
  <c r="E572" i="1"/>
  <c r="AE98" i="3"/>
  <c r="D104" i="1"/>
  <c r="E104" i="1"/>
  <c r="D1616" i="1"/>
  <c r="E1616" i="1"/>
  <c r="AE1610" i="3"/>
  <c r="D1568" i="1"/>
  <c r="E1568" i="1"/>
  <c r="AE1562" i="3"/>
  <c r="AE1338" i="3"/>
  <c r="D1344" i="1"/>
  <c r="E1344" i="1"/>
  <c r="AE1741" i="3"/>
  <c r="D1747" i="1"/>
  <c r="AE1677" i="3"/>
  <c r="D1683" i="1"/>
  <c r="AE1613" i="3"/>
  <c r="D1619" i="1"/>
  <c r="E1619" i="1"/>
  <c r="AE1565" i="3"/>
  <c r="D1571" i="1"/>
  <c r="E1571" i="1"/>
  <c r="AE1481" i="3"/>
  <c r="D1487" i="1"/>
  <c r="D1419" i="1"/>
  <c r="E1419" i="1"/>
  <c r="AE1413" i="3"/>
  <c r="D1355" i="1"/>
  <c r="E1355" i="1"/>
  <c r="AE1349" i="3"/>
  <c r="D1291" i="1"/>
  <c r="E1291" i="1"/>
  <c r="AE1285" i="3"/>
  <c r="D1227" i="1"/>
  <c r="E1227" i="1"/>
  <c r="AE1221" i="3"/>
  <c r="AE1157" i="3"/>
  <c r="D1163" i="1"/>
  <c r="E1163" i="1"/>
  <c r="D1099" i="1"/>
  <c r="E1099" i="1"/>
  <c r="AE1093" i="3"/>
  <c r="AE970" i="3"/>
  <c r="D976" i="1"/>
  <c r="E976" i="1"/>
  <c r="D784" i="1"/>
  <c r="E784" i="1"/>
  <c r="AE778" i="3"/>
  <c r="D736" i="1"/>
  <c r="E736" i="1"/>
  <c r="AE730" i="3"/>
  <c r="D480" i="1"/>
  <c r="E480" i="1"/>
  <c r="AE474" i="3"/>
  <c r="D192" i="1"/>
  <c r="E192" i="1"/>
  <c r="AE186" i="3"/>
  <c r="E1595" i="1"/>
  <c r="E1427" i="1"/>
  <c r="E1203" i="1"/>
  <c r="E728" i="1"/>
  <c r="E600" i="1"/>
  <c r="E1679" i="1"/>
  <c r="E1599" i="1"/>
  <c r="E1747" i="1"/>
  <c r="E1683" i="1"/>
  <c r="E1487" i="1"/>
  <c r="E133" i="1"/>
  <c r="E1104" i="1"/>
  <c r="E272" i="1"/>
  <c r="E117" i="1"/>
  <c r="E33" i="1"/>
  <c r="E848" i="1"/>
  <c r="E400" i="1"/>
  <c r="E1072" i="1"/>
  <c r="E816" i="1"/>
  <c r="E304" i="1"/>
  <c r="E1668" i="1"/>
  <c r="E1639" i="1"/>
  <c r="E1575" i="1"/>
  <c r="E1491" i="1"/>
  <c r="E1311" i="1"/>
  <c r="E1183" i="1"/>
  <c r="E1615" i="1"/>
  <c r="E1483" i="1"/>
  <c r="E1223" i="1"/>
  <c r="E300" i="1"/>
  <c r="E864" i="1"/>
  <c r="E448" i="1"/>
  <c r="E1664" i="1"/>
  <c r="E1392" i="1"/>
  <c r="E1699" i="1"/>
  <c r="E1535" i="1"/>
  <c r="E1403" i="1"/>
  <c r="E1275" i="1"/>
  <c r="E352" i="1"/>
  <c r="E208" i="1"/>
  <c r="D1718" i="1"/>
  <c r="E1718" i="1"/>
  <c r="AE1712" i="3"/>
  <c r="D1686" i="1"/>
  <c r="E1686" i="1"/>
  <c r="AE1680" i="3"/>
  <c r="D1622" i="1"/>
  <c r="AE1616" i="3"/>
  <c r="D1018" i="1"/>
  <c r="E1018" i="1"/>
  <c r="AE1012" i="3"/>
  <c r="D954" i="1"/>
  <c r="E954" i="1"/>
  <c r="AE948" i="3"/>
  <c r="D890" i="1"/>
  <c r="E890" i="1"/>
  <c r="AE884" i="3"/>
  <c r="D826" i="1"/>
  <c r="AE820" i="3"/>
  <c r="D762" i="1"/>
  <c r="E762" i="1"/>
  <c r="AE756" i="3"/>
  <c r="D698" i="1"/>
  <c r="E698" i="1"/>
  <c r="AE692" i="3"/>
  <c r="D634" i="1"/>
  <c r="E634" i="1"/>
  <c r="AE628" i="3"/>
  <c r="D602" i="1"/>
  <c r="E602" i="1"/>
  <c r="AE596" i="3"/>
  <c r="D538" i="1"/>
  <c r="E538" i="1"/>
  <c r="AE532" i="3"/>
  <c r="D474" i="1"/>
  <c r="E474" i="1"/>
  <c r="AE468" i="3"/>
  <c r="D410" i="1"/>
  <c r="E410" i="1"/>
  <c r="AE404" i="3"/>
  <c r="D346" i="1"/>
  <c r="E346" i="1"/>
  <c r="AE340" i="3"/>
  <c r="D282" i="1"/>
  <c r="AE276" i="3"/>
  <c r="D218" i="1"/>
  <c r="E218" i="1"/>
  <c r="AE212" i="3"/>
  <c r="D910" i="1"/>
  <c r="E910" i="1"/>
  <c r="AE904" i="3"/>
  <c r="D782" i="1"/>
  <c r="AE776" i="3"/>
  <c r="D654" i="1"/>
  <c r="E654" i="1"/>
  <c r="AE648" i="3"/>
  <c r="D526" i="1"/>
  <c r="E526" i="1"/>
  <c r="AE520" i="3"/>
  <c r="D398" i="1"/>
  <c r="E398" i="1"/>
  <c r="AE392" i="3"/>
  <c r="D334" i="1"/>
  <c r="E334" i="1"/>
  <c r="AE328" i="3"/>
  <c r="D206" i="1"/>
  <c r="E206" i="1"/>
  <c r="AE200" i="3"/>
  <c r="D1566" i="1"/>
  <c r="E1566" i="1"/>
  <c r="AE1560" i="3"/>
  <c r="D1714" i="1"/>
  <c r="E1714" i="1"/>
  <c r="AE1708" i="3"/>
  <c r="D1650" i="1"/>
  <c r="E1650" i="1"/>
  <c r="AE1644" i="3"/>
  <c r="D1586" i="1"/>
  <c r="E1586" i="1"/>
  <c r="AE1580" i="3"/>
  <c r="D1558" i="1"/>
  <c r="AE1552" i="3"/>
  <c r="D1494" i="1"/>
  <c r="AE1488" i="3"/>
  <c r="D1462" i="1"/>
  <c r="E1462" i="1"/>
  <c r="AE1456" i="3"/>
  <c r="D1398" i="1"/>
  <c r="E1398" i="1"/>
  <c r="AE1392" i="3"/>
  <c r="D1334" i="1"/>
  <c r="E1334" i="1"/>
  <c r="AE1328" i="3"/>
  <c r="D1270" i="1"/>
  <c r="E1270" i="1"/>
  <c r="AE1264" i="3"/>
  <c r="D1206" i="1"/>
  <c r="E1206" i="1"/>
  <c r="AE1200" i="3"/>
  <c r="D1142" i="1"/>
  <c r="E1142" i="1"/>
  <c r="AE1136" i="3"/>
  <c r="D1078" i="1"/>
  <c r="E1078" i="1"/>
  <c r="AE1072" i="3"/>
  <c r="D1014" i="1"/>
  <c r="E1014" i="1"/>
  <c r="AE1008" i="3"/>
  <c r="D950" i="1"/>
  <c r="E950" i="1"/>
  <c r="AE944" i="3"/>
  <c r="D886" i="1"/>
  <c r="E886" i="1"/>
  <c r="AE880" i="3"/>
  <c r="D822" i="1"/>
  <c r="E822" i="1"/>
  <c r="AE816" i="3"/>
  <c r="D758" i="1"/>
  <c r="E758" i="1"/>
  <c r="AE752" i="3"/>
  <c r="D694" i="1"/>
  <c r="E694" i="1"/>
  <c r="AE688" i="3"/>
  <c r="D630" i="1"/>
  <c r="E630" i="1"/>
  <c r="AE624" i="3"/>
  <c r="D566" i="1"/>
  <c r="E566" i="1"/>
  <c r="AE560" i="3"/>
  <c r="D502" i="1"/>
  <c r="AE496" i="3"/>
  <c r="D438" i="1"/>
  <c r="E438" i="1"/>
  <c r="AE432" i="3"/>
  <c r="D406" i="1"/>
  <c r="E406" i="1"/>
  <c r="AE400" i="3"/>
  <c r="D342" i="1"/>
  <c r="E342" i="1"/>
  <c r="AE336" i="3"/>
  <c r="D278" i="1"/>
  <c r="E278" i="1"/>
  <c r="AE272" i="3"/>
  <c r="D214" i="1"/>
  <c r="E214" i="1"/>
  <c r="AE208" i="3"/>
  <c r="D958" i="1"/>
  <c r="E958" i="1"/>
  <c r="AE952" i="3"/>
  <c r="D830" i="1"/>
  <c r="E830" i="1"/>
  <c r="AE824" i="3"/>
  <c r="D766" i="1"/>
  <c r="E766" i="1"/>
  <c r="AE760" i="3"/>
  <c r="D574" i="1"/>
  <c r="E574" i="1"/>
  <c r="AE568" i="3"/>
  <c r="D446" i="1"/>
  <c r="E446" i="1"/>
  <c r="AE440" i="3"/>
  <c r="D318" i="1"/>
  <c r="E318" i="1"/>
  <c r="AE312" i="3"/>
  <c r="D190" i="1"/>
  <c r="AE184" i="3"/>
  <c r="D1458" i="1"/>
  <c r="E1458" i="1"/>
  <c r="AE1452" i="3"/>
  <c r="D1394" i="1"/>
  <c r="E1394" i="1"/>
  <c r="AE1388" i="3"/>
  <c r="D1266" i="1"/>
  <c r="E1266" i="1"/>
  <c r="AE1260" i="3"/>
  <c r="D1138" i="1"/>
  <c r="E1138" i="1"/>
  <c r="AE1132" i="3"/>
  <c r="D1010" i="1"/>
  <c r="E1010" i="1"/>
  <c r="AE1004" i="3"/>
  <c r="D946" i="1"/>
  <c r="AE940" i="3"/>
  <c r="D818" i="1"/>
  <c r="E818" i="1"/>
  <c r="AE812" i="3"/>
  <c r="D690" i="1"/>
  <c r="E690" i="1"/>
  <c r="AE684" i="3"/>
  <c r="D562" i="1"/>
  <c r="E562" i="1"/>
  <c r="AE556" i="3"/>
  <c r="D434" i="1"/>
  <c r="E434" i="1"/>
  <c r="AE428" i="3"/>
  <c r="D306" i="1"/>
  <c r="E306" i="1"/>
  <c r="AE300" i="3"/>
  <c r="D178" i="1"/>
  <c r="E178" i="1"/>
  <c r="AE172" i="3"/>
  <c r="D895" i="1"/>
  <c r="E895" i="1"/>
  <c r="AE889" i="3"/>
  <c r="D767" i="1"/>
  <c r="AE761" i="3"/>
  <c r="D639" i="1"/>
  <c r="E639" i="1"/>
  <c r="AE633" i="3"/>
  <c r="D527" i="1"/>
  <c r="E527" i="1"/>
  <c r="AE521" i="3"/>
  <c r="D383" i="1"/>
  <c r="E383" i="1"/>
  <c r="AE377" i="3"/>
  <c r="D255" i="1"/>
  <c r="E255" i="1"/>
  <c r="AE249" i="3"/>
  <c r="D1027" i="1"/>
  <c r="E1027" i="1"/>
  <c r="AE1021" i="3"/>
  <c r="D963" i="1"/>
  <c r="E963" i="1"/>
  <c r="AE957" i="3"/>
  <c r="D899" i="1"/>
  <c r="E899" i="1"/>
  <c r="AE893" i="3"/>
  <c r="D835" i="1"/>
  <c r="AE829" i="3"/>
  <c r="D771" i="1"/>
  <c r="E771" i="1"/>
  <c r="AE765" i="3"/>
  <c r="D707" i="1"/>
  <c r="E707" i="1"/>
  <c r="AE701" i="3"/>
  <c r="D643" i="1"/>
  <c r="E643" i="1"/>
  <c r="AE637" i="3"/>
  <c r="D579" i="1"/>
  <c r="E579" i="1"/>
  <c r="AE573" i="3"/>
  <c r="D515" i="1"/>
  <c r="E515" i="1"/>
  <c r="AE509" i="3"/>
  <c r="D451" i="1"/>
  <c r="E451" i="1"/>
  <c r="AE445" i="3"/>
  <c r="D387" i="1"/>
  <c r="E387" i="1"/>
  <c r="AE381" i="3"/>
  <c r="D323" i="1"/>
  <c r="AE317" i="3"/>
  <c r="D291" i="1"/>
  <c r="AE285" i="3"/>
  <c r="D227" i="1"/>
  <c r="E227" i="1"/>
  <c r="AE221" i="3"/>
  <c r="D1738" i="1"/>
  <c r="AE1732" i="3"/>
  <c r="D1578" i="1"/>
  <c r="E1578" i="1"/>
  <c r="AE1572" i="3"/>
  <c r="D1454" i="1"/>
  <c r="AE1448" i="3"/>
  <c r="D1390" i="1"/>
  <c r="E1390" i="1"/>
  <c r="AE1384" i="3"/>
  <c r="D1246" i="1"/>
  <c r="E1246" i="1"/>
  <c r="AE1240" i="3"/>
  <c r="D1118" i="1"/>
  <c r="E1118" i="1"/>
  <c r="AE1112" i="3"/>
  <c r="D1051" i="1"/>
  <c r="E1051" i="1"/>
  <c r="AE1045" i="3"/>
  <c r="D987" i="1"/>
  <c r="AE981" i="3"/>
  <c r="D859" i="1"/>
  <c r="E859" i="1"/>
  <c r="AE853" i="3"/>
  <c r="D731" i="1"/>
  <c r="E731" i="1"/>
  <c r="AE725" i="3"/>
  <c r="D667" i="1"/>
  <c r="E667" i="1"/>
  <c r="AE661" i="3"/>
  <c r="D539" i="1"/>
  <c r="AE533" i="3"/>
  <c r="D411" i="1"/>
  <c r="E411" i="1"/>
  <c r="AE405" i="3"/>
  <c r="D347" i="1"/>
  <c r="E347" i="1"/>
  <c r="AE341" i="3"/>
  <c r="D219" i="1"/>
  <c r="AE213" i="3"/>
  <c r="D1726" i="1"/>
  <c r="AE1720" i="3"/>
  <c r="D1646" i="1"/>
  <c r="E1646" i="1"/>
  <c r="AE1640" i="3"/>
  <c r="D1039" i="1"/>
  <c r="E1039" i="1"/>
  <c r="AE1033" i="3"/>
  <c r="D911" i="1"/>
  <c r="AE905" i="3"/>
  <c r="D783" i="1"/>
  <c r="E783" i="1"/>
  <c r="AE777" i="3"/>
  <c r="D655" i="1"/>
  <c r="AE649" i="3"/>
  <c r="D511" i="1"/>
  <c r="E511" i="1"/>
  <c r="AE505" i="3"/>
  <c r="D399" i="1"/>
  <c r="AE393" i="3"/>
  <c r="D335" i="1"/>
  <c r="E335" i="1"/>
  <c r="AE329" i="3"/>
  <c r="D1410" i="1"/>
  <c r="AE1404" i="3"/>
  <c r="D1282" i="1"/>
  <c r="E1282" i="1"/>
  <c r="AE1276" i="3"/>
  <c r="D1218" i="1"/>
  <c r="E1218" i="1"/>
  <c r="AE1212" i="3"/>
  <c r="D1090" i="1"/>
  <c r="AE1084" i="3"/>
  <c r="D962" i="1"/>
  <c r="E962" i="1"/>
  <c r="AE956" i="3"/>
  <c r="D898" i="1"/>
  <c r="E898" i="1"/>
  <c r="AE892" i="3"/>
  <c r="D770" i="1"/>
  <c r="E770" i="1"/>
  <c r="AE764" i="3"/>
  <c r="D642" i="1"/>
  <c r="AE636" i="3"/>
  <c r="D514" i="1"/>
  <c r="E514" i="1"/>
  <c r="AE508" i="3"/>
  <c r="D386" i="1"/>
  <c r="E386" i="1"/>
  <c r="AE380" i="3"/>
  <c r="D258" i="1"/>
  <c r="E258" i="1"/>
  <c r="AE252" i="3"/>
  <c r="D1562" i="1"/>
  <c r="E1562" i="1"/>
  <c r="AE1556" i="3"/>
  <c r="D1530" i="1"/>
  <c r="E1530" i="1"/>
  <c r="AE1524" i="3"/>
  <c r="D1498" i="1"/>
  <c r="E1498" i="1"/>
  <c r="AE1492" i="3"/>
  <c r="D1466" i="1"/>
  <c r="AE1460" i="3"/>
  <c r="D1434" i="1"/>
  <c r="AE1428" i="3"/>
  <c r="D1402" i="1"/>
  <c r="E1402" i="1"/>
  <c r="AE1396" i="3"/>
  <c r="D1370" i="1"/>
  <c r="AE1364" i="3"/>
  <c r="D1338" i="1"/>
  <c r="AE1332" i="3"/>
  <c r="D1306" i="1"/>
  <c r="E1306" i="1"/>
  <c r="AE1300" i="3"/>
  <c r="D1274" i="1"/>
  <c r="E1274" i="1"/>
  <c r="AE1268" i="3"/>
  <c r="D1242" i="1"/>
  <c r="E1242" i="1"/>
  <c r="AE1236" i="3"/>
  <c r="D1210" i="1"/>
  <c r="AE1204" i="3"/>
  <c r="D1178" i="1"/>
  <c r="E1178" i="1"/>
  <c r="AE1172" i="3"/>
  <c r="D1146" i="1"/>
  <c r="E1146" i="1"/>
  <c r="AE1140" i="3"/>
  <c r="D1114" i="1"/>
  <c r="E1114" i="1"/>
  <c r="AE1108" i="3"/>
  <c r="D1082" i="1"/>
  <c r="AE1076" i="3"/>
  <c r="D1050" i="1"/>
  <c r="E1050" i="1"/>
  <c r="AE1044" i="3"/>
  <c r="D1047" i="1"/>
  <c r="E1047" i="1"/>
  <c r="AE1041" i="3"/>
  <c r="D1015" i="1"/>
  <c r="E1015" i="1"/>
  <c r="AE1009" i="3"/>
  <c r="D983" i="1"/>
  <c r="AE977" i="3"/>
  <c r="D951" i="1"/>
  <c r="AE945" i="3"/>
  <c r="D919" i="1"/>
  <c r="E919" i="1"/>
  <c r="AE913" i="3"/>
  <c r="D887" i="1"/>
  <c r="AE881" i="3"/>
  <c r="D855" i="1"/>
  <c r="E855" i="1"/>
  <c r="AE849" i="3"/>
  <c r="D823" i="1"/>
  <c r="E823" i="1"/>
  <c r="AE817" i="3"/>
  <c r="D791" i="1"/>
  <c r="E791" i="1"/>
  <c r="AE785" i="3"/>
  <c r="D759" i="1"/>
  <c r="E759" i="1"/>
  <c r="AE753" i="3"/>
  <c r="D727" i="1"/>
  <c r="E727" i="1"/>
  <c r="AE721" i="3"/>
  <c r="D695" i="1"/>
  <c r="E695" i="1"/>
  <c r="AE689" i="3"/>
  <c r="D663" i="1"/>
  <c r="E663" i="1"/>
  <c r="AE657" i="3"/>
  <c r="D631" i="1"/>
  <c r="E631" i="1"/>
  <c r="AE625" i="3"/>
  <c r="D599" i="1"/>
  <c r="E599" i="1"/>
  <c r="AE593" i="3"/>
  <c r="D567" i="1"/>
  <c r="E567" i="1"/>
  <c r="AE561" i="3"/>
  <c r="D535" i="1"/>
  <c r="AE529" i="3"/>
  <c r="D503" i="1"/>
  <c r="AE497" i="3"/>
  <c r="D471" i="1"/>
  <c r="E471" i="1"/>
  <c r="AE465" i="3"/>
  <c r="D439" i="1"/>
  <c r="E439" i="1"/>
  <c r="AE433" i="3"/>
  <c r="D407" i="1"/>
  <c r="E407" i="1"/>
  <c r="AE401" i="3"/>
  <c r="D375" i="1"/>
  <c r="E375" i="1"/>
  <c r="AE369" i="3"/>
  <c r="D343" i="1"/>
  <c r="E343" i="1"/>
  <c r="AE337" i="3"/>
  <c r="D311" i="1"/>
  <c r="E311" i="1"/>
  <c r="AE305" i="3"/>
  <c r="D279" i="1"/>
  <c r="E279" i="1"/>
  <c r="AE273" i="3"/>
  <c r="D247" i="1"/>
  <c r="E247" i="1"/>
  <c r="AE241" i="3"/>
  <c r="D207" i="1"/>
  <c r="E207" i="1"/>
  <c r="AE201" i="3"/>
  <c r="D1722" i="1"/>
  <c r="AE1716" i="3"/>
  <c r="D1674" i="1"/>
  <c r="E1674" i="1"/>
  <c r="AE1668" i="3"/>
  <c r="D1626" i="1"/>
  <c r="E1626" i="1"/>
  <c r="AE1620" i="3"/>
  <c r="D1534" i="1"/>
  <c r="E1534" i="1"/>
  <c r="AE1528" i="3"/>
  <c r="D1470" i="1"/>
  <c r="E1470" i="1"/>
  <c r="AE1464" i="3"/>
  <c r="D1406" i="1"/>
  <c r="E1406" i="1"/>
  <c r="AE1400" i="3"/>
  <c r="D1342" i="1"/>
  <c r="AE1336" i="3"/>
  <c r="D1294" i="1"/>
  <c r="E1294" i="1"/>
  <c r="AE1288" i="3"/>
  <c r="D1230" i="1"/>
  <c r="E1230" i="1"/>
  <c r="AE1224" i="3"/>
  <c r="D1166" i="1"/>
  <c r="E1166" i="1"/>
  <c r="AE1160" i="3"/>
  <c r="D1102" i="1"/>
  <c r="E1102" i="1"/>
  <c r="AE1096" i="3"/>
  <c r="D1038" i="1"/>
  <c r="E1038" i="1"/>
  <c r="AE1032" i="3"/>
  <c r="D1035" i="1"/>
  <c r="E1035" i="1"/>
  <c r="AE1029" i="3"/>
  <c r="D971" i="1"/>
  <c r="E971" i="1"/>
  <c r="AE965" i="3"/>
  <c r="D907" i="1"/>
  <c r="E907" i="1"/>
  <c r="AE901" i="3"/>
  <c r="D843" i="1"/>
  <c r="E843" i="1"/>
  <c r="AE837" i="3"/>
  <c r="D795" i="1"/>
  <c r="AE789" i="3"/>
  <c r="D715" i="1"/>
  <c r="E715" i="1"/>
  <c r="AE709" i="3"/>
  <c r="D651" i="1"/>
  <c r="E651" i="1"/>
  <c r="AE645" i="3"/>
  <c r="D587" i="1"/>
  <c r="E587" i="1"/>
  <c r="AE581" i="3"/>
  <c r="D523" i="1"/>
  <c r="E523" i="1"/>
  <c r="AE517" i="3"/>
  <c r="D459" i="1"/>
  <c r="E459" i="1"/>
  <c r="AE453" i="3"/>
  <c r="D395" i="1"/>
  <c r="AE389" i="3"/>
  <c r="D331" i="1"/>
  <c r="E331" i="1"/>
  <c r="AE325" i="3"/>
  <c r="D267" i="1"/>
  <c r="E267" i="1"/>
  <c r="AE261" i="3"/>
  <c r="D187" i="1"/>
  <c r="E187" i="1"/>
  <c r="AE181" i="3"/>
  <c r="D1538" i="1"/>
  <c r="E1538" i="1"/>
  <c r="AE1532" i="3"/>
  <c r="D703" i="1"/>
  <c r="E703" i="1"/>
  <c r="E1622" i="1"/>
  <c r="E826" i="1"/>
  <c r="D730" i="1"/>
  <c r="E730" i="1"/>
  <c r="E282" i="1"/>
  <c r="E782" i="1"/>
  <c r="D590" i="1"/>
  <c r="E590" i="1"/>
  <c r="D1750" i="1"/>
  <c r="E1750" i="1"/>
  <c r="AE1744" i="3"/>
  <c r="D1654" i="1"/>
  <c r="E1654" i="1"/>
  <c r="AE1648" i="3"/>
  <c r="D1590" i="1"/>
  <c r="E1590" i="1"/>
  <c r="AE1584" i="3"/>
  <c r="D986" i="1"/>
  <c r="E986" i="1"/>
  <c r="AE980" i="3"/>
  <c r="D922" i="1"/>
  <c r="E922" i="1"/>
  <c r="AE916" i="3"/>
  <c r="D858" i="1"/>
  <c r="E858" i="1"/>
  <c r="AE852" i="3"/>
  <c r="D794" i="1"/>
  <c r="E794" i="1"/>
  <c r="AE788" i="3"/>
  <c r="AE724" i="3"/>
  <c r="D666" i="1"/>
  <c r="E666" i="1"/>
  <c r="AE660" i="3"/>
  <c r="D570" i="1"/>
  <c r="E570" i="1"/>
  <c r="AE564" i="3"/>
  <c r="D506" i="1"/>
  <c r="E506" i="1"/>
  <c r="AE500" i="3"/>
  <c r="D442" i="1"/>
  <c r="E442" i="1"/>
  <c r="AE436" i="3"/>
  <c r="D378" i="1"/>
  <c r="E378" i="1"/>
  <c r="AE372" i="3"/>
  <c r="D314" i="1"/>
  <c r="E314" i="1"/>
  <c r="AE308" i="3"/>
  <c r="D250" i="1"/>
  <c r="E250" i="1"/>
  <c r="AE244" i="3"/>
  <c r="D186" i="1"/>
  <c r="E186" i="1"/>
  <c r="AE180" i="3"/>
  <c r="D974" i="1"/>
  <c r="E974" i="1"/>
  <c r="AE968" i="3"/>
  <c r="D846" i="1"/>
  <c r="E846" i="1"/>
  <c r="AE840" i="3"/>
  <c r="D718" i="1"/>
  <c r="E718" i="1"/>
  <c r="AE712" i="3"/>
  <c r="AE584" i="3"/>
  <c r="D462" i="1"/>
  <c r="E462" i="1"/>
  <c r="AE456" i="3"/>
  <c r="D270" i="1"/>
  <c r="E270" i="1"/>
  <c r="AE264" i="3"/>
  <c r="D1630" i="1"/>
  <c r="E1630" i="1"/>
  <c r="AE1624" i="3"/>
  <c r="D1746" i="1"/>
  <c r="AE1740" i="3"/>
  <c r="D1682" i="1"/>
  <c r="AE1676" i="3"/>
  <c r="D1618" i="1"/>
  <c r="E1618" i="1"/>
  <c r="AE1612" i="3"/>
  <c r="D1526" i="1"/>
  <c r="E1526" i="1"/>
  <c r="AE1520" i="3"/>
  <c r="D1430" i="1"/>
  <c r="E1430" i="1"/>
  <c r="AE1424" i="3"/>
  <c r="D1366" i="1"/>
  <c r="E1366" i="1"/>
  <c r="AE1360" i="3"/>
  <c r="D1302" i="1"/>
  <c r="E1302" i="1"/>
  <c r="AE1296" i="3"/>
  <c r="D1238" i="1"/>
  <c r="E1238" i="1"/>
  <c r="AE1232" i="3"/>
  <c r="D1174" i="1"/>
  <c r="AE1168" i="3"/>
  <c r="D1110" i="1"/>
  <c r="E1110" i="1"/>
  <c r="AE1104" i="3"/>
  <c r="D1046" i="1"/>
  <c r="E1046" i="1"/>
  <c r="AE1040" i="3"/>
  <c r="D982" i="1"/>
  <c r="E982" i="1"/>
  <c r="AE976" i="3"/>
  <c r="D918" i="1"/>
  <c r="E918" i="1"/>
  <c r="AE912" i="3"/>
  <c r="D854" i="1"/>
  <c r="E854" i="1"/>
  <c r="AE848" i="3"/>
  <c r="D790" i="1"/>
  <c r="AE784" i="3"/>
  <c r="D726" i="1"/>
  <c r="E726" i="1"/>
  <c r="AE720" i="3"/>
  <c r="D662" i="1"/>
  <c r="E662" i="1"/>
  <c r="AE656" i="3"/>
  <c r="D598" i="1"/>
  <c r="E598" i="1"/>
  <c r="AE592" i="3"/>
  <c r="D534" i="1"/>
  <c r="E534" i="1"/>
  <c r="AE528" i="3"/>
  <c r="D470" i="1"/>
  <c r="E470" i="1"/>
  <c r="AE464" i="3"/>
  <c r="D374" i="1"/>
  <c r="E374" i="1"/>
  <c r="AE368" i="3"/>
  <c r="D310" i="1"/>
  <c r="E310" i="1"/>
  <c r="AE304" i="3"/>
  <c r="D246" i="1"/>
  <c r="E246" i="1"/>
  <c r="AE240" i="3"/>
  <c r="D182" i="1"/>
  <c r="E182" i="1"/>
  <c r="AE176" i="3"/>
  <c r="D1022" i="1"/>
  <c r="AE1016" i="3"/>
  <c r="D894" i="1"/>
  <c r="E894" i="1"/>
  <c r="AE888" i="3"/>
  <c r="D702" i="1"/>
  <c r="E702" i="1"/>
  <c r="AE696" i="3"/>
  <c r="D638" i="1"/>
  <c r="E638" i="1"/>
  <c r="AE632" i="3"/>
  <c r="D510" i="1"/>
  <c r="E510" i="1"/>
  <c r="AE504" i="3"/>
  <c r="D382" i="1"/>
  <c r="E382" i="1"/>
  <c r="AE376" i="3"/>
  <c r="D254" i="1"/>
  <c r="E254" i="1"/>
  <c r="AE248" i="3"/>
  <c r="D1554" i="1"/>
  <c r="E1554" i="1"/>
  <c r="AE1548" i="3"/>
  <c r="D1330" i="1"/>
  <c r="E1330" i="1"/>
  <c r="AE1324" i="3"/>
  <c r="D1202" i="1"/>
  <c r="E1202" i="1"/>
  <c r="AE1196" i="3"/>
  <c r="D1074" i="1"/>
  <c r="E1074" i="1"/>
  <c r="AE1068" i="3"/>
  <c r="D882" i="1"/>
  <c r="E882" i="1"/>
  <c r="AE876" i="3"/>
  <c r="D754" i="1"/>
  <c r="E754" i="1"/>
  <c r="AE748" i="3"/>
  <c r="D626" i="1"/>
  <c r="AE620" i="3"/>
  <c r="D498" i="1"/>
  <c r="AE492" i="3"/>
  <c r="D370" i="1"/>
  <c r="E370" i="1"/>
  <c r="AE364" i="3"/>
  <c r="D242" i="1"/>
  <c r="E242" i="1"/>
  <c r="AE236" i="3"/>
  <c r="D1023" i="1"/>
  <c r="E1023" i="1"/>
  <c r="AE1017" i="3"/>
  <c r="D959" i="1"/>
  <c r="E959" i="1"/>
  <c r="AE953" i="3"/>
  <c r="D831" i="1"/>
  <c r="E831" i="1"/>
  <c r="AE825" i="3"/>
  <c r="AE697" i="3"/>
  <c r="D591" i="1"/>
  <c r="E591" i="1"/>
  <c r="AE585" i="3"/>
  <c r="D463" i="1"/>
  <c r="E463" i="1"/>
  <c r="AE457" i="3"/>
  <c r="D319" i="1"/>
  <c r="E319" i="1"/>
  <c r="AE313" i="3"/>
  <c r="D191" i="1"/>
  <c r="E191" i="1"/>
  <c r="AE185" i="3"/>
  <c r="D1059" i="1"/>
  <c r="AE1053" i="3"/>
  <c r="D995" i="1"/>
  <c r="E995" i="1"/>
  <c r="AE989" i="3"/>
  <c r="D931" i="1"/>
  <c r="E931" i="1"/>
  <c r="AE925" i="3"/>
  <c r="D867" i="1"/>
  <c r="AE861" i="3"/>
  <c r="D803" i="1"/>
  <c r="E803" i="1"/>
  <c r="AE797" i="3"/>
  <c r="D739" i="1"/>
  <c r="E739" i="1"/>
  <c r="AE733" i="3"/>
  <c r="D675" i="1"/>
  <c r="AE669" i="3"/>
  <c r="D611" i="1"/>
  <c r="AE605" i="3"/>
  <c r="D547" i="1"/>
  <c r="AE541" i="3"/>
  <c r="D483" i="1"/>
  <c r="E483" i="1"/>
  <c r="AE477" i="3"/>
  <c r="D419" i="1"/>
  <c r="E419" i="1"/>
  <c r="AE413" i="3"/>
  <c r="D355" i="1"/>
  <c r="AE349" i="3"/>
  <c r="D259" i="1"/>
  <c r="E259" i="1"/>
  <c r="AE253" i="3"/>
  <c r="D171" i="1"/>
  <c r="E171" i="1"/>
  <c r="AE165" i="3"/>
  <c r="D1642" i="1"/>
  <c r="E1642" i="1"/>
  <c r="AE1636" i="3"/>
  <c r="D1518" i="1"/>
  <c r="AE1512" i="3"/>
  <c r="D1310" i="1"/>
  <c r="E1310" i="1"/>
  <c r="AE1304" i="3"/>
  <c r="D1182" i="1"/>
  <c r="AE1176" i="3"/>
  <c r="D1054" i="1"/>
  <c r="E1054" i="1"/>
  <c r="AE1048" i="3"/>
  <c r="D923" i="1"/>
  <c r="E923" i="1"/>
  <c r="AE917" i="3"/>
  <c r="D779" i="1"/>
  <c r="E779" i="1"/>
  <c r="AE773" i="3"/>
  <c r="D603" i="1"/>
  <c r="E603" i="1"/>
  <c r="AE597" i="3"/>
  <c r="D475" i="1"/>
  <c r="AE469" i="3"/>
  <c r="D283" i="1"/>
  <c r="E283" i="1"/>
  <c r="AE277" i="3"/>
  <c r="D1694" i="1"/>
  <c r="E1694" i="1"/>
  <c r="AE1688" i="3"/>
  <c r="D1582" i="1"/>
  <c r="AE1576" i="3"/>
  <c r="D975" i="1"/>
  <c r="E975" i="1"/>
  <c r="AE969" i="3"/>
  <c r="D847" i="1"/>
  <c r="AE841" i="3"/>
  <c r="D719" i="1"/>
  <c r="E719" i="1"/>
  <c r="AE713" i="3"/>
  <c r="D575" i="1"/>
  <c r="E575" i="1"/>
  <c r="AE569" i="3"/>
  <c r="D447" i="1"/>
  <c r="E447" i="1"/>
  <c r="AE441" i="3"/>
  <c r="D271" i="1"/>
  <c r="AE265" i="3"/>
  <c r="D1474" i="1"/>
  <c r="E1474" i="1"/>
  <c r="AE1468" i="3"/>
  <c r="D1346" i="1"/>
  <c r="E1346" i="1"/>
  <c r="AE1340" i="3"/>
  <c r="D1154" i="1"/>
  <c r="AE1148" i="3"/>
  <c r="D1026" i="1"/>
  <c r="E1026" i="1"/>
  <c r="AE1020" i="3"/>
  <c r="D834" i="1"/>
  <c r="E834" i="1"/>
  <c r="AE828" i="3"/>
  <c r="D706" i="1"/>
  <c r="E706" i="1"/>
  <c r="AE700" i="3"/>
  <c r="D578" i="1"/>
  <c r="E578" i="1"/>
  <c r="AE572" i="3"/>
  <c r="D450" i="1"/>
  <c r="AE444" i="3"/>
  <c r="D322" i="1"/>
  <c r="E322" i="1"/>
  <c r="AE316" i="3"/>
  <c r="D194" i="1"/>
  <c r="E194" i="1"/>
  <c r="AE188" i="3"/>
  <c r="D1734" i="1"/>
  <c r="E1734" i="1"/>
  <c r="AE1728" i="3"/>
  <c r="D1702" i="1"/>
  <c r="E1702" i="1"/>
  <c r="AE1696" i="3"/>
  <c r="D1670" i="1"/>
  <c r="E1670" i="1"/>
  <c r="AE1664" i="3"/>
  <c r="D1638" i="1"/>
  <c r="E1638" i="1"/>
  <c r="AE1632" i="3"/>
  <c r="D1606" i="1"/>
  <c r="E1606" i="1"/>
  <c r="AE1600" i="3"/>
  <c r="D1574" i="1"/>
  <c r="AE1568" i="3"/>
  <c r="D1002" i="1"/>
  <c r="E1002" i="1"/>
  <c r="AE996" i="3"/>
  <c r="D970" i="1"/>
  <c r="E970" i="1"/>
  <c r="AE964" i="3"/>
  <c r="D938" i="1"/>
  <c r="E938" i="1"/>
  <c r="AE932" i="3"/>
  <c r="D906" i="1"/>
  <c r="E906" i="1"/>
  <c r="AE900" i="3"/>
  <c r="D874" i="1"/>
  <c r="E874" i="1"/>
  <c r="AE868" i="3"/>
  <c r="D842" i="1"/>
  <c r="E842" i="1"/>
  <c r="AE836" i="3"/>
  <c r="D810" i="1"/>
  <c r="E810" i="1"/>
  <c r="AE804" i="3"/>
  <c r="D778" i="1"/>
  <c r="AE772" i="3"/>
  <c r="D746" i="1"/>
  <c r="E746" i="1"/>
  <c r="AE740" i="3"/>
  <c r="D714" i="1"/>
  <c r="E714" i="1"/>
  <c r="AE708" i="3"/>
  <c r="D682" i="1"/>
  <c r="E682" i="1"/>
  <c r="AE676" i="3"/>
  <c r="D650" i="1"/>
  <c r="E650" i="1"/>
  <c r="AE644" i="3"/>
  <c r="D618" i="1"/>
  <c r="E618" i="1"/>
  <c r="AE612" i="3"/>
  <c r="D586" i="1"/>
  <c r="E586" i="1"/>
  <c r="AE580" i="3"/>
  <c r="D554" i="1"/>
  <c r="E554" i="1"/>
  <c r="AE548" i="3"/>
  <c r="D522" i="1"/>
  <c r="AE516" i="3"/>
  <c r="D490" i="1"/>
  <c r="E490" i="1"/>
  <c r="AE484" i="3"/>
  <c r="D458" i="1"/>
  <c r="E458" i="1"/>
  <c r="AE452" i="3"/>
  <c r="D426" i="1"/>
  <c r="E426" i="1"/>
  <c r="AE420" i="3"/>
  <c r="D394" i="1"/>
  <c r="E394" i="1"/>
  <c r="AE388" i="3"/>
  <c r="D362" i="1"/>
  <c r="E362" i="1"/>
  <c r="AE356" i="3"/>
  <c r="D330" i="1"/>
  <c r="E330" i="1"/>
  <c r="AE324" i="3"/>
  <c r="D298" i="1"/>
  <c r="E298" i="1"/>
  <c r="AE292" i="3"/>
  <c r="D266" i="1"/>
  <c r="AE260" i="3"/>
  <c r="D234" i="1"/>
  <c r="E234" i="1"/>
  <c r="AE228" i="3"/>
  <c r="D202" i="1"/>
  <c r="E202" i="1"/>
  <c r="AE196" i="3"/>
  <c r="D170" i="1"/>
  <c r="E170" i="1"/>
  <c r="AE164" i="3"/>
  <c r="D1754" i="1"/>
  <c r="E1754" i="1"/>
  <c r="AE1748" i="3"/>
  <c r="D1006" i="1"/>
  <c r="E1006" i="1"/>
  <c r="AE1000" i="3"/>
  <c r="D942" i="1"/>
  <c r="E942" i="1"/>
  <c r="AE936" i="3"/>
  <c r="D878" i="1"/>
  <c r="E878" i="1"/>
  <c r="AE872" i="3"/>
  <c r="D814" i="1"/>
  <c r="AE808" i="3"/>
  <c r="D750" i="1"/>
  <c r="E750" i="1"/>
  <c r="AE744" i="3"/>
  <c r="D686" i="1"/>
  <c r="E686" i="1"/>
  <c r="AE680" i="3"/>
  <c r="D622" i="1"/>
  <c r="E622" i="1"/>
  <c r="AE616" i="3"/>
  <c r="D558" i="1"/>
  <c r="E558" i="1"/>
  <c r="AE552" i="3"/>
  <c r="D494" i="1"/>
  <c r="E494" i="1"/>
  <c r="AE488" i="3"/>
  <c r="D430" i="1"/>
  <c r="E430" i="1"/>
  <c r="AE424" i="3"/>
  <c r="D366" i="1"/>
  <c r="E366" i="1"/>
  <c r="AE360" i="3"/>
  <c r="D302" i="1"/>
  <c r="AE296" i="3"/>
  <c r="D238" i="1"/>
  <c r="E238" i="1"/>
  <c r="AE232" i="3"/>
  <c r="D174" i="1"/>
  <c r="E174" i="1"/>
  <c r="AE168" i="3"/>
  <c r="E767" i="1"/>
  <c r="AE146" i="3"/>
  <c r="D1522" i="1"/>
  <c r="E1522" i="1"/>
  <c r="AE1516" i="3"/>
  <c r="D1730" i="1"/>
  <c r="E1730" i="1"/>
  <c r="AE1724" i="3"/>
  <c r="D1698" i="1"/>
  <c r="E1698" i="1"/>
  <c r="AE1692" i="3"/>
  <c r="D1666" i="1"/>
  <c r="E1666" i="1"/>
  <c r="AE1660" i="3"/>
  <c r="D1634" i="1"/>
  <c r="E1634" i="1"/>
  <c r="AE1628" i="3"/>
  <c r="D1602" i="1"/>
  <c r="E1602" i="1"/>
  <c r="AE1596" i="3"/>
  <c r="D1570" i="1"/>
  <c r="E1570" i="1"/>
  <c r="AE1564" i="3"/>
  <c r="D1542" i="1"/>
  <c r="E1542" i="1"/>
  <c r="AE1536" i="3"/>
  <c r="D1510" i="1"/>
  <c r="E1510" i="1"/>
  <c r="AE1504" i="3"/>
  <c r="D1478" i="1"/>
  <c r="E1478" i="1"/>
  <c r="AE1472" i="3"/>
  <c r="D1446" i="1"/>
  <c r="E1446" i="1"/>
  <c r="AE1440" i="3"/>
  <c r="D1414" i="1"/>
  <c r="E1414" i="1"/>
  <c r="AE1408" i="3"/>
  <c r="D1382" i="1"/>
  <c r="E1382" i="1"/>
  <c r="AE1376" i="3"/>
  <c r="D1350" i="1"/>
  <c r="E1350" i="1"/>
  <c r="AE1344" i="3"/>
  <c r="D1318" i="1"/>
  <c r="E1318" i="1"/>
  <c r="AE1312" i="3"/>
  <c r="D1286" i="1"/>
  <c r="E1286" i="1"/>
  <c r="AE1280" i="3"/>
  <c r="D1254" i="1"/>
  <c r="E1254" i="1"/>
  <c r="AE1248" i="3"/>
  <c r="D1222" i="1"/>
  <c r="E1222" i="1"/>
  <c r="AE1216" i="3"/>
  <c r="D1190" i="1"/>
  <c r="E1190" i="1"/>
  <c r="AE1184" i="3"/>
  <c r="D1158" i="1"/>
  <c r="E1158" i="1"/>
  <c r="AE1152" i="3"/>
  <c r="D1126" i="1"/>
  <c r="E1126" i="1"/>
  <c r="AE1120" i="3"/>
  <c r="D1094" i="1"/>
  <c r="E1094" i="1"/>
  <c r="AE1088" i="3"/>
  <c r="D1062" i="1"/>
  <c r="E1062" i="1"/>
  <c r="AE1056" i="3"/>
  <c r="D1030" i="1"/>
  <c r="E1030" i="1"/>
  <c r="AE1024" i="3"/>
  <c r="D998" i="1"/>
  <c r="E998" i="1"/>
  <c r="AE992" i="3"/>
  <c r="D966" i="1"/>
  <c r="E966" i="1"/>
  <c r="AE960" i="3"/>
  <c r="D934" i="1"/>
  <c r="E934" i="1"/>
  <c r="AE928" i="3"/>
  <c r="D902" i="1"/>
  <c r="E902" i="1"/>
  <c r="AE896" i="3"/>
  <c r="D870" i="1"/>
  <c r="E870" i="1"/>
  <c r="AE864" i="3"/>
  <c r="D838" i="1"/>
  <c r="E838" i="1"/>
  <c r="AE832" i="3"/>
  <c r="D806" i="1"/>
  <c r="E806" i="1"/>
  <c r="AE800" i="3"/>
  <c r="D774" i="1"/>
  <c r="E774" i="1"/>
  <c r="AE768" i="3"/>
  <c r="D742" i="1"/>
  <c r="E742" i="1"/>
  <c r="AE736" i="3"/>
  <c r="D710" i="1"/>
  <c r="E710" i="1"/>
  <c r="AE704" i="3"/>
  <c r="D678" i="1"/>
  <c r="E678" i="1"/>
  <c r="AE672" i="3"/>
  <c r="D646" i="1"/>
  <c r="E646" i="1"/>
  <c r="AE640" i="3"/>
  <c r="D614" i="1"/>
  <c r="E614" i="1"/>
  <c r="AE608" i="3"/>
  <c r="D582" i="1"/>
  <c r="E582" i="1"/>
  <c r="AE576" i="3"/>
  <c r="D550" i="1"/>
  <c r="E550" i="1"/>
  <c r="AE544" i="3"/>
  <c r="D518" i="1"/>
  <c r="E518" i="1"/>
  <c r="AE512" i="3"/>
  <c r="D486" i="1"/>
  <c r="E486" i="1"/>
  <c r="AE480" i="3"/>
  <c r="D454" i="1"/>
  <c r="E454" i="1"/>
  <c r="AE448" i="3"/>
  <c r="D422" i="1"/>
  <c r="E422" i="1"/>
  <c r="AE416" i="3"/>
  <c r="D390" i="1"/>
  <c r="E390" i="1"/>
  <c r="AE384" i="3"/>
  <c r="D358" i="1"/>
  <c r="E358" i="1"/>
  <c r="AE352" i="3"/>
  <c r="D326" i="1"/>
  <c r="E326" i="1"/>
  <c r="AE320" i="3"/>
  <c r="D294" i="1"/>
  <c r="E294" i="1"/>
  <c r="AE288" i="3"/>
  <c r="D262" i="1"/>
  <c r="E262" i="1"/>
  <c r="AE256" i="3"/>
  <c r="D230" i="1"/>
  <c r="E230" i="1"/>
  <c r="AE224" i="3"/>
  <c r="D198" i="1"/>
  <c r="E198" i="1"/>
  <c r="AE192" i="3"/>
  <c r="D990" i="1"/>
  <c r="E990" i="1"/>
  <c r="AE984" i="3"/>
  <c r="D926" i="1"/>
  <c r="E926" i="1"/>
  <c r="AE920" i="3"/>
  <c r="D862" i="1"/>
  <c r="E862" i="1"/>
  <c r="AE856" i="3"/>
  <c r="D798" i="1"/>
  <c r="E798" i="1"/>
  <c r="AE792" i="3"/>
  <c r="D734" i="1"/>
  <c r="E734" i="1"/>
  <c r="AE728" i="3"/>
  <c r="D670" i="1"/>
  <c r="E670" i="1"/>
  <c r="AE664" i="3"/>
  <c r="D606" i="1"/>
  <c r="E606" i="1"/>
  <c r="AE600" i="3"/>
  <c r="D542" i="1"/>
  <c r="E542" i="1"/>
  <c r="AE536" i="3"/>
  <c r="D478" i="1"/>
  <c r="E478" i="1"/>
  <c r="AE472" i="3"/>
  <c r="D414" i="1"/>
  <c r="E414" i="1"/>
  <c r="AE408" i="3"/>
  <c r="D350" i="1"/>
  <c r="E350" i="1"/>
  <c r="AE344" i="3"/>
  <c r="D286" i="1"/>
  <c r="E286" i="1"/>
  <c r="AE280" i="3"/>
  <c r="D222" i="1"/>
  <c r="E222" i="1"/>
  <c r="AE216" i="3"/>
  <c r="D1490" i="1"/>
  <c r="E1490" i="1"/>
  <c r="AE1484" i="3"/>
  <c r="D1426" i="1"/>
  <c r="E1426" i="1"/>
  <c r="AE1420" i="3"/>
  <c r="D1362" i="1"/>
  <c r="E1362" i="1"/>
  <c r="AE1356" i="3"/>
  <c r="D1298" i="1"/>
  <c r="E1298" i="1"/>
  <c r="AE1292" i="3"/>
  <c r="D1234" i="1"/>
  <c r="E1234" i="1"/>
  <c r="AE1228" i="3"/>
  <c r="D1170" i="1"/>
  <c r="E1170" i="1"/>
  <c r="AE1164" i="3"/>
  <c r="D1106" i="1"/>
  <c r="E1106" i="1"/>
  <c r="AE1100" i="3"/>
  <c r="D1042" i="1"/>
  <c r="E1042" i="1"/>
  <c r="AE1036" i="3"/>
  <c r="D978" i="1"/>
  <c r="E978" i="1"/>
  <c r="AE972" i="3"/>
  <c r="D914" i="1"/>
  <c r="E914" i="1"/>
  <c r="AE908" i="3"/>
  <c r="D850" i="1"/>
  <c r="E850" i="1"/>
  <c r="AE844" i="3"/>
  <c r="D786" i="1"/>
  <c r="E786" i="1"/>
  <c r="AE780" i="3"/>
  <c r="D722" i="1"/>
  <c r="E722" i="1"/>
  <c r="AE716" i="3"/>
  <c r="D658" i="1"/>
  <c r="E658" i="1"/>
  <c r="AE652" i="3"/>
  <c r="D594" i="1"/>
  <c r="E594" i="1"/>
  <c r="AE588" i="3"/>
  <c r="D530" i="1"/>
  <c r="E530" i="1"/>
  <c r="AE524" i="3"/>
  <c r="D466" i="1"/>
  <c r="E466" i="1"/>
  <c r="AE460" i="3"/>
  <c r="D402" i="1"/>
  <c r="E402" i="1"/>
  <c r="AE396" i="3"/>
  <c r="D338" i="1"/>
  <c r="E338" i="1"/>
  <c r="AE332" i="3"/>
  <c r="D274" i="1"/>
  <c r="E274" i="1"/>
  <c r="AE268" i="3"/>
  <c r="D210" i="1"/>
  <c r="E210" i="1"/>
  <c r="AE204" i="3"/>
  <c r="D1055" i="1"/>
  <c r="E1055" i="1"/>
  <c r="AE1049" i="3"/>
  <c r="D991" i="1"/>
  <c r="E991" i="1"/>
  <c r="AE985" i="3"/>
  <c r="D927" i="1"/>
  <c r="E927" i="1"/>
  <c r="AE921" i="3"/>
  <c r="D863" i="1"/>
  <c r="E863" i="1"/>
  <c r="AE857" i="3"/>
  <c r="D799" i="1"/>
  <c r="AE793" i="3"/>
  <c r="D735" i="1"/>
  <c r="E735" i="1"/>
  <c r="AE729" i="3"/>
  <c r="D671" i="1"/>
  <c r="AE665" i="3"/>
  <c r="D607" i="1"/>
  <c r="E607" i="1"/>
  <c r="AE601" i="3"/>
  <c r="D559" i="1"/>
  <c r="E559" i="1"/>
  <c r="AE553" i="3"/>
  <c r="D495" i="1"/>
  <c r="E495" i="1"/>
  <c r="AE489" i="3"/>
  <c r="D431" i="1"/>
  <c r="E431" i="1"/>
  <c r="AE425" i="3"/>
  <c r="D351" i="1"/>
  <c r="E351" i="1"/>
  <c r="AE345" i="3"/>
  <c r="D287" i="1"/>
  <c r="AE281" i="3"/>
  <c r="D223" i="1"/>
  <c r="E223" i="1"/>
  <c r="AE217" i="3"/>
  <c r="D1546" i="1"/>
  <c r="E1546" i="1"/>
  <c r="AE1540" i="3"/>
  <c r="D1514" i="1"/>
  <c r="E1514" i="1"/>
  <c r="AE1508" i="3"/>
  <c r="D1482" i="1"/>
  <c r="AE1476" i="3"/>
  <c r="D1450" i="1"/>
  <c r="E1450" i="1"/>
  <c r="AE1444" i="3"/>
  <c r="D1418" i="1"/>
  <c r="AE1412" i="3"/>
  <c r="D1386" i="1"/>
  <c r="E1386" i="1"/>
  <c r="AE1380" i="3"/>
  <c r="D1354" i="1"/>
  <c r="E1354" i="1"/>
  <c r="AE1348" i="3"/>
  <c r="D1322" i="1"/>
  <c r="E1322" i="1"/>
  <c r="AE1316" i="3"/>
  <c r="D1290" i="1"/>
  <c r="E1290" i="1"/>
  <c r="AE1284" i="3"/>
  <c r="D1258" i="1"/>
  <c r="E1258" i="1"/>
  <c r="AE1252" i="3"/>
  <c r="D1226" i="1"/>
  <c r="AE1220" i="3"/>
  <c r="D1194" i="1"/>
  <c r="E1194" i="1"/>
  <c r="AE1188" i="3"/>
  <c r="D1162" i="1"/>
  <c r="AE1156" i="3"/>
  <c r="D1130" i="1"/>
  <c r="E1130" i="1"/>
  <c r="AE1124" i="3"/>
  <c r="D1098" i="1"/>
  <c r="E1098" i="1"/>
  <c r="AE1092" i="3"/>
  <c r="D1066" i="1"/>
  <c r="E1066" i="1"/>
  <c r="AE1060" i="3"/>
  <c r="D1034" i="1"/>
  <c r="E1034" i="1"/>
  <c r="AE1028" i="3"/>
  <c r="D1031" i="1"/>
  <c r="E1031" i="1"/>
  <c r="AE1025" i="3"/>
  <c r="D999" i="1"/>
  <c r="AE993" i="3"/>
  <c r="D967" i="1"/>
  <c r="E967" i="1"/>
  <c r="AE961" i="3"/>
  <c r="D935" i="1"/>
  <c r="AE929" i="3"/>
  <c r="D903" i="1"/>
  <c r="E903" i="1"/>
  <c r="AE897" i="3"/>
  <c r="D871" i="1"/>
  <c r="E871" i="1"/>
  <c r="AE865" i="3"/>
  <c r="D839" i="1"/>
  <c r="E839" i="1"/>
  <c r="AE833" i="3"/>
  <c r="D807" i="1"/>
  <c r="E807" i="1"/>
  <c r="AE801" i="3"/>
  <c r="D775" i="1"/>
  <c r="E775" i="1"/>
  <c r="AE769" i="3"/>
  <c r="D743" i="1"/>
  <c r="AE737" i="3"/>
  <c r="D711" i="1"/>
  <c r="E711" i="1"/>
  <c r="AE705" i="3"/>
  <c r="D679" i="1"/>
  <c r="AE673" i="3"/>
  <c r="D647" i="1"/>
  <c r="E647" i="1"/>
  <c r="AE641" i="3"/>
  <c r="D615" i="1"/>
  <c r="E615" i="1"/>
  <c r="AE609" i="3"/>
  <c r="D583" i="1"/>
  <c r="E583" i="1"/>
  <c r="AE577" i="3"/>
  <c r="D551" i="1"/>
  <c r="E551" i="1"/>
  <c r="AE545" i="3"/>
  <c r="D519" i="1"/>
  <c r="E519" i="1"/>
  <c r="AE513" i="3"/>
  <c r="D487" i="1"/>
  <c r="AE481" i="3"/>
  <c r="D455" i="1"/>
  <c r="E455" i="1"/>
  <c r="AE449" i="3"/>
  <c r="D423" i="1"/>
  <c r="AE417" i="3"/>
  <c r="D391" i="1"/>
  <c r="E391" i="1"/>
  <c r="AE385" i="3"/>
  <c r="D359" i="1"/>
  <c r="E359" i="1"/>
  <c r="AE353" i="3"/>
  <c r="D327" i="1"/>
  <c r="E327" i="1"/>
  <c r="AE321" i="3"/>
  <c r="D295" i="1"/>
  <c r="E295" i="1"/>
  <c r="AE289" i="3"/>
  <c r="D263" i="1"/>
  <c r="E263" i="1"/>
  <c r="AE257" i="3"/>
  <c r="D231" i="1"/>
  <c r="AE225" i="3"/>
  <c r="D175" i="1"/>
  <c r="E175" i="1"/>
  <c r="AE169" i="3"/>
  <c r="D1706" i="1"/>
  <c r="AE1700" i="3"/>
  <c r="D1658" i="1"/>
  <c r="E1658" i="1"/>
  <c r="AE1652" i="3"/>
  <c r="D1594" i="1"/>
  <c r="E1594" i="1"/>
  <c r="AE1588" i="3"/>
  <c r="D1502" i="1"/>
  <c r="E1502" i="1"/>
  <c r="AE1496" i="3"/>
  <c r="D1438" i="1"/>
  <c r="E1438" i="1"/>
  <c r="AE1432" i="3"/>
  <c r="D1374" i="1"/>
  <c r="E1374" i="1"/>
  <c r="AE1368" i="3"/>
  <c r="D1326" i="1"/>
  <c r="AE1320" i="3"/>
  <c r="D1262" i="1"/>
  <c r="E1262" i="1"/>
  <c r="AE1256" i="3"/>
  <c r="D1198" i="1"/>
  <c r="AE1192" i="3"/>
  <c r="D1134" i="1"/>
  <c r="E1134" i="1"/>
  <c r="AE1128" i="3"/>
  <c r="D1070" i="1"/>
  <c r="E1070" i="1"/>
  <c r="AE1064" i="3"/>
  <c r="D1003" i="1"/>
  <c r="E1003" i="1"/>
  <c r="AE997" i="3"/>
  <c r="D939" i="1"/>
  <c r="E939" i="1"/>
  <c r="AE933" i="3"/>
  <c r="D875" i="1"/>
  <c r="E875" i="1"/>
  <c r="AE869" i="3"/>
  <c r="D811" i="1"/>
  <c r="AE805" i="3"/>
  <c r="D747" i="1"/>
  <c r="E747" i="1"/>
  <c r="AE741" i="3"/>
  <c r="D683" i="1"/>
  <c r="AE677" i="3"/>
  <c r="D619" i="1"/>
  <c r="E619" i="1"/>
  <c r="AE613" i="3"/>
  <c r="D555" i="1"/>
  <c r="E555" i="1"/>
  <c r="AE549" i="3"/>
  <c r="D491" i="1"/>
  <c r="E491" i="1"/>
  <c r="AE485" i="3"/>
  <c r="D427" i="1"/>
  <c r="E427" i="1"/>
  <c r="AE421" i="3"/>
  <c r="D363" i="1"/>
  <c r="E363" i="1"/>
  <c r="AE357" i="3"/>
  <c r="D299" i="1"/>
  <c r="AE293" i="3"/>
  <c r="D235" i="1"/>
  <c r="E235" i="1"/>
  <c r="AE229" i="3"/>
  <c r="D1678" i="1"/>
  <c r="AE1672" i="3"/>
  <c r="D1598" i="1"/>
  <c r="E1598" i="1"/>
  <c r="AE1592" i="3"/>
  <c r="D1043" i="1"/>
  <c r="AE1037" i="3"/>
  <c r="D1011" i="1"/>
  <c r="E1011" i="1"/>
  <c r="AE1005" i="3"/>
  <c r="D979" i="1"/>
  <c r="AE973" i="3"/>
  <c r="D947" i="1"/>
  <c r="E947" i="1"/>
  <c r="AE941" i="3"/>
  <c r="D915" i="1"/>
  <c r="E915" i="1"/>
  <c r="AE909" i="3"/>
  <c r="D883" i="1"/>
  <c r="E883" i="1"/>
  <c r="AE877" i="3"/>
  <c r="D851" i="1"/>
  <c r="E851" i="1"/>
  <c r="AE845" i="3"/>
  <c r="D819" i="1"/>
  <c r="E819" i="1"/>
  <c r="AE813" i="3"/>
  <c r="D787" i="1"/>
  <c r="AE781" i="3"/>
  <c r="D755" i="1"/>
  <c r="E755" i="1"/>
  <c r="AE749" i="3"/>
  <c r="D723" i="1"/>
  <c r="AE717" i="3"/>
  <c r="D691" i="1"/>
  <c r="E691" i="1"/>
  <c r="AE685" i="3"/>
  <c r="D659" i="1"/>
  <c r="E659" i="1"/>
  <c r="AE653" i="3"/>
  <c r="D627" i="1"/>
  <c r="E627" i="1"/>
  <c r="AE621" i="3"/>
  <c r="D595" i="1"/>
  <c r="E595" i="1"/>
  <c r="AE589" i="3"/>
  <c r="D563" i="1"/>
  <c r="E563" i="1"/>
  <c r="AE557" i="3"/>
  <c r="D531" i="1"/>
  <c r="AE525" i="3"/>
  <c r="D499" i="1"/>
  <c r="E499" i="1"/>
  <c r="AE493" i="3"/>
  <c r="D467" i="1"/>
  <c r="AE461" i="3"/>
  <c r="D435" i="1"/>
  <c r="E435" i="1"/>
  <c r="AE429" i="3"/>
  <c r="D403" i="1"/>
  <c r="E403" i="1"/>
  <c r="AE397" i="3"/>
  <c r="D371" i="1"/>
  <c r="E371" i="1"/>
  <c r="AE365" i="3"/>
  <c r="D339" i="1"/>
  <c r="E339" i="1"/>
  <c r="AE333" i="3"/>
  <c r="D307" i="1"/>
  <c r="E307" i="1"/>
  <c r="AE301" i="3"/>
  <c r="D275" i="1"/>
  <c r="AE269" i="3"/>
  <c r="D243" i="1"/>
  <c r="E243" i="1"/>
  <c r="AE237" i="3"/>
  <c r="D203" i="1"/>
  <c r="AE197" i="3"/>
  <c r="D1690" i="1"/>
  <c r="E1690" i="1"/>
  <c r="AE1684" i="3"/>
  <c r="D1610" i="1"/>
  <c r="E1610" i="1"/>
  <c r="AE1604" i="3"/>
  <c r="D1550" i="1"/>
  <c r="E1550" i="1"/>
  <c r="AE1544" i="3"/>
  <c r="D1486" i="1"/>
  <c r="E1486" i="1"/>
  <c r="AE1480" i="3"/>
  <c r="D1422" i="1"/>
  <c r="E1422" i="1"/>
  <c r="AE1416" i="3"/>
  <c r="D1358" i="1"/>
  <c r="AE1352" i="3"/>
  <c r="D1278" i="1"/>
  <c r="E1278" i="1"/>
  <c r="AE1272" i="3"/>
  <c r="D1214" i="1"/>
  <c r="AE1208" i="3"/>
  <c r="D1150" i="1"/>
  <c r="E1150" i="1"/>
  <c r="AE1144" i="3"/>
  <c r="D1086" i="1"/>
  <c r="E1086" i="1"/>
  <c r="AE1080" i="3"/>
  <c r="D1019" i="1"/>
  <c r="E1019" i="1"/>
  <c r="AE1013" i="3"/>
  <c r="D955" i="1"/>
  <c r="E955" i="1"/>
  <c r="AE949" i="3"/>
  <c r="D891" i="1"/>
  <c r="E891" i="1"/>
  <c r="AE885" i="3"/>
  <c r="D827" i="1"/>
  <c r="AE821" i="3"/>
  <c r="D763" i="1"/>
  <c r="E763" i="1"/>
  <c r="AE757" i="3"/>
  <c r="D699" i="1"/>
  <c r="AE693" i="3"/>
  <c r="D635" i="1"/>
  <c r="E635" i="1"/>
  <c r="AE629" i="3"/>
  <c r="D571" i="1"/>
  <c r="E571" i="1"/>
  <c r="AE565" i="3"/>
  <c r="D507" i="1"/>
  <c r="E507" i="1"/>
  <c r="AE501" i="3"/>
  <c r="D443" i="1"/>
  <c r="E443" i="1"/>
  <c r="AE437" i="3"/>
  <c r="D379" i="1"/>
  <c r="E379" i="1"/>
  <c r="AE373" i="3"/>
  <c r="D315" i="1"/>
  <c r="AE309" i="3"/>
  <c r="D251" i="1"/>
  <c r="E251" i="1"/>
  <c r="AE245" i="3"/>
  <c r="D1742" i="1"/>
  <c r="AE1736" i="3"/>
  <c r="D1710" i="1"/>
  <c r="E1710" i="1"/>
  <c r="AE1704" i="3"/>
  <c r="D1662" i="1"/>
  <c r="E1662" i="1"/>
  <c r="AE1656" i="3"/>
  <c r="D1614" i="1"/>
  <c r="E1614" i="1"/>
  <c r="AE1608" i="3"/>
  <c r="D1007" i="1"/>
  <c r="E1007" i="1"/>
  <c r="AE1001" i="3"/>
  <c r="D943" i="1"/>
  <c r="E943" i="1"/>
  <c r="AE937" i="3"/>
  <c r="D879" i="1"/>
  <c r="E879" i="1"/>
  <c r="AE873" i="3"/>
  <c r="D815" i="1"/>
  <c r="E815" i="1"/>
  <c r="AE809" i="3"/>
  <c r="D751" i="1"/>
  <c r="AE745" i="3"/>
  <c r="D687" i="1"/>
  <c r="E687" i="1"/>
  <c r="AE681" i="3"/>
  <c r="D623" i="1"/>
  <c r="AE617" i="3"/>
  <c r="D543" i="1"/>
  <c r="E543" i="1"/>
  <c r="AE537" i="3"/>
  <c r="D479" i="1"/>
  <c r="E479" i="1"/>
  <c r="AE473" i="3"/>
  <c r="D415" i="1"/>
  <c r="E415" i="1"/>
  <c r="AE409" i="3"/>
  <c r="D367" i="1"/>
  <c r="AE361" i="3"/>
  <c r="D303" i="1"/>
  <c r="E303" i="1"/>
  <c r="AE297" i="3"/>
  <c r="D239" i="1"/>
  <c r="AE233" i="3"/>
  <c r="D1506" i="1"/>
  <c r="E1506" i="1"/>
  <c r="AE1500" i="3"/>
  <c r="D1442" i="1"/>
  <c r="E1442" i="1"/>
  <c r="AE1436" i="3"/>
  <c r="D1378" i="1"/>
  <c r="E1378" i="1"/>
  <c r="AE1372" i="3"/>
  <c r="D1314" i="1"/>
  <c r="E1314" i="1"/>
  <c r="AE1308" i="3"/>
  <c r="D1250" i="1"/>
  <c r="E1250" i="1"/>
  <c r="AE1244" i="3"/>
  <c r="D1186" i="1"/>
  <c r="E1186" i="1"/>
  <c r="AE1180" i="3"/>
  <c r="D1122" i="1"/>
  <c r="E1122" i="1"/>
  <c r="AE1116" i="3"/>
  <c r="D1058" i="1"/>
  <c r="AE1052" i="3"/>
  <c r="D994" i="1"/>
  <c r="E994" i="1"/>
  <c r="AE988" i="3"/>
  <c r="D930" i="1"/>
  <c r="E930" i="1"/>
  <c r="AE924" i="3"/>
  <c r="D866" i="1"/>
  <c r="AE860" i="3"/>
  <c r="D802" i="1"/>
  <c r="AE796" i="3"/>
  <c r="D738" i="1"/>
  <c r="E738" i="1"/>
  <c r="AE732" i="3"/>
  <c r="D674" i="1"/>
  <c r="E674" i="1"/>
  <c r="AE668" i="3"/>
  <c r="D610" i="1"/>
  <c r="E610" i="1"/>
  <c r="AE604" i="3"/>
  <c r="D546" i="1"/>
  <c r="E546" i="1"/>
  <c r="AE540" i="3"/>
  <c r="D482" i="1"/>
  <c r="E482" i="1"/>
  <c r="AE476" i="3"/>
  <c r="D418" i="1"/>
  <c r="E418" i="1"/>
  <c r="AE412" i="3"/>
  <c r="D354" i="1"/>
  <c r="E354" i="1"/>
  <c r="AE348" i="3"/>
  <c r="D290" i="1"/>
  <c r="AE284" i="3"/>
  <c r="D226" i="1"/>
  <c r="E226" i="1"/>
  <c r="AE220" i="3"/>
  <c r="E1574" i="1"/>
  <c r="E778" i="1"/>
  <c r="E522" i="1"/>
  <c r="E266" i="1"/>
  <c r="E814" i="1"/>
  <c r="E302" i="1"/>
  <c r="E1746" i="1"/>
  <c r="E1682" i="1"/>
  <c r="E1558" i="1"/>
  <c r="E1494" i="1"/>
  <c r="E1174" i="1"/>
  <c r="E790" i="1"/>
  <c r="E502" i="1"/>
  <c r="E1022" i="1"/>
  <c r="E190" i="1"/>
  <c r="E946" i="1"/>
  <c r="E626" i="1"/>
  <c r="E498" i="1"/>
  <c r="E110" i="1"/>
  <c r="E799" i="1"/>
  <c r="E671" i="1"/>
  <c r="E287" i="1"/>
  <c r="Y14" i="3"/>
  <c r="C14" i="3"/>
  <c r="V14" i="3"/>
  <c r="Y12" i="3"/>
  <c r="C12" i="3"/>
  <c r="V12" i="3"/>
  <c r="D82" i="1"/>
  <c r="E82" i="1"/>
  <c r="AE76" i="3"/>
  <c r="D155" i="1"/>
  <c r="E155" i="1"/>
  <c r="AE149" i="3"/>
  <c r="D58" i="1"/>
  <c r="E58" i="1"/>
  <c r="AE52" i="3"/>
  <c r="D119" i="1"/>
  <c r="E119" i="1"/>
  <c r="AE113" i="3"/>
  <c r="D87" i="1"/>
  <c r="E87" i="1"/>
  <c r="AE81" i="3"/>
  <c r="D23" i="1"/>
  <c r="E23" i="1"/>
  <c r="AE17" i="3"/>
  <c r="D107" i="1"/>
  <c r="E107" i="1"/>
  <c r="AE101" i="3"/>
  <c r="D59" i="1"/>
  <c r="AE53" i="3"/>
  <c r="D111" i="1"/>
  <c r="E111" i="1"/>
  <c r="AE105" i="3"/>
  <c r="D99" i="1"/>
  <c r="E99" i="1"/>
  <c r="AE93" i="3"/>
  <c r="D35" i="1"/>
  <c r="AE29" i="3"/>
  <c r="D140" i="1"/>
  <c r="E140" i="1"/>
  <c r="AE134" i="3"/>
  <c r="D84" i="1"/>
  <c r="E84" i="1"/>
  <c r="AE78" i="3"/>
  <c r="D141" i="1"/>
  <c r="AE135" i="3"/>
  <c r="D32" i="1"/>
  <c r="E32" i="1"/>
  <c r="AE26" i="3"/>
  <c r="D128" i="1"/>
  <c r="E128" i="1"/>
  <c r="AE122" i="3"/>
  <c r="D94" i="1"/>
  <c r="E94" i="1"/>
  <c r="AE88" i="3"/>
  <c r="D36" i="1"/>
  <c r="E36" i="1"/>
  <c r="AE30" i="3"/>
  <c r="D144" i="1"/>
  <c r="E144" i="1"/>
  <c r="AE138" i="3"/>
  <c r="D114" i="1"/>
  <c r="E114" i="1"/>
  <c r="AE108" i="3"/>
  <c r="D18" i="1"/>
  <c r="E18" i="1"/>
  <c r="AE12" i="3"/>
  <c r="D122" i="1"/>
  <c r="E122" i="1"/>
  <c r="AE116" i="3"/>
  <c r="D159" i="1"/>
  <c r="E159" i="1"/>
  <c r="AE153" i="3"/>
  <c r="D66" i="1"/>
  <c r="E66" i="1"/>
  <c r="AE60" i="3"/>
  <c r="D135" i="1"/>
  <c r="E135" i="1"/>
  <c r="AE129" i="3"/>
  <c r="D103" i="1"/>
  <c r="E103" i="1"/>
  <c r="AE97" i="3"/>
  <c r="D71" i="1"/>
  <c r="E71" i="1"/>
  <c r="AE65" i="3"/>
  <c r="D39" i="1"/>
  <c r="E39" i="1"/>
  <c r="AE33" i="3"/>
  <c r="D123" i="1"/>
  <c r="E123" i="1"/>
  <c r="AE117" i="3"/>
  <c r="D75" i="1"/>
  <c r="E75" i="1"/>
  <c r="AE69" i="3"/>
  <c r="D27" i="1"/>
  <c r="E27" i="1"/>
  <c r="AE21" i="3"/>
  <c r="D143" i="1"/>
  <c r="E143" i="1"/>
  <c r="AE137" i="3"/>
  <c r="D79" i="1"/>
  <c r="E79" i="1"/>
  <c r="AE73" i="3"/>
  <c r="D131" i="1"/>
  <c r="E131" i="1"/>
  <c r="AE125" i="3"/>
  <c r="D67" i="1"/>
  <c r="E67" i="1"/>
  <c r="AE61" i="3"/>
  <c r="D156" i="1"/>
  <c r="E156" i="1"/>
  <c r="AE150" i="3"/>
  <c r="D124" i="1"/>
  <c r="E124" i="1"/>
  <c r="AE118" i="3"/>
  <c r="D121" i="1"/>
  <c r="E121" i="1"/>
  <c r="AE115" i="3"/>
  <c r="D29" i="1"/>
  <c r="E29" i="1"/>
  <c r="AE23" i="3"/>
  <c r="D125" i="1"/>
  <c r="E125" i="1"/>
  <c r="AE119" i="3"/>
  <c r="D109" i="1"/>
  <c r="E109" i="1"/>
  <c r="AE103" i="3"/>
  <c r="D73" i="1"/>
  <c r="E73" i="1"/>
  <c r="AE67" i="3"/>
  <c r="D72" i="1"/>
  <c r="E72" i="1"/>
  <c r="AE66" i="3"/>
  <c r="D24" i="1"/>
  <c r="E24" i="1"/>
  <c r="AE18" i="3"/>
  <c r="D44" i="1"/>
  <c r="E44" i="1"/>
  <c r="AE38" i="3"/>
  <c r="D91" i="1"/>
  <c r="E91" i="1"/>
  <c r="AE85" i="3"/>
  <c r="D95" i="1"/>
  <c r="E95" i="1"/>
  <c r="AE89" i="3"/>
  <c r="D31" i="1"/>
  <c r="E31" i="1"/>
  <c r="AE25" i="3"/>
  <c r="D115" i="1"/>
  <c r="E115" i="1"/>
  <c r="AE109" i="3"/>
  <c r="D51" i="1"/>
  <c r="E51" i="1"/>
  <c r="AE45" i="3"/>
  <c r="D106" i="1"/>
  <c r="E106" i="1"/>
  <c r="AE100" i="3"/>
  <c r="D42" i="1"/>
  <c r="E42" i="1"/>
  <c r="AE36" i="3"/>
  <c r="D151" i="1"/>
  <c r="E151" i="1"/>
  <c r="AE145" i="3"/>
  <c r="D154" i="1"/>
  <c r="E154" i="1"/>
  <c r="AE148" i="3"/>
  <c r="D26" i="1"/>
  <c r="E26" i="1"/>
  <c r="AE20" i="3"/>
  <c r="D98" i="1"/>
  <c r="E98" i="1"/>
  <c r="AE92" i="3"/>
  <c r="D163" i="1"/>
  <c r="E163" i="1"/>
  <c r="AE157" i="3"/>
  <c r="D76" i="1"/>
  <c r="E76" i="1"/>
  <c r="AE70" i="3"/>
  <c r="D57" i="1"/>
  <c r="E57" i="1"/>
  <c r="AE51" i="3"/>
  <c r="D132" i="1"/>
  <c r="E132" i="1"/>
  <c r="AE126" i="3"/>
  <c r="D77" i="1"/>
  <c r="E77" i="1"/>
  <c r="AE71" i="3"/>
  <c r="D116" i="1"/>
  <c r="E116" i="1"/>
  <c r="AE110" i="3"/>
  <c r="D137" i="1"/>
  <c r="E137" i="1"/>
  <c r="AE131" i="3"/>
  <c r="D64" i="1"/>
  <c r="E64" i="1"/>
  <c r="AE58" i="3"/>
  <c r="D30" i="1"/>
  <c r="E30" i="1"/>
  <c r="AE24" i="3"/>
  <c r="D68" i="1"/>
  <c r="E68" i="1"/>
  <c r="AE62" i="3"/>
  <c r="D164" i="1"/>
  <c r="E164" i="1"/>
  <c r="AE158" i="3"/>
  <c r="D22" i="1"/>
  <c r="E22" i="1"/>
  <c r="AE16" i="3"/>
  <c r="E78" i="1"/>
  <c r="E46" i="1"/>
  <c r="E1482" i="1"/>
  <c r="E1418" i="1"/>
  <c r="E1226" i="1"/>
  <c r="E1162" i="1"/>
  <c r="E999" i="1"/>
  <c r="E935" i="1"/>
  <c r="E743" i="1"/>
  <c r="E679" i="1"/>
  <c r="E487" i="1"/>
  <c r="E423" i="1"/>
  <c r="E231" i="1"/>
  <c r="E1706" i="1"/>
  <c r="E1326" i="1"/>
  <c r="E1198" i="1"/>
  <c r="E811" i="1"/>
  <c r="E683" i="1"/>
  <c r="E299" i="1"/>
  <c r="E1678" i="1"/>
  <c r="E1059" i="1"/>
  <c r="E867" i="1"/>
  <c r="E835" i="1"/>
  <c r="E675" i="1"/>
  <c r="E611" i="1"/>
  <c r="E547" i="1"/>
  <c r="E355" i="1"/>
  <c r="E323" i="1"/>
  <c r="E291" i="1"/>
  <c r="E1738" i="1"/>
  <c r="E1518" i="1"/>
  <c r="E1454" i="1"/>
  <c r="E1182" i="1"/>
  <c r="E987" i="1"/>
  <c r="E539" i="1"/>
  <c r="E475" i="1"/>
  <c r="E219" i="1"/>
  <c r="E1726" i="1"/>
  <c r="E1582" i="1"/>
  <c r="E751" i="1"/>
  <c r="E623" i="1"/>
  <c r="E367" i="1"/>
  <c r="E239" i="1"/>
  <c r="E1058" i="1"/>
  <c r="E866" i="1"/>
  <c r="E802" i="1"/>
  <c r="E290" i="1"/>
  <c r="D146" i="1"/>
  <c r="E146" i="1"/>
  <c r="AE140" i="3"/>
  <c r="D130" i="1"/>
  <c r="E130" i="1"/>
  <c r="AE124" i="3"/>
  <c r="D55" i="1"/>
  <c r="E55" i="1"/>
  <c r="AE49" i="3"/>
  <c r="D139" i="1"/>
  <c r="E139" i="1"/>
  <c r="AE133" i="3"/>
  <c r="D47" i="1"/>
  <c r="E47" i="1"/>
  <c r="AE41" i="3"/>
  <c r="D148" i="1"/>
  <c r="E148" i="1"/>
  <c r="AE142" i="3"/>
  <c r="D157" i="1"/>
  <c r="E157" i="1"/>
  <c r="AE151" i="3"/>
  <c r="D52" i="1"/>
  <c r="E52" i="1"/>
  <c r="AE46" i="3"/>
  <c r="D85" i="1"/>
  <c r="E85" i="1"/>
  <c r="AE79" i="3"/>
  <c r="D112" i="1"/>
  <c r="E112" i="1"/>
  <c r="AE106" i="3"/>
  <c r="D41" i="1"/>
  <c r="E41" i="1"/>
  <c r="AE35" i="3"/>
  <c r="D113" i="1"/>
  <c r="E113" i="1"/>
  <c r="AE107" i="3"/>
  <c r="D28" i="1"/>
  <c r="E28" i="1"/>
  <c r="AE22" i="3"/>
  <c r="D43" i="1"/>
  <c r="E43" i="1"/>
  <c r="AE37" i="3"/>
  <c r="D127" i="1"/>
  <c r="E127" i="1"/>
  <c r="AE121" i="3"/>
  <c r="D63" i="1"/>
  <c r="E63" i="1"/>
  <c r="AE57" i="3"/>
  <c r="D147" i="1"/>
  <c r="E147" i="1"/>
  <c r="AE141" i="3"/>
  <c r="D83" i="1"/>
  <c r="E83" i="1"/>
  <c r="AE77" i="3"/>
  <c r="D19" i="1"/>
  <c r="E19" i="1"/>
  <c r="AE13" i="3"/>
  <c r="AJ13" i="3"/>
  <c r="D13" i="3"/>
  <c r="E13" i="3"/>
  <c r="J19" i="1"/>
  <c r="D138" i="1"/>
  <c r="E138" i="1"/>
  <c r="AE132" i="3"/>
  <c r="D74" i="1"/>
  <c r="E74" i="1"/>
  <c r="AE68" i="3"/>
  <c r="D167" i="1"/>
  <c r="E167" i="1"/>
  <c r="AE161" i="3"/>
  <c r="D50" i="1"/>
  <c r="E50" i="1"/>
  <c r="AE44" i="3"/>
  <c r="D90" i="1"/>
  <c r="E90" i="1"/>
  <c r="AE84" i="3"/>
  <c r="D162" i="1"/>
  <c r="E162" i="1"/>
  <c r="AE156" i="3"/>
  <c r="D34" i="1"/>
  <c r="E34" i="1"/>
  <c r="AE28" i="3"/>
  <c r="D93" i="1"/>
  <c r="E93" i="1"/>
  <c r="AE87" i="3"/>
  <c r="D20" i="1"/>
  <c r="E20" i="1"/>
  <c r="AE14" i="3"/>
  <c r="D96" i="1"/>
  <c r="E96" i="1"/>
  <c r="AE90" i="3"/>
  <c r="D153" i="1"/>
  <c r="E153" i="1"/>
  <c r="AE147" i="3"/>
  <c r="D61" i="1"/>
  <c r="E61" i="1"/>
  <c r="AE55" i="3"/>
  <c r="D100" i="1"/>
  <c r="E100" i="1"/>
  <c r="AE94" i="3"/>
  <c r="D45" i="1"/>
  <c r="E45" i="1"/>
  <c r="AE39" i="3"/>
  <c r="D40" i="1"/>
  <c r="E40" i="1"/>
  <c r="AE34" i="3"/>
  <c r="D56" i="1"/>
  <c r="E56" i="1"/>
  <c r="AE50" i="3"/>
  <c r="D62" i="1"/>
  <c r="E62" i="1"/>
  <c r="AE56" i="3"/>
  <c r="E158" i="1"/>
  <c r="E25" i="1"/>
  <c r="E80" i="1"/>
  <c r="E1466" i="1"/>
  <c r="E1434" i="1"/>
  <c r="E1370" i="1"/>
  <c r="E1338" i="1"/>
  <c r="E1210" i="1"/>
  <c r="E1082" i="1"/>
  <c r="E983" i="1"/>
  <c r="E951" i="1"/>
  <c r="E887" i="1"/>
  <c r="E535" i="1"/>
  <c r="E503" i="1"/>
  <c r="E1722" i="1"/>
  <c r="E1342" i="1"/>
  <c r="E795" i="1"/>
  <c r="E395" i="1"/>
  <c r="E89" i="1"/>
  <c r="E1043" i="1"/>
  <c r="E979" i="1"/>
  <c r="E787" i="1"/>
  <c r="E723" i="1"/>
  <c r="E531" i="1"/>
  <c r="E467" i="1"/>
  <c r="E275" i="1"/>
  <c r="E203" i="1"/>
  <c r="E1358" i="1"/>
  <c r="E1214" i="1"/>
  <c r="E827" i="1"/>
  <c r="E699" i="1"/>
  <c r="E315" i="1"/>
  <c r="E1742" i="1"/>
  <c r="E911" i="1"/>
  <c r="E847" i="1"/>
  <c r="E655" i="1"/>
  <c r="E399" i="1"/>
  <c r="E271" i="1"/>
  <c r="E1410" i="1"/>
  <c r="E1154" i="1"/>
  <c r="E1090" i="1"/>
  <c r="E642" i="1"/>
  <c r="E450" i="1"/>
  <c r="E141" i="1"/>
  <c r="E59" i="1"/>
  <c r="E35" i="1"/>
  <c r="X14" i="3"/>
  <c r="AJ14" i="3"/>
  <c r="D14" i="3"/>
  <c r="E14" i="3"/>
  <c r="J20" i="1"/>
  <c r="K20" i="1"/>
  <c r="B6" i="4"/>
  <c r="Y15" i="3"/>
  <c r="C15" i="3"/>
  <c r="V15" i="3"/>
  <c r="X12" i="3"/>
  <c r="AJ12" i="3"/>
  <c r="D12" i="3"/>
  <c r="E12" i="3"/>
  <c r="J18" i="1"/>
  <c r="K18" i="1"/>
  <c r="B4" i="4"/>
  <c r="K19" i="1"/>
  <c r="B5" i="4"/>
  <c r="X15" i="3"/>
  <c r="AJ15" i="3"/>
  <c r="D15" i="3"/>
  <c r="E15" i="3"/>
  <c r="J21" i="1"/>
  <c r="K21" i="1"/>
  <c r="B7" i="4"/>
  <c r="Y16" i="3"/>
  <c r="C16" i="3"/>
  <c r="V16" i="3"/>
  <c r="X16" i="3"/>
  <c r="AJ16" i="3"/>
  <c r="D16" i="3"/>
  <c r="E16" i="3"/>
  <c r="J22" i="1"/>
  <c r="K22" i="1"/>
  <c r="B8" i="4"/>
  <c r="Y17" i="3"/>
  <c r="C17" i="3"/>
  <c r="V17" i="3"/>
  <c r="X17" i="3"/>
  <c r="AJ17" i="3"/>
  <c r="D17" i="3"/>
  <c r="E17" i="3"/>
  <c r="J23" i="1"/>
  <c r="K23" i="1"/>
  <c r="B9" i="4"/>
  <c r="Y18" i="3"/>
  <c r="C18" i="3"/>
  <c r="V18" i="3"/>
  <c r="Y19" i="3"/>
  <c r="C19" i="3"/>
  <c r="V19" i="3"/>
  <c r="X18" i="3"/>
  <c r="AJ18" i="3"/>
  <c r="D18" i="3"/>
  <c r="E18" i="3"/>
  <c r="J24" i="1"/>
  <c r="K24" i="1"/>
  <c r="B10" i="4"/>
  <c r="Y20" i="3"/>
  <c r="C20" i="3"/>
  <c r="V20" i="3"/>
  <c r="X19" i="3"/>
  <c r="AJ19" i="3"/>
  <c r="D19" i="3"/>
  <c r="E19" i="3"/>
  <c r="J25" i="1"/>
  <c r="K25" i="1"/>
  <c r="B11" i="4"/>
  <c r="X20" i="3"/>
  <c r="AJ20" i="3"/>
  <c r="D20" i="3"/>
  <c r="E20" i="3"/>
  <c r="J26" i="1"/>
  <c r="K26" i="1"/>
  <c r="B12" i="4"/>
  <c r="Y21" i="3"/>
  <c r="C21" i="3"/>
  <c r="V21" i="3"/>
  <c r="X21" i="3"/>
  <c r="AJ21" i="3"/>
  <c r="D21" i="3"/>
  <c r="E21" i="3"/>
  <c r="J27" i="1"/>
  <c r="K27" i="1"/>
  <c r="B13" i="4"/>
  <c r="Y22" i="3"/>
  <c r="C22" i="3"/>
  <c r="V22" i="3"/>
  <c r="Y23" i="3"/>
  <c r="C23" i="3"/>
  <c r="V23" i="3"/>
  <c r="X22" i="3"/>
  <c r="AJ22" i="3"/>
  <c r="D22" i="3"/>
  <c r="E22" i="3"/>
  <c r="J28" i="1"/>
  <c r="K28" i="1"/>
  <c r="B14" i="4"/>
  <c r="Y24" i="3"/>
  <c r="C24" i="3"/>
  <c r="V24" i="3"/>
  <c r="X23" i="3"/>
  <c r="AJ23" i="3"/>
  <c r="D23" i="3"/>
  <c r="E23" i="3"/>
  <c r="J29" i="1"/>
  <c r="K29" i="1"/>
  <c r="B15" i="4"/>
  <c r="Y25" i="3"/>
  <c r="C25" i="3"/>
  <c r="V25" i="3"/>
  <c r="X24" i="3"/>
  <c r="AJ24" i="3"/>
  <c r="D24" i="3"/>
  <c r="E24" i="3"/>
  <c r="J30" i="1"/>
  <c r="K30" i="1"/>
  <c r="B16" i="4"/>
  <c r="Y26" i="3"/>
  <c r="C26" i="3"/>
  <c r="V26" i="3"/>
  <c r="X25" i="3"/>
  <c r="AJ25" i="3"/>
  <c r="D25" i="3"/>
  <c r="E25" i="3"/>
  <c r="J31" i="1"/>
  <c r="K31" i="1"/>
  <c r="B17" i="4"/>
  <c r="X26" i="3"/>
  <c r="AJ26" i="3"/>
  <c r="D26" i="3"/>
  <c r="E26" i="3"/>
  <c r="J32" i="1"/>
  <c r="K32" i="1"/>
  <c r="B18" i="4"/>
  <c r="Y27" i="3"/>
  <c r="C27" i="3"/>
  <c r="V27" i="3"/>
  <c r="X27" i="3"/>
  <c r="AJ27" i="3"/>
  <c r="D27" i="3"/>
  <c r="E27" i="3"/>
  <c r="J33" i="1"/>
  <c r="K33" i="1"/>
  <c r="B19" i="4"/>
  <c r="Y28" i="3"/>
  <c r="C28" i="3"/>
  <c r="V28" i="3"/>
  <c r="X28" i="3"/>
  <c r="AJ28" i="3"/>
  <c r="D28" i="3"/>
  <c r="E28" i="3"/>
  <c r="J34" i="1"/>
  <c r="K34" i="1"/>
  <c r="B20" i="4"/>
  <c r="Y29" i="3"/>
  <c r="C29" i="3"/>
  <c r="V29" i="3"/>
  <c r="Y30" i="3"/>
  <c r="C30" i="3"/>
  <c r="V30" i="3"/>
  <c r="X29" i="3"/>
  <c r="AJ29" i="3"/>
  <c r="D29" i="3"/>
  <c r="E29" i="3"/>
  <c r="J35" i="1"/>
  <c r="K35" i="1"/>
  <c r="B21" i="4"/>
  <c r="X30" i="3"/>
  <c r="AJ30" i="3"/>
  <c r="D30" i="3"/>
  <c r="E30" i="3"/>
  <c r="J36" i="1"/>
  <c r="K36" i="1"/>
  <c r="B22" i="4"/>
  <c r="Y31" i="3"/>
  <c r="C31" i="3"/>
  <c r="V31" i="3"/>
  <c r="X31" i="3"/>
  <c r="AJ31" i="3"/>
  <c r="D31" i="3"/>
  <c r="E31" i="3"/>
  <c r="J37" i="1"/>
  <c r="K37" i="1"/>
  <c r="B23" i="4"/>
  <c r="Y32" i="3"/>
  <c r="C32" i="3"/>
  <c r="V32" i="3"/>
  <c r="Y33" i="3"/>
  <c r="C33" i="3"/>
  <c r="V33" i="3"/>
  <c r="X32" i="3"/>
  <c r="AJ32" i="3"/>
  <c r="D32" i="3"/>
  <c r="E32" i="3"/>
  <c r="J38" i="1"/>
  <c r="K38" i="1"/>
  <c r="B24" i="4"/>
  <c r="X33" i="3"/>
  <c r="AJ33" i="3"/>
  <c r="D33" i="3"/>
  <c r="E33" i="3"/>
  <c r="J39" i="1"/>
  <c r="K39" i="1"/>
  <c r="B25" i="4"/>
  <c r="Y34" i="3"/>
  <c r="C34" i="3"/>
  <c r="V34" i="3"/>
  <c r="Y35" i="3"/>
  <c r="C35" i="3"/>
  <c r="V35" i="3"/>
  <c r="X34" i="3"/>
  <c r="AJ34" i="3"/>
  <c r="D34" i="3"/>
  <c r="E34" i="3"/>
  <c r="J40" i="1"/>
  <c r="K40" i="1"/>
  <c r="B26" i="4"/>
  <c r="X35" i="3"/>
  <c r="AJ35" i="3"/>
  <c r="D35" i="3"/>
  <c r="E35" i="3"/>
  <c r="J41" i="1"/>
  <c r="K41" i="1"/>
  <c r="B27" i="4"/>
  <c r="Y36" i="3"/>
  <c r="C36" i="3"/>
  <c r="V36" i="3"/>
  <c r="X36" i="3"/>
  <c r="AJ36" i="3"/>
  <c r="D36" i="3"/>
  <c r="E36" i="3"/>
  <c r="J42" i="1"/>
  <c r="K42" i="1"/>
  <c r="B28" i="4"/>
  <c r="Y37" i="3"/>
  <c r="C37" i="3"/>
  <c r="V37" i="3"/>
  <c r="Y38" i="3"/>
  <c r="C38" i="3"/>
  <c r="V38" i="3"/>
  <c r="X37" i="3"/>
  <c r="AJ37" i="3"/>
  <c r="D37" i="3"/>
  <c r="E37" i="3"/>
  <c r="J43" i="1"/>
  <c r="K43" i="1"/>
  <c r="B29" i="4"/>
  <c r="X38" i="3"/>
  <c r="AJ38" i="3"/>
  <c r="D38" i="3"/>
  <c r="E38" i="3"/>
  <c r="J44" i="1"/>
  <c r="K44" i="1"/>
  <c r="B30" i="4"/>
  <c r="Y39" i="3"/>
  <c r="C39" i="3"/>
  <c r="V39" i="3"/>
  <c r="X39" i="3"/>
  <c r="AJ39" i="3"/>
  <c r="D39" i="3"/>
  <c r="E39" i="3"/>
  <c r="J45" i="1"/>
  <c r="K45" i="1"/>
  <c r="B31" i="4"/>
  <c r="Y40" i="3"/>
  <c r="C40" i="3"/>
  <c r="V40" i="3"/>
  <c r="Y41" i="3"/>
  <c r="C41" i="3"/>
  <c r="V41" i="3"/>
  <c r="X40" i="3"/>
  <c r="AJ40" i="3"/>
  <c r="D40" i="3"/>
  <c r="E40" i="3"/>
  <c r="J46" i="1"/>
  <c r="K46" i="1"/>
  <c r="B32" i="4"/>
  <c r="X41" i="3"/>
  <c r="AJ41" i="3"/>
  <c r="D41" i="3"/>
  <c r="E41" i="3"/>
  <c r="J47" i="1"/>
  <c r="K47" i="1"/>
  <c r="B33" i="4"/>
  <c r="Y42" i="3"/>
  <c r="C42" i="3"/>
  <c r="V42" i="3"/>
  <c r="X42" i="3"/>
  <c r="AJ42" i="3"/>
  <c r="D42" i="3"/>
  <c r="E42" i="3"/>
  <c r="J48" i="1"/>
  <c r="K48" i="1"/>
  <c r="B34" i="4"/>
  <c r="Y43" i="3"/>
  <c r="C43" i="3"/>
  <c r="V43" i="3"/>
  <c r="Y44" i="3"/>
  <c r="C44" i="3"/>
  <c r="V44" i="3"/>
  <c r="X43" i="3"/>
  <c r="AJ43" i="3"/>
  <c r="D43" i="3"/>
  <c r="E43" i="3"/>
  <c r="J49" i="1"/>
  <c r="K49" i="1"/>
  <c r="B35" i="4"/>
  <c r="X44" i="3"/>
  <c r="AJ44" i="3"/>
  <c r="D44" i="3"/>
  <c r="E44" i="3"/>
  <c r="J50" i="1"/>
  <c r="K50" i="1"/>
  <c r="B36" i="4"/>
  <c r="Y45" i="3"/>
  <c r="C45" i="3"/>
  <c r="V45" i="3"/>
  <c r="X45" i="3"/>
  <c r="AJ45" i="3"/>
  <c r="D45" i="3"/>
  <c r="E45" i="3"/>
  <c r="J51" i="1"/>
  <c r="K51" i="1"/>
  <c r="B37" i="4"/>
  <c r="Y46" i="3"/>
  <c r="C46" i="3"/>
  <c r="V46" i="3"/>
  <c r="Y47" i="3"/>
  <c r="C47" i="3"/>
  <c r="V47" i="3"/>
  <c r="X46" i="3"/>
  <c r="AJ46" i="3"/>
  <c r="D46" i="3"/>
  <c r="E46" i="3"/>
  <c r="J52" i="1"/>
  <c r="K52" i="1"/>
  <c r="B38" i="4"/>
  <c r="Y48" i="3"/>
  <c r="C48" i="3"/>
  <c r="V48" i="3"/>
  <c r="X47" i="3"/>
  <c r="AJ47" i="3"/>
  <c r="D47" i="3"/>
  <c r="E47" i="3"/>
  <c r="J53" i="1"/>
  <c r="K53" i="1"/>
  <c r="B39" i="4"/>
  <c r="X48" i="3"/>
  <c r="AJ48" i="3"/>
  <c r="D48" i="3"/>
  <c r="E48" i="3"/>
  <c r="J54" i="1"/>
  <c r="K54" i="1"/>
  <c r="B40" i="4"/>
  <c r="Y49" i="3"/>
  <c r="C49" i="3"/>
  <c r="V49" i="3"/>
  <c r="X49" i="3"/>
  <c r="AJ49" i="3"/>
  <c r="D49" i="3"/>
  <c r="E49" i="3"/>
  <c r="J55" i="1"/>
  <c r="K55" i="1"/>
  <c r="B41" i="4"/>
  <c r="Y50" i="3"/>
  <c r="C50" i="3"/>
  <c r="V50" i="3"/>
  <c r="X50" i="3"/>
  <c r="AJ50" i="3"/>
  <c r="D50" i="3"/>
  <c r="E50" i="3"/>
  <c r="J56" i="1"/>
  <c r="K56" i="1"/>
  <c r="B42" i="4"/>
  <c r="Y51" i="3"/>
  <c r="C51" i="3"/>
  <c r="V51" i="3"/>
  <c r="Y52" i="3"/>
  <c r="C52" i="3"/>
  <c r="V52" i="3"/>
  <c r="X51" i="3"/>
  <c r="AJ51" i="3"/>
  <c r="D51" i="3"/>
  <c r="E51" i="3"/>
  <c r="J57" i="1"/>
  <c r="K57" i="1"/>
  <c r="B43" i="4"/>
  <c r="Y53" i="3"/>
  <c r="C53" i="3"/>
  <c r="V53" i="3"/>
  <c r="X52" i="3"/>
  <c r="AJ52" i="3"/>
  <c r="D52" i="3"/>
  <c r="E52" i="3"/>
  <c r="J58" i="1"/>
  <c r="K58" i="1"/>
  <c r="B44" i="4"/>
  <c r="X53" i="3"/>
  <c r="AJ53" i="3"/>
  <c r="D53" i="3"/>
  <c r="E53" i="3"/>
  <c r="J59" i="1"/>
  <c r="K59" i="1"/>
  <c r="B45" i="4"/>
  <c r="Y54" i="3"/>
  <c r="C54" i="3"/>
  <c r="V54" i="3"/>
  <c r="X54" i="3"/>
  <c r="AJ54" i="3"/>
  <c r="D54" i="3"/>
  <c r="E54" i="3"/>
  <c r="J60" i="1"/>
  <c r="K60" i="1"/>
  <c r="B46" i="4"/>
  <c r="Y55" i="3"/>
  <c r="C55" i="3"/>
  <c r="V55" i="3"/>
  <c r="X55" i="3"/>
  <c r="AJ55" i="3"/>
  <c r="D55" i="3"/>
  <c r="E55" i="3"/>
  <c r="J61" i="1"/>
  <c r="K61" i="1"/>
  <c r="B47" i="4"/>
  <c r="Y56" i="3"/>
  <c r="C56" i="3"/>
  <c r="V56" i="3"/>
  <c r="Y57" i="3"/>
  <c r="C57" i="3"/>
  <c r="V57" i="3"/>
  <c r="X56" i="3"/>
  <c r="AJ56" i="3"/>
  <c r="D56" i="3"/>
  <c r="E56" i="3"/>
  <c r="J62" i="1"/>
  <c r="K62" i="1"/>
  <c r="B48" i="4"/>
  <c r="X57" i="3"/>
  <c r="AJ57" i="3"/>
  <c r="D57" i="3"/>
  <c r="E57" i="3"/>
  <c r="J63" i="1"/>
  <c r="K63" i="1"/>
  <c r="B49" i="4"/>
  <c r="Y58" i="3"/>
  <c r="C58" i="3"/>
  <c r="V58" i="3"/>
  <c r="Y59" i="3"/>
  <c r="C59" i="3"/>
  <c r="V59" i="3"/>
  <c r="X58" i="3"/>
  <c r="AJ58" i="3"/>
  <c r="D58" i="3"/>
  <c r="E58" i="3"/>
  <c r="J64" i="1"/>
  <c r="K64" i="1"/>
  <c r="B50" i="4"/>
  <c r="Y60" i="3"/>
  <c r="C60" i="3"/>
  <c r="V60" i="3"/>
  <c r="X59" i="3"/>
  <c r="AJ59" i="3"/>
  <c r="D59" i="3"/>
  <c r="E59" i="3"/>
  <c r="J65" i="1"/>
  <c r="K65" i="1"/>
  <c r="B51" i="4"/>
  <c r="X60" i="3"/>
  <c r="AJ60" i="3"/>
  <c r="D60" i="3"/>
  <c r="E60" i="3"/>
  <c r="J66" i="1"/>
  <c r="K66" i="1"/>
  <c r="B52" i="4"/>
  <c r="Y61" i="3"/>
  <c r="C61" i="3"/>
  <c r="V61" i="3"/>
  <c r="Y62" i="3"/>
  <c r="C62" i="3"/>
  <c r="V62" i="3"/>
  <c r="X61" i="3"/>
  <c r="AJ61" i="3"/>
  <c r="D61" i="3"/>
  <c r="E61" i="3"/>
  <c r="J67" i="1"/>
  <c r="K67" i="1"/>
  <c r="B53" i="4"/>
  <c r="X62" i="3"/>
  <c r="AJ62" i="3"/>
  <c r="D62" i="3"/>
  <c r="E62" i="3"/>
  <c r="J68" i="1"/>
  <c r="K68" i="1"/>
  <c r="B54" i="4"/>
  <c r="Y63" i="3"/>
  <c r="C63" i="3"/>
  <c r="V63" i="3"/>
  <c r="X63" i="3"/>
  <c r="AJ63" i="3"/>
  <c r="D63" i="3"/>
  <c r="E63" i="3"/>
  <c r="J69" i="1"/>
  <c r="K69" i="1"/>
  <c r="B55" i="4"/>
  <c r="Y64" i="3"/>
  <c r="C64" i="3"/>
  <c r="V64" i="3"/>
  <c r="X64" i="3"/>
  <c r="AJ64" i="3"/>
  <c r="D64" i="3"/>
  <c r="E64" i="3"/>
  <c r="J70" i="1"/>
  <c r="K70" i="1"/>
  <c r="B56" i="4"/>
  <c r="Y65" i="3"/>
  <c r="C65" i="3"/>
  <c r="V65" i="3"/>
  <c r="X65" i="3"/>
  <c r="AJ65" i="3"/>
  <c r="D65" i="3"/>
  <c r="E65" i="3"/>
  <c r="J71" i="1"/>
  <c r="K71" i="1"/>
  <c r="B57" i="4"/>
  <c r="Y66" i="3"/>
  <c r="C66" i="3"/>
  <c r="V66" i="3"/>
  <c r="Y67" i="3"/>
  <c r="C67" i="3"/>
  <c r="V67" i="3"/>
  <c r="X66" i="3"/>
  <c r="AJ66" i="3"/>
  <c r="D66" i="3"/>
  <c r="E66" i="3"/>
  <c r="J72" i="1"/>
  <c r="K72" i="1"/>
  <c r="B58" i="4"/>
  <c r="X67" i="3"/>
  <c r="AJ67" i="3"/>
  <c r="D67" i="3"/>
  <c r="E67" i="3"/>
  <c r="J73" i="1"/>
  <c r="K73" i="1"/>
  <c r="B59" i="4"/>
  <c r="Y68" i="3"/>
  <c r="C68" i="3"/>
  <c r="V68" i="3"/>
  <c r="Y69" i="3"/>
  <c r="C69" i="3"/>
  <c r="V69" i="3"/>
  <c r="X68" i="3"/>
  <c r="AJ68" i="3"/>
  <c r="D68" i="3"/>
  <c r="E68" i="3"/>
  <c r="J74" i="1"/>
  <c r="K74" i="1"/>
  <c r="B60" i="4"/>
  <c r="X69" i="3"/>
  <c r="AJ69" i="3"/>
  <c r="D69" i="3"/>
  <c r="E69" i="3"/>
  <c r="J75" i="1"/>
  <c r="K75" i="1"/>
  <c r="B61" i="4"/>
  <c r="Y70" i="3"/>
  <c r="C70" i="3"/>
  <c r="V70" i="3"/>
  <c r="X70" i="3"/>
  <c r="AJ70" i="3"/>
  <c r="D70" i="3"/>
  <c r="E70" i="3"/>
  <c r="J76" i="1"/>
  <c r="K76" i="1"/>
  <c r="B62" i="4"/>
  <c r="Y71" i="3"/>
  <c r="C71" i="3"/>
  <c r="V71" i="3"/>
  <c r="X71" i="3"/>
  <c r="AJ71" i="3"/>
  <c r="D71" i="3"/>
  <c r="E71" i="3"/>
  <c r="J77" i="1"/>
  <c r="K77" i="1"/>
  <c r="B63" i="4"/>
  <c r="Y72" i="3"/>
  <c r="C72" i="3"/>
  <c r="V72" i="3"/>
  <c r="X72" i="3"/>
  <c r="AJ72" i="3"/>
  <c r="D72" i="3"/>
  <c r="E72" i="3"/>
  <c r="J78" i="1"/>
  <c r="K78" i="1"/>
  <c r="B64" i="4"/>
  <c r="Y73" i="3"/>
  <c r="C73" i="3"/>
  <c r="V73" i="3"/>
  <c r="X73" i="3"/>
  <c r="AJ73" i="3"/>
  <c r="D73" i="3"/>
  <c r="E73" i="3"/>
  <c r="J79" i="1"/>
  <c r="K79" i="1"/>
  <c r="B65" i="4"/>
  <c r="Y74" i="3"/>
  <c r="C74" i="3"/>
  <c r="V74" i="3"/>
  <c r="X74" i="3"/>
  <c r="AJ74" i="3"/>
  <c r="D74" i="3"/>
  <c r="E74" i="3"/>
  <c r="J80" i="1"/>
  <c r="K80" i="1"/>
  <c r="B66" i="4"/>
  <c r="Y75" i="3"/>
  <c r="C75" i="3"/>
  <c r="V75" i="3"/>
  <c r="Y76" i="3"/>
  <c r="C76" i="3"/>
  <c r="V76" i="3"/>
  <c r="X75" i="3"/>
  <c r="AJ75" i="3"/>
  <c r="D75" i="3"/>
  <c r="E75" i="3"/>
  <c r="J81" i="1"/>
  <c r="K81" i="1"/>
  <c r="B67" i="4"/>
  <c r="Y77" i="3"/>
  <c r="C77" i="3"/>
  <c r="V77" i="3"/>
  <c r="X76" i="3"/>
  <c r="AJ76" i="3"/>
  <c r="D76" i="3"/>
  <c r="E76" i="3"/>
  <c r="J82" i="1"/>
  <c r="K82" i="1"/>
  <c r="B68" i="4"/>
  <c r="Y78" i="3"/>
  <c r="C78" i="3"/>
  <c r="V78" i="3"/>
  <c r="X77" i="3"/>
  <c r="AJ77" i="3"/>
  <c r="D77" i="3"/>
  <c r="E77" i="3"/>
  <c r="J83" i="1"/>
  <c r="K83" i="1"/>
  <c r="B69" i="4"/>
  <c r="X78" i="3"/>
  <c r="AJ78" i="3"/>
  <c r="D78" i="3"/>
  <c r="E78" i="3"/>
  <c r="J84" i="1"/>
  <c r="K84" i="1"/>
  <c r="B70" i="4"/>
  <c r="Y79" i="3"/>
  <c r="C79" i="3"/>
  <c r="V79" i="3"/>
  <c r="X79" i="3"/>
  <c r="AJ79" i="3"/>
  <c r="D79" i="3"/>
  <c r="E79" i="3"/>
  <c r="J85" i="1"/>
  <c r="K85" i="1"/>
  <c r="B71" i="4"/>
  <c r="Y80" i="3"/>
  <c r="C80" i="3"/>
  <c r="V80" i="3"/>
  <c r="X80" i="3"/>
  <c r="AJ80" i="3"/>
  <c r="D80" i="3"/>
  <c r="E80" i="3"/>
  <c r="J86" i="1"/>
  <c r="K86" i="1"/>
  <c r="B72" i="4"/>
  <c r="Y81" i="3"/>
  <c r="C81" i="3"/>
  <c r="V81" i="3"/>
  <c r="X81" i="3"/>
  <c r="AJ81" i="3"/>
  <c r="D81" i="3"/>
  <c r="E81" i="3"/>
  <c r="J87" i="1"/>
  <c r="K87" i="1"/>
  <c r="B73" i="4"/>
  <c r="Y82" i="3"/>
  <c r="C82" i="3"/>
  <c r="V82" i="3"/>
  <c r="Y83" i="3"/>
  <c r="C83" i="3"/>
  <c r="V83" i="3"/>
  <c r="X82" i="3"/>
  <c r="AJ82" i="3"/>
  <c r="D82" i="3"/>
  <c r="E82" i="3"/>
  <c r="J88" i="1"/>
  <c r="K88" i="1"/>
  <c r="B74" i="4"/>
  <c r="Y84" i="3"/>
  <c r="C84" i="3"/>
  <c r="V84" i="3"/>
  <c r="X83" i="3"/>
  <c r="AJ83" i="3"/>
  <c r="D83" i="3"/>
  <c r="E83" i="3"/>
  <c r="J89" i="1"/>
  <c r="K89" i="1"/>
  <c r="B75" i="4"/>
  <c r="Y85" i="3"/>
  <c r="C85" i="3"/>
  <c r="V85" i="3"/>
  <c r="X84" i="3"/>
  <c r="AJ84" i="3"/>
  <c r="D84" i="3"/>
  <c r="E84" i="3"/>
  <c r="J90" i="1"/>
  <c r="K90" i="1"/>
  <c r="B76" i="4"/>
  <c r="X85" i="3"/>
  <c r="AJ85" i="3"/>
  <c r="D85" i="3"/>
  <c r="E85" i="3"/>
  <c r="J91" i="1"/>
  <c r="K91" i="1"/>
  <c r="B77" i="4"/>
  <c r="Y86" i="3"/>
  <c r="C86" i="3"/>
  <c r="V86" i="3"/>
  <c r="Y87" i="3"/>
  <c r="C87" i="3"/>
  <c r="V87" i="3"/>
  <c r="X86" i="3"/>
  <c r="AJ86" i="3"/>
  <c r="D86" i="3"/>
  <c r="E86" i="3"/>
  <c r="J92" i="1"/>
  <c r="K92" i="1"/>
  <c r="B78" i="4"/>
  <c r="X87" i="3"/>
  <c r="AJ87" i="3"/>
  <c r="D87" i="3"/>
  <c r="E87" i="3"/>
  <c r="J93" i="1"/>
  <c r="K93" i="1"/>
  <c r="B79" i="4"/>
  <c r="Y88" i="3"/>
  <c r="C88" i="3"/>
  <c r="V88" i="3"/>
  <c r="X88" i="3"/>
  <c r="AJ88" i="3"/>
  <c r="D88" i="3"/>
  <c r="E88" i="3"/>
  <c r="J94" i="1"/>
  <c r="K94" i="1"/>
  <c r="B80" i="4"/>
  <c r="Y89" i="3"/>
  <c r="C89" i="3"/>
  <c r="V89" i="3"/>
  <c r="X89" i="3"/>
  <c r="AJ89" i="3"/>
  <c r="D89" i="3"/>
  <c r="E89" i="3"/>
  <c r="J95" i="1"/>
  <c r="K95" i="1"/>
  <c r="B81" i="4"/>
  <c r="Y90" i="3"/>
  <c r="C90" i="3"/>
  <c r="V90" i="3"/>
  <c r="X90" i="3"/>
  <c r="AJ90" i="3"/>
  <c r="D90" i="3"/>
  <c r="E90" i="3"/>
  <c r="J96" i="1"/>
  <c r="K96" i="1"/>
  <c r="B82" i="4"/>
  <c r="Y91" i="3"/>
  <c r="C91" i="3"/>
  <c r="V91" i="3"/>
  <c r="Y92" i="3"/>
  <c r="C92" i="3"/>
  <c r="V92" i="3"/>
  <c r="X91" i="3"/>
  <c r="AJ91" i="3"/>
  <c r="D91" i="3"/>
  <c r="E91" i="3"/>
  <c r="J97" i="1"/>
  <c r="K97" i="1"/>
  <c r="B83" i="4"/>
  <c r="X92" i="3"/>
  <c r="AJ92" i="3"/>
  <c r="D92" i="3"/>
  <c r="E92" i="3"/>
  <c r="J98" i="1"/>
  <c r="K98" i="1"/>
  <c r="B84" i="4"/>
  <c r="Y93" i="3"/>
  <c r="C93" i="3"/>
  <c r="V93" i="3"/>
  <c r="X93" i="3"/>
  <c r="AJ93" i="3"/>
  <c r="D93" i="3"/>
  <c r="E93" i="3"/>
  <c r="J99" i="1"/>
  <c r="K99" i="1"/>
  <c r="B85" i="4"/>
  <c r="Y94" i="3"/>
  <c r="C94" i="3"/>
  <c r="V94" i="3"/>
  <c r="X94" i="3"/>
  <c r="AJ94" i="3"/>
  <c r="D94" i="3"/>
  <c r="E94" i="3"/>
  <c r="J100" i="1"/>
  <c r="K100" i="1"/>
  <c r="B86" i="4"/>
  <c r="Y95" i="3"/>
  <c r="C95" i="3"/>
  <c r="V95" i="3"/>
  <c r="X95" i="3"/>
  <c r="AJ95" i="3"/>
  <c r="D95" i="3"/>
  <c r="E95" i="3"/>
  <c r="J101" i="1"/>
  <c r="K101" i="1"/>
  <c r="B87" i="4"/>
  <c r="Y96" i="3"/>
  <c r="C96" i="3"/>
  <c r="V96" i="3"/>
  <c r="X96" i="3"/>
  <c r="AJ96" i="3"/>
  <c r="D96" i="3"/>
  <c r="E96" i="3"/>
  <c r="J102" i="1"/>
  <c r="K102" i="1"/>
  <c r="B88" i="4"/>
  <c r="Y97" i="3"/>
  <c r="C97" i="3"/>
  <c r="V97" i="3"/>
  <c r="X97" i="3"/>
  <c r="AJ97" i="3"/>
  <c r="D97" i="3"/>
  <c r="E97" i="3"/>
  <c r="J103" i="1"/>
  <c r="K103" i="1"/>
  <c r="B89" i="4"/>
  <c r="Y98" i="3"/>
  <c r="C98" i="3"/>
  <c r="V98" i="3"/>
  <c r="X98" i="3"/>
  <c r="AJ98" i="3"/>
  <c r="D98" i="3"/>
  <c r="E98" i="3"/>
  <c r="J104" i="1"/>
  <c r="K104" i="1"/>
  <c r="B90" i="4"/>
  <c r="Y99" i="3"/>
  <c r="C99" i="3"/>
  <c r="V99" i="3"/>
  <c r="X99" i="3"/>
  <c r="AJ99" i="3"/>
  <c r="D99" i="3"/>
  <c r="E99" i="3"/>
  <c r="J105" i="1"/>
  <c r="K105" i="1"/>
  <c r="B91" i="4"/>
  <c r="Y100" i="3"/>
  <c r="C100" i="3"/>
  <c r="V100" i="3"/>
  <c r="Y101" i="3"/>
  <c r="C101" i="3"/>
  <c r="V101" i="3"/>
  <c r="X100" i="3"/>
  <c r="AJ100" i="3"/>
  <c r="D100" i="3"/>
  <c r="E100" i="3"/>
  <c r="J106" i="1"/>
  <c r="K106" i="1"/>
  <c r="B92" i="4"/>
  <c r="X101" i="3"/>
  <c r="AJ101" i="3"/>
  <c r="D101" i="3"/>
  <c r="E101" i="3"/>
  <c r="J107" i="1"/>
  <c r="K107" i="1"/>
  <c r="B93" i="4"/>
  <c r="Y102" i="3"/>
  <c r="C102" i="3"/>
  <c r="V102" i="3"/>
  <c r="X102" i="3"/>
  <c r="AJ102" i="3"/>
  <c r="D102" i="3"/>
  <c r="E102" i="3"/>
  <c r="J108" i="1"/>
  <c r="K108" i="1"/>
  <c r="B94" i="4"/>
  <c r="Y103" i="3"/>
  <c r="C103" i="3"/>
  <c r="V103" i="3"/>
  <c r="X103" i="3"/>
  <c r="AJ103" i="3"/>
  <c r="D103" i="3"/>
  <c r="E103" i="3"/>
  <c r="J109" i="1"/>
  <c r="K109" i="1"/>
  <c r="B95" i="4"/>
  <c r="Y104" i="3"/>
  <c r="C104" i="3"/>
  <c r="V104" i="3"/>
  <c r="X104" i="3"/>
  <c r="AJ104" i="3"/>
  <c r="D104" i="3"/>
  <c r="E104" i="3"/>
  <c r="J110" i="1"/>
  <c r="K110" i="1"/>
  <c r="B96" i="4"/>
  <c r="Y105" i="3"/>
  <c r="C105" i="3"/>
  <c r="V105" i="3"/>
  <c r="Y106" i="3"/>
  <c r="C106" i="3"/>
  <c r="V106" i="3"/>
  <c r="X105" i="3"/>
  <c r="AJ105" i="3"/>
  <c r="D105" i="3"/>
  <c r="E105" i="3"/>
  <c r="J111" i="1"/>
  <c r="K111" i="1"/>
  <c r="B97" i="4"/>
  <c r="X106" i="3"/>
  <c r="AJ106" i="3"/>
  <c r="D106" i="3"/>
  <c r="E106" i="3"/>
  <c r="J112" i="1"/>
  <c r="K112" i="1"/>
  <c r="B98" i="4"/>
  <c r="Y107" i="3"/>
  <c r="C107" i="3"/>
  <c r="V107" i="3"/>
  <c r="X107" i="3"/>
  <c r="AJ107" i="3"/>
  <c r="D107" i="3"/>
  <c r="E107" i="3"/>
  <c r="J113" i="1"/>
  <c r="K113" i="1"/>
  <c r="B99" i="4"/>
  <c r="Y108" i="3"/>
  <c r="C108" i="3"/>
  <c r="V108" i="3"/>
  <c r="X108" i="3"/>
  <c r="AJ108" i="3"/>
  <c r="D108" i="3"/>
  <c r="E108" i="3"/>
  <c r="J114" i="1"/>
  <c r="K114" i="1"/>
  <c r="B100" i="4"/>
  <c r="Y109" i="3"/>
  <c r="C109" i="3"/>
  <c r="V109" i="3"/>
  <c r="Y110" i="3"/>
  <c r="C110" i="3"/>
  <c r="V110" i="3"/>
  <c r="X109" i="3"/>
  <c r="AJ109" i="3"/>
  <c r="D109" i="3"/>
  <c r="E109" i="3"/>
  <c r="J115" i="1"/>
  <c r="K115" i="1"/>
  <c r="B101" i="4"/>
  <c r="X110" i="3"/>
  <c r="AJ110" i="3"/>
  <c r="D110" i="3"/>
  <c r="E110" i="3"/>
  <c r="J116" i="1"/>
  <c r="K116" i="1"/>
  <c r="B102" i="4"/>
  <c r="Y111" i="3"/>
  <c r="C111" i="3"/>
  <c r="V111" i="3"/>
  <c r="X111" i="3"/>
  <c r="AJ111" i="3"/>
  <c r="D111" i="3"/>
  <c r="E111" i="3"/>
  <c r="J117" i="1"/>
  <c r="K117" i="1"/>
  <c r="B103" i="4"/>
  <c r="Y112" i="3"/>
  <c r="C112" i="3"/>
  <c r="V112" i="3"/>
  <c r="X112" i="3"/>
  <c r="AJ112" i="3"/>
  <c r="D112" i="3"/>
  <c r="E112" i="3"/>
  <c r="J118" i="1"/>
  <c r="K118" i="1"/>
  <c r="B104" i="4"/>
  <c r="Y113" i="3"/>
  <c r="C113" i="3"/>
  <c r="V113" i="3"/>
  <c r="Y114" i="3"/>
  <c r="C114" i="3"/>
  <c r="V114" i="3"/>
  <c r="X113" i="3"/>
  <c r="AJ113" i="3"/>
  <c r="D113" i="3"/>
  <c r="E113" i="3"/>
  <c r="J119" i="1"/>
  <c r="K119" i="1"/>
  <c r="B105" i="4"/>
  <c r="X114" i="3"/>
  <c r="AJ114" i="3"/>
  <c r="D114" i="3"/>
  <c r="E114" i="3"/>
  <c r="J120" i="1"/>
  <c r="K120" i="1"/>
  <c r="B106" i="4"/>
  <c r="Y115" i="3"/>
  <c r="C115" i="3"/>
  <c r="V115" i="3"/>
  <c r="X115" i="3"/>
  <c r="AJ115" i="3"/>
  <c r="D115" i="3"/>
  <c r="E115" i="3"/>
  <c r="J121" i="1"/>
  <c r="K121" i="1"/>
  <c r="B107" i="4"/>
  <c r="Y116" i="3"/>
  <c r="C116" i="3"/>
  <c r="V116" i="3"/>
  <c r="X116" i="3"/>
  <c r="AJ116" i="3"/>
  <c r="D116" i="3"/>
  <c r="E116" i="3"/>
  <c r="J122" i="1"/>
  <c r="K122" i="1"/>
  <c r="B108" i="4"/>
  <c r="Y117" i="3"/>
  <c r="C117" i="3"/>
  <c r="V117" i="3"/>
  <c r="Y118" i="3"/>
  <c r="C118" i="3"/>
  <c r="V118" i="3"/>
  <c r="X117" i="3"/>
  <c r="AJ117" i="3"/>
  <c r="D117" i="3"/>
  <c r="E117" i="3"/>
  <c r="J123" i="1"/>
  <c r="K123" i="1"/>
  <c r="B109" i="4"/>
  <c r="X118" i="3"/>
  <c r="AJ118" i="3"/>
  <c r="D118" i="3"/>
  <c r="E118" i="3"/>
  <c r="J124" i="1"/>
  <c r="K124" i="1"/>
  <c r="B110" i="4"/>
  <c r="Y119" i="3"/>
  <c r="C119" i="3"/>
  <c r="V119" i="3"/>
  <c r="X119" i="3"/>
  <c r="AJ119" i="3"/>
  <c r="D119" i="3"/>
  <c r="E119" i="3"/>
  <c r="J125" i="1"/>
  <c r="K125" i="1"/>
  <c r="B111" i="4"/>
  <c r="Y120" i="3"/>
  <c r="C120" i="3"/>
  <c r="V120" i="3"/>
  <c r="X120" i="3"/>
  <c r="AJ120" i="3"/>
  <c r="D120" i="3"/>
  <c r="E120" i="3"/>
  <c r="J126" i="1"/>
  <c r="K126" i="1"/>
  <c r="B112" i="4"/>
  <c r="Y121" i="3"/>
  <c r="C121" i="3"/>
  <c r="V121" i="3"/>
  <c r="Y122" i="3"/>
  <c r="C122" i="3"/>
  <c r="V122" i="3"/>
  <c r="X121" i="3"/>
  <c r="AJ121" i="3"/>
  <c r="D121" i="3"/>
  <c r="E121" i="3"/>
  <c r="J127" i="1"/>
  <c r="K127" i="1"/>
  <c r="B113" i="4"/>
  <c r="X122" i="3"/>
  <c r="AJ122" i="3"/>
  <c r="D122" i="3"/>
  <c r="E122" i="3"/>
  <c r="J128" i="1"/>
  <c r="K128" i="1"/>
  <c r="B114" i="4"/>
  <c r="Y123" i="3"/>
  <c r="C123" i="3"/>
  <c r="V123" i="3"/>
  <c r="X123" i="3"/>
  <c r="AJ123" i="3"/>
  <c r="D123" i="3"/>
  <c r="E123" i="3"/>
  <c r="J129" i="1"/>
  <c r="K129" i="1"/>
  <c r="B115" i="4"/>
  <c r="Y124" i="3"/>
  <c r="C124" i="3"/>
  <c r="V124" i="3"/>
  <c r="X124" i="3"/>
  <c r="AJ124" i="3"/>
  <c r="D124" i="3"/>
  <c r="E124" i="3"/>
  <c r="J130" i="1"/>
  <c r="K130" i="1"/>
  <c r="B116" i="4"/>
  <c r="Y125" i="3"/>
  <c r="C125" i="3"/>
  <c r="V125" i="3"/>
  <c r="X125" i="3"/>
  <c r="AJ125" i="3"/>
  <c r="D125" i="3"/>
  <c r="E125" i="3"/>
  <c r="J131" i="1"/>
  <c r="K131" i="1"/>
  <c r="B117" i="4"/>
  <c r="Y126" i="3"/>
  <c r="C126" i="3"/>
  <c r="V126" i="3"/>
  <c r="Y127" i="3"/>
  <c r="C127" i="3"/>
  <c r="V127" i="3"/>
  <c r="X126" i="3"/>
  <c r="AJ126" i="3"/>
  <c r="D126" i="3"/>
  <c r="E126" i="3"/>
  <c r="J132" i="1"/>
  <c r="K132" i="1"/>
  <c r="B118" i="4"/>
  <c r="Y128" i="3"/>
  <c r="C128" i="3"/>
  <c r="V128" i="3"/>
  <c r="X127" i="3"/>
  <c r="AJ127" i="3"/>
  <c r="D127" i="3"/>
  <c r="E127" i="3"/>
  <c r="J133" i="1"/>
  <c r="K133" i="1"/>
  <c r="B119" i="4"/>
  <c r="Y129" i="3"/>
  <c r="C129" i="3"/>
  <c r="V129" i="3"/>
  <c r="X128" i="3"/>
  <c r="AJ128" i="3"/>
  <c r="D128" i="3"/>
  <c r="E128" i="3"/>
  <c r="J134" i="1"/>
  <c r="K134" i="1"/>
  <c r="B120" i="4"/>
  <c r="Y130" i="3"/>
  <c r="C130" i="3"/>
  <c r="V130" i="3"/>
  <c r="X129" i="3"/>
  <c r="AJ129" i="3"/>
  <c r="D129" i="3"/>
  <c r="E129" i="3"/>
  <c r="J135" i="1"/>
  <c r="K135" i="1"/>
  <c r="B121" i="4"/>
  <c r="X130" i="3"/>
  <c r="AJ130" i="3"/>
  <c r="D130" i="3"/>
  <c r="E130" i="3"/>
  <c r="J136" i="1"/>
  <c r="K136" i="1"/>
  <c r="B122" i="4"/>
  <c r="Y131" i="3"/>
  <c r="C131" i="3"/>
  <c r="V131" i="3"/>
  <c r="X131" i="3"/>
  <c r="AJ131" i="3"/>
  <c r="D131" i="3"/>
  <c r="E131" i="3"/>
  <c r="J137" i="1"/>
  <c r="K137" i="1"/>
  <c r="B123" i="4"/>
  <c r="Y132" i="3"/>
  <c r="C132" i="3"/>
  <c r="V132" i="3"/>
  <c r="X132" i="3"/>
  <c r="AJ132" i="3"/>
  <c r="D132" i="3"/>
  <c r="E132" i="3"/>
  <c r="J138" i="1"/>
  <c r="K138" i="1"/>
  <c r="B124" i="4"/>
  <c r="Y133" i="3"/>
  <c r="C133" i="3"/>
  <c r="V133" i="3"/>
  <c r="X133" i="3"/>
  <c r="AJ133" i="3"/>
  <c r="D133" i="3"/>
  <c r="E133" i="3"/>
  <c r="J139" i="1"/>
  <c r="K139" i="1"/>
  <c r="B125" i="4"/>
  <c r="Y134" i="3"/>
  <c r="C134" i="3"/>
  <c r="V134" i="3"/>
  <c r="Y135" i="3"/>
  <c r="C135" i="3"/>
  <c r="V135" i="3"/>
  <c r="X134" i="3"/>
  <c r="AJ134" i="3"/>
  <c r="D134" i="3"/>
  <c r="E134" i="3"/>
  <c r="J140" i="1"/>
  <c r="K140" i="1"/>
  <c r="B126" i="4"/>
  <c r="Y136" i="3"/>
  <c r="C136" i="3"/>
  <c r="V136" i="3"/>
  <c r="X135" i="3"/>
  <c r="AJ135" i="3"/>
  <c r="D135" i="3"/>
  <c r="E135" i="3"/>
  <c r="J141" i="1"/>
  <c r="K141" i="1"/>
  <c r="B127" i="4"/>
  <c r="X136" i="3"/>
  <c r="AJ136" i="3"/>
  <c r="D136" i="3"/>
  <c r="E136" i="3"/>
  <c r="J142" i="1"/>
  <c r="K142" i="1"/>
  <c r="B128" i="4"/>
  <c r="Y137" i="3"/>
  <c r="C137" i="3"/>
  <c r="V137" i="3"/>
  <c r="X137" i="3"/>
  <c r="AJ137" i="3"/>
  <c r="D137" i="3"/>
  <c r="E137" i="3"/>
  <c r="J143" i="1"/>
  <c r="K143" i="1"/>
  <c r="B129" i="4"/>
  <c r="Y138" i="3"/>
  <c r="C138" i="3"/>
  <c r="V138" i="3"/>
  <c r="X138" i="3"/>
  <c r="AJ138" i="3"/>
  <c r="D138" i="3"/>
  <c r="E138" i="3"/>
  <c r="J144" i="1"/>
  <c r="K144" i="1"/>
  <c r="B130" i="4"/>
  <c r="Y139" i="3"/>
  <c r="C139" i="3"/>
  <c r="V139" i="3"/>
  <c r="Y140" i="3"/>
  <c r="C140" i="3"/>
  <c r="V140" i="3"/>
  <c r="X139" i="3"/>
  <c r="AJ139" i="3"/>
  <c r="D139" i="3"/>
  <c r="E139" i="3"/>
  <c r="J145" i="1"/>
  <c r="K145" i="1"/>
  <c r="B131" i="4"/>
  <c r="Y141" i="3"/>
  <c r="C141" i="3"/>
  <c r="V141" i="3"/>
  <c r="X140" i="3"/>
  <c r="AJ140" i="3"/>
  <c r="D140" i="3"/>
  <c r="E140" i="3"/>
  <c r="J146" i="1"/>
  <c r="K146" i="1"/>
  <c r="B132" i="4"/>
  <c r="X141" i="3"/>
  <c r="AJ141" i="3"/>
  <c r="D141" i="3"/>
  <c r="E141" i="3"/>
  <c r="J147" i="1"/>
  <c r="K147" i="1"/>
  <c r="B133" i="4"/>
  <c r="Y142" i="3"/>
  <c r="C142" i="3"/>
  <c r="V142" i="3"/>
  <c r="X142" i="3"/>
  <c r="AJ142" i="3"/>
  <c r="D142" i="3"/>
  <c r="E142" i="3"/>
  <c r="J148" i="1"/>
  <c r="K148" i="1"/>
  <c r="B134" i="4"/>
  <c r="Y143" i="3"/>
  <c r="C143" i="3"/>
  <c r="V143" i="3"/>
  <c r="X143" i="3"/>
  <c r="AJ143" i="3"/>
  <c r="D143" i="3"/>
  <c r="E143" i="3"/>
  <c r="J149" i="1"/>
  <c r="K149" i="1"/>
  <c r="B135" i="4"/>
  <c r="Y144" i="3"/>
  <c r="C144" i="3"/>
  <c r="V144" i="3"/>
  <c r="Y145" i="3"/>
  <c r="C145" i="3"/>
  <c r="V145" i="3"/>
  <c r="X144" i="3"/>
  <c r="AJ144" i="3"/>
  <c r="D144" i="3"/>
  <c r="E144" i="3"/>
  <c r="J150" i="1"/>
  <c r="K150" i="1"/>
  <c r="B136" i="4"/>
  <c r="Y146" i="3"/>
  <c r="C146" i="3"/>
  <c r="V146" i="3"/>
  <c r="X145" i="3"/>
  <c r="AJ145" i="3"/>
  <c r="D145" i="3"/>
  <c r="E145" i="3"/>
  <c r="J151" i="1"/>
  <c r="K151" i="1"/>
  <c r="B137" i="4"/>
  <c r="X146" i="3"/>
  <c r="AJ146" i="3"/>
  <c r="D146" i="3"/>
  <c r="E146" i="3"/>
  <c r="J152" i="1"/>
  <c r="K152" i="1"/>
  <c r="B138" i="4"/>
  <c r="Y147" i="3"/>
  <c r="C147" i="3"/>
  <c r="V147" i="3"/>
  <c r="X147" i="3"/>
  <c r="AJ147" i="3"/>
  <c r="D147" i="3"/>
  <c r="E147" i="3"/>
  <c r="J153" i="1"/>
  <c r="K153" i="1"/>
  <c r="B139" i="4"/>
  <c r="Y148" i="3"/>
  <c r="C148" i="3"/>
  <c r="V148" i="3"/>
  <c r="Y149" i="3"/>
  <c r="C149" i="3"/>
  <c r="V149" i="3"/>
  <c r="X148" i="3"/>
  <c r="AJ148" i="3"/>
  <c r="D148" i="3"/>
  <c r="E148" i="3"/>
  <c r="J154" i="1"/>
  <c r="K154" i="1"/>
  <c r="B140" i="4"/>
  <c r="Y150" i="3"/>
  <c r="C150" i="3"/>
  <c r="V150" i="3"/>
  <c r="X149" i="3"/>
  <c r="AJ149" i="3"/>
  <c r="D149" i="3"/>
  <c r="E149" i="3"/>
  <c r="J155" i="1"/>
  <c r="K155" i="1"/>
  <c r="B141" i="4"/>
  <c r="Y151" i="3"/>
  <c r="C151" i="3"/>
  <c r="V151" i="3"/>
  <c r="X150" i="3"/>
  <c r="AJ150" i="3"/>
  <c r="D150" i="3"/>
  <c r="E150" i="3"/>
  <c r="J156" i="1"/>
  <c r="K156" i="1"/>
  <c r="B142" i="4"/>
  <c r="Y152" i="3"/>
  <c r="C152" i="3"/>
  <c r="V152" i="3"/>
  <c r="X151" i="3"/>
  <c r="AJ151" i="3"/>
  <c r="D151" i="3"/>
  <c r="E151" i="3"/>
  <c r="J157" i="1"/>
  <c r="K157" i="1"/>
  <c r="B143" i="4"/>
  <c r="X152" i="3"/>
  <c r="AJ152" i="3"/>
  <c r="D152" i="3"/>
  <c r="E152" i="3"/>
  <c r="J158" i="1"/>
  <c r="K158" i="1"/>
  <c r="B144" i="4"/>
  <c r="Y153" i="3"/>
  <c r="C153" i="3"/>
  <c r="V153" i="3"/>
  <c r="Y154" i="3"/>
  <c r="C154" i="3"/>
  <c r="V154" i="3"/>
  <c r="X153" i="3"/>
  <c r="AJ153" i="3"/>
  <c r="D153" i="3"/>
  <c r="E153" i="3"/>
  <c r="J159" i="1"/>
  <c r="K159" i="1"/>
  <c r="B145" i="4"/>
  <c r="Y155" i="3"/>
  <c r="C155" i="3"/>
  <c r="V155" i="3"/>
  <c r="X154" i="3"/>
  <c r="AJ154" i="3"/>
  <c r="D154" i="3"/>
  <c r="E154" i="3"/>
  <c r="J160" i="1"/>
  <c r="K160" i="1"/>
  <c r="B146" i="4"/>
  <c r="Y156" i="3"/>
  <c r="C156" i="3"/>
  <c r="V156" i="3"/>
  <c r="X155" i="3"/>
  <c r="AJ155" i="3"/>
  <c r="D155" i="3"/>
  <c r="E155" i="3"/>
  <c r="J161" i="1"/>
  <c r="K161" i="1"/>
  <c r="B147" i="4"/>
  <c r="X156" i="3"/>
  <c r="AJ156" i="3"/>
  <c r="D156" i="3"/>
  <c r="E156" i="3"/>
  <c r="J162" i="1"/>
  <c r="K162" i="1"/>
  <c r="B148" i="4"/>
  <c r="Y157" i="3"/>
  <c r="C157" i="3"/>
  <c r="V157" i="3"/>
  <c r="Y158" i="3"/>
  <c r="C158" i="3"/>
  <c r="V158" i="3"/>
  <c r="X157" i="3"/>
  <c r="AJ157" i="3"/>
  <c r="D157" i="3"/>
  <c r="E157" i="3"/>
  <c r="J163" i="1"/>
  <c r="K163" i="1"/>
  <c r="B149" i="4"/>
  <c r="Y159" i="3"/>
  <c r="C159" i="3"/>
  <c r="V159" i="3"/>
  <c r="X158" i="3"/>
  <c r="AJ158" i="3"/>
  <c r="D158" i="3"/>
  <c r="E158" i="3"/>
  <c r="J164" i="1"/>
  <c r="K164" i="1"/>
  <c r="B150" i="4"/>
  <c r="X159" i="3"/>
  <c r="AJ159" i="3"/>
  <c r="D159" i="3"/>
  <c r="E159" i="3"/>
  <c r="J165" i="1"/>
  <c r="K165" i="1"/>
  <c r="B151" i="4"/>
  <c r="Y160" i="3"/>
  <c r="C160" i="3"/>
  <c r="V160" i="3"/>
  <c r="X160" i="3"/>
  <c r="AJ160" i="3"/>
  <c r="D160" i="3"/>
  <c r="E160" i="3"/>
  <c r="J166" i="1"/>
  <c r="K166" i="1"/>
  <c r="B152" i="4"/>
  <c r="Y162" i="3"/>
  <c r="C162" i="3"/>
  <c r="V162" i="3"/>
  <c r="X162" i="3"/>
  <c r="AJ162" i="3"/>
  <c r="D162" i="3"/>
  <c r="E162" i="3"/>
  <c r="J168" i="1"/>
  <c r="K168" i="1"/>
  <c r="B154" i="4"/>
  <c r="Y161" i="3"/>
  <c r="C161" i="3"/>
  <c r="V161" i="3"/>
  <c r="Y163" i="3"/>
  <c r="C163" i="3"/>
  <c r="V163" i="3"/>
  <c r="X163" i="3"/>
  <c r="AJ163" i="3"/>
  <c r="D163" i="3"/>
  <c r="E163" i="3"/>
  <c r="J169" i="1"/>
  <c r="K169" i="1"/>
  <c r="B155" i="4"/>
  <c r="X161" i="3"/>
  <c r="AJ161" i="3"/>
  <c r="D161" i="3"/>
  <c r="E161" i="3"/>
  <c r="J167" i="1"/>
  <c r="K167" i="1"/>
  <c r="B153" i="4"/>
  <c r="Y164" i="3"/>
  <c r="C164" i="3"/>
  <c r="V164" i="3"/>
  <c r="X164" i="3"/>
  <c r="AJ164" i="3"/>
  <c r="D164" i="3"/>
  <c r="E164" i="3"/>
  <c r="J170" i="1"/>
  <c r="K170" i="1"/>
  <c r="B156" i="4"/>
  <c r="Y165" i="3"/>
  <c r="C165" i="3"/>
  <c r="V165" i="3"/>
  <c r="X165" i="3"/>
  <c r="AJ165" i="3"/>
  <c r="D165" i="3"/>
  <c r="E165" i="3"/>
  <c r="J171" i="1"/>
  <c r="K171" i="1"/>
  <c r="B157" i="4"/>
  <c r="Y166" i="3"/>
  <c r="C166" i="3"/>
  <c r="V166" i="3"/>
  <c r="X166" i="3"/>
  <c r="AJ166" i="3"/>
  <c r="D166" i="3"/>
  <c r="E166" i="3"/>
  <c r="J172" i="1"/>
  <c r="K172" i="1"/>
  <c r="B158" i="4"/>
  <c r="Y167" i="3"/>
  <c r="C167" i="3"/>
  <c r="V167" i="3"/>
  <c r="X167" i="3"/>
  <c r="AJ167" i="3"/>
  <c r="D167" i="3"/>
  <c r="E167" i="3"/>
  <c r="J173" i="1"/>
  <c r="K173" i="1"/>
  <c r="B159" i="4"/>
  <c r="Y168" i="3"/>
  <c r="C168" i="3"/>
  <c r="V168" i="3"/>
  <c r="X168" i="3"/>
  <c r="AJ168" i="3"/>
  <c r="D168" i="3"/>
  <c r="E168" i="3"/>
  <c r="J174" i="1"/>
  <c r="K174" i="1"/>
  <c r="B160" i="4"/>
  <c r="Y169" i="3"/>
  <c r="C169" i="3"/>
  <c r="V169" i="3"/>
  <c r="X169" i="3"/>
  <c r="AJ169" i="3"/>
  <c r="D169" i="3"/>
  <c r="E169" i="3"/>
  <c r="J175" i="1"/>
  <c r="K175" i="1"/>
  <c r="B161" i="4"/>
  <c r="Y170" i="3"/>
  <c r="C170" i="3"/>
  <c r="V170" i="3"/>
  <c r="X170" i="3"/>
  <c r="AJ170" i="3"/>
  <c r="D170" i="3"/>
  <c r="E170" i="3"/>
  <c r="J176" i="1"/>
  <c r="K176" i="1"/>
  <c r="B162" i="4"/>
  <c r="Y171" i="3"/>
  <c r="C171" i="3"/>
  <c r="V171" i="3"/>
  <c r="X171" i="3"/>
  <c r="AJ171" i="3"/>
  <c r="D171" i="3"/>
  <c r="E171" i="3"/>
  <c r="J177" i="1"/>
  <c r="K177" i="1"/>
  <c r="B163" i="4"/>
  <c r="Y172" i="3"/>
  <c r="C172" i="3"/>
  <c r="V172" i="3"/>
  <c r="X172" i="3"/>
  <c r="AJ172" i="3"/>
  <c r="D172" i="3"/>
  <c r="E172" i="3"/>
  <c r="J178" i="1"/>
  <c r="K178" i="1"/>
  <c r="B164" i="4"/>
  <c r="Y173" i="3"/>
  <c r="C173" i="3"/>
  <c r="V173" i="3"/>
  <c r="X173" i="3"/>
  <c r="AJ173" i="3"/>
  <c r="D173" i="3"/>
  <c r="E173" i="3"/>
  <c r="J179" i="1"/>
  <c r="K179" i="1"/>
  <c r="B165" i="4"/>
  <c r="Y174" i="3"/>
  <c r="C174" i="3"/>
  <c r="V174" i="3"/>
  <c r="X174" i="3"/>
  <c r="AJ174" i="3"/>
  <c r="D174" i="3"/>
  <c r="E174" i="3"/>
  <c r="J180" i="1"/>
  <c r="K180" i="1"/>
  <c r="B166" i="4"/>
  <c r="Y175" i="3"/>
  <c r="C175" i="3"/>
  <c r="V175" i="3"/>
  <c r="X175" i="3"/>
  <c r="AJ175" i="3"/>
  <c r="D175" i="3"/>
  <c r="E175" i="3"/>
  <c r="J181" i="1"/>
  <c r="K181" i="1"/>
  <c r="B167" i="4"/>
  <c r="Y176" i="3"/>
  <c r="C176" i="3"/>
  <c r="V176" i="3"/>
  <c r="X176" i="3"/>
  <c r="AJ176" i="3"/>
  <c r="D176" i="3"/>
  <c r="E176" i="3"/>
  <c r="J182" i="1"/>
  <c r="K182" i="1"/>
  <c r="B168" i="4"/>
  <c r="Y177" i="3"/>
  <c r="C177" i="3"/>
  <c r="V177" i="3"/>
  <c r="X177" i="3"/>
  <c r="AJ177" i="3"/>
  <c r="D177" i="3"/>
  <c r="E177" i="3"/>
  <c r="J183" i="1"/>
  <c r="K183" i="1"/>
  <c r="B169" i="4"/>
  <c r="Y178" i="3"/>
  <c r="C178" i="3"/>
  <c r="V178" i="3"/>
  <c r="X178" i="3"/>
  <c r="AJ178" i="3"/>
  <c r="D178" i="3"/>
  <c r="E178" i="3"/>
  <c r="J184" i="1"/>
  <c r="K184" i="1"/>
  <c r="B170" i="4"/>
  <c r="Y179" i="3"/>
  <c r="C179" i="3"/>
  <c r="V179" i="3"/>
  <c r="X179" i="3"/>
  <c r="AJ179" i="3"/>
  <c r="D179" i="3"/>
  <c r="E179" i="3"/>
  <c r="J185" i="1"/>
  <c r="K185" i="1"/>
  <c r="B171" i="4"/>
  <c r="Y180" i="3"/>
  <c r="C180" i="3"/>
  <c r="V180" i="3"/>
  <c r="X180" i="3"/>
  <c r="AJ180" i="3"/>
  <c r="D180" i="3"/>
  <c r="E180" i="3"/>
  <c r="J186" i="1"/>
  <c r="K186" i="1"/>
  <c r="B172" i="4"/>
  <c r="Y181" i="3"/>
  <c r="C181" i="3"/>
  <c r="V181" i="3"/>
  <c r="X181" i="3"/>
  <c r="AJ181" i="3"/>
  <c r="D181" i="3"/>
  <c r="E181" i="3"/>
  <c r="J187" i="1"/>
  <c r="K187" i="1"/>
  <c r="B173" i="4"/>
  <c r="Y182" i="3"/>
  <c r="C182" i="3"/>
  <c r="V182" i="3"/>
  <c r="X182" i="3"/>
  <c r="AJ182" i="3"/>
  <c r="D182" i="3"/>
  <c r="E182" i="3"/>
  <c r="J188" i="1"/>
  <c r="K188" i="1"/>
  <c r="B174" i="4"/>
  <c r="Y183" i="3"/>
  <c r="C183" i="3"/>
  <c r="V183" i="3"/>
  <c r="X183" i="3"/>
  <c r="AJ183" i="3"/>
  <c r="D183" i="3"/>
  <c r="E183" i="3"/>
  <c r="J189" i="1"/>
  <c r="K189" i="1"/>
  <c r="B175" i="4"/>
  <c r="Y184" i="3"/>
  <c r="C184" i="3"/>
  <c r="V184" i="3"/>
  <c r="X184" i="3"/>
  <c r="AJ184" i="3"/>
  <c r="D184" i="3"/>
  <c r="E184" i="3"/>
  <c r="J190" i="1"/>
  <c r="K190" i="1"/>
  <c r="B176" i="4"/>
  <c r="Y185" i="3"/>
  <c r="C185" i="3"/>
  <c r="V185" i="3"/>
  <c r="X185" i="3"/>
  <c r="AJ185" i="3"/>
  <c r="D185" i="3"/>
  <c r="E185" i="3"/>
  <c r="J191" i="1"/>
  <c r="K191" i="1"/>
  <c r="B177" i="4"/>
  <c r="Y186" i="3"/>
  <c r="C186" i="3"/>
  <c r="V186" i="3"/>
  <c r="X186" i="3"/>
  <c r="AJ186" i="3"/>
  <c r="D186" i="3"/>
  <c r="E186" i="3"/>
  <c r="J192" i="1"/>
  <c r="K192" i="1"/>
  <c r="B178" i="4"/>
  <c r="Y187" i="3"/>
  <c r="C187" i="3"/>
  <c r="V187" i="3"/>
  <c r="X187" i="3"/>
  <c r="AJ187" i="3"/>
  <c r="D187" i="3"/>
  <c r="E187" i="3"/>
  <c r="J193" i="1"/>
  <c r="K193" i="1"/>
  <c r="B179" i="4"/>
  <c r="Y188" i="3"/>
  <c r="C188" i="3"/>
  <c r="V188" i="3"/>
  <c r="X188" i="3"/>
  <c r="AJ188" i="3"/>
  <c r="D188" i="3"/>
  <c r="E188" i="3"/>
  <c r="J194" i="1"/>
  <c r="K194" i="1"/>
  <c r="B180" i="4"/>
  <c r="Y189" i="3"/>
  <c r="C189" i="3"/>
  <c r="V189" i="3"/>
  <c r="X189" i="3"/>
  <c r="AJ189" i="3"/>
  <c r="D189" i="3"/>
  <c r="E189" i="3"/>
  <c r="J195" i="1"/>
  <c r="K195" i="1"/>
  <c r="B181" i="4"/>
  <c r="Y190" i="3"/>
  <c r="C190" i="3"/>
  <c r="V190" i="3"/>
  <c r="X190" i="3"/>
  <c r="AJ190" i="3"/>
  <c r="D190" i="3"/>
  <c r="E190" i="3"/>
  <c r="J196" i="1"/>
  <c r="K196" i="1"/>
  <c r="B182" i="4"/>
  <c r="Y191" i="3"/>
  <c r="C191" i="3"/>
  <c r="V191" i="3"/>
  <c r="X191" i="3"/>
  <c r="AJ191" i="3"/>
  <c r="D191" i="3"/>
  <c r="E191" i="3"/>
  <c r="J197" i="1"/>
  <c r="K197" i="1"/>
  <c r="B183" i="4"/>
  <c r="Y192" i="3"/>
  <c r="C192" i="3"/>
  <c r="V192" i="3"/>
  <c r="X192" i="3"/>
  <c r="AJ192" i="3"/>
  <c r="D192" i="3"/>
  <c r="E192" i="3"/>
  <c r="J198" i="1"/>
  <c r="K198" i="1"/>
  <c r="B184" i="4"/>
  <c r="Y193" i="3"/>
  <c r="C193" i="3"/>
  <c r="V193" i="3"/>
  <c r="X193" i="3"/>
  <c r="AJ193" i="3"/>
  <c r="D193" i="3"/>
  <c r="E193" i="3"/>
  <c r="J199" i="1"/>
  <c r="K199" i="1"/>
  <c r="B185" i="4"/>
  <c r="Y194" i="3"/>
  <c r="C194" i="3"/>
  <c r="V194" i="3"/>
  <c r="Y195" i="3"/>
  <c r="C195" i="3"/>
  <c r="V195" i="3"/>
  <c r="X195" i="3"/>
  <c r="AJ195" i="3"/>
  <c r="D195" i="3"/>
  <c r="E195" i="3"/>
  <c r="J201" i="1"/>
  <c r="K201" i="1"/>
  <c r="B187" i="4"/>
  <c r="X194" i="3"/>
  <c r="AJ194" i="3"/>
  <c r="D194" i="3"/>
  <c r="E194" i="3"/>
  <c r="J200" i="1"/>
  <c r="K200" i="1"/>
  <c r="B186" i="4"/>
  <c r="Y196" i="3"/>
  <c r="C196" i="3"/>
  <c r="V196" i="3"/>
  <c r="X196" i="3"/>
  <c r="AJ196" i="3"/>
  <c r="D196" i="3"/>
  <c r="E196" i="3"/>
  <c r="J202" i="1"/>
  <c r="K202" i="1"/>
  <c r="B188" i="4"/>
  <c r="Y197" i="3"/>
  <c r="C197" i="3"/>
  <c r="V197" i="3"/>
  <c r="Y198" i="3"/>
  <c r="C198" i="3"/>
  <c r="V198" i="3"/>
  <c r="X198" i="3"/>
  <c r="AJ198" i="3"/>
  <c r="D198" i="3"/>
  <c r="E198" i="3"/>
  <c r="J204" i="1"/>
  <c r="K204" i="1"/>
  <c r="B190" i="4"/>
  <c r="X197" i="3"/>
  <c r="AJ197" i="3"/>
  <c r="D197" i="3"/>
  <c r="E197" i="3"/>
  <c r="J203" i="1"/>
  <c r="K203" i="1"/>
  <c r="B189" i="4"/>
  <c r="Y199" i="3"/>
  <c r="C199" i="3"/>
  <c r="V199" i="3"/>
  <c r="Y200" i="3"/>
  <c r="C200" i="3"/>
  <c r="V200" i="3"/>
  <c r="X200" i="3"/>
  <c r="AJ200" i="3"/>
  <c r="D200" i="3"/>
  <c r="E200" i="3"/>
  <c r="J206" i="1"/>
  <c r="K206" i="1"/>
  <c r="B192" i="4"/>
  <c r="X199" i="3"/>
  <c r="AJ199" i="3"/>
  <c r="D199" i="3"/>
  <c r="E199" i="3"/>
  <c r="J205" i="1"/>
  <c r="K205" i="1"/>
  <c r="B191" i="4"/>
  <c r="Y201" i="3"/>
  <c r="C201" i="3"/>
  <c r="V201" i="3"/>
  <c r="X201" i="3"/>
  <c r="AJ201" i="3"/>
  <c r="D201" i="3"/>
  <c r="E201" i="3"/>
  <c r="J207" i="1"/>
  <c r="K207" i="1"/>
  <c r="B193" i="4"/>
  <c r="Y202" i="3"/>
  <c r="C202" i="3"/>
  <c r="V202" i="3"/>
  <c r="X202" i="3"/>
  <c r="AJ202" i="3"/>
  <c r="D202" i="3"/>
  <c r="E202" i="3"/>
  <c r="J208" i="1"/>
  <c r="K208" i="1"/>
  <c r="B194" i="4"/>
  <c r="Y203" i="3"/>
  <c r="C203" i="3"/>
  <c r="V203" i="3"/>
  <c r="X203" i="3"/>
  <c r="AJ203" i="3"/>
  <c r="D203" i="3"/>
  <c r="E203" i="3"/>
  <c r="J209" i="1"/>
  <c r="K209" i="1"/>
  <c r="B195" i="4"/>
  <c r="Y204" i="3"/>
  <c r="C204" i="3"/>
  <c r="V204" i="3"/>
  <c r="X204" i="3"/>
  <c r="AJ204" i="3"/>
  <c r="D204" i="3"/>
  <c r="E204" i="3"/>
  <c r="J210" i="1"/>
  <c r="K210" i="1"/>
  <c r="B196" i="4"/>
  <c r="Y205" i="3"/>
  <c r="C205" i="3"/>
  <c r="V205" i="3"/>
  <c r="X205" i="3"/>
  <c r="AJ205" i="3"/>
  <c r="D205" i="3"/>
  <c r="E205" i="3"/>
  <c r="J211" i="1"/>
  <c r="K211" i="1"/>
  <c r="B197" i="4"/>
  <c r="Y206" i="3"/>
  <c r="C206" i="3"/>
  <c r="V206" i="3"/>
  <c r="X206" i="3"/>
  <c r="AJ206" i="3"/>
  <c r="D206" i="3"/>
  <c r="E206" i="3"/>
  <c r="J212" i="1"/>
  <c r="K212" i="1"/>
  <c r="B198" i="4"/>
  <c r="Y207" i="3"/>
  <c r="C207" i="3"/>
  <c r="V207" i="3"/>
  <c r="X207" i="3"/>
  <c r="AJ207" i="3"/>
  <c r="D207" i="3"/>
  <c r="E207" i="3"/>
  <c r="J213" i="1"/>
  <c r="K213" i="1"/>
  <c r="B199" i="4"/>
  <c r="Y208" i="3"/>
  <c r="C208" i="3"/>
  <c r="V208" i="3"/>
  <c r="X208" i="3"/>
  <c r="AJ208" i="3"/>
  <c r="D208" i="3"/>
  <c r="E208" i="3"/>
  <c r="J214" i="1"/>
  <c r="K214" i="1"/>
  <c r="B200" i="4"/>
  <c r="Y209" i="3"/>
  <c r="C209" i="3"/>
  <c r="V209" i="3"/>
  <c r="X209" i="3"/>
  <c r="AJ209" i="3"/>
  <c r="D209" i="3"/>
  <c r="E209" i="3"/>
  <c r="J215" i="1"/>
  <c r="K215" i="1"/>
  <c r="B201" i="4"/>
  <c r="Y210" i="3"/>
  <c r="C210" i="3"/>
  <c r="V210" i="3"/>
  <c r="X210" i="3"/>
  <c r="AJ210" i="3"/>
  <c r="D210" i="3"/>
  <c r="E210" i="3"/>
  <c r="J216" i="1"/>
  <c r="K216" i="1"/>
  <c r="B202" i="4"/>
  <c r="Y211" i="3"/>
  <c r="C211" i="3"/>
  <c r="V211" i="3"/>
  <c r="X211" i="3"/>
  <c r="AJ211" i="3"/>
  <c r="D211" i="3"/>
  <c r="E211" i="3"/>
  <c r="J217" i="1"/>
  <c r="K217" i="1"/>
  <c r="B203" i="4"/>
  <c r="Y212" i="3"/>
  <c r="C212" i="3"/>
  <c r="V212" i="3"/>
  <c r="X212" i="3"/>
  <c r="AJ212" i="3"/>
  <c r="D212" i="3"/>
  <c r="E212" i="3"/>
  <c r="J218" i="1"/>
  <c r="K218" i="1"/>
  <c r="B204" i="4"/>
  <c r="Y214" i="3"/>
  <c r="C214" i="3"/>
  <c r="V214" i="3"/>
  <c r="Y213" i="3"/>
  <c r="C213" i="3"/>
  <c r="V213" i="3"/>
  <c r="X213" i="3"/>
  <c r="AJ213" i="3"/>
  <c r="D213" i="3"/>
  <c r="E213" i="3"/>
  <c r="J219" i="1"/>
  <c r="K219" i="1"/>
  <c r="B205" i="4"/>
  <c r="X214" i="3"/>
  <c r="AJ214" i="3"/>
  <c r="D214" i="3"/>
  <c r="E214" i="3"/>
  <c r="J220" i="1"/>
  <c r="K220" i="1"/>
  <c r="B206" i="4"/>
  <c r="Y215" i="3"/>
  <c r="C215" i="3"/>
  <c r="V215" i="3"/>
  <c r="X215" i="3"/>
  <c r="AJ215" i="3"/>
  <c r="D215" i="3"/>
  <c r="E215" i="3"/>
  <c r="J221" i="1"/>
  <c r="K221" i="1"/>
  <c r="B207" i="4"/>
  <c r="Y216" i="3"/>
  <c r="C216" i="3"/>
  <c r="V216" i="3"/>
  <c r="X216" i="3"/>
  <c r="AJ216" i="3"/>
  <c r="D216" i="3"/>
  <c r="E216" i="3"/>
  <c r="J222" i="1"/>
  <c r="K222" i="1"/>
  <c r="B208" i="4"/>
  <c r="Y217" i="3"/>
  <c r="C217" i="3"/>
  <c r="V217" i="3"/>
  <c r="X217" i="3"/>
  <c r="AJ217" i="3"/>
  <c r="D217" i="3"/>
  <c r="E217" i="3"/>
  <c r="J223" i="1"/>
  <c r="K223" i="1"/>
  <c r="B209" i="4"/>
  <c r="Y218" i="3"/>
  <c r="C218" i="3"/>
  <c r="V218" i="3"/>
  <c r="X218" i="3"/>
  <c r="AJ218" i="3"/>
  <c r="D218" i="3"/>
  <c r="E218" i="3"/>
  <c r="J224" i="1"/>
  <c r="K224" i="1"/>
  <c r="B210" i="4"/>
  <c r="Y219" i="3"/>
  <c r="C219" i="3"/>
  <c r="V219" i="3"/>
  <c r="X219" i="3"/>
  <c r="AJ219" i="3"/>
  <c r="D219" i="3"/>
  <c r="E219" i="3"/>
  <c r="J225" i="1"/>
  <c r="K225" i="1"/>
  <c r="B211" i="4"/>
  <c r="Y220" i="3"/>
  <c r="C220" i="3"/>
  <c r="V220" i="3"/>
  <c r="X220" i="3"/>
  <c r="AJ220" i="3"/>
  <c r="D220" i="3"/>
  <c r="E220" i="3"/>
  <c r="J226" i="1"/>
  <c r="K226" i="1"/>
  <c r="B212" i="4"/>
  <c r="Y221" i="3"/>
  <c r="C221" i="3"/>
  <c r="V221" i="3"/>
  <c r="X221" i="3"/>
  <c r="AJ221" i="3"/>
  <c r="D221" i="3"/>
  <c r="E221" i="3"/>
  <c r="J227" i="1"/>
  <c r="K227" i="1"/>
  <c r="B213" i="4"/>
  <c r="Y222" i="3"/>
  <c r="C222" i="3"/>
  <c r="V222" i="3"/>
  <c r="X222" i="3"/>
  <c r="AJ222" i="3"/>
  <c r="D222" i="3"/>
  <c r="E222" i="3"/>
  <c r="J228" i="1"/>
  <c r="K228" i="1"/>
  <c r="B214" i="4"/>
  <c r="Y223" i="3"/>
  <c r="C223" i="3"/>
  <c r="V223" i="3"/>
  <c r="X223" i="3"/>
  <c r="AJ223" i="3"/>
  <c r="D223" i="3"/>
  <c r="E223" i="3"/>
  <c r="J229" i="1"/>
  <c r="K229" i="1"/>
  <c r="B215" i="4"/>
  <c r="Y224" i="3"/>
  <c r="C224" i="3"/>
  <c r="V224" i="3"/>
  <c r="X224" i="3"/>
  <c r="AJ224" i="3"/>
  <c r="D224" i="3"/>
  <c r="E224" i="3"/>
  <c r="J230" i="1"/>
  <c r="K230" i="1"/>
  <c r="B216" i="4"/>
  <c r="Y225" i="3"/>
  <c r="C225" i="3"/>
  <c r="V225" i="3"/>
  <c r="X225" i="3"/>
  <c r="AJ225" i="3"/>
  <c r="D225" i="3"/>
  <c r="E225" i="3"/>
  <c r="J231" i="1"/>
  <c r="K231" i="1"/>
  <c r="B217" i="4"/>
  <c r="Y227" i="3"/>
  <c r="C227" i="3"/>
  <c r="V227" i="3"/>
  <c r="Y226" i="3"/>
  <c r="C226" i="3"/>
  <c r="V226" i="3"/>
  <c r="X226" i="3"/>
  <c r="AJ226" i="3"/>
  <c r="D226" i="3"/>
  <c r="E226" i="3"/>
  <c r="J232" i="1"/>
  <c r="K232" i="1"/>
  <c r="B218" i="4"/>
  <c r="X227" i="3"/>
  <c r="AJ227" i="3"/>
  <c r="D227" i="3"/>
  <c r="E227" i="3"/>
  <c r="J233" i="1"/>
  <c r="K233" i="1"/>
  <c r="B219" i="4"/>
  <c r="Y228" i="3"/>
  <c r="C228" i="3"/>
  <c r="V228" i="3"/>
  <c r="Y229" i="3"/>
  <c r="C229" i="3"/>
  <c r="V229" i="3"/>
  <c r="X228" i="3"/>
  <c r="AJ228" i="3"/>
  <c r="D228" i="3"/>
  <c r="E228" i="3"/>
  <c r="J234" i="1"/>
  <c r="K234" i="1"/>
  <c r="B220" i="4"/>
  <c r="Y230" i="3"/>
  <c r="C230" i="3"/>
  <c r="V230" i="3"/>
  <c r="X230" i="3"/>
  <c r="AJ230" i="3"/>
  <c r="D230" i="3"/>
  <c r="E230" i="3"/>
  <c r="J236" i="1"/>
  <c r="K236" i="1"/>
  <c r="B222" i="4"/>
  <c r="X229" i="3"/>
  <c r="AJ229" i="3"/>
  <c r="D229" i="3"/>
  <c r="E229" i="3"/>
  <c r="J235" i="1"/>
  <c r="K235" i="1"/>
  <c r="B221" i="4"/>
  <c r="Y231" i="3"/>
  <c r="C231" i="3"/>
  <c r="V231" i="3"/>
  <c r="Y232" i="3"/>
  <c r="C232" i="3"/>
  <c r="V232" i="3"/>
  <c r="X232" i="3"/>
  <c r="AJ232" i="3"/>
  <c r="D232" i="3"/>
  <c r="E232" i="3"/>
  <c r="J238" i="1"/>
  <c r="K238" i="1"/>
  <c r="B224" i="4"/>
  <c r="X231" i="3"/>
  <c r="AJ231" i="3"/>
  <c r="D231" i="3"/>
  <c r="E231" i="3"/>
  <c r="J237" i="1"/>
  <c r="K237" i="1"/>
  <c r="B223" i="4"/>
  <c r="Y233" i="3"/>
  <c r="C233" i="3"/>
  <c r="V233" i="3"/>
  <c r="X233" i="3"/>
  <c r="AJ233" i="3"/>
  <c r="D233" i="3"/>
  <c r="E233" i="3"/>
  <c r="J239" i="1"/>
  <c r="K239" i="1"/>
  <c r="B225" i="4"/>
  <c r="Y234" i="3"/>
  <c r="C234" i="3"/>
  <c r="V234" i="3"/>
  <c r="X234" i="3"/>
  <c r="AJ234" i="3"/>
  <c r="D234" i="3"/>
  <c r="E234" i="3"/>
  <c r="J240" i="1"/>
  <c r="K240" i="1"/>
  <c r="B226" i="4"/>
  <c r="Y235" i="3"/>
  <c r="C235" i="3"/>
  <c r="V235" i="3"/>
  <c r="X235" i="3"/>
  <c r="AJ235" i="3"/>
  <c r="D235" i="3"/>
  <c r="E235" i="3"/>
  <c r="J241" i="1"/>
  <c r="K241" i="1"/>
  <c r="B227" i="4"/>
  <c r="Y236" i="3"/>
  <c r="C236" i="3"/>
  <c r="V236" i="3"/>
  <c r="X236" i="3"/>
  <c r="AJ236" i="3"/>
  <c r="D236" i="3"/>
  <c r="E236" i="3"/>
  <c r="J242" i="1"/>
  <c r="K242" i="1"/>
  <c r="B228" i="4"/>
  <c r="Y237" i="3"/>
  <c r="C237" i="3"/>
  <c r="V237" i="3"/>
  <c r="X237" i="3"/>
  <c r="AJ237" i="3"/>
  <c r="D237" i="3"/>
  <c r="E237" i="3"/>
  <c r="J243" i="1"/>
  <c r="K243" i="1"/>
  <c r="B229" i="4"/>
  <c r="Y238" i="3"/>
  <c r="C238" i="3"/>
  <c r="V238" i="3"/>
  <c r="X238" i="3"/>
  <c r="AJ238" i="3"/>
  <c r="D238" i="3"/>
  <c r="E238" i="3"/>
  <c r="J244" i="1"/>
  <c r="K244" i="1"/>
  <c r="B230" i="4"/>
  <c r="Y239" i="3"/>
  <c r="C239" i="3"/>
  <c r="V239" i="3"/>
  <c r="X239" i="3"/>
  <c r="AJ239" i="3"/>
  <c r="D239" i="3"/>
  <c r="E239" i="3"/>
  <c r="J245" i="1"/>
  <c r="K245" i="1"/>
  <c r="B231" i="4"/>
  <c r="Y240" i="3"/>
  <c r="C240" i="3"/>
  <c r="V240" i="3"/>
  <c r="X240" i="3"/>
  <c r="AJ240" i="3"/>
  <c r="D240" i="3"/>
  <c r="E240" i="3"/>
  <c r="J246" i="1"/>
  <c r="K246" i="1"/>
  <c r="B232" i="4"/>
  <c r="Y241" i="3"/>
  <c r="C241" i="3"/>
  <c r="V241" i="3"/>
  <c r="X241" i="3"/>
  <c r="AJ241" i="3"/>
  <c r="D241" i="3"/>
  <c r="E241" i="3"/>
  <c r="J247" i="1"/>
  <c r="K247" i="1"/>
  <c r="B233" i="4"/>
  <c r="Y242" i="3"/>
  <c r="C242" i="3"/>
  <c r="V242" i="3"/>
  <c r="X242" i="3"/>
  <c r="AJ242" i="3"/>
  <c r="D242" i="3"/>
  <c r="E242" i="3"/>
  <c r="J248" i="1"/>
  <c r="K248" i="1"/>
  <c r="B234" i="4"/>
  <c r="Y243" i="3"/>
  <c r="C243" i="3"/>
  <c r="V243" i="3"/>
  <c r="X243" i="3"/>
  <c r="AJ243" i="3"/>
  <c r="D243" i="3"/>
  <c r="E243" i="3"/>
  <c r="J249" i="1"/>
  <c r="K249" i="1"/>
  <c r="B235" i="4"/>
  <c r="Y244" i="3"/>
  <c r="C244" i="3"/>
  <c r="V244" i="3"/>
  <c r="X244" i="3"/>
  <c r="AJ244" i="3"/>
  <c r="D244" i="3"/>
  <c r="E244" i="3"/>
  <c r="J250" i="1"/>
  <c r="K250" i="1"/>
  <c r="B236" i="4"/>
  <c r="Y245" i="3"/>
  <c r="C245" i="3"/>
  <c r="V245" i="3"/>
  <c r="Y246" i="3"/>
  <c r="C246" i="3"/>
  <c r="V246" i="3"/>
  <c r="X246" i="3"/>
  <c r="AJ246" i="3"/>
  <c r="D246" i="3"/>
  <c r="E246" i="3"/>
  <c r="J252" i="1"/>
  <c r="K252" i="1"/>
  <c r="B238" i="4"/>
  <c r="X245" i="3"/>
  <c r="AJ245" i="3"/>
  <c r="D245" i="3"/>
  <c r="E245" i="3"/>
  <c r="J251" i="1"/>
  <c r="K251" i="1"/>
  <c r="B237" i="4"/>
  <c r="Y247" i="3"/>
  <c r="C247" i="3"/>
  <c r="V247" i="3"/>
  <c r="X247" i="3"/>
  <c r="AJ247" i="3"/>
  <c r="D247" i="3"/>
  <c r="E247" i="3"/>
  <c r="J253" i="1"/>
  <c r="K253" i="1"/>
  <c r="B239" i="4"/>
  <c r="Y248" i="3"/>
  <c r="C248" i="3"/>
  <c r="V248" i="3"/>
  <c r="X248" i="3"/>
  <c r="AJ248" i="3"/>
  <c r="D248" i="3"/>
  <c r="E248" i="3"/>
  <c r="J254" i="1"/>
  <c r="K254" i="1"/>
  <c r="B240" i="4"/>
  <c r="Y249" i="3"/>
  <c r="C249" i="3"/>
  <c r="V249" i="3"/>
  <c r="X249" i="3"/>
  <c r="AJ249" i="3"/>
  <c r="D249" i="3"/>
  <c r="E249" i="3"/>
  <c r="J255" i="1"/>
  <c r="K255" i="1"/>
  <c r="B241" i="4"/>
  <c r="Y250" i="3"/>
  <c r="C250" i="3"/>
  <c r="V250" i="3"/>
  <c r="X250" i="3"/>
  <c r="AJ250" i="3"/>
  <c r="D250" i="3"/>
  <c r="E250" i="3"/>
  <c r="J256" i="1"/>
  <c r="K256" i="1"/>
  <c r="B242" i="4"/>
  <c r="Y251" i="3"/>
  <c r="C251" i="3"/>
  <c r="V251" i="3"/>
  <c r="X251" i="3"/>
  <c r="AJ251" i="3"/>
  <c r="D251" i="3"/>
  <c r="E251" i="3"/>
  <c r="J257" i="1"/>
  <c r="K257" i="1"/>
  <c r="B243" i="4"/>
  <c r="Y252" i="3"/>
  <c r="C252" i="3"/>
  <c r="V252" i="3"/>
  <c r="X252" i="3"/>
  <c r="AJ252" i="3"/>
  <c r="D252" i="3"/>
  <c r="E252" i="3"/>
  <c r="J258" i="1"/>
  <c r="K258" i="1"/>
  <c r="B244" i="4"/>
  <c r="Y253" i="3"/>
  <c r="C253" i="3"/>
  <c r="V253" i="3"/>
  <c r="X253" i="3"/>
  <c r="AJ253" i="3"/>
  <c r="D253" i="3"/>
  <c r="E253" i="3"/>
  <c r="J259" i="1"/>
  <c r="K259" i="1"/>
  <c r="B245" i="4"/>
  <c r="Y254" i="3"/>
  <c r="C254" i="3"/>
  <c r="V254" i="3"/>
  <c r="Y255" i="3"/>
  <c r="C255" i="3"/>
  <c r="V255" i="3"/>
  <c r="X255" i="3"/>
  <c r="AJ255" i="3"/>
  <c r="D255" i="3"/>
  <c r="E255" i="3"/>
  <c r="J261" i="1"/>
  <c r="K261" i="1"/>
  <c r="B247" i="4"/>
  <c r="X254" i="3"/>
  <c r="AJ254" i="3"/>
  <c r="D254" i="3"/>
  <c r="E254" i="3"/>
  <c r="J260" i="1"/>
  <c r="K260" i="1"/>
  <c r="B246" i="4"/>
  <c r="Y256" i="3"/>
  <c r="C256" i="3"/>
  <c r="V256" i="3"/>
  <c r="X256" i="3"/>
  <c r="AJ256" i="3"/>
  <c r="D256" i="3"/>
  <c r="E256" i="3"/>
  <c r="J262" i="1"/>
  <c r="K262" i="1"/>
  <c r="B248" i="4"/>
  <c r="Y257" i="3"/>
  <c r="C257" i="3"/>
  <c r="V257" i="3"/>
  <c r="X257" i="3"/>
  <c r="AJ257" i="3"/>
  <c r="D257" i="3"/>
  <c r="E257" i="3"/>
  <c r="J263" i="1"/>
  <c r="K263" i="1"/>
  <c r="B249" i="4"/>
  <c r="Y258" i="3"/>
  <c r="C258" i="3"/>
  <c r="V258" i="3"/>
  <c r="X258" i="3"/>
  <c r="AJ258" i="3"/>
  <c r="D258" i="3"/>
  <c r="E258" i="3"/>
  <c r="J264" i="1"/>
  <c r="K264" i="1"/>
  <c r="B250" i="4"/>
  <c r="Y259" i="3"/>
  <c r="C259" i="3"/>
  <c r="V259" i="3"/>
  <c r="Y260" i="3"/>
  <c r="C260" i="3"/>
  <c r="V260" i="3"/>
  <c r="X260" i="3"/>
  <c r="AJ260" i="3"/>
  <c r="D260" i="3"/>
  <c r="E260" i="3"/>
  <c r="J266" i="1"/>
  <c r="K266" i="1"/>
  <c r="B252" i="4"/>
  <c r="X259" i="3"/>
  <c r="AJ259" i="3"/>
  <c r="D259" i="3"/>
  <c r="E259" i="3"/>
  <c r="J265" i="1"/>
  <c r="K265" i="1"/>
  <c r="B251" i="4"/>
  <c r="Y261" i="3"/>
  <c r="C261" i="3"/>
  <c r="V261" i="3"/>
  <c r="Y262" i="3"/>
  <c r="C262" i="3"/>
  <c r="V262" i="3"/>
  <c r="X262" i="3"/>
  <c r="AJ262" i="3"/>
  <c r="D262" i="3"/>
  <c r="E262" i="3"/>
  <c r="J268" i="1"/>
  <c r="K268" i="1"/>
  <c r="B254" i="4"/>
  <c r="X261" i="3"/>
  <c r="AJ261" i="3"/>
  <c r="D261" i="3"/>
  <c r="E261" i="3"/>
  <c r="J267" i="1"/>
  <c r="K267" i="1"/>
  <c r="B253" i="4"/>
  <c r="Y263" i="3"/>
  <c r="C263" i="3"/>
  <c r="V263" i="3"/>
  <c r="X263" i="3"/>
  <c r="AJ263" i="3"/>
  <c r="D263" i="3"/>
  <c r="E263" i="3"/>
  <c r="J269" i="1"/>
  <c r="K269" i="1"/>
  <c r="B255" i="4"/>
  <c r="Y264" i="3"/>
  <c r="C264" i="3"/>
  <c r="V264" i="3"/>
  <c r="X264" i="3"/>
  <c r="AJ264" i="3"/>
  <c r="D264" i="3"/>
  <c r="E264" i="3"/>
  <c r="J270" i="1"/>
  <c r="K270" i="1"/>
  <c r="B256" i="4"/>
  <c r="Y265" i="3"/>
  <c r="C265" i="3"/>
  <c r="V265" i="3"/>
  <c r="X265" i="3"/>
  <c r="AJ265" i="3"/>
  <c r="D265" i="3"/>
  <c r="E265" i="3"/>
  <c r="J271" i="1"/>
  <c r="K271" i="1"/>
  <c r="B257" i="4"/>
  <c r="Y266" i="3"/>
  <c r="C266" i="3"/>
  <c r="V266" i="3"/>
  <c r="X266" i="3"/>
  <c r="AJ266" i="3"/>
  <c r="D266" i="3"/>
  <c r="E266" i="3"/>
  <c r="J272" i="1"/>
  <c r="K272" i="1"/>
  <c r="B258" i="4"/>
  <c r="Y267" i="3"/>
  <c r="C267" i="3"/>
  <c r="V267" i="3"/>
  <c r="X267" i="3"/>
  <c r="AJ267" i="3"/>
  <c r="D267" i="3"/>
  <c r="E267" i="3"/>
  <c r="J273" i="1"/>
  <c r="K273" i="1"/>
  <c r="B259" i="4"/>
  <c r="Y268" i="3"/>
  <c r="C268" i="3"/>
  <c r="V268" i="3"/>
  <c r="Y269" i="3"/>
  <c r="C269" i="3"/>
  <c r="V269" i="3"/>
  <c r="X269" i="3"/>
  <c r="AJ269" i="3"/>
  <c r="D269" i="3"/>
  <c r="E269" i="3"/>
  <c r="J275" i="1"/>
  <c r="K275" i="1"/>
  <c r="B261" i="4"/>
  <c r="X268" i="3"/>
  <c r="AJ268" i="3"/>
  <c r="D268" i="3"/>
  <c r="E268" i="3"/>
  <c r="J274" i="1"/>
  <c r="K274" i="1"/>
  <c r="B260" i="4"/>
  <c r="Y270" i="3"/>
  <c r="C270" i="3"/>
  <c r="V270" i="3"/>
  <c r="X270" i="3"/>
  <c r="AJ270" i="3"/>
  <c r="D270" i="3"/>
  <c r="E270" i="3"/>
  <c r="J276" i="1"/>
  <c r="K276" i="1"/>
  <c r="B262" i="4"/>
  <c r="Y271" i="3"/>
  <c r="C271" i="3"/>
  <c r="V271" i="3"/>
  <c r="X271" i="3"/>
  <c r="AJ271" i="3"/>
  <c r="D271" i="3"/>
  <c r="E271" i="3"/>
  <c r="J277" i="1"/>
  <c r="K277" i="1"/>
  <c r="B263" i="4"/>
  <c r="Y272" i="3"/>
  <c r="C272" i="3"/>
  <c r="V272" i="3"/>
  <c r="X272" i="3"/>
  <c r="AJ272" i="3"/>
  <c r="D272" i="3"/>
  <c r="E272" i="3"/>
  <c r="J278" i="1"/>
  <c r="K278" i="1"/>
  <c r="B264" i="4"/>
  <c r="Y273" i="3"/>
  <c r="C273" i="3"/>
  <c r="V273" i="3"/>
  <c r="X273" i="3"/>
  <c r="AJ273" i="3"/>
  <c r="D273" i="3"/>
  <c r="E273" i="3"/>
  <c r="J279" i="1"/>
  <c r="K279" i="1"/>
  <c r="B265" i="4"/>
  <c r="Y274" i="3"/>
  <c r="C274" i="3"/>
  <c r="V274" i="3"/>
  <c r="Y275" i="3"/>
  <c r="C275" i="3"/>
  <c r="V275" i="3"/>
  <c r="X274" i="3"/>
  <c r="AJ274" i="3"/>
  <c r="D274" i="3"/>
  <c r="E274" i="3"/>
  <c r="J280" i="1"/>
  <c r="K280" i="1"/>
  <c r="B266" i="4"/>
  <c r="Y276" i="3"/>
  <c r="C276" i="3"/>
  <c r="V276" i="3"/>
  <c r="X275" i="3"/>
  <c r="AJ275" i="3"/>
  <c r="D275" i="3"/>
  <c r="E275" i="3"/>
  <c r="J281" i="1"/>
  <c r="K281" i="1"/>
  <c r="B267" i="4"/>
  <c r="Y277" i="3"/>
  <c r="C277" i="3"/>
  <c r="V277" i="3"/>
  <c r="X276" i="3"/>
  <c r="AJ276" i="3"/>
  <c r="D276" i="3"/>
  <c r="E276" i="3"/>
  <c r="J282" i="1"/>
  <c r="K282" i="1"/>
  <c r="B268" i="4"/>
  <c r="Y278" i="3"/>
  <c r="C278" i="3"/>
  <c r="V278" i="3"/>
  <c r="X277" i="3"/>
  <c r="AJ277" i="3"/>
  <c r="D277" i="3"/>
  <c r="E277" i="3"/>
  <c r="J283" i="1"/>
  <c r="K283" i="1"/>
  <c r="B269" i="4"/>
  <c r="Y279" i="3"/>
  <c r="C279" i="3"/>
  <c r="V279" i="3"/>
  <c r="X278" i="3"/>
  <c r="AJ278" i="3"/>
  <c r="D278" i="3"/>
  <c r="E278" i="3"/>
  <c r="J284" i="1"/>
  <c r="K284" i="1"/>
  <c r="B270" i="4"/>
  <c r="Y280" i="3"/>
  <c r="C280" i="3"/>
  <c r="V280" i="3"/>
  <c r="X279" i="3"/>
  <c r="AJ279" i="3"/>
  <c r="D279" i="3"/>
  <c r="E279" i="3"/>
  <c r="J285" i="1"/>
  <c r="K285" i="1"/>
  <c r="B271" i="4"/>
  <c r="Y281" i="3"/>
  <c r="C281" i="3"/>
  <c r="V281" i="3"/>
  <c r="X280" i="3"/>
  <c r="AJ280" i="3"/>
  <c r="D280" i="3"/>
  <c r="E280" i="3"/>
  <c r="J286" i="1"/>
  <c r="K286" i="1"/>
  <c r="B272" i="4"/>
  <c r="Y282" i="3"/>
  <c r="C282" i="3"/>
  <c r="V282" i="3"/>
  <c r="X281" i="3"/>
  <c r="AJ281" i="3"/>
  <c r="D281" i="3"/>
  <c r="E281" i="3"/>
  <c r="J287" i="1"/>
  <c r="K287" i="1"/>
  <c r="B273" i="4"/>
  <c r="Y283" i="3"/>
  <c r="C283" i="3"/>
  <c r="V283" i="3"/>
  <c r="X282" i="3"/>
  <c r="AJ282" i="3"/>
  <c r="D282" i="3"/>
  <c r="E282" i="3"/>
  <c r="J288" i="1"/>
  <c r="K288" i="1"/>
  <c r="B274" i="4"/>
  <c r="Y284" i="3"/>
  <c r="C284" i="3"/>
  <c r="V284" i="3"/>
  <c r="X283" i="3"/>
  <c r="AJ283" i="3"/>
  <c r="D283" i="3"/>
  <c r="E283" i="3"/>
  <c r="J289" i="1"/>
  <c r="K289" i="1"/>
  <c r="B275" i="4"/>
  <c r="Y285" i="3"/>
  <c r="C285" i="3"/>
  <c r="V285" i="3"/>
  <c r="X284" i="3"/>
  <c r="AJ284" i="3"/>
  <c r="D284" i="3"/>
  <c r="E284" i="3"/>
  <c r="J290" i="1"/>
  <c r="K290" i="1"/>
  <c r="B276" i="4"/>
  <c r="Y286" i="3"/>
  <c r="C286" i="3"/>
  <c r="V286" i="3"/>
  <c r="X285" i="3"/>
  <c r="AJ285" i="3"/>
  <c r="D285" i="3"/>
  <c r="E285" i="3"/>
  <c r="J291" i="1"/>
  <c r="K291" i="1"/>
  <c r="B277" i="4"/>
  <c r="Y287" i="3"/>
  <c r="C287" i="3"/>
  <c r="V287" i="3"/>
  <c r="X286" i="3"/>
  <c r="AJ286" i="3"/>
  <c r="D286" i="3"/>
  <c r="E286" i="3"/>
  <c r="J292" i="1"/>
  <c r="K292" i="1"/>
  <c r="B278" i="4"/>
  <c r="Y288" i="3"/>
  <c r="C288" i="3"/>
  <c r="V288" i="3"/>
  <c r="X287" i="3"/>
  <c r="AJ287" i="3"/>
  <c r="D287" i="3"/>
  <c r="E287" i="3"/>
  <c r="J293" i="1"/>
  <c r="K293" i="1"/>
  <c r="B279" i="4"/>
  <c r="Y289" i="3"/>
  <c r="C289" i="3"/>
  <c r="V289" i="3"/>
  <c r="X288" i="3"/>
  <c r="AJ288" i="3"/>
  <c r="D288" i="3"/>
  <c r="E288" i="3"/>
  <c r="J294" i="1"/>
  <c r="K294" i="1"/>
  <c r="B280" i="4"/>
  <c r="Y290" i="3"/>
  <c r="C290" i="3"/>
  <c r="V290" i="3"/>
  <c r="X289" i="3"/>
  <c r="AJ289" i="3"/>
  <c r="D289" i="3"/>
  <c r="E289" i="3"/>
  <c r="J295" i="1"/>
  <c r="K295" i="1"/>
  <c r="B281" i="4"/>
  <c r="Y291" i="3"/>
  <c r="C291" i="3"/>
  <c r="V291" i="3"/>
  <c r="X291" i="3"/>
  <c r="AJ291" i="3"/>
  <c r="D291" i="3"/>
  <c r="E291" i="3"/>
  <c r="J297" i="1"/>
  <c r="K297" i="1"/>
  <c r="B283" i="4"/>
  <c r="X290" i="3"/>
  <c r="AJ290" i="3"/>
  <c r="D290" i="3"/>
  <c r="E290" i="3"/>
  <c r="J296" i="1"/>
  <c r="K296" i="1"/>
  <c r="B282" i="4"/>
  <c r="Y292" i="3"/>
  <c r="C292" i="3"/>
  <c r="V292" i="3"/>
  <c r="X292" i="3"/>
  <c r="AJ292" i="3"/>
  <c r="D292" i="3"/>
  <c r="E292" i="3"/>
  <c r="J298" i="1"/>
  <c r="K298" i="1"/>
  <c r="B284" i="4"/>
  <c r="Y293" i="3"/>
  <c r="C293" i="3"/>
  <c r="V293" i="3"/>
  <c r="Y294" i="3"/>
  <c r="C294" i="3"/>
  <c r="V294" i="3"/>
  <c r="X293" i="3"/>
  <c r="AJ293" i="3"/>
  <c r="D293" i="3"/>
  <c r="E293" i="3"/>
  <c r="J299" i="1"/>
  <c r="K299" i="1"/>
  <c r="B285" i="4"/>
  <c r="Y295" i="3"/>
  <c r="C295" i="3"/>
  <c r="V295" i="3"/>
  <c r="X294" i="3"/>
  <c r="AJ294" i="3"/>
  <c r="D294" i="3"/>
  <c r="E294" i="3"/>
  <c r="J300" i="1"/>
  <c r="K300" i="1"/>
  <c r="B286" i="4"/>
  <c r="Y296" i="3"/>
  <c r="C296" i="3"/>
  <c r="V296" i="3"/>
  <c r="X295" i="3"/>
  <c r="AJ295" i="3"/>
  <c r="D295" i="3"/>
  <c r="E295" i="3"/>
  <c r="J301" i="1"/>
  <c r="K301" i="1"/>
  <c r="B287" i="4"/>
  <c r="Y297" i="3"/>
  <c r="C297" i="3"/>
  <c r="V297" i="3"/>
  <c r="X296" i="3"/>
  <c r="AJ296" i="3"/>
  <c r="D296" i="3"/>
  <c r="E296" i="3"/>
  <c r="J302" i="1"/>
  <c r="K302" i="1"/>
  <c r="B288" i="4"/>
  <c r="Y298" i="3"/>
  <c r="C298" i="3"/>
  <c r="V298" i="3"/>
  <c r="X298" i="3"/>
  <c r="AJ298" i="3"/>
  <c r="D298" i="3"/>
  <c r="E298" i="3"/>
  <c r="J304" i="1"/>
  <c r="K304" i="1"/>
  <c r="B290" i="4"/>
  <c r="X297" i="3"/>
  <c r="AJ297" i="3"/>
  <c r="D297" i="3"/>
  <c r="E297" i="3"/>
  <c r="J303" i="1"/>
  <c r="K303" i="1"/>
  <c r="B289" i="4"/>
  <c r="Y299" i="3"/>
  <c r="C299" i="3"/>
  <c r="V299" i="3"/>
  <c r="X299" i="3"/>
  <c r="AJ299" i="3"/>
  <c r="D299" i="3"/>
  <c r="E299" i="3"/>
  <c r="J305" i="1"/>
  <c r="K305" i="1"/>
  <c r="B291" i="4"/>
  <c r="Y300" i="3"/>
  <c r="C300" i="3"/>
  <c r="V300" i="3"/>
  <c r="X300" i="3"/>
  <c r="AJ300" i="3"/>
  <c r="D300" i="3"/>
  <c r="E300" i="3"/>
  <c r="J306" i="1"/>
  <c r="K306" i="1"/>
  <c r="B292" i="4"/>
  <c r="Y301" i="3"/>
  <c r="C301" i="3"/>
  <c r="V301" i="3"/>
  <c r="Y302" i="3"/>
  <c r="C302" i="3"/>
  <c r="V302" i="3"/>
  <c r="X302" i="3"/>
  <c r="AJ302" i="3"/>
  <c r="D302" i="3"/>
  <c r="E302" i="3"/>
  <c r="J308" i="1"/>
  <c r="K308" i="1"/>
  <c r="B294" i="4"/>
  <c r="X301" i="3"/>
  <c r="AJ301" i="3"/>
  <c r="D301" i="3"/>
  <c r="E301" i="3"/>
  <c r="J307" i="1"/>
  <c r="K307" i="1"/>
  <c r="B293" i="4"/>
  <c r="Y303" i="3"/>
  <c r="C303" i="3"/>
  <c r="V303" i="3"/>
  <c r="X303" i="3"/>
  <c r="AJ303" i="3"/>
  <c r="D303" i="3"/>
  <c r="E303" i="3"/>
  <c r="J309" i="1"/>
  <c r="K309" i="1"/>
  <c r="B295" i="4"/>
  <c r="Y304" i="3"/>
  <c r="C304" i="3"/>
  <c r="V304" i="3"/>
  <c r="Y305" i="3"/>
  <c r="C305" i="3"/>
  <c r="V305" i="3"/>
  <c r="X305" i="3"/>
  <c r="AJ305" i="3"/>
  <c r="D305" i="3"/>
  <c r="E305" i="3"/>
  <c r="J311" i="1"/>
  <c r="K311" i="1"/>
  <c r="B297" i="4"/>
  <c r="X304" i="3"/>
  <c r="AJ304" i="3"/>
  <c r="D304" i="3"/>
  <c r="E304" i="3"/>
  <c r="J310" i="1"/>
  <c r="K310" i="1"/>
  <c r="B296" i="4"/>
  <c r="Y306" i="3"/>
  <c r="C306" i="3"/>
  <c r="V306" i="3"/>
  <c r="X306" i="3"/>
  <c r="AJ306" i="3"/>
  <c r="D306" i="3"/>
  <c r="E306" i="3"/>
  <c r="J312" i="1"/>
  <c r="K312" i="1"/>
  <c r="B298" i="4"/>
  <c r="Y307" i="3"/>
  <c r="C307" i="3"/>
  <c r="V307" i="3"/>
  <c r="X307" i="3"/>
  <c r="AJ307" i="3"/>
  <c r="D307" i="3"/>
  <c r="E307" i="3"/>
  <c r="J313" i="1"/>
  <c r="K313" i="1"/>
  <c r="B299" i="4"/>
  <c r="Y308" i="3"/>
  <c r="C308" i="3"/>
  <c r="V308" i="3"/>
  <c r="Y309" i="3"/>
  <c r="C309" i="3"/>
  <c r="V309" i="3"/>
  <c r="X308" i="3"/>
  <c r="AJ308" i="3"/>
  <c r="D308" i="3"/>
  <c r="E308" i="3"/>
  <c r="J314" i="1"/>
  <c r="K314" i="1"/>
  <c r="B300" i="4"/>
  <c r="Y310" i="3"/>
  <c r="C310" i="3"/>
  <c r="V310" i="3"/>
  <c r="X309" i="3"/>
  <c r="AJ309" i="3"/>
  <c r="D309" i="3"/>
  <c r="E309" i="3"/>
  <c r="J315" i="1"/>
  <c r="K315" i="1"/>
  <c r="B301" i="4"/>
  <c r="Y311" i="3"/>
  <c r="C311" i="3"/>
  <c r="V311" i="3"/>
  <c r="X311" i="3"/>
  <c r="AJ311" i="3"/>
  <c r="D311" i="3"/>
  <c r="E311" i="3"/>
  <c r="J317" i="1"/>
  <c r="K317" i="1"/>
  <c r="B303" i="4"/>
  <c r="X310" i="3"/>
  <c r="AJ310" i="3"/>
  <c r="D310" i="3"/>
  <c r="E310" i="3"/>
  <c r="J316" i="1"/>
  <c r="K316" i="1"/>
  <c r="B302" i="4"/>
  <c r="Y312" i="3"/>
  <c r="C312" i="3"/>
  <c r="V312" i="3"/>
  <c r="Y313" i="3"/>
  <c r="C313" i="3"/>
  <c r="V313" i="3"/>
  <c r="X313" i="3"/>
  <c r="AJ313" i="3"/>
  <c r="D313" i="3"/>
  <c r="E313" i="3"/>
  <c r="J319" i="1"/>
  <c r="K319" i="1"/>
  <c r="B305" i="4"/>
  <c r="X312" i="3"/>
  <c r="AJ312" i="3"/>
  <c r="D312" i="3"/>
  <c r="E312" i="3"/>
  <c r="J318" i="1"/>
  <c r="K318" i="1"/>
  <c r="B304" i="4"/>
  <c r="Y314" i="3"/>
  <c r="C314" i="3"/>
  <c r="V314" i="3"/>
  <c r="X314" i="3"/>
  <c r="AJ314" i="3"/>
  <c r="D314" i="3"/>
  <c r="E314" i="3"/>
  <c r="J320" i="1"/>
  <c r="K320" i="1"/>
  <c r="B306" i="4"/>
  <c r="Y315" i="3"/>
  <c r="C315" i="3"/>
  <c r="V315" i="3"/>
  <c r="X315" i="3"/>
  <c r="AJ315" i="3"/>
  <c r="D315" i="3"/>
  <c r="E315" i="3"/>
  <c r="J321" i="1"/>
  <c r="K321" i="1"/>
  <c r="B307" i="4"/>
  <c r="Y316" i="3"/>
  <c r="C316" i="3"/>
  <c r="V316" i="3"/>
  <c r="X316" i="3"/>
  <c r="AJ316" i="3"/>
  <c r="D316" i="3"/>
  <c r="E316" i="3"/>
  <c r="J322" i="1"/>
  <c r="K322" i="1"/>
  <c r="B308" i="4"/>
  <c r="Y317" i="3"/>
  <c r="C317" i="3"/>
  <c r="V317" i="3"/>
  <c r="X317" i="3"/>
  <c r="AJ317" i="3"/>
  <c r="D317" i="3"/>
  <c r="E317" i="3"/>
  <c r="J323" i="1"/>
  <c r="K323" i="1"/>
  <c r="B309" i="4"/>
  <c r="Y318" i="3"/>
  <c r="C318" i="3"/>
  <c r="V318" i="3"/>
  <c r="X318" i="3"/>
  <c r="AJ318" i="3"/>
  <c r="D318" i="3"/>
  <c r="E318" i="3"/>
  <c r="J324" i="1"/>
  <c r="K324" i="1"/>
  <c r="B310" i="4"/>
  <c r="Y319" i="3"/>
  <c r="C319" i="3"/>
  <c r="V319" i="3"/>
  <c r="Y320" i="3"/>
  <c r="C320" i="3"/>
  <c r="V320" i="3"/>
  <c r="X320" i="3"/>
  <c r="AJ320" i="3"/>
  <c r="D320" i="3"/>
  <c r="E320" i="3"/>
  <c r="J326" i="1"/>
  <c r="K326" i="1"/>
  <c r="B312" i="4"/>
  <c r="X319" i="3"/>
  <c r="AJ319" i="3"/>
  <c r="D319" i="3"/>
  <c r="E319" i="3"/>
  <c r="J325" i="1"/>
  <c r="K325" i="1"/>
  <c r="B311" i="4"/>
  <c r="Y321" i="3"/>
  <c r="C321" i="3"/>
  <c r="V321" i="3"/>
  <c r="X321" i="3"/>
  <c r="AJ321" i="3"/>
  <c r="D321" i="3"/>
  <c r="E321" i="3"/>
  <c r="J327" i="1"/>
  <c r="K327" i="1"/>
  <c r="B313" i="4"/>
  <c r="Y322" i="3"/>
  <c r="C322" i="3"/>
  <c r="V322" i="3"/>
  <c r="X322" i="3"/>
  <c r="AJ322" i="3"/>
  <c r="D322" i="3"/>
  <c r="E322" i="3"/>
  <c r="J328" i="1"/>
  <c r="K328" i="1"/>
  <c r="B314" i="4"/>
  <c r="Y323" i="3"/>
  <c r="C323" i="3"/>
  <c r="V323" i="3"/>
  <c r="Y324" i="3"/>
  <c r="C324" i="3"/>
  <c r="V324" i="3"/>
  <c r="X324" i="3"/>
  <c r="AJ324" i="3"/>
  <c r="D324" i="3"/>
  <c r="E324" i="3"/>
  <c r="J330" i="1"/>
  <c r="K330" i="1"/>
  <c r="B316" i="4"/>
  <c r="X323" i="3"/>
  <c r="AJ323" i="3"/>
  <c r="D323" i="3"/>
  <c r="E323" i="3"/>
  <c r="J329" i="1"/>
  <c r="K329" i="1"/>
  <c r="B315" i="4"/>
  <c r="Y325" i="3"/>
  <c r="C325" i="3"/>
  <c r="V325" i="3"/>
  <c r="X325" i="3"/>
  <c r="AJ325" i="3"/>
  <c r="D325" i="3"/>
  <c r="E325" i="3"/>
  <c r="J331" i="1"/>
  <c r="K331" i="1"/>
  <c r="B317" i="4"/>
  <c r="Y326" i="3"/>
  <c r="C326" i="3"/>
  <c r="V326" i="3"/>
  <c r="X326" i="3"/>
  <c r="AJ326" i="3"/>
  <c r="D326" i="3"/>
  <c r="E326" i="3"/>
  <c r="J332" i="1"/>
  <c r="K332" i="1"/>
  <c r="B318" i="4"/>
  <c r="Y327" i="3"/>
  <c r="C327" i="3"/>
  <c r="V327" i="3"/>
  <c r="X327" i="3"/>
  <c r="AJ327" i="3"/>
  <c r="D327" i="3"/>
  <c r="E327" i="3"/>
  <c r="J333" i="1"/>
  <c r="K333" i="1"/>
  <c r="B319" i="4"/>
  <c r="Y328" i="3"/>
  <c r="C328" i="3"/>
  <c r="V328" i="3"/>
  <c r="X328" i="3"/>
  <c r="AJ328" i="3"/>
  <c r="D328" i="3"/>
  <c r="E328" i="3"/>
  <c r="J334" i="1"/>
  <c r="K334" i="1"/>
  <c r="B320" i="4"/>
  <c r="Y329" i="3"/>
  <c r="C329" i="3"/>
  <c r="V329" i="3"/>
  <c r="X329" i="3"/>
  <c r="AJ329" i="3"/>
  <c r="D329" i="3"/>
  <c r="E329" i="3"/>
  <c r="J335" i="1"/>
  <c r="K335" i="1"/>
  <c r="B321" i="4"/>
  <c r="Y330" i="3"/>
  <c r="C330" i="3"/>
  <c r="V330" i="3"/>
  <c r="X330" i="3"/>
  <c r="AJ330" i="3"/>
  <c r="D330" i="3"/>
  <c r="E330" i="3"/>
  <c r="J336" i="1"/>
  <c r="K336" i="1"/>
  <c r="B322" i="4"/>
  <c r="Y331" i="3"/>
  <c r="C331" i="3"/>
  <c r="V331" i="3"/>
  <c r="Y332" i="3"/>
  <c r="C332" i="3"/>
  <c r="V332" i="3"/>
  <c r="X332" i="3"/>
  <c r="AJ332" i="3"/>
  <c r="D332" i="3"/>
  <c r="E332" i="3"/>
  <c r="J338" i="1"/>
  <c r="K338" i="1"/>
  <c r="B324" i="4"/>
  <c r="X331" i="3"/>
  <c r="AJ331" i="3"/>
  <c r="D331" i="3"/>
  <c r="E331" i="3"/>
  <c r="J337" i="1"/>
  <c r="K337" i="1"/>
  <c r="B323" i="4"/>
  <c r="Y333" i="3"/>
  <c r="C333" i="3"/>
  <c r="V333" i="3"/>
  <c r="X333" i="3"/>
  <c r="AJ333" i="3"/>
  <c r="D333" i="3"/>
  <c r="E333" i="3"/>
  <c r="J339" i="1"/>
  <c r="K339" i="1"/>
  <c r="B325" i="4"/>
  <c r="Y334" i="3"/>
  <c r="C334" i="3"/>
  <c r="V334" i="3"/>
  <c r="X334" i="3"/>
  <c r="AJ334" i="3"/>
  <c r="D334" i="3"/>
  <c r="E334" i="3"/>
  <c r="J340" i="1"/>
  <c r="K340" i="1"/>
  <c r="B326" i="4"/>
  <c r="Y335" i="3"/>
  <c r="C335" i="3"/>
  <c r="V335" i="3"/>
  <c r="X335" i="3"/>
  <c r="AJ335" i="3"/>
  <c r="D335" i="3"/>
  <c r="E335" i="3"/>
  <c r="J341" i="1"/>
  <c r="K341" i="1"/>
  <c r="B327" i="4"/>
  <c r="Y336" i="3"/>
  <c r="C336" i="3"/>
  <c r="V336" i="3"/>
  <c r="X336" i="3"/>
  <c r="AJ336" i="3"/>
  <c r="D336" i="3"/>
  <c r="E336" i="3"/>
  <c r="J342" i="1"/>
  <c r="K342" i="1"/>
  <c r="B328" i="4"/>
  <c r="Y337" i="3"/>
  <c r="C337" i="3"/>
  <c r="V337" i="3"/>
  <c r="X337" i="3"/>
  <c r="AJ337" i="3"/>
  <c r="D337" i="3"/>
  <c r="E337" i="3"/>
  <c r="J343" i="1"/>
  <c r="K343" i="1"/>
  <c r="B329" i="4"/>
  <c r="Y338" i="3"/>
  <c r="C338" i="3"/>
  <c r="V338" i="3"/>
  <c r="X338" i="3"/>
  <c r="AJ338" i="3"/>
  <c r="D338" i="3"/>
  <c r="E338" i="3"/>
  <c r="J344" i="1"/>
  <c r="K344" i="1"/>
  <c r="B330" i="4"/>
  <c r="Y339" i="3"/>
  <c r="C339" i="3"/>
  <c r="V339" i="3"/>
  <c r="X339" i="3"/>
  <c r="AJ339" i="3"/>
  <c r="D339" i="3"/>
  <c r="E339" i="3"/>
  <c r="J345" i="1"/>
  <c r="K345" i="1"/>
  <c r="B331" i="4"/>
  <c r="Y340" i="3"/>
  <c r="C340" i="3"/>
  <c r="V340" i="3"/>
  <c r="X340" i="3"/>
  <c r="AJ340" i="3"/>
  <c r="D340" i="3"/>
  <c r="E340" i="3"/>
  <c r="J346" i="1"/>
  <c r="K346" i="1"/>
  <c r="B332" i="4"/>
  <c r="Y341" i="3"/>
  <c r="C341" i="3"/>
  <c r="V341" i="3"/>
  <c r="X341" i="3"/>
  <c r="AJ341" i="3"/>
  <c r="D341" i="3"/>
  <c r="E341" i="3"/>
  <c r="J347" i="1"/>
  <c r="K347" i="1"/>
  <c r="B333" i="4"/>
  <c r="Y342" i="3"/>
  <c r="C342" i="3"/>
  <c r="V342" i="3"/>
  <c r="X342" i="3"/>
  <c r="AJ342" i="3"/>
  <c r="D342" i="3"/>
  <c r="E342" i="3"/>
  <c r="J348" i="1"/>
  <c r="K348" i="1"/>
  <c r="B334" i="4"/>
  <c r="Y343" i="3"/>
  <c r="C343" i="3"/>
  <c r="V343" i="3"/>
  <c r="X343" i="3"/>
  <c r="AJ343" i="3"/>
  <c r="D343" i="3"/>
  <c r="E343" i="3"/>
  <c r="J349" i="1"/>
  <c r="K349" i="1"/>
  <c r="B335" i="4"/>
  <c r="Y344" i="3"/>
  <c r="C344" i="3"/>
  <c r="V344" i="3"/>
  <c r="Y345" i="3"/>
  <c r="C345" i="3"/>
  <c r="V345" i="3"/>
  <c r="X345" i="3"/>
  <c r="AJ345" i="3"/>
  <c r="D345" i="3"/>
  <c r="E345" i="3"/>
  <c r="J351" i="1"/>
  <c r="K351" i="1"/>
  <c r="B337" i="4"/>
  <c r="X344" i="3"/>
  <c r="AJ344" i="3"/>
  <c r="D344" i="3"/>
  <c r="E344" i="3"/>
  <c r="J350" i="1"/>
  <c r="K350" i="1"/>
  <c r="B336" i="4"/>
  <c r="Y346" i="3"/>
  <c r="C346" i="3"/>
  <c r="V346" i="3"/>
  <c r="X346" i="3"/>
  <c r="AJ346" i="3"/>
  <c r="D346" i="3"/>
  <c r="E346" i="3"/>
  <c r="J352" i="1"/>
  <c r="K352" i="1"/>
  <c r="B338" i="4"/>
  <c r="Y347" i="3"/>
  <c r="C347" i="3"/>
  <c r="V347" i="3"/>
  <c r="Y348" i="3"/>
  <c r="C348" i="3"/>
  <c r="V348" i="3"/>
  <c r="X347" i="3"/>
  <c r="AJ347" i="3"/>
  <c r="D347" i="3"/>
  <c r="E347" i="3"/>
  <c r="J353" i="1"/>
  <c r="K353" i="1"/>
  <c r="B339" i="4"/>
  <c r="Y349" i="3"/>
  <c r="C349" i="3"/>
  <c r="V349" i="3"/>
  <c r="X348" i="3"/>
  <c r="AJ348" i="3"/>
  <c r="D348" i="3"/>
  <c r="E348" i="3"/>
  <c r="J354" i="1"/>
  <c r="K354" i="1"/>
  <c r="B340" i="4"/>
  <c r="Y350" i="3"/>
  <c r="C350" i="3"/>
  <c r="V350" i="3"/>
  <c r="X350" i="3"/>
  <c r="AJ350" i="3"/>
  <c r="D350" i="3"/>
  <c r="E350" i="3"/>
  <c r="J356" i="1"/>
  <c r="K356" i="1"/>
  <c r="B342" i="4"/>
  <c r="X349" i="3"/>
  <c r="AJ349" i="3"/>
  <c r="D349" i="3"/>
  <c r="E349" i="3"/>
  <c r="J355" i="1"/>
  <c r="K355" i="1"/>
  <c r="B341" i="4"/>
  <c r="Y351" i="3"/>
  <c r="C351" i="3"/>
  <c r="V351" i="3"/>
  <c r="Y352" i="3"/>
  <c r="C352" i="3"/>
  <c r="V352" i="3"/>
  <c r="X351" i="3"/>
  <c r="AJ351" i="3"/>
  <c r="D351" i="3"/>
  <c r="E351" i="3"/>
  <c r="J357" i="1"/>
  <c r="K357" i="1"/>
  <c r="B343" i="4"/>
  <c r="Y353" i="3"/>
  <c r="C353" i="3"/>
  <c r="V353" i="3"/>
  <c r="X352" i="3"/>
  <c r="AJ352" i="3"/>
  <c r="D352" i="3"/>
  <c r="E352" i="3"/>
  <c r="J358" i="1"/>
  <c r="K358" i="1"/>
  <c r="B344" i="4"/>
  <c r="Y354" i="3"/>
  <c r="C354" i="3"/>
  <c r="V354" i="3"/>
  <c r="X354" i="3"/>
  <c r="AJ354" i="3"/>
  <c r="D354" i="3"/>
  <c r="E354" i="3"/>
  <c r="J360" i="1"/>
  <c r="K360" i="1"/>
  <c r="B346" i="4"/>
  <c r="X353" i="3"/>
  <c r="AJ353" i="3"/>
  <c r="D353" i="3"/>
  <c r="E353" i="3"/>
  <c r="J359" i="1"/>
  <c r="K359" i="1"/>
  <c r="B345" i="4"/>
  <c r="Y355" i="3"/>
  <c r="C355" i="3"/>
  <c r="V355" i="3"/>
  <c r="X355" i="3"/>
  <c r="AJ355" i="3"/>
  <c r="D355" i="3"/>
  <c r="E355" i="3"/>
  <c r="J361" i="1"/>
  <c r="K361" i="1"/>
  <c r="B347" i="4"/>
  <c r="Y356" i="3"/>
  <c r="C356" i="3"/>
  <c r="V356" i="3"/>
  <c r="X356" i="3"/>
  <c r="AJ356" i="3"/>
  <c r="D356" i="3"/>
  <c r="E356" i="3"/>
  <c r="J362" i="1"/>
  <c r="K362" i="1"/>
  <c r="B348" i="4"/>
  <c r="Y357" i="3"/>
  <c r="C357" i="3"/>
  <c r="V357" i="3"/>
  <c r="X357" i="3"/>
  <c r="AJ357" i="3"/>
  <c r="D357" i="3"/>
  <c r="E357" i="3"/>
  <c r="J363" i="1"/>
  <c r="K363" i="1"/>
  <c r="B349" i="4"/>
  <c r="Y358" i="3"/>
  <c r="C358" i="3"/>
  <c r="V358" i="3"/>
  <c r="X358" i="3"/>
  <c r="AJ358" i="3"/>
  <c r="D358" i="3"/>
  <c r="E358" i="3"/>
  <c r="J364" i="1"/>
  <c r="K364" i="1"/>
  <c r="B350" i="4"/>
  <c r="Y359" i="3"/>
  <c r="C359" i="3"/>
  <c r="V359" i="3"/>
  <c r="Y360" i="3"/>
  <c r="C360" i="3"/>
  <c r="V360" i="3"/>
  <c r="X359" i="3"/>
  <c r="AJ359" i="3"/>
  <c r="D359" i="3"/>
  <c r="E359" i="3"/>
  <c r="J365" i="1"/>
  <c r="K365" i="1"/>
  <c r="B351" i="4"/>
  <c r="Y361" i="3"/>
  <c r="C361" i="3"/>
  <c r="V361" i="3"/>
  <c r="X360" i="3"/>
  <c r="AJ360" i="3"/>
  <c r="D360" i="3"/>
  <c r="E360" i="3"/>
  <c r="J366" i="1"/>
  <c r="K366" i="1"/>
  <c r="B352" i="4"/>
  <c r="Y362" i="3"/>
  <c r="C362" i="3"/>
  <c r="V362" i="3"/>
  <c r="X362" i="3"/>
  <c r="AJ362" i="3"/>
  <c r="D362" i="3"/>
  <c r="E362" i="3"/>
  <c r="J368" i="1"/>
  <c r="K368" i="1"/>
  <c r="B354" i="4"/>
  <c r="X361" i="3"/>
  <c r="AJ361" i="3"/>
  <c r="D361" i="3"/>
  <c r="E361" i="3"/>
  <c r="J367" i="1"/>
  <c r="K367" i="1"/>
  <c r="B353" i="4"/>
  <c r="Y363" i="3"/>
  <c r="C363" i="3"/>
  <c r="V363" i="3"/>
  <c r="X363" i="3"/>
  <c r="AJ363" i="3"/>
  <c r="D363" i="3"/>
  <c r="E363" i="3"/>
  <c r="J369" i="1"/>
  <c r="K369" i="1"/>
  <c r="B355" i="4"/>
  <c r="Y364" i="3"/>
  <c r="C364" i="3"/>
  <c r="V364" i="3"/>
  <c r="X364" i="3"/>
  <c r="AJ364" i="3"/>
  <c r="D364" i="3"/>
  <c r="E364" i="3"/>
  <c r="J370" i="1"/>
  <c r="K370" i="1"/>
  <c r="B356" i="4"/>
  <c r="Y365" i="3"/>
  <c r="C365" i="3"/>
  <c r="V365" i="3"/>
  <c r="X365" i="3"/>
  <c r="AJ365" i="3"/>
  <c r="D365" i="3"/>
  <c r="E365" i="3"/>
  <c r="J371" i="1"/>
  <c r="K371" i="1"/>
  <c r="B357" i="4"/>
  <c r="Y366" i="3"/>
  <c r="C366" i="3"/>
  <c r="V366" i="3"/>
  <c r="X366" i="3"/>
  <c r="AJ366" i="3"/>
  <c r="D366" i="3"/>
  <c r="E366" i="3"/>
  <c r="J372" i="1"/>
  <c r="K372" i="1"/>
  <c r="B358" i="4"/>
  <c r="Y367" i="3"/>
  <c r="C367" i="3"/>
  <c r="V367" i="3"/>
  <c r="Y368" i="3"/>
  <c r="C368" i="3"/>
  <c r="V368" i="3"/>
  <c r="X367" i="3"/>
  <c r="AJ367" i="3"/>
  <c r="D367" i="3"/>
  <c r="E367" i="3"/>
  <c r="J373" i="1"/>
  <c r="K373" i="1"/>
  <c r="B359" i="4"/>
  <c r="Y369" i="3"/>
  <c r="C369" i="3"/>
  <c r="V369" i="3"/>
  <c r="X368" i="3"/>
  <c r="AJ368" i="3"/>
  <c r="D368" i="3"/>
  <c r="E368" i="3"/>
  <c r="J374" i="1"/>
  <c r="K374" i="1"/>
  <c r="B360" i="4"/>
  <c r="Y370" i="3"/>
  <c r="C370" i="3"/>
  <c r="V370" i="3"/>
  <c r="X369" i="3"/>
  <c r="AJ369" i="3"/>
  <c r="D369" i="3"/>
  <c r="E369" i="3"/>
  <c r="J375" i="1"/>
  <c r="K375" i="1"/>
  <c r="B361" i="4"/>
  <c r="Y371" i="3"/>
  <c r="C371" i="3"/>
  <c r="V371" i="3"/>
  <c r="X370" i="3"/>
  <c r="AJ370" i="3"/>
  <c r="D370" i="3"/>
  <c r="E370" i="3"/>
  <c r="J376" i="1"/>
  <c r="K376" i="1"/>
  <c r="B362" i="4"/>
  <c r="Y372" i="3"/>
  <c r="C372" i="3"/>
  <c r="V372" i="3"/>
  <c r="X371" i="3"/>
  <c r="AJ371" i="3"/>
  <c r="D371" i="3"/>
  <c r="E371" i="3"/>
  <c r="J377" i="1"/>
  <c r="K377" i="1"/>
  <c r="B363" i="4"/>
  <c r="Y373" i="3"/>
  <c r="C373" i="3"/>
  <c r="V373" i="3"/>
  <c r="X373" i="3"/>
  <c r="AJ373" i="3"/>
  <c r="D373" i="3"/>
  <c r="E373" i="3"/>
  <c r="J379" i="1"/>
  <c r="K379" i="1"/>
  <c r="B365" i="4"/>
  <c r="X372" i="3"/>
  <c r="AJ372" i="3"/>
  <c r="D372" i="3"/>
  <c r="E372" i="3"/>
  <c r="J378" i="1"/>
  <c r="K378" i="1"/>
  <c r="B364" i="4"/>
  <c r="Y374" i="3"/>
  <c r="C374" i="3"/>
  <c r="V374" i="3"/>
  <c r="X374" i="3"/>
  <c r="AJ374" i="3"/>
  <c r="D374" i="3"/>
  <c r="E374" i="3"/>
  <c r="J380" i="1"/>
  <c r="K380" i="1"/>
  <c r="B366" i="4"/>
  <c r="Y375" i="3"/>
  <c r="C375" i="3"/>
  <c r="V375" i="3"/>
  <c r="X375" i="3"/>
  <c r="AJ375" i="3"/>
  <c r="D375" i="3"/>
  <c r="E375" i="3"/>
  <c r="J381" i="1"/>
  <c r="K381" i="1"/>
  <c r="B367" i="4"/>
  <c r="Y376" i="3"/>
  <c r="C376" i="3"/>
  <c r="V376" i="3"/>
  <c r="Y377" i="3"/>
  <c r="C377" i="3"/>
  <c r="V377" i="3"/>
  <c r="X377" i="3"/>
  <c r="AJ377" i="3"/>
  <c r="D377" i="3"/>
  <c r="E377" i="3"/>
  <c r="J383" i="1"/>
  <c r="K383" i="1"/>
  <c r="B369" i="4"/>
  <c r="X376" i="3"/>
  <c r="AJ376" i="3"/>
  <c r="D376" i="3"/>
  <c r="E376" i="3"/>
  <c r="J382" i="1"/>
  <c r="K382" i="1"/>
  <c r="B368" i="4"/>
  <c r="Y378" i="3"/>
  <c r="C378" i="3"/>
  <c r="V378" i="3"/>
  <c r="X378" i="3"/>
  <c r="AJ378" i="3"/>
  <c r="D378" i="3"/>
  <c r="E378" i="3"/>
  <c r="J384" i="1"/>
  <c r="K384" i="1"/>
  <c r="B370" i="4"/>
  <c r="Y379" i="3"/>
  <c r="C379" i="3"/>
  <c r="V379" i="3"/>
  <c r="X379" i="3"/>
  <c r="AJ379" i="3"/>
  <c r="D379" i="3"/>
  <c r="E379" i="3"/>
  <c r="J385" i="1"/>
  <c r="K385" i="1"/>
  <c r="B371" i="4"/>
  <c r="Y380" i="3"/>
  <c r="C380" i="3"/>
  <c r="V380" i="3"/>
  <c r="X380" i="3"/>
  <c r="AJ380" i="3"/>
  <c r="D380" i="3"/>
  <c r="E380" i="3"/>
  <c r="J386" i="1"/>
  <c r="K386" i="1"/>
  <c r="B372" i="4"/>
  <c r="Y381" i="3"/>
  <c r="C381" i="3"/>
  <c r="V381" i="3"/>
  <c r="X381" i="3"/>
  <c r="AJ381" i="3"/>
  <c r="D381" i="3"/>
  <c r="E381" i="3"/>
  <c r="J387" i="1"/>
  <c r="K387" i="1"/>
  <c r="B373" i="4"/>
  <c r="Y382" i="3"/>
  <c r="C382" i="3"/>
  <c r="V382" i="3"/>
  <c r="X382" i="3"/>
  <c r="AJ382" i="3"/>
  <c r="D382" i="3"/>
  <c r="E382" i="3"/>
  <c r="J388" i="1"/>
  <c r="K388" i="1"/>
  <c r="B374" i="4"/>
  <c r="Y383" i="3"/>
  <c r="C383" i="3"/>
  <c r="V383" i="3"/>
  <c r="Y384" i="3"/>
  <c r="C384" i="3"/>
  <c r="V384" i="3"/>
  <c r="X384" i="3"/>
  <c r="AJ384" i="3"/>
  <c r="D384" i="3"/>
  <c r="E384" i="3"/>
  <c r="J390" i="1"/>
  <c r="K390" i="1"/>
  <c r="B376" i="4"/>
  <c r="X383" i="3"/>
  <c r="AJ383" i="3"/>
  <c r="D383" i="3"/>
  <c r="E383" i="3"/>
  <c r="J389" i="1"/>
  <c r="K389" i="1"/>
  <c r="B375" i="4"/>
  <c r="Y385" i="3"/>
  <c r="C385" i="3"/>
  <c r="V385" i="3"/>
  <c r="X385" i="3"/>
  <c r="AJ385" i="3"/>
  <c r="D385" i="3"/>
  <c r="E385" i="3"/>
  <c r="J391" i="1"/>
  <c r="K391" i="1"/>
  <c r="B377" i="4"/>
  <c r="Y386" i="3"/>
  <c r="C386" i="3"/>
  <c r="V386" i="3"/>
  <c r="Y387" i="3"/>
  <c r="C387" i="3"/>
  <c r="V387" i="3"/>
  <c r="X386" i="3"/>
  <c r="AJ386" i="3"/>
  <c r="D386" i="3"/>
  <c r="E386" i="3"/>
  <c r="J392" i="1"/>
  <c r="K392" i="1"/>
  <c r="B378" i="4"/>
  <c r="Y388" i="3"/>
  <c r="C388" i="3"/>
  <c r="V388" i="3"/>
  <c r="X387" i="3"/>
  <c r="AJ387" i="3"/>
  <c r="D387" i="3"/>
  <c r="E387" i="3"/>
  <c r="J393" i="1"/>
  <c r="K393" i="1"/>
  <c r="B379" i="4"/>
  <c r="Y389" i="3"/>
  <c r="C389" i="3"/>
  <c r="V389" i="3"/>
  <c r="X389" i="3"/>
  <c r="AJ389" i="3"/>
  <c r="D389" i="3"/>
  <c r="E389" i="3"/>
  <c r="J395" i="1"/>
  <c r="K395" i="1"/>
  <c r="B381" i="4"/>
  <c r="X388" i="3"/>
  <c r="AJ388" i="3"/>
  <c r="D388" i="3"/>
  <c r="E388" i="3"/>
  <c r="J394" i="1"/>
  <c r="K394" i="1"/>
  <c r="B380" i="4"/>
  <c r="Y390" i="3"/>
  <c r="C390" i="3"/>
  <c r="V390" i="3"/>
  <c r="X390" i="3"/>
  <c r="AJ390" i="3"/>
  <c r="D390" i="3"/>
  <c r="E390" i="3"/>
  <c r="J396" i="1"/>
  <c r="K396" i="1"/>
  <c r="B382" i="4"/>
  <c r="Y391" i="3"/>
  <c r="C391" i="3"/>
  <c r="V391" i="3"/>
  <c r="Y392" i="3"/>
  <c r="C392" i="3"/>
  <c r="V392" i="3"/>
  <c r="X392" i="3"/>
  <c r="AJ392" i="3"/>
  <c r="D392" i="3"/>
  <c r="E392" i="3"/>
  <c r="J398" i="1"/>
  <c r="K398" i="1"/>
  <c r="B384" i="4"/>
  <c r="X391" i="3"/>
  <c r="AJ391" i="3"/>
  <c r="D391" i="3"/>
  <c r="E391" i="3"/>
  <c r="J397" i="1"/>
  <c r="K397" i="1"/>
  <c r="B383" i="4"/>
  <c r="Y393" i="3"/>
  <c r="C393" i="3"/>
  <c r="V393" i="3"/>
  <c r="X393" i="3"/>
  <c r="AJ393" i="3"/>
  <c r="D393" i="3"/>
  <c r="E393" i="3"/>
  <c r="J399" i="1"/>
  <c r="K399" i="1"/>
  <c r="B385" i="4"/>
  <c r="Y394" i="3"/>
  <c r="C394" i="3"/>
  <c r="V394" i="3"/>
  <c r="X394" i="3"/>
  <c r="AJ394" i="3"/>
  <c r="D394" i="3"/>
  <c r="E394" i="3"/>
  <c r="J400" i="1"/>
  <c r="K400" i="1"/>
  <c r="B386" i="4"/>
  <c r="Y395" i="3"/>
  <c r="C395" i="3"/>
  <c r="V395" i="3"/>
  <c r="X395" i="3"/>
  <c r="AJ395" i="3"/>
  <c r="D395" i="3"/>
  <c r="E395" i="3"/>
  <c r="J401" i="1"/>
  <c r="K401" i="1"/>
  <c r="B387" i="4"/>
  <c r="Y396" i="3"/>
  <c r="C396" i="3"/>
  <c r="V396" i="3"/>
  <c r="X396" i="3"/>
  <c r="AJ396" i="3"/>
  <c r="D396" i="3"/>
  <c r="E396" i="3"/>
  <c r="J402" i="1"/>
  <c r="K402" i="1"/>
  <c r="B388" i="4"/>
  <c r="Y397" i="3"/>
  <c r="C397" i="3"/>
  <c r="V397" i="3"/>
  <c r="X397" i="3"/>
  <c r="AJ397" i="3"/>
  <c r="D397" i="3"/>
  <c r="E397" i="3"/>
  <c r="J403" i="1"/>
  <c r="K403" i="1"/>
  <c r="B389" i="4"/>
  <c r="Y398" i="3"/>
  <c r="C398" i="3"/>
  <c r="V398" i="3"/>
  <c r="X398" i="3"/>
  <c r="AJ398" i="3"/>
  <c r="D398" i="3"/>
  <c r="E398" i="3"/>
  <c r="J404" i="1"/>
  <c r="K404" i="1"/>
  <c r="B390" i="4"/>
  <c r="Y399" i="3"/>
  <c r="C399" i="3"/>
  <c r="V399" i="3"/>
  <c r="Y400" i="3"/>
  <c r="C400" i="3"/>
  <c r="V400" i="3"/>
  <c r="X399" i="3"/>
  <c r="AJ399" i="3"/>
  <c r="D399" i="3"/>
  <c r="E399" i="3"/>
  <c r="J405" i="1"/>
  <c r="K405" i="1"/>
  <c r="B391" i="4"/>
  <c r="Y401" i="3"/>
  <c r="C401" i="3"/>
  <c r="V401" i="3"/>
  <c r="X401" i="3"/>
  <c r="AJ401" i="3"/>
  <c r="D401" i="3"/>
  <c r="E401" i="3"/>
  <c r="J407" i="1"/>
  <c r="K407" i="1"/>
  <c r="B393" i="4"/>
  <c r="X400" i="3"/>
  <c r="AJ400" i="3"/>
  <c r="D400" i="3"/>
  <c r="E400" i="3"/>
  <c r="J406" i="1"/>
  <c r="K406" i="1"/>
  <c r="B392" i="4"/>
  <c r="Y402" i="3"/>
  <c r="C402" i="3"/>
  <c r="V402" i="3"/>
  <c r="X402" i="3"/>
  <c r="AJ402" i="3"/>
  <c r="D402" i="3"/>
  <c r="E402" i="3"/>
  <c r="J408" i="1"/>
  <c r="K408" i="1"/>
  <c r="B394" i="4"/>
  <c r="Y403" i="3"/>
  <c r="C403" i="3"/>
  <c r="V403" i="3"/>
  <c r="X403" i="3"/>
  <c r="AJ403" i="3"/>
  <c r="D403" i="3"/>
  <c r="E403" i="3"/>
  <c r="J409" i="1"/>
  <c r="K409" i="1"/>
  <c r="B395" i="4"/>
  <c r="Y404" i="3"/>
  <c r="C404" i="3"/>
  <c r="V404" i="3"/>
  <c r="X404" i="3"/>
  <c r="AJ404" i="3"/>
  <c r="D404" i="3"/>
  <c r="E404" i="3"/>
  <c r="J410" i="1"/>
  <c r="K410" i="1"/>
  <c r="B396" i="4"/>
  <c r="Y405" i="3"/>
  <c r="C405" i="3"/>
  <c r="V405" i="3"/>
  <c r="X405" i="3"/>
  <c r="AJ405" i="3"/>
  <c r="D405" i="3"/>
  <c r="E405" i="3"/>
  <c r="J411" i="1"/>
  <c r="K411" i="1"/>
  <c r="B397" i="4"/>
  <c r="Y406" i="3"/>
  <c r="C406" i="3"/>
  <c r="V406" i="3"/>
  <c r="Y407" i="3"/>
  <c r="C407" i="3"/>
  <c r="V407" i="3"/>
  <c r="X407" i="3"/>
  <c r="AJ407" i="3"/>
  <c r="D407" i="3"/>
  <c r="E407" i="3"/>
  <c r="J413" i="1"/>
  <c r="K413" i="1"/>
  <c r="B399" i="4"/>
  <c r="X406" i="3"/>
  <c r="AJ406" i="3"/>
  <c r="D406" i="3"/>
  <c r="E406" i="3"/>
  <c r="J412" i="1"/>
  <c r="K412" i="1"/>
  <c r="B398" i="4"/>
  <c r="Y408" i="3"/>
  <c r="C408" i="3"/>
  <c r="V408" i="3"/>
  <c r="X408" i="3"/>
  <c r="AJ408" i="3"/>
  <c r="D408" i="3"/>
  <c r="E408" i="3"/>
  <c r="J414" i="1"/>
  <c r="K414" i="1"/>
  <c r="B400" i="4"/>
  <c r="Y409" i="3"/>
  <c r="C409" i="3"/>
  <c r="V409" i="3"/>
  <c r="X409" i="3"/>
  <c r="AJ409" i="3"/>
  <c r="D409" i="3"/>
  <c r="E409" i="3"/>
  <c r="J415" i="1"/>
  <c r="K415" i="1"/>
  <c r="B401" i="4"/>
  <c r="Y410" i="3"/>
  <c r="C410" i="3"/>
  <c r="V410" i="3"/>
  <c r="X410" i="3"/>
  <c r="AJ410" i="3"/>
  <c r="D410" i="3"/>
  <c r="E410" i="3"/>
  <c r="J416" i="1"/>
  <c r="K416" i="1"/>
  <c r="B402" i="4"/>
  <c r="Y411" i="3"/>
  <c r="C411" i="3"/>
  <c r="V411" i="3"/>
  <c r="Y412" i="3"/>
  <c r="C412" i="3"/>
  <c r="V412" i="3"/>
  <c r="X412" i="3"/>
  <c r="AJ412" i="3"/>
  <c r="D412" i="3"/>
  <c r="E412" i="3"/>
  <c r="J418" i="1"/>
  <c r="K418" i="1"/>
  <c r="B404" i="4"/>
  <c r="X411" i="3"/>
  <c r="AJ411" i="3"/>
  <c r="D411" i="3"/>
  <c r="E411" i="3"/>
  <c r="J417" i="1"/>
  <c r="K417" i="1"/>
  <c r="B403" i="4"/>
  <c r="Y413" i="3"/>
  <c r="C413" i="3"/>
  <c r="V413" i="3"/>
  <c r="X413" i="3"/>
  <c r="AJ413" i="3"/>
  <c r="D413" i="3"/>
  <c r="E413" i="3"/>
  <c r="J419" i="1"/>
  <c r="K419" i="1"/>
  <c r="B405" i="4"/>
  <c r="Y414" i="3"/>
  <c r="C414" i="3"/>
  <c r="V414" i="3"/>
  <c r="X414" i="3"/>
  <c r="AJ414" i="3"/>
  <c r="D414" i="3"/>
  <c r="E414" i="3"/>
  <c r="J420" i="1"/>
  <c r="K420" i="1"/>
  <c r="B406" i="4"/>
  <c r="Y415" i="3"/>
  <c r="C415" i="3"/>
  <c r="V415" i="3"/>
  <c r="X415" i="3"/>
  <c r="AJ415" i="3"/>
  <c r="D415" i="3"/>
  <c r="E415" i="3"/>
  <c r="J421" i="1"/>
  <c r="K421" i="1"/>
  <c r="B407" i="4"/>
  <c r="Y416" i="3"/>
  <c r="C416" i="3"/>
  <c r="V416" i="3"/>
  <c r="X416" i="3"/>
  <c r="AJ416" i="3"/>
  <c r="D416" i="3"/>
  <c r="E416" i="3"/>
  <c r="J422" i="1"/>
  <c r="K422" i="1"/>
  <c r="B408" i="4"/>
  <c r="Y417" i="3"/>
  <c r="C417" i="3"/>
  <c r="V417" i="3"/>
  <c r="X417" i="3"/>
  <c r="AJ417" i="3"/>
  <c r="D417" i="3"/>
  <c r="E417" i="3"/>
  <c r="J423" i="1"/>
  <c r="K423" i="1"/>
  <c r="B409" i="4"/>
  <c r="Y418" i="3"/>
  <c r="C418" i="3"/>
  <c r="V418" i="3"/>
  <c r="X418" i="3"/>
  <c r="AJ418" i="3"/>
  <c r="D418" i="3"/>
  <c r="E418" i="3"/>
  <c r="J424" i="1"/>
  <c r="K424" i="1"/>
  <c r="B410" i="4"/>
  <c r="Y419" i="3"/>
  <c r="C419" i="3"/>
  <c r="V419" i="3"/>
  <c r="X419" i="3"/>
  <c r="AJ419" i="3"/>
  <c r="D419" i="3"/>
  <c r="E419" i="3"/>
  <c r="J425" i="1"/>
  <c r="K425" i="1"/>
  <c r="B411" i="4"/>
  <c r="Y420" i="3"/>
  <c r="C420" i="3"/>
  <c r="V420" i="3"/>
  <c r="X420" i="3"/>
  <c r="AJ420" i="3"/>
  <c r="D420" i="3"/>
  <c r="E420" i="3"/>
  <c r="J426" i="1"/>
  <c r="K426" i="1"/>
  <c r="B412" i="4"/>
  <c r="Y421" i="3"/>
  <c r="C421" i="3"/>
  <c r="V421" i="3"/>
  <c r="X421" i="3"/>
  <c r="AJ421" i="3"/>
  <c r="D421" i="3"/>
  <c r="E421" i="3"/>
  <c r="J427" i="1"/>
  <c r="K427" i="1"/>
  <c r="B413" i="4"/>
  <c r="Y422" i="3"/>
  <c r="C422" i="3"/>
  <c r="V422" i="3"/>
  <c r="X422" i="3"/>
  <c r="AJ422" i="3"/>
  <c r="D422" i="3"/>
  <c r="E422" i="3"/>
  <c r="J428" i="1"/>
  <c r="K428" i="1"/>
  <c r="B414" i="4"/>
  <c r="Y423" i="3"/>
  <c r="C423" i="3"/>
  <c r="V423" i="3"/>
  <c r="X423" i="3"/>
  <c r="AJ423" i="3"/>
  <c r="D423" i="3"/>
  <c r="E423" i="3"/>
  <c r="J429" i="1"/>
  <c r="K429" i="1"/>
  <c r="B415" i="4"/>
  <c r="Y424" i="3"/>
  <c r="C424" i="3"/>
  <c r="V424" i="3"/>
  <c r="X424" i="3"/>
  <c r="AJ424" i="3"/>
  <c r="D424" i="3"/>
  <c r="E424" i="3"/>
  <c r="J430" i="1"/>
  <c r="K430" i="1"/>
  <c r="B416" i="4"/>
  <c r="Y425" i="3"/>
  <c r="C425" i="3"/>
  <c r="V425" i="3"/>
  <c r="X425" i="3"/>
  <c r="AJ425" i="3"/>
  <c r="D425" i="3"/>
  <c r="E425" i="3"/>
  <c r="J431" i="1"/>
  <c r="K431" i="1"/>
  <c r="B417" i="4"/>
  <c r="Y426" i="3"/>
  <c r="C426" i="3"/>
  <c r="V426" i="3"/>
  <c r="X426" i="3"/>
  <c r="AJ426" i="3"/>
  <c r="D426" i="3"/>
  <c r="E426" i="3"/>
  <c r="J432" i="1"/>
  <c r="K432" i="1"/>
  <c r="B418" i="4"/>
  <c r="Y427" i="3"/>
  <c r="C427" i="3"/>
  <c r="V427" i="3"/>
  <c r="X427" i="3"/>
  <c r="AJ427" i="3"/>
  <c r="D427" i="3"/>
  <c r="E427" i="3"/>
  <c r="J433" i="1"/>
  <c r="K433" i="1"/>
  <c r="B419" i="4"/>
  <c r="Y428" i="3"/>
  <c r="C428" i="3"/>
  <c r="V428" i="3"/>
  <c r="X428" i="3"/>
  <c r="AJ428" i="3"/>
  <c r="D428" i="3"/>
  <c r="E428" i="3"/>
  <c r="J434" i="1"/>
  <c r="K434" i="1"/>
  <c r="B420" i="4"/>
  <c r="Y429" i="3"/>
  <c r="C429" i="3"/>
  <c r="V429" i="3"/>
  <c r="X429" i="3"/>
  <c r="AJ429" i="3"/>
  <c r="D429" i="3"/>
  <c r="E429" i="3"/>
  <c r="J435" i="1"/>
  <c r="K435" i="1"/>
  <c r="B421" i="4"/>
  <c r="Y430" i="3"/>
  <c r="C430" i="3"/>
  <c r="V430" i="3"/>
  <c r="X430" i="3"/>
  <c r="AJ430" i="3"/>
  <c r="D430" i="3"/>
  <c r="E430" i="3"/>
  <c r="J436" i="1"/>
  <c r="K436" i="1"/>
  <c r="B422" i="4"/>
  <c r="Y431" i="3"/>
  <c r="C431" i="3"/>
  <c r="V431" i="3"/>
  <c r="X431" i="3"/>
  <c r="AJ431" i="3"/>
  <c r="D431" i="3"/>
  <c r="E431" i="3"/>
  <c r="J437" i="1"/>
  <c r="K437" i="1"/>
  <c r="B423" i="4"/>
  <c r="Y432" i="3"/>
  <c r="C432" i="3"/>
  <c r="V432" i="3"/>
  <c r="X432" i="3"/>
  <c r="AJ432" i="3"/>
  <c r="D432" i="3"/>
  <c r="E432" i="3"/>
  <c r="J438" i="1"/>
  <c r="K438" i="1"/>
  <c r="B424" i="4"/>
  <c r="Y433" i="3"/>
  <c r="C433" i="3"/>
  <c r="V433" i="3"/>
  <c r="X433" i="3"/>
  <c r="AJ433" i="3"/>
  <c r="D433" i="3"/>
  <c r="E433" i="3"/>
  <c r="J439" i="1"/>
  <c r="K439" i="1"/>
  <c r="B425" i="4"/>
  <c r="Y434" i="3"/>
  <c r="C434" i="3"/>
  <c r="V434" i="3"/>
  <c r="X434" i="3"/>
  <c r="AJ434" i="3"/>
  <c r="D434" i="3"/>
  <c r="E434" i="3"/>
  <c r="J440" i="1"/>
  <c r="K440" i="1"/>
  <c r="B426" i="4"/>
  <c r="Y435" i="3"/>
  <c r="C435" i="3"/>
  <c r="V435" i="3"/>
  <c r="X435" i="3"/>
  <c r="AJ435" i="3"/>
  <c r="D435" i="3"/>
  <c r="E435" i="3"/>
  <c r="J441" i="1"/>
  <c r="K441" i="1"/>
  <c r="B427" i="4"/>
  <c r="Y436" i="3"/>
  <c r="C436" i="3"/>
  <c r="V436" i="3"/>
  <c r="X436" i="3"/>
  <c r="AJ436" i="3"/>
  <c r="D436" i="3"/>
  <c r="E436" i="3"/>
  <c r="J442" i="1"/>
  <c r="K442" i="1"/>
  <c r="B428" i="4"/>
  <c r="Y437" i="3"/>
  <c r="C437" i="3"/>
  <c r="V437" i="3"/>
  <c r="X437" i="3"/>
  <c r="AJ437" i="3"/>
  <c r="D437" i="3"/>
  <c r="E437" i="3"/>
  <c r="J443" i="1"/>
  <c r="K443" i="1"/>
  <c r="B429" i="4"/>
  <c r="Y438" i="3"/>
  <c r="C438" i="3"/>
  <c r="V438" i="3"/>
  <c r="X438" i="3"/>
  <c r="AJ438" i="3"/>
  <c r="D438" i="3"/>
  <c r="E438" i="3"/>
  <c r="J444" i="1"/>
  <c r="K444" i="1"/>
  <c r="B430" i="4"/>
  <c r="Y439" i="3"/>
  <c r="C439" i="3"/>
  <c r="V439" i="3"/>
  <c r="X439" i="3"/>
  <c r="AJ439" i="3"/>
  <c r="D439" i="3"/>
  <c r="E439" i="3"/>
  <c r="J445" i="1"/>
  <c r="K445" i="1"/>
  <c r="B431" i="4"/>
  <c r="Y440" i="3"/>
  <c r="C440" i="3"/>
  <c r="V440" i="3"/>
  <c r="X440" i="3"/>
  <c r="AJ440" i="3"/>
  <c r="D440" i="3"/>
  <c r="E440" i="3"/>
  <c r="J446" i="1"/>
  <c r="K446" i="1"/>
  <c r="B432" i="4"/>
  <c r="Y441" i="3"/>
  <c r="C441" i="3"/>
  <c r="V441" i="3"/>
  <c r="X441" i="3"/>
  <c r="AJ441" i="3"/>
  <c r="D441" i="3"/>
  <c r="E441" i="3"/>
  <c r="J447" i="1"/>
  <c r="K447" i="1"/>
  <c r="B433" i="4"/>
  <c r="Y442" i="3"/>
  <c r="C442" i="3"/>
  <c r="V442" i="3"/>
  <c r="X442" i="3"/>
  <c r="AJ442" i="3"/>
  <c r="D442" i="3"/>
  <c r="E442" i="3"/>
  <c r="J448" i="1"/>
  <c r="K448" i="1"/>
  <c r="B434" i="4"/>
  <c r="Y443" i="3"/>
  <c r="C443" i="3"/>
  <c r="V443" i="3"/>
  <c r="X443" i="3"/>
  <c r="AJ443" i="3"/>
  <c r="D443" i="3"/>
  <c r="E443" i="3"/>
  <c r="J449" i="1"/>
  <c r="K449" i="1"/>
  <c r="B435" i="4"/>
  <c r="Y444" i="3"/>
  <c r="C444" i="3"/>
  <c r="V444" i="3"/>
  <c r="X444" i="3"/>
  <c r="AJ444" i="3"/>
  <c r="D444" i="3"/>
  <c r="E444" i="3"/>
  <c r="J450" i="1"/>
  <c r="K450" i="1"/>
  <c r="B436" i="4"/>
  <c r="Y445" i="3"/>
  <c r="C445" i="3"/>
  <c r="V445" i="3"/>
  <c r="Y446" i="3"/>
  <c r="C446" i="3"/>
  <c r="V446" i="3"/>
  <c r="X446" i="3"/>
  <c r="AJ446" i="3"/>
  <c r="D446" i="3"/>
  <c r="E446" i="3"/>
  <c r="J452" i="1"/>
  <c r="K452" i="1"/>
  <c r="B438" i="4"/>
  <c r="X445" i="3"/>
  <c r="AJ445" i="3"/>
  <c r="D445" i="3"/>
  <c r="E445" i="3"/>
  <c r="J451" i="1"/>
  <c r="K451" i="1"/>
  <c r="B437" i="4"/>
  <c r="Y447" i="3"/>
  <c r="C447" i="3"/>
  <c r="V447" i="3"/>
  <c r="X447" i="3"/>
  <c r="AJ447" i="3"/>
  <c r="D447" i="3"/>
  <c r="E447" i="3"/>
  <c r="J453" i="1"/>
  <c r="K453" i="1"/>
  <c r="B439" i="4"/>
  <c r="Y448" i="3"/>
  <c r="C448" i="3"/>
  <c r="V448" i="3"/>
  <c r="X448" i="3"/>
  <c r="AJ448" i="3"/>
  <c r="D448" i="3"/>
  <c r="E448" i="3"/>
  <c r="J454" i="1"/>
  <c r="K454" i="1"/>
  <c r="B440" i="4"/>
  <c r="Y449" i="3"/>
  <c r="C449" i="3"/>
  <c r="V449" i="3"/>
  <c r="Y450" i="3"/>
  <c r="C450" i="3"/>
  <c r="V450" i="3"/>
  <c r="X450" i="3"/>
  <c r="AJ450" i="3"/>
  <c r="D450" i="3"/>
  <c r="E450" i="3"/>
  <c r="J456" i="1"/>
  <c r="K456" i="1"/>
  <c r="B442" i="4"/>
  <c r="X449" i="3"/>
  <c r="AJ449" i="3"/>
  <c r="D449" i="3"/>
  <c r="E449" i="3"/>
  <c r="J455" i="1"/>
  <c r="K455" i="1"/>
  <c r="B441" i="4"/>
  <c r="Y451" i="3"/>
  <c r="C451" i="3"/>
  <c r="V451" i="3"/>
  <c r="X451" i="3"/>
  <c r="AJ451" i="3"/>
  <c r="D451" i="3"/>
  <c r="E451" i="3"/>
  <c r="J457" i="1"/>
  <c r="K457" i="1"/>
  <c r="B443" i="4"/>
  <c r="Y452" i="3"/>
  <c r="C452" i="3"/>
  <c r="V452" i="3"/>
  <c r="X452" i="3"/>
  <c r="AJ452" i="3"/>
  <c r="D452" i="3"/>
  <c r="E452" i="3"/>
  <c r="J458" i="1"/>
  <c r="K458" i="1"/>
  <c r="B444" i="4"/>
  <c r="Y453" i="3"/>
  <c r="C453" i="3"/>
  <c r="V453" i="3"/>
  <c r="Y454" i="3"/>
  <c r="C454" i="3"/>
  <c r="V454" i="3"/>
  <c r="X454" i="3"/>
  <c r="AJ454" i="3"/>
  <c r="D454" i="3"/>
  <c r="E454" i="3"/>
  <c r="J460" i="1"/>
  <c r="K460" i="1"/>
  <c r="B446" i="4"/>
  <c r="X453" i="3"/>
  <c r="AJ453" i="3"/>
  <c r="D453" i="3"/>
  <c r="E453" i="3"/>
  <c r="J459" i="1"/>
  <c r="K459" i="1"/>
  <c r="B445" i="4"/>
  <c r="Y455" i="3"/>
  <c r="C455" i="3"/>
  <c r="V455" i="3"/>
  <c r="X455" i="3"/>
  <c r="AJ455" i="3"/>
  <c r="D455" i="3"/>
  <c r="E455" i="3"/>
  <c r="J461" i="1"/>
  <c r="K461" i="1"/>
  <c r="B447" i="4"/>
  <c r="Y456" i="3"/>
  <c r="C456" i="3"/>
  <c r="V456" i="3"/>
  <c r="X456" i="3"/>
  <c r="AJ456" i="3"/>
  <c r="D456" i="3"/>
  <c r="E456" i="3"/>
  <c r="J462" i="1"/>
  <c r="K462" i="1"/>
  <c r="B448" i="4"/>
  <c r="Y457" i="3"/>
  <c r="C457" i="3"/>
  <c r="V457" i="3"/>
  <c r="X457" i="3"/>
  <c r="AJ457" i="3"/>
  <c r="D457" i="3"/>
  <c r="E457" i="3"/>
  <c r="J463" i="1"/>
  <c r="K463" i="1"/>
  <c r="B449" i="4"/>
  <c r="Y458" i="3"/>
  <c r="C458" i="3"/>
  <c r="V458" i="3"/>
  <c r="Y459" i="3"/>
  <c r="C459" i="3"/>
  <c r="V459" i="3"/>
  <c r="X459" i="3"/>
  <c r="AJ459" i="3"/>
  <c r="D459" i="3"/>
  <c r="E459" i="3"/>
  <c r="J465" i="1"/>
  <c r="K465" i="1"/>
  <c r="B451" i="4"/>
  <c r="X458" i="3"/>
  <c r="AJ458" i="3"/>
  <c r="D458" i="3"/>
  <c r="E458" i="3"/>
  <c r="J464" i="1"/>
  <c r="K464" i="1"/>
  <c r="B450" i="4"/>
  <c r="Y460" i="3"/>
  <c r="C460" i="3"/>
  <c r="V460" i="3"/>
  <c r="X460" i="3"/>
  <c r="AJ460" i="3"/>
  <c r="D460" i="3"/>
  <c r="E460" i="3"/>
  <c r="J466" i="1"/>
  <c r="K466" i="1"/>
  <c r="B452" i="4"/>
  <c r="Y461" i="3"/>
  <c r="C461" i="3"/>
  <c r="V461" i="3"/>
  <c r="X461" i="3"/>
  <c r="AJ461" i="3"/>
  <c r="D461" i="3"/>
  <c r="E461" i="3"/>
  <c r="J467" i="1"/>
  <c r="K467" i="1"/>
  <c r="B453" i="4"/>
  <c r="Y462" i="3"/>
  <c r="C462" i="3"/>
  <c r="V462" i="3"/>
  <c r="X462" i="3"/>
  <c r="AJ462" i="3"/>
  <c r="D462" i="3"/>
  <c r="E462" i="3"/>
  <c r="J468" i="1"/>
  <c r="K468" i="1"/>
  <c r="B454" i="4"/>
  <c r="Y463" i="3"/>
  <c r="C463" i="3"/>
  <c r="V463" i="3"/>
  <c r="X463" i="3"/>
  <c r="AJ463" i="3"/>
  <c r="D463" i="3"/>
  <c r="E463" i="3"/>
  <c r="J469" i="1"/>
  <c r="K469" i="1"/>
  <c r="B455" i="4"/>
  <c r="Y464" i="3"/>
  <c r="C464" i="3"/>
  <c r="V464" i="3"/>
  <c r="X464" i="3"/>
  <c r="AJ464" i="3"/>
  <c r="D464" i="3"/>
  <c r="E464" i="3"/>
  <c r="J470" i="1"/>
  <c r="K470" i="1"/>
  <c r="B456" i="4"/>
  <c r="Y465" i="3"/>
  <c r="C465" i="3"/>
  <c r="V465" i="3"/>
  <c r="X465" i="3"/>
  <c r="AJ465" i="3"/>
  <c r="D465" i="3"/>
  <c r="E465" i="3"/>
  <c r="J471" i="1"/>
  <c r="K471" i="1"/>
  <c r="B457" i="4"/>
  <c r="Y466" i="3"/>
  <c r="C466" i="3"/>
  <c r="V466" i="3"/>
  <c r="X466" i="3"/>
  <c r="AJ466" i="3"/>
  <c r="D466" i="3"/>
  <c r="E466" i="3"/>
  <c r="J472" i="1"/>
  <c r="K472" i="1"/>
  <c r="B458" i="4"/>
  <c r="Y467" i="3"/>
  <c r="C467" i="3"/>
  <c r="V467" i="3"/>
  <c r="X467" i="3"/>
  <c r="AJ467" i="3"/>
  <c r="D467" i="3"/>
  <c r="E467" i="3"/>
  <c r="J473" i="1"/>
  <c r="K473" i="1"/>
  <c r="B459" i="4"/>
  <c r="Y469" i="3"/>
  <c r="C469" i="3"/>
  <c r="V469" i="3"/>
  <c r="X469" i="3"/>
  <c r="AJ469" i="3"/>
  <c r="D469" i="3"/>
  <c r="E469" i="3"/>
  <c r="J475" i="1"/>
  <c r="K475" i="1"/>
  <c r="B461" i="4"/>
  <c r="Y468" i="3"/>
  <c r="C468" i="3"/>
  <c r="V468" i="3"/>
  <c r="X468" i="3"/>
  <c r="AJ468" i="3"/>
  <c r="D468" i="3"/>
  <c r="E468" i="3"/>
  <c r="J474" i="1"/>
  <c r="K474" i="1"/>
  <c r="B460" i="4"/>
  <c r="Y470" i="3"/>
  <c r="C470" i="3"/>
  <c r="V470" i="3"/>
  <c r="X470" i="3"/>
  <c r="AJ470" i="3"/>
  <c r="D470" i="3"/>
  <c r="E470" i="3"/>
  <c r="J476" i="1"/>
  <c r="K476" i="1"/>
  <c r="B462" i="4"/>
  <c r="Y471" i="3"/>
  <c r="C471" i="3"/>
  <c r="V471" i="3"/>
  <c r="X471" i="3"/>
  <c r="AJ471" i="3"/>
  <c r="D471" i="3"/>
  <c r="E471" i="3"/>
  <c r="J477" i="1"/>
  <c r="K477" i="1"/>
  <c r="B463" i="4"/>
  <c r="Y472" i="3"/>
  <c r="C472" i="3"/>
  <c r="V472" i="3"/>
  <c r="X472" i="3"/>
  <c r="AJ472" i="3"/>
  <c r="D472" i="3"/>
  <c r="E472" i="3"/>
  <c r="J478" i="1"/>
  <c r="K478" i="1"/>
  <c r="B464" i="4"/>
  <c r="Y473" i="3"/>
  <c r="C473" i="3"/>
  <c r="V473" i="3"/>
  <c r="X473" i="3"/>
  <c r="AJ473" i="3"/>
  <c r="D473" i="3"/>
  <c r="E473" i="3"/>
  <c r="J479" i="1"/>
  <c r="K479" i="1"/>
  <c r="B465" i="4"/>
  <c r="Y474" i="3"/>
  <c r="C474" i="3"/>
  <c r="V474" i="3"/>
  <c r="Y475" i="3"/>
  <c r="C475" i="3"/>
  <c r="V475" i="3"/>
  <c r="X474" i="3"/>
  <c r="AJ474" i="3"/>
  <c r="D474" i="3"/>
  <c r="E474" i="3"/>
  <c r="J480" i="1"/>
  <c r="K480" i="1"/>
  <c r="B466" i="4"/>
  <c r="X475" i="3"/>
  <c r="AJ475" i="3"/>
  <c r="D475" i="3"/>
  <c r="E475" i="3"/>
  <c r="J481" i="1"/>
  <c r="K481" i="1"/>
  <c r="B467" i="4"/>
  <c r="Y476" i="3"/>
  <c r="C476" i="3"/>
  <c r="V476" i="3"/>
  <c r="Y477" i="3"/>
  <c r="C477" i="3"/>
  <c r="V477" i="3"/>
  <c r="X477" i="3"/>
  <c r="AJ477" i="3"/>
  <c r="D477" i="3"/>
  <c r="E477" i="3"/>
  <c r="J483" i="1"/>
  <c r="K483" i="1"/>
  <c r="B469" i="4"/>
  <c r="X476" i="3"/>
  <c r="AJ476" i="3"/>
  <c r="D476" i="3"/>
  <c r="E476" i="3"/>
  <c r="J482" i="1"/>
  <c r="K482" i="1"/>
  <c r="B468" i="4"/>
  <c r="Y479" i="3"/>
  <c r="C479" i="3"/>
  <c r="V479" i="3"/>
  <c r="X479" i="3"/>
  <c r="AJ479" i="3"/>
  <c r="D479" i="3"/>
  <c r="E479" i="3"/>
  <c r="J485" i="1"/>
  <c r="K485" i="1"/>
  <c r="B471" i="4"/>
  <c r="Y478" i="3"/>
  <c r="C478" i="3"/>
  <c r="V478" i="3"/>
  <c r="X478" i="3"/>
  <c r="AJ478" i="3"/>
  <c r="D478" i="3"/>
  <c r="E478" i="3"/>
  <c r="J484" i="1"/>
  <c r="K484" i="1"/>
  <c r="B470" i="4"/>
  <c r="Y480" i="3"/>
  <c r="C480" i="3"/>
  <c r="V480" i="3"/>
  <c r="Y481" i="3"/>
  <c r="C481" i="3"/>
  <c r="V481" i="3"/>
  <c r="X481" i="3"/>
  <c r="AJ481" i="3"/>
  <c r="D481" i="3"/>
  <c r="E481" i="3"/>
  <c r="J487" i="1"/>
  <c r="K487" i="1"/>
  <c r="B473" i="4"/>
  <c r="X480" i="3"/>
  <c r="AJ480" i="3"/>
  <c r="D480" i="3"/>
  <c r="E480" i="3"/>
  <c r="J486" i="1"/>
  <c r="K486" i="1"/>
  <c r="B472" i="4"/>
  <c r="Y482" i="3"/>
  <c r="C482" i="3"/>
  <c r="V482" i="3"/>
  <c r="X482" i="3"/>
  <c r="AJ482" i="3"/>
  <c r="D482" i="3"/>
  <c r="E482" i="3"/>
  <c r="J488" i="1"/>
  <c r="K488" i="1"/>
  <c r="B474" i="4"/>
  <c r="Y483" i="3"/>
  <c r="C483" i="3"/>
  <c r="V483" i="3"/>
  <c r="X483" i="3"/>
  <c r="AJ483" i="3"/>
  <c r="D483" i="3"/>
  <c r="E483" i="3"/>
  <c r="J489" i="1"/>
  <c r="K489" i="1"/>
  <c r="B475" i="4"/>
  <c r="Y484" i="3"/>
  <c r="C484" i="3"/>
  <c r="V484" i="3"/>
  <c r="X484" i="3"/>
  <c r="AJ484" i="3"/>
  <c r="D484" i="3"/>
  <c r="E484" i="3"/>
  <c r="J490" i="1"/>
  <c r="K490" i="1"/>
  <c r="B476" i="4"/>
  <c r="Y485" i="3"/>
  <c r="C485" i="3"/>
  <c r="V485" i="3"/>
  <c r="X485" i="3"/>
  <c r="AJ485" i="3"/>
  <c r="D485" i="3"/>
  <c r="E485" i="3"/>
  <c r="J491" i="1"/>
  <c r="K491" i="1"/>
  <c r="B477" i="4"/>
  <c r="Y486" i="3"/>
  <c r="C486" i="3"/>
  <c r="V486" i="3"/>
  <c r="X486" i="3"/>
  <c r="AJ486" i="3"/>
  <c r="D486" i="3"/>
  <c r="E486" i="3"/>
  <c r="J492" i="1"/>
  <c r="K492" i="1"/>
  <c r="B478" i="4"/>
  <c r="Y487" i="3"/>
  <c r="C487" i="3"/>
  <c r="V487" i="3"/>
  <c r="X487" i="3"/>
  <c r="AJ487" i="3"/>
  <c r="D487" i="3"/>
  <c r="E487" i="3"/>
  <c r="J493" i="1"/>
  <c r="K493" i="1"/>
  <c r="B479" i="4"/>
  <c r="Y488" i="3"/>
  <c r="C488" i="3"/>
  <c r="V488" i="3"/>
  <c r="X488" i="3"/>
  <c r="AJ488" i="3"/>
  <c r="D488" i="3"/>
  <c r="E488" i="3"/>
  <c r="J494" i="1"/>
  <c r="K494" i="1"/>
  <c r="B480" i="4"/>
  <c r="Y489" i="3"/>
  <c r="C489" i="3"/>
  <c r="V489" i="3"/>
  <c r="X489" i="3"/>
  <c r="AJ489" i="3"/>
  <c r="D489" i="3"/>
  <c r="E489" i="3"/>
  <c r="J495" i="1"/>
  <c r="K495" i="1"/>
  <c r="B481" i="4"/>
  <c r="Y490" i="3"/>
  <c r="C490" i="3"/>
  <c r="V490" i="3"/>
  <c r="X490" i="3"/>
  <c r="AJ490" i="3"/>
  <c r="D490" i="3"/>
  <c r="E490" i="3"/>
  <c r="J496" i="1"/>
  <c r="K496" i="1"/>
  <c r="B482" i="4"/>
  <c r="Y491" i="3"/>
  <c r="C491" i="3"/>
  <c r="V491" i="3"/>
  <c r="X491" i="3"/>
  <c r="AJ491" i="3"/>
  <c r="D491" i="3"/>
  <c r="E491" i="3"/>
  <c r="J497" i="1"/>
  <c r="K497" i="1"/>
  <c r="B483" i="4"/>
  <c r="Y492" i="3"/>
  <c r="C492" i="3"/>
  <c r="V492" i="3"/>
  <c r="Y493" i="3"/>
  <c r="C493" i="3"/>
  <c r="V493" i="3"/>
  <c r="X492" i="3"/>
  <c r="AJ492" i="3"/>
  <c r="D492" i="3"/>
  <c r="E492" i="3"/>
  <c r="J498" i="1"/>
  <c r="K498" i="1"/>
  <c r="B484" i="4"/>
  <c r="Y494" i="3"/>
  <c r="C494" i="3"/>
  <c r="V494" i="3"/>
  <c r="X494" i="3"/>
  <c r="AJ494" i="3"/>
  <c r="D494" i="3"/>
  <c r="E494" i="3"/>
  <c r="J500" i="1"/>
  <c r="K500" i="1"/>
  <c r="B486" i="4"/>
  <c r="X493" i="3"/>
  <c r="AJ493" i="3"/>
  <c r="D493" i="3"/>
  <c r="E493" i="3"/>
  <c r="J499" i="1"/>
  <c r="K499" i="1"/>
  <c r="B485" i="4"/>
  <c r="Y495" i="3"/>
  <c r="C495" i="3"/>
  <c r="V495" i="3"/>
  <c r="X495" i="3"/>
  <c r="AJ495" i="3"/>
  <c r="D495" i="3"/>
  <c r="E495" i="3"/>
  <c r="J501" i="1"/>
  <c r="K501" i="1"/>
  <c r="B487" i="4"/>
  <c r="Y496" i="3"/>
  <c r="C496" i="3"/>
  <c r="V496" i="3"/>
  <c r="X496" i="3"/>
  <c r="AJ496" i="3"/>
  <c r="D496" i="3"/>
  <c r="E496" i="3"/>
  <c r="J502" i="1"/>
  <c r="K502" i="1"/>
  <c r="B488" i="4"/>
  <c r="Y497" i="3"/>
  <c r="C497" i="3"/>
  <c r="V497" i="3"/>
  <c r="X497" i="3"/>
  <c r="AJ497" i="3"/>
  <c r="D497" i="3"/>
  <c r="E497" i="3"/>
  <c r="J503" i="1"/>
  <c r="K503" i="1"/>
  <c r="B489" i="4"/>
  <c r="Y498" i="3"/>
  <c r="C498" i="3"/>
  <c r="V498" i="3"/>
  <c r="X498" i="3"/>
  <c r="AJ498" i="3"/>
  <c r="D498" i="3"/>
  <c r="E498" i="3"/>
  <c r="J504" i="1"/>
  <c r="K504" i="1"/>
  <c r="B490" i="4"/>
  <c r="Y499" i="3"/>
  <c r="C499" i="3"/>
  <c r="V499" i="3"/>
  <c r="X499" i="3"/>
  <c r="AJ499" i="3"/>
  <c r="D499" i="3"/>
  <c r="E499" i="3"/>
  <c r="J505" i="1"/>
  <c r="K505" i="1"/>
  <c r="B491" i="4"/>
  <c r="Y500" i="3"/>
  <c r="C500" i="3"/>
  <c r="V500" i="3"/>
  <c r="X500" i="3"/>
  <c r="AJ500" i="3"/>
  <c r="D500" i="3"/>
  <c r="E500" i="3"/>
  <c r="J506" i="1"/>
  <c r="K506" i="1"/>
  <c r="B492" i="4"/>
  <c r="Y501" i="3"/>
  <c r="C501" i="3"/>
  <c r="V501" i="3"/>
  <c r="X501" i="3"/>
  <c r="AJ501" i="3"/>
  <c r="D501" i="3"/>
  <c r="E501" i="3"/>
  <c r="J507" i="1"/>
  <c r="K507" i="1"/>
  <c r="B493" i="4"/>
  <c r="Y502" i="3"/>
  <c r="C502" i="3"/>
  <c r="V502" i="3"/>
  <c r="X502" i="3"/>
  <c r="AJ502" i="3"/>
  <c r="D502" i="3"/>
  <c r="E502" i="3"/>
  <c r="J508" i="1"/>
  <c r="K508" i="1"/>
  <c r="B494" i="4"/>
  <c r="Y503" i="3"/>
  <c r="C503" i="3"/>
  <c r="V503" i="3"/>
  <c r="X503" i="3"/>
  <c r="AJ503" i="3"/>
  <c r="D503" i="3"/>
  <c r="E503" i="3"/>
  <c r="J509" i="1"/>
  <c r="K509" i="1"/>
  <c r="B495" i="4"/>
  <c r="Y504" i="3"/>
  <c r="C504" i="3"/>
  <c r="V504" i="3"/>
  <c r="X504" i="3"/>
  <c r="AJ504" i="3"/>
  <c r="D504" i="3"/>
  <c r="E504" i="3"/>
  <c r="J510" i="1"/>
  <c r="K510" i="1"/>
  <c r="B496" i="4"/>
  <c r="Y505" i="3"/>
  <c r="C505" i="3"/>
  <c r="V505" i="3"/>
  <c r="X505" i="3"/>
  <c r="AJ505" i="3"/>
  <c r="D505" i="3"/>
  <c r="E505" i="3"/>
  <c r="J511" i="1"/>
  <c r="K511" i="1"/>
  <c r="B497" i="4"/>
  <c r="Y506" i="3"/>
  <c r="C506" i="3"/>
  <c r="V506" i="3"/>
  <c r="X506" i="3"/>
  <c r="AJ506" i="3"/>
  <c r="D506" i="3"/>
  <c r="E506" i="3"/>
  <c r="J512" i="1"/>
  <c r="K512" i="1"/>
  <c r="B498" i="4"/>
  <c r="Y507" i="3"/>
  <c r="C507" i="3"/>
  <c r="V507" i="3"/>
  <c r="X507" i="3"/>
  <c r="AJ507" i="3"/>
  <c r="D507" i="3"/>
  <c r="E507" i="3"/>
  <c r="J513" i="1"/>
  <c r="K513" i="1"/>
  <c r="B499" i="4"/>
  <c r="Y508" i="3"/>
  <c r="C508" i="3"/>
  <c r="V508" i="3"/>
  <c r="X508" i="3"/>
  <c r="AJ508" i="3"/>
  <c r="D508" i="3"/>
  <c r="E508" i="3"/>
  <c r="J514" i="1"/>
  <c r="K514" i="1"/>
  <c r="B500" i="4"/>
  <c r="Y509" i="3"/>
  <c r="C509" i="3"/>
  <c r="V509" i="3"/>
  <c r="X509" i="3"/>
  <c r="AJ509" i="3"/>
  <c r="D509" i="3"/>
  <c r="E509" i="3"/>
  <c r="J515" i="1"/>
  <c r="K515" i="1"/>
  <c r="B501" i="4"/>
  <c r="Y510" i="3"/>
  <c r="C510" i="3"/>
  <c r="V510" i="3"/>
  <c r="Y511" i="3"/>
  <c r="C511" i="3"/>
  <c r="V511" i="3"/>
  <c r="X511" i="3"/>
  <c r="AJ511" i="3"/>
  <c r="D511" i="3"/>
  <c r="E511" i="3"/>
  <c r="J517" i="1"/>
  <c r="K517" i="1"/>
  <c r="B503" i="4"/>
  <c r="X510" i="3"/>
  <c r="AJ510" i="3"/>
  <c r="D510" i="3"/>
  <c r="E510" i="3"/>
  <c r="J516" i="1"/>
  <c r="K516" i="1"/>
  <c r="B502" i="4"/>
  <c r="Y512" i="3"/>
  <c r="C512" i="3"/>
  <c r="V512" i="3"/>
  <c r="Y513" i="3"/>
  <c r="C513" i="3"/>
  <c r="V513" i="3"/>
  <c r="X513" i="3"/>
  <c r="AJ513" i="3"/>
  <c r="D513" i="3"/>
  <c r="E513" i="3"/>
  <c r="J519" i="1"/>
  <c r="K519" i="1"/>
  <c r="B505" i="4"/>
  <c r="X512" i="3"/>
  <c r="AJ512" i="3"/>
  <c r="D512" i="3"/>
  <c r="E512" i="3"/>
  <c r="J518" i="1"/>
  <c r="K518" i="1"/>
  <c r="B504" i="4"/>
  <c r="Y514" i="3"/>
  <c r="C514" i="3"/>
  <c r="V514" i="3"/>
  <c r="X514" i="3"/>
  <c r="AJ514" i="3"/>
  <c r="D514" i="3"/>
  <c r="E514" i="3"/>
  <c r="J520" i="1"/>
  <c r="K520" i="1"/>
  <c r="B506" i="4"/>
  <c r="Y515" i="3"/>
  <c r="C515" i="3"/>
  <c r="V515" i="3"/>
  <c r="X515" i="3"/>
  <c r="AJ515" i="3"/>
  <c r="D515" i="3"/>
  <c r="E515" i="3"/>
  <c r="J521" i="1"/>
  <c r="K521" i="1"/>
  <c r="B507" i="4"/>
  <c r="Y516" i="3"/>
  <c r="C516" i="3"/>
  <c r="V516" i="3"/>
  <c r="X516" i="3"/>
  <c r="AJ516" i="3"/>
  <c r="D516" i="3"/>
  <c r="E516" i="3"/>
  <c r="J522" i="1"/>
  <c r="K522" i="1"/>
  <c r="B508" i="4"/>
  <c r="Y517" i="3"/>
  <c r="C517" i="3"/>
  <c r="V517" i="3"/>
  <c r="X517" i="3"/>
  <c r="AJ517" i="3"/>
  <c r="D517" i="3"/>
  <c r="E517" i="3"/>
  <c r="J523" i="1"/>
  <c r="K523" i="1"/>
  <c r="B509" i="4"/>
  <c r="Y518" i="3"/>
  <c r="C518" i="3"/>
  <c r="V518" i="3"/>
  <c r="X518" i="3"/>
  <c r="AJ518" i="3"/>
  <c r="D518" i="3"/>
  <c r="E518" i="3"/>
  <c r="J524" i="1"/>
  <c r="K524" i="1"/>
  <c r="B510" i="4"/>
  <c r="Y519" i="3"/>
  <c r="C519" i="3"/>
  <c r="V519" i="3"/>
  <c r="X519" i="3"/>
  <c r="AJ519" i="3"/>
  <c r="D519" i="3"/>
  <c r="E519" i="3"/>
  <c r="J525" i="1"/>
  <c r="K525" i="1"/>
  <c r="B511" i="4"/>
  <c r="Y520" i="3"/>
  <c r="C520" i="3"/>
  <c r="V520" i="3"/>
  <c r="X520" i="3"/>
  <c r="AJ520" i="3"/>
  <c r="D520" i="3"/>
  <c r="E520" i="3"/>
  <c r="J526" i="1"/>
  <c r="K526" i="1"/>
  <c r="B512" i="4"/>
  <c r="Y521" i="3"/>
  <c r="C521" i="3"/>
  <c r="V521" i="3"/>
  <c r="X521" i="3"/>
  <c r="AJ521" i="3"/>
  <c r="D521" i="3"/>
  <c r="E521" i="3"/>
  <c r="J527" i="1"/>
  <c r="K527" i="1"/>
  <c r="B513" i="4"/>
  <c r="Y522" i="3"/>
  <c r="C522" i="3"/>
  <c r="V522" i="3"/>
  <c r="Y523" i="3"/>
  <c r="C523" i="3"/>
  <c r="V523" i="3"/>
  <c r="X523" i="3"/>
  <c r="AJ523" i="3"/>
  <c r="D523" i="3"/>
  <c r="E523" i="3"/>
  <c r="J529" i="1"/>
  <c r="K529" i="1"/>
  <c r="B515" i="4"/>
  <c r="X522" i="3"/>
  <c r="AJ522" i="3"/>
  <c r="D522" i="3"/>
  <c r="E522" i="3"/>
  <c r="J528" i="1"/>
  <c r="K528" i="1"/>
  <c r="B514" i="4"/>
  <c r="Y524" i="3"/>
  <c r="C524" i="3"/>
  <c r="V524" i="3"/>
  <c r="X524" i="3"/>
  <c r="AJ524" i="3"/>
  <c r="D524" i="3"/>
  <c r="E524" i="3"/>
  <c r="J530" i="1"/>
  <c r="K530" i="1"/>
  <c r="B516" i="4"/>
  <c r="Y525" i="3"/>
  <c r="C525" i="3"/>
  <c r="V525" i="3"/>
  <c r="X525" i="3"/>
  <c r="AJ525" i="3"/>
  <c r="D525" i="3"/>
  <c r="E525" i="3"/>
  <c r="J531" i="1"/>
  <c r="K531" i="1"/>
  <c r="B517" i="4"/>
  <c r="Y526" i="3"/>
  <c r="C526" i="3"/>
  <c r="V526" i="3"/>
  <c r="X526" i="3"/>
  <c r="AJ526" i="3"/>
  <c r="D526" i="3"/>
  <c r="E526" i="3"/>
  <c r="J532" i="1"/>
  <c r="K532" i="1"/>
  <c r="B518" i="4"/>
  <c r="Y527" i="3"/>
  <c r="C527" i="3"/>
  <c r="V527" i="3"/>
  <c r="X527" i="3"/>
  <c r="AJ527" i="3"/>
  <c r="D527" i="3"/>
  <c r="E527" i="3"/>
  <c r="J533" i="1"/>
  <c r="K533" i="1"/>
  <c r="B519" i="4"/>
  <c r="Y528" i="3"/>
  <c r="C528" i="3"/>
  <c r="V528" i="3"/>
  <c r="Y529" i="3"/>
  <c r="C529" i="3"/>
  <c r="V529" i="3"/>
  <c r="X529" i="3"/>
  <c r="AJ529" i="3"/>
  <c r="D529" i="3"/>
  <c r="E529" i="3"/>
  <c r="J535" i="1"/>
  <c r="K535" i="1"/>
  <c r="B521" i="4"/>
  <c r="X528" i="3"/>
  <c r="AJ528" i="3"/>
  <c r="D528" i="3"/>
  <c r="E528" i="3"/>
  <c r="J534" i="1"/>
  <c r="K534" i="1"/>
  <c r="B520" i="4"/>
  <c r="Y530" i="3"/>
  <c r="C530" i="3"/>
  <c r="V530" i="3"/>
  <c r="X530" i="3"/>
  <c r="AJ530" i="3"/>
  <c r="D530" i="3"/>
  <c r="E530" i="3"/>
  <c r="J536" i="1"/>
  <c r="K536" i="1"/>
  <c r="B522" i="4"/>
  <c r="Y531" i="3"/>
  <c r="C531" i="3"/>
  <c r="V531" i="3"/>
  <c r="Y532" i="3"/>
  <c r="C532" i="3"/>
  <c r="V532" i="3"/>
  <c r="X531" i="3"/>
  <c r="AJ531" i="3"/>
  <c r="D531" i="3"/>
  <c r="E531" i="3"/>
  <c r="J537" i="1"/>
  <c r="K537" i="1"/>
  <c r="B523" i="4"/>
  <c r="Y533" i="3"/>
  <c r="C533" i="3"/>
  <c r="V533" i="3"/>
  <c r="X533" i="3"/>
  <c r="AJ533" i="3"/>
  <c r="D533" i="3"/>
  <c r="E533" i="3"/>
  <c r="J539" i="1"/>
  <c r="K539" i="1"/>
  <c r="B525" i="4"/>
  <c r="X532" i="3"/>
  <c r="AJ532" i="3"/>
  <c r="D532" i="3"/>
  <c r="E532" i="3"/>
  <c r="J538" i="1"/>
  <c r="K538" i="1"/>
  <c r="B524" i="4"/>
  <c r="Y534" i="3"/>
  <c r="C534" i="3"/>
  <c r="V534" i="3"/>
  <c r="X534" i="3"/>
  <c r="AJ534" i="3"/>
  <c r="D534" i="3"/>
  <c r="E534" i="3"/>
  <c r="J540" i="1"/>
  <c r="K540" i="1"/>
  <c r="B526" i="4"/>
  <c r="Y535" i="3"/>
  <c r="C535" i="3"/>
  <c r="V535" i="3"/>
  <c r="X535" i="3"/>
  <c r="AJ535" i="3"/>
  <c r="D535" i="3"/>
  <c r="E535" i="3"/>
  <c r="J541" i="1"/>
  <c r="K541" i="1"/>
  <c r="B527" i="4"/>
  <c r="Y536" i="3"/>
  <c r="C536" i="3"/>
  <c r="V536" i="3"/>
  <c r="X536" i="3"/>
  <c r="AJ536" i="3"/>
  <c r="D536" i="3"/>
  <c r="E536" i="3"/>
  <c r="J542" i="1"/>
  <c r="K542" i="1"/>
  <c r="B528" i="4"/>
  <c r="Y537" i="3"/>
  <c r="C537" i="3"/>
  <c r="V537" i="3"/>
  <c r="X537" i="3"/>
  <c r="AJ537" i="3"/>
  <c r="D537" i="3"/>
  <c r="E537" i="3"/>
  <c r="J543" i="1"/>
  <c r="K543" i="1"/>
  <c r="B529" i="4"/>
  <c r="Y538" i="3"/>
  <c r="C538" i="3"/>
  <c r="V538" i="3"/>
  <c r="X538" i="3"/>
  <c r="AJ538" i="3"/>
  <c r="D538" i="3"/>
  <c r="E538" i="3"/>
  <c r="J544" i="1"/>
  <c r="K544" i="1"/>
  <c r="B530" i="4"/>
  <c r="Y539" i="3"/>
  <c r="C539" i="3"/>
  <c r="V539" i="3"/>
  <c r="X539" i="3"/>
  <c r="AJ539" i="3"/>
  <c r="D539" i="3"/>
  <c r="E539" i="3"/>
  <c r="J545" i="1"/>
  <c r="K545" i="1"/>
  <c r="B531" i="4"/>
  <c r="Y540" i="3"/>
  <c r="C540" i="3"/>
  <c r="V540" i="3"/>
  <c r="Y541" i="3"/>
  <c r="C541" i="3"/>
  <c r="V541" i="3"/>
  <c r="X541" i="3"/>
  <c r="AJ541" i="3"/>
  <c r="D541" i="3"/>
  <c r="E541" i="3"/>
  <c r="J547" i="1"/>
  <c r="K547" i="1"/>
  <c r="B533" i="4"/>
  <c r="X540" i="3"/>
  <c r="AJ540" i="3"/>
  <c r="D540" i="3"/>
  <c r="E540" i="3"/>
  <c r="J546" i="1"/>
  <c r="K546" i="1"/>
  <c r="B532" i="4"/>
  <c r="Y542" i="3"/>
  <c r="C542" i="3"/>
  <c r="V542" i="3"/>
  <c r="X542" i="3"/>
  <c r="AJ542" i="3"/>
  <c r="D542" i="3"/>
  <c r="E542" i="3"/>
  <c r="J548" i="1"/>
  <c r="K548" i="1"/>
  <c r="B534" i="4"/>
  <c r="Y543" i="3"/>
  <c r="C543" i="3"/>
  <c r="V543" i="3"/>
  <c r="X543" i="3"/>
  <c r="AJ543" i="3"/>
  <c r="D543" i="3"/>
  <c r="E543" i="3"/>
  <c r="J549" i="1"/>
  <c r="K549" i="1"/>
  <c r="B535" i="4"/>
  <c r="Y544" i="3"/>
  <c r="C544" i="3"/>
  <c r="V544" i="3"/>
  <c r="X544" i="3"/>
  <c r="AJ544" i="3"/>
  <c r="D544" i="3"/>
  <c r="E544" i="3"/>
  <c r="J550" i="1"/>
  <c r="K550" i="1"/>
  <c r="B536" i="4"/>
  <c r="Y545" i="3"/>
  <c r="C545" i="3"/>
  <c r="V545" i="3"/>
  <c r="X545" i="3"/>
  <c r="AJ545" i="3"/>
  <c r="D545" i="3"/>
  <c r="E545" i="3"/>
  <c r="J551" i="1"/>
  <c r="K551" i="1"/>
  <c r="B537" i="4"/>
  <c r="Y546" i="3"/>
  <c r="C546" i="3"/>
  <c r="V546" i="3"/>
  <c r="X546" i="3"/>
  <c r="AJ546" i="3"/>
  <c r="D546" i="3"/>
  <c r="E546" i="3"/>
  <c r="J552" i="1"/>
  <c r="K552" i="1"/>
  <c r="B538" i="4"/>
  <c r="Y547" i="3"/>
  <c r="C547" i="3"/>
  <c r="V547" i="3"/>
  <c r="X547" i="3"/>
  <c r="AJ547" i="3"/>
  <c r="D547" i="3"/>
  <c r="E547" i="3"/>
  <c r="J553" i="1"/>
  <c r="K553" i="1"/>
  <c r="B539" i="4"/>
  <c r="Y548" i="3"/>
  <c r="C548" i="3"/>
  <c r="V548" i="3"/>
  <c r="X548" i="3"/>
  <c r="AJ548" i="3"/>
  <c r="D548" i="3"/>
  <c r="E548" i="3"/>
  <c r="J554" i="1"/>
  <c r="K554" i="1"/>
  <c r="B540" i="4"/>
  <c r="Y549" i="3"/>
  <c r="C549" i="3"/>
  <c r="V549" i="3"/>
  <c r="X549" i="3"/>
  <c r="AJ549" i="3"/>
  <c r="D549" i="3"/>
  <c r="E549" i="3"/>
  <c r="J555" i="1"/>
  <c r="K555" i="1"/>
  <c r="B541" i="4"/>
  <c r="Y550" i="3"/>
  <c r="C550" i="3"/>
  <c r="V550" i="3"/>
  <c r="X550" i="3"/>
  <c r="AJ550" i="3"/>
  <c r="D550" i="3"/>
  <c r="E550" i="3"/>
  <c r="J556" i="1"/>
  <c r="K556" i="1"/>
  <c r="B542" i="4"/>
  <c r="Y551" i="3"/>
  <c r="C551" i="3"/>
  <c r="V551" i="3"/>
  <c r="X551" i="3"/>
  <c r="AJ551" i="3"/>
  <c r="D551" i="3"/>
  <c r="E551" i="3"/>
  <c r="J557" i="1"/>
  <c r="K557" i="1"/>
  <c r="B543" i="4"/>
  <c r="Y552" i="3"/>
  <c r="C552" i="3"/>
  <c r="V552" i="3"/>
  <c r="X552" i="3"/>
  <c r="AJ552" i="3"/>
  <c r="D552" i="3"/>
  <c r="E552" i="3"/>
  <c r="J558" i="1"/>
  <c r="K558" i="1"/>
  <c r="B544" i="4"/>
  <c r="Y553" i="3"/>
  <c r="C553" i="3"/>
  <c r="V553" i="3"/>
  <c r="X553" i="3"/>
  <c r="AJ553" i="3"/>
  <c r="D553" i="3"/>
  <c r="E553" i="3"/>
  <c r="J559" i="1"/>
  <c r="K559" i="1"/>
  <c r="B545" i="4"/>
  <c r="Y554" i="3"/>
  <c r="C554" i="3"/>
  <c r="V554" i="3"/>
  <c r="Y555" i="3"/>
  <c r="C555" i="3"/>
  <c r="V555" i="3"/>
  <c r="X555" i="3"/>
  <c r="AJ555" i="3"/>
  <c r="D555" i="3"/>
  <c r="E555" i="3"/>
  <c r="J561" i="1"/>
  <c r="K561" i="1"/>
  <c r="B547" i="4"/>
  <c r="X554" i="3"/>
  <c r="AJ554" i="3"/>
  <c r="D554" i="3"/>
  <c r="E554" i="3"/>
  <c r="J560" i="1"/>
  <c r="K560" i="1"/>
  <c r="B546" i="4"/>
  <c r="Y556" i="3"/>
  <c r="C556" i="3"/>
  <c r="V556" i="3"/>
  <c r="X556" i="3"/>
  <c r="AJ556" i="3"/>
  <c r="D556" i="3"/>
  <c r="E556" i="3"/>
  <c r="J562" i="1"/>
  <c r="K562" i="1"/>
  <c r="B548" i="4"/>
  <c r="Y557" i="3"/>
  <c r="C557" i="3"/>
  <c r="V557" i="3"/>
  <c r="X557" i="3"/>
  <c r="AJ557" i="3"/>
  <c r="D557" i="3"/>
  <c r="E557" i="3"/>
  <c r="J563" i="1"/>
  <c r="K563" i="1"/>
  <c r="B549" i="4"/>
  <c r="Y558" i="3"/>
  <c r="C558" i="3"/>
  <c r="V558" i="3"/>
  <c r="X558" i="3"/>
  <c r="AJ558" i="3"/>
  <c r="D558" i="3"/>
  <c r="E558" i="3"/>
  <c r="J564" i="1"/>
  <c r="K564" i="1"/>
  <c r="B550" i="4"/>
  <c r="Y559" i="3"/>
  <c r="C559" i="3"/>
  <c r="V559" i="3"/>
  <c r="X559" i="3"/>
  <c r="AJ559" i="3"/>
  <c r="D559" i="3"/>
  <c r="E559" i="3"/>
  <c r="J565" i="1"/>
  <c r="K565" i="1"/>
  <c r="B551" i="4"/>
  <c r="Y560" i="3"/>
  <c r="C560" i="3"/>
  <c r="V560" i="3"/>
  <c r="X560" i="3"/>
  <c r="AJ560" i="3"/>
  <c r="D560" i="3"/>
  <c r="E560" i="3"/>
  <c r="J566" i="1"/>
  <c r="K566" i="1"/>
  <c r="B552" i="4"/>
  <c r="Y561" i="3"/>
  <c r="C561" i="3"/>
  <c r="V561" i="3"/>
  <c r="X561" i="3"/>
  <c r="AJ561" i="3"/>
  <c r="D561" i="3"/>
  <c r="E561" i="3"/>
  <c r="J567" i="1"/>
  <c r="K567" i="1"/>
  <c r="B553" i="4"/>
  <c r="Y562" i="3"/>
  <c r="C562" i="3"/>
  <c r="V562" i="3"/>
  <c r="X562" i="3"/>
  <c r="AJ562" i="3"/>
  <c r="D562" i="3"/>
  <c r="E562" i="3"/>
  <c r="J568" i="1"/>
  <c r="K568" i="1"/>
  <c r="B554" i="4"/>
  <c r="Y563" i="3"/>
  <c r="C563" i="3"/>
  <c r="V563" i="3"/>
  <c r="X563" i="3"/>
  <c r="AJ563" i="3"/>
  <c r="D563" i="3"/>
  <c r="E563" i="3"/>
  <c r="J569" i="1"/>
  <c r="K569" i="1"/>
  <c r="B555" i="4"/>
  <c r="Y564" i="3"/>
  <c r="C564" i="3"/>
  <c r="V564" i="3"/>
  <c r="X564" i="3"/>
  <c r="AJ564" i="3"/>
  <c r="D564" i="3"/>
  <c r="E564" i="3"/>
  <c r="J570" i="1"/>
  <c r="K570" i="1"/>
  <c r="B556" i="4"/>
  <c r="Y565" i="3"/>
  <c r="C565" i="3"/>
  <c r="V565" i="3"/>
  <c r="X565" i="3"/>
  <c r="AJ565" i="3"/>
  <c r="D565" i="3"/>
  <c r="E565" i="3"/>
  <c r="J571" i="1"/>
  <c r="K571" i="1"/>
  <c r="B557" i="4"/>
  <c r="Y566" i="3"/>
  <c r="C566" i="3"/>
  <c r="V566" i="3"/>
  <c r="Y567" i="3"/>
  <c r="C567" i="3"/>
  <c r="V567" i="3"/>
  <c r="X567" i="3"/>
  <c r="AJ567" i="3"/>
  <c r="D567" i="3"/>
  <c r="E567" i="3"/>
  <c r="J573" i="1"/>
  <c r="K573" i="1"/>
  <c r="B559" i="4"/>
  <c r="X566" i="3"/>
  <c r="AJ566" i="3"/>
  <c r="D566" i="3"/>
  <c r="E566" i="3"/>
  <c r="J572" i="1"/>
  <c r="K572" i="1"/>
  <c r="B558" i="4"/>
  <c r="Y568" i="3"/>
  <c r="C568" i="3"/>
  <c r="V568" i="3"/>
  <c r="X568" i="3"/>
  <c r="AJ568" i="3"/>
  <c r="D568" i="3"/>
  <c r="E568" i="3"/>
  <c r="J574" i="1"/>
  <c r="K574" i="1"/>
  <c r="B560" i="4"/>
  <c r="Y569" i="3"/>
  <c r="C569" i="3"/>
  <c r="V569" i="3"/>
  <c r="X569" i="3"/>
  <c r="AJ569" i="3"/>
  <c r="D569" i="3"/>
  <c r="E569" i="3"/>
  <c r="J575" i="1"/>
  <c r="K575" i="1"/>
  <c r="B561" i="4"/>
  <c r="Y570" i="3"/>
  <c r="C570" i="3"/>
  <c r="V570" i="3"/>
  <c r="X570" i="3"/>
  <c r="AJ570" i="3"/>
  <c r="D570" i="3"/>
  <c r="E570" i="3"/>
  <c r="J576" i="1"/>
  <c r="K576" i="1"/>
  <c r="B562" i="4"/>
  <c r="Y571" i="3"/>
  <c r="C571" i="3"/>
  <c r="V571" i="3"/>
  <c r="X571" i="3"/>
  <c r="AJ571" i="3"/>
  <c r="D571" i="3"/>
  <c r="E571" i="3"/>
  <c r="J577" i="1"/>
  <c r="K577" i="1"/>
  <c r="B563" i="4"/>
  <c r="Y572" i="3"/>
  <c r="C572" i="3"/>
  <c r="V572" i="3"/>
  <c r="X572" i="3"/>
  <c r="AJ572" i="3"/>
  <c r="D572" i="3"/>
  <c r="E572" i="3"/>
  <c r="J578" i="1"/>
  <c r="K578" i="1"/>
  <c r="B564" i="4"/>
  <c r="Y573" i="3"/>
  <c r="C573" i="3"/>
  <c r="V573" i="3"/>
  <c r="X573" i="3"/>
  <c r="AJ573" i="3"/>
  <c r="D573" i="3"/>
  <c r="E573" i="3"/>
  <c r="J579" i="1"/>
  <c r="K579" i="1"/>
  <c r="B565" i="4"/>
  <c r="Y574" i="3"/>
  <c r="C574" i="3"/>
  <c r="V574" i="3"/>
  <c r="X574" i="3"/>
  <c r="AJ574" i="3"/>
  <c r="D574" i="3"/>
  <c r="E574" i="3"/>
  <c r="J580" i="1"/>
  <c r="K580" i="1"/>
  <c r="B566" i="4"/>
  <c r="Y575" i="3"/>
  <c r="C575" i="3"/>
  <c r="V575" i="3"/>
  <c r="X575" i="3"/>
  <c r="AJ575" i="3"/>
  <c r="D575" i="3"/>
  <c r="E575" i="3"/>
  <c r="J581" i="1"/>
  <c r="K581" i="1"/>
  <c r="B567" i="4"/>
  <c r="Y576" i="3"/>
  <c r="C576" i="3"/>
  <c r="V576" i="3"/>
  <c r="X576" i="3"/>
  <c r="AJ576" i="3"/>
  <c r="D576" i="3"/>
  <c r="E576" i="3"/>
  <c r="J582" i="1"/>
  <c r="K582" i="1"/>
  <c r="B568" i="4"/>
  <c r="Y577" i="3"/>
  <c r="C577" i="3"/>
  <c r="V577" i="3"/>
  <c r="X577" i="3"/>
  <c r="AJ577" i="3"/>
  <c r="D577" i="3"/>
  <c r="E577" i="3"/>
  <c r="J583" i="1"/>
  <c r="K583" i="1"/>
  <c r="B569" i="4"/>
  <c r="Y578" i="3"/>
  <c r="C578" i="3"/>
  <c r="V578" i="3"/>
  <c r="X578" i="3"/>
  <c r="AJ578" i="3"/>
  <c r="D578" i="3"/>
  <c r="E578" i="3"/>
  <c r="J584" i="1"/>
  <c r="K584" i="1"/>
  <c r="B570" i="4"/>
  <c r="Y579" i="3"/>
  <c r="C579" i="3"/>
  <c r="V579" i="3"/>
  <c r="X579" i="3"/>
  <c r="AJ579" i="3"/>
  <c r="D579" i="3"/>
  <c r="E579" i="3"/>
  <c r="J585" i="1"/>
  <c r="K585" i="1"/>
  <c r="B571" i="4"/>
  <c r="Y580" i="3"/>
  <c r="C580" i="3"/>
  <c r="V580" i="3"/>
  <c r="X580" i="3"/>
  <c r="AJ580" i="3"/>
  <c r="D580" i="3"/>
  <c r="E580" i="3"/>
  <c r="J586" i="1"/>
  <c r="K586" i="1"/>
  <c r="B572" i="4"/>
  <c r="Y581" i="3"/>
  <c r="C581" i="3"/>
  <c r="V581" i="3"/>
  <c r="X581" i="3"/>
  <c r="AJ581" i="3"/>
  <c r="D581" i="3"/>
  <c r="E581" i="3"/>
  <c r="J587" i="1"/>
  <c r="K587" i="1"/>
  <c r="B573" i="4"/>
  <c r="Y582" i="3"/>
  <c r="C582" i="3"/>
  <c r="V582" i="3"/>
  <c r="X582" i="3"/>
  <c r="AJ582" i="3"/>
  <c r="D582" i="3"/>
  <c r="E582" i="3"/>
  <c r="J588" i="1"/>
  <c r="K588" i="1"/>
  <c r="B574" i="4"/>
  <c r="Y583" i="3"/>
  <c r="C583" i="3"/>
  <c r="V583" i="3"/>
  <c r="X583" i="3"/>
  <c r="AJ583" i="3"/>
  <c r="D583" i="3"/>
  <c r="E583" i="3"/>
  <c r="J589" i="1"/>
  <c r="K589" i="1"/>
  <c r="B575" i="4"/>
  <c r="Y584" i="3"/>
  <c r="C584" i="3"/>
  <c r="V584" i="3"/>
  <c r="X584" i="3"/>
  <c r="AJ584" i="3"/>
  <c r="D584" i="3"/>
  <c r="E584" i="3"/>
  <c r="J590" i="1"/>
  <c r="K590" i="1"/>
  <c r="B576" i="4"/>
  <c r="Y585" i="3"/>
  <c r="C585" i="3"/>
  <c r="V585" i="3"/>
  <c r="X585" i="3"/>
  <c r="AJ585" i="3"/>
  <c r="D585" i="3"/>
  <c r="E585" i="3"/>
  <c r="J591" i="1"/>
  <c r="K591" i="1"/>
  <c r="B577" i="4"/>
  <c r="Y586" i="3"/>
  <c r="C586" i="3"/>
  <c r="V586" i="3"/>
  <c r="X586" i="3"/>
  <c r="AJ586" i="3"/>
  <c r="D586" i="3"/>
  <c r="E586" i="3"/>
  <c r="J592" i="1"/>
  <c r="K592" i="1"/>
  <c r="B578" i="4"/>
  <c r="Y587" i="3"/>
  <c r="C587" i="3"/>
  <c r="V587" i="3"/>
  <c r="X587" i="3"/>
  <c r="AJ587" i="3"/>
  <c r="D587" i="3"/>
  <c r="E587" i="3"/>
  <c r="J593" i="1"/>
  <c r="K593" i="1"/>
  <c r="B579" i="4"/>
  <c r="Y588" i="3"/>
  <c r="C588" i="3"/>
  <c r="V588" i="3"/>
  <c r="X588" i="3"/>
  <c r="AJ588" i="3"/>
  <c r="D588" i="3"/>
  <c r="E588" i="3"/>
  <c r="J594" i="1"/>
  <c r="K594" i="1"/>
  <c r="B580" i="4"/>
  <c r="Y589" i="3"/>
  <c r="C589" i="3"/>
  <c r="V589" i="3"/>
  <c r="X589" i="3"/>
  <c r="AJ589" i="3"/>
  <c r="D589" i="3"/>
  <c r="E589" i="3"/>
  <c r="J595" i="1"/>
  <c r="K595" i="1"/>
  <c r="B581" i="4"/>
  <c r="Y590" i="3"/>
  <c r="C590" i="3"/>
  <c r="V590" i="3"/>
  <c r="X590" i="3"/>
  <c r="AJ590" i="3"/>
  <c r="D590" i="3"/>
  <c r="E590" i="3"/>
  <c r="J596" i="1"/>
  <c r="K596" i="1"/>
  <c r="B582" i="4"/>
  <c r="Y591" i="3"/>
  <c r="C591" i="3"/>
  <c r="V591" i="3"/>
  <c r="X591" i="3"/>
  <c r="AJ591" i="3"/>
  <c r="D591" i="3"/>
  <c r="E591" i="3"/>
  <c r="J597" i="1"/>
  <c r="K597" i="1"/>
  <c r="B583" i="4"/>
  <c r="Y592" i="3"/>
  <c r="C592" i="3"/>
  <c r="V592" i="3"/>
  <c r="X592" i="3"/>
  <c r="AJ592" i="3"/>
  <c r="D592" i="3"/>
  <c r="E592" i="3"/>
  <c r="J598" i="1"/>
  <c r="K598" i="1"/>
  <c r="B584" i="4"/>
  <c r="Y593" i="3"/>
  <c r="C593" i="3"/>
  <c r="V593" i="3"/>
  <c r="X593" i="3"/>
  <c r="AJ593" i="3"/>
  <c r="D593" i="3"/>
  <c r="E593" i="3"/>
  <c r="J599" i="1"/>
  <c r="K599" i="1"/>
  <c r="B585" i="4"/>
  <c r="Y594" i="3"/>
  <c r="C594" i="3"/>
  <c r="V594" i="3"/>
  <c r="X594" i="3"/>
  <c r="AJ594" i="3"/>
  <c r="D594" i="3"/>
  <c r="E594" i="3"/>
  <c r="J600" i="1"/>
  <c r="K600" i="1"/>
  <c r="B586" i="4"/>
  <c r="Y595" i="3"/>
  <c r="C595" i="3"/>
  <c r="V595" i="3"/>
  <c r="X595" i="3"/>
  <c r="AJ595" i="3"/>
  <c r="D595" i="3"/>
  <c r="E595" i="3"/>
  <c r="J601" i="1"/>
  <c r="K601" i="1"/>
  <c r="B587" i="4"/>
  <c r="Y596" i="3"/>
  <c r="C596" i="3"/>
  <c r="V596" i="3"/>
  <c r="X596" i="3"/>
  <c r="AJ596" i="3"/>
  <c r="D596" i="3"/>
  <c r="E596" i="3"/>
  <c r="J602" i="1"/>
  <c r="K602" i="1"/>
  <c r="B588" i="4"/>
  <c r="Y597" i="3"/>
  <c r="C597" i="3"/>
  <c r="V597" i="3"/>
  <c r="X597" i="3"/>
  <c r="AJ597" i="3"/>
  <c r="D597" i="3"/>
  <c r="E597" i="3"/>
  <c r="J603" i="1"/>
  <c r="K603" i="1"/>
  <c r="B589" i="4"/>
  <c r="Y598" i="3"/>
  <c r="C598" i="3"/>
  <c r="V598" i="3"/>
  <c r="X598" i="3"/>
  <c r="AJ598" i="3"/>
  <c r="D598" i="3"/>
  <c r="E598" i="3"/>
  <c r="J604" i="1"/>
  <c r="K604" i="1"/>
  <c r="B590" i="4"/>
  <c r="Y599" i="3"/>
  <c r="C599" i="3"/>
  <c r="V599" i="3"/>
  <c r="X599" i="3"/>
  <c r="AJ599" i="3"/>
  <c r="D599" i="3"/>
  <c r="E599" i="3"/>
  <c r="J605" i="1"/>
  <c r="K605" i="1"/>
  <c r="B591" i="4"/>
  <c r="Y600" i="3"/>
  <c r="C600" i="3"/>
  <c r="V600" i="3"/>
  <c r="X600" i="3"/>
  <c r="AJ600" i="3"/>
  <c r="D600" i="3"/>
  <c r="E600" i="3"/>
  <c r="J606" i="1"/>
  <c r="K606" i="1"/>
  <c r="B592" i="4"/>
  <c r="Y601" i="3"/>
  <c r="C601" i="3"/>
  <c r="V601" i="3"/>
  <c r="X601" i="3"/>
  <c r="AJ601" i="3"/>
  <c r="D601" i="3"/>
  <c r="E601" i="3"/>
  <c r="J607" i="1"/>
  <c r="K607" i="1"/>
  <c r="B593" i="4"/>
  <c r="Y602" i="3"/>
  <c r="C602" i="3"/>
  <c r="V602" i="3"/>
  <c r="X602" i="3"/>
  <c r="AJ602" i="3"/>
  <c r="D602" i="3"/>
  <c r="E602" i="3"/>
  <c r="J608" i="1"/>
  <c r="K608" i="1"/>
  <c r="B594" i="4"/>
  <c r="Y603" i="3"/>
  <c r="C603" i="3"/>
  <c r="V603" i="3"/>
  <c r="X603" i="3"/>
  <c r="AJ603" i="3"/>
  <c r="D603" i="3"/>
  <c r="E603" i="3"/>
  <c r="J609" i="1"/>
  <c r="K609" i="1"/>
  <c r="B595" i="4"/>
  <c r="Y604" i="3"/>
  <c r="C604" i="3"/>
  <c r="V604" i="3"/>
  <c r="X604" i="3"/>
  <c r="AJ604" i="3"/>
  <c r="D604" i="3"/>
  <c r="E604" i="3"/>
  <c r="J610" i="1"/>
  <c r="K610" i="1"/>
  <c r="B596" i="4"/>
  <c r="Y605" i="3"/>
  <c r="C605" i="3"/>
  <c r="V605" i="3"/>
  <c r="Y606" i="3"/>
  <c r="C606" i="3"/>
  <c r="V606" i="3"/>
  <c r="X605" i="3"/>
  <c r="AJ605" i="3"/>
  <c r="D605" i="3"/>
  <c r="E605" i="3"/>
  <c r="J611" i="1"/>
  <c r="K611" i="1"/>
  <c r="B597" i="4"/>
  <c r="Y607" i="3"/>
  <c r="C607" i="3"/>
  <c r="V607" i="3"/>
  <c r="X606" i="3"/>
  <c r="AJ606" i="3"/>
  <c r="D606" i="3"/>
  <c r="E606" i="3"/>
  <c r="J612" i="1"/>
  <c r="K612" i="1"/>
  <c r="B598" i="4"/>
  <c r="Y608" i="3"/>
  <c r="C608" i="3"/>
  <c r="V608" i="3"/>
  <c r="X608" i="3"/>
  <c r="AJ608" i="3"/>
  <c r="D608" i="3"/>
  <c r="E608" i="3"/>
  <c r="J614" i="1"/>
  <c r="K614" i="1"/>
  <c r="B600" i="4"/>
  <c r="X607" i="3"/>
  <c r="AJ607" i="3"/>
  <c r="D607" i="3"/>
  <c r="E607" i="3"/>
  <c r="J613" i="1"/>
  <c r="K613" i="1"/>
  <c r="B599" i="4"/>
  <c r="Y609" i="3"/>
  <c r="C609" i="3"/>
  <c r="V609" i="3"/>
  <c r="X609" i="3"/>
  <c r="AJ609" i="3"/>
  <c r="D609" i="3"/>
  <c r="E609" i="3"/>
  <c r="J615" i="1"/>
  <c r="K615" i="1"/>
  <c r="B601" i="4"/>
  <c r="Y610" i="3"/>
  <c r="C610" i="3"/>
  <c r="V610" i="3"/>
  <c r="Y611" i="3"/>
  <c r="C611" i="3"/>
  <c r="V611" i="3"/>
  <c r="X610" i="3"/>
  <c r="AJ610" i="3"/>
  <c r="D610" i="3"/>
  <c r="E610" i="3"/>
  <c r="J616" i="1"/>
  <c r="K616" i="1"/>
  <c r="B602" i="4"/>
  <c r="Y612" i="3"/>
  <c r="C612" i="3"/>
  <c r="V612" i="3"/>
  <c r="X612" i="3"/>
  <c r="AJ612" i="3"/>
  <c r="D612" i="3"/>
  <c r="E612" i="3"/>
  <c r="J618" i="1"/>
  <c r="K618" i="1"/>
  <c r="B604" i="4"/>
  <c r="X611" i="3"/>
  <c r="AJ611" i="3"/>
  <c r="D611" i="3"/>
  <c r="E611" i="3"/>
  <c r="J617" i="1"/>
  <c r="K617" i="1"/>
  <c r="B603" i="4"/>
  <c r="Y614" i="3"/>
  <c r="C614" i="3"/>
  <c r="V614" i="3"/>
  <c r="X614" i="3"/>
  <c r="AJ614" i="3"/>
  <c r="D614" i="3"/>
  <c r="E614" i="3"/>
  <c r="J620" i="1"/>
  <c r="K620" i="1"/>
  <c r="B606" i="4"/>
  <c r="Y613" i="3"/>
  <c r="C613" i="3"/>
  <c r="V613" i="3"/>
  <c r="X613" i="3"/>
  <c r="AJ613" i="3"/>
  <c r="D613" i="3"/>
  <c r="E613" i="3"/>
  <c r="J619" i="1"/>
  <c r="K619" i="1"/>
  <c r="B605" i="4"/>
  <c r="Y615" i="3"/>
  <c r="C615" i="3"/>
  <c r="V615" i="3"/>
  <c r="X615" i="3"/>
  <c r="AJ615" i="3"/>
  <c r="D615" i="3"/>
  <c r="E615" i="3"/>
  <c r="J621" i="1"/>
  <c r="K621" i="1"/>
  <c r="B607" i="4"/>
  <c r="Y616" i="3"/>
  <c r="C616" i="3"/>
  <c r="V616" i="3"/>
  <c r="X616" i="3"/>
  <c r="AJ616" i="3"/>
  <c r="D616" i="3"/>
  <c r="E616" i="3"/>
  <c r="J622" i="1"/>
  <c r="K622" i="1"/>
  <c r="B608" i="4"/>
  <c r="Y617" i="3"/>
  <c r="C617" i="3"/>
  <c r="V617" i="3"/>
  <c r="Y618" i="3"/>
  <c r="C618" i="3"/>
  <c r="V618" i="3"/>
  <c r="X618" i="3"/>
  <c r="AJ618" i="3"/>
  <c r="D618" i="3"/>
  <c r="E618" i="3"/>
  <c r="J624" i="1"/>
  <c r="K624" i="1"/>
  <c r="B610" i="4"/>
  <c r="X617" i="3"/>
  <c r="AJ617" i="3"/>
  <c r="D617" i="3"/>
  <c r="E617" i="3"/>
  <c r="J623" i="1"/>
  <c r="K623" i="1"/>
  <c r="B609" i="4"/>
  <c r="Y619" i="3"/>
  <c r="C619" i="3"/>
  <c r="V619" i="3"/>
  <c r="X619" i="3"/>
  <c r="AJ619" i="3"/>
  <c r="D619" i="3"/>
  <c r="E619" i="3"/>
  <c r="J625" i="1"/>
  <c r="K625" i="1"/>
  <c r="B611" i="4"/>
  <c r="Y620" i="3"/>
  <c r="C620" i="3"/>
  <c r="V620" i="3"/>
  <c r="Y621" i="3"/>
  <c r="C621" i="3"/>
  <c r="V621" i="3"/>
  <c r="X620" i="3"/>
  <c r="AJ620" i="3"/>
  <c r="D620" i="3"/>
  <c r="E620" i="3"/>
  <c r="J626" i="1"/>
  <c r="K626" i="1"/>
  <c r="B612" i="4"/>
  <c r="X621" i="3"/>
  <c r="AJ621" i="3"/>
  <c r="D621" i="3"/>
  <c r="E621" i="3"/>
  <c r="J627" i="1"/>
  <c r="K627" i="1"/>
  <c r="B613" i="4"/>
  <c r="Y622" i="3"/>
  <c r="C622" i="3"/>
  <c r="V622" i="3"/>
  <c r="Y623" i="3"/>
  <c r="C623" i="3"/>
  <c r="V623" i="3"/>
  <c r="X623" i="3"/>
  <c r="AJ623" i="3"/>
  <c r="D623" i="3"/>
  <c r="E623" i="3"/>
  <c r="J629" i="1"/>
  <c r="K629" i="1"/>
  <c r="B615" i="4"/>
  <c r="X622" i="3"/>
  <c r="AJ622" i="3"/>
  <c r="D622" i="3"/>
  <c r="E622" i="3"/>
  <c r="J628" i="1"/>
  <c r="K628" i="1"/>
  <c r="B614" i="4"/>
  <c r="Y624" i="3"/>
  <c r="C624" i="3"/>
  <c r="V624" i="3"/>
  <c r="X624" i="3"/>
  <c r="AJ624" i="3"/>
  <c r="D624" i="3"/>
  <c r="E624" i="3"/>
  <c r="J630" i="1"/>
  <c r="K630" i="1"/>
  <c r="B616" i="4"/>
  <c r="Y625" i="3"/>
  <c r="C625" i="3"/>
  <c r="V625" i="3"/>
  <c r="X625" i="3"/>
  <c r="AJ625" i="3"/>
  <c r="D625" i="3"/>
  <c r="E625" i="3"/>
  <c r="J631" i="1"/>
  <c r="K631" i="1"/>
  <c r="B617" i="4"/>
  <c r="Y626" i="3"/>
  <c r="C626" i="3"/>
  <c r="V626" i="3"/>
  <c r="X626" i="3"/>
  <c r="AJ626" i="3"/>
  <c r="D626" i="3"/>
  <c r="E626" i="3"/>
  <c r="J632" i="1"/>
  <c r="K632" i="1"/>
  <c r="B618" i="4"/>
  <c r="Y627" i="3"/>
  <c r="C627" i="3"/>
  <c r="V627" i="3"/>
  <c r="X627" i="3"/>
  <c r="AJ627" i="3"/>
  <c r="D627" i="3"/>
  <c r="E627" i="3"/>
  <c r="J633" i="1"/>
  <c r="K633" i="1"/>
  <c r="B619" i="4"/>
  <c r="Y628" i="3"/>
  <c r="C628" i="3"/>
  <c r="V628" i="3"/>
  <c r="Y629" i="3"/>
  <c r="C629" i="3"/>
  <c r="V629" i="3"/>
  <c r="X629" i="3"/>
  <c r="AJ629" i="3"/>
  <c r="D629" i="3"/>
  <c r="E629" i="3"/>
  <c r="J635" i="1"/>
  <c r="K635" i="1"/>
  <c r="B621" i="4"/>
  <c r="X628" i="3"/>
  <c r="AJ628" i="3"/>
  <c r="D628" i="3"/>
  <c r="E628" i="3"/>
  <c r="J634" i="1"/>
  <c r="K634" i="1"/>
  <c r="B620" i="4"/>
  <c r="Y630" i="3"/>
  <c r="C630" i="3"/>
  <c r="V630" i="3"/>
  <c r="X630" i="3"/>
  <c r="AJ630" i="3"/>
  <c r="D630" i="3"/>
  <c r="E630" i="3"/>
  <c r="J636" i="1"/>
  <c r="K636" i="1"/>
  <c r="B622" i="4"/>
  <c r="Y631" i="3"/>
  <c r="C631" i="3"/>
  <c r="V631" i="3"/>
  <c r="X631" i="3"/>
  <c r="AJ631" i="3"/>
  <c r="D631" i="3"/>
  <c r="E631" i="3"/>
  <c r="J637" i="1"/>
  <c r="K637" i="1"/>
  <c r="B623" i="4"/>
  <c r="Y632" i="3"/>
  <c r="C632" i="3"/>
  <c r="V632" i="3"/>
  <c r="X632" i="3"/>
  <c r="AJ632" i="3"/>
  <c r="D632" i="3"/>
  <c r="E632" i="3"/>
  <c r="J638" i="1"/>
  <c r="K638" i="1"/>
  <c r="B624" i="4"/>
  <c r="Y633" i="3"/>
  <c r="C633" i="3"/>
  <c r="V633" i="3"/>
  <c r="X633" i="3"/>
  <c r="AJ633" i="3"/>
  <c r="D633" i="3"/>
  <c r="E633" i="3"/>
  <c r="J639" i="1"/>
  <c r="K639" i="1"/>
  <c r="B625" i="4"/>
  <c r="Y634" i="3"/>
  <c r="C634" i="3"/>
  <c r="V634" i="3"/>
  <c r="X634" i="3"/>
  <c r="AJ634" i="3"/>
  <c r="D634" i="3"/>
  <c r="E634" i="3"/>
  <c r="J640" i="1"/>
  <c r="K640" i="1"/>
  <c r="B626" i="4"/>
  <c r="Y635" i="3"/>
  <c r="C635" i="3"/>
  <c r="V635" i="3"/>
  <c r="X635" i="3"/>
  <c r="AJ635" i="3"/>
  <c r="D635" i="3"/>
  <c r="E635" i="3"/>
  <c r="J641" i="1"/>
  <c r="K641" i="1"/>
  <c r="B627" i="4"/>
  <c r="Y636" i="3"/>
  <c r="C636" i="3"/>
  <c r="V636" i="3"/>
  <c r="X636" i="3"/>
  <c r="AJ636" i="3"/>
  <c r="D636" i="3"/>
  <c r="E636" i="3"/>
  <c r="J642" i="1"/>
  <c r="K642" i="1"/>
  <c r="B628" i="4"/>
  <c r="Y637" i="3"/>
  <c r="C637" i="3"/>
  <c r="V637" i="3"/>
  <c r="X637" i="3"/>
  <c r="AJ637" i="3"/>
  <c r="D637" i="3"/>
  <c r="E637" i="3"/>
  <c r="J643" i="1"/>
  <c r="K643" i="1"/>
  <c r="B629" i="4"/>
  <c r="Y638" i="3"/>
  <c r="C638" i="3"/>
  <c r="V638" i="3"/>
  <c r="X638" i="3"/>
  <c r="AJ638" i="3"/>
  <c r="D638" i="3"/>
  <c r="E638" i="3"/>
  <c r="J644" i="1"/>
  <c r="K644" i="1"/>
  <c r="B630" i="4"/>
  <c r="Y639" i="3"/>
  <c r="C639" i="3"/>
  <c r="V639" i="3"/>
  <c r="X639" i="3"/>
  <c r="AJ639" i="3"/>
  <c r="D639" i="3"/>
  <c r="E639" i="3"/>
  <c r="J645" i="1"/>
  <c r="K645" i="1"/>
  <c r="B631" i="4"/>
  <c r="Y640" i="3"/>
  <c r="C640" i="3"/>
  <c r="V640" i="3"/>
  <c r="X640" i="3"/>
  <c r="AJ640" i="3"/>
  <c r="D640" i="3"/>
  <c r="E640" i="3"/>
  <c r="J646" i="1"/>
  <c r="K646" i="1"/>
  <c r="B632" i="4"/>
  <c r="Y641" i="3"/>
  <c r="C641" i="3"/>
  <c r="V641" i="3"/>
  <c r="X641" i="3"/>
  <c r="AJ641" i="3"/>
  <c r="D641" i="3"/>
  <c r="E641" i="3"/>
  <c r="J647" i="1"/>
  <c r="K647" i="1"/>
  <c r="B633" i="4"/>
  <c r="Y642" i="3"/>
  <c r="C642" i="3"/>
  <c r="V642" i="3"/>
  <c r="X642" i="3"/>
  <c r="AJ642" i="3"/>
  <c r="D642" i="3"/>
  <c r="E642" i="3"/>
  <c r="J648" i="1"/>
  <c r="K648" i="1"/>
  <c r="B634" i="4"/>
  <c r="Y643" i="3"/>
  <c r="C643" i="3"/>
  <c r="V643" i="3"/>
  <c r="X643" i="3"/>
  <c r="AJ643" i="3"/>
  <c r="D643" i="3"/>
  <c r="E643" i="3"/>
  <c r="J649" i="1"/>
  <c r="K649" i="1"/>
  <c r="B635" i="4"/>
  <c r="Y644" i="3"/>
  <c r="C644" i="3"/>
  <c r="V644" i="3"/>
  <c r="X644" i="3"/>
  <c r="AJ644" i="3"/>
  <c r="D644" i="3"/>
  <c r="E644" i="3"/>
  <c r="J650" i="1"/>
  <c r="K650" i="1"/>
  <c r="B636" i="4"/>
  <c r="Y645" i="3"/>
  <c r="C645" i="3"/>
  <c r="V645" i="3"/>
  <c r="Y646" i="3"/>
  <c r="C646" i="3"/>
  <c r="V646" i="3"/>
  <c r="X645" i="3"/>
  <c r="AJ645" i="3"/>
  <c r="D645" i="3"/>
  <c r="E645" i="3"/>
  <c r="J651" i="1"/>
  <c r="K651" i="1"/>
  <c r="B637" i="4"/>
  <c r="Y647" i="3"/>
  <c r="C647" i="3"/>
  <c r="V647" i="3"/>
  <c r="X647" i="3"/>
  <c r="AJ647" i="3"/>
  <c r="D647" i="3"/>
  <c r="E647" i="3"/>
  <c r="J653" i="1"/>
  <c r="K653" i="1"/>
  <c r="B639" i="4"/>
  <c r="X646" i="3"/>
  <c r="AJ646" i="3"/>
  <c r="D646" i="3"/>
  <c r="E646" i="3"/>
  <c r="J652" i="1"/>
  <c r="K652" i="1"/>
  <c r="B638" i="4"/>
  <c r="Y648" i="3"/>
  <c r="C648" i="3"/>
  <c r="V648" i="3"/>
  <c r="X648" i="3"/>
  <c r="AJ648" i="3"/>
  <c r="D648" i="3"/>
  <c r="E648" i="3"/>
  <c r="J654" i="1"/>
  <c r="K654" i="1"/>
  <c r="B640" i="4"/>
  <c r="Y649" i="3"/>
  <c r="C649" i="3"/>
  <c r="V649" i="3"/>
  <c r="X649" i="3"/>
  <c r="AJ649" i="3"/>
  <c r="D649" i="3"/>
  <c r="E649" i="3"/>
  <c r="J655" i="1"/>
  <c r="K655" i="1"/>
  <c r="B641" i="4"/>
  <c r="Y650" i="3"/>
  <c r="C650" i="3"/>
  <c r="V650" i="3"/>
  <c r="X650" i="3"/>
  <c r="AJ650" i="3"/>
  <c r="D650" i="3"/>
  <c r="E650" i="3"/>
  <c r="J656" i="1"/>
  <c r="K656" i="1"/>
  <c r="B642" i="4"/>
  <c r="Y651" i="3"/>
  <c r="C651" i="3"/>
  <c r="V651" i="3"/>
  <c r="X651" i="3"/>
  <c r="AJ651" i="3"/>
  <c r="D651" i="3"/>
  <c r="E651" i="3"/>
  <c r="J657" i="1"/>
  <c r="K657" i="1"/>
  <c r="B643" i="4"/>
  <c r="Y652" i="3"/>
  <c r="C652" i="3"/>
  <c r="V652" i="3"/>
  <c r="X652" i="3"/>
  <c r="AJ652" i="3"/>
  <c r="D652" i="3"/>
  <c r="E652" i="3"/>
  <c r="J658" i="1"/>
  <c r="K658" i="1"/>
  <c r="B644" i="4"/>
  <c r="Y653" i="3"/>
  <c r="C653" i="3"/>
  <c r="V653" i="3"/>
  <c r="X653" i="3"/>
  <c r="AJ653" i="3"/>
  <c r="D653" i="3"/>
  <c r="E653" i="3"/>
  <c r="J659" i="1"/>
  <c r="K659" i="1"/>
  <c r="B645" i="4"/>
  <c r="Y654" i="3"/>
  <c r="C654" i="3"/>
  <c r="V654" i="3"/>
  <c r="X654" i="3"/>
  <c r="AJ654" i="3"/>
  <c r="D654" i="3"/>
  <c r="E654" i="3"/>
  <c r="J660" i="1"/>
  <c r="K660" i="1"/>
  <c r="B646" i="4"/>
  <c r="Y655" i="3"/>
  <c r="C655" i="3"/>
  <c r="V655" i="3"/>
  <c r="X655" i="3"/>
  <c r="AJ655" i="3"/>
  <c r="D655" i="3"/>
  <c r="E655" i="3"/>
  <c r="J661" i="1"/>
  <c r="K661" i="1"/>
  <c r="B647" i="4"/>
  <c r="Y656" i="3"/>
  <c r="C656" i="3"/>
  <c r="V656" i="3"/>
  <c r="Y657" i="3"/>
  <c r="C657" i="3"/>
  <c r="V657" i="3"/>
  <c r="X657" i="3"/>
  <c r="AJ657" i="3"/>
  <c r="D657" i="3"/>
  <c r="E657" i="3"/>
  <c r="J663" i="1"/>
  <c r="K663" i="1"/>
  <c r="B649" i="4"/>
  <c r="X656" i="3"/>
  <c r="AJ656" i="3"/>
  <c r="D656" i="3"/>
  <c r="E656" i="3"/>
  <c r="J662" i="1"/>
  <c r="K662" i="1"/>
  <c r="B648" i="4"/>
  <c r="Y658" i="3"/>
  <c r="C658" i="3"/>
  <c r="V658" i="3"/>
  <c r="X658" i="3"/>
  <c r="AJ658" i="3"/>
  <c r="D658" i="3"/>
  <c r="E658" i="3"/>
  <c r="J664" i="1"/>
  <c r="K664" i="1"/>
  <c r="B650" i="4"/>
  <c r="Y659" i="3"/>
  <c r="C659" i="3"/>
  <c r="V659" i="3"/>
  <c r="X659" i="3"/>
  <c r="AJ659" i="3"/>
  <c r="D659" i="3"/>
  <c r="E659" i="3"/>
  <c r="J665" i="1"/>
  <c r="K665" i="1"/>
  <c r="B651" i="4"/>
  <c r="Y660" i="3"/>
  <c r="C660" i="3"/>
  <c r="V660" i="3"/>
  <c r="X660" i="3"/>
  <c r="AJ660" i="3"/>
  <c r="D660" i="3"/>
  <c r="E660" i="3"/>
  <c r="J666" i="1"/>
  <c r="K666" i="1"/>
  <c r="B652" i="4"/>
  <c r="Y661" i="3"/>
  <c r="C661" i="3"/>
  <c r="V661" i="3"/>
  <c r="X661" i="3"/>
  <c r="AJ661" i="3"/>
  <c r="D661" i="3"/>
  <c r="E661" i="3"/>
  <c r="J667" i="1"/>
  <c r="K667" i="1"/>
  <c r="B653" i="4"/>
  <c r="Y662" i="3"/>
  <c r="C662" i="3"/>
  <c r="V662" i="3"/>
  <c r="Y663" i="3"/>
  <c r="C663" i="3"/>
  <c r="V663" i="3"/>
  <c r="X663" i="3"/>
  <c r="AJ663" i="3"/>
  <c r="D663" i="3"/>
  <c r="E663" i="3"/>
  <c r="J669" i="1"/>
  <c r="K669" i="1"/>
  <c r="B655" i="4"/>
  <c r="X662" i="3"/>
  <c r="AJ662" i="3"/>
  <c r="D662" i="3"/>
  <c r="E662" i="3"/>
  <c r="J668" i="1"/>
  <c r="K668" i="1"/>
  <c r="B654" i="4"/>
  <c r="Y664" i="3"/>
  <c r="C664" i="3"/>
  <c r="V664" i="3"/>
  <c r="X664" i="3"/>
  <c r="AJ664" i="3"/>
  <c r="D664" i="3"/>
  <c r="E664" i="3"/>
  <c r="J670" i="1"/>
  <c r="K670" i="1"/>
  <c r="B656" i="4"/>
  <c r="Y665" i="3"/>
  <c r="C665" i="3"/>
  <c r="V665" i="3"/>
  <c r="X665" i="3"/>
  <c r="AJ665" i="3"/>
  <c r="D665" i="3"/>
  <c r="E665" i="3"/>
  <c r="J671" i="1"/>
  <c r="K671" i="1"/>
  <c r="B657" i="4"/>
  <c r="Y666" i="3"/>
  <c r="C666" i="3"/>
  <c r="V666" i="3"/>
  <c r="X666" i="3"/>
  <c r="AJ666" i="3"/>
  <c r="D666" i="3"/>
  <c r="E666" i="3"/>
  <c r="J672" i="1"/>
  <c r="K672" i="1"/>
  <c r="B658" i="4"/>
  <c r="Y667" i="3"/>
  <c r="C667" i="3"/>
  <c r="V667" i="3"/>
  <c r="X667" i="3"/>
  <c r="AJ667" i="3"/>
  <c r="D667" i="3"/>
  <c r="E667" i="3"/>
  <c r="J673" i="1"/>
  <c r="K673" i="1"/>
  <c r="B659" i="4"/>
  <c r="Y668" i="3"/>
  <c r="C668" i="3"/>
  <c r="V668" i="3"/>
  <c r="X668" i="3"/>
  <c r="AJ668" i="3"/>
  <c r="D668" i="3"/>
  <c r="E668" i="3"/>
  <c r="J674" i="1"/>
  <c r="K674" i="1"/>
  <c r="B660" i="4"/>
  <c r="Y669" i="3"/>
  <c r="C669" i="3"/>
  <c r="V669" i="3"/>
  <c r="X669" i="3"/>
  <c r="AJ669" i="3"/>
  <c r="D669" i="3"/>
  <c r="E669" i="3"/>
  <c r="J675" i="1"/>
  <c r="K675" i="1"/>
  <c r="B661" i="4"/>
  <c r="Y670" i="3"/>
  <c r="C670" i="3"/>
  <c r="V670" i="3"/>
  <c r="X670" i="3"/>
  <c r="AJ670" i="3"/>
  <c r="D670" i="3"/>
  <c r="E670" i="3"/>
  <c r="J676" i="1"/>
  <c r="K676" i="1"/>
  <c r="B662" i="4"/>
  <c r="Y671" i="3"/>
  <c r="C671" i="3"/>
  <c r="V671" i="3"/>
  <c r="X671" i="3"/>
  <c r="AJ671" i="3"/>
  <c r="D671" i="3"/>
  <c r="E671" i="3"/>
  <c r="J677" i="1"/>
  <c r="K677" i="1"/>
  <c r="B663" i="4"/>
  <c r="Y672" i="3"/>
  <c r="C672" i="3"/>
  <c r="V672" i="3"/>
  <c r="Y673" i="3"/>
  <c r="C673" i="3"/>
  <c r="V673" i="3"/>
  <c r="X673" i="3"/>
  <c r="AJ673" i="3"/>
  <c r="D673" i="3"/>
  <c r="E673" i="3"/>
  <c r="J679" i="1"/>
  <c r="K679" i="1"/>
  <c r="B665" i="4"/>
  <c r="X672" i="3"/>
  <c r="AJ672" i="3"/>
  <c r="D672" i="3"/>
  <c r="E672" i="3"/>
  <c r="J678" i="1"/>
  <c r="K678" i="1"/>
  <c r="B664" i="4"/>
  <c r="Y674" i="3"/>
  <c r="C674" i="3"/>
  <c r="V674" i="3"/>
  <c r="X674" i="3"/>
  <c r="AJ674" i="3"/>
  <c r="D674" i="3"/>
  <c r="E674" i="3"/>
  <c r="J680" i="1"/>
  <c r="K680" i="1"/>
  <c r="B666" i="4"/>
  <c r="Y675" i="3"/>
  <c r="C675" i="3"/>
  <c r="V675" i="3"/>
  <c r="X675" i="3"/>
  <c r="AJ675" i="3"/>
  <c r="D675" i="3"/>
  <c r="E675" i="3"/>
  <c r="J681" i="1"/>
  <c r="K681" i="1"/>
  <c r="B667" i="4"/>
  <c r="Y676" i="3"/>
  <c r="C676" i="3"/>
  <c r="V676" i="3"/>
  <c r="X676" i="3"/>
  <c r="AJ676" i="3"/>
  <c r="D676" i="3"/>
  <c r="E676" i="3"/>
  <c r="J682" i="1"/>
  <c r="K682" i="1"/>
  <c r="B668" i="4"/>
  <c r="Y677" i="3"/>
  <c r="C677" i="3"/>
  <c r="V677" i="3"/>
  <c r="X677" i="3"/>
  <c r="AJ677" i="3"/>
  <c r="D677" i="3"/>
  <c r="E677" i="3"/>
  <c r="J683" i="1"/>
  <c r="K683" i="1"/>
  <c r="B669" i="4"/>
  <c r="Y678" i="3"/>
  <c r="C678" i="3"/>
  <c r="V678" i="3"/>
  <c r="X678" i="3"/>
  <c r="AJ678" i="3"/>
  <c r="D678" i="3"/>
  <c r="E678" i="3"/>
  <c r="J684" i="1"/>
  <c r="K684" i="1"/>
  <c r="B670" i="4"/>
  <c r="Y679" i="3"/>
  <c r="C679" i="3"/>
  <c r="V679" i="3"/>
  <c r="X679" i="3"/>
  <c r="AJ679" i="3"/>
  <c r="D679" i="3"/>
  <c r="E679" i="3"/>
  <c r="J685" i="1"/>
  <c r="K685" i="1"/>
  <c r="B671" i="4"/>
  <c r="Y680" i="3"/>
  <c r="C680" i="3"/>
  <c r="V680" i="3"/>
  <c r="X680" i="3"/>
  <c r="AJ680" i="3"/>
  <c r="D680" i="3"/>
  <c r="E680" i="3"/>
  <c r="J686" i="1"/>
  <c r="K686" i="1"/>
  <c r="B672" i="4"/>
  <c r="Y681" i="3"/>
  <c r="C681" i="3"/>
  <c r="V681" i="3"/>
  <c r="X681" i="3"/>
  <c r="AJ681" i="3"/>
  <c r="D681" i="3"/>
  <c r="E681" i="3"/>
  <c r="J687" i="1"/>
  <c r="K687" i="1"/>
  <c r="B673" i="4"/>
  <c r="Y682" i="3"/>
  <c r="C682" i="3"/>
  <c r="V682" i="3"/>
  <c r="X682" i="3"/>
  <c r="AJ682" i="3"/>
  <c r="D682" i="3"/>
  <c r="E682" i="3"/>
  <c r="J688" i="1"/>
  <c r="K688" i="1"/>
  <c r="B674" i="4"/>
  <c r="Y683" i="3"/>
  <c r="C683" i="3"/>
  <c r="V683" i="3"/>
  <c r="X683" i="3"/>
  <c r="AJ683" i="3"/>
  <c r="D683" i="3"/>
  <c r="E683" i="3"/>
  <c r="J689" i="1"/>
  <c r="K689" i="1"/>
  <c r="B675" i="4"/>
  <c r="Y684" i="3"/>
  <c r="C684" i="3"/>
  <c r="V684" i="3"/>
  <c r="X684" i="3"/>
  <c r="AJ684" i="3"/>
  <c r="D684" i="3"/>
  <c r="E684" i="3"/>
  <c r="J690" i="1"/>
  <c r="K690" i="1"/>
  <c r="B676" i="4"/>
  <c r="Y685" i="3"/>
  <c r="C685" i="3"/>
  <c r="V685" i="3"/>
  <c r="X685" i="3"/>
  <c r="AJ685" i="3"/>
  <c r="D685" i="3"/>
  <c r="E685" i="3"/>
  <c r="J691" i="1"/>
  <c r="K691" i="1"/>
  <c r="B677" i="4"/>
  <c r="Y686" i="3"/>
  <c r="C686" i="3"/>
  <c r="V686" i="3"/>
  <c r="Y687" i="3"/>
  <c r="C687" i="3"/>
  <c r="V687" i="3"/>
  <c r="X687" i="3"/>
  <c r="AJ687" i="3"/>
  <c r="D687" i="3"/>
  <c r="E687" i="3"/>
  <c r="J693" i="1"/>
  <c r="K693" i="1"/>
  <c r="B679" i="4"/>
  <c r="X686" i="3"/>
  <c r="AJ686" i="3"/>
  <c r="D686" i="3"/>
  <c r="E686" i="3"/>
  <c r="J692" i="1"/>
  <c r="K692" i="1"/>
  <c r="B678" i="4"/>
  <c r="Y688" i="3"/>
  <c r="C688" i="3"/>
  <c r="V688" i="3"/>
  <c r="Y689" i="3"/>
  <c r="C689" i="3"/>
  <c r="V689" i="3"/>
  <c r="X688" i="3"/>
  <c r="AJ688" i="3"/>
  <c r="D688" i="3"/>
  <c r="E688" i="3"/>
  <c r="J694" i="1"/>
  <c r="K694" i="1"/>
  <c r="B680" i="4"/>
  <c r="X689" i="3"/>
  <c r="AJ689" i="3"/>
  <c r="D689" i="3"/>
  <c r="E689" i="3"/>
  <c r="J695" i="1"/>
  <c r="K695" i="1"/>
  <c r="B681" i="4"/>
  <c r="Y690" i="3"/>
  <c r="C690" i="3"/>
  <c r="V690" i="3"/>
  <c r="Y691" i="3"/>
  <c r="C691" i="3"/>
  <c r="V691" i="3"/>
  <c r="X691" i="3"/>
  <c r="AJ691" i="3"/>
  <c r="D691" i="3"/>
  <c r="E691" i="3"/>
  <c r="J697" i="1"/>
  <c r="K697" i="1"/>
  <c r="B683" i="4"/>
  <c r="X690" i="3"/>
  <c r="AJ690" i="3"/>
  <c r="D690" i="3"/>
  <c r="E690" i="3"/>
  <c r="J696" i="1"/>
  <c r="K696" i="1"/>
  <c r="B682" i="4"/>
  <c r="Y692" i="3"/>
  <c r="C692" i="3"/>
  <c r="V692" i="3"/>
  <c r="X692" i="3"/>
  <c r="AJ692" i="3"/>
  <c r="D692" i="3"/>
  <c r="E692" i="3"/>
  <c r="J698" i="1"/>
  <c r="K698" i="1"/>
  <c r="B684" i="4"/>
  <c r="Y693" i="3"/>
  <c r="C693" i="3"/>
  <c r="V693" i="3"/>
  <c r="Y694" i="3"/>
  <c r="C694" i="3"/>
  <c r="V694" i="3"/>
  <c r="X694" i="3"/>
  <c r="AJ694" i="3"/>
  <c r="D694" i="3"/>
  <c r="E694" i="3"/>
  <c r="J700" i="1"/>
  <c r="K700" i="1"/>
  <c r="B686" i="4"/>
  <c r="X693" i="3"/>
  <c r="AJ693" i="3"/>
  <c r="D693" i="3"/>
  <c r="E693" i="3"/>
  <c r="J699" i="1"/>
  <c r="K699" i="1"/>
  <c r="B685" i="4"/>
  <c r="Y695" i="3"/>
  <c r="C695" i="3"/>
  <c r="V695" i="3"/>
  <c r="X695" i="3"/>
  <c r="AJ695" i="3"/>
  <c r="D695" i="3"/>
  <c r="E695" i="3"/>
  <c r="J701" i="1"/>
  <c r="K701" i="1"/>
  <c r="B687" i="4"/>
  <c r="Y696" i="3"/>
  <c r="C696" i="3"/>
  <c r="V696" i="3"/>
  <c r="X696" i="3"/>
  <c r="AJ696" i="3"/>
  <c r="D696" i="3"/>
  <c r="E696" i="3"/>
  <c r="J702" i="1"/>
  <c r="K702" i="1"/>
  <c r="B688" i="4"/>
  <c r="Y697" i="3"/>
  <c r="C697" i="3"/>
  <c r="V697" i="3"/>
  <c r="X697" i="3"/>
  <c r="AJ697" i="3"/>
  <c r="D697" i="3"/>
  <c r="E697" i="3"/>
  <c r="J703" i="1"/>
  <c r="K703" i="1"/>
  <c r="B689" i="4"/>
  <c r="Y698" i="3"/>
  <c r="C698" i="3"/>
  <c r="V698" i="3"/>
  <c r="X698" i="3"/>
  <c r="AJ698" i="3"/>
  <c r="D698" i="3"/>
  <c r="E698" i="3"/>
  <c r="J704" i="1"/>
  <c r="K704" i="1"/>
  <c r="B690" i="4"/>
  <c r="Y699" i="3"/>
  <c r="C699" i="3"/>
  <c r="V699" i="3"/>
  <c r="X699" i="3"/>
  <c r="AJ699" i="3"/>
  <c r="D699" i="3"/>
  <c r="E699" i="3"/>
  <c r="J705" i="1"/>
  <c r="K705" i="1"/>
  <c r="B691" i="4"/>
  <c r="Y700" i="3"/>
  <c r="C700" i="3"/>
  <c r="V700" i="3"/>
  <c r="Y701" i="3"/>
  <c r="C701" i="3"/>
  <c r="V701" i="3"/>
  <c r="X701" i="3"/>
  <c r="AJ701" i="3"/>
  <c r="D701" i="3"/>
  <c r="E701" i="3"/>
  <c r="J707" i="1"/>
  <c r="K707" i="1"/>
  <c r="B693" i="4"/>
  <c r="X700" i="3"/>
  <c r="AJ700" i="3"/>
  <c r="D700" i="3"/>
  <c r="E700" i="3"/>
  <c r="J706" i="1"/>
  <c r="K706" i="1"/>
  <c r="B692" i="4"/>
  <c r="Y702" i="3"/>
  <c r="C702" i="3"/>
  <c r="V702" i="3"/>
  <c r="X702" i="3"/>
  <c r="AJ702" i="3"/>
  <c r="D702" i="3"/>
  <c r="E702" i="3"/>
  <c r="J708" i="1"/>
  <c r="K708" i="1"/>
  <c r="B694" i="4"/>
  <c r="Y703" i="3"/>
  <c r="C703" i="3"/>
  <c r="V703" i="3"/>
  <c r="X703" i="3"/>
  <c r="AJ703" i="3"/>
  <c r="D703" i="3"/>
  <c r="E703" i="3"/>
  <c r="J709" i="1"/>
  <c r="K709" i="1"/>
  <c r="B695" i="4"/>
  <c r="Y704" i="3"/>
  <c r="C704" i="3"/>
  <c r="V704" i="3"/>
  <c r="Y705" i="3"/>
  <c r="C705" i="3"/>
  <c r="V705" i="3"/>
  <c r="X705" i="3"/>
  <c r="AJ705" i="3"/>
  <c r="D705" i="3"/>
  <c r="E705" i="3"/>
  <c r="J711" i="1"/>
  <c r="K711" i="1"/>
  <c r="B697" i="4"/>
  <c r="X704" i="3"/>
  <c r="AJ704" i="3"/>
  <c r="D704" i="3"/>
  <c r="E704" i="3"/>
  <c r="J710" i="1"/>
  <c r="K710" i="1"/>
  <c r="B696" i="4"/>
  <c r="Y706" i="3"/>
  <c r="C706" i="3"/>
  <c r="V706" i="3"/>
  <c r="X706" i="3"/>
  <c r="AJ706" i="3"/>
  <c r="D706" i="3"/>
  <c r="E706" i="3"/>
  <c r="J712" i="1"/>
  <c r="K712" i="1"/>
  <c r="B698" i="4"/>
  <c r="Y707" i="3"/>
  <c r="C707" i="3"/>
  <c r="V707" i="3"/>
  <c r="X707" i="3"/>
  <c r="AJ707" i="3"/>
  <c r="D707" i="3"/>
  <c r="E707" i="3"/>
  <c r="J713" i="1"/>
  <c r="K713" i="1"/>
  <c r="B699" i="4"/>
  <c r="Y708" i="3"/>
  <c r="C708" i="3"/>
  <c r="V708" i="3"/>
  <c r="X708" i="3"/>
  <c r="AJ708" i="3"/>
  <c r="D708" i="3"/>
  <c r="E708" i="3"/>
  <c r="J714" i="1"/>
  <c r="K714" i="1"/>
  <c r="B700" i="4"/>
  <c r="Y709" i="3"/>
  <c r="C709" i="3"/>
  <c r="V709" i="3"/>
  <c r="Y710" i="3"/>
  <c r="C710" i="3"/>
  <c r="V710" i="3"/>
  <c r="X710" i="3"/>
  <c r="AJ710" i="3"/>
  <c r="D710" i="3"/>
  <c r="E710" i="3"/>
  <c r="J716" i="1"/>
  <c r="K716" i="1"/>
  <c r="B702" i="4"/>
  <c r="X709" i="3"/>
  <c r="AJ709" i="3"/>
  <c r="D709" i="3"/>
  <c r="E709" i="3"/>
  <c r="J715" i="1"/>
  <c r="K715" i="1"/>
  <c r="B701" i="4"/>
  <c r="Y711" i="3"/>
  <c r="C711" i="3"/>
  <c r="V711" i="3"/>
  <c r="X711" i="3"/>
  <c r="AJ711" i="3"/>
  <c r="D711" i="3"/>
  <c r="E711" i="3"/>
  <c r="J717" i="1"/>
  <c r="K717" i="1"/>
  <c r="B703" i="4"/>
  <c r="Y712" i="3"/>
  <c r="C712" i="3"/>
  <c r="V712" i="3"/>
  <c r="X712" i="3"/>
  <c r="AJ712" i="3"/>
  <c r="D712" i="3"/>
  <c r="E712" i="3"/>
  <c r="J718" i="1"/>
  <c r="K718" i="1"/>
  <c r="B704" i="4"/>
  <c r="Y713" i="3"/>
  <c r="C713" i="3"/>
  <c r="V713" i="3"/>
  <c r="X713" i="3"/>
  <c r="AJ713" i="3"/>
  <c r="D713" i="3"/>
  <c r="E713" i="3"/>
  <c r="J719" i="1"/>
  <c r="K719" i="1"/>
  <c r="B705" i="4"/>
  <c r="Y714" i="3"/>
  <c r="C714" i="3"/>
  <c r="V714" i="3"/>
  <c r="X714" i="3"/>
  <c r="AJ714" i="3"/>
  <c r="D714" i="3"/>
  <c r="E714" i="3"/>
  <c r="J720" i="1"/>
  <c r="K720" i="1"/>
  <c r="B706" i="4"/>
  <c r="Y715" i="3"/>
  <c r="C715" i="3"/>
  <c r="V715" i="3"/>
  <c r="X715" i="3"/>
  <c r="AJ715" i="3"/>
  <c r="D715" i="3"/>
  <c r="E715" i="3"/>
  <c r="J721" i="1"/>
  <c r="K721" i="1"/>
  <c r="B707" i="4"/>
  <c r="Y716" i="3"/>
  <c r="C716" i="3"/>
  <c r="V716" i="3"/>
  <c r="X716" i="3"/>
  <c r="AJ716" i="3"/>
  <c r="D716" i="3"/>
  <c r="E716" i="3"/>
  <c r="J722" i="1"/>
  <c r="K722" i="1"/>
  <c r="B708" i="4"/>
  <c r="Y717" i="3"/>
  <c r="C717" i="3"/>
  <c r="V717" i="3"/>
  <c r="X717" i="3"/>
  <c r="AJ717" i="3"/>
  <c r="D717" i="3"/>
  <c r="E717" i="3"/>
  <c r="J723" i="1"/>
  <c r="K723" i="1"/>
  <c r="B709" i="4"/>
  <c r="Y718" i="3"/>
  <c r="C718" i="3"/>
  <c r="V718" i="3"/>
  <c r="X718" i="3"/>
  <c r="AJ718" i="3"/>
  <c r="D718" i="3"/>
  <c r="E718" i="3"/>
  <c r="J724" i="1"/>
  <c r="K724" i="1"/>
  <c r="B710" i="4"/>
  <c r="Y719" i="3"/>
  <c r="C719" i="3"/>
  <c r="V719" i="3"/>
  <c r="Y720" i="3"/>
  <c r="C720" i="3"/>
  <c r="V720" i="3"/>
  <c r="X719" i="3"/>
  <c r="AJ719" i="3"/>
  <c r="D719" i="3"/>
  <c r="E719" i="3"/>
  <c r="J725" i="1"/>
  <c r="K725" i="1"/>
  <c r="B711" i="4"/>
  <c r="Y721" i="3"/>
  <c r="C721" i="3"/>
  <c r="V721" i="3"/>
  <c r="X721" i="3"/>
  <c r="AJ721" i="3"/>
  <c r="D721" i="3"/>
  <c r="E721" i="3"/>
  <c r="J727" i="1"/>
  <c r="K727" i="1"/>
  <c r="B713" i="4"/>
  <c r="X720" i="3"/>
  <c r="AJ720" i="3"/>
  <c r="D720" i="3"/>
  <c r="E720" i="3"/>
  <c r="J726" i="1"/>
  <c r="K726" i="1"/>
  <c r="B712" i="4"/>
  <c r="Y722" i="3"/>
  <c r="C722" i="3"/>
  <c r="V722" i="3"/>
  <c r="X722" i="3"/>
  <c r="AJ722" i="3"/>
  <c r="D722" i="3"/>
  <c r="E722" i="3"/>
  <c r="J728" i="1"/>
  <c r="K728" i="1"/>
  <c r="B714" i="4"/>
  <c r="Y723" i="3"/>
  <c r="C723" i="3"/>
  <c r="V723" i="3"/>
  <c r="Y724" i="3"/>
  <c r="C724" i="3"/>
  <c r="V724" i="3"/>
  <c r="X724" i="3"/>
  <c r="AJ724" i="3"/>
  <c r="D724" i="3"/>
  <c r="E724" i="3"/>
  <c r="J730" i="1"/>
  <c r="K730" i="1"/>
  <c r="B716" i="4"/>
  <c r="X723" i="3"/>
  <c r="AJ723" i="3"/>
  <c r="D723" i="3"/>
  <c r="E723" i="3"/>
  <c r="J729" i="1"/>
  <c r="K729" i="1"/>
  <c r="B715" i="4"/>
  <c r="Y725" i="3"/>
  <c r="C725" i="3"/>
  <c r="V725" i="3"/>
  <c r="Y726" i="3"/>
  <c r="C726" i="3"/>
  <c r="V726" i="3"/>
  <c r="X725" i="3"/>
  <c r="AJ725" i="3"/>
  <c r="D725" i="3"/>
  <c r="E725" i="3"/>
  <c r="J731" i="1"/>
  <c r="K731" i="1"/>
  <c r="B717" i="4"/>
  <c r="Y727" i="3"/>
  <c r="C727" i="3"/>
  <c r="V727" i="3"/>
  <c r="X726" i="3"/>
  <c r="AJ726" i="3"/>
  <c r="D726" i="3"/>
  <c r="E726" i="3"/>
  <c r="J732" i="1"/>
  <c r="K732" i="1"/>
  <c r="B718" i="4"/>
  <c r="Y728" i="3"/>
  <c r="C728" i="3"/>
  <c r="V728" i="3"/>
  <c r="X727" i="3"/>
  <c r="AJ727" i="3"/>
  <c r="D727" i="3"/>
  <c r="E727" i="3"/>
  <c r="J733" i="1"/>
  <c r="K733" i="1"/>
  <c r="B719" i="4"/>
  <c r="Y729" i="3"/>
  <c r="C729" i="3"/>
  <c r="V729" i="3"/>
  <c r="X728" i="3"/>
  <c r="AJ728" i="3"/>
  <c r="D728" i="3"/>
  <c r="E728" i="3"/>
  <c r="J734" i="1"/>
  <c r="K734" i="1"/>
  <c r="B720" i="4"/>
  <c r="Y730" i="3"/>
  <c r="C730" i="3"/>
  <c r="V730" i="3"/>
  <c r="X729" i="3"/>
  <c r="AJ729" i="3"/>
  <c r="D729" i="3"/>
  <c r="E729" i="3"/>
  <c r="J735" i="1"/>
  <c r="K735" i="1"/>
  <c r="B721" i="4"/>
  <c r="Y731" i="3"/>
  <c r="C731" i="3"/>
  <c r="V731" i="3"/>
  <c r="X730" i="3"/>
  <c r="AJ730" i="3"/>
  <c r="D730" i="3"/>
  <c r="E730" i="3"/>
  <c r="J736" i="1"/>
  <c r="K736" i="1"/>
  <c r="B722" i="4"/>
  <c r="Y732" i="3"/>
  <c r="C732" i="3"/>
  <c r="V732" i="3"/>
  <c r="X731" i="3"/>
  <c r="AJ731" i="3"/>
  <c r="D731" i="3"/>
  <c r="E731" i="3"/>
  <c r="J737" i="1"/>
  <c r="K737" i="1"/>
  <c r="B723" i="4"/>
  <c r="Y733" i="3"/>
  <c r="C733" i="3"/>
  <c r="V733" i="3"/>
  <c r="X732" i="3"/>
  <c r="AJ732" i="3"/>
  <c r="D732" i="3"/>
  <c r="E732" i="3"/>
  <c r="J738" i="1"/>
  <c r="K738" i="1"/>
  <c r="B724" i="4"/>
  <c r="Y734" i="3"/>
  <c r="C734" i="3"/>
  <c r="V734" i="3"/>
  <c r="X733" i="3"/>
  <c r="AJ733" i="3"/>
  <c r="D733" i="3"/>
  <c r="E733" i="3"/>
  <c r="J739" i="1"/>
  <c r="K739" i="1"/>
  <c r="B725" i="4"/>
  <c r="Y735" i="3"/>
  <c r="C735" i="3"/>
  <c r="V735" i="3"/>
  <c r="X734" i="3"/>
  <c r="AJ734" i="3"/>
  <c r="D734" i="3"/>
  <c r="E734" i="3"/>
  <c r="J740" i="1"/>
  <c r="K740" i="1"/>
  <c r="B726" i="4"/>
  <c r="Y736" i="3"/>
  <c r="C736" i="3"/>
  <c r="V736" i="3"/>
  <c r="X735" i="3"/>
  <c r="AJ735" i="3"/>
  <c r="D735" i="3"/>
  <c r="E735" i="3"/>
  <c r="J741" i="1"/>
  <c r="K741" i="1"/>
  <c r="B727" i="4"/>
  <c r="Y737" i="3"/>
  <c r="C737" i="3"/>
  <c r="V737" i="3"/>
  <c r="X736" i="3"/>
  <c r="AJ736" i="3"/>
  <c r="D736" i="3"/>
  <c r="E736" i="3"/>
  <c r="J742" i="1"/>
  <c r="K742" i="1"/>
  <c r="B728" i="4"/>
  <c r="Y738" i="3"/>
  <c r="C738" i="3"/>
  <c r="V738" i="3"/>
  <c r="X737" i="3"/>
  <c r="AJ737" i="3"/>
  <c r="D737" i="3"/>
  <c r="E737" i="3"/>
  <c r="J743" i="1"/>
  <c r="K743" i="1"/>
  <c r="B729" i="4"/>
  <c r="Y739" i="3"/>
  <c r="C739" i="3"/>
  <c r="V739" i="3"/>
  <c r="X738" i="3"/>
  <c r="AJ738" i="3"/>
  <c r="D738" i="3"/>
  <c r="E738" i="3"/>
  <c r="J744" i="1"/>
  <c r="K744" i="1"/>
  <c r="B730" i="4"/>
  <c r="Y740" i="3"/>
  <c r="C740" i="3"/>
  <c r="V740" i="3"/>
  <c r="X739" i="3"/>
  <c r="AJ739" i="3"/>
  <c r="D739" i="3"/>
  <c r="E739" i="3"/>
  <c r="J745" i="1"/>
  <c r="K745" i="1"/>
  <c r="B731" i="4"/>
  <c r="Y741" i="3"/>
  <c r="C741" i="3"/>
  <c r="V741" i="3"/>
  <c r="X741" i="3"/>
  <c r="AJ741" i="3"/>
  <c r="D741" i="3"/>
  <c r="E741" i="3"/>
  <c r="J747" i="1"/>
  <c r="K747" i="1"/>
  <c r="B733" i="4"/>
  <c r="X740" i="3"/>
  <c r="AJ740" i="3"/>
  <c r="D740" i="3"/>
  <c r="E740" i="3"/>
  <c r="J746" i="1"/>
  <c r="K746" i="1"/>
  <c r="B732" i="4"/>
  <c r="Y742" i="3"/>
  <c r="C742" i="3"/>
  <c r="V742" i="3"/>
  <c r="Y743" i="3"/>
  <c r="C743" i="3"/>
  <c r="V743" i="3"/>
  <c r="X743" i="3"/>
  <c r="AJ743" i="3"/>
  <c r="D743" i="3"/>
  <c r="E743" i="3"/>
  <c r="J749" i="1"/>
  <c r="K749" i="1"/>
  <c r="B735" i="4"/>
  <c r="X742" i="3"/>
  <c r="AJ742" i="3"/>
  <c r="D742" i="3"/>
  <c r="E742" i="3"/>
  <c r="J748" i="1"/>
  <c r="K748" i="1"/>
  <c r="B734" i="4"/>
  <c r="Y744" i="3"/>
  <c r="C744" i="3"/>
  <c r="V744" i="3"/>
  <c r="X744" i="3"/>
  <c r="AJ744" i="3"/>
  <c r="D744" i="3"/>
  <c r="E744" i="3"/>
  <c r="J750" i="1"/>
  <c r="K750" i="1"/>
  <c r="B736" i="4"/>
  <c r="Y745" i="3"/>
  <c r="C745" i="3"/>
  <c r="V745" i="3"/>
  <c r="Y746" i="3"/>
  <c r="C746" i="3"/>
  <c r="V746" i="3"/>
  <c r="X745" i="3"/>
  <c r="AJ745" i="3"/>
  <c r="D745" i="3"/>
  <c r="E745" i="3"/>
  <c r="J751" i="1"/>
  <c r="K751" i="1"/>
  <c r="B737" i="4"/>
  <c r="Y747" i="3"/>
  <c r="C747" i="3"/>
  <c r="V747" i="3"/>
  <c r="X746" i="3"/>
  <c r="AJ746" i="3"/>
  <c r="D746" i="3"/>
  <c r="E746" i="3"/>
  <c r="J752" i="1"/>
  <c r="K752" i="1"/>
  <c r="B738" i="4"/>
  <c r="Y748" i="3"/>
  <c r="C748" i="3"/>
  <c r="V748" i="3"/>
  <c r="X748" i="3"/>
  <c r="AJ748" i="3"/>
  <c r="D748" i="3"/>
  <c r="E748" i="3"/>
  <c r="J754" i="1"/>
  <c r="K754" i="1"/>
  <c r="B740" i="4"/>
  <c r="X747" i="3"/>
  <c r="AJ747" i="3"/>
  <c r="D747" i="3"/>
  <c r="E747" i="3"/>
  <c r="J753" i="1"/>
  <c r="K753" i="1"/>
  <c r="B739" i="4"/>
  <c r="Y749" i="3"/>
  <c r="C749" i="3"/>
  <c r="V749" i="3"/>
  <c r="Y750" i="3"/>
  <c r="C750" i="3"/>
  <c r="V750" i="3"/>
  <c r="X750" i="3"/>
  <c r="AJ750" i="3"/>
  <c r="D750" i="3"/>
  <c r="E750" i="3"/>
  <c r="J756" i="1"/>
  <c r="K756" i="1"/>
  <c r="B742" i="4"/>
  <c r="X749" i="3"/>
  <c r="AJ749" i="3"/>
  <c r="D749" i="3"/>
  <c r="E749" i="3"/>
  <c r="J755" i="1"/>
  <c r="K755" i="1"/>
  <c r="B741" i="4"/>
  <c r="Y751" i="3"/>
  <c r="C751" i="3"/>
  <c r="V751" i="3"/>
  <c r="X751" i="3"/>
  <c r="AJ751" i="3"/>
  <c r="D751" i="3"/>
  <c r="E751" i="3"/>
  <c r="J757" i="1"/>
  <c r="K757" i="1"/>
  <c r="B743" i="4"/>
  <c r="Y752" i="3"/>
  <c r="C752" i="3"/>
  <c r="V752" i="3"/>
  <c r="X752" i="3"/>
  <c r="AJ752" i="3"/>
  <c r="D752" i="3"/>
  <c r="E752" i="3"/>
  <c r="J758" i="1"/>
  <c r="K758" i="1"/>
  <c r="B744" i="4"/>
  <c r="Y753" i="3"/>
  <c r="C753" i="3"/>
  <c r="V753" i="3"/>
  <c r="X753" i="3"/>
  <c r="AJ753" i="3"/>
  <c r="D753" i="3"/>
  <c r="E753" i="3"/>
  <c r="J759" i="1"/>
  <c r="K759" i="1"/>
  <c r="B745" i="4"/>
  <c r="Y754" i="3"/>
  <c r="C754" i="3"/>
  <c r="V754" i="3"/>
  <c r="X754" i="3"/>
  <c r="AJ754" i="3"/>
  <c r="D754" i="3"/>
  <c r="E754" i="3"/>
  <c r="J760" i="1"/>
  <c r="K760" i="1"/>
  <c r="B746" i="4"/>
  <c r="Y755" i="3"/>
  <c r="C755" i="3"/>
  <c r="V755" i="3"/>
  <c r="Y756" i="3"/>
  <c r="C756" i="3"/>
  <c r="V756" i="3"/>
  <c r="X756" i="3"/>
  <c r="AJ756" i="3"/>
  <c r="D756" i="3"/>
  <c r="E756" i="3"/>
  <c r="J762" i="1"/>
  <c r="K762" i="1"/>
  <c r="B748" i="4"/>
  <c r="X755" i="3"/>
  <c r="AJ755" i="3"/>
  <c r="D755" i="3"/>
  <c r="E755" i="3"/>
  <c r="J761" i="1"/>
  <c r="K761" i="1"/>
  <c r="B747" i="4"/>
  <c r="Y757" i="3"/>
  <c r="C757" i="3"/>
  <c r="V757" i="3"/>
  <c r="X757" i="3"/>
  <c r="AJ757" i="3"/>
  <c r="D757" i="3"/>
  <c r="E757" i="3"/>
  <c r="J763" i="1"/>
  <c r="K763" i="1"/>
  <c r="B749" i="4"/>
  <c r="Y758" i="3"/>
  <c r="C758" i="3"/>
  <c r="V758" i="3"/>
  <c r="X758" i="3"/>
  <c r="AJ758" i="3"/>
  <c r="D758" i="3"/>
  <c r="E758" i="3"/>
  <c r="J764" i="1"/>
  <c r="K764" i="1"/>
  <c r="B750" i="4"/>
  <c r="Y759" i="3"/>
  <c r="C759" i="3"/>
  <c r="V759" i="3"/>
  <c r="X759" i="3"/>
  <c r="AJ759" i="3"/>
  <c r="D759" i="3"/>
  <c r="E759" i="3"/>
  <c r="J765" i="1"/>
  <c r="K765" i="1"/>
  <c r="B751" i="4"/>
  <c r="Y760" i="3"/>
  <c r="C760" i="3"/>
  <c r="V760" i="3"/>
  <c r="Y761" i="3"/>
  <c r="C761" i="3"/>
  <c r="V761" i="3"/>
  <c r="X761" i="3"/>
  <c r="AJ761" i="3"/>
  <c r="D761" i="3"/>
  <c r="E761" i="3"/>
  <c r="J767" i="1"/>
  <c r="K767" i="1"/>
  <c r="B753" i="4"/>
  <c r="X760" i="3"/>
  <c r="AJ760" i="3"/>
  <c r="D760" i="3"/>
  <c r="E760" i="3"/>
  <c r="J766" i="1"/>
  <c r="K766" i="1"/>
  <c r="B752" i="4"/>
  <c r="Y762" i="3"/>
  <c r="C762" i="3"/>
  <c r="V762" i="3"/>
  <c r="X762" i="3"/>
  <c r="AJ762" i="3"/>
  <c r="D762" i="3"/>
  <c r="E762" i="3"/>
  <c r="J768" i="1"/>
  <c r="K768" i="1"/>
  <c r="B754" i="4"/>
  <c r="Y763" i="3"/>
  <c r="C763" i="3"/>
  <c r="V763" i="3"/>
  <c r="X763" i="3"/>
  <c r="AJ763" i="3"/>
  <c r="D763" i="3"/>
  <c r="E763" i="3"/>
  <c r="J769" i="1"/>
  <c r="K769" i="1"/>
  <c r="B755" i="4"/>
  <c r="Y764" i="3"/>
  <c r="C764" i="3"/>
  <c r="V764" i="3"/>
  <c r="X764" i="3"/>
  <c r="AJ764" i="3"/>
  <c r="D764" i="3"/>
  <c r="E764" i="3"/>
  <c r="J770" i="1"/>
  <c r="K770" i="1"/>
  <c r="B756" i="4"/>
  <c r="Y765" i="3"/>
  <c r="C765" i="3"/>
  <c r="V765" i="3"/>
  <c r="X765" i="3"/>
  <c r="AJ765" i="3"/>
  <c r="D765" i="3"/>
  <c r="E765" i="3"/>
  <c r="J771" i="1"/>
  <c r="K771" i="1"/>
  <c r="B757" i="4"/>
  <c r="Y766" i="3"/>
  <c r="C766" i="3"/>
  <c r="V766" i="3"/>
  <c r="X766" i="3"/>
  <c r="AJ766" i="3"/>
  <c r="D766" i="3"/>
  <c r="E766" i="3"/>
  <c r="J772" i="1"/>
  <c r="K772" i="1"/>
  <c r="B758" i="4"/>
  <c r="Y767" i="3"/>
  <c r="C767" i="3"/>
  <c r="V767" i="3"/>
  <c r="X767" i="3"/>
  <c r="AJ767" i="3"/>
  <c r="D767" i="3"/>
  <c r="E767" i="3"/>
  <c r="J773" i="1"/>
  <c r="K773" i="1"/>
  <c r="B759" i="4"/>
  <c r="Y768" i="3"/>
  <c r="C768" i="3"/>
  <c r="V768" i="3"/>
  <c r="X768" i="3"/>
  <c r="AJ768" i="3"/>
  <c r="D768" i="3"/>
  <c r="E768" i="3"/>
  <c r="J774" i="1"/>
  <c r="K774" i="1"/>
  <c r="B760" i="4"/>
  <c r="Y769" i="3"/>
  <c r="C769" i="3"/>
  <c r="V769" i="3"/>
  <c r="X769" i="3"/>
  <c r="AJ769" i="3"/>
  <c r="D769" i="3"/>
  <c r="E769" i="3"/>
  <c r="J775" i="1"/>
  <c r="K775" i="1"/>
  <c r="B761" i="4"/>
  <c r="Y770" i="3"/>
  <c r="C770" i="3"/>
  <c r="V770" i="3"/>
  <c r="X770" i="3"/>
  <c r="AJ770" i="3"/>
  <c r="D770" i="3"/>
  <c r="E770" i="3"/>
  <c r="J776" i="1"/>
  <c r="K776" i="1"/>
  <c r="B762" i="4"/>
  <c r="Y771" i="3"/>
  <c r="C771" i="3"/>
  <c r="V771" i="3"/>
  <c r="X771" i="3"/>
  <c r="AJ771" i="3"/>
  <c r="D771" i="3"/>
  <c r="E771" i="3"/>
  <c r="J777" i="1"/>
  <c r="K777" i="1"/>
  <c r="B763" i="4"/>
  <c r="Y772" i="3"/>
  <c r="C772" i="3"/>
  <c r="V772" i="3"/>
  <c r="X772" i="3"/>
  <c r="AJ772" i="3"/>
  <c r="D772" i="3"/>
  <c r="E772" i="3"/>
  <c r="J778" i="1"/>
  <c r="K778" i="1"/>
  <c r="B764" i="4"/>
  <c r="Y773" i="3"/>
  <c r="C773" i="3"/>
  <c r="V773" i="3"/>
  <c r="X773" i="3"/>
  <c r="AJ773" i="3"/>
  <c r="D773" i="3"/>
  <c r="E773" i="3"/>
  <c r="J779" i="1"/>
  <c r="K779" i="1"/>
  <c r="B765" i="4"/>
  <c r="Y774" i="3"/>
  <c r="C774" i="3"/>
  <c r="V774" i="3"/>
  <c r="X774" i="3"/>
  <c r="AJ774" i="3"/>
  <c r="D774" i="3"/>
  <c r="E774" i="3"/>
  <c r="J780" i="1"/>
  <c r="K780" i="1"/>
  <c r="B766" i="4"/>
  <c r="Y775" i="3"/>
  <c r="C775" i="3"/>
  <c r="V775" i="3"/>
  <c r="X775" i="3"/>
  <c r="AJ775" i="3"/>
  <c r="D775" i="3"/>
  <c r="E775" i="3"/>
  <c r="J781" i="1"/>
  <c r="K781" i="1"/>
  <c r="B767" i="4"/>
  <c r="Y776" i="3"/>
  <c r="C776" i="3"/>
  <c r="V776" i="3"/>
  <c r="X776" i="3"/>
  <c r="AJ776" i="3"/>
  <c r="D776" i="3"/>
  <c r="E776" i="3"/>
  <c r="J782" i="1"/>
  <c r="K782" i="1"/>
  <c r="B768" i="4"/>
  <c r="Y777" i="3"/>
  <c r="C777" i="3"/>
  <c r="V777" i="3"/>
  <c r="X777" i="3"/>
  <c r="AJ777" i="3"/>
  <c r="D777" i="3"/>
  <c r="E777" i="3"/>
  <c r="J783" i="1"/>
  <c r="K783" i="1"/>
  <c r="B769" i="4"/>
  <c r="Y778" i="3"/>
  <c r="C778" i="3"/>
  <c r="V778" i="3"/>
  <c r="X778" i="3"/>
  <c r="AJ778" i="3"/>
  <c r="D778" i="3"/>
  <c r="E778" i="3"/>
  <c r="J784" i="1"/>
  <c r="K784" i="1"/>
  <c r="B770" i="4"/>
  <c r="Y779" i="3"/>
  <c r="C779" i="3"/>
  <c r="V779" i="3"/>
  <c r="X779" i="3"/>
  <c r="AJ779" i="3"/>
  <c r="D779" i="3"/>
  <c r="E779" i="3"/>
  <c r="J785" i="1"/>
  <c r="K785" i="1"/>
  <c r="B771" i="4"/>
  <c r="Y780" i="3"/>
  <c r="C780" i="3"/>
  <c r="V780" i="3"/>
  <c r="X780" i="3"/>
  <c r="AJ780" i="3"/>
  <c r="D780" i="3"/>
  <c r="E780" i="3"/>
  <c r="J786" i="1"/>
  <c r="K786" i="1"/>
  <c r="B772" i="4"/>
  <c r="Y781" i="3"/>
  <c r="C781" i="3"/>
  <c r="V781" i="3"/>
  <c r="Y782" i="3"/>
  <c r="C782" i="3"/>
  <c r="V782" i="3"/>
  <c r="X782" i="3"/>
  <c r="AJ782" i="3"/>
  <c r="D782" i="3"/>
  <c r="E782" i="3"/>
  <c r="J788" i="1"/>
  <c r="K788" i="1"/>
  <c r="B774" i="4"/>
  <c r="X781" i="3"/>
  <c r="AJ781" i="3"/>
  <c r="D781" i="3"/>
  <c r="E781" i="3"/>
  <c r="J787" i="1"/>
  <c r="K787" i="1"/>
  <c r="B773" i="4"/>
  <c r="Y783" i="3"/>
  <c r="C783" i="3"/>
  <c r="V783" i="3"/>
  <c r="X783" i="3"/>
  <c r="AJ783" i="3"/>
  <c r="D783" i="3"/>
  <c r="E783" i="3"/>
  <c r="J789" i="1"/>
  <c r="K789" i="1"/>
  <c r="B775" i="4"/>
  <c r="Y784" i="3"/>
  <c r="C784" i="3"/>
  <c r="V784" i="3"/>
  <c r="X784" i="3"/>
  <c r="AJ784" i="3"/>
  <c r="D784" i="3"/>
  <c r="E784" i="3"/>
  <c r="J790" i="1"/>
  <c r="K790" i="1"/>
  <c r="B776" i="4"/>
  <c r="Y785" i="3"/>
  <c r="C785" i="3"/>
  <c r="V785" i="3"/>
  <c r="X785" i="3"/>
  <c r="AJ785" i="3"/>
  <c r="D785" i="3"/>
  <c r="E785" i="3"/>
  <c r="J791" i="1"/>
  <c r="K791" i="1"/>
  <c r="B777" i="4"/>
  <c r="Y786" i="3"/>
  <c r="C786" i="3"/>
  <c r="V786" i="3"/>
  <c r="X786" i="3"/>
  <c r="AJ786" i="3"/>
  <c r="D786" i="3"/>
  <c r="E786" i="3"/>
  <c r="J792" i="1"/>
  <c r="K792" i="1"/>
  <c r="B778" i="4"/>
  <c r="Y787" i="3"/>
  <c r="C787" i="3"/>
  <c r="V787" i="3"/>
  <c r="X787" i="3"/>
  <c r="AJ787" i="3"/>
  <c r="D787" i="3"/>
  <c r="E787" i="3"/>
  <c r="J793" i="1"/>
  <c r="K793" i="1"/>
  <c r="B779" i="4"/>
  <c r="Y788" i="3"/>
  <c r="C788" i="3"/>
  <c r="V788" i="3"/>
  <c r="X788" i="3"/>
  <c r="AJ788" i="3"/>
  <c r="D788" i="3"/>
  <c r="E788" i="3"/>
  <c r="J794" i="1"/>
  <c r="K794" i="1"/>
  <c r="B780" i="4"/>
  <c r="Y789" i="3"/>
  <c r="C789" i="3"/>
  <c r="V789" i="3"/>
  <c r="X789" i="3"/>
  <c r="AJ789" i="3"/>
  <c r="D789" i="3"/>
  <c r="E789" i="3"/>
  <c r="J795" i="1"/>
  <c r="K795" i="1"/>
  <c r="B781" i="4"/>
  <c r="Y790" i="3"/>
  <c r="C790" i="3"/>
  <c r="V790" i="3"/>
  <c r="Y791" i="3"/>
  <c r="C791" i="3"/>
  <c r="V791" i="3"/>
  <c r="X790" i="3"/>
  <c r="AJ790" i="3"/>
  <c r="D790" i="3"/>
  <c r="E790" i="3"/>
  <c r="J796" i="1"/>
  <c r="K796" i="1"/>
  <c r="B782" i="4"/>
  <c r="Y792" i="3"/>
  <c r="C792" i="3"/>
  <c r="V792" i="3"/>
  <c r="X791" i="3"/>
  <c r="AJ791" i="3"/>
  <c r="D791" i="3"/>
  <c r="E791" i="3"/>
  <c r="J797" i="1"/>
  <c r="K797" i="1"/>
  <c r="B783" i="4"/>
  <c r="Y793" i="3"/>
  <c r="C793" i="3"/>
  <c r="V793" i="3"/>
  <c r="X792" i="3"/>
  <c r="AJ792" i="3"/>
  <c r="D792" i="3"/>
  <c r="E792" i="3"/>
  <c r="J798" i="1"/>
  <c r="K798" i="1"/>
  <c r="B784" i="4"/>
  <c r="Y794" i="3"/>
  <c r="C794" i="3"/>
  <c r="V794" i="3"/>
  <c r="X793" i="3"/>
  <c r="AJ793" i="3"/>
  <c r="D793" i="3"/>
  <c r="E793" i="3"/>
  <c r="J799" i="1"/>
  <c r="K799" i="1"/>
  <c r="B785" i="4"/>
  <c r="Y795" i="3"/>
  <c r="C795" i="3"/>
  <c r="V795" i="3"/>
  <c r="X795" i="3"/>
  <c r="AJ795" i="3"/>
  <c r="D795" i="3"/>
  <c r="E795" i="3"/>
  <c r="J801" i="1"/>
  <c r="K801" i="1"/>
  <c r="B787" i="4"/>
  <c r="X794" i="3"/>
  <c r="AJ794" i="3"/>
  <c r="D794" i="3"/>
  <c r="E794" i="3"/>
  <c r="J800" i="1"/>
  <c r="K800" i="1"/>
  <c r="B786" i="4"/>
  <c r="Y796" i="3"/>
  <c r="C796" i="3"/>
  <c r="V796" i="3"/>
  <c r="X796" i="3"/>
  <c r="AJ796" i="3"/>
  <c r="D796" i="3"/>
  <c r="E796" i="3"/>
  <c r="J802" i="1"/>
  <c r="K802" i="1"/>
  <c r="B788" i="4"/>
  <c r="Y797" i="3"/>
  <c r="C797" i="3"/>
  <c r="V797" i="3"/>
  <c r="X797" i="3"/>
  <c r="AJ797" i="3"/>
  <c r="D797" i="3"/>
  <c r="E797" i="3"/>
  <c r="J803" i="1"/>
  <c r="K803" i="1"/>
  <c r="B789" i="4"/>
  <c r="Y798" i="3"/>
  <c r="C798" i="3"/>
  <c r="V798" i="3"/>
  <c r="X798" i="3"/>
  <c r="AJ798" i="3"/>
  <c r="D798" i="3"/>
  <c r="E798" i="3"/>
  <c r="J804" i="1"/>
  <c r="K804" i="1"/>
  <c r="B790" i="4"/>
  <c r="Y799" i="3"/>
  <c r="C799" i="3"/>
  <c r="V799" i="3"/>
  <c r="X799" i="3"/>
  <c r="AJ799" i="3"/>
  <c r="D799" i="3"/>
  <c r="E799" i="3"/>
  <c r="J805" i="1"/>
  <c r="K805" i="1"/>
  <c r="B791" i="4"/>
  <c r="Y800" i="3"/>
  <c r="C800" i="3"/>
  <c r="V800" i="3"/>
  <c r="X800" i="3"/>
  <c r="AJ800" i="3"/>
  <c r="D800" i="3"/>
  <c r="E800" i="3"/>
  <c r="J806" i="1"/>
  <c r="K806" i="1"/>
  <c r="B792" i="4"/>
  <c r="Y801" i="3"/>
  <c r="C801" i="3"/>
  <c r="V801" i="3"/>
  <c r="X801" i="3"/>
  <c r="AJ801" i="3"/>
  <c r="D801" i="3"/>
  <c r="E801" i="3"/>
  <c r="J807" i="1"/>
  <c r="K807" i="1"/>
  <c r="B793" i="4"/>
  <c r="Y802" i="3"/>
  <c r="C802" i="3"/>
  <c r="V802" i="3"/>
  <c r="X802" i="3"/>
  <c r="AJ802" i="3"/>
  <c r="D802" i="3"/>
  <c r="E802" i="3"/>
  <c r="J808" i="1"/>
  <c r="K808" i="1"/>
  <c r="B794" i="4"/>
  <c r="Y803" i="3"/>
  <c r="C803" i="3"/>
  <c r="V803" i="3"/>
  <c r="X803" i="3"/>
  <c r="AJ803" i="3"/>
  <c r="D803" i="3"/>
  <c r="E803" i="3"/>
  <c r="J809" i="1"/>
  <c r="K809" i="1"/>
  <c r="B795" i="4"/>
  <c r="Y804" i="3"/>
  <c r="C804" i="3"/>
  <c r="V804" i="3"/>
  <c r="X804" i="3"/>
  <c r="AJ804" i="3"/>
  <c r="D804" i="3"/>
  <c r="E804" i="3"/>
  <c r="J810" i="1"/>
  <c r="K810" i="1"/>
  <c r="B796" i="4"/>
  <c r="Y805" i="3"/>
  <c r="C805" i="3"/>
  <c r="V805" i="3"/>
  <c r="X805" i="3"/>
  <c r="AJ805" i="3"/>
  <c r="D805" i="3"/>
  <c r="E805" i="3"/>
  <c r="J811" i="1"/>
  <c r="K811" i="1"/>
  <c r="B797" i="4"/>
  <c r="Y806" i="3"/>
  <c r="C806" i="3"/>
  <c r="V806" i="3"/>
  <c r="X806" i="3"/>
  <c r="AJ806" i="3"/>
  <c r="D806" i="3"/>
  <c r="E806" i="3"/>
  <c r="J812" i="1"/>
  <c r="K812" i="1"/>
  <c r="B798" i="4"/>
  <c r="Y807" i="3"/>
  <c r="C807" i="3"/>
  <c r="V807" i="3"/>
  <c r="Y808" i="3"/>
  <c r="C808" i="3"/>
  <c r="V808" i="3"/>
  <c r="X808" i="3"/>
  <c r="AJ808" i="3"/>
  <c r="D808" i="3"/>
  <c r="E808" i="3"/>
  <c r="J814" i="1"/>
  <c r="K814" i="1"/>
  <c r="B800" i="4"/>
  <c r="X807" i="3"/>
  <c r="AJ807" i="3"/>
  <c r="D807" i="3"/>
  <c r="E807" i="3"/>
  <c r="J813" i="1"/>
  <c r="K813" i="1"/>
  <c r="B799" i="4"/>
  <c r="Y809" i="3"/>
  <c r="C809" i="3"/>
  <c r="V809" i="3"/>
  <c r="X809" i="3"/>
  <c r="AJ809" i="3"/>
  <c r="D809" i="3"/>
  <c r="E809" i="3"/>
  <c r="J815" i="1"/>
  <c r="K815" i="1"/>
  <c r="B801" i="4"/>
  <c r="Y810" i="3"/>
  <c r="C810" i="3"/>
  <c r="V810" i="3"/>
  <c r="X810" i="3"/>
  <c r="AJ810" i="3"/>
  <c r="D810" i="3"/>
  <c r="E810" i="3"/>
  <c r="J816" i="1"/>
  <c r="K816" i="1"/>
  <c r="B802" i="4"/>
  <c r="Y811" i="3"/>
  <c r="C811" i="3"/>
  <c r="V811" i="3"/>
  <c r="X811" i="3"/>
  <c r="AJ811" i="3"/>
  <c r="D811" i="3"/>
  <c r="E811" i="3"/>
  <c r="J817" i="1"/>
  <c r="K817" i="1"/>
  <c r="B803" i="4"/>
  <c r="Y812" i="3"/>
  <c r="C812" i="3"/>
  <c r="V812" i="3"/>
  <c r="X812" i="3"/>
  <c r="AJ812" i="3"/>
  <c r="D812" i="3"/>
  <c r="E812" i="3"/>
  <c r="J818" i="1"/>
  <c r="K818" i="1"/>
  <c r="B804" i="4"/>
  <c r="Y813" i="3"/>
  <c r="C813" i="3"/>
  <c r="V813" i="3"/>
  <c r="Y814" i="3"/>
  <c r="C814" i="3"/>
  <c r="V814" i="3"/>
  <c r="X814" i="3"/>
  <c r="AJ814" i="3"/>
  <c r="D814" i="3"/>
  <c r="E814" i="3"/>
  <c r="J820" i="1"/>
  <c r="K820" i="1"/>
  <c r="B806" i="4"/>
  <c r="X813" i="3"/>
  <c r="AJ813" i="3"/>
  <c r="D813" i="3"/>
  <c r="E813" i="3"/>
  <c r="J819" i="1"/>
  <c r="K819" i="1"/>
  <c r="B805" i="4"/>
  <c r="Y815" i="3"/>
  <c r="C815" i="3"/>
  <c r="V815" i="3"/>
  <c r="X815" i="3"/>
  <c r="AJ815" i="3"/>
  <c r="D815" i="3"/>
  <c r="E815" i="3"/>
  <c r="J821" i="1"/>
  <c r="K821" i="1"/>
  <c r="B807" i="4"/>
  <c r="Y816" i="3"/>
  <c r="C816" i="3"/>
  <c r="V816" i="3"/>
  <c r="X816" i="3"/>
  <c r="AJ816" i="3"/>
  <c r="D816" i="3"/>
  <c r="E816" i="3"/>
  <c r="J822" i="1"/>
  <c r="K822" i="1"/>
  <c r="B808" i="4"/>
  <c r="Y817" i="3"/>
  <c r="C817" i="3"/>
  <c r="V817" i="3"/>
  <c r="X817" i="3"/>
  <c r="AJ817" i="3"/>
  <c r="D817" i="3"/>
  <c r="E817" i="3"/>
  <c r="J823" i="1"/>
  <c r="K823" i="1"/>
  <c r="B809" i="4"/>
  <c r="Y818" i="3"/>
  <c r="C818" i="3"/>
  <c r="V818" i="3"/>
  <c r="X818" i="3"/>
  <c r="AJ818" i="3"/>
  <c r="D818" i="3"/>
  <c r="E818" i="3"/>
  <c r="J824" i="1"/>
  <c r="K824" i="1"/>
  <c r="B810" i="4"/>
  <c r="Y819" i="3"/>
  <c r="C819" i="3"/>
  <c r="V819" i="3"/>
  <c r="X819" i="3"/>
  <c r="AJ819" i="3"/>
  <c r="D819" i="3"/>
  <c r="E819" i="3"/>
  <c r="J825" i="1"/>
  <c r="K825" i="1"/>
  <c r="B811" i="4"/>
  <c r="Y820" i="3"/>
  <c r="C820" i="3"/>
  <c r="V820" i="3"/>
  <c r="X820" i="3"/>
  <c r="AJ820" i="3"/>
  <c r="D820" i="3"/>
  <c r="E820" i="3"/>
  <c r="J826" i="1"/>
  <c r="K826" i="1"/>
  <c r="B812" i="4"/>
  <c r="Y821" i="3"/>
  <c r="C821" i="3"/>
  <c r="V821" i="3"/>
  <c r="X821" i="3"/>
  <c r="AJ821" i="3"/>
  <c r="D821" i="3"/>
  <c r="E821" i="3"/>
  <c r="J827" i="1"/>
  <c r="K827" i="1"/>
  <c r="B813" i="4"/>
  <c r="Y822" i="3"/>
  <c r="C822" i="3"/>
  <c r="V822" i="3"/>
  <c r="X822" i="3"/>
  <c r="AJ822" i="3"/>
  <c r="D822" i="3"/>
  <c r="E822" i="3"/>
  <c r="J828" i="1"/>
  <c r="K828" i="1"/>
  <c r="B814" i="4"/>
  <c r="Y823" i="3"/>
  <c r="C823" i="3"/>
  <c r="V823" i="3"/>
  <c r="X823" i="3"/>
  <c r="AJ823" i="3"/>
  <c r="D823" i="3"/>
  <c r="E823" i="3"/>
  <c r="J829" i="1"/>
  <c r="K829" i="1"/>
  <c r="B815" i="4"/>
  <c r="Y824" i="3"/>
  <c r="C824" i="3"/>
  <c r="V824" i="3"/>
  <c r="X824" i="3"/>
  <c r="AJ824" i="3"/>
  <c r="D824" i="3"/>
  <c r="E824" i="3"/>
  <c r="J830" i="1"/>
  <c r="K830" i="1"/>
  <c r="B816" i="4"/>
  <c r="Y825" i="3"/>
  <c r="C825" i="3"/>
  <c r="V825" i="3"/>
  <c r="X825" i="3"/>
  <c r="AJ825" i="3"/>
  <c r="D825" i="3"/>
  <c r="E825" i="3"/>
  <c r="J831" i="1"/>
  <c r="K831" i="1"/>
  <c r="B817" i="4"/>
  <c r="Y826" i="3"/>
  <c r="C826" i="3"/>
  <c r="V826" i="3"/>
  <c r="X826" i="3"/>
  <c r="AJ826" i="3"/>
  <c r="D826" i="3"/>
  <c r="E826" i="3"/>
  <c r="J832" i="1"/>
  <c r="K832" i="1"/>
  <c r="B818" i="4"/>
  <c r="Y827" i="3"/>
  <c r="C827" i="3"/>
  <c r="V827" i="3"/>
  <c r="X827" i="3"/>
  <c r="AJ827" i="3"/>
  <c r="D827" i="3"/>
  <c r="E827" i="3"/>
  <c r="J833" i="1"/>
  <c r="K833" i="1"/>
  <c r="B819" i="4"/>
  <c r="Y828" i="3"/>
  <c r="C828" i="3"/>
  <c r="V828" i="3"/>
  <c r="X828" i="3"/>
  <c r="AJ828" i="3"/>
  <c r="D828" i="3"/>
  <c r="E828" i="3"/>
  <c r="J834" i="1"/>
  <c r="K834" i="1"/>
  <c r="B820" i="4"/>
  <c r="Y829" i="3"/>
  <c r="C829" i="3"/>
  <c r="V829" i="3"/>
  <c r="Y830" i="3"/>
  <c r="C830" i="3"/>
  <c r="V830" i="3"/>
  <c r="X830" i="3"/>
  <c r="AJ830" i="3"/>
  <c r="D830" i="3"/>
  <c r="E830" i="3"/>
  <c r="J836" i="1"/>
  <c r="K836" i="1"/>
  <c r="B822" i="4"/>
  <c r="X829" i="3"/>
  <c r="AJ829" i="3"/>
  <c r="D829" i="3"/>
  <c r="E829" i="3"/>
  <c r="J835" i="1"/>
  <c r="K835" i="1"/>
  <c r="B821" i="4"/>
  <c r="Y831" i="3"/>
  <c r="C831" i="3"/>
  <c r="V831" i="3"/>
  <c r="X831" i="3"/>
  <c r="AJ831" i="3"/>
  <c r="D831" i="3"/>
  <c r="E831" i="3"/>
  <c r="J837" i="1"/>
  <c r="K837" i="1"/>
  <c r="B823" i="4"/>
  <c r="Y832" i="3"/>
  <c r="C832" i="3"/>
  <c r="V832" i="3"/>
  <c r="X832" i="3"/>
  <c r="AJ832" i="3"/>
  <c r="D832" i="3"/>
  <c r="E832" i="3"/>
  <c r="J838" i="1"/>
  <c r="K838" i="1"/>
  <c r="B824" i="4"/>
  <c r="Y833" i="3"/>
  <c r="C833" i="3"/>
  <c r="V833" i="3"/>
  <c r="X833" i="3"/>
  <c r="AJ833" i="3"/>
  <c r="D833" i="3"/>
  <c r="E833" i="3"/>
  <c r="J839" i="1"/>
  <c r="K839" i="1"/>
  <c r="B825" i="4"/>
  <c r="Y834" i="3"/>
  <c r="C834" i="3"/>
  <c r="V834" i="3"/>
  <c r="X834" i="3"/>
  <c r="AJ834" i="3"/>
  <c r="D834" i="3"/>
  <c r="E834" i="3"/>
  <c r="J840" i="1"/>
  <c r="K840" i="1"/>
  <c r="B826" i="4"/>
  <c r="Y835" i="3"/>
  <c r="C835" i="3"/>
  <c r="V835" i="3"/>
  <c r="Y836" i="3"/>
  <c r="C836" i="3"/>
  <c r="V836" i="3"/>
  <c r="X836" i="3"/>
  <c r="AJ836" i="3"/>
  <c r="D836" i="3"/>
  <c r="E836" i="3"/>
  <c r="J842" i="1"/>
  <c r="K842" i="1"/>
  <c r="B828" i="4"/>
  <c r="X835" i="3"/>
  <c r="AJ835" i="3"/>
  <c r="D835" i="3"/>
  <c r="E835" i="3"/>
  <c r="J841" i="1"/>
  <c r="K841" i="1"/>
  <c r="B827" i="4"/>
  <c r="Y837" i="3"/>
  <c r="C837" i="3"/>
  <c r="V837" i="3"/>
  <c r="Y838" i="3"/>
  <c r="C838" i="3"/>
  <c r="V838" i="3"/>
  <c r="X838" i="3"/>
  <c r="AJ838" i="3"/>
  <c r="D838" i="3"/>
  <c r="E838" i="3"/>
  <c r="J844" i="1"/>
  <c r="K844" i="1"/>
  <c r="B830" i="4"/>
  <c r="X837" i="3"/>
  <c r="AJ837" i="3"/>
  <c r="D837" i="3"/>
  <c r="E837" i="3"/>
  <c r="J843" i="1"/>
  <c r="K843" i="1"/>
  <c r="B829" i="4"/>
  <c r="Y839" i="3"/>
  <c r="C839" i="3"/>
  <c r="V839" i="3"/>
  <c r="Y840" i="3"/>
  <c r="C840" i="3"/>
  <c r="V840" i="3"/>
  <c r="X840" i="3"/>
  <c r="AJ840" i="3"/>
  <c r="D840" i="3"/>
  <c r="E840" i="3"/>
  <c r="J846" i="1"/>
  <c r="K846" i="1"/>
  <c r="B832" i="4"/>
  <c r="X839" i="3"/>
  <c r="AJ839" i="3"/>
  <c r="D839" i="3"/>
  <c r="E839" i="3"/>
  <c r="J845" i="1"/>
  <c r="K845" i="1"/>
  <c r="B831" i="4"/>
  <c r="Y841" i="3"/>
  <c r="C841" i="3"/>
  <c r="V841" i="3"/>
  <c r="X841" i="3"/>
  <c r="AJ841" i="3"/>
  <c r="D841" i="3"/>
  <c r="E841" i="3"/>
  <c r="J847" i="1"/>
  <c r="K847" i="1"/>
  <c r="B833" i="4"/>
  <c r="Y842" i="3"/>
  <c r="C842" i="3"/>
  <c r="V842" i="3"/>
  <c r="X842" i="3"/>
  <c r="AJ842" i="3"/>
  <c r="D842" i="3"/>
  <c r="E842" i="3"/>
  <c r="J848" i="1"/>
  <c r="K848" i="1"/>
  <c r="B834" i="4"/>
  <c r="Y843" i="3"/>
  <c r="C843" i="3"/>
  <c r="V843" i="3"/>
  <c r="Y844" i="3"/>
  <c r="C844" i="3"/>
  <c r="V844" i="3"/>
  <c r="X843" i="3"/>
  <c r="AJ843" i="3"/>
  <c r="D843" i="3"/>
  <c r="E843" i="3"/>
  <c r="J849" i="1"/>
  <c r="K849" i="1"/>
  <c r="B835" i="4"/>
  <c r="X844" i="3"/>
  <c r="AJ844" i="3"/>
  <c r="D844" i="3"/>
  <c r="E844" i="3"/>
  <c r="J850" i="1"/>
  <c r="K850" i="1"/>
  <c r="B836" i="4"/>
  <c r="Y845" i="3"/>
  <c r="C845" i="3"/>
  <c r="V845" i="3"/>
  <c r="X845" i="3"/>
  <c r="AJ845" i="3"/>
  <c r="D845" i="3"/>
  <c r="E845" i="3"/>
  <c r="J851" i="1"/>
  <c r="K851" i="1"/>
  <c r="B837" i="4"/>
  <c r="Y846" i="3"/>
  <c r="C846" i="3"/>
  <c r="V846" i="3"/>
  <c r="X846" i="3"/>
  <c r="AJ846" i="3"/>
  <c r="D846" i="3"/>
  <c r="E846" i="3"/>
  <c r="J852" i="1"/>
  <c r="K852" i="1"/>
  <c r="B838" i="4"/>
  <c r="Y847" i="3"/>
  <c r="C847" i="3"/>
  <c r="V847" i="3"/>
  <c r="X847" i="3"/>
  <c r="AJ847" i="3"/>
  <c r="D847" i="3"/>
  <c r="E847" i="3"/>
  <c r="J853" i="1"/>
  <c r="K853" i="1"/>
  <c r="B839" i="4"/>
  <c r="Y848" i="3"/>
  <c r="C848" i="3"/>
  <c r="V848" i="3"/>
  <c r="Y849" i="3"/>
  <c r="C849" i="3"/>
  <c r="V849" i="3"/>
  <c r="X848" i="3"/>
  <c r="AJ848" i="3"/>
  <c r="D848" i="3"/>
  <c r="E848" i="3"/>
  <c r="J854" i="1"/>
  <c r="K854" i="1"/>
  <c r="B840" i="4"/>
  <c r="Y850" i="3"/>
  <c r="C850" i="3"/>
  <c r="V850" i="3"/>
  <c r="X850" i="3"/>
  <c r="AJ850" i="3"/>
  <c r="D850" i="3"/>
  <c r="E850" i="3"/>
  <c r="J856" i="1"/>
  <c r="K856" i="1"/>
  <c r="B842" i="4"/>
  <c r="X849" i="3"/>
  <c r="AJ849" i="3"/>
  <c r="D849" i="3"/>
  <c r="E849" i="3"/>
  <c r="J855" i="1"/>
  <c r="K855" i="1"/>
  <c r="B841" i="4"/>
  <c r="Y851" i="3"/>
  <c r="C851" i="3"/>
  <c r="V851" i="3"/>
  <c r="X851" i="3"/>
  <c r="AJ851" i="3"/>
  <c r="D851" i="3"/>
  <c r="E851" i="3"/>
  <c r="J857" i="1"/>
  <c r="K857" i="1"/>
  <c r="B843" i="4"/>
  <c r="Y852" i="3"/>
  <c r="C852" i="3"/>
  <c r="V852" i="3"/>
  <c r="X852" i="3"/>
  <c r="AJ852" i="3"/>
  <c r="D852" i="3"/>
  <c r="E852" i="3"/>
  <c r="J858" i="1"/>
  <c r="K858" i="1"/>
  <c r="B844" i="4"/>
  <c r="Y853" i="3"/>
  <c r="C853" i="3"/>
  <c r="V853" i="3"/>
  <c r="X853" i="3"/>
  <c r="AJ853" i="3"/>
  <c r="D853" i="3"/>
  <c r="E853" i="3"/>
  <c r="J859" i="1"/>
  <c r="K859" i="1"/>
  <c r="B845" i="4"/>
  <c r="Y854" i="3"/>
  <c r="C854" i="3"/>
  <c r="V854" i="3"/>
  <c r="Y855" i="3"/>
  <c r="C855" i="3"/>
  <c r="V855" i="3"/>
  <c r="X855" i="3"/>
  <c r="AJ855" i="3"/>
  <c r="D855" i="3"/>
  <c r="E855" i="3"/>
  <c r="J861" i="1"/>
  <c r="K861" i="1"/>
  <c r="B847" i="4"/>
  <c r="X854" i="3"/>
  <c r="AJ854" i="3"/>
  <c r="D854" i="3"/>
  <c r="E854" i="3"/>
  <c r="J860" i="1"/>
  <c r="K860" i="1"/>
  <c r="B846" i="4"/>
  <c r="Y856" i="3"/>
  <c r="C856" i="3"/>
  <c r="V856" i="3"/>
  <c r="X856" i="3"/>
  <c r="AJ856" i="3"/>
  <c r="D856" i="3"/>
  <c r="E856" i="3"/>
  <c r="J862" i="1"/>
  <c r="K862" i="1"/>
  <c r="B848" i="4"/>
  <c r="Y857" i="3"/>
  <c r="C857" i="3"/>
  <c r="V857" i="3"/>
  <c r="Y858" i="3"/>
  <c r="C858" i="3"/>
  <c r="V858" i="3"/>
  <c r="X858" i="3"/>
  <c r="AJ858" i="3"/>
  <c r="D858" i="3"/>
  <c r="E858" i="3"/>
  <c r="J864" i="1"/>
  <c r="K864" i="1"/>
  <c r="B850" i="4"/>
  <c r="X857" i="3"/>
  <c r="AJ857" i="3"/>
  <c r="D857" i="3"/>
  <c r="E857" i="3"/>
  <c r="J863" i="1"/>
  <c r="K863" i="1"/>
  <c r="B849" i="4"/>
  <c r="Y859" i="3"/>
  <c r="C859" i="3"/>
  <c r="V859" i="3"/>
  <c r="Y860" i="3"/>
  <c r="C860" i="3"/>
  <c r="V860" i="3"/>
  <c r="X860" i="3"/>
  <c r="AJ860" i="3"/>
  <c r="D860" i="3"/>
  <c r="E860" i="3"/>
  <c r="J866" i="1"/>
  <c r="K866" i="1"/>
  <c r="B852" i="4"/>
  <c r="X859" i="3"/>
  <c r="AJ859" i="3"/>
  <c r="D859" i="3"/>
  <c r="E859" i="3"/>
  <c r="J865" i="1"/>
  <c r="K865" i="1"/>
  <c r="B851" i="4"/>
  <c r="Y861" i="3"/>
  <c r="C861" i="3"/>
  <c r="V861" i="3"/>
  <c r="X861" i="3"/>
  <c r="AJ861" i="3"/>
  <c r="D861" i="3"/>
  <c r="E861" i="3"/>
  <c r="J867" i="1"/>
  <c r="K867" i="1"/>
  <c r="B853" i="4"/>
  <c r="Y862" i="3"/>
  <c r="C862" i="3"/>
  <c r="V862" i="3"/>
  <c r="X862" i="3"/>
  <c r="AJ862" i="3"/>
  <c r="D862" i="3"/>
  <c r="E862" i="3"/>
  <c r="J868" i="1"/>
  <c r="K868" i="1"/>
  <c r="B854" i="4"/>
  <c r="Y863" i="3"/>
  <c r="C863" i="3"/>
  <c r="V863" i="3"/>
  <c r="X863" i="3"/>
  <c r="AJ863" i="3"/>
  <c r="D863" i="3"/>
  <c r="E863" i="3"/>
  <c r="J869" i="1"/>
  <c r="K869" i="1"/>
  <c r="B855" i="4"/>
  <c r="Y864" i="3"/>
  <c r="C864" i="3"/>
  <c r="V864" i="3"/>
  <c r="X864" i="3"/>
  <c r="AJ864" i="3"/>
  <c r="D864" i="3"/>
  <c r="E864" i="3"/>
  <c r="J870" i="1"/>
  <c r="K870" i="1"/>
  <c r="B856" i="4"/>
  <c r="Y865" i="3"/>
  <c r="C865" i="3"/>
  <c r="V865" i="3"/>
  <c r="X865" i="3"/>
  <c r="AJ865" i="3"/>
  <c r="D865" i="3"/>
  <c r="E865" i="3"/>
  <c r="J871" i="1"/>
  <c r="K871" i="1"/>
  <c r="B857" i="4"/>
  <c r="Y866" i="3"/>
  <c r="C866" i="3"/>
  <c r="V866" i="3"/>
  <c r="X866" i="3"/>
  <c r="AJ866" i="3"/>
  <c r="D866" i="3"/>
  <c r="E866" i="3"/>
  <c r="J872" i="1"/>
  <c r="K872" i="1"/>
  <c r="B858" i="4"/>
  <c r="Y867" i="3"/>
  <c r="C867" i="3"/>
  <c r="V867" i="3"/>
  <c r="X867" i="3"/>
  <c r="AJ867" i="3"/>
  <c r="D867" i="3"/>
  <c r="E867" i="3"/>
  <c r="J873" i="1"/>
  <c r="K873" i="1"/>
  <c r="B859" i="4"/>
  <c r="Y868" i="3"/>
  <c r="C868" i="3"/>
  <c r="V868" i="3"/>
  <c r="X868" i="3"/>
  <c r="AJ868" i="3"/>
  <c r="D868" i="3"/>
  <c r="E868" i="3"/>
  <c r="J874" i="1"/>
  <c r="K874" i="1"/>
  <c r="B860" i="4"/>
  <c r="Y869" i="3"/>
  <c r="C869" i="3"/>
  <c r="V869" i="3"/>
  <c r="X869" i="3"/>
  <c r="AJ869" i="3"/>
  <c r="D869" i="3"/>
  <c r="E869" i="3"/>
  <c r="J875" i="1"/>
  <c r="K875" i="1"/>
  <c r="B861" i="4"/>
  <c r="Y870" i="3"/>
  <c r="C870" i="3"/>
  <c r="V870" i="3"/>
  <c r="X870" i="3"/>
  <c r="AJ870" i="3"/>
  <c r="D870" i="3"/>
  <c r="E870" i="3"/>
  <c r="J876" i="1"/>
  <c r="K876" i="1"/>
  <c r="B862" i="4"/>
  <c r="Y871" i="3"/>
  <c r="C871" i="3"/>
  <c r="V871" i="3"/>
  <c r="X871" i="3"/>
  <c r="AJ871" i="3"/>
  <c r="D871" i="3"/>
  <c r="E871" i="3"/>
  <c r="J877" i="1"/>
  <c r="K877" i="1"/>
  <c r="B863" i="4"/>
  <c r="Y872" i="3"/>
  <c r="C872" i="3"/>
  <c r="V872" i="3"/>
  <c r="X872" i="3"/>
  <c r="AJ872" i="3"/>
  <c r="D872" i="3"/>
  <c r="E872" i="3"/>
  <c r="J878" i="1"/>
  <c r="K878" i="1"/>
  <c r="B864" i="4"/>
  <c r="Y873" i="3"/>
  <c r="C873" i="3"/>
  <c r="V873" i="3"/>
  <c r="X873" i="3"/>
  <c r="AJ873" i="3"/>
  <c r="D873" i="3"/>
  <c r="E873" i="3"/>
  <c r="J879" i="1"/>
  <c r="K879" i="1"/>
  <c r="B865" i="4"/>
  <c r="Y874" i="3"/>
  <c r="C874" i="3"/>
  <c r="V874" i="3"/>
  <c r="X874" i="3"/>
  <c r="AJ874" i="3"/>
  <c r="D874" i="3"/>
  <c r="E874" i="3"/>
  <c r="J880" i="1"/>
  <c r="K880" i="1"/>
  <c r="B866" i="4"/>
  <c r="Y875" i="3"/>
  <c r="C875" i="3"/>
  <c r="V875" i="3"/>
  <c r="X875" i="3"/>
  <c r="AJ875" i="3"/>
  <c r="D875" i="3"/>
  <c r="E875" i="3"/>
  <c r="J881" i="1"/>
  <c r="K881" i="1"/>
  <c r="B867" i="4"/>
  <c r="Y876" i="3"/>
  <c r="C876" i="3"/>
  <c r="V876" i="3"/>
  <c r="X876" i="3"/>
  <c r="AJ876" i="3"/>
  <c r="D876" i="3"/>
  <c r="E876" i="3"/>
  <c r="J882" i="1"/>
  <c r="K882" i="1"/>
  <c r="B868" i="4"/>
  <c r="Y877" i="3"/>
  <c r="C877" i="3"/>
  <c r="V877" i="3"/>
  <c r="X877" i="3"/>
  <c r="AJ877" i="3"/>
  <c r="D877" i="3"/>
  <c r="E877" i="3"/>
  <c r="J883" i="1"/>
  <c r="K883" i="1"/>
  <c r="B869" i="4"/>
  <c r="Y878" i="3"/>
  <c r="C878" i="3"/>
  <c r="V878" i="3"/>
  <c r="X878" i="3"/>
  <c r="AJ878" i="3"/>
  <c r="D878" i="3"/>
  <c r="E878" i="3"/>
  <c r="J884" i="1"/>
  <c r="K884" i="1"/>
  <c r="B870" i="4"/>
  <c r="Y879" i="3"/>
  <c r="C879" i="3"/>
  <c r="V879" i="3"/>
  <c r="X879" i="3"/>
  <c r="AJ879" i="3"/>
  <c r="D879" i="3"/>
  <c r="E879" i="3"/>
  <c r="J885" i="1"/>
  <c r="K885" i="1"/>
  <c r="B871" i="4"/>
  <c r="Y880" i="3"/>
  <c r="C880" i="3"/>
  <c r="V880" i="3"/>
  <c r="X880" i="3"/>
  <c r="AJ880" i="3"/>
  <c r="D880" i="3"/>
  <c r="E880" i="3"/>
  <c r="J886" i="1"/>
  <c r="K886" i="1"/>
  <c r="B872" i="4"/>
  <c r="Y881" i="3"/>
  <c r="C881" i="3"/>
  <c r="V881" i="3"/>
  <c r="X881" i="3"/>
  <c r="AJ881" i="3"/>
  <c r="D881" i="3"/>
  <c r="E881" i="3"/>
  <c r="J887" i="1"/>
  <c r="K887" i="1"/>
  <c r="B873" i="4"/>
  <c r="Y882" i="3"/>
  <c r="C882" i="3"/>
  <c r="V882" i="3"/>
  <c r="X882" i="3"/>
  <c r="AJ882" i="3"/>
  <c r="D882" i="3"/>
  <c r="E882" i="3"/>
  <c r="J888" i="1"/>
  <c r="K888" i="1"/>
  <c r="B874" i="4"/>
  <c r="Y883" i="3"/>
  <c r="C883" i="3"/>
  <c r="V883" i="3"/>
  <c r="X883" i="3"/>
  <c r="AJ883" i="3"/>
  <c r="D883" i="3"/>
  <c r="E883" i="3"/>
  <c r="J889" i="1"/>
  <c r="K889" i="1"/>
  <c r="B875" i="4"/>
  <c r="Y884" i="3"/>
  <c r="C884" i="3"/>
  <c r="V884" i="3"/>
  <c r="X884" i="3"/>
  <c r="AJ884" i="3"/>
  <c r="D884" i="3"/>
  <c r="E884" i="3"/>
  <c r="J890" i="1"/>
  <c r="K890" i="1"/>
  <c r="B876" i="4"/>
  <c r="Y885" i="3"/>
  <c r="C885" i="3"/>
  <c r="V885" i="3"/>
  <c r="X885" i="3"/>
  <c r="AJ885" i="3"/>
  <c r="D885" i="3"/>
  <c r="E885" i="3"/>
  <c r="J891" i="1"/>
  <c r="K891" i="1"/>
  <c r="B877" i="4"/>
  <c r="Y886" i="3"/>
  <c r="C886" i="3"/>
  <c r="V886" i="3"/>
  <c r="X886" i="3"/>
  <c r="AJ886" i="3"/>
  <c r="D886" i="3"/>
  <c r="E886" i="3"/>
  <c r="J892" i="1"/>
  <c r="K892" i="1"/>
  <c r="B878" i="4"/>
  <c r="Y887" i="3"/>
  <c r="C887" i="3"/>
  <c r="V887" i="3"/>
  <c r="X887" i="3"/>
  <c r="AJ887" i="3"/>
  <c r="D887" i="3"/>
  <c r="E887" i="3"/>
  <c r="J893" i="1"/>
  <c r="K893" i="1"/>
  <c r="B879" i="4"/>
  <c r="Y888" i="3"/>
  <c r="C888" i="3"/>
  <c r="V888" i="3"/>
  <c r="X888" i="3"/>
  <c r="AJ888" i="3"/>
  <c r="D888" i="3"/>
  <c r="E888" i="3"/>
  <c r="J894" i="1"/>
  <c r="K894" i="1"/>
  <c r="B880" i="4"/>
  <c r="Y889" i="3"/>
  <c r="C889" i="3"/>
  <c r="V889" i="3"/>
  <c r="X889" i="3"/>
  <c r="AJ889" i="3"/>
  <c r="D889" i="3"/>
  <c r="E889" i="3"/>
  <c r="J895" i="1"/>
  <c r="K895" i="1"/>
  <c r="B881" i="4"/>
  <c r="Y890" i="3"/>
  <c r="C890" i="3"/>
  <c r="V890" i="3"/>
  <c r="X890" i="3"/>
  <c r="AJ890" i="3"/>
  <c r="D890" i="3"/>
  <c r="E890" i="3"/>
  <c r="J896" i="1"/>
  <c r="K896" i="1"/>
  <c r="B882" i="4"/>
  <c r="Y891" i="3"/>
  <c r="C891" i="3"/>
  <c r="V891" i="3"/>
  <c r="X891" i="3"/>
  <c r="AJ891" i="3"/>
  <c r="D891" i="3"/>
  <c r="E891" i="3"/>
  <c r="J897" i="1"/>
  <c r="K897" i="1"/>
  <c r="B883" i="4"/>
  <c r="Y892" i="3"/>
  <c r="C892" i="3"/>
  <c r="V892" i="3"/>
  <c r="X892" i="3"/>
  <c r="AJ892" i="3"/>
  <c r="D892" i="3"/>
  <c r="E892" i="3"/>
  <c r="J898" i="1"/>
  <c r="K898" i="1"/>
  <c r="B884" i="4"/>
  <c r="Y893" i="3"/>
  <c r="C893" i="3"/>
  <c r="V893" i="3"/>
  <c r="X893" i="3"/>
  <c r="AJ893" i="3"/>
  <c r="D893" i="3"/>
  <c r="E893" i="3"/>
  <c r="J899" i="1"/>
  <c r="K899" i="1"/>
  <c r="B885" i="4"/>
  <c r="Y894" i="3"/>
  <c r="C894" i="3"/>
  <c r="V894" i="3"/>
  <c r="X894" i="3"/>
  <c r="AJ894" i="3"/>
  <c r="D894" i="3"/>
  <c r="E894" i="3"/>
  <c r="J900" i="1"/>
  <c r="K900" i="1"/>
  <c r="B886" i="4"/>
  <c r="Y895" i="3"/>
  <c r="C895" i="3"/>
  <c r="V895" i="3"/>
  <c r="X895" i="3"/>
  <c r="AJ895" i="3"/>
  <c r="D895" i="3"/>
  <c r="E895" i="3"/>
  <c r="J901" i="1"/>
  <c r="K901" i="1"/>
  <c r="B887" i="4"/>
  <c r="Y896" i="3"/>
  <c r="C896" i="3"/>
  <c r="V896" i="3"/>
  <c r="X896" i="3"/>
  <c r="AJ896" i="3"/>
  <c r="D896" i="3"/>
  <c r="E896" i="3"/>
  <c r="J902" i="1"/>
  <c r="K902" i="1"/>
  <c r="B888" i="4"/>
  <c r="Y897" i="3"/>
  <c r="C897" i="3"/>
  <c r="V897" i="3"/>
  <c r="X897" i="3"/>
  <c r="AJ897" i="3"/>
  <c r="D897" i="3"/>
  <c r="E897" i="3"/>
  <c r="J903" i="1"/>
  <c r="K903" i="1"/>
  <c r="B889" i="4"/>
  <c r="Y898" i="3"/>
  <c r="C898" i="3"/>
  <c r="V898" i="3"/>
  <c r="X898" i="3"/>
  <c r="AJ898" i="3"/>
  <c r="D898" i="3"/>
  <c r="E898" i="3"/>
  <c r="J904" i="1"/>
  <c r="K904" i="1"/>
  <c r="B890" i="4"/>
  <c r="Y899" i="3"/>
  <c r="C899" i="3"/>
  <c r="V899" i="3"/>
  <c r="X899" i="3"/>
  <c r="AJ899" i="3"/>
  <c r="D899" i="3"/>
  <c r="E899" i="3"/>
  <c r="J905" i="1"/>
  <c r="K905" i="1"/>
  <c r="B891" i="4"/>
  <c r="Y900" i="3"/>
  <c r="C900" i="3"/>
  <c r="V900" i="3"/>
  <c r="X900" i="3"/>
  <c r="AJ900" i="3"/>
  <c r="D900" i="3"/>
  <c r="E900" i="3"/>
  <c r="J906" i="1"/>
  <c r="K906" i="1"/>
  <c r="B892" i="4"/>
  <c r="Y901" i="3"/>
  <c r="C901" i="3"/>
  <c r="V901" i="3"/>
  <c r="X901" i="3"/>
  <c r="AJ901" i="3"/>
  <c r="D901" i="3"/>
  <c r="E901" i="3"/>
  <c r="J907" i="1"/>
  <c r="K907" i="1"/>
  <c r="B893" i="4"/>
  <c r="Y902" i="3"/>
  <c r="C902" i="3"/>
  <c r="V902" i="3"/>
  <c r="X902" i="3"/>
  <c r="AJ902" i="3"/>
  <c r="D902" i="3"/>
  <c r="E902" i="3"/>
  <c r="J908" i="1"/>
  <c r="K908" i="1"/>
  <c r="B894" i="4"/>
  <c r="Y903" i="3"/>
  <c r="C903" i="3"/>
  <c r="V903" i="3"/>
  <c r="X903" i="3"/>
  <c r="AJ903" i="3"/>
  <c r="D903" i="3"/>
  <c r="E903" i="3"/>
  <c r="J909" i="1"/>
  <c r="K909" i="1"/>
  <c r="B895" i="4"/>
  <c r="Y904" i="3"/>
  <c r="C904" i="3"/>
  <c r="V904" i="3"/>
  <c r="X904" i="3"/>
  <c r="AJ904" i="3"/>
  <c r="D904" i="3"/>
  <c r="E904" i="3"/>
  <c r="J910" i="1"/>
  <c r="K910" i="1"/>
  <c r="B896" i="4"/>
  <c r="Y905" i="3"/>
  <c r="C905" i="3"/>
  <c r="V905" i="3"/>
  <c r="X905" i="3"/>
  <c r="AJ905" i="3"/>
  <c r="D905" i="3"/>
  <c r="E905" i="3"/>
  <c r="J911" i="1"/>
  <c r="K911" i="1"/>
  <c r="B897" i="4"/>
  <c r="Y906" i="3"/>
  <c r="C906" i="3"/>
  <c r="V906" i="3"/>
  <c r="X906" i="3"/>
  <c r="AJ906" i="3"/>
  <c r="D906" i="3"/>
  <c r="E906" i="3"/>
  <c r="J912" i="1"/>
  <c r="K912" i="1"/>
  <c r="B898" i="4"/>
  <c r="Y907" i="3"/>
  <c r="C907" i="3"/>
  <c r="V907" i="3"/>
  <c r="X907" i="3"/>
  <c r="AJ907" i="3"/>
  <c r="D907" i="3"/>
  <c r="E907" i="3"/>
  <c r="J913" i="1"/>
  <c r="K913" i="1"/>
  <c r="B899" i="4"/>
  <c r="Y908" i="3"/>
  <c r="C908" i="3"/>
  <c r="V908" i="3"/>
  <c r="X908" i="3"/>
  <c r="AJ908" i="3"/>
  <c r="D908" i="3"/>
  <c r="E908" i="3"/>
  <c r="J914" i="1"/>
  <c r="K914" i="1"/>
  <c r="B900" i="4"/>
  <c r="Y909" i="3"/>
  <c r="C909" i="3"/>
  <c r="V909" i="3"/>
  <c r="X909" i="3"/>
  <c r="AJ909" i="3"/>
  <c r="D909" i="3"/>
  <c r="E909" i="3"/>
  <c r="J915" i="1"/>
  <c r="K915" i="1"/>
  <c r="B901" i="4"/>
  <c r="Y910" i="3"/>
  <c r="C910" i="3"/>
  <c r="V910" i="3"/>
  <c r="X910" i="3"/>
  <c r="AJ910" i="3"/>
  <c r="D910" i="3"/>
  <c r="E910" i="3"/>
  <c r="J916" i="1"/>
  <c r="K916" i="1"/>
  <c r="B902" i="4"/>
  <c r="Y911" i="3"/>
  <c r="C911" i="3"/>
  <c r="V911" i="3"/>
  <c r="X911" i="3"/>
  <c r="AJ911" i="3"/>
  <c r="D911" i="3"/>
  <c r="E911" i="3"/>
  <c r="J917" i="1"/>
  <c r="K917" i="1"/>
  <c r="B903" i="4"/>
  <c r="Y912" i="3"/>
  <c r="C912" i="3"/>
  <c r="V912" i="3"/>
  <c r="Y913" i="3"/>
  <c r="C913" i="3"/>
  <c r="V913" i="3"/>
  <c r="X912" i="3"/>
  <c r="AJ912" i="3"/>
  <c r="D912" i="3"/>
  <c r="E912" i="3"/>
  <c r="J918" i="1"/>
  <c r="K918" i="1"/>
  <c r="B904" i="4"/>
  <c r="Y914" i="3"/>
  <c r="C914" i="3"/>
  <c r="V914" i="3"/>
  <c r="X914" i="3"/>
  <c r="AJ914" i="3"/>
  <c r="D914" i="3"/>
  <c r="E914" i="3"/>
  <c r="J920" i="1"/>
  <c r="K920" i="1"/>
  <c r="B906" i="4"/>
  <c r="X913" i="3"/>
  <c r="AJ913" i="3"/>
  <c r="D913" i="3"/>
  <c r="E913" i="3"/>
  <c r="J919" i="1"/>
  <c r="K919" i="1"/>
  <c r="B905" i="4"/>
  <c r="Y915" i="3"/>
  <c r="C915" i="3"/>
  <c r="V915" i="3"/>
  <c r="Y916" i="3"/>
  <c r="C916" i="3"/>
  <c r="V916" i="3"/>
  <c r="X915" i="3"/>
  <c r="AJ915" i="3"/>
  <c r="D915" i="3"/>
  <c r="E915" i="3"/>
  <c r="J921" i="1"/>
  <c r="K921" i="1"/>
  <c r="B907" i="4"/>
  <c r="X916" i="3"/>
  <c r="AJ916" i="3"/>
  <c r="D916" i="3"/>
  <c r="E916" i="3"/>
  <c r="J922" i="1"/>
  <c r="K922" i="1"/>
  <c r="B908" i="4"/>
  <c r="Y917" i="3"/>
  <c r="C917" i="3"/>
  <c r="V917" i="3"/>
  <c r="Y918" i="3"/>
  <c r="C918" i="3"/>
  <c r="V918" i="3"/>
  <c r="X918" i="3"/>
  <c r="AJ918" i="3"/>
  <c r="D918" i="3"/>
  <c r="E918" i="3"/>
  <c r="J924" i="1"/>
  <c r="K924" i="1"/>
  <c r="B910" i="4"/>
  <c r="X917" i="3"/>
  <c r="AJ917" i="3"/>
  <c r="D917" i="3"/>
  <c r="E917" i="3"/>
  <c r="J923" i="1"/>
  <c r="K923" i="1"/>
  <c r="B909" i="4"/>
  <c r="Y919" i="3"/>
  <c r="C919" i="3"/>
  <c r="V919" i="3"/>
  <c r="Y920" i="3"/>
  <c r="C920" i="3"/>
  <c r="V920" i="3"/>
  <c r="X919" i="3"/>
  <c r="AJ919" i="3"/>
  <c r="D919" i="3"/>
  <c r="E919" i="3"/>
  <c r="J925" i="1"/>
  <c r="K925" i="1"/>
  <c r="B911" i="4"/>
  <c r="X920" i="3"/>
  <c r="AJ920" i="3"/>
  <c r="D920" i="3"/>
  <c r="E920" i="3"/>
  <c r="J926" i="1"/>
  <c r="K926" i="1"/>
  <c r="B912" i="4"/>
  <c r="Y921" i="3"/>
  <c r="C921" i="3"/>
  <c r="V921" i="3"/>
  <c r="X921" i="3"/>
  <c r="AJ921" i="3"/>
  <c r="D921" i="3"/>
  <c r="E921" i="3"/>
  <c r="J927" i="1"/>
  <c r="K927" i="1"/>
  <c r="B913" i="4"/>
  <c r="Y922" i="3"/>
  <c r="C922" i="3"/>
  <c r="V922" i="3"/>
  <c r="X922" i="3"/>
  <c r="AJ922" i="3"/>
  <c r="D922" i="3"/>
  <c r="E922" i="3"/>
  <c r="J928" i="1"/>
  <c r="K928" i="1"/>
  <c r="B914" i="4"/>
  <c r="Y923" i="3"/>
  <c r="C923" i="3"/>
  <c r="V923" i="3"/>
  <c r="Y924" i="3"/>
  <c r="C924" i="3"/>
  <c r="V924" i="3"/>
  <c r="X924" i="3"/>
  <c r="AJ924" i="3"/>
  <c r="D924" i="3"/>
  <c r="E924" i="3"/>
  <c r="J930" i="1"/>
  <c r="K930" i="1"/>
  <c r="B916" i="4"/>
  <c r="X923" i="3"/>
  <c r="AJ923" i="3"/>
  <c r="D923" i="3"/>
  <c r="E923" i="3"/>
  <c r="J929" i="1"/>
  <c r="K929" i="1"/>
  <c r="B915" i="4"/>
  <c r="Y925" i="3"/>
  <c r="C925" i="3"/>
  <c r="V925" i="3"/>
  <c r="X925" i="3"/>
  <c r="AJ925" i="3"/>
  <c r="D925" i="3"/>
  <c r="E925" i="3"/>
  <c r="J931" i="1"/>
  <c r="K931" i="1"/>
  <c r="B917" i="4"/>
  <c r="Y926" i="3"/>
  <c r="C926" i="3"/>
  <c r="V926" i="3"/>
  <c r="X926" i="3"/>
  <c r="AJ926" i="3"/>
  <c r="D926" i="3"/>
  <c r="E926" i="3"/>
  <c r="J932" i="1"/>
  <c r="K932" i="1"/>
  <c r="B918" i="4"/>
  <c r="Y927" i="3"/>
  <c r="C927" i="3"/>
  <c r="V927" i="3"/>
  <c r="X927" i="3"/>
  <c r="AJ927" i="3"/>
  <c r="D927" i="3"/>
  <c r="E927" i="3"/>
  <c r="J933" i="1"/>
  <c r="K933" i="1"/>
  <c r="B919" i="4"/>
  <c r="Y928" i="3"/>
  <c r="C928" i="3"/>
  <c r="V928" i="3"/>
  <c r="X928" i="3"/>
  <c r="AJ928" i="3"/>
  <c r="D928" i="3"/>
  <c r="E928" i="3"/>
  <c r="J934" i="1"/>
  <c r="K934" i="1"/>
  <c r="B920" i="4"/>
  <c r="Y929" i="3"/>
  <c r="C929" i="3"/>
  <c r="V929" i="3"/>
  <c r="X929" i="3"/>
  <c r="AJ929" i="3"/>
  <c r="D929" i="3"/>
  <c r="E929" i="3"/>
  <c r="J935" i="1"/>
  <c r="K935" i="1"/>
  <c r="B921" i="4"/>
  <c r="Y930" i="3"/>
  <c r="C930" i="3"/>
  <c r="V930" i="3"/>
  <c r="X930" i="3"/>
  <c r="AJ930" i="3"/>
  <c r="D930" i="3"/>
  <c r="E930" i="3"/>
  <c r="J936" i="1"/>
  <c r="K936" i="1"/>
  <c r="B922" i="4"/>
  <c r="Y931" i="3"/>
  <c r="C931" i="3"/>
  <c r="V931" i="3"/>
  <c r="X931" i="3"/>
  <c r="AJ931" i="3"/>
  <c r="D931" i="3"/>
  <c r="E931" i="3"/>
  <c r="J937" i="1"/>
  <c r="K937" i="1"/>
  <c r="B923" i="4"/>
  <c r="Y932" i="3"/>
  <c r="C932" i="3"/>
  <c r="V932" i="3"/>
  <c r="X932" i="3"/>
  <c r="AJ932" i="3"/>
  <c r="D932" i="3"/>
  <c r="E932" i="3"/>
  <c r="J938" i="1"/>
  <c r="K938" i="1"/>
  <c r="B924" i="4"/>
  <c r="Y933" i="3"/>
  <c r="C933" i="3"/>
  <c r="V933" i="3"/>
  <c r="X933" i="3"/>
  <c r="AJ933" i="3"/>
  <c r="D933" i="3"/>
  <c r="E933" i="3"/>
  <c r="J939" i="1"/>
  <c r="K939" i="1"/>
  <c r="B925" i="4"/>
  <c r="Y934" i="3"/>
  <c r="C934" i="3"/>
  <c r="V934" i="3"/>
  <c r="X934" i="3"/>
  <c r="AJ934" i="3"/>
  <c r="D934" i="3"/>
  <c r="E934" i="3"/>
  <c r="J940" i="1"/>
  <c r="K940" i="1"/>
  <c r="B926" i="4"/>
  <c r="Y935" i="3"/>
  <c r="C935" i="3"/>
  <c r="V935" i="3"/>
  <c r="X935" i="3"/>
  <c r="AJ935" i="3"/>
  <c r="D935" i="3"/>
  <c r="E935" i="3"/>
  <c r="J941" i="1"/>
  <c r="K941" i="1"/>
  <c r="B927" i="4"/>
  <c r="Y936" i="3"/>
  <c r="C936" i="3"/>
  <c r="V936" i="3"/>
  <c r="X936" i="3"/>
  <c r="AJ936" i="3"/>
  <c r="D936" i="3"/>
  <c r="E936" i="3"/>
  <c r="J942" i="1"/>
  <c r="K942" i="1"/>
  <c r="B928" i="4"/>
  <c r="Y937" i="3"/>
  <c r="C937" i="3"/>
  <c r="V937" i="3"/>
  <c r="X937" i="3"/>
  <c r="AJ937" i="3"/>
  <c r="D937" i="3"/>
  <c r="E937" i="3"/>
  <c r="J943" i="1"/>
  <c r="K943" i="1"/>
  <c r="B929" i="4"/>
  <c r="Y938" i="3"/>
  <c r="C938" i="3"/>
  <c r="V938" i="3"/>
  <c r="X938" i="3"/>
  <c r="AJ938" i="3"/>
  <c r="D938" i="3"/>
  <c r="E938" i="3"/>
  <c r="J944" i="1"/>
  <c r="K944" i="1"/>
  <c r="B930" i="4"/>
  <c r="Y939" i="3"/>
  <c r="C939" i="3"/>
  <c r="V939" i="3"/>
  <c r="X939" i="3"/>
  <c r="AJ939" i="3"/>
  <c r="D939" i="3"/>
  <c r="E939" i="3"/>
  <c r="J945" i="1"/>
  <c r="K945" i="1"/>
  <c r="B931" i="4"/>
  <c r="Y940" i="3"/>
  <c r="C940" i="3"/>
  <c r="V940" i="3"/>
  <c r="X940" i="3"/>
  <c r="AJ940" i="3"/>
  <c r="D940" i="3"/>
  <c r="E940" i="3"/>
  <c r="J946" i="1"/>
  <c r="K946" i="1"/>
  <c r="B932" i="4"/>
  <c r="Y941" i="3"/>
  <c r="C941" i="3"/>
  <c r="V941" i="3"/>
  <c r="X941" i="3"/>
  <c r="AJ941" i="3"/>
  <c r="D941" i="3"/>
  <c r="E941" i="3"/>
  <c r="J947" i="1"/>
  <c r="K947" i="1"/>
  <c r="B933" i="4"/>
  <c r="Y942" i="3"/>
  <c r="C942" i="3"/>
  <c r="V942" i="3"/>
  <c r="X942" i="3"/>
  <c r="AJ942" i="3"/>
  <c r="D942" i="3"/>
  <c r="E942" i="3"/>
  <c r="J948" i="1"/>
  <c r="K948" i="1"/>
  <c r="B934" i="4"/>
  <c r="Y943" i="3"/>
  <c r="C943" i="3"/>
  <c r="V943" i="3"/>
  <c r="X943" i="3"/>
  <c r="AJ943" i="3"/>
  <c r="D943" i="3"/>
  <c r="E943" i="3"/>
  <c r="J949" i="1"/>
  <c r="K949" i="1"/>
  <c r="B935" i="4"/>
  <c r="Y944" i="3"/>
  <c r="C944" i="3"/>
  <c r="V944" i="3"/>
  <c r="X944" i="3"/>
  <c r="AJ944" i="3"/>
  <c r="D944" i="3"/>
  <c r="E944" i="3"/>
  <c r="J950" i="1"/>
  <c r="K950" i="1"/>
  <c r="B936" i="4"/>
  <c r="Y945" i="3"/>
  <c r="C945" i="3"/>
  <c r="V945" i="3"/>
  <c r="X945" i="3"/>
  <c r="AJ945" i="3"/>
  <c r="D945" i="3"/>
  <c r="E945" i="3"/>
  <c r="J951" i="1"/>
  <c r="K951" i="1"/>
  <c r="B937" i="4"/>
  <c r="Y946" i="3"/>
  <c r="C946" i="3"/>
  <c r="V946" i="3"/>
  <c r="X946" i="3"/>
  <c r="AJ946" i="3"/>
  <c r="D946" i="3"/>
  <c r="E946" i="3"/>
  <c r="J952" i="1"/>
  <c r="K952" i="1"/>
  <c r="B938" i="4"/>
  <c r="Y947" i="3"/>
  <c r="C947" i="3"/>
  <c r="V947" i="3"/>
  <c r="X947" i="3"/>
  <c r="AJ947" i="3"/>
  <c r="D947" i="3"/>
  <c r="E947" i="3"/>
  <c r="J953" i="1"/>
  <c r="K953" i="1"/>
  <c r="B939" i="4"/>
  <c r="Y948" i="3"/>
  <c r="C948" i="3"/>
  <c r="V948" i="3"/>
  <c r="X948" i="3"/>
  <c r="AJ948" i="3"/>
  <c r="D948" i="3"/>
  <c r="E948" i="3"/>
  <c r="J954" i="1"/>
  <c r="K954" i="1"/>
  <c r="B940" i="4"/>
  <c r="Y949" i="3"/>
  <c r="C949" i="3"/>
  <c r="V949" i="3"/>
  <c r="X949" i="3"/>
  <c r="AJ949" i="3"/>
  <c r="D949" i="3"/>
  <c r="E949" i="3"/>
  <c r="J955" i="1"/>
  <c r="K955" i="1"/>
  <c r="B941" i="4"/>
  <c r="Y950" i="3"/>
  <c r="C950" i="3"/>
  <c r="V950" i="3"/>
  <c r="X950" i="3"/>
  <c r="AJ950" i="3"/>
  <c r="D950" i="3"/>
  <c r="E950" i="3"/>
  <c r="J956" i="1"/>
  <c r="K956" i="1"/>
  <c r="B942" i="4"/>
  <c r="Y951" i="3"/>
  <c r="C951" i="3"/>
  <c r="V951" i="3"/>
  <c r="X951" i="3"/>
  <c r="AJ951" i="3"/>
  <c r="D951" i="3"/>
  <c r="E951" i="3"/>
  <c r="J957" i="1"/>
  <c r="K957" i="1"/>
  <c r="B943" i="4"/>
  <c r="Y952" i="3"/>
  <c r="C952" i="3"/>
  <c r="V952" i="3"/>
  <c r="X952" i="3"/>
  <c r="AJ952" i="3"/>
  <c r="D952" i="3"/>
  <c r="E952" i="3"/>
  <c r="J958" i="1"/>
  <c r="K958" i="1"/>
  <c r="B944" i="4"/>
  <c r="Y953" i="3"/>
  <c r="C953" i="3"/>
  <c r="V953" i="3"/>
  <c r="X953" i="3"/>
  <c r="AJ953" i="3"/>
  <c r="D953" i="3"/>
  <c r="E953" i="3"/>
  <c r="J959" i="1"/>
  <c r="K959" i="1"/>
  <c r="B945" i="4"/>
  <c r="Y954" i="3"/>
  <c r="C954" i="3"/>
  <c r="V954" i="3"/>
  <c r="X954" i="3"/>
  <c r="AJ954" i="3"/>
  <c r="D954" i="3"/>
  <c r="E954" i="3"/>
  <c r="J960" i="1"/>
  <c r="K960" i="1"/>
  <c r="B946" i="4"/>
  <c r="Y955" i="3"/>
  <c r="C955" i="3"/>
  <c r="V955" i="3"/>
  <c r="X955" i="3"/>
  <c r="AJ955" i="3"/>
  <c r="D955" i="3"/>
  <c r="E955" i="3"/>
  <c r="J961" i="1"/>
  <c r="K961" i="1"/>
  <c r="B947" i="4"/>
  <c r="Y956" i="3"/>
  <c r="C956" i="3"/>
  <c r="V956" i="3"/>
  <c r="X956" i="3"/>
  <c r="AJ956" i="3"/>
  <c r="D956" i="3"/>
  <c r="E956" i="3"/>
  <c r="J962" i="1"/>
  <c r="K962" i="1"/>
  <c r="B948" i="4"/>
  <c r="Y957" i="3"/>
  <c r="C957" i="3"/>
  <c r="V957" i="3"/>
  <c r="X957" i="3"/>
  <c r="AJ957" i="3"/>
  <c r="D957" i="3"/>
  <c r="E957" i="3"/>
  <c r="J963" i="1"/>
  <c r="K963" i="1"/>
  <c r="B949" i="4"/>
  <c r="Y958" i="3"/>
  <c r="C958" i="3"/>
  <c r="V958" i="3"/>
  <c r="X958" i="3"/>
  <c r="AJ958" i="3"/>
  <c r="D958" i="3"/>
  <c r="E958" i="3"/>
  <c r="J964" i="1"/>
  <c r="K964" i="1"/>
  <c r="B950" i="4"/>
  <c r="Y959" i="3"/>
  <c r="C959" i="3"/>
  <c r="V959" i="3"/>
  <c r="X959" i="3"/>
  <c r="AJ959" i="3"/>
  <c r="D959" i="3"/>
  <c r="E959" i="3"/>
  <c r="J965" i="1"/>
  <c r="K965" i="1"/>
  <c r="B951" i="4"/>
  <c r="Y960" i="3"/>
  <c r="C960" i="3"/>
  <c r="V960" i="3"/>
  <c r="X960" i="3"/>
  <c r="AJ960" i="3"/>
  <c r="D960" i="3"/>
  <c r="E960" i="3"/>
  <c r="J966" i="1"/>
  <c r="K966" i="1"/>
  <c r="B952" i="4"/>
  <c r="Y961" i="3"/>
  <c r="C961" i="3"/>
  <c r="V961" i="3"/>
  <c r="X961" i="3"/>
  <c r="AJ961" i="3"/>
  <c r="D961" i="3"/>
  <c r="E961" i="3"/>
  <c r="J967" i="1"/>
  <c r="K967" i="1"/>
  <c r="B953" i="4"/>
  <c r="Y962" i="3"/>
  <c r="C962" i="3"/>
  <c r="V962" i="3"/>
  <c r="X962" i="3"/>
  <c r="AJ962" i="3"/>
  <c r="D962" i="3"/>
  <c r="E962" i="3"/>
  <c r="J968" i="1"/>
  <c r="K968" i="1"/>
  <c r="B954" i="4"/>
  <c r="Y963" i="3"/>
  <c r="C963" i="3"/>
  <c r="V963" i="3"/>
  <c r="X963" i="3"/>
  <c r="AJ963" i="3"/>
  <c r="D963" i="3"/>
  <c r="E963" i="3"/>
  <c r="J969" i="1"/>
  <c r="K969" i="1"/>
  <c r="B955" i="4"/>
  <c r="Y964" i="3"/>
  <c r="C964" i="3"/>
  <c r="V964" i="3"/>
  <c r="X964" i="3"/>
  <c r="AJ964" i="3"/>
  <c r="D964" i="3"/>
  <c r="E964" i="3"/>
  <c r="J970" i="1"/>
  <c r="K970" i="1"/>
  <c r="B956" i="4"/>
  <c r="Y965" i="3"/>
  <c r="C965" i="3"/>
  <c r="V965" i="3"/>
  <c r="X965" i="3"/>
  <c r="AJ965" i="3"/>
  <c r="D965" i="3"/>
  <c r="E965" i="3"/>
  <c r="J971" i="1"/>
  <c r="K971" i="1"/>
  <c r="B957" i="4"/>
  <c r="Y966" i="3"/>
  <c r="C966" i="3"/>
  <c r="V966" i="3"/>
  <c r="X966" i="3"/>
  <c r="AJ966" i="3"/>
  <c r="D966" i="3"/>
  <c r="E966" i="3"/>
  <c r="J972" i="1"/>
  <c r="K972" i="1"/>
  <c r="B958" i="4"/>
  <c r="Y967" i="3"/>
  <c r="C967" i="3"/>
  <c r="V967" i="3"/>
  <c r="X967" i="3"/>
  <c r="AJ967" i="3"/>
  <c r="D967" i="3"/>
  <c r="E967" i="3"/>
  <c r="J973" i="1"/>
  <c r="K973" i="1"/>
  <c r="B959" i="4"/>
  <c r="Y968" i="3"/>
  <c r="C968" i="3"/>
  <c r="V968" i="3"/>
  <c r="X968" i="3"/>
  <c r="AJ968" i="3"/>
  <c r="D968" i="3"/>
  <c r="E968" i="3"/>
  <c r="J974" i="1"/>
  <c r="K974" i="1"/>
  <c r="B960" i="4"/>
  <c r="Y969" i="3"/>
  <c r="C969" i="3"/>
  <c r="V969" i="3"/>
  <c r="X969" i="3"/>
  <c r="AJ969" i="3"/>
  <c r="D969" i="3"/>
  <c r="E969" i="3"/>
  <c r="J975" i="1"/>
  <c r="K975" i="1"/>
  <c r="B961" i="4"/>
  <c r="Y970" i="3"/>
  <c r="C970" i="3"/>
  <c r="V970" i="3"/>
  <c r="Y971" i="3"/>
  <c r="C971" i="3"/>
  <c r="V971" i="3"/>
  <c r="X970" i="3"/>
  <c r="AJ970" i="3"/>
  <c r="D970" i="3"/>
  <c r="E970" i="3"/>
  <c r="J976" i="1"/>
  <c r="K976" i="1"/>
  <c r="B962" i="4"/>
  <c r="Y972" i="3"/>
  <c r="C972" i="3"/>
  <c r="V972" i="3"/>
  <c r="X972" i="3"/>
  <c r="AJ972" i="3"/>
  <c r="D972" i="3"/>
  <c r="E972" i="3"/>
  <c r="J978" i="1"/>
  <c r="K978" i="1"/>
  <c r="B964" i="4"/>
  <c r="X971" i="3"/>
  <c r="AJ971" i="3"/>
  <c r="D971" i="3"/>
  <c r="E971" i="3"/>
  <c r="J977" i="1"/>
  <c r="K977" i="1"/>
  <c r="B963" i="4"/>
  <c r="Y973" i="3"/>
  <c r="C973" i="3"/>
  <c r="V973" i="3"/>
  <c r="X973" i="3"/>
  <c r="AJ973" i="3"/>
  <c r="D973" i="3"/>
  <c r="E973" i="3"/>
  <c r="J979" i="1"/>
  <c r="K979" i="1"/>
  <c r="B965" i="4"/>
  <c r="Y974" i="3"/>
  <c r="C974" i="3"/>
  <c r="V974" i="3"/>
  <c r="X974" i="3"/>
  <c r="AJ974" i="3"/>
  <c r="D974" i="3"/>
  <c r="E974" i="3"/>
  <c r="J980" i="1"/>
  <c r="K980" i="1"/>
  <c r="B966" i="4"/>
  <c r="Y975" i="3"/>
  <c r="C975" i="3"/>
  <c r="V975" i="3"/>
  <c r="X975" i="3"/>
  <c r="AJ975" i="3"/>
  <c r="D975" i="3"/>
  <c r="E975" i="3"/>
  <c r="J981" i="1"/>
  <c r="K981" i="1"/>
  <c r="B967" i="4"/>
  <c r="Y976" i="3"/>
  <c r="C976" i="3"/>
  <c r="V976" i="3"/>
  <c r="X976" i="3"/>
  <c r="AJ976" i="3"/>
  <c r="D976" i="3"/>
  <c r="E976" i="3"/>
  <c r="J982" i="1"/>
  <c r="K982" i="1"/>
  <c r="B968" i="4"/>
  <c r="Y977" i="3"/>
  <c r="C977" i="3"/>
  <c r="V977" i="3"/>
  <c r="X977" i="3"/>
  <c r="AJ977" i="3"/>
  <c r="D977" i="3"/>
  <c r="E977" i="3"/>
  <c r="J983" i="1"/>
  <c r="K983" i="1"/>
  <c r="B969" i="4"/>
  <c r="Y978" i="3"/>
  <c r="C978" i="3"/>
  <c r="V978" i="3"/>
  <c r="X978" i="3"/>
  <c r="AJ978" i="3"/>
  <c r="D978" i="3"/>
  <c r="E978" i="3"/>
  <c r="J984" i="1"/>
  <c r="K984" i="1"/>
  <c r="B970" i="4"/>
  <c r="Y979" i="3"/>
  <c r="C979" i="3"/>
  <c r="V979" i="3"/>
  <c r="X979" i="3"/>
  <c r="AJ979" i="3"/>
  <c r="D979" i="3"/>
  <c r="E979" i="3"/>
  <c r="J985" i="1"/>
  <c r="K985" i="1"/>
  <c r="B971" i="4"/>
  <c r="Y980" i="3"/>
  <c r="C980" i="3"/>
  <c r="V980" i="3"/>
  <c r="X980" i="3"/>
  <c r="AJ980" i="3"/>
  <c r="D980" i="3"/>
  <c r="E980" i="3"/>
  <c r="J986" i="1"/>
  <c r="K986" i="1"/>
  <c r="B972" i="4"/>
  <c r="Y981" i="3"/>
  <c r="C981" i="3"/>
  <c r="V981" i="3"/>
  <c r="X981" i="3"/>
  <c r="AJ981" i="3"/>
  <c r="D981" i="3"/>
  <c r="E981" i="3"/>
  <c r="J987" i="1"/>
  <c r="K987" i="1"/>
  <c r="B973" i="4"/>
  <c r="Y982" i="3"/>
  <c r="C982" i="3"/>
  <c r="V982" i="3"/>
  <c r="X982" i="3"/>
  <c r="AJ982" i="3"/>
  <c r="D982" i="3"/>
  <c r="E982" i="3"/>
  <c r="J988" i="1"/>
  <c r="K988" i="1"/>
  <c r="B974" i="4"/>
  <c r="Y983" i="3"/>
  <c r="C983" i="3"/>
  <c r="V983" i="3"/>
  <c r="X983" i="3"/>
  <c r="AJ983" i="3"/>
  <c r="D983" i="3"/>
  <c r="E983" i="3"/>
  <c r="J989" i="1"/>
  <c r="K989" i="1"/>
  <c r="B975" i="4"/>
  <c r="Y984" i="3"/>
  <c r="C984" i="3"/>
  <c r="V984" i="3"/>
  <c r="X984" i="3"/>
  <c r="AJ984" i="3"/>
  <c r="D984" i="3"/>
  <c r="E984" i="3"/>
  <c r="J990" i="1"/>
  <c r="K990" i="1"/>
  <c r="B976" i="4"/>
  <c r="Y985" i="3"/>
  <c r="C985" i="3"/>
  <c r="V985" i="3"/>
  <c r="X985" i="3"/>
  <c r="AJ985" i="3"/>
  <c r="D985" i="3"/>
  <c r="E985" i="3"/>
  <c r="J991" i="1"/>
  <c r="K991" i="1"/>
  <c r="B977" i="4"/>
  <c r="Y986" i="3"/>
  <c r="C986" i="3"/>
  <c r="V986" i="3"/>
  <c r="X986" i="3"/>
  <c r="AJ986" i="3"/>
  <c r="D986" i="3"/>
  <c r="E986" i="3"/>
  <c r="J992" i="1"/>
  <c r="K992" i="1"/>
  <c r="B978" i="4"/>
  <c r="Y987" i="3"/>
  <c r="C987" i="3"/>
  <c r="V987" i="3"/>
  <c r="X987" i="3"/>
  <c r="AJ987" i="3"/>
  <c r="D987" i="3"/>
  <c r="E987" i="3"/>
  <c r="J993" i="1"/>
  <c r="K993" i="1"/>
  <c r="B979" i="4"/>
  <c r="Y988" i="3"/>
  <c r="C988" i="3"/>
  <c r="V988" i="3"/>
  <c r="X988" i="3"/>
  <c r="AJ988" i="3"/>
  <c r="D988" i="3"/>
  <c r="E988" i="3"/>
  <c r="J994" i="1"/>
  <c r="K994" i="1"/>
  <c r="B980" i="4"/>
  <c r="Y989" i="3"/>
  <c r="C989" i="3"/>
  <c r="V989" i="3"/>
  <c r="X989" i="3"/>
  <c r="AJ989" i="3"/>
  <c r="D989" i="3"/>
  <c r="E989" i="3"/>
  <c r="J995" i="1"/>
  <c r="K995" i="1"/>
  <c r="B981" i="4"/>
  <c r="Y990" i="3"/>
  <c r="C990" i="3"/>
  <c r="V990" i="3"/>
  <c r="Y991" i="3"/>
  <c r="C991" i="3"/>
  <c r="V991" i="3"/>
  <c r="X990" i="3"/>
  <c r="AJ990" i="3"/>
  <c r="D990" i="3"/>
  <c r="E990" i="3"/>
  <c r="J996" i="1"/>
  <c r="K996" i="1"/>
  <c r="B982" i="4"/>
  <c r="Y992" i="3"/>
  <c r="C992" i="3"/>
  <c r="V992" i="3"/>
  <c r="X992" i="3"/>
  <c r="AJ992" i="3"/>
  <c r="D992" i="3"/>
  <c r="E992" i="3"/>
  <c r="J998" i="1"/>
  <c r="K998" i="1"/>
  <c r="B984" i="4"/>
  <c r="X991" i="3"/>
  <c r="AJ991" i="3"/>
  <c r="D991" i="3"/>
  <c r="E991" i="3"/>
  <c r="J997" i="1"/>
  <c r="K997" i="1"/>
  <c r="B983" i="4"/>
  <c r="Y993" i="3"/>
  <c r="C993" i="3"/>
  <c r="V993" i="3"/>
  <c r="X993" i="3"/>
  <c r="AJ993" i="3"/>
  <c r="D993" i="3"/>
  <c r="E993" i="3"/>
  <c r="J999" i="1"/>
  <c r="K999" i="1"/>
  <c r="B985" i="4"/>
  <c r="Y994" i="3"/>
  <c r="C994" i="3"/>
  <c r="V994" i="3"/>
  <c r="X994" i="3"/>
  <c r="AJ994" i="3"/>
  <c r="D994" i="3"/>
  <c r="E994" i="3"/>
  <c r="J1000" i="1"/>
  <c r="K1000" i="1"/>
  <c r="B986" i="4"/>
  <c r="Y995" i="3"/>
  <c r="C995" i="3"/>
  <c r="V995" i="3"/>
  <c r="X995" i="3"/>
  <c r="AJ995" i="3"/>
  <c r="D995" i="3"/>
  <c r="E995" i="3"/>
  <c r="J1001" i="1"/>
  <c r="K1001" i="1"/>
  <c r="B987" i="4"/>
  <c r="Y996" i="3"/>
  <c r="C996" i="3"/>
  <c r="V996" i="3"/>
  <c r="Y997" i="3"/>
  <c r="C997" i="3"/>
  <c r="V997" i="3"/>
  <c r="X997" i="3"/>
  <c r="AJ997" i="3"/>
  <c r="D997" i="3"/>
  <c r="E997" i="3"/>
  <c r="J1003" i="1"/>
  <c r="K1003" i="1"/>
  <c r="B989" i="4"/>
  <c r="Y998" i="3"/>
  <c r="C998" i="3"/>
  <c r="V998" i="3"/>
  <c r="X998" i="3"/>
  <c r="AJ998" i="3"/>
  <c r="D998" i="3"/>
  <c r="E998" i="3"/>
  <c r="J1004" i="1"/>
  <c r="K1004" i="1"/>
  <c r="B990" i="4"/>
  <c r="X996" i="3"/>
  <c r="AJ996" i="3"/>
  <c r="D996" i="3"/>
  <c r="E996" i="3"/>
  <c r="J1002" i="1"/>
  <c r="K1002" i="1"/>
  <c r="B988" i="4"/>
  <c r="Y999" i="3"/>
  <c r="C999" i="3"/>
  <c r="V999" i="3"/>
  <c r="X999" i="3"/>
  <c r="AJ999" i="3"/>
  <c r="D999" i="3"/>
  <c r="E999" i="3"/>
  <c r="J1005" i="1"/>
  <c r="K1005" i="1"/>
  <c r="B991" i="4"/>
  <c r="Y1000" i="3"/>
  <c r="C1000" i="3"/>
  <c r="V1000" i="3"/>
  <c r="Y1001" i="3"/>
  <c r="C1001" i="3"/>
  <c r="V1001" i="3"/>
  <c r="X1001" i="3"/>
  <c r="AJ1001" i="3"/>
  <c r="D1001" i="3"/>
  <c r="E1001" i="3"/>
  <c r="J1007" i="1"/>
  <c r="K1007" i="1"/>
  <c r="B993" i="4"/>
  <c r="X1000" i="3"/>
  <c r="AJ1000" i="3"/>
  <c r="D1000" i="3"/>
  <c r="E1000" i="3"/>
  <c r="J1006" i="1"/>
  <c r="K1006" i="1"/>
  <c r="B992" i="4"/>
  <c r="Y1002" i="3"/>
  <c r="C1002" i="3"/>
  <c r="V1002" i="3"/>
  <c r="X1002" i="3"/>
  <c r="AJ1002" i="3"/>
  <c r="D1002" i="3"/>
  <c r="E1002" i="3"/>
  <c r="J1008" i="1"/>
  <c r="K1008" i="1"/>
  <c r="B994" i="4"/>
  <c r="Y1003" i="3"/>
  <c r="C1003" i="3"/>
  <c r="V1003" i="3"/>
  <c r="Y1004" i="3"/>
  <c r="C1004" i="3"/>
  <c r="V1004" i="3"/>
  <c r="X1003" i="3"/>
  <c r="AJ1003" i="3"/>
  <c r="D1003" i="3"/>
  <c r="E1003" i="3"/>
  <c r="J1009" i="1"/>
  <c r="K1009" i="1"/>
  <c r="B995" i="4"/>
  <c r="Y1005" i="3"/>
  <c r="C1005" i="3"/>
  <c r="V1005" i="3"/>
  <c r="X1005" i="3"/>
  <c r="AJ1005" i="3"/>
  <c r="D1005" i="3"/>
  <c r="E1005" i="3"/>
  <c r="J1011" i="1"/>
  <c r="K1011" i="1"/>
  <c r="B997" i="4"/>
  <c r="X1004" i="3"/>
  <c r="AJ1004" i="3"/>
  <c r="D1004" i="3"/>
  <c r="E1004" i="3"/>
  <c r="J1010" i="1"/>
  <c r="K1010" i="1"/>
  <c r="B996" i="4"/>
  <c r="Y1006" i="3"/>
  <c r="C1006" i="3"/>
  <c r="V1006" i="3"/>
  <c r="X1006" i="3"/>
  <c r="AJ1006" i="3"/>
  <c r="D1006" i="3"/>
  <c r="E1006" i="3"/>
  <c r="J1012" i="1"/>
  <c r="K1012" i="1"/>
  <c r="B998" i="4"/>
  <c r="Y1007" i="3"/>
  <c r="C1007" i="3"/>
  <c r="V1007" i="3"/>
  <c r="X1007" i="3"/>
  <c r="AJ1007" i="3"/>
  <c r="D1007" i="3"/>
  <c r="E1007" i="3"/>
  <c r="J1013" i="1"/>
  <c r="K1013" i="1"/>
  <c r="B999" i="4"/>
  <c r="Y1008" i="3"/>
  <c r="C1008" i="3"/>
  <c r="V1008" i="3"/>
  <c r="X1008" i="3"/>
  <c r="AJ1008" i="3"/>
  <c r="D1008" i="3"/>
  <c r="E1008" i="3"/>
  <c r="J1014" i="1"/>
  <c r="K1014" i="1"/>
  <c r="B1000" i="4"/>
  <c r="Y1009" i="3"/>
  <c r="C1009" i="3"/>
  <c r="V1009" i="3"/>
  <c r="Y1010" i="3"/>
  <c r="C1010" i="3"/>
  <c r="V1010" i="3"/>
  <c r="X1010" i="3"/>
  <c r="AJ1010" i="3"/>
  <c r="D1010" i="3"/>
  <c r="E1010" i="3"/>
  <c r="J1016" i="1"/>
  <c r="K1016" i="1"/>
  <c r="B1002" i="4"/>
  <c r="X1009" i="3"/>
  <c r="AJ1009" i="3"/>
  <c r="D1009" i="3"/>
  <c r="E1009" i="3"/>
  <c r="J1015" i="1"/>
  <c r="K1015" i="1"/>
  <c r="B1001" i="4"/>
  <c r="Y1011" i="3"/>
  <c r="C1011" i="3"/>
  <c r="V1011" i="3"/>
  <c r="X1011" i="3"/>
  <c r="AJ1011" i="3"/>
  <c r="D1011" i="3"/>
  <c r="E1011" i="3"/>
  <c r="J1017" i="1"/>
  <c r="K1017" i="1"/>
  <c r="B1003" i="4"/>
  <c r="Y1012" i="3"/>
  <c r="C1012" i="3"/>
  <c r="V1012" i="3"/>
  <c r="X1012" i="3"/>
  <c r="AJ1012" i="3"/>
  <c r="D1012" i="3"/>
  <c r="E1012" i="3"/>
  <c r="J1018" i="1"/>
  <c r="K1018" i="1"/>
  <c r="B1004" i="4"/>
  <c r="Y1013" i="3"/>
  <c r="C1013" i="3"/>
  <c r="V1013" i="3"/>
  <c r="X1013" i="3"/>
  <c r="AJ1013" i="3"/>
  <c r="D1013" i="3"/>
  <c r="E1013" i="3"/>
  <c r="J1019" i="1"/>
  <c r="K1019" i="1"/>
  <c r="B1005" i="4"/>
  <c r="Y1014" i="3"/>
  <c r="C1014" i="3"/>
  <c r="V1014" i="3"/>
  <c r="X1014" i="3"/>
  <c r="AJ1014" i="3"/>
  <c r="D1014" i="3"/>
  <c r="E1014" i="3"/>
  <c r="J1020" i="1"/>
  <c r="K1020" i="1"/>
  <c r="B1006" i="4"/>
  <c r="Y1015" i="3"/>
  <c r="C1015" i="3"/>
  <c r="V1015" i="3"/>
  <c r="X1015" i="3"/>
  <c r="AJ1015" i="3"/>
  <c r="D1015" i="3"/>
  <c r="E1015" i="3"/>
  <c r="J1021" i="1"/>
  <c r="K1021" i="1"/>
  <c r="B1007" i="4"/>
  <c r="Y1016" i="3"/>
  <c r="C1016" i="3"/>
  <c r="V1016" i="3"/>
  <c r="X1016" i="3"/>
  <c r="AJ1016" i="3"/>
  <c r="D1016" i="3"/>
  <c r="E1016" i="3"/>
  <c r="J1022" i="1"/>
  <c r="K1022" i="1"/>
  <c r="B1008" i="4"/>
  <c r="Y1017" i="3"/>
  <c r="C1017" i="3"/>
  <c r="V1017" i="3"/>
  <c r="Y1018" i="3"/>
  <c r="C1018" i="3"/>
  <c r="V1018" i="3"/>
  <c r="X1018" i="3"/>
  <c r="AJ1018" i="3"/>
  <c r="D1018" i="3"/>
  <c r="E1018" i="3"/>
  <c r="J1024" i="1"/>
  <c r="K1024" i="1"/>
  <c r="B1010" i="4"/>
  <c r="X1017" i="3"/>
  <c r="AJ1017" i="3"/>
  <c r="D1017" i="3"/>
  <c r="E1017" i="3"/>
  <c r="J1023" i="1"/>
  <c r="K1023" i="1"/>
  <c r="B1009" i="4"/>
  <c r="Y1019" i="3"/>
  <c r="C1019" i="3"/>
  <c r="V1019" i="3"/>
  <c r="X1019" i="3"/>
  <c r="AJ1019" i="3"/>
  <c r="D1019" i="3"/>
  <c r="E1019" i="3"/>
  <c r="J1025" i="1"/>
  <c r="K1025" i="1"/>
  <c r="B1011" i="4"/>
  <c r="Y1020" i="3"/>
  <c r="C1020" i="3"/>
  <c r="V1020" i="3"/>
  <c r="X1020" i="3"/>
  <c r="AJ1020" i="3"/>
  <c r="D1020" i="3"/>
  <c r="E1020" i="3"/>
  <c r="J1026" i="1"/>
  <c r="K1026" i="1"/>
  <c r="B1012" i="4"/>
  <c r="Y1021" i="3"/>
  <c r="C1021" i="3"/>
  <c r="V1021" i="3"/>
  <c r="X1021" i="3"/>
  <c r="AJ1021" i="3"/>
  <c r="D1021" i="3"/>
  <c r="E1021" i="3"/>
  <c r="J1027" i="1"/>
  <c r="K1027" i="1"/>
  <c r="B1013" i="4"/>
  <c r="Y1022" i="3"/>
  <c r="C1022" i="3"/>
  <c r="V1022" i="3"/>
  <c r="X1022" i="3"/>
  <c r="AJ1022" i="3"/>
  <c r="D1022" i="3"/>
  <c r="E1022" i="3"/>
  <c r="J1028" i="1"/>
  <c r="K1028" i="1"/>
  <c r="B1014" i="4"/>
  <c r="Y1023" i="3"/>
  <c r="C1023" i="3"/>
  <c r="V1023" i="3"/>
  <c r="X1023" i="3"/>
  <c r="AJ1023" i="3"/>
  <c r="D1023" i="3"/>
  <c r="E1023" i="3"/>
  <c r="J1029" i="1"/>
  <c r="K1029" i="1"/>
  <c r="B1015" i="4"/>
  <c r="Y1024" i="3"/>
  <c r="C1024" i="3"/>
  <c r="V1024" i="3"/>
  <c r="X1024" i="3"/>
  <c r="AJ1024" i="3"/>
  <c r="D1024" i="3"/>
  <c r="E1024" i="3"/>
  <c r="J1030" i="1"/>
  <c r="K1030" i="1"/>
  <c r="B1016" i="4"/>
  <c r="Y1025" i="3"/>
  <c r="C1025" i="3"/>
  <c r="V1025" i="3"/>
  <c r="X1025" i="3"/>
  <c r="AJ1025" i="3"/>
  <c r="D1025" i="3"/>
  <c r="E1025" i="3"/>
  <c r="J1031" i="1"/>
  <c r="K1031" i="1"/>
  <c r="B1017" i="4"/>
  <c r="Y1026" i="3"/>
  <c r="C1026" i="3"/>
  <c r="V1026" i="3"/>
  <c r="X1026" i="3"/>
  <c r="AJ1026" i="3"/>
  <c r="D1026" i="3"/>
  <c r="E1026" i="3"/>
  <c r="J1032" i="1"/>
  <c r="K1032" i="1"/>
  <c r="B1018" i="4"/>
  <c r="Y1027" i="3"/>
  <c r="C1027" i="3"/>
  <c r="V1027" i="3"/>
  <c r="X1027" i="3"/>
  <c r="AJ1027" i="3"/>
  <c r="D1027" i="3"/>
  <c r="E1027" i="3"/>
  <c r="J1033" i="1"/>
  <c r="K1033" i="1"/>
  <c r="B1019" i="4"/>
  <c r="Y1028" i="3"/>
  <c r="C1028" i="3"/>
  <c r="V1028" i="3"/>
  <c r="X1028" i="3"/>
  <c r="AJ1028" i="3"/>
  <c r="D1028" i="3"/>
  <c r="E1028" i="3"/>
  <c r="J1034" i="1"/>
  <c r="K1034" i="1"/>
  <c r="B1020" i="4"/>
  <c r="Y1029" i="3"/>
  <c r="C1029" i="3"/>
  <c r="V1029" i="3"/>
  <c r="X1029" i="3"/>
  <c r="AJ1029" i="3"/>
  <c r="D1029" i="3"/>
  <c r="E1029" i="3"/>
  <c r="J1035" i="1"/>
  <c r="K1035" i="1"/>
  <c r="B1021" i="4"/>
  <c r="Y1030" i="3"/>
  <c r="C1030" i="3"/>
  <c r="V1030" i="3"/>
  <c r="X1030" i="3"/>
  <c r="AJ1030" i="3"/>
  <c r="D1030" i="3"/>
  <c r="E1030" i="3"/>
  <c r="J1036" i="1"/>
  <c r="K1036" i="1"/>
  <c r="B1022" i="4"/>
  <c r="Y1031" i="3"/>
  <c r="C1031" i="3"/>
  <c r="V1031" i="3"/>
  <c r="X1031" i="3"/>
  <c r="AJ1031" i="3"/>
  <c r="D1031" i="3"/>
  <c r="E1031" i="3"/>
  <c r="J1037" i="1"/>
  <c r="K1037" i="1"/>
  <c r="B1023" i="4"/>
  <c r="Y1032" i="3"/>
  <c r="C1032" i="3"/>
  <c r="V1032" i="3"/>
  <c r="X1032" i="3"/>
  <c r="AJ1032" i="3"/>
  <c r="D1032" i="3"/>
  <c r="E1032" i="3"/>
  <c r="J1038" i="1"/>
  <c r="K1038" i="1"/>
  <c r="B1024" i="4"/>
  <c r="Y1033" i="3"/>
  <c r="C1033" i="3"/>
  <c r="V1033" i="3"/>
  <c r="X1033" i="3"/>
  <c r="AJ1033" i="3"/>
  <c r="D1033" i="3"/>
  <c r="E1033" i="3"/>
  <c r="J1039" i="1"/>
  <c r="K1039" i="1"/>
  <c r="B1025" i="4"/>
  <c r="Y1034" i="3"/>
  <c r="C1034" i="3"/>
  <c r="V1034" i="3"/>
  <c r="X1034" i="3"/>
  <c r="AJ1034" i="3"/>
  <c r="D1034" i="3"/>
  <c r="E1034" i="3"/>
  <c r="J1040" i="1"/>
  <c r="K1040" i="1"/>
  <c r="B1026" i="4"/>
  <c r="Y1035" i="3"/>
  <c r="C1035" i="3"/>
  <c r="V1035" i="3"/>
  <c r="X1035" i="3"/>
  <c r="AJ1035" i="3"/>
  <c r="D1035" i="3"/>
  <c r="E1035" i="3"/>
  <c r="J1041" i="1"/>
  <c r="K1041" i="1"/>
  <c r="B1027" i="4"/>
  <c r="Y1036" i="3"/>
  <c r="C1036" i="3"/>
  <c r="V1036" i="3"/>
  <c r="X1036" i="3"/>
  <c r="AJ1036" i="3"/>
  <c r="D1036" i="3"/>
  <c r="E1036" i="3"/>
  <c r="J1042" i="1"/>
  <c r="K1042" i="1"/>
  <c r="B1028" i="4"/>
  <c r="Y1037" i="3"/>
  <c r="C1037" i="3"/>
  <c r="V1037" i="3"/>
  <c r="X1037" i="3"/>
  <c r="AJ1037" i="3"/>
  <c r="D1037" i="3"/>
  <c r="E1037" i="3"/>
  <c r="J1043" i="1"/>
  <c r="K1043" i="1"/>
  <c r="B1029" i="4"/>
  <c r="Y1038" i="3"/>
  <c r="C1038" i="3"/>
  <c r="V1038" i="3"/>
  <c r="X1038" i="3"/>
  <c r="AJ1038" i="3"/>
  <c r="D1038" i="3"/>
  <c r="E1038" i="3"/>
  <c r="J1044" i="1"/>
  <c r="K1044" i="1"/>
  <c r="B1030" i="4"/>
  <c r="Y1039" i="3"/>
  <c r="C1039" i="3"/>
  <c r="V1039" i="3"/>
  <c r="X1039" i="3"/>
  <c r="AJ1039" i="3"/>
  <c r="D1039" i="3"/>
  <c r="E1039" i="3"/>
  <c r="J1045" i="1"/>
  <c r="K1045" i="1"/>
  <c r="B1031" i="4"/>
  <c r="Y1040" i="3"/>
  <c r="C1040" i="3"/>
  <c r="V1040" i="3"/>
  <c r="X1040" i="3"/>
  <c r="AJ1040" i="3"/>
  <c r="D1040" i="3"/>
  <c r="E1040" i="3"/>
  <c r="J1046" i="1"/>
  <c r="K1046" i="1"/>
  <c r="B1032" i="4"/>
  <c r="Y1041" i="3"/>
  <c r="C1041" i="3"/>
  <c r="V1041" i="3"/>
  <c r="X1041" i="3"/>
  <c r="AJ1041" i="3"/>
  <c r="D1041" i="3"/>
  <c r="E1041" i="3"/>
  <c r="J1047" i="1"/>
  <c r="K1047" i="1"/>
  <c r="B1033" i="4"/>
  <c r="Y1042" i="3"/>
  <c r="C1042" i="3"/>
  <c r="V1042" i="3"/>
  <c r="X1042" i="3"/>
  <c r="AJ1042" i="3"/>
  <c r="D1042" i="3"/>
  <c r="E1042" i="3"/>
  <c r="J1048" i="1"/>
  <c r="K1048" i="1"/>
  <c r="B1034" i="4"/>
  <c r="Y1043" i="3"/>
  <c r="C1043" i="3"/>
  <c r="V1043" i="3"/>
  <c r="X1043" i="3"/>
  <c r="AJ1043" i="3"/>
  <c r="D1043" i="3"/>
  <c r="E1043" i="3"/>
  <c r="J1049" i="1"/>
  <c r="K1049" i="1"/>
  <c r="B1035" i="4"/>
  <c r="Y1044" i="3"/>
  <c r="C1044" i="3"/>
  <c r="V1044" i="3"/>
  <c r="X1044" i="3"/>
  <c r="AJ1044" i="3"/>
  <c r="D1044" i="3"/>
  <c r="E1044" i="3"/>
  <c r="J1050" i="1"/>
  <c r="K1050" i="1"/>
  <c r="B1036" i="4"/>
  <c r="Y1045" i="3"/>
  <c r="C1045" i="3"/>
  <c r="V1045" i="3"/>
  <c r="X1045" i="3"/>
  <c r="AJ1045" i="3"/>
  <c r="D1045" i="3"/>
  <c r="E1045" i="3"/>
  <c r="J1051" i="1"/>
  <c r="K1051" i="1"/>
  <c r="B1037" i="4"/>
  <c r="Y1046" i="3"/>
  <c r="C1046" i="3"/>
  <c r="V1046" i="3"/>
  <c r="X1046" i="3"/>
  <c r="AJ1046" i="3"/>
  <c r="D1046" i="3"/>
  <c r="E1046" i="3"/>
  <c r="J1052" i="1"/>
  <c r="K1052" i="1"/>
  <c r="B1038" i="4"/>
  <c r="Y1047" i="3"/>
  <c r="C1047" i="3"/>
  <c r="V1047" i="3"/>
  <c r="X1047" i="3"/>
  <c r="AJ1047" i="3"/>
  <c r="D1047" i="3"/>
  <c r="E1047" i="3"/>
  <c r="J1053" i="1"/>
  <c r="K1053" i="1"/>
  <c r="B1039" i="4"/>
  <c r="Y1048" i="3"/>
  <c r="C1048" i="3"/>
  <c r="V1048" i="3"/>
  <c r="X1048" i="3"/>
  <c r="AJ1048" i="3"/>
  <c r="D1048" i="3"/>
  <c r="E1048" i="3"/>
  <c r="J1054" i="1"/>
  <c r="K1054" i="1"/>
  <c r="B1040" i="4"/>
  <c r="Y1049" i="3"/>
  <c r="C1049" i="3"/>
  <c r="V1049" i="3"/>
  <c r="X1049" i="3"/>
  <c r="AJ1049" i="3"/>
  <c r="D1049" i="3"/>
  <c r="E1049" i="3"/>
  <c r="J1055" i="1"/>
  <c r="K1055" i="1"/>
  <c r="B1041" i="4"/>
  <c r="Y1050" i="3"/>
  <c r="C1050" i="3"/>
  <c r="V1050" i="3"/>
  <c r="X1050" i="3"/>
  <c r="AJ1050" i="3"/>
  <c r="D1050" i="3"/>
  <c r="E1050" i="3"/>
  <c r="J1056" i="1"/>
  <c r="K1056" i="1"/>
  <c r="B1042" i="4"/>
  <c r="Y1051" i="3"/>
  <c r="C1051" i="3"/>
  <c r="V1051" i="3"/>
  <c r="X1051" i="3"/>
  <c r="AJ1051" i="3"/>
  <c r="D1051" i="3"/>
  <c r="E1051" i="3"/>
  <c r="J1057" i="1"/>
  <c r="K1057" i="1"/>
  <c r="B1043" i="4"/>
  <c r="Y1052" i="3"/>
  <c r="C1052" i="3"/>
  <c r="V1052" i="3"/>
  <c r="X1052" i="3"/>
  <c r="AJ1052" i="3"/>
  <c r="D1052" i="3"/>
  <c r="E1052" i="3"/>
  <c r="J1058" i="1"/>
  <c r="K1058" i="1"/>
  <c r="B1044" i="4"/>
  <c r="Y1053" i="3"/>
  <c r="C1053" i="3"/>
  <c r="V1053" i="3"/>
  <c r="X1053" i="3"/>
  <c r="AJ1053" i="3"/>
  <c r="D1053" i="3"/>
  <c r="E1053" i="3"/>
  <c r="J1059" i="1"/>
  <c r="K1059" i="1"/>
  <c r="B1045" i="4"/>
  <c r="Y1054" i="3"/>
  <c r="C1054" i="3"/>
  <c r="V1054" i="3"/>
  <c r="X1054" i="3"/>
  <c r="AJ1054" i="3"/>
  <c r="D1054" i="3"/>
  <c r="E1054" i="3"/>
  <c r="J1060" i="1"/>
  <c r="K1060" i="1"/>
  <c r="B1046" i="4"/>
  <c r="Y1055" i="3"/>
  <c r="C1055" i="3"/>
  <c r="V1055" i="3"/>
  <c r="X1055" i="3"/>
  <c r="AJ1055" i="3"/>
  <c r="D1055" i="3"/>
  <c r="E1055" i="3"/>
  <c r="J1061" i="1"/>
  <c r="K1061" i="1"/>
  <c r="B1047" i="4"/>
  <c r="Y1056" i="3"/>
  <c r="C1056" i="3"/>
  <c r="V1056" i="3"/>
  <c r="X1056" i="3"/>
  <c r="AJ1056" i="3"/>
  <c r="D1056" i="3"/>
  <c r="E1056" i="3"/>
  <c r="J1062" i="1"/>
  <c r="K1062" i="1"/>
  <c r="B1048" i="4"/>
  <c r="Y1057" i="3"/>
  <c r="C1057" i="3"/>
  <c r="V1057" i="3"/>
  <c r="X1057" i="3"/>
  <c r="AJ1057" i="3"/>
  <c r="D1057" i="3"/>
  <c r="E1057" i="3"/>
  <c r="J1063" i="1"/>
  <c r="K1063" i="1"/>
  <c r="B1049" i="4"/>
  <c r="Y1058" i="3"/>
  <c r="C1058" i="3"/>
  <c r="V1058" i="3"/>
  <c r="X1058" i="3"/>
  <c r="AJ1058" i="3"/>
  <c r="D1058" i="3"/>
  <c r="E1058" i="3"/>
  <c r="J1064" i="1"/>
  <c r="K1064" i="1"/>
  <c r="B1050" i="4"/>
  <c r="Y1059" i="3"/>
  <c r="C1059" i="3"/>
  <c r="V1059" i="3"/>
  <c r="X1059" i="3"/>
  <c r="AJ1059" i="3"/>
  <c r="D1059" i="3"/>
  <c r="E1059" i="3"/>
  <c r="J1065" i="1"/>
  <c r="K1065" i="1"/>
  <c r="B1051" i="4"/>
  <c r="Y1060" i="3"/>
  <c r="C1060" i="3"/>
  <c r="V1060" i="3"/>
  <c r="X1060" i="3"/>
  <c r="AJ1060" i="3"/>
  <c r="D1060" i="3"/>
  <c r="E1060" i="3"/>
  <c r="J1066" i="1"/>
  <c r="K1066" i="1"/>
  <c r="B1052" i="4"/>
  <c r="Y1061" i="3"/>
  <c r="C1061" i="3"/>
  <c r="V1061" i="3"/>
  <c r="X1061" i="3"/>
  <c r="AJ1061" i="3"/>
  <c r="D1061" i="3"/>
  <c r="E1061" i="3"/>
  <c r="J1067" i="1"/>
  <c r="K1067" i="1"/>
  <c r="B1053" i="4"/>
  <c r="Y1062" i="3"/>
  <c r="C1062" i="3"/>
  <c r="V1062" i="3"/>
  <c r="X1062" i="3"/>
  <c r="AJ1062" i="3"/>
  <c r="D1062" i="3"/>
  <c r="E1062" i="3"/>
  <c r="J1068" i="1"/>
  <c r="K1068" i="1"/>
  <c r="B1054" i="4"/>
  <c r="Y1063" i="3"/>
  <c r="C1063" i="3"/>
  <c r="V1063" i="3"/>
  <c r="X1063" i="3"/>
  <c r="AJ1063" i="3"/>
  <c r="D1063" i="3"/>
  <c r="E1063" i="3"/>
  <c r="J1069" i="1"/>
  <c r="K1069" i="1"/>
  <c r="B1055" i="4"/>
  <c r="Y1064" i="3"/>
  <c r="C1064" i="3"/>
  <c r="V1064" i="3"/>
  <c r="X1064" i="3"/>
  <c r="AJ1064" i="3"/>
  <c r="D1064" i="3"/>
  <c r="E1064" i="3"/>
  <c r="J1070" i="1"/>
  <c r="K1070" i="1"/>
  <c r="B1056" i="4"/>
  <c r="Y1065" i="3"/>
  <c r="C1065" i="3"/>
  <c r="V1065" i="3"/>
  <c r="X1065" i="3"/>
  <c r="AJ1065" i="3"/>
  <c r="D1065" i="3"/>
  <c r="E1065" i="3"/>
  <c r="J1071" i="1"/>
  <c r="K1071" i="1"/>
  <c r="B1057" i="4"/>
  <c r="Y1066" i="3"/>
  <c r="C1066" i="3"/>
  <c r="V1066" i="3"/>
  <c r="X1066" i="3"/>
  <c r="AJ1066" i="3"/>
  <c r="D1066" i="3"/>
  <c r="E1066" i="3"/>
  <c r="J1072" i="1"/>
  <c r="K1072" i="1"/>
  <c r="B1058" i="4"/>
  <c r="Y1067" i="3"/>
  <c r="C1067" i="3"/>
  <c r="V1067" i="3"/>
  <c r="X1067" i="3"/>
  <c r="AJ1067" i="3"/>
  <c r="D1067" i="3"/>
  <c r="E1067" i="3"/>
  <c r="J1073" i="1"/>
  <c r="K1073" i="1"/>
  <c r="B1059" i="4"/>
  <c r="Y1068" i="3"/>
  <c r="C1068" i="3"/>
  <c r="V1068" i="3"/>
  <c r="X1068" i="3"/>
  <c r="AJ1068" i="3"/>
  <c r="D1068" i="3"/>
  <c r="E1068" i="3"/>
  <c r="J1074" i="1"/>
  <c r="K1074" i="1"/>
  <c r="B1060" i="4"/>
  <c r="Y1069" i="3"/>
  <c r="C1069" i="3"/>
  <c r="V1069" i="3"/>
  <c r="X1069" i="3"/>
  <c r="AJ1069" i="3"/>
  <c r="D1069" i="3"/>
  <c r="E1069" i="3"/>
  <c r="J1075" i="1"/>
  <c r="K1075" i="1"/>
  <c r="B1061" i="4"/>
  <c r="Y1070" i="3"/>
  <c r="C1070" i="3"/>
  <c r="V1070" i="3"/>
  <c r="X1070" i="3"/>
  <c r="AJ1070" i="3"/>
  <c r="D1070" i="3"/>
  <c r="E1070" i="3"/>
  <c r="J1076" i="1"/>
  <c r="K1076" i="1"/>
  <c r="B1062" i="4"/>
  <c r="Y1071" i="3"/>
  <c r="C1071" i="3"/>
  <c r="V1071" i="3"/>
  <c r="X1071" i="3"/>
  <c r="AJ1071" i="3"/>
  <c r="D1071" i="3"/>
  <c r="E1071" i="3"/>
  <c r="J1077" i="1"/>
  <c r="K1077" i="1"/>
  <c r="B1063" i="4"/>
  <c r="Y1072" i="3"/>
  <c r="C1072" i="3"/>
  <c r="V1072" i="3"/>
  <c r="X1072" i="3"/>
  <c r="AJ1072" i="3"/>
  <c r="D1072" i="3"/>
  <c r="E1072" i="3"/>
  <c r="J1078" i="1"/>
  <c r="K1078" i="1"/>
  <c r="B1064" i="4"/>
  <c r="Y1073" i="3"/>
  <c r="C1073" i="3"/>
  <c r="V1073" i="3"/>
  <c r="X1073" i="3"/>
  <c r="AJ1073" i="3"/>
  <c r="D1073" i="3"/>
  <c r="E1073" i="3"/>
  <c r="J1079" i="1"/>
  <c r="K1079" i="1"/>
  <c r="B1065" i="4"/>
  <c r="Y1074" i="3"/>
  <c r="C1074" i="3"/>
  <c r="V1074" i="3"/>
  <c r="X1074" i="3"/>
  <c r="AJ1074" i="3"/>
  <c r="D1074" i="3"/>
  <c r="E1074" i="3"/>
  <c r="J1080" i="1"/>
  <c r="K1080" i="1"/>
  <c r="B1066" i="4"/>
  <c r="Y1075" i="3"/>
  <c r="C1075" i="3"/>
  <c r="V1075" i="3"/>
  <c r="X1075" i="3"/>
  <c r="AJ1075" i="3"/>
  <c r="D1075" i="3"/>
  <c r="E1075" i="3"/>
  <c r="J1081" i="1"/>
  <c r="K1081" i="1"/>
  <c r="B1067" i="4"/>
  <c r="Y1076" i="3"/>
  <c r="C1076" i="3"/>
  <c r="V1076" i="3"/>
  <c r="X1076" i="3"/>
  <c r="AJ1076" i="3"/>
  <c r="D1076" i="3"/>
  <c r="E1076" i="3"/>
  <c r="J1082" i="1"/>
  <c r="K1082" i="1"/>
  <c r="B1068" i="4"/>
  <c r="Y1077" i="3"/>
  <c r="C1077" i="3"/>
  <c r="V1077" i="3"/>
  <c r="X1077" i="3"/>
  <c r="AJ1077" i="3"/>
  <c r="D1077" i="3"/>
  <c r="E1077" i="3"/>
  <c r="J1083" i="1"/>
  <c r="K1083" i="1"/>
  <c r="B1069" i="4"/>
  <c r="Y1078" i="3"/>
  <c r="C1078" i="3"/>
  <c r="V1078" i="3"/>
  <c r="X1078" i="3"/>
  <c r="AJ1078" i="3"/>
  <c r="D1078" i="3"/>
  <c r="E1078" i="3"/>
  <c r="J1084" i="1"/>
  <c r="K1084" i="1"/>
  <c r="B1070" i="4"/>
  <c r="Y1079" i="3"/>
  <c r="C1079" i="3"/>
  <c r="V1079" i="3"/>
  <c r="X1079" i="3"/>
  <c r="AJ1079" i="3"/>
  <c r="D1079" i="3"/>
  <c r="E1079" i="3"/>
  <c r="J1085" i="1"/>
  <c r="K1085" i="1"/>
  <c r="B1071" i="4"/>
  <c r="Y1080" i="3"/>
  <c r="C1080" i="3"/>
  <c r="V1080" i="3"/>
  <c r="X1080" i="3"/>
  <c r="AJ1080" i="3"/>
  <c r="D1080" i="3"/>
  <c r="E1080" i="3"/>
  <c r="J1086" i="1"/>
  <c r="K1086" i="1"/>
  <c r="B1072" i="4"/>
  <c r="Y1081" i="3"/>
  <c r="C1081" i="3"/>
  <c r="V1081" i="3"/>
  <c r="X1081" i="3"/>
  <c r="AJ1081" i="3"/>
  <c r="D1081" i="3"/>
  <c r="E1081" i="3"/>
  <c r="J1087" i="1"/>
  <c r="K1087" i="1"/>
  <c r="B1073" i="4"/>
  <c r="Y1082" i="3"/>
  <c r="C1082" i="3"/>
  <c r="V1082" i="3"/>
  <c r="X1082" i="3"/>
  <c r="AJ1082" i="3"/>
  <c r="D1082" i="3"/>
  <c r="E1082" i="3"/>
  <c r="J1088" i="1"/>
  <c r="K1088" i="1"/>
  <c r="B1074" i="4"/>
  <c r="Y1083" i="3"/>
  <c r="C1083" i="3"/>
  <c r="V1083" i="3"/>
  <c r="X1083" i="3"/>
  <c r="AJ1083" i="3"/>
  <c r="D1083" i="3"/>
  <c r="E1083" i="3"/>
  <c r="J1089" i="1"/>
  <c r="K1089" i="1"/>
  <c r="B1075" i="4"/>
  <c r="Y1084" i="3"/>
  <c r="C1084" i="3"/>
  <c r="V1084" i="3"/>
  <c r="X1084" i="3"/>
  <c r="AJ1084" i="3"/>
  <c r="D1084" i="3"/>
  <c r="E1084" i="3"/>
  <c r="J1090" i="1"/>
  <c r="K1090" i="1"/>
  <c r="B1076" i="4"/>
  <c r="Y1085" i="3"/>
  <c r="C1085" i="3"/>
  <c r="V1085" i="3"/>
  <c r="X1085" i="3"/>
  <c r="AJ1085" i="3"/>
  <c r="D1085" i="3"/>
  <c r="E1085" i="3"/>
  <c r="J1091" i="1"/>
  <c r="K1091" i="1"/>
  <c r="B1077" i="4"/>
  <c r="Y1086" i="3"/>
  <c r="C1086" i="3"/>
  <c r="V1086" i="3"/>
  <c r="X1086" i="3"/>
  <c r="AJ1086" i="3"/>
  <c r="D1086" i="3"/>
  <c r="E1086" i="3"/>
  <c r="J1092" i="1"/>
  <c r="K1092" i="1"/>
  <c r="B1078" i="4"/>
  <c r="Y1087" i="3"/>
  <c r="C1087" i="3"/>
  <c r="V1087" i="3"/>
  <c r="X1087" i="3"/>
  <c r="AJ1087" i="3"/>
  <c r="D1087" i="3"/>
  <c r="E1087" i="3"/>
  <c r="J1093" i="1"/>
  <c r="K1093" i="1"/>
  <c r="B1079" i="4"/>
  <c r="Y1088" i="3"/>
  <c r="C1088" i="3"/>
  <c r="V1088" i="3"/>
  <c r="X1088" i="3"/>
  <c r="AJ1088" i="3"/>
  <c r="D1088" i="3"/>
  <c r="E1088" i="3"/>
  <c r="J1094" i="1"/>
  <c r="K1094" i="1"/>
  <c r="B1080" i="4"/>
  <c r="Y1089" i="3"/>
  <c r="C1089" i="3"/>
  <c r="V1089" i="3"/>
  <c r="X1089" i="3"/>
  <c r="AJ1089" i="3"/>
  <c r="D1089" i="3"/>
  <c r="E1089" i="3"/>
  <c r="J1095" i="1"/>
  <c r="K1095" i="1"/>
  <c r="B1081" i="4"/>
  <c r="Y1090" i="3"/>
  <c r="C1090" i="3"/>
  <c r="V1090" i="3"/>
  <c r="X1090" i="3"/>
  <c r="AJ1090" i="3"/>
  <c r="D1090" i="3"/>
  <c r="E1090" i="3"/>
  <c r="J1096" i="1"/>
  <c r="K1096" i="1"/>
  <c r="B1082" i="4"/>
  <c r="Y1091" i="3"/>
  <c r="C1091" i="3"/>
  <c r="V1091" i="3"/>
  <c r="X1091" i="3"/>
  <c r="AJ1091" i="3"/>
  <c r="D1091" i="3"/>
  <c r="E1091" i="3"/>
  <c r="J1097" i="1"/>
  <c r="K1097" i="1"/>
  <c r="B1083" i="4"/>
  <c r="Y1092" i="3"/>
  <c r="C1092" i="3"/>
  <c r="V1092" i="3"/>
  <c r="X1092" i="3"/>
  <c r="AJ1092" i="3"/>
  <c r="D1092" i="3"/>
  <c r="E1092" i="3"/>
  <c r="J1098" i="1"/>
  <c r="K1098" i="1"/>
  <c r="B1084" i="4"/>
  <c r="Y1093" i="3"/>
  <c r="C1093" i="3"/>
  <c r="V1093" i="3"/>
  <c r="X1093" i="3"/>
  <c r="AJ1093" i="3"/>
  <c r="D1093" i="3"/>
  <c r="E1093" i="3"/>
  <c r="J1099" i="1"/>
  <c r="K1099" i="1"/>
  <c r="B1085" i="4"/>
  <c r="Y1094" i="3"/>
  <c r="C1094" i="3"/>
  <c r="V1094" i="3"/>
  <c r="X1094" i="3"/>
  <c r="AJ1094" i="3"/>
  <c r="D1094" i="3"/>
  <c r="E1094" i="3"/>
  <c r="J1100" i="1"/>
  <c r="K1100" i="1"/>
  <c r="B1086" i="4"/>
  <c r="Y1095" i="3"/>
  <c r="C1095" i="3"/>
  <c r="V1095" i="3"/>
  <c r="Y1096" i="3"/>
  <c r="C1096" i="3"/>
  <c r="V1096" i="3"/>
  <c r="X1096" i="3"/>
  <c r="AJ1096" i="3"/>
  <c r="D1096" i="3"/>
  <c r="E1096" i="3"/>
  <c r="J1102" i="1"/>
  <c r="K1102" i="1"/>
  <c r="B1088" i="4"/>
  <c r="X1095" i="3"/>
  <c r="AJ1095" i="3"/>
  <c r="D1095" i="3"/>
  <c r="E1095" i="3"/>
  <c r="J1101" i="1"/>
  <c r="K1101" i="1"/>
  <c r="B1087" i="4"/>
  <c r="Y1097" i="3"/>
  <c r="C1097" i="3"/>
  <c r="V1097" i="3"/>
  <c r="Y1098" i="3"/>
  <c r="C1098" i="3"/>
  <c r="V1098" i="3"/>
  <c r="X1098" i="3"/>
  <c r="AJ1098" i="3"/>
  <c r="D1098" i="3"/>
  <c r="E1098" i="3"/>
  <c r="J1104" i="1"/>
  <c r="K1104" i="1"/>
  <c r="B1090" i="4"/>
  <c r="X1097" i="3"/>
  <c r="AJ1097" i="3"/>
  <c r="D1097" i="3"/>
  <c r="E1097" i="3"/>
  <c r="J1103" i="1"/>
  <c r="K1103" i="1"/>
  <c r="B1089" i="4"/>
  <c r="Y1099" i="3"/>
  <c r="C1099" i="3"/>
  <c r="V1099" i="3"/>
  <c r="Y1100" i="3"/>
  <c r="C1100" i="3"/>
  <c r="V1100" i="3"/>
  <c r="X1100" i="3"/>
  <c r="AJ1100" i="3"/>
  <c r="D1100" i="3"/>
  <c r="E1100" i="3"/>
  <c r="J1106" i="1"/>
  <c r="K1106" i="1"/>
  <c r="B1092" i="4"/>
  <c r="X1099" i="3"/>
  <c r="AJ1099" i="3"/>
  <c r="D1099" i="3"/>
  <c r="E1099" i="3"/>
  <c r="J1105" i="1"/>
  <c r="K1105" i="1"/>
  <c r="B1091" i="4"/>
  <c r="Y1101" i="3"/>
  <c r="C1101" i="3"/>
  <c r="V1101" i="3"/>
  <c r="X1101" i="3"/>
  <c r="AJ1101" i="3"/>
  <c r="D1101" i="3"/>
  <c r="E1101" i="3"/>
  <c r="J1107" i="1"/>
  <c r="K1107" i="1"/>
  <c r="B1093" i="4"/>
  <c r="Y1102" i="3"/>
  <c r="C1102" i="3"/>
  <c r="V1102" i="3"/>
  <c r="Y1103" i="3"/>
  <c r="C1103" i="3"/>
  <c r="V1103" i="3"/>
  <c r="X1103" i="3"/>
  <c r="AJ1103" i="3"/>
  <c r="D1103" i="3"/>
  <c r="E1103" i="3"/>
  <c r="J1109" i="1"/>
  <c r="K1109" i="1"/>
  <c r="B1095" i="4"/>
  <c r="X1102" i="3"/>
  <c r="AJ1102" i="3"/>
  <c r="D1102" i="3"/>
  <c r="E1102" i="3"/>
  <c r="J1108" i="1"/>
  <c r="K1108" i="1"/>
  <c r="B1094" i="4"/>
  <c r="Y1104" i="3"/>
  <c r="C1104" i="3"/>
  <c r="V1104" i="3"/>
  <c r="X1104" i="3"/>
  <c r="AJ1104" i="3"/>
  <c r="D1104" i="3"/>
  <c r="E1104" i="3"/>
  <c r="J1110" i="1"/>
  <c r="K1110" i="1"/>
  <c r="B1096" i="4"/>
  <c r="Y1105" i="3"/>
  <c r="C1105" i="3"/>
  <c r="V1105" i="3"/>
  <c r="X1105" i="3"/>
  <c r="AJ1105" i="3"/>
  <c r="D1105" i="3"/>
  <c r="E1105" i="3"/>
  <c r="J1111" i="1"/>
  <c r="K1111" i="1"/>
  <c r="B1097" i="4"/>
  <c r="Y1106" i="3"/>
  <c r="C1106" i="3"/>
  <c r="V1106" i="3"/>
  <c r="X1106" i="3"/>
  <c r="AJ1106" i="3"/>
  <c r="D1106" i="3"/>
  <c r="E1106" i="3"/>
  <c r="J1112" i="1"/>
  <c r="K1112" i="1"/>
  <c r="B1098" i="4"/>
  <c r="Y1107" i="3"/>
  <c r="C1107" i="3"/>
  <c r="V1107" i="3"/>
  <c r="X1107" i="3"/>
  <c r="AJ1107" i="3"/>
  <c r="D1107" i="3"/>
  <c r="E1107" i="3"/>
  <c r="J1113" i="1"/>
  <c r="K1113" i="1"/>
  <c r="B1099" i="4"/>
  <c r="Y1108" i="3"/>
  <c r="C1108" i="3"/>
  <c r="V1108" i="3"/>
  <c r="Y1109" i="3"/>
  <c r="C1109" i="3"/>
  <c r="V1109" i="3"/>
  <c r="X1108" i="3"/>
  <c r="AJ1108" i="3"/>
  <c r="D1108" i="3"/>
  <c r="E1108" i="3"/>
  <c r="J1114" i="1"/>
  <c r="K1114" i="1"/>
  <c r="B1100" i="4"/>
  <c r="Y1110" i="3"/>
  <c r="C1110" i="3"/>
  <c r="V1110" i="3"/>
  <c r="X1109" i="3"/>
  <c r="AJ1109" i="3"/>
  <c r="D1109" i="3"/>
  <c r="E1109" i="3"/>
  <c r="J1115" i="1"/>
  <c r="K1115" i="1"/>
  <c r="B1101" i="4"/>
  <c r="X1110" i="3"/>
  <c r="AJ1110" i="3"/>
  <c r="D1110" i="3"/>
  <c r="E1110" i="3"/>
  <c r="J1116" i="1"/>
  <c r="K1116" i="1"/>
  <c r="B1102" i="4"/>
  <c r="Y1111" i="3"/>
  <c r="C1111" i="3"/>
  <c r="V1111" i="3"/>
  <c r="Y1112" i="3"/>
  <c r="C1112" i="3"/>
  <c r="V1112" i="3"/>
  <c r="X1112" i="3"/>
  <c r="AJ1112" i="3"/>
  <c r="D1112" i="3"/>
  <c r="E1112" i="3"/>
  <c r="J1118" i="1"/>
  <c r="K1118" i="1"/>
  <c r="B1104" i="4"/>
  <c r="X1111" i="3"/>
  <c r="AJ1111" i="3"/>
  <c r="D1111" i="3"/>
  <c r="E1111" i="3"/>
  <c r="J1117" i="1"/>
  <c r="K1117" i="1"/>
  <c r="B1103" i="4"/>
  <c r="Y1113" i="3"/>
  <c r="C1113" i="3"/>
  <c r="V1113" i="3"/>
  <c r="X1113" i="3"/>
  <c r="AJ1113" i="3"/>
  <c r="D1113" i="3"/>
  <c r="E1113" i="3"/>
  <c r="J1119" i="1"/>
  <c r="K1119" i="1"/>
  <c r="B1105" i="4"/>
  <c r="Y1114" i="3"/>
  <c r="C1114" i="3"/>
  <c r="V1114" i="3"/>
  <c r="X1114" i="3"/>
  <c r="AJ1114" i="3"/>
  <c r="D1114" i="3"/>
  <c r="E1114" i="3"/>
  <c r="J1120" i="1"/>
  <c r="K1120" i="1"/>
  <c r="B1106" i="4"/>
  <c r="Y1115" i="3"/>
  <c r="C1115" i="3"/>
  <c r="V1115" i="3"/>
  <c r="X1115" i="3"/>
  <c r="AJ1115" i="3"/>
  <c r="D1115" i="3"/>
  <c r="E1115" i="3"/>
  <c r="J1121" i="1"/>
  <c r="K1121" i="1"/>
  <c r="B1107" i="4"/>
  <c r="Y1116" i="3"/>
  <c r="C1116" i="3"/>
  <c r="V1116" i="3"/>
  <c r="X1116" i="3"/>
  <c r="AJ1116" i="3"/>
  <c r="D1116" i="3"/>
  <c r="E1116" i="3"/>
  <c r="J1122" i="1"/>
  <c r="K1122" i="1"/>
  <c r="B1108" i="4"/>
  <c r="Y1117" i="3"/>
  <c r="C1117" i="3"/>
  <c r="V1117" i="3"/>
  <c r="X1117" i="3"/>
  <c r="AJ1117" i="3"/>
  <c r="D1117" i="3"/>
  <c r="E1117" i="3"/>
  <c r="J1123" i="1"/>
  <c r="K1123" i="1"/>
  <c r="B1109" i="4"/>
  <c r="Y1118" i="3"/>
  <c r="C1118" i="3"/>
  <c r="V1118" i="3"/>
  <c r="Y1119" i="3"/>
  <c r="C1119" i="3"/>
  <c r="V1119" i="3"/>
  <c r="X1119" i="3"/>
  <c r="AJ1119" i="3"/>
  <c r="D1119" i="3"/>
  <c r="E1119" i="3"/>
  <c r="J1125" i="1"/>
  <c r="K1125" i="1"/>
  <c r="B1111" i="4"/>
  <c r="X1118" i="3"/>
  <c r="AJ1118" i="3"/>
  <c r="D1118" i="3"/>
  <c r="E1118" i="3"/>
  <c r="J1124" i="1"/>
  <c r="K1124" i="1"/>
  <c r="B1110" i="4"/>
  <c r="Y1120" i="3"/>
  <c r="C1120" i="3"/>
  <c r="V1120" i="3"/>
  <c r="Y1121" i="3"/>
  <c r="C1121" i="3"/>
  <c r="V1121" i="3"/>
  <c r="X1121" i="3"/>
  <c r="AJ1121" i="3"/>
  <c r="D1121" i="3"/>
  <c r="E1121" i="3"/>
  <c r="J1127" i="1"/>
  <c r="K1127" i="1"/>
  <c r="B1113" i="4"/>
  <c r="X1120" i="3"/>
  <c r="AJ1120" i="3"/>
  <c r="D1120" i="3"/>
  <c r="E1120" i="3"/>
  <c r="J1126" i="1"/>
  <c r="K1126" i="1"/>
  <c r="B1112" i="4"/>
  <c r="Y1122" i="3"/>
  <c r="C1122" i="3"/>
  <c r="V1122" i="3"/>
  <c r="Y1123" i="3"/>
  <c r="C1123" i="3"/>
  <c r="V1123" i="3"/>
  <c r="X1123" i="3"/>
  <c r="AJ1123" i="3"/>
  <c r="D1123" i="3"/>
  <c r="E1123" i="3"/>
  <c r="J1129" i="1"/>
  <c r="K1129" i="1"/>
  <c r="B1115" i="4"/>
  <c r="X1122" i="3"/>
  <c r="AJ1122" i="3"/>
  <c r="D1122" i="3"/>
  <c r="E1122" i="3"/>
  <c r="J1128" i="1"/>
  <c r="K1128" i="1"/>
  <c r="B1114" i="4"/>
  <c r="Y1124" i="3"/>
  <c r="C1124" i="3"/>
  <c r="V1124" i="3"/>
  <c r="X1124" i="3"/>
  <c r="AJ1124" i="3"/>
  <c r="D1124" i="3"/>
  <c r="E1124" i="3"/>
  <c r="J1130" i="1"/>
  <c r="K1130" i="1"/>
  <c r="B1116" i="4"/>
  <c r="Y1125" i="3"/>
  <c r="C1125" i="3"/>
  <c r="V1125" i="3"/>
  <c r="X1125" i="3"/>
  <c r="AJ1125" i="3"/>
  <c r="D1125" i="3"/>
  <c r="E1125" i="3"/>
  <c r="J1131" i="1"/>
  <c r="K1131" i="1"/>
  <c r="B1117" i="4"/>
  <c r="Y1126" i="3"/>
  <c r="C1126" i="3"/>
  <c r="V1126" i="3"/>
  <c r="X1126" i="3"/>
  <c r="AJ1126" i="3"/>
  <c r="D1126" i="3"/>
  <c r="E1126" i="3"/>
  <c r="J1132" i="1"/>
  <c r="K1132" i="1"/>
  <c r="B1118" i="4"/>
  <c r="Y1127" i="3"/>
  <c r="C1127" i="3"/>
  <c r="V1127" i="3"/>
  <c r="Y1128" i="3"/>
  <c r="C1128" i="3"/>
  <c r="V1128" i="3"/>
  <c r="X1128" i="3"/>
  <c r="AJ1128" i="3"/>
  <c r="D1128" i="3"/>
  <c r="E1128" i="3"/>
  <c r="J1134" i="1"/>
  <c r="K1134" i="1"/>
  <c r="B1120" i="4"/>
  <c r="X1127" i="3"/>
  <c r="AJ1127" i="3"/>
  <c r="D1127" i="3"/>
  <c r="E1127" i="3"/>
  <c r="J1133" i="1"/>
  <c r="K1133" i="1"/>
  <c r="B1119" i="4"/>
  <c r="Y1129" i="3"/>
  <c r="C1129" i="3"/>
  <c r="V1129" i="3"/>
  <c r="X1129" i="3"/>
  <c r="AJ1129" i="3"/>
  <c r="D1129" i="3"/>
  <c r="E1129" i="3"/>
  <c r="J1135" i="1"/>
  <c r="K1135" i="1"/>
  <c r="B1121" i="4"/>
  <c r="Y1130" i="3"/>
  <c r="C1130" i="3"/>
  <c r="V1130" i="3"/>
  <c r="Y1131" i="3"/>
  <c r="C1131" i="3"/>
  <c r="V1131" i="3"/>
  <c r="X1130" i="3"/>
  <c r="AJ1130" i="3"/>
  <c r="D1130" i="3"/>
  <c r="E1130" i="3"/>
  <c r="J1136" i="1"/>
  <c r="K1136" i="1"/>
  <c r="B1122" i="4"/>
  <c r="X1131" i="3"/>
  <c r="AJ1131" i="3"/>
  <c r="D1131" i="3"/>
  <c r="E1131" i="3"/>
  <c r="J1137" i="1"/>
  <c r="K1137" i="1"/>
  <c r="B1123" i="4"/>
  <c r="Y1132" i="3"/>
  <c r="C1132" i="3"/>
  <c r="V1132" i="3"/>
  <c r="Y1133" i="3"/>
  <c r="C1133" i="3"/>
  <c r="V1133" i="3"/>
  <c r="X1132" i="3"/>
  <c r="AJ1132" i="3"/>
  <c r="D1132" i="3"/>
  <c r="E1132" i="3"/>
  <c r="J1138" i="1"/>
  <c r="K1138" i="1"/>
  <c r="B1124" i="4"/>
  <c r="Y1134" i="3"/>
  <c r="C1134" i="3"/>
  <c r="V1134" i="3"/>
  <c r="X1134" i="3"/>
  <c r="AJ1134" i="3"/>
  <c r="D1134" i="3"/>
  <c r="E1134" i="3"/>
  <c r="J1140" i="1"/>
  <c r="K1140" i="1"/>
  <c r="B1126" i="4"/>
  <c r="X1133" i="3"/>
  <c r="AJ1133" i="3"/>
  <c r="D1133" i="3"/>
  <c r="E1133" i="3"/>
  <c r="J1139" i="1"/>
  <c r="K1139" i="1"/>
  <c r="B1125" i="4"/>
  <c r="Y1135" i="3"/>
  <c r="C1135" i="3"/>
  <c r="V1135" i="3"/>
  <c r="Y1136" i="3"/>
  <c r="C1136" i="3"/>
  <c r="V1136" i="3"/>
  <c r="X1135" i="3"/>
  <c r="AJ1135" i="3"/>
  <c r="D1135" i="3"/>
  <c r="E1135" i="3"/>
  <c r="J1141" i="1"/>
  <c r="K1141" i="1"/>
  <c r="B1127" i="4"/>
  <c r="X1136" i="3"/>
  <c r="AJ1136" i="3"/>
  <c r="D1136" i="3"/>
  <c r="E1136" i="3"/>
  <c r="J1142" i="1"/>
  <c r="K1142" i="1"/>
  <c r="B1128" i="4"/>
  <c r="Y1137" i="3"/>
  <c r="C1137" i="3"/>
  <c r="V1137" i="3"/>
  <c r="Y1138" i="3"/>
  <c r="C1138" i="3"/>
  <c r="V1138" i="3"/>
  <c r="X1137" i="3"/>
  <c r="AJ1137" i="3"/>
  <c r="D1137" i="3"/>
  <c r="E1137" i="3"/>
  <c r="J1143" i="1"/>
  <c r="K1143" i="1"/>
  <c r="B1129" i="4"/>
  <c r="Y1139" i="3"/>
  <c r="C1139" i="3"/>
  <c r="V1139" i="3"/>
  <c r="X1138" i="3"/>
  <c r="AJ1138" i="3"/>
  <c r="D1138" i="3"/>
  <c r="E1138" i="3"/>
  <c r="J1144" i="1"/>
  <c r="K1144" i="1"/>
  <c r="B1130" i="4"/>
  <c r="X1139" i="3"/>
  <c r="AJ1139" i="3"/>
  <c r="D1139" i="3"/>
  <c r="E1139" i="3"/>
  <c r="J1145" i="1"/>
  <c r="K1145" i="1"/>
  <c r="B1131" i="4"/>
  <c r="Y1140" i="3"/>
  <c r="C1140" i="3"/>
  <c r="V1140" i="3"/>
  <c r="X1140" i="3"/>
  <c r="AJ1140" i="3"/>
  <c r="D1140" i="3"/>
  <c r="E1140" i="3"/>
  <c r="J1146" i="1"/>
  <c r="K1146" i="1"/>
  <c r="B1132" i="4"/>
  <c r="Y1141" i="3"/>
  <c r="C1141" i="3"/>
  <c r="V1141" i="3"/>
  <c r="X1141" i="3"/>
  <c r="AJ1141" i="3"/>
  <c r="D1141" i="3"/>
  <c r="E1141" i="3"/>
  <c r="J1147" i="1"/>
  <c r="K1147" i="1"/>
  <c r="B1133" i="4"/>
  <c r="Y1142" i="3"/>
  <c r="C1142" i="3"/>
  <c r="V1142" i="3"/>
  <c r="X1142" i="3"/>
  <c r="AJ1142" i="3"/>
  <c r="D1142" i="3"/>
  <c r="E1142" i="3"/>
  <c r="J1148" i="1"/>
  <c r="K1148" i="1"/>
  <c r="B1134" i="4"/>
  <c r="Y1143" i="3"/>
  <c r="C1143" i="3"/>
  <c r="V1143" i="3"/>
  <c r="X1143" i="3"/>
  <c r="AJ1143" i="3"/>
  <c r="D1143" i="3"/>
  <c r="E1143" i="3"/>
  <c r="J1149" i="1"/>
  <c r="K1149" i="1"/>
  <c r="B1135" i="4"/>
  <c r="Y1144" i="3"/>
  <c r="C1144" i="3"/>
  <c r="V1144" i="3"/>
  <c r="X1144" i="3"/>
  <c r="AJ1144" i="3"/>
  <c r="D1144" i="3"/>
  <c r="E1144" i="3"/>
  <c r="J1150" i="1"/>
  <c r="K1150" i="1"/>
  <c r="B1136" i="4"/>
  <c r="Y1145" i="3"/>
  <c r="C1145" i="3"/>
  <c r="V1145" i="3"/>
  <c r="Y1146" i="3"/>
  <c r="C1146" i="3"/>
  <c r="V1146" i="3"/>
  <c r="X1145" i="3"/>
  <c r="AJ1145" i="3"/>
  <c r="D1145" i="3"/>
  <c r="E1145" i="3"/>
  <c r="J1151" i="1"/>
  <c r="K1151" i="1"/>
  <c r="B1137" i="4"/>
  <c r="X1146" i="3"/>
  <c r="AJ1146" i="3"/>
  <c r="D1146" i="3"/>
  <c r="E1146" i="3"/>
  <c r="J1152" i="1"/>
  <c r="K1152" i="1"/>
  <c r="B1138" i="4"/>
  <c r="Y1147" i="3"/>
  <c r="C1147" i="3"/>
  <c r="V1147" i="3"/>
  <c r="X1147" i="3"/>
  <c r="AJ1147" i="3"/>
  <c r="D1147" i="3"/>
  <c r="E1147" i="3"/>
  <c r="J1153" i="1"/>
  <c r="K1153" i="1"/>
  <c r="B1139" i="4"/>
  <c r="Y1148" i="3"/>
  <c r="C1148" i="3"/>
  <c r="V1148" i="3"/>
  <c r="X1148" i="3"/>
  <c r="AJ1148" i="3"/>
  <c r="D1148" i="3"/>
  <c r="E1148" i="3"/>
  <c r="J1154" i="1"/>
  <c r="K1154" i="1"/>
  <c r="B1140" i="4"/>
  <c r="Y1149" i="3"/>
  <c r="C1149" i="3"/>
  <c r="V1149" i="3"/>
  <c r="X1149" i="3"/>
  <c r="AJ1149" i="3"/>
  <c r="D1149" i="3"/>
  <c r="E1149" i="3"/>
  <c r="J1155" i="1"/>
  <c r="K1155" i="1"/>
  <c r="B1141" i="4"/>
  <c r="Y1150" i="3"/>
  <c r="C1150" i="3"/>
  <c r="V1150" i="3"/>
  <c r="X1150" i="3"/>
  <c r="AJ1150" i="3"/>
  <c r="D1150" i="3"/>
  <c r="E1150" i="3"/>
  <c r="J1156" i="1"/>
  <c r="K1156" i="1"/>
  <c r="B1142" i="4"/>
  <c r="Y1151" i="3"/>
  <c r="C1151" i="3"/>
  <c r="V1151" i="3"/>
  <c r="Y1152" i="3"/>
  <c r="C1152" i="3"/>
  <c r="V1152" i="3"/>
  <c r="X1151" i="3"/>
  <c r="AJ1151" i="3"/>
  <c r="D1151" i="3"/>
  <c r="E1151" i="3"/>
  <c r="J1157" i="1"/>
  <c r="K1157" i="1"/>
  <c r="B1143" i="4"/>
  <c r="Y1153" i="3"/>
  <c r="C1153" i="3"/>
  <c r="V1153" i="3"/>
  <c r="X1152" i="3"/>
  <c r="AJ1152" i="3"/>
  <c r="D1152" i="3"/>
  <c r="E1152" i="3"/>
  <c r="J1158" i="1"/>
  <c r="K1158" i="1"/>
  <c r="B1144" i="4"/>
  <c r="Y1154" i="3"/>
  <c r="C1154" i="3"/>
  <c r="V1154" i="3"/>
  <c r="X1153" i="3"/>
  <c r="AJ1153" i="3"/>
  <c r="D1153" i="3"/>
  <c r="E1153" i="3"/>
  <c r="J1159" i="1"/>
  <c r="K1159" i="1"/>
  <c r="B1145" i="4"/>
  <c r="Y1155" i="3"/>
  <c r="C1155" i="3"/>
  <c r="V1155" i="3"/>
  <c r="X1154" i="3"/>
  <c r="AJ1154" i="3"/>
  <c r="D1154" i="3"/>
  <c r="E1154" i="3"/>
  <c r="J1160" i="1"/>
  <c r="K1160" i="1"/>
  <c r="B1146" i="4"/>
  <c r="Y1156" i="3"/>
  <c r="C1156" i="3"/>
  <c r="V1156" i="3"/>
  <c r="X1156" i="3"/>
  <c r="AJ1156" i="3"/>
  <c r="D1156" i="3"/>
  <c r="E1156" i="3"/>
  <c r="J1162" i="1"/>
  <c r="K1162" i="1"/>
  <c r="B1148" i="4"/>
  <c r="X1155" i="3"/>
  <c r="AJ1155" i="3"/>
  <c r="D1155" i="3"/>
  <c r="E1155" i="3"/>
  <c r="J1161" i="1"/>
  <c r="K1161" i="1"/>
  <c r="B1147" i="4"/>
  <c r="Y1157" i="3"/>
  <c r="C1157" i="3"/>
  <c r="V1157" i="3"/>
  <c r="Y1158" i="3"/>
  <c r="C1158" i="3"/>
  <c r="V1158" i="3"/>
  <c r="X1158" i="3"/>
  <c r="AJ1158" i="3"/>
  <c r="D1158" i="3"/>
  <c r="E1158" i="3"/>
  <c r="J1164" i="1"/>
  <c r="K1164" i="1"/>
  <c r="B1150" i="4"/>
  <c r="X1157" i="3"/>
  <c r="AJ1157" i="3"/>
  <c r="D1157" i="3"/>
  <c r="E1157" i="3"/>
  <c r="J1163" i="1"/>
  <c r="K1163" i="1"/>
  <c r="B1149" i="4"/>
  <c r="Y1159" i="3"/>
  <c r="C1159" i="3"/>
  <c r="V1159" i="3"/>
  <c r="Y1160" i="3"/>
  <c r="C1160" i="3"/>
  <c r="V1160" i="3"/>
  <c r="X1160" i="3"/>
  <c r="AJ1160" i="3"/>
  <c r="D1160" i="3"/>
  <c r="E1160" i="3"/>
  <c r="J1166" i="1"/>
  <c r="K1166" i="1"/>
  <c r="B1152" i="4"/>
  <c r="X1159" i="3"/>
  <c r="AJ1159" i="3"/>
  <c r="D1159" i="3"/>
  <c r="E1159" i="3"/>
  <c r="J1165" i="1"/>
  <c r="K1165" i="1"/>
  <c r="B1151" i="4"/>
  <c r="Y1161" i="3"/>
  <c r="C1161" i="3"/>
  <c r="V1161" i="3"/>
  <c r="Y1162" i="3"/>
  <c r="C1162" i="3"/>
  <c r="V1162" i="3"/>
  <c r="X1162" i="3"/>
  <c r="AJ1162" i="3"/>
  <c r="D1162" i="3"/>
  <c r="E1162" i="3"/>
  <c r="J1168" i="1"/>
  <c r="K1168" i="1"/>
  <c r="B1154" i="4"/>
  <c r="X1161" i="3"/>
  <c r="AJ1161" i="3"/>
  <c r="D1161" i="3"/>
  <c r="E1161" i="3"/>
  <c r="J1167" i="1"/>
  <c r="K1167" i="1"/>
  <c r="B1153" i="4"/>
  <c r="Y1163" i="3"/>
  <c r="C1163" i="3"/>
  <c r="V1163" i="3"/>
  <c r="Y1164" i="3"/>
  <c r="C1164" i="3"/>
  <c r="V1164" i="3"/>
  <c r="X1164" i="3"/>
  <c r="AJ1164" i="3"/>
  <c r="D1164" i="3"/>
  <c r="E1164" i="3"/>
  <c r="J1170" i="1"/>
  <c r="K1170" i="1"/>
  <c r="B1156" i="4"/>
  <c r="X1163" i="3"/>
  <c r="AJ1163" i="3"/>
  <c r="D1163" i="3"/>
  <c r="E1163" i="3"/>
  <c r="J1169" i="1"/>
  <c r="K1169" i="1"/>
  <c r="B1155" i="4"/>
  <c r="Y1165" i="3"/>
  <c r="C1165" i="3"/>
  <c r="V1165" i="3"/>
  <c r="Y1166" i="3"/>
  <c r="C1166" i="3"/>
  <c r="V1166" i="3"/>
  <c r="X1166" i="3"/>
  <c r="AJ1166" i="3"/>
  <c r="D1166" i="3"/>
  <c r="E1166" i="3"/>
  <c r="J1172" i="1"/>
  <c r="K1172" i="1"/>
  <c r="B1158" i="4"/>
  <c r="X1165" i="3"/>
  <c r="AJ1165" i="3"/>
  <c r="D1165" i="3"/>
  <c r="E1165" i="3"/>
  <c r="J1171" i="1"/>
  <c r="K1171" i="1"/>
  <c r="B1157" i="4"/>
  <c r="Y1167" i="3"/>
  <c r="C1167" i="3"/>
  <c r="V1167" i="3"/>
  <c r="Y1168" i="3"/>
  <c r="C1168" i="3"/>
  <c r="V1168" i="3"/>
  <c r="X1168" i="3"/>
  <c r="AJ1168" i="3"/>
  <c r="D1168" i="3"/>
  <c r="E1168" i="3"/>
  <c r="J1174" i="1"/>
  <c r="K1174" i="1"/>
  <c r="B1160" i="4"/>
  <c r="X1167" i="3"/>
  <c r="AJ1167" i="3"/>
  <c r="D1167" i="3"/>
  <c r="E1167" i="3"/>
  <c r="J1173" i="1"/>
  <c r="K1173" i="1"/>
  <c r="B1159" i="4"/>
  <c r="Y1169" i="3"/>
  <c r="C1169" i="3"/>
  <c r="V1169" i="3"/>
  <c r="X1169" i="3"/>
  <c r="AJ1169" i="3"/>
  <c r="D1169" i="3"/>
  <c r="E1169" i="3"/>
  <c r="J1175" i="1"/>
  <c r="K1175" i="1"/>
  <c r="B1161" i="4"/>
  <c r="Y1170" i="3"/>
  <c r="C1170" i="3"/>
  <c r="V1170" i="3"/>
  <c r="X1170" i="3"/>
  <c r="AJ1170" i="3"/>
  <c r="D1170" i="3"/>
  <c r="E1170" i="3"/>
  <c r="J1176" i="1"/>
  <c r="K1176" i="1"/>
  <c r="B1162" i="4"/>
  <c r="Y1171" i="3"/>
  <c r="C1171" i="3"/>
  <c r="V1171" i="3"/>
  <c r="X1171" i="3"/>
  <c r="AJ1171" i="3"/>
  <c r="D1171" i="3"/>
  <c r="E1171" i="3"/>
  <c r="J1177" i="1"/>
  <c r="K1177" i="1"/>
  <c r="B1163" i="4"/>
  <c r="Y1172" i="3"/>
  <c r="C1172" i="3"/>
  <c r="V1172" i="3"/>
  <c r="X1172" i="3"/>
  <c r="AJ1172" i="3"/>
  <c r="D1172" i="3"/>
  <c r="E1172" i="3"/>
  <c r="J1178" i="1"/>
  <c r="K1178" i="1"/>
  <c r="B1164" i="4"/>
  <c r="Y1173" i="3"/>
  <c r="C1173" i="3"/>
  <c r="V1173" i="3"/>
  <c r="X1173" i="3"/>
  <c r="AJ1173" i="3"/>
  <c r="D1173" i="3"/>
  <c r="E1173" i="3"/>
  <c r="J1179" i="1"/>
  <c r="K1179" i="1"/>
  <c r="B1165" i="4"/>
  <c r="Y1174" i="3"/>
  <c r="C1174" i="3"/>
  <c r="V1174" i="3"/>
  <c r="Y1175" i="3"/>
  <c r="C1175" i="3"/>
  <c r="V1175" i="3"/>
  <c r="X1174" i="3"/>
  <c r="AJ1174" i="3"/>
  <c r="D1174" i="3"/>
  <c r="E1174" i="3"/>
  <c r="J1180" i="1"/>
  <c r="K1180" i="1"/>
  <c r="B1166" i="4"/>
  <c r="Y1176" i="3"/>
  <c r="C1176" i="3"/>
  <c r="V1176" i="3"/>
  <c r="X1175" i="3"/>
  <c r="AJ1175" i="3"/>
  <c r="D1175" i="3"/>
  <c r="E1175" i="3"/>
  <c r="J1181" i="1"/>
  <c r="K1181" i="1"/>
  <c r="B1167" i="4"/>
  <c r="Y1177" i="3"/>
  <c r="C1177" i="3"/>
  <c r="V1177" i="3"/>
  <c r="X1177" i="3"/>
  <c r="AJ1177" i="3"/>
  <c r="D1177" i="3"/>
  <c r="E1177" i="3"/>
  <c r="J1183" i="1"/>
  <c r="K1183" i="1"/>
  <c r="B1169" i="4"/>
  <c r="X1176" i="3"/>
  <c r="AJ1176" i="3"/>
  <c r="D1176" i="3"/>
  <c r="E1176" i="3"/>
  <c r="J1182" i="1"/>
  <c r="K1182" i="1"/>
  <c r="B1168" i="4"/>
  <c r="Y1178" i="3"/>
  <c r="C1178" i="3"/>
  <c r="V1178" i="3"/>
  <c r="Y1179" i="3"/>
  <c r="C1179" i="3"/>
  <c r="V1179" i="3"/>
  <c r="X1179" i="3"/>
  <c r="AJ1179" i="3"/>
  <c r="D1179" i="3"/>
  <c r="E1179" i="3"/>
  <c r="J1185" i="1"/>
  <c r="K1185" i="1"/>
  <c r="B1171" i="4"/>
  <c r="X1178" i="3"/>
  <c r="AJ1178" i="3"/>
  <c r="D1178" i="3"/>
  <c r="E1178" i="3"/>
  <c r="J1184" i="1"/>
  <c r="K1184" i="1"/>
  <c r="B1170" i="4"/>
  <c r="Y1180" i="3"/>
  <c r="C1180" i="3"/>
  <c r="V1180" i="3"/>
  <c r="Y1181" i="3"/>
  <c r="C1181" i="3"/>
  <c r="V1181" i="3"/>
  <c r="X1181" i="3"/>
  <c r="AJ1181" i="3"/>
  <c r="D1181" i="3"/>
  <c r="E1181" i="3"/>
  <c r="J1187" i="1"/>
  <c r="K1187" i="1"/>
  <c r="B1173" i="4"/>
  <c r="X1180" i="3"/>
  <c r="AJ1180" i="3"/>
  <c r="D1180" i="3"/>
  <c r="E1180" i="3"/>
  <c r="J1186" i="1"/>
  <c r="K1186" i="1"/>
  <c r="B1172" i="4"/>
  <c r="Y1182" i="3"/>
  <c r="C1182" i="3"/>
  <c r="V1182" i="3"/>
  <c r="X1182" i="3"/>
  <c r="AJ1182" i="3"/>
  <c r="D1182" i="3"/>
  <c r="E1182" i="3"/>
  <c r="J1188" i="1"/>
  <c r="K1188" i="1"/>
  <c r="B1174" i="4"/>
  <c r="Y1183" i="3"/>
  <c r="C1183" i="3"/>
  <c r="V1183" i="3"/>
  <c r="Y1184" i="3"/>
  <c r="C1184" i="3"/>
  <c r="V1184" i="3"/>
  <c r="X1184" i="3"/>
  <c r="AJ1184" i="3"/>
  <c r="D1184" i="3"/>
  <c r="E1184" i="3"/>
  <c r="J1190" i="1"/>
  <c r="K1190" i="1"/>
  <c r="B1176" i="4"/>
  <c r="X1183" i="3"/>
  <c r="AJ1183" i="3"/>
  <c r="D1183" i="3"/>
  <c r="E1183" i="3"/>
  <c r="J1189" i="1"/>
  <c r="K1189" i="1"/>
  <c r="B1175" i="4"/>
  <c r="Y1185" i="3"/>
  <c r="C1185" i="3"/>
  <c r="V1185" i="3"/>
  <c r="X1185" i="3"/>
  <c r="AJ1185" i="3"/>
  <c r="D1185" i="3"/>
  <c r="E1185" i="3"/>
  <c r="J1191" i="1"/>
  <c r="K1191" i="1"/>
  <c r="B1177" i="4"/>
  <c r="Y1186" i="3"/>
  <c r="C1186" i="3"/>
  <c r="V1186" i="3"/>
  <c r="Y1187" i="3"/>
  <c r="C1187" i="3"/>
  <c r="V1187" i="3"/>
  <c r="X1187" i="3"/>
  <c r="AJ1187" i="3"/>
  <c r="D1187" i="3"/>
  <c r="E1187" i="3"/>
  <c r="J1193" i="1"/>
  <c r="K1193" i="1"/>
  <c r="B1179" i="4"/>
  <c r="X1186" i="3"/>
  <c r="AJ1186" i="3"/>
  <c r="D1186" i="3"/>
  <c r="E1186" i="3"/>
  <c r="J1192" i="1"/>
  <c r="K1192" i="1"/>
  <c r="B1178" i="4"/>
  <c r="Y1188" i="3"/>
  <c r="C1188" i="3"/>
  <c r="V1188" i="3"/>
  <c r="Y1189" i="3"/>
  <c r="C1189" i="3"/>
  <c r="V1189" i="3"/>
  <c r="X1189" i="3"/>
  <c r="AJ1189" i="3"/>
  <c r="D1189" i="3"/>
  <c r="E1189" i="3"/>
  <c r="J1195" i="1"/>
  <c r="K1195" i="1"/>
  <c r="B1181" i="4"/>
  <c r="X1188" i="3"/>
  <c r="AJ1188" i="3"/>
  <c r="D1188" i="3"/>
  <c r="E1188" i="3"/>
  <c r="J1194" i="1"/>
  <c r="K1194" i="1"/>
  <c r="B1180" i="4"/>
  <c r="Y1190" i="3"/>
  <c r="C1190" i="3"/>
  <c r="V1190" i="3"/>
  <c r="Y1191" i="3"/>
  <c r="C1191" i="3"/>
  <c r="V1191" i="3"/>
  <c r="X1191" i="3"/>
  <c r="AJ1191" i="3"/>
  <c r="D1191" i="3"/>
  <c r="E1191" i="3"/>
  <c r="J1197" i="1"/>
  <c r="K1197" i="1"/>
  <c r="B1183" i="4"/>
  <c r="X1190" i="3"/>
  <c r="AJ1190" i="3"/>
  <c r="D1190" i="3"/>
  <c r="E1190" i="3"/>
  <c r="J1196" i="1"/>
  <c r="K1196" i="1"/>
  <c r="B1182" i="4"/>
  <c r="Y1192" i="3"/>
  <c r="C1192" i="3"/>
  <c r="V1192" i="3"/>
  <c r="Y1193" i="3"/>
  <c r="C1193" i="3"/>
  <c r="V1193" i="3"/>
  <c r="X1193" i="3"/>
  <c r="AJ1193" i="3"/>
  <c r="D1193" i="3"/>
  <c r="E1193" i="3"/>
  <c r="J1199" i="1"/>
  <c r="K1199" i="1"/>
  <c r="B1185" i="4"/>
  <c r="X1192" i="3"/>
  <c r="AJ1192" i="3"/>
  <c r="D1192" i="3"/>
  <c r="E1192" i="3"/>
  <c r="J1198" i="1"/>
  <c r="K1198" i="1"/>
  <c r="B1184" i="4"/>
  <c r="Y1194" i="3"/>
  <c r="C1194" i="3"/>
  <c r="V1194" i="3"/>
  <c r="Y1195" i="3"/>
  <c r="C1195" i="3"/>
  <c r="V1195" i="3"/>
  <c r="X1195" i="3"/>
  <c r="AJ1195" i="3"/>
  <c r="D1195" i="3"/>
  <c r="E1195" i="3"/>
  <c r="J1201" i="1"/>
  <c r="K1201" i="1"/>
  <c r="B1187" i="4"/>
  <c r="X1194" i="3"/>
  <c r="AJ1194" i="3"/>
  <c r="D1194" i="3"/>
  <c r="E1194" i="3"/>
  <c r="J1200" i="1"/>
  <c r="K1200" i="1"/>
  <c r="B1186" i="4"/>
  <c r="Y1196" i="3"/>
  <c r="C1196" i="3"/>
  <c r="V1196" i="3"/>
  <c r="X1196" i="3"/>
  <c r="AJ1196" i="3"/>
  <c r="D1196" i="3"/>
  <c r="E1196" i="3"/>
  <c r="J1202" i="1"/>
  <c r="K1202" i="1"/>
  <c r="B1188" i="4"/>
  <c r="Y1197" i="3"/>
  <c r="C1197" i="3"/>
  <c r="V1197" i="3"/>
  <c r="X1197" i="3"/>
  <c r="AJ1197" i="3"/>
  <c r="D1197" i="3"/>
  <c r="E1197" i="3"/>
  <c r="J1203" i="1"/>
  <c r="K1203" i="1"/>
  <c r="B1189" i="4"/>
  <c r="Y1198" i="3"/>
  <c r="C1198" i="3"/>
  <c r="V1198" i="3"/>
  <c r="X1198" i="3"/>
  <c r="AJ1198" i="3"/>
  <c r="D1198" i="3"/>
  <c r="E1198" i="3"/>
  <c r="J1204" i="1"/>
  <c r="K1204" i="1"/>
  <c r="B1190" i="4"/>
  <c r="Y1199" i="3"/>
  <c r="C1199" i="3"/>
  <c r="V1199" i="3"/>
  <c r="Y1200" i="3"/>
  <c r="C1200" i="3"/>
  <c r="V1200" i="3"/>
  <c r="X1199" i="3"/>
  <c r="AJ1199" i="3"/>
  <c r="D1199" i="3"/>
  <c r="E1199" i="3"/>
  <c r="J1205" i="1"/>
  <c r="K1205" i="1"/>
  <c r="B1191" i="4"/>
  <c r="X1200" i="3"/>
  <c r="AJ1200" i="3"/>
  <c r="D1200" i="3"/>
  <c r="E1200" i="3"/>
  <c r="J1206" i="1"/>
  <c r="K1206" i="1"/>
  <c r="B1192" i="4"/>
  <c r="Y1201" i="3"/>
  <c r="C1201" i="3"/>
  <c r="V1201" i="3"/>
  <c r="Y1202" i="3"/>
  <c r="C1202" i="3"/>
  <c r="V1202" i="3"/>
  <c r="X1202" i="3"/>
  <c r="AJ1202" i="3"/>
  <c r="D1202" i="3"/>
  <c r="E1202" i="3"/>
  <c r="J1208" i="1"/>
  <c r="K1208" i="1"/>
  <c r="B1194" i="4"/>
  <c r="X1201" i="3"/>
  <c r="AJ1201" i="3"/>
  <c r="D1201" i="3"/>
  <c r="E1201" i="3"/>
  <c r="J1207" i="1"/>
  <c r="K1207" i="1"/>
  <c r="B1193" i="4"/>
  <c r="Y1203" i="3"/>
  <c r="C1203" i="3"/>
  <c r="V1203" i="3"/>
  <c r="X1203" i="3"/>
  <c r="AJ1203" i="3"/>
  <c r="D1203" i="3"/>
  <c r="E1203" i="3"/>
  <c r="J1209" i="1"/>
  <c r="K1209" i="1"/>
  <c r="B1195" i="4"/>
  <c r="Y1204" i="3"/>
  <c r="C1204" i="3"/>
  <c r="V1204" i="3"/>
  <c r="Y1205" i="3"/>
  <c r="C1205" i="3"/>
  <c r="V1205" i="3"/>
  <c r="X1205" i="3"/>
  <c r="AJ1205" i="3"/>
  <c r="D1205" i="3"/>
  <c r="E1205" i="3"/>
  <c r="J1211" i="1"/>
  <c r="K1211" i="1"/>
  <c r="B1197" i="4"/>
  <c r="X1204" i="3"/>
  <c r="AJ1204" i="3"/>
  <c r="D1204" i="3"/>
  <c r="E1204" i="3"/>
  <c r="J1210" i="1"/>
  <c r="K1210" i="1"/>
  <c r="B1196" i="4"/>
  <c r="Y1206" i="3"/>
  <c r="C1206" i="3"/>
  <c r="V1206" i="3"/>
  <c r="Y1207" i="3"/>
  <c r="C1207" i="3"/>
  <c r="V1207" i="3"/>
  <c r="X1207" i="3"/>
  <c r="AJ1207" i="3"/>
  <c r="D1207" i="3"/>
  <c r="E1207" i="3"/>
  <c r="J1213" i="1"/>
  <c r="K1213" i="1"/>
  <c r="B1199" i="4"/>
  <c r="X1206" i="3"/>
  <c r="AJ1206" i="3"/>
  <c r="D1206" i="3"/>
  <c r="E1206" i="3"/>
  <c r="J1212" i="1"/>
  <c r="K1212" i="1"/>
  <c r="B1198" i="4"/>
  <c r="Y1208" i="3"/>
  <c r="C1208" i="3"/>
  <c r="V1208" i="3"/>
  <c r="Y1209" i="3"/>
  <c r="C1209" i="3"/>
  <c r="V1209" i="3"/>
  <c r="X1209" i="3"/>
  <c r="AJ1209" i="3"/>
  <c r="D1209" i="3"/>
  <c r="E1209" i="3"/>
  <c r="J1215" i="1"/>
  <c r="K1215" i="1"/>
  <c r="B1201" i="4"/>
  <c r="X1208" i="3"/>
  <c r="AJ1208" i="3"/>
  <c r="D1208" i="3"/>
  <c r="E1208" i="3"/>
  <c r="J1214" i="1"/>
  <c r="K1214" i="1"/>
  <c r="B1200" i="4"/>
  <c r="Y1210" i="3"/>
  <c r="C1210" i="3"/>
  <c r="V1210" i="3"/>
  <c r="Y1211" i="3"/>
  <c r="C1211" i="3"/>
  <c r="V1211" i="3"/>
  <c r="X1211" i="3"/>
  <c r="AJ1211" i="3"/>
  <c r="D1211" i="3"/>
  <c r="E1211" i="3"/>
  <c r="J1217" i="1"/>
  <c r="K1217" i="1"/>
  <c r="B1203" i="4"/>
  <c r="X1210" i="3"/>
  <c r="AJ1210" i="3"/>
  <c r="D1210" i="3"/>
  <c r="E1210" i="3"/>
  <c r="J1216" i="1"/>
  <c r="K1216" i="1"/>
  <c r="B1202" i="4"/>
  <c r="Y1212" i="3"/>
  <c r="C1212" i="3"/>
  <c r="V1212" i="3"/>
  <c r="Y1213" i="3"/>
  <c r="C1213" i="3"/>
  <c r="V1213" i="3"/>
  <c r="X1213" i="3"/>
  <c r="AJ1213" i="3"/>
  <c r="D1213" i="3"/>
  <c r="E1213" i="3"/>
  <c r="J1219" i="1"/>
  <c r="K1219" i="1"/>
  <c r="B1205" i="4"/>
  <c r="X1212" i="3"/>
  <c r="AJ1212" i="3"/>
  <c r="D1212" i="3"/>
  <c r="E1212" i="3"/>
  <c r="J1218" i="1"/>
  <c r="K1218" i="1"/>
  <c r="B1204" i="4"/>
  <c r="Y1214" i="3"/>
  <c r="C1214" i="3"/>
  <c r="V1214" i="3"/>
  <c r="Y1215" i="3"/>
  <c r="C1215" i="3"/>
  <c r="V1215" i="3"/>
  <c r="X1215" i="3"/>
  <c r="AJ1215" i="3"/>
  <c r="D1215" i="3"/>
  <c r="E1215" i="3"/>
  <c r="J1221" i="1"/>
  <c r="K1221" i="1"/>
  <c r="B1207" i="4"/>
  <c r="X1214" i="3"/>
  <c r="AJ1214" i="3"/>
  <c r="D1214" i="3"/>
  <c r="E1214" i="3"/>
  <c r="J1220" i="1"/>
  <c r="K1220" i="1"/>
  <c r="B1206" i="4"/>
  <c r="Y1216" i="3"/>
  <c r="C1216" i="3"/>
  <c r="V1216" i="3"/>
  <c r="Y1217" i="3"/>
  <c r="C1217" i="3"/>
  <c r="V1217" i="3"/>
  <c r="X1217" i="3"/>
  <c r="AJ1217" i="3"/>
  <c r="D1217" i="3"/>
  <c r="E1217" i="3"/>
  <c r="J1223" i="1"/>
  <c r="K1223" i="1"/>
  <c r="B1209" i="4"/>
  <c r="X1216" i="3"/>
  <c r="AJ1216" i="3"/>
  <c r="D1216" i="3"/>
  <c r="E1216" i="3"/>
  <c r="J1222" i="1"/>
  <c r="K1222" i="1"/>
  <c r="B1208" i="4"/>
  <c r="Y1218" i="3"/>
  <c r="C1218" i="3"/>
  <c r="V1218" i="3"/>
  <c r="Y1219" i="3"/>
  <c r="C1219" i="3"/>
  <c r="V1219" i="3"/>
  <c r="X1218" i="3"/>
  <c r="AJ1218" i="3"/>
  <c r="D1218" i="3"/>
  <c r="E1218" i="3"/>
  <c r="J1224" i="1"/>
  <c r="K1224" i="1"/>
  <c r="B1210" i="4"/>
  <c r="X1219" i="3"/>
  <c r="AJ1219" i="3"/>
  <c r="D1219" i="3"/>
  <c r="E1219" i="3"/>
  <c r="J1225" i="1"/>
  <c r="K1225" i="1"/>
  <c r="B1211" i="4"/>
  <c r="Y1220" i="3"/>
  <c r="C1220" i="3"/>
  <c r="V1220" i="3"/>
  <c r="X1220" i="3"/>
  <c r="AJ1220" i="3"/>
  <c r="D1220" i="3"/>
  <c r="E1220" i="3"/>
  <c r="J1226" i="1"/>
  <c r="K1226" i="1"/>
  <c r="B1212" i="4"/>
  <c r="Y1221" i="3"/>
  <c r="C1221" i="3"/>
  <c r="V1221" i="3"/>
  <c r="X1221" i="3"/>
  <c r="AJ1221" i="3"/>
  <c r="D1221" i="3"/>
  <c r="E1221" i="3"/>
  <c r="J1227" i="1"/>
  <c r="K1227" i="1"/>
  <c r="B1213" i="4"/>
  <c r="Y1222" i="3"/>
  <c r="C1222" i="3"/>
  <c r="V1222" i="3"/>
  <c r="X1222" i="3"/>
  <c r="AJ1222" i="3"/>
  <c r="D1222" i="3"/>
  <c r="E1222" i="3"/>
  <c r="J1228" i="1"/>
  <c r="K1228" i="1"/>
  <c r="B1214" i="4"/>
  <c r="Y1223" i="3"/>
  <c r="C1223" i="3"/>
  <c r="V1223" i="3"/>
  <c r="Y1224" i="3"/>
  <c r="C1224" i="3"/>
  <c r="V1224" i="3"/>
  <c r="X1224" i="3"/>
  <c r="AJ1224" i="3"/>
  <c r="D1224" i="3"/>
  <c r="E1224" i="3"/>
  <c r="J1230" i="1"/>
  <c r="K1230" i="1"/>
  <c r="B1216" i="4"/>
  <c r="X1223" i="3"/>
  <c r="AJ1223" i="3"/>
  <c r="D1223" i="3"/>
  <c r="E1223" i="3"/>
  <c r="J1229" i="1"/>
  <c r="K1229" i="1"/>
  <c r="B1215" i="4"/>
  <c r="Y1225" i="3"/>
  <c r="C1225" i="3"/>
  <c r="V1225" i="3"/>
  <c r="Y1226" i="3"/>
  <c r="C1226" i="3"/>
  <c r="V1226" i="3"/>
  <c r="X1226" i="3"/>
  <c r="AJ1226" i="3"/>
  <c r="D1226" i="3"/>
  <c r="E1226" i="3"/>
  <c r="J1232" i="1"/>
  <c r="K1232" i="1"/>
  <c r="B1218" i="4"/>
  <c r="X1225" i="3"/>
  <c r="AJ1225" i="3"/>
  <c r="D1225" i="3"/>
  <c r="E1225" i="3"/>
  <c r="J1231" i="1"/>
  <c r="K1231" i="1"/>
  <c r="B1217" i="4"/>
  <c r="Y1227" i="3"/>
  <c r="C1227" i="3"/>
  <c r="V1227" i="3"/>
  <c r="Y1228" i="3"/>
  <c r="C1228" i="3"/>
  <c r="V1228" i="3"/>
  <c r="X1227" i="3"/>
  <c r="AJ1227" i="3"/>
  <c r="D1227" i="3"/>
  <c r="E1227" i="3"/>
  <c r="J1233" i="1"/>
  <c r="K1233" i="1"/>
  <c r="B1219" i="4"/>
  <c r="X1228" i="3"/>
  <c r="AJ1228" i="3"/>
  <c r="D1228" i="3"/>
  <c r="E1228" i="3"/>
  <c r="J1234" i="1"/>
  <c r="K1234" i="1"/>
  <c r="B1220" i="4"/>
  <c r="Y1229" i="3"/>
  <c r="C1229" i="3"/>
  <c r="V1229" i="3"/>
  <c r="Y1230" i="3"/>
  <c r="C1230" i="3"/>
  <c r="V1230" i="3"/>
  <c r="X1229" i="3"/>
  <c r="AJ1229" i="3"/>
  <c r="D1229" i="3"/>
  <c r="E1229" i="3"/>
  <c r="J1235" i="1"/>
  <c r="K1235" i="1"/>
  <c r="B1221" i="4"/>
  <c r="Y1231" i="3"/>
  <c r="C1231" i="3"/>
  <c r="V1231" i="3"/>
  <c r="X1231" i="3"/>
  <c r="AJ1231" i="3"/>
  <c r="D1231" i="3"/>
  <c r="E1231" i="3"/>
  <c r="J1237" i="1"/>
  <c r="K1237" i="1"/>
  <c r="B1223" i="4"/>
  <c r="X1230" i="3"/>
  <c r="AJ1230" i="3"/>
  <c r="D1230" i="3"/>
  <c r="E1230" i="3"/>
  <c r="J1236" i="1"/>
  <c r="K1236" i="1"/>
  <c r="B1222" i="4"/>
  <c r="Y1232" i="3"/>
  <c r="C1232" i="3"/>
  <c r="V1232" i="3"/>
  <c r="Y1233" i="3"/>
  <c r="C1233" i="3"/>
  <c r="V1233" i="3"/>
  <c r="X1233" i="3"/>
  <c r="AJ1233" i="3"/>
  <c r="D1233" i="3"/>
  <c r="E1233" i="3"/>
  <c r="J1239" i="1"/>
  <c r="K1239" i="1"/>
  <c r="B1225" i="4"/>
  <c r="X1232" i="3"/>
  <c r="AJ1232" i="3"/>
  <c r="D1232" i="3"/>
  <c r="E1232" i="3"/>
  <c r="J1238" i="1"/>
  <c r="K1238" i="1"/>
  <c r="B1224" i="4"/>
  <c r="Y1234" i="3"/>
  <c r="C1234" i="3"/>
  <c r="V1234" i="3"/>
  <c r="Y1235" i="3"/>
  <c r="C1235" i="3"/>
  <c r="V1235" i="3"/>
  <c r="X1235" i="3"/>
  <c r="AJ1235" i="3"/>
  <c r="D1235" i="3"/>
  <c r="E1235" i="3"/>
  <c r="J1241" i="1"/>
  <c r="K1241" i="1"/>
  <c r="B1227" i="4"/>
  <c r="X1234" i="3"/>
  <c r="AJ1234" i="3"/>
  <c r="D1234" i="3"/>
  <c r="E1234" i="3"/>
  <c r="J1240" i="1"/>
  <c r="K1240" i="1"/>
  <c r="B1226" i="4"/>
  <c r="Y1236" i="3"/>
  <c r="C1236" i="3"/>
  <c r="V1236" i="3"/>
  <c r="Y1237" i="3"/>
  <c r="C1237" i="3"/>
  <c r="V1237" i="3"/>
  <c r="X1236" i="3"/>
  <c r="AJ1236" i="3"/>
  <c r="D1236" i="3"/>
  <c r="E1236" i="3"/>
  <c r="J1242" i="1"/>
  <c r="K1242" i="1"/>
  <c r="B1228" i="4"/>
  <c r="Y1238" i="3"/>
  <c r="C1238" i="3"/>
  <c r="V1238" i="3"/>
  <c r="X1238" i="3"/>
  <c r="AJ1238" i="3"/>
  <c r="D1238" i="3"/>
  <c r="E1238" i="3"/>
  <c r="J1244" i="1"/>
  <c r="K1244" i="1"/>
  <c r="B1230" i="4"/>
  <c r="X1237" i="3"/>
  <c r="AJ1237" i="3"/>
  <c r="D1237" i="3"/>
  <c r="E1237" i="3"/>
  <c r="J1243" i="1"/>
  <c r="K1243" i="1"/>
  <c r="B1229" i="4"/>
  <c r="Y1239" i="3"/>
  <c r="C1239" i="3"/>
  <c r="V1239" i="3"/>
  <c r="X1239" i="3"/>
  <c r="AJ1239" i="3"/>
  <c r="D1239" i="3"/>
  <c r="E1239" i="3"/>
  <c r="J1245" i="1"/>
  <c r="K1245" i="1"/>
  <c r="B1231" i="4"/>
  <c r="Y1240" i="3"/>
  <c r="C1240" i="3"/>
  <c r="V1240" i="3"/>
  <c r="X1240" i="3"/>
  <c r="AJ1240" i="3"/>
  <c r="D1240" i="3"/>
  <c r="E1240" i="3"/>
  <c r="J1246" i="1"/>
  <c r="K1246" i="1"/>
  <c r="B1232" i="4"/>
  <c r="Y1241" i="3"/>
  <c r="C1241" i="3"/>
  <c r="V1241" i="3"/>
  <c r="X1241" i="3"/>
  <c r="AJ1241" i="3"/>
  <c r="D1241" i="3"/>
  <c r="E1241" i="3"/>
  <c r="J1247" i="1"/>
  <c r="K1247" i="1"/>
  <c r="B1233" i="4"/>
  <c r="Y1242" i="3"/>
  <c r="C1242" i="3"/>
  <c r="V1242" i="3"/>
  <c r="X1242" i="3"/>
  <c r="AJ1242" i="3"/>
  <c r="D1242" i="3"/>
  <c r="E1242" i="3"/>
  <c r="J1248" i="1"/>
  <c r="K1248" i="1"/>
  <c r="B1234" i="4"/>
  <c r="Y1243" i="3"/>
  <c r="C1243" i="3"/>
  <c r="V1243" i="3"/>
  <c r="X1243" i="3"/>
  <c r="AJ1243" i="3"/>
  <c r="D1243" i="3"/>
  <c r="E1243" i="3"/>
  <c r="J1249" i="1"/>
  <c r="K1249" i="1"/>
  <c r="B1235" i="4"/>
  <c r="Y1244" i="3"/>
  <c r="C1244" i="3"/>
  <c r="V1244" i="3"/>
  <c r="X1244" i="3"/>
  <c r="AJ1244" i="3"/>
  <c r="D1244" i="3"/>
  <c r="E1244" i="3"/>
  <c r="J1250" i="1"/>
  <c r="K1250" i="1"/>
  <c r="B1236" i="4"/>
  <c r="Y1245" i="3"/>
  <c r="C1245" i="3"/>
  <c r="V1245" i="3"/>
  <c r="X1245" i="3"/>
  <c r="AJ1245" i="3"/>
  <c r="D1245" i="3"/>
  <c r="E1245" i="3"/>
  <c r="J1251" i="1"/>
  <c r="K1251" i="1"/>
  <c r="B1237" i="4"/>
  <c r="Y1246" i="3"/>
  <c r="C1246" i="3"/>
  <c r="V1246" i="3"/>
  <c r="X1246" i="3"/>
  <c r="AJ1246" i="3"/>
  <c r="D1246" i="3"/>
  <c r="E1246" i="3"/>
  <c r="J1252" i="1"/>
  <c r="K1252" i="1"/>
  <c r="B1238" i="4"/>
  <c r="Y1247" i="3"/>
  <c r="C1247" i="3"/>
  <c r="V1247" i="3"/>
  <c r="X1247" i="3"/>
  <c r="AJ1247" i="3"/>
  <c r="D1247" i="3"/>
  <c r="E1247" i="3"/>
  <c r="J1253" i="1"/>
  <c r="K1253" i="1"/>
  <c r="B1239" i="4"/>
  <c r="Y1248" i="3"/>
  <c r="C1248" i="3"/>
  <c r="V1248" i="3"/>
  <c r="X1248" i="3"/>
  <c r="AJ1248" i="3"/>
  <c r="D1248" i="3"/>
  <c r="E1248" i="3"/>
  <c r="J1254" i="1"/>
  <c r="K1254" i="1"/>
  <c r="B1240" i="4"/>
  <c r="Y1249" i="3"/>
  <c r="C1249" i="3"/>
  <c r="V1249" i="3"/>
  <c r="X1249" i="3"/>
  <c r="AJ1249" i="3"/>
  <c r="D1249" i="3"/>
  <c r="E1249" i="3"/>
  <c r="J1255" i="1"/>
  <c r="K1255" i="1"/>
  <c r="B1241" i="4"/>
  <c r="Y1250" i="3"/>
  <c r="C1250" i="3"/>
  <c r="V1250" i="3"/>
  <c r="X1250" i="3"/>
  <c r="AJ1250" i="3"/>
  <c r="D1250" i="3"/>
  <c r="E1250" i="3"/>
  <c r="J1256" i="1"/>
  <c r="K1256" i="1"/>
  <c r="B1242" i="4"/>
  <c r="Y1251" i="3"/>
  <c r="C1251" i="3"/>
  <c r="V1251" i="3"/>
  <c r="X1251" i="3"/>
  <c r="AJ1251" i="3"/>
  <c r="D1251" i="3"/>
  <c r="E1251" i="3"/>
  <c r="J1257" i="1"/>
  <c r="K1257" i="1"/>
  <c r="B1243" i="4"/>
  <c r="Y1252" i="3"/>
  <c r="C1252" i="3"/>
  <c r="V1252" i="3"/>
  <c r="X1252" i="3"/>
  <c r="AJ1252" i="3"/>
  <c r="D1252" i="3"/>
  <c r="E1252" i="3"/>
  <c r="J1258" i="1"/>
  <c r="K1258" i="1"/>
  <c r="B1244" i="4"/>
  <c r="Y1253" i="3"/>
  <c r="C1253" i="3"/>
  <c r="V1253" i="3"/>
  <c r="X1253" i="3"/>
  <c r="AJ1253" i="3"/>
  <c r="D1253" i="3"/>
  <c r="E1253" i="3"/>
  <c r="J1259" i="1"/>
  <c r="K1259" i="1"/>
  <c r="B1245" i="4"/>
  <c r="Y1254" i="3"/>
  <c r="C1254" i="3"/>
  <c r="V1254" i="3"/>
  <c r="X1254" i="3"/>
  <c r="AJ1254" i="3"/>
  <c r="D1254" i="3"/>
  <c r="E1254" i="3"/>
  <c r="J1260" i="1"/>
  <c r="K1260" i="1"/>
  <c r="B1246" i="4"/>
  <c r="Y1255" i="3"/>
  <c r="C1255" i="3"/>
  <c r="V1255" i="3"/>
  <c r="X1255" i="3"/>
  <c r="AJ1255" i="3"/>
  <c r="D1255" i="3"/>
  <c r="E1255" i="3"/>
  <c r="J1261" i="1"/>
  <c r="K1261" i="1"/>
  <c r="B1247" i="4"/>
  <c r="Y1256" i="3"/>
  <c r="C1256" i="3"/>
  <c r="V1256" i="3"/>
  <c r="X1256" i="3"/>
  <c r="AJ1256" i="3"/>
  <c r="D1256" i="3"/>
  <c r="E1256" i="3"/>
  <c r="J1262" i="1"/>
  <c r="K1262" i="1"/>
  <c r="B1248" i="4"/>
  <c r="Y1257" i="3"/>
  <c r="C1257" i="3"/>
  <c r="V1257" i="3"/>
  <c r="X1257" i="3"/>
  <c r="AJ1257" i="3"/>
  <c r="D1257" i="3"/>
  <c r="E1257" i="3"/>
  <c r="J1263" i="1"/>
  <c r="K1263" i="1"/>
  <c r="B1249" i="4"/>
  <c r="Y1258" i="3"/>
  <c r="C1258" i="3"/>
  <c r="V1258" i="3"/>
  <c r="Y1259" i="3"/>
  <c r="C1259" i="3"/>
  <c r="V1259" i="3"/>
  <c r="X1258" i="3"/>
  <c r="AJ1258" i="3"/>
  <c r="D1258" i="3"/>
  <c r="E1258" i="3"/>
  <c r="J1264" i="1"/>
  <c r="K1264" i="1"/>
  <c r="B1250" i="4"/>
  <c r="Y1260" i="3"/>
  <c r="C1260" i="3"/>
  <c r="V1260" i="3"/>
  <c r="X1260" i="3"/>
  <c r="AJ1260" i="3"/>
  <c r="D1260" i="3"/>
  <c r="E1260" i="3"/>
  <c r="J1266" i="1"/>
  <c r="K1266" i="1"/>
  <c r="B1252" i="4"/>
  <c r="X1259" i="3"/>
  <c r="AJ1259" i="3"/>
  <c r="D1259" i="3"/>
  <c r="E1259" i="3"/>
  <c r="J1265" i="1"/>
  <c r="K1265" i="1"/>
  <c r="B1251" i="4"/>
  <c r="Y1261" i="3"/>
  <c r="C1261" i="3"/>
  <c r="V1261" i="3"/>
  <c r="Y1262" i="3"/>
  <c r="C1262" i="3"/>
  <c r="V1262" i="3"/>
  <c r="X1262" i="3"/>
  <c r="AJ1262" i="3"/>
  <c r="D1262" i="3"/>
  <c r="E1262" i="3"/>
  <c r="J1268" i="1"/>
  <c r="K1268" i="1"/>
  <c r="B1254" i="4"/>
  <c r="X1261" i="3"/>
  <c r="AJ1261" i="3"/>
  <c r="D1261" i="3"/>
  <c r="E1261" i="3"/>
  <c r="J1267" i="1"/>
  <c r="K1267" i="1"/>
  <c r="B1253" i="4"/>
  <c r="Y1263" i="3"/>
  <c r="C1263" i="3"/>
  <c r="V1263" i="3"/>
  <c r="Y1264" i="3"/>
  <c r="C1264" i="3"/>
  <c r="V1264" i="3"/>
  <c r="X1263" i="3"/>
  <c r="AJ1263" i="3"/>
  <c r="D1263" i="3"/>
  <c r="E1263" i="3"/>
  <c r="J1269" i="1"/>
  <c r="K1269" i="1"/>
  <c r="B1255" i="4"/>
  <c r="X1264" i="3"/>
  <c r="AJ1264" i="3"/>
  <c r="D1264" i="3"/>
  <c r="E1264" i="3"/>
  <c r="J1270" i="1"/>
  <c r="K1270" i="1"/>
  <c r="B1256" i="4"/>
  <c r="Y1265" i="3"/>
  <c r="C1265" i="3"/>
  <c r="V1265" i="3"/>
  <c r="X1265" i="3"/>
  <c r="AJ1265" i="3"/>
  <c r="D1265" i="3"/>
  <c r="E1265" i="3"/>
  <c r="J1271" i="1"/>
  <c r="K1271" i="1"/>
  <c r="B1257" i="4"/>
  <c r="Y1266" i="3"/>
  <c r="C1266" i="3"/>
  <c r="V1266" i="3"/>
  <c r="Y1267" i="3"/>
  <c r="C1267" i="3"/>
  <c r="V1267" i="3"/>
  <c r="X1266" i="3"/>
  <c r="AJ1266" i="3"/>
  <c r="D1266" i="3"/>
  <c r="E1266" i="3"/>
  <c r="J1272" i="1"/>
  <c r="K1272" i="1"/>
  <c r="B1258" i="4"/>
  <c r="Y1268" i="3"/>
  <c r="C1268" i="3"/>
  <c r="V1268" i="3"/>
  <c r="X1268" i="3"/>
  <c r="AJ1268" i="3"/>
  <c r="D1268" i="3"/>
  <c r="E1268" i="3"/>
  <c r="J1274" i="1"/>
  <c r="K1274" i="1"/>
  <c r="B1260" i="4"/>
  <c r="X1267" i="3"/>
  <c r="AJ1267" i="3"/>
  <c r="D1267" i="3"/>
  <c r="E1267" i="3"/>
  <c r="J1273" i="1"/>
  <c r="K1273" i="1"/>
  <c r="B1259" i="4"/>
  <c r="Y1269" i="3"/>
  <c r="C1269" i="3"/>
  <c r="V1269" i="3"/>
  <c r="Y1270" i="3"/>
  <c r="C1270" i="3"/>
  <c r="V1270" i="3"/>
  <c r="X1270" i="3"/>
  <c r="AJ1270" i="3"/>
  <c r="D1270" i="3"/>
  <c r="E1270" i="3"/>
  <c r="J1276" i="1"/>
  <c r="K1276" i="1"/>
  <c r="B1262" i="4"/>
  <c r="X1269" i="3"/>
  <c r="AJ1269" i="3"/>
  <c r="D1269" i="3"/>
  <c r="E1269" i="3"/>
  <c r="J1275" i="1"/>
  <c r="K1275" i="1"/>
  <c r="B1261" i="4"/>
  <c r="Y1271" i="3"/>
  <c r="C1271" i="3"/>
  <c r="V1271" i="3"/>
  <c r="X1271" i="3"/>
  <c r="AJ1271" i="3"/>
  <c r="D1271" i="3"/>
  <c r="E1271" i="3"/>
  <c r="J1277" i="1"/>
  <c r="K1277" i="1"/>
  <c r="B1263" i="4"/>
  <c r="Y1272" i="3"/>
  <c r="C1272" i="3"/>
  <c r="V1272" i="3"/>
  <c r="X1272" i="3"/>
  <c r="AJ1272" i="3"/>
  <c r="D1272" i="3"/>
  <c r="E1272" i="3"/>
  <c r="J1278" i="1"/>
  <c r="K1278" i="1"/>
  <c r="B1264" i="4"/>
  <c r="Y1273" i="3"/>
  <c r="C1273" i="3"/>
  <c r="V1273" i="3"/>
  <c r="X1273" i="3"/>
  <c r="AJ1273" i="3"/>
  <c r="D1273" i="3"/>
  <c r="E1273" i="3"/>
  <c r="J1279" i="1"/>
  <c r="K1279" i="1"/>
  <c r="B1265" i="4"/>
  <c r="Y1274" i="3"/>
  <c r="C1274" i="3"/>
  <c r="V1274" i="3"/>
  <c r="X1274" i="3"/>
  <c r="AJ1274" i="3"/>
  <c r="D1274" i="3"/>
  <c r="E1274" i="3"/>
  <c r="J1280" i="1"/>
  <c r="K1280" i="1"/>
  <c r="B1266" i="4"/>
  <c r="Y1275" i="3"/>
  <c r="C1275" i="3"/>
  <c r="V1275" i="3"/>
  <c r="Y1276" i="3"/>
  <c r="C1276" i="3"/>
  <c r="V1276" i="3"/>
  <c r="X1275" i="3"/>
  <c r="AJ1275" i="3"/>
  <c r="D1275" i="3"/>
  <c r="E1275" i="3"/>
  <c r="J1281" i="1"/>
  <c r="K1281" i="1"/>
  <c r="B1267" i="4"/>
  <c r="X1276" i="3"/>
  <c r="AJ1276" i="3"/>
  <c r="D1276" i="3"/>
  <c r="E1276" i="3"/>
  <c r="J1282" i="1"/>
  <c r="K1282" i="1"/>
  <c r="B1268" i="4"/>
  <c r="Y1277" i="3"/>
  <c r="C1277" i="3"/>
  <c r="V1277" i="3"/>
  <c r="Y1278" i="3"/>
  <c r="C1278" i="3"/>
  <c r="V1278" i="3"/>
  <c r="X1277" i="3"/>
  <c r="AJ1277" i="3"/>
  <c r="D1277" i="3"/>
  <c r="E1277" i="3"/>
  <c r="J1283" i="1"/>
  <c r="K1283" i="1"/>
  <c r="B1269" i="4"/>
  <c r="X1278" i="3"/>
  <c r="AJ1278" i="3"/>
  <c r="D1278" i="3"/>
  <c r="E1278" i="3"/>
  <c r="J1284" i="1"/>
  <c r="K1284" i="1"/>
  <c r="B1270" i="4"/>
  <c r="Y1279" i="3"/>
  <c r="C1279" i="3"/>
  <c r="V1279" i="3"/>
  <c r="Y1280" i="3"/>
  <c r="C1280" i="3"/>
  <c r="V1280" i="3"/>
  <c r="X1279" i="3"/>
  <c r="AJ1279" i="3"/>
  <c r="D1279" i="3"/>
  <c r="E1279" i="3"/>
  <c r="J1285" i="1"/>
  <c r="K1285" i="1"/>
  <c r="B1271" i="4"/>
  <c r="X1280" i="3"/>
  <c r="AJ1280" i="3"/>
  <c r="D1280" i="3"/>
  <c r="E1280" i="3"/>
  <c r="J1286" i="1"/>
  <c r="K1286" i="1"/>
  <c r="B1272" i="4"/>
  <c r="Y1281" i="3"/>
  <c r="C1281" i="3"/>
  <c r="V1281" i="3"/>
  <c r="X1281" i="3"/>
  <c r="AJ1281" i="3"/>
  <c r="D1281" i="3"/>
  <c r="E1281" i="3"/>
  <c r="J1287" i="1"/>
  <c r="K1287" i="1"/>
  <c r="B1273" i="4"/>
  <c r="Y1282" i="3"/>
  <c r="C1282" i="3"/>
  <c r="V1282" i="3"/>
  <c r="Y1283" i="3"/>
  <c r="C1283" i="3"/>
  <c r="V1283" i="3"/>
  <c r="X1283" i="3"/>
  <c r="AJ1283" i="3"/>
  <c r="D1283" i="3"/>
  <c r="E1283" i="3"/>
  <c r="J1289" i="1"/>
  <c r="K1289" i="1"/>
  <c r="B1275" i="4"/>
  <c r="X1282" i="3"/>
  <c r="AJ1282" i="3"/>
  <c r="D1282" i="3"/>
  <c r="E1282" i="3"/>
  <c r="J1288" i="1"/>
  <c r="K1288" i="1"/>
  <c r="B1274" i="4"/>
  <c r="Y1284" i="3"/>
  <c r="C1284" i="3"/>
  <c r="V1284" i="3"/>
  <c r="Y1285" i="3"/>
  <c r="C1285" i="3"/>
  <c r="V1285" i="3"/>
  <c r="X1285" i="3"/>
  <c r="AJ1285" i="3"/>
  <c r="D1285" i="3"/>
  <c r="E1285" i="3"/>
  <c r="J1291" i="1"/>
  <c r="K1291" i="1"/>
  <c r="B1277" i="4"/>
  <c r="X1284" i="3"/>
  <c r="AJ1284" i="3"/>
  <c r="D1284" i="3"/>
  <c r="E1284" i="3"/>
  <c r="J1290" i="1"/>
  <c r="K1290" i="1"/>
  <c r="B1276" i="4"/>
  <c r="Y1286" i="3"/>
  <c r="C1286" i="3"/>
  <c r="V1286" i="3"/>
  <c r="Y1287" i="3"/>
  <c r="C1287" i="3"/>
  <c r="V1287" i="3"/>
  <c r="X1287" i="3"/>
  <c r="AJ1287" i="3"/>
  <c r="D1287" i="3"/>
  <c r="E1287" i="3"/>
  <c r="J1293" i="1"/>
  <c r="K1293" i="1"/>
  <c r="B1279" i="4"/>
  <c r="X1286" i="3"/>
  <c r="AJ1286" i="3"/>
  <c r="D1286" i="3"/>
  <c r="E1286" i="3"/>
  <c r="J1292" i="1"/>
  <c r="K1292" i="1"/>
  <c r="B1278" i="4"/>
  <c r="Y1288" i="3"/>
  <c r="C1288" i="3"/>
  <c r="V1288" i="3"/>
  <c r="Y1289" i="3"/>
  <c r="C1289" i="3"/>
  <c r="V1289" i="3"/>
  <c r="X1289" i="3"/>
  <c r="AJ1289" i="3"/>
  <c r="D1289" i="3"/>
  <c r="E1289" i="3"/>
  <c r="J1295" i="1"/>
  <c r="K1295" i="1"/>
  <c r="B1281" i="4"/>
  <c r="X1288" i="3"/>
  <c r="AJ1288" i="3"/>
  <c r="D1288" i="3"/>
  <c r="E1288" i="3"/>
  <c r="J1294" i="1"/>
  <c r="K1294" i="1"/>
  <c r="B1280" i="4"/>
  <c r="Y1290" i="3"/>
  <c r="C1290" i="3"/>
  <c r="V1290" i="3"/>
  <c r="Y1291" i="3"/>
  <c r="C1291" i="3"/>
  <c r="V1291" i="3"/>
  <c r="X1290" i="3"/>
  <c r="AJ1290" i="3"/>
  <c r="D1290" i="3"/>
  <c r="E1290" i="3"/>
  <c r="J1296" i="1"/>
  <c r="K1296" i="1"/>
  <c r="B1282" i="4"/>
  <c r="Y1292" i="3"/>
  <c r="C1292" i="3"/>
  <c r="V1292" i="3"/>
  <c r="X1291" i="3"/>
  <c r="AJ1291" i="3"/>
  <c r="D1291" i="3"/>
  <c r="E1291" i="3"/>
  <c r="J1297" i="1"/>
  <c r="K1297" i="1"/>
  <c r="B1283" i="4"/>
  <c r="Y1293" i="3"/>
  <c r="C1293" i="3"/>
  <c r="V1293" i="3"/>
  <c r="X1293" i="3"/>
  <c r="AJ1293" i="3"/>
  <c r="D1293" i="3"/>
  <c r="E1293" i="3"/>
  <c r="J1299" i="1"/>
  <c r="K1299" i="1"/>
  <c r="B1285" i="4"/>
  <c r="X1292" i="3"/>
  <c r="AJ1292" i="3"/>
  <c r="D1292" i="3"/>
  <c r="E1292" i="3"/>
  <c r="J1298" i="1"/>
  <c r="K1298" i="1"/>
  <c r="B1284" i="4"/>
  <c r="Y1294" i="3"/>
  <c r="C1294" i="3"/>
  <c r="V1294" i="3"/>
  <c r="Y1295" i="3"/>
  <c r="C1295" i="3"/>
  <c r="V1295" i="3"/>
  <c r="X1295" i="3"/>
  <c r="AJ1295" i="3"/>
  <c r="D1295" i="3"/>
  <c r="E1295" i="3"/>
  <c r="J1301" i="1"/>
  <c r="K1301" i="1"/>
  <c r="B1287" i="4"/>
  <c r="X1294" i="3"/>
  <c r="AJ1294" i="3"/>
  <c r="D1294" i="3"/>
  <c r="E1294" i="3"/>
  <c r="J1300" i="1"/>
  <c r="K1300" i="1"/>
  <c r="B1286" i="4"/>
  <c r="Y1296" i="3"/>
  <c r="C1296" i="3"/>
  <c r="V1296" i="3"/>
  <c r="Y1297" i="3"/>
  <c r="C1297" i="3"/>
  <c r="V1297" i="3"/>
  <c r="X1297" i="3"/>
  <c r="AJ1297" i="3"/>
  <c r="D1297" i="3"/>
  <c r="E1297" i="3"/>
  <c r="J1303" i="1"/>
  <c r="K1303" i="1"/>
  <c r="B1289" i="4"/>
  <c r="X1296" i="3"/>
  <c r="AJ1296" i="3"/>
  <c r="D1296" i="3"/>
  <c r="E1296" i="3"/>
  <c r="J1302" i="1"/>
  <c r="K1302" i="1"/>
  <c r="B1288" i="4"/>
  <c r="Y1298" i="3"/>
  <c r="C1298" i="3"/>
  <c r="V1298" i="3"/>
  <c r="Y1299" i="3"/>
  <c r="C1299" i="3"/>
  <c r="V1299" i="3"/>
  <c r="X1299" i="3"/>
  <c r="AJ1299" i="3"/>
  <c r="D1299" i="3"/>
  <c r="E1299" i="3"/>
  <c r="J1305" i="1"/>
  <c r="K1305" i="1"/>
  <c r="B1291" i="4"/>
  <c r="X1298" i="3"/>
  <c r="AJ1298" i="3"/>
  <c r="D1298" i="3"/>
  <c r="E1298" i="3"/>
  <c r="J1304" i="1"/>
  <c r="K1304" i="1"/>
  <c r="B1290" i="4"/>
  <c r="Y1300" i="3"/>
  <c r="C1300" i="3"/>
  <c r="V1300" i="3"/>
  <c r="Y1301" i="3"/>
  <c r="C1301" i="3"/>
  <c r="V1301" i="3"/>
  <c r="X1301" i="3"/>
  <c r="AJ1301" i="3"/>
  <c r="D1301" i="3"/>
  <c r="E1301" i="3"/>
  <c r="J1307" i="1"/>
  <c r="K1307" i="1"/>
  <c r="B1293" i="4"/>
  <c r="X1300" i="3"/>
  <c r="AJ1300" i="3"/>
  <c r="D1300" i="3"/>
  <c r="E1300" i="3"/>
  <c r="J1306" i="1"/>
  <c r="K1306" i="1"/>
  <c r="B1292" i="4"/>
  <c r="Y1302" i="3"/>
  <c r="C1302" i="3"/>
  <c r="V1302" i="3"/>
  <c r="X1302" i="3"/>
  <c r="AJ1302" i="3"/>
  <c r="D1302" i="3"/>
  <c r="E1302" i="3"/>
  <c r="J1308" i="1"/>
  <c r="K1308" i="1"/>
  <c r="B1294" i="4"/>
  <c r="Y1303" i="3"/>
  <c r="C1303" i="3"/>
  <c r="V1303" i="3"/>
  <c r="X1303" i="3"/>
  <c r="AJ1303" i="3"/>
  <c r="D1303" i="3"/>
  <c r="E1303" i="3"/>
  <c r="J1309" i="1"/>
  <c r="K1309" i="1"/>
  <c r="B1295" i="4"/>
  <c r="Y1304" i="3"/>
  <c r="C1304" i="3"/>
  <c r="V1304" i="3"/>
  <c r="Y1305" i="3"/>
  <c r="C1305" i="3"/>
  <c r="V1305" i="3"/>
  <c r="X1305" i="3"/>
  <c r="AJ1305" i="3"/>
  <c r="D1305" i="3"/>
  <c r="E1305" i="3"/>
  <c r="J1311" i="1"/>
  <c r="K1311" i="1"/>
  <c r="B1297" i="4"/>
  <c r="X1304" i="3"/>
  <c r="AJ1304" i="3"/>
  <c r="D1304" i="3"/>
  <c r="E1304" i="3"/>
  <c r="J1310" i="1"/>
  <c r="K1310" i="1"/>
  <c r="B1296" i="4"/>
  <c r="Y1306" i="3"/>
  <c r="C1306" i="3"/>
  <c r="V1306" i="3"/>
  <c r="X1306" i="3"/>
  <c r="AJ1306" i="3"/>
  <c r="D1306" i="3"/>
  <c r="E1306" i="3"/>
  <c r="J1312" i="1"/>
  <c r="K1312" i="1"/>
  <c r="B1298" i="4"/>
  <c r="Y1307" i="3"/>
  <c r="C1307" i="3"/>
  <c r="V1307" i="3"/>
  <c r="X1307" i="3"/>
  <c r="AJ1307" i="3"/>
  <c r="D1307" i="3"/>
  <c r="E1307" i="3"/>
  <c r="J1313" i="1"/>
  <c r="K1313" i="1"/>
  <c r="B1299" i="4"/>
  <c r="Y1308" i="3"/>
  <c r="C1308" i="3"/>
  <c r="V1308" i="3"/>
  <c r="Y1309" i="3"/>
  <c r="C1309" i="3"/>
  <c r="V1309" i="3"/>
  <c r="X1309" i="3"/>
  <c r="AJ1309" i="3"/>
  <c r="D1309" i="3"/>
  <c r="E1309" i="3"/>
  <c r="J1315" i="1"/>
  <c r="K1315" i="1"/>
  <c r="B1301" i="4"/>
  <c r="X1308" i="3"/>
  <c r="AJ1308" i="3"/>
  <c r="D1308" i="3"/>
  <c r="E1308" i="3"/>
  <c r="J1314" i="1"/>
  <c r="K1314" i="1"/>
  <c r="B1300" i="4"/>
  <c r="Y1310" i="3"/>
  <c r="C1310" i="3"/>
  <c r="V1310" i="3"/>
  <c r="X1310" i="3"/>
  <c r="AJ1310" i="3"/>
  <c r="D1310" i="3"/>
  <c r="E1310" i="3"/>
  <c r="J1316" i="1"/>
  <c r="K1316" i="1"/>
  <c r="B1302" i="4"/>
  <c r="Y1311" i="3"/>
  <c r="C1311" i="3"/>
  <c r="V1311" i="3"/>
  <c r="X1311" i="3"/>
  <c r="AJ1311" i="3"/>
  <c r="D1311" i="3"/>
  <c r="E1311" i="3"/>
  <c r="J1317" i="1"/>
  <c r="K1317" i="1"/>
  <c r="B1303" i="4"/>
  <c r="Y1312" i="3"/>
  <c r="C1312" i="3"/>
  <c r="V1312" i="3"/>
  <c r="X1312" i="3"/>
  <c r="AJ1312" i="3"/>
  <c r="D1312" i="3"/>
  <c r="E1312" i="3"/>
  <c r="J1318" i="1"/>
  <c r="K1318" i="1"/>
  <c r="B1304" i="4"/>
  <c r="Y1313" i="3"/>
  <c r="C1313" i="3"/>
  <c r="V1313" i="3"/>
  <c r="X1313" i="3"/>
  <c r="AJ1313" i="3"/>
  <c r="D1313" i="3"/>
  <c r="E1313" i="3"/>
  <c r="J1319" i="1"/>
  <c r="K1319" i="1"/>
  <c r="B1305" i="4"/>
  <c r="Y1314" i="3"/>
  <c r="C1314" i="3"/>
  <c r="V1314" i="3"/>
  <c r="X1314" i="3"/>
  <c r="AJ1314" i="3"/>
  <c r="D1314" i="3"/>
  <c r="E1314" i="3"/>
  <c r="J1320" i="1"/>
  <c r="K1320" i="1"/>
  <c r="B1306" i="4"/>
  <c r="Y1315" i="3"/>
  <c r="C1315" i="3"/>
  <c r="V1315" i="3"/>
  <c r="X1315" i="3"/>
  <c r="AJ1315" i="3"/>
  <c r="D1315" i="3"/>
  <c r="E1315" i="3"/>
  <c r="J1321" i="1"/>
  <c r="K1321" i="1"/>
  <c r="B1307" i="4"/>
  <c r="Y1316" i="3"/>
  <c r="C1316" i="3"/>
  <c r="V1316" i="3"/>
  <c r="X1316" i="3"/>
  <c r="AJ1316" i="3"/>
  <c r="D1316" i="3"/>
  <c r="E1316" i="3"/>
  <c r="J1322" i="1"/>
  <c r="K1322" i="1"/>
  <c r="B1308" i="4"/>
  <c r="Y1317" i="3"/>
  <c r="C1317" i="3"/>
  <c r="V1317" i="3"/>
  <c r="X1317" i="3"/>
  <c r="AJ1317" i="3"/>
  <c r="D1317" i="3"/>
  <c r="E1317" i="3"/>
  <c r="J1323" i="1"/>
  <c r="K1323" i="1"/>
  <c r="B1309" i="4"/>
  <c r="Y1318" i="3"/>
  <c r="C1318" i="3"/>
  <c r="V1318" i="3"/>
  <c r="X1318" i="3"/>
  <c r="AJ1318" i="3"/>
  <c r="D1318" i="3"/>
  <c r="E1318" i="3"/>
  <c r="J1324" i="1"/>
  <c r="K1324" i="1"/>
  <c r="B1310" i="4"/>
  <c r="Y1319" i="3"/>
  <c r="C1319" i="3"/>
  <c r="V1319" i="3"/>
  <c r="X1319" i="3"/>
  <c r="AJ1319" i="3"/>
  <c r="D1319" i="3"/>
  <c r="E1319" i="3"/>
  <c r="J1325" i="1"/>
  <c r="K1325" i="1"/>
  <c r="B1311" i="4"/>
  <c r="Y1320" i="3"/>
  <c r="C1320" i="3"/>
  <c r="V1320" i="3"/>
  <c r="X1320" i="3"/>
  <c r="AJ1320" i="3"/>
  <c r="D1320" i="3"/>
  <c r="E1320" i="3"/>
  <c r="J1326" i="1"/>
  <c r="K1326" i="1"/>
  <c r="B1312" i="4"/>
  <c r="Y1321" i="3"/>
  <c r="C1321" i="3"/>
  <c r="V1321" i="3"/>
  <c r="X1321" i="3"/>
  <c r="AJ1321" i="3"/>
  <c r="D1321" i="3"/>
  <c r="E1321" i="3"/>
  <c r="J1327" i="1"/>
  <c r="K1327" i="1"/>
  <c r="B1313" i="4"/>
  <c r="Y1322" i="3"/>
  <c r="C1322" i="3"/>
  <c r="V1322" i="3"/>
  <c r="X1322" i="3"/>
  <c r="AJ1322" i="3"/>
  <c r="D1322" i="3"/>
  <c r="E1322" i="3"/>
  <c r="J1328" i="1"/>
  <c r="K1328" i="1"/>
  <c r="B1314" i="4"/>
  <c r="Y1323" i="3"/>
  <c r="C1323" i="3"/>
  <c r="V1323" i="3"/>
  <c r="X1323" i="3"/>
  <c r="AJ1323" i="3"/>
  <c r="D1323" i="3"/>
  <c r="E1323" i="3"/>
  <c r="J1329" i="1"/>
  <c r="K1329" i="1"/>
  <c r="B1315" i="4"/>
  <c r="Y1324" i="3"/>
  <c r="C1324" i="3"/>
  <c r="V1324" i="3"/>
  <c r="X1324" i="3"/>
  <c r="AJ1324" i="3"/>
  <c r="D1324" i="3"/>
  <c r="E1324" i="3"/>
  <c r="J1330" i="1"/>
  <c r="K1330" i="1"/>
  <c r="B1316" i="4"/>
  <c r="Y1325" i="3"/>
  <c r="C1325" i="3"/>
  <c r="V1325" i="3"/>
  <c r="X1325" i="3"/>
  <c r="AJ1325" i="3"/>
  <c r="D1325" i="3"/>
  <c r="E1325" i="3"/>
  <c r="J1331" i="1"/>
  <c r="K1331" i="1"/>
  <c r="B1317" i="4"/>
  <c r="Y1326" i="3"/>
  <c r="C1326" i="3"/>
  <c r="V1326" i="3"/>
  <c r="X1326" i="3"/>
  <c r="AJ1326" i="3"/>
  <c r="D1326" i="3"/>
  <c r="E1326" i="3"/>
  <c r="J1332" i="1"/>
  <c r="K1332" i="1"/>
  <c r="B1318" i="4"/>
  <c r="Y1327" i="3"/>
  <c r="C1327" i="3"/>
  <c r="V1327" i="3"/>
  <c r="X1327" i="3"/>
  <c r="AJ1327" i="3"/>
  <c r="D1327" i="3"/>
  <c r="E1327" i="3"/>
  <c r="J1333" i="1"/>
  <c r="K1333" i="1"/>
  <c r="B1319" i="4"/>
  <c r="Y1328" i="3"/>
  <c r="C1328" i="3"/>
  <c r="V1328" i="3"/>
  <c r="X1328" i="3"/>
  <c r="AJ1328" i="3"/>
  <c r="D1328" i="3"/>
  <c r="E1328" i="3"/>
  <c r="J1334" i="1"/>
  <c r="K1334" i="1"/>
  <c r="B1320" i="4"/>
  <c r="Y1329" i="3"/>
  <c r="C1329" i="3"/>
  <c r="V1329" i="3"/>
  <c r="X1329" i="3"/>
  <c r="AJ1329" i="3"/>
  <c r="D1329" i="3"/>
  <c r="E1329" i="3"/>
  <c r="J1335" i="1"/>
  <c r="K1335" i="1"/>
  <c r="B1321" i="4"/>
  <c r="Y1330" i="3"/>
  <c r="C1330" i="3"/>
  <c r="V1330" i="3"/>
  <c r="X1330" i="3"/>
  <c r="AJ1330" i="3"/>
  <c r="D1330" i="3"/>
  <c r="E1330" i="3"/>
  <c r="J1336" i="1"/>
  <c r="K1336" i="1"/>
  <c r="B1322" i="4"/>
  <c r="Y1331" i="3"/>
  <c r="C1331" i="3"/>
  <c r="V1331" i="3"/>
  <c r="X1331" i="3"/>
  <c r="AJ1331" i="3"/>
  <c r="D1331" i="3"/>
  <c r="E1331" i="3"/>
  <c r="J1337" i="1"/>
  <c r="K1337" i="1"/>
  <c r="B1323" i="4"/>
  <c r="Y1332" i="3"/>
  <c r="C1332" i="3"/>
  <c r="V1332" i="3"/>
  <c r="X1332" i="3"/>
  <c r="AJ1332" i="3"/>
  <c r="D1332" i="3"/>
  <c r="E1332" i="3"/>
  <c r="J1338" i="1"/>
  <c r="K1338" i="1"/>
  <c r="B1324" i="4"/>
  <c r="Y1333" i="3"/>
  <c r="C1333" i="3"/>
  <c r="V1333" i="3"/>
  <c r="X1333" i="3"/>
  <c r="AJ1333" i="3"/>
  <c r="D1333" i="3"/>
  <c r="E1333" i="3"/>
  <c r="J1339" i="1"/>
  <c r="K1339" i="1"/>
  <c r="B1325" i="4"/>
  <c r="Y1334" i="3"/>
  <c r="C1334" i="3"/>
  <c r="V1334" i="3"/>
  <c r="X1334" i="3"/>
  <c r="AJ1334" i="3"/>
  <c r="D1334" i="3"/>
  <c r="E1334" i="3"/>
  <c r="J1340" i="1"/>
  <c r="K1340" i="1"/>
  <c r="B1326" i="4"/>
  <c r="Y1335" i="3"/>
  <c r="C1335" i="3"/>
  <c r="V1335" i="3"/>
  <c r="X1335" i="3"/>
  <c r="AJ1335" i="3"/>
  <c r="D1335" i="3"/>
  <c r="E1335" i="3"/>
  <c r="J1341" i="1"/>
  <c r="K1341" i="1"/>
  <c r="B1327" i="4"/>
  <c r="Y1336" i="3"/>
  <c r="C1336" i="3"/>
  <c r="V1336" i="3"/>
  <c r="X1336" i="3"/>
  <c r="AJ1336" i="3"/>
  <c r="D1336" i="3"/>
  <c r="E1336" i="3"/>
  <c r="J1342" i="1"/>
  <c r="K1342" i="1"/>
  <c r="B1328" i="4"/>
  <c r="Y1337" i="3"/>
  <c r="C1337" i="3"/>
  <c r="V1337" i="3"/>
  <c r="X1337" i="3"/>
  <c r="AJ1337" i="3"/>
  <c r="D1337" i="3"/>
  <c r="E1337" i="3"/>
  <c r="J1343" i="1"/>
  <c r="K1343" i="1"/>
  <c r="B1329" i="4"/>
  <c r="Y1338" i="3"/>
  <c r="C1338" i="3"/>
  <c r="V1338" i="3"/>
  <c r="X1338" i="3"/>
  <c r="AJ1338" i="3"/>
  <c r="D1338" i="3"/>
  <c r="E1338" i="3"/>
  <c r="J1344" i="1"/>
  <c r="K1344" i="1"/>
  <c r="B1330" i="4"/>
  <c r="Y1339" i="3"/>
  <c r="C1339" i="3"/>
  <c r="V1339" i="3"/>
  <c r="X1339" i="3"/>
  <c r="AJ1339" i="3"/>
  <c r="D1339" i="3"/>
  <c r="E1339" i="3"/>
  <c r="J1345" i="1"/>
  <c r="K1345" i="1"/>
  <c r="B1331" i="4"/>
  <c r="Y1340" i="3"/>
  <c r="C1340" i="3"/>
  <c r="V1340" i="3"/>
  <c r="X1340" i="3"/>
  <c r="AJ1340" i="3"/>
  <c r="D1340" i="3"/>
  <c r="E1340" i="3"/>
  <c r="J1346" i="1"/>
  <c r="K1346" i="1"/>
  <c r="B1332" i="4"/>
  <c r="Y1341" i="3"/>
  <c r="C1341" i="3"/>
  <c r="V1341" i="3"/>
  <c r="X1341" i="3"/>
  <c r="AJ1341" i="3"/>
  <c r="D1341" i="3"/>
  <c r="E1341" i="3"/>
  <c r="J1347" i="1"/>
  <c r="K1347" i="1"/>
  <c r="B1333" i="4"/>
  <c r="Y1342" i="3"/>
  <c r="C1342" i="3"/>
  <c r="V1342" i="3"/>
  <c r="X1342" i="3"/>
  <c r="AJ1342" i="3"/>
  <c r="D1342" i="3"/>
  <c r="E1342" i="3"/>
  <c r="J1348" i="1"/>
  <c r="K1348" i="1"/>
  <c r="B1334" i="4"/>
  <c r="Y1343" i="3"/>
  <c r="C1343" i="3"/>
  <c r="V1343" i="3"/>
  <c r="X1343" i="3"/>
  <c r="AJ1343" i="3"/>
  <c r="D1343" i="3"/>
  <c r="E1343" i="3"/>
  <c r="J1349" i="1"/>
  <c r="K1349" i="1"/>
  <c r="B1335" i="4"/>
  <c r="Y1344" i="3"/>
  <c r="C1344" i="3"/>
  <c r="V1344" i="3"/>
  <c r="X1344" i="3"/>
  <c r="AJ1344" i="3"/>
  <c r="D1344" i="3"/>
  <c r="E1344" i="3"/>
  <c r="J1350" i="1"/>
  <c r="K1350" i="1"/>
  <c r="B1336" i="4"/>
  <c r="Y1345" i="3"/>
  <c r="C1345" i="3"/>
  <c r="V1345" i="3"/>
  <c r="X1345" i="3"/>
  <c r="AJ1345" i="3"/>
  <c r="D1345" i="3"/>
  <c r="E1345" i="3"/>
  <c r="J1351" i="1"/>
  <c r="K1351" i="1"/>
  <c r="B1337" i="4"/>
  <c r="Y1346" i="3"/>
  <c r="C1346" i="3"/>
  <c r="V1346" i="3"/>
  <c r="X1346" i="3"/>
  <c r="AJ1346" i="3"/>
  <c r="D1346" i="3"/>
  <c r="E1346" i="3"/>
  <c r="J1352" i="1"/>
  <c r="K1352" i="1"/>
  <c r="B1338" i="4"/>
  <c r="Y1347" i="3"/>
  <c r="C1347" i="3"/>
  <c r="V1347" i="3"/>
  <c r="X1347" i="3"/>
  <c r="AJ1347" i="3"/>
  <c r="D1347" i="3"/>
  <c r="E1347" i="3"/>
  <c r="J1353" i="1"/>
  <c r="K1353" i="1"/>
  <c r="B1339" i="4"/>
  <c r="Y1348" i="3"/>
  <c r="C1348" i="3"/>
  <c r="V1348" i="3"/>
  <c r="X1348" i="3"/>
  <c r="AJ1348" i="3"/>
  <c r="D1348" i="3"/>
  <c r="E1348" i="3"/>
  <c r="J1354" i="1"/>
  <c r="K1354" i="1"/>
  <c r="B1340" i="4"/>
  <c r="Y1349" i="3"/>
  <c r="C1349" i="3"/>
  <c r="V1349" i="3"/>
  <c r="X1349" i="3"/>
  <c r="AJ1349" i="3"/>
  <c r="D1349" i="3"/>
  <c r="E1349" i="3"/>
  <c r="J1355" i="1"/>
  <c r="K1355" i="1"/>
  <c r="B1341" i="4"/>
  <c r="Y1350" i="3"/>
  <c r="C1350" i="3"/>
  <c r="V1350" i="3"/>
  <c r="X1350" i="3"/>
  <c r="AJ1350" i="3"/>
  <c r="D1350" i="3"/>
  <c r="E1350" i="3"/>
  <c r="J1356" i="1"/>
  <c r="K1356" i="1"/>
  <c r="B1342" i="4"/>
  <c r="Y1351" i="3"/>
  <c r="C1351" i="3"/>
  <c r="V1351" i="3"/>
  <c r="X1351" i="3"/>
  <c r="AJ1351" i="3"/>
  <c r="D1351" i="3"/>
  <c r="E1351" i="3"/>
  <c r="J1357" i="1"/>
  <c r="K1357" i="1"/>
  <c r="B1343" i="4"/>
  <c r="Y1352" i="3"/>
  <c r="C1352" i="3"/>
  <c r="V1352" i="3"/>
  <c r="X1352" i="3"/>
  <c r="AJ1352" i="3"/>
  <c r="D1352" i="3"/>
  <c r="E1352" i="3"/>
  <c r="J1358" i="1"/>
  <c r="K1358" i="1"/>
  <c r="B1344" i="4"/>
  <c r="Y1353" i="3"/>
  <c r="C1353" i="3"/>
  <c r="V1353" i="3"/>
  <c r="X1353" i="3"/>
  <c r="AJ1353" i="3"/>
  <c r="D1353" i="3"/>
  <c r="E1353" i="3"/>
  <c r="J1359" i="1"/>
  <c r="K1359" i="1"/>
  <c r="B1345" i="4"/>
  <c r="Y1354" i="3"/>
  <c r="C1354" i="3"/>
  <c r="V1354" i="3"/>
  <c r="X1354" i="3"/>
  <c r="AJ1354" i="3"/>
  <c r="D1354" i="3"/>
  <c r="E1354" i="3"/>
  <c r="J1360" i="1"/>
  <c r="K1360" i="1"/>
  <c r="B1346" i="4"/>
  <c r="Y1355" i="3"/>
  <c r="C1355" i="3"/>
  <c r="V1355" i="3"/>
  <c r="X1355" i="3"/>
  <c r="AJ1355" i="3"/>
  <c r="D1355" i="3"/>
  <c r="E1355" i="3"/>
  <c r="J1361" i="1"/>
  <c r="K1361" i="1"/>
  <c r="B1347" i="4"/>
  <c r="Y1356" i="3"/>
  <c r="C1356" i="3"/>
  <c r="V1356" i="3"/>
  <c r="X1356" i="3"/>
  <c r="AJ1356" i="3"/>
  <c r="D1356" i="3"/>
  <c r="E1356" i="3"/>
  <c r="J1362" i="1"/>
  <c r="K1362" i="1"/>
  <c r="B1348" i="4"/>
  <c r="Y1357" i="3"/>
  <c r="C1357" i="3"/>
  <c r="V1357" i="3"/>
  <c r="X1357" i="3"/>
  <c r="AJ1357" i="3"/>
  <c r="D1357" i="3"/>
  <c r="E1357" i="3"/>
  <c r="J1363" i="1"/>
  <c r="K1363" i="1"/>
  <c r="B1349" i="4"/>
  <c r="Y1358" i="3"/>
  <c r="C1358" i="3"/>
  <c r="V1358" i="3"/>
  <c r="X1358" i="3"/>
  <c r="AJ1358" i="3"/>
  <c r="D1358" i="3"/>
  <c r="E1358" i="3"/>
  <c r="J1364" i="1"/>
  <c r="K1364" i="1"/>
  <c r="B1350" i="4"/>
  <c r="Y1359" i="3"/>
  <c r="C1359" i="3"/>
  <c r="V1359" i="3"/>
  <c r="X1359" i="3"/>
  <c r="AJ1359" i="3"/>
  <c r="D1359" i="3"/>
  <c r="E1359" i="3"/>
  <c r="J1365" i="1"/>
  <c r="K1365" i="1"/>
  <c r="B1351" i="4"/>
  <c r="Y1360" i="3"/>
  <c r="C1360" i="3"/>
  <c r="V1360" i="3"/>
  <c r="X1360" i="3"/>
  <c r="AJ1360" i="3"/>
  <c r="D1360" i="3"/>
  <c r="E1360" i="3"/>
  <c r="J1366" i="1"/>
  <c r="K1366" i="1"/>
  <c r="B1352" i="4"/>
  <c r="Y1361" i="3"/>
  <c r="C1361" i="3"/>
  <c r="V1361" i="3"/>
  <c r="Y1362" i="3"/>
  <c r="C1362" i="3"/>
  <c r="V1362" i="3"/>
  <c r="X1362" i="3"/>
  <c r="AJ1362" i="3"/>
  <c r="D1362" i="3"/>
  <c r="E1362" i="3"/>
  <c r="J1368" i="1"/>
  <c r="K1368" i="1"/>
  <c r="B1354" i="4"/>
  <c r="X1361" i="3"/>
  <c r="AJ1361" i="3"/>
  <c r="D1361" i="3"/>
  <c r="E1361" i="3"/>
  <c r="J1367" i="1"/>
  <c r="K1367" i="1"/>
  <c r="B1353" i="4"/>
  <c r="Y1363" i="3"/>
  <c r="C1363" i="3"/>
  <c r="V1363" i="3"/>
  <c r="Y1364" i="3"/>
  <c r="C1364" i="3"/>
  <c r="V1364" i="3"/>
  <c r="X1364" i="3"/>
  <c r="AJ1364" i="3"/>
  <c r="D1364" i="3"/>
  <c r="E1364" i="3"/>
  <c r="J1370" i="1"/>
  <c r="K1370" i="1"/>
  <c r="B1356" i="4"/>
  <c r="X1363" i="3"/>
  <c r="AJ1363" i="3"/>
  <c r="D1363" i="3"/>
  <c r="E1363" i="3"/>
  <c r="J1369" i="1"/>
  <c r="K1369" i="1"/>
  <c r="B1355" i="4"/>
  <c r="Y1365" i="3"/>
  <c r="C1365" i="3"/>
  <c r="V1365" i="3"/>
  <c r="X1365" i="3"/>
  <c r="AJ1365" i="3"/>
  <c r="D1365" i="3"/>
  <c r="E1365" i="3"/>
  <c r="J1371" i="1"/>
  <c r="K1371" i="1"/>
  <c r="B1357" i="4"/>
  <c r="Y1366" i="3"/>
  <c r="C1366" i="3"/>
  <c r="V1366" i="3"/>
  <c r="X1366" i="3"/>
  <c r="AJ1366" i="3"/>
  <c r="D1366" i="3"/>
  <c r="E1366" i="3"/>
  <c r="J1372" i="1"/>
  <c r="K1372" i="1"/>
  <c r="B1358" i="4"/>
  <c r="Y1367" i="3"/>
  <c r="C1367" i="3"/>
  <c r="V1367" i="3"/>
  <c r="X1367" i="3"/>
  <c r="AJ1367" i="3"/>
  <c r="D1367" i="3"/>
  <c r="E1367" i="3"/>
  <c r="J1373" i="1"/>
  <c r="K1373" i="1"/>
  <c r="B1359" i="4"/>
  <c r="Y1368" i="3"/>
  <c r="C1368" i="3"/>
  <c r="V1368" i="3"/>
  <c r="X1368" i="3"/>
  <c r="AJ1368" i="3"/>
  <c r="D1368" i="3"/>
  <c r="E1368" i="3"/>
  <c r="J1374" i="1"/>
  <c r="K1374" i="1"/>
  <c r="B1360" i="4"/>
  <c r="Y1369" i="3"/>
  <c r="C1369" i="3"/>
  <c r="V1369" i="3"/>
  <c r="X1369" i="3"/>
  <c r="AJ1369" i="3"/>
  <c r="D1369" i="3"/>
  <c r="E1369" i="3"/>
  <c r="J1375" i="1"/>
  <c r="K1375" i="1"/>
  <c r="B1361" i="4"/>
  <c r="Y1370" i="3"/>
  <c r="C1370" i="3"/>
  <c r="V1370" i="3"/>
  <c r="X1370" i="3"/>
  <c r="AJ1370" i="3"/>
  <c r="D1370" i="3"/>
  <c r="E1370" i="3"/>
  <c r="J1376" i="1"/>
  <c r="K1376" i="1"/>
  <c r="B1362" i="4"/>
  <c r="Y1371" i="3"/>
  <c r="C1371" i="3"/>
  <c r="V1371" i="3"/>
  <c r="X1371" i="3"/>
  <c r="AJ1371" i="3"/>
  <c r="D1371" i="3"/>
  <c r="E1371" i="3"/>
  <c r="J1377" i="1"/>
  <c r="K1377" i="1"/>
  <c r="B1363" i="4"/>
  <c r="Y1372" i="3"/>
  <c r="C1372" i="3"/>
  <c r="V1372" i="3"/>
  <c r="X1372" i="3"/>
  <c r="AJ1372" i="3"/>
  <c r="D1372" i="3"/>
  <c r="E1372" i="3"/>
  <c r="J1378" i="1"/>
  <c r="K1378" i="1"/>
  <c r="B1364" i="4"/>
  <c r="Y1373" i="3"/>
  <c r="C1373" i="3"/>
  <c r="V1373" i="3"/>
  <c r="X1373" i="3"/>
  <c r="AJ1373" i="3"/>
  <c r="D1373" i="3"/>
  <c r="E1373" i="3"/>
  <c r="J1379" i="1"/>
  <c r="K1379" i="1"/>
  <c r="B1365" i="4"/>
  <c r="Y1374" i="3"/>
  <c r="C1374" i="3"/>
  <c r="V1374" i="3"/>
  <c r="X1374" i="3"/>
  <c r="AJ1374" i="3"/>
  <c r="D1374" i="3"/>
  <c r="E1374" i="3"/>
  <c r="J1380" i="1"/>
  <c r="K1380" i="1"/>
  <c r="B1366" i="4"/>
  <c r="Y1375" i="3"/>
  <c r="C1375" i="3"/>
  <c r="V1375" i="3"/>
  <c r="X1375" i="3"/>
  <c r="AJ1375" i="3"/>
  <c r="D1375" i="3"/>
  <c r="E1375" i="3"/>
  <c r="J1381" i="1"/>
  <c r="K1381" i="1"/>
  <c r="B1367" i="4"/>
  <c r="Y1376" i="3"/>
  <c r="C1376" i="3"/>
  <c r="V1376" i="3"/>
  <c r="X1376" i="3"/>
  <c r="AJ1376" i="3"/>
  <c r="D1376" i="3"/>
  <c r="E1376" i="3"/>
  <c r="J1382" i="1"/>
  <c r="K1382" i="1"/>
  <c r="B1368" i="4"/>
  <c r="Y1377" i="3"/>
  <c r="C1377" i="3"/>
  <c r="V1377" i="3"/>
  <c r="X1377" i="3"/>
  <c r="AJ1377" i="3"/>
  <c r="D1377" i="3"/>
  <c r="E1377" i="3"/>
  <c r="J1383" i="1"/>
  <c r="K1383" i="1"/>
  <c r="B1369" i="4"/>
  <c r="Y1378" i="3"/>
  <c r="C1378" i="3"/>
  <c r="V1378" i="3"/>
  <c r="Y1379" i="3"/>
  <c r="C1379" i="3"/>
  <c r="V1379" i="3"/>
  <c r="X1379" i="3"/>
  <c r="AJ1379" i="3"/>
  <c r="D1379" i="3"/>
  <c r="E1379" i="3"/>
  <c r="J1385" i="1"/>
  <c r="K1385" i="1"/>
  <c r="B1371" i="4"/>
  <c r="X1378" i="3"/>
  <c r="AJ1378" i="3"/>
  <c r="D1378" i="3"/>
  <c r="E1378" i="3"/>
  <c r="J1384" i="1"/>
  <c r="K1384" i="1"/>
  <c r="B1370" i="4"/>
  <c r="Y1380" i="3"/>
  <c r="C1380" i="3"/>
  <c r="V1380" i="3"/>
  <c r="X1380" i="3"/>
  <c r="AJ1380" i="3"/>
  <c r="D1380" i="3"/>
  <c r="E1380" i="3"/>
  <c r="J1386" i="1"/>
  <c r="K1386" i="1"/>
  <c r="B1372" i="4"/>
  <c r="Y1381" i="3"/>
  <c r="C1381" i="3"/>
  <c r="V1381" i="3"/>
  <c r="X1381" i="3"/>
  <c r="AJ1381" i="3"/>
  <c r="D1381" i="3"/>
  <c r="E1381" i="3"/>
  <c r="J1387" i="1"/>
  <c r="K1387" i="1"/>
  <c r="B1373" i="4"/>
  <c r="Y1382" i="3"/>
  <c r="C1382" i="3"/>
  <c r="V1382" i="3"/>
  <c r="X1382" i="3"/>
  <c r="AJ1382" i="3"/>
  <c r="D1382" i="3"/>
  <c r="E1382" i="3"/>
  <c r="J1388" i="1"/>
  <c r="K1388" i="1"/>
  <c r="B1374" i="4"/>
  <c r="Y1383" i="3"/>
  <c r="C1383" i="3"/>
  <c r="V1383" i="3"/>
  <c r="X1383" i="3"/>
  <c r="AJ1383" i="3"/>
  <c r="D1383" i="3"/>
  <c r="E1383" i="3"/>
  <c r="J1389" i="1"/>
  <c r="K1389" i="1"/>
  <c r="B1375" i="4"/>
  <c r="Y1384" i="3"/>
  <c r="C1384" i="3"/>
  <c r="V1384" i="3"/>
  <c r="X1384" i="3"/>
  <c r="AJ1384" i="3"/>
  <c r="D1384" i="3"/>
  <c r="E1384" i="3"/>
  <c r="J1390" i="1"/>
  <c r="K1390" i="1"/>
  <c r="B1376" i="4"/>
  <c r="Y1385" i="3"/>
  <c r="C1385" i="3"/>
  <c r="V1385" i="3"/>
  <c r="X1385" i="3"/>
  <c r="AJ1385" i="3"/>
  <c r="D1385" i="3"/>
  <c r="E1385" i="3"/>
  <c r="J1391" i="1"/>
  <c r="K1391" i="1"/>
  <c r="B1377" i="4"/>
  <c r="Y1386" i="3"/>
  <c r="C1386" i="3"/>
  <c r="V1386" i="3"/>
  <c r="X1386" i="3"/>
  <c r="AJ1386" i="3"/>
  <c r="D1386" i="3"/>
  <c r="E1386" i="3"/>
  <c r="J1392" i="1"/>
  <c r="K1392" i="1"/>
  <c r="B1378" i="4"/>
  <c r="Y1387" i="3"/>
  <c r="C1387" i="3"/>
  <c r="V1387" i="3"/>
  <c r="X1387" i="3"/>
  <c r="AJ1387" i="3"/>
  <c r="D1387" i="3"/>
  <c r="E1387" i="3"/>
  <c r="J1393" i="1"/>
  <c r="K1393" i="1"/>
  <c r="B1379" i="4"/>
  <c r="Y1388" i="3"/>
  <c r="C1388" i="3"/>
  <c r="V1388" i="3"/>
  <c r="X1388" i="3"/>
  <c r="AJ1388" i="3"/>
  <c r="D1388" i="3"/>
  <c r="E1388" i="3"/>
  <c r="J1394" i="1"/>
  <c r="K1394" i="1"/>
  <c r="B1380" i="4"/>
  <c r="Y1389" i="3"/>
  <c r="C1389" i="3"/>
  <c r="V1389" i="3"/>
  <c r="X1389" i="3"/>
  <c r="AJ1389" i="3"/>
  <c r="D1389" i="3"/>
  <c r="E1389" i="3"/>
  <c r="J1395" i="1"/>
  <c r="K1395" i="1"/>
  <c r="B1381" i="4"/>
  <c r="Y1390" i="3"/>
  <c r="C1390" i="3"/>
  <c r="V1390" i="3"/>
  <c r="X1390" i="3"/>
  <c r="AJ1390" i="3"/>
  <c r="D1390" i="3"/>
  <c r="E1390" i="3"/>
  <c r="J1396" i="1"/>
  <c r="K1396" i="1"/>
  <c r="B1382" i="4"/>
  <c r="Y1391" i="3"/>
  <c r="C1391" i="3"/>
  <c r="V1391" i="3"/>
  <c r="X1391" i="3"/>
  <c r="AJ1391" i="3"/>
  <c r="D1391" i="3"/>
  <c r="E1391" i="3"/>
  <c r="J1397" i="1"/>
  <c r="K1397" i="1"/>
  <c r="B1383" i="4"/>
  <c r="Y1392" i="3"/>
  <c r="C1392" i="3"/>
  <c r="V1392" i="3"/>
  <c r="X1392" i="3"/>
  <c r="AJ1392" i="3"/>
  <c r="D1392" i="3"/>
  <c r="E1392" i="3"/>
  <c r="J1398" i="1"/>
  <c r="K1398" i="1"/>
  <c r="B1384" i="4"/>
  <c r="Y1393" i="3"/>
  <c r="C1393" i="3"/>
  <c r="V1393" i="3"/>
  <c r="X1393" i="3"/>
  <c r="AJ1393" i="3"/>
  <c r="D1393" i="3"/>
  <c r="E1393" i="3"/>
  <c r="J1399" i="1"/>
  <c r="K1399" i="1"/>
  <c r="B1385" i="4"/>
  <c r="Y1394" i="3"/>
  <c r="C1394" i="3"/>
  <c r="V1394" i="3"/>
  <c r="X1394" i="3"/>
  <c r="AJ1394" i="3"/>
  <c r="D1394" i="3"/>
  <c r="E1394" i="3"/>
  <c r="J1400" i="1"/>
  <c r="K1400" i="1"/>
  <c r="B1386" i="4"/>
  <c r="Y1395" i="3"/>
  <c r="C1395" i="3"/>
  <c r="V1395" i="3"/>
  <c r="X1395" i="3"/>
  <c r="AJ1395" i="3"/>
  <c r="D1395" i="3"/>
  <c r="E1395" i="3"/>
  <c r="J1401" i="1"/>
  <c r="K1401" i="1"/>
  <c r="B1387" i="4"/>
  <c r="Y1396" i="3"/>
  <c r="C1396" i="3"/>
  <c r="V1396" i="3"/>
  <c r="X1396" i="3"/>
  <c r="AJ1396" i="3"/>
  <c r="D1396" i="3"/>
  <c r="E1396" i="3"/>
  <c r="J1402" i="1"/>
  <c r="K1402" i="1"/>
  <c r="B1388" i="4"/>
  <c r="Y1397" i="3"/>
  <c r="C1397" i="3"/>
  <c r="V1397" i="3"/>
  <c r="X1397" i="3"/>
  <c r="AJ1397" i="3"/>
  <c r="D1397" i="3"/>
  <c r="E1397" i="3"/>
  <c r="J1403" i="1"/>
  <c r="K1403" i="1"/>
  <c r="B1389" i="4"/>
  <c r="Y1398" i="3"/>
  <c r="C1398" i="3"/>
  <c r="V1398" i="3"/>
  <c r="X1398" i="3"/>
  <c r="AJ1398" i="3"/>
  <c r="D1398" i="3"/>
  <c r="E1398" i="3"/>
  <c r="J1404" i="1"/>
  <c r="K1404" i="1"/>
  <c r="B1390" i="4"/>
  <c r="Y1399" i="3"/>
  <c r="C1399" i="3"/>
  <c r="V1399" i="3"/>
  <c r="X1399" i="3"/>
  <c r="AJ1399" i="3"/>
  <c r="D1399" i="3"/>
  <c r="E1399" i="3"/>
  <c r="J1405" i="1"/>
  <c r="K1405" i="1"/>
  <c r="B1391" i="4"/>
  <c r="Y1400" i="3"/>
  <c r="C1400" i="3"/>
  <c r="V1400" i="3"/>
  <c r="Y1401" i="3"/>
  <c r="C1401" i="3"/>
  <c r="V1401" i="3"/>
  <c r="X1401" i="3"/>
  <c r="AJ1401" i="3"/>
  <c r="D1401" i="3"/>
  <c r="E1401" i="3"/>
  <c r="J1407" i="1"/>
  <c r="K1407" i="1"/>
  <c r="B1393" i="4"/>
  <c r="X1400" i="3"/>
  <c r="AJ1400" i="3"/>
  <c r="D1400" i="3"/>
  <c r="E1400" i="3"/>
  <c r="J1406" i="1"/>
  <c r="K1406" i="1"/>
  <c r="B1392" i="4"/>
  <c r="Y1402" i="3"/>
  <c r="C1402" i="3"/>
  <c r="V1402" i="3"/>
  <c r="Y1403" i="3"/>
  <c r="C1403" i="3"/>
  <c r="V1403" i="3"/>
  <c r="X1403" i="3"/>
  <c r="AJ1403" i="3"/>
  <c r="D1403" i="3"/>
  <c r="E1403" i="3"/>
  <c r="J1409" i="1"/>
  <c r="K1409" i="1"/>
  <c r="B1395" i="4"/>
  <c r="X1402" i="3"/>
  <c r="AJ1402" i="3"/>
  <c r="D1402" i="3"/>
  <c r="E1402" i="3"/>
  <c r="J1408" i="1"/>
  <c r="K1408" i="1"/>
  <c r="B1394" i="4"/>
  <c r="Y1404" i="3"/>
  <c r="C1404" i="3"/>
  <c r="V1404" i="3"/>
  <c r="X1404" i="3"/>
  <c r="AJ1404" i="3"/>
  <c r="D1404" i="3"/>
  <c r="E1404" i="3"/>
  <c r="J1410" i="1"/>
  <c r="K1410" i="1"/>
  <c r="B1396" i="4"/>
  <c r="Y1405" i="3"/>
  <c r="C1405" i="3"/>
  <c r="V1405" i="3"/>
  <c r="X1405" i="3"/>
  <c r="AJ1405" i="3"/>
  <c r="D1405" i="3"/>
  <c r="E1405" i="3"/>
  <c r="J1411" i="1"/>
  <c r="K1411" i="1"/>
  <c r="B1397" i="4"/>
  <c r="Y1406" i="3"/>
  <c r="C1406" i="3"/>
  <c r="V1406" i="3"/>
  <c r="X1406" i="3"/>
  <c r="AJ1406" i="3"/>
  <c r="D1406" i="3"/>
  <c r="E1406" i="3"/>
  <c r="J1412" i="1"/>
  <c r="K1412" i="1"/>
  <c r="B1398" i="4"/>
  <c r="Y1407" i="3"/>
  <c r="C1407" i="3"/>
  <c r="V1407" i="3"/>
  <c r="Y1408" i="3"/>
  <c r="C1408" i="3"/>
  <c r="V1408" i="3"/>
  <c r="X1408" i="3"/>
  <c r="AJ1408" i="3"/>
  <c r="D1408" i="3"/>
  <c r="E1408" i="3"/>
  <c r="J1414" i="1"/>
  <c r="K1414" i="1"/>
  <c r="B1400" i="4"/>
  <c r="X1407" i="3"/>
  <c r="AJ1407" i="3"/>
  <c r="D1407" i="3"/>
  <c r="E1407" i="3"/>
  <c r="J1413" i="1"/>
  <c r="K1413" i="1"/>
  <c r="B1399" i="4"/>
  <c r="Y1409" i="3"/>
  <c r="C1409" i="3"/>
  <c r="V1409" i="3"/>
  <c r="X1409" i="3"/>
  <c r="AJ1409" i="3"/>
  <c r="D1409" i="3"/>
  <c r="E1409" i="3"/>
  <c r="J1415" i="1"/>
  <c r="K1415" i="1"/>
  <c r="B1401" i="4"/>
  <c r="Y1410" i="3"/>
  <c r="C1410" i="3"/>
  <c r="V1410" i="3"/>
  <c r="Y1411" i="3"/>
  <c r="C1411" i="3"/>
  <c r="V1411" i="3"/>
  <c r="X1411" i="3"/>
  <c r="AJ1411" i="3"/>
  <c r="D1411" i="3"/>
  <c r="E1411" i="3"/>
  <c r="J1417" i="1"/>
  <c r="K1417" i="1"/>
  <c r="B1403" i="4"/>
  <c r="X1410" i="3"/>
  <c r="AJ1410" i="3"/>
  <c r="D1410" i="3"/>
  <c r="E1410" i="3"/>
  <c r="J1416" i="1"/>
  <c r="K1416" i="1"/>
  <c r="B1402" i="4"/>
  <c r="Y1412" i="3"/>
  <c r="C1412" i="3"/>
  <c r="V1412" i="3"/>
  <c r="Y1413" i="3"/>
  <c r="C1413" i="3"/>
  <c r="V1413" i="3"/>
  <c r="X1413" i="3"/>
  <c r="AJ1413" i="3"/>
  <c r="D1413" i="3"/>
  <c r="E1413" i="3"/>
  <c r="J1419" i="1"/>
  <c r="K1419" i="1"/>
  <c r="B1405" i="4"/>
  <c r="X1412" i="3"/>
  <c r="AJ1412" i="3"/>
  <c r="D1412" i="3"/>
  <c r="E1412" i="3"/>
  <c r="J1418" i="1"/>
  <c r="K1418" i="1"/>
  <c r="B1404" i="4"/>
  <c r="Y1414" i="3"/>
  <c r="C1414" i="3"/>
  <c r="V1414" i="3"/>
  <c r="X1414" i="3"/>
  <c r="AJ1414" i="3"/>
  <c r="D1414" i="3"/>
  <c r="E1414" i="3"/>
  <c r="J1420" i="1"/>
  <c r="K1420" i="1"/>
  <c r="B1406" i="4"/>
  <c r="Y1415" i="3"/>
  <c r="C1415" i="3"/>
  <c r="V1415" i="3"/>
  <c r="Y1416" i="3"/>
  <c r="C1416" i="3"/>
  <c r="V1416" i="3"/>
  <c r="X1415" i="3"/>
  <c r="AJ1415" i="3"/>
  <c r="D1415" i="3"/>
  <c r="E1415" i="3"/>
  <c r="J1421" i="1"/>
  <c r="K1421" i="1"/>
  <c r="B1407" i="4"/>
  <c r="Y1417" i="3"/>
  <c r="C1417" i="3"/>
  <c r="V1417" i="3"/>
  <c r="X1417" i="3"/>
  <c r="AJ1417" i="3"/>
  <c r="D1417" i="3"/>
  <c r="E1417" i="3"/>
  <c r="J1423" i="1"/>
  <c r="K1423" i="1"/>
  <c r="B1409" i="4"/>
  <c r="X1416" i="3"/>
  <c r="AJ1416" i="3"/>
  <c r="D1416" i="3"/>
  <c r="E1416" i="3"/>
  <c r="J1422" i="1"/>
  <c r="K1422" i="1"/>
  <c r="B1408" i="4"/>
  <c r="Y1418" i="3"/>
  <c r="C1418" i="3"/>
  <c r="V1418" i="3"/>
  <c r="X1418" i="3"/>
  <c r="AJ1418" i="3"/>
  <c r="D1418" i="3"/>
  <c r="E1418" i="3"/>
  <c r="J1424" i="1"/>
  <c r="K1424" i="1"/>
  <c r="B1410" i="4"/>
  <c r="Y1419" i="3"/>
  <c r="C1419" i="3"/>
  <c r="V1419" i="3"/>
  <c r="X1419" i="3"/>
  <c r="AJ1419" i="3"/>
  <c r="D1419" i="3"/>
  <c r="E1419" i="3"/>
  <c r="J1425" i="1"/>
  <c r="K1425" i="1"/>
  <c r="B1411" i="4"/>
  <c r="Y1420" i="3"/>
  <c r="C1420" i="3"/>
  <c r="V1420" i="3"/>
  <c r="Y1421" i="3"/>
  <c r="C1421" i="3"/>
  <c r="V1421" i="3"/>
  <c r="X1420" i="3"/>
  <c r="AJ1420" i="3"/>
  <c r="D1420" i="3"/>
  <c r="E1420" i="3"/>
  <c r="J1426" i="1"/>
  <c r="K1426" i="1"/>
  <c r="B1412" i="4"/>
  <c r="Y1422" i="3"/>
  <c r="C1422" i="3"/>
  <c r="V1422" i="3"/>
  <c r="X1421" i="3"/>
  <c r="AJ1421" i="3"/>
  <c r="D1421" i="3"/>
  <c r="E1421" i="3"/>
  <c r="J1427" i="1"/>
  <c r="K1427" i="1"/>
  <c r="B1413" i="4"/>
  <c r="Y1423" i="3"/>
  <c r="C1423" i="3"/>
  <c r="V1423" i="3"/>
  <c r="X1422" i="3"/>
  <c r="AJ1422" i="3"/>
  <c r="D1422" i="3"/>
  <c r="E1422" i="3"/>
  <c r="J1428" i="1"/>
  <c r="K1428" i="1"/>
  <c r="B1414" i="4"/>
  <c r="Y1424" i="3"/>
  <c r="C1424" i="3"/>
  <c r="V1424" i="3"/>
  <c r="X1423" i="3"/>
  <c r="AJ1423" i="3"/>
  <c r="D1423" i="3"/>
  <c r="E1423" i="3"/>
  <c r="J1429" i="1"/>
  <c r="K1429" i="1"/>
  <c r="B1415" i="4"/>
  <c r="Y1425" i="3"/>
  <c r="C1425" i="3"/>
  <c r="V1425" i="3"/>
  <c r="X1424" i="3"/>
  <c r="AJ1424" i="3"/>
  <c r="D1424" i="3"/>
  <c r="E1424" i="3"/>
  <c r="J1430" i="1"/>
  <c r="K1430" i="1"/>
  <c r="B1416" i="4"/>
  <c r="Y1426" i="3"/>
  <c r="C1426" i="3"/>
  <c r="V1426" i="3"/>
  <c r="X1425" i="3"/>
  <c r="AJ1425" i="3"/>
  <c r="D1425" i="3"/>
  <c r="E1425" i="3"/>
  <c r="J1431" i="1"/>
  <c r="K1431" i="1"/>
  <c r="B1417" i="4"/>
  <c r="Y1427" i="3"/>
  <c r="C1427" i="3"/>
  <c r="V1427" i="3"/>
  <c r="X1426" i="3"/>
  <c r="AJ1426" i="3"/>
  <c r="D1426" i="3"/>
  <c r="E1426" i="3"/>
  <c r="J1432" i="1"/>
  <c r="K1432" i="1"/>
  <c r="B1418" i="4"/>
  <c r="Y1428" i="3"/>
  <c r="C1428" i="3"/>
  <c r="V1428" i="3"/>
  <c r="X1427" i="3"/>
  <c r="AJ1427" i="3"/>
  <c r="D1427" i="3"/>
  <c r="E1427" i="3"/>
  <c r="J1433" i="1"/>
  <c r="K1433" i="1"/>
  <c r="B1419" i="4"/>
  <c r="Y1429" i="3"/>
  <c r="C1429" i="3"/>
  <c r="V1429" i="3"/>
  <c r="X1428" i="3"/>
  <c r="AJ1428" i="3"/>
  <c r="D1428" i="3"/>
  <c r="E1428" i="3"/>
  <c r="J1434" i="1"/>
  <c r="K1434" i="1"/>
  <c r="B1420" i="4"/>
  <c r="Y1430" i="3"/>
  <c r="C1430" i="3"/>
  <c r="V1430" i="3"/>
  <c r="X1429" i="3"/>
  <c r="AJ1429" i="3"/>
  <c r="D1429" i="3"/>
  <c r="E1429" i="3"/>
  <c r="J1435" i="1"/>
  <c r="K1435" i="1"/>
  <c r="B1421" i="4"/>
  <c r="Y1431" i="3"/>
  <c r="C1431" i="3"/>
  <c r="V1431" i="3"/>
  <c r="X1430" i="3"/>
  <c r="AJ1430" i="3"/>
  <c r="D1430" i="3"/>
  <c r="E1430" i="3"/>
  <c r="J1436" i="1"/>
  <c r="K1436" i="1"/>
  <c r="B1422" i="4"/>
  <c r="Y1432" i="3"/>
  <c r="C1432" i="3"/>
  <c r="V1432" i="3"/>
  <c r="X1431" i="3"/>
  <c r="AJ1431" i="3"/>
  <c r="D1431" i="3"/>
  <c r="E1431" i="3"/>
  <c r="J1437" i="1"/>
  <c r="K1437" i="1"/>
  <c r="B1423" i="4"/>
  <c r="Y1433" i="3"/>
  <c r="C1433" i="3"/>
  <c r="V1433" i="3"/>
  <c r="X1432" i="3"/>
  <c r="AJ1432" i="3"/>
  <c r="D1432" i="3"/>
  <c r="E1432" i="3"/>
  <c r="J1438" i="1"/>
  <c r="K1438" i="1"/>
  <c r="B1424" i="4"/>
  <c r="Y1434" i="3"/>
  <c r="C1434" i="3"/>
  <c r="V1434" i="3"/>
  <c r="X1434" i="3"/>
  <c r="AJ1434" i="3"/>
  <c r="D1434" i="3"/>
  <c r="E1434" i="3"/>
  <c r="J1440" i="1"/>
  <c r="K1440" i="1"/>
  <c r="B1426" i="4"/>
  <c r="X1433" i="3"/>
  <c r="AJ1433" i="3"/>
  <c r="D1433" i="3"/>
  <c r="E1433" i="3"/>
  <c r="J1439" i="1"/>
  <c r="K1439" i="1"/>
  <c r="B1425" i="4"/>
  <c r="Y1435" i="3"/>
  <c r="C1435" i="3"/>
  <c r="V1435" i="3"/>
  <c r="Y1436" i="3"/>
  <c r="C1436" i="3"/>
  <c r="V1436" i="3"/>
  <c r="X1436" i="3"/>
  <c r="AJ1436" i="3"/>
  <c r="D1436" i="3"/>
  <c r="E1436" i="3"/>
  <c r="J1442" i="1"/>
  <c r="K1442" i="1"/>
  <c r="B1428" i="4"/>
  <c r="X1435" i="3"/>
  <c r="AJ1435" i="3"/>
  <c r="D1435" i="3"/>
  <c r="E1435" i="3"/>
  <c r="J1441" i="1"/>
  <c r="K1441" i="1"/>
  <c r="B1427" i="4"/>
  <c r="Y1437" i="3"/>
  <c r="C1437" i="3"/>
  <c r="V1437" i="3"/>
  <c r="Y1438" i="3"/>
  <c r="C1438" i="3"/>
  <c r="V1438" i="3"/>
  <c r="X1437" i="3"/>
  <c r="AJ1437" i="3"/>
  <c r="D1437" i="3"/>
  <c r="E1437" i="3"/>
  <c r="J1443" i="1"/>
  <c r="K1443" i="1"/>
  <c r="B1429" i="4"/>
  <c r="Y1439" i="3"/>
  <c r="C1439" i="3"/>
  <c r="V1439" i="3"/>
  <c r="X1439" i="3"/>
  <c r="AJ1439" i="3"/>
  <c r="D1439" i="3"/>
  <c r="E1439" i="3"/>
  <c r="J1445" i="1"/>
  <c r="K1445" i="1"/>
  <c r="B1431" i="4"/>
  <c r="X1438" i="3"/>
  <c r="AJ1438" i="3"/>
  <c r="D1438" i="3"/>
  <c r="E1438" i="3"/>
  <c r="J1444" i="1"/>
  <c r="K1444" i="1"/>
  <c r="B1430" i="4"/>
  <c r="Y1440" i="3"/>
  <c r="C1440" i="3"/>
  <c r="V1440" i="3"/>
  <c r="X1440" i="3"/>
  <c r="AJ1440" i="3"/>
  <c r="D1440" i="3"/>
  <c r="E1440" i="3"/>
  <c r="J1446" i="1"/>
  <c r="K1446" i="1"/>
  <c r="B1432" i="4"/>
  <c r="Y1441" i="3"/>
  <c r="C1441" i="3"/>
  <c r="V1441" i="3"/>
  <c r="Y1442" i="3"/>
  <c r="C1442" i="3"/>
  <c r="V1442" i="3"/>
  <c r="X1442" i="3"/>
  <c r="AJ1442" i="3"/>
  <c r="D1442" i="3"/>
  <c r="E1442" i="3"/>
  <c r="J1448" i="1"/>
  <c r="K1448" i="1"/>
  <c r="B1434" i="4"/>
  <c r="X1441" i="3"/>
  <c r="AJ1441" i="3"/>
  <c r="D1441" i="3"/>
  <c r="E1441" i="3"/>
  <c r="J1447" i="1"/>
  <c r="K1447" i="1"/>
  <c r="B1433" i="4"/>
  <c r="Y1443" i="3"/>
  <c r="C1443" i="3"/>
  <c r="V1443" i="3"/>
  <c r="Y1444" i="3"/>
  <c r="C1444" i="3"/>
  <c r="V1444" i="3"/>
  <c r="X1444" i="3"/>
  <c r="AJ1444" i="3"/>
  <c r="D1444" i="3"/>
  <c r="E1444" i="3"/>
  <c r="J1450" i="1"/>
  <c r="K1450" i="1"/>
  <c r="B1436" i="4"/>
  <c r="X1443" i="3"/>
  <c r="AJ1443" i="3"/>
  <c r="D1443" i="3"/>
  <c r="E1443" i="3"/>
  <c r="J1449" i="1"/>
  <c r="K1449" i="1"/>
  <c r="B1435" i="4"/>
  <c r="Y1445" i="3"/>
  <c r="C1445" i="3"/>
  <c r="V1445" i="3"/>
  <c r="Y1446" i="3"/>
  <c r="C1446" i="3"/>
  <c r="V1446" i="3"/>
  <c r="X1446" i="3"/>
  <c r="AJ1446" i="3"/>
  <c r="D1446" i="3"/>
  <c r="E1446" i="3"/>
  <c r="J1452" i="1"/>
  <c r="K1452" i="1"/>
  <c r="B1438" i="4"/>
  <c r="X1445" i="3"/>
  <c r="AJ1445" i="3"/>
  <c r="D1445" i="3"/>
  <c r="E1445" i="3"/>
  <c r="J1451" i="1"/>
  <c r="K1451" i="1"/>
  <c r="B1437" i="4"/>
  <c r="Y1447" i="3"/>
  <c r="C1447" i="3"/>
  <c r="V1447" i="3"/>
  <c r="Y1448" i="3"/>
  <c r="C1448" i="3"/>
  <c r="V1448" i="3"/>
  <c r="X1448" i="3"/>
  <c r="AJ1448" i="3"/>
  <c r="D1448" i="3"/>
  <c r="E1448" i="3"/>
  <c r="J1454" i="1"/>
  <c r="K1454" i="1"/>
  <c r="B1440" i="4"/>
  <c r="X1447" i="3"/>
  <c r="AJ1447" i="3"/>
  <c r="D1447" i="3"/>
  <c r="E1447" i="3"/>
  <c r="J1453" i="1"/>
  <c r="K1453" i="1"/>
  <c r="B1439" i="4"/>
  <c r="Y1449" i="3"/>
  <c r="C1449" i="3"/>
  <c r="V1449" i="3"/>
  <c r="X1449" i="3"/>
  <c r="AJ1449" i="3"/>
  <c r="D1449" i="3"/>
  <c r="E1449" i="3"/>
  <c r="J1455" i="1"/>
  <c r="K1455" i="1"/>
  <c r="B1441" i="4"/>
  <c r="Y1450" i="3"/>
  <c r="C1450" i="3"/>
  <c r="V1450" i="3"/>
  <c r="Y1451" i="3"/>
  <c r="C1451" i="3"/>
  <c r="V1451" i="3"/>
  <c r="X1451" i="3"/>
  <c r="AJ1451" i="3"/>
  <c r="D1451" i="3"/>
  <c r="E1451" i="3"/>
  <c r="J1457" i="1"/>
  <c r="K1457" i="1"/>
  <c r="B1443" i="4"/>
  <c r="X1450" i="3"/>
  <c r="AJ1450" i="3"/>
  <c r="D1450" i="3"/>
  <c r="E1450" i="3"/>
  <c r="J1456" i="1"/>
  <c r="K1456" i="1"/>
  <c r="B1442" i="4"/>
  <c r="Y1452" i="3"/>
  <c r="C1452" i="3"/>
  <c r="V1452" i="3"/>
  <c r="Y1453" i="3"/>
  <c r="C1453" i="3"/>
  <c r="V1453" i="3"/>
  <c r="X1453" i="3"/>
  <c r="AJ1453" i="3"/>
  <c r="D1453" i="3"/>
  <c r="E1453" i="3"/>
  <c r="J1459" i="1"/>
  <c r="K1459" i="1"/>
  <c r="B1445" i="4"/>
  <c r="X1452" i="3"/>
  <c r="AJ1452" i="3"/>
  <c r="D1452" i="3"/>
  <c r="E1452" i="3"/>
  <c r="J1458" i="1"/>
  <c r="K1458" i="1"/>
  <c r="B1444" i="4"/>
  <c r="Y1454" i="3"/>
  <c r="C1454" i="3"/>
  <c r="V1454" i="3"/>
  <c r="Y1455" i="3"/>
  <c r="C1455" i="3"/>
  <c r="V1455" i="3"/>
  <c r="X1455" i="3"/>
  <c r="AJ1455" i="3"/>
  <c r="D1455" i="3"/>
  <c r="E1455" i="3"/>
  <c r="J1461" i="1"/>
  <c r="K1461" i="1"/>
  <c r="B1447" i="4"/>
  <c r="X1454" i="3"/>
  <c r="AJ1454" i="3"/>
  <c r="D1454" i="3"/>
  <c r="E1454" i="3"/>
  <c r="J1460" i="1"/>
  <c r="K1460" i="1"/>
  <c r="B1446" i="4"/>
  <c r="Y1456" i="3"/>
  <c r="C1456" i="3"/>
  <c r="V1456" i="3"/>
  <c r="Y1457" i="3"/>
  <c r="C1457" i="3"/>
  <c r="V1457" i="3"/>
  <c r="X1456" i="3"/>
  <c r="AJ1456" i="3"/>
  <c r="D1456" i="3"/>
  <c r="E1456" i="3"/>
  <c r="J1462" i="1"/>
  <c r="K1462" i="1"/>
  <c r="B1448" i="4"/>
  <c r="X1457" i="3"/>
  <c r="AJ1457" i="3"/>
  <c r="D1457" i="3"/>
  <c r="E1457" i="3"/>
  <c r="J1463" i="1"/>
  <c r="K1463" i="1"/>
  <c r="B1449" i="4"/>
  <c r="Y1458" i="3"/>
  <c r="C1458" i="3"/>
  <c r="V1458" i="3"/>
  <c r="X1458" i="3"/>
  <c r="AJ1458" i="3"/>
  <c r="D1458" i="3"/>
  <c r="E1458" i="3"/>
  <c r="J1464" i="1"/>
  <c r="K1464" i="1"/>
  <c r="B1450" i="4"/>
  <c r="Y1459" i="3"/>
  <c r="C1459" i="3"/>
  <c r="V1459" i="3"/>
  <c r="X1459" i="3"/>
  <c r="AJ1459" i="3"/>
  <c r="D1459" i="3"/>
  <c r="E1459" i="3"/>
  <c r="J1465" i="1"/>
  <c r="K1465" i="1"/>
  <c r="B1451" i="4"/>
  <c r="Y1460" i="3"/>
  <c r="C1460" i="3"/>
  <c r="V1460" i="3"/>
  <c r="X1460" i="3"/>
  <c r="AJ1460" i="3"/>
  <c r="D1460" i="3"/>
  <c r="E1460" i="3"/>
  <c r="J1466" i="1"/>
  <c r="K1466" i="1"/>
  <c r="B1452" i="4"/>
  <c r="Y1461" i="3"/>
  <c r="C1461" i="3"/>
  <c r="V1461" i="3"/>
  <c r="X1461" i="3"/>
  <c r="AJ1461" i="3"/>
  <c r="D1461" i="3"/>
  <c r="E1461" i="3"/>
  <c r="J1467" i="1"/>
  <c r="K1467" i="1"/>
  <c r="B1453" i="4"/>
  <c r="Y1462" i="3"/>
  <c r="C1462" i="3"/>
  <c r="V1462" i="3"/>
  <c r="Y1463" i="3"/>
  <c r="C1463" i="3"/>
  <c r="V1463" i="3"/>
  <c r="X1462" i="3"/>
  <c r="AJ1462" i="3"/>
  <c r="D1462" i="3"/>
  <c r="E1462" i="3"/>
  <c r="J1468" i="1"/>
  <c r="K1468" i="1"/>
  <c r="B1454" i="4"/>
  <c r="X1463" i="3"/>
  <c r="AJ1463" i="3"/>
  <c r="D1463" i="3"/>
  <c r="E1463" i="3"/>
  <c r="J1469" i="1"/>
  <c r="K1469" i="1"/>
  <c r="B1455" i="4"/>
  <c r="Y1464" i="3"/>
  <c r="C1464" i="3"/>
  <c r="V1464" i="3"/>
  <c r="X1464" i="3"/>
  <c r="AJ1464" i="3"/>
  <c r="D1464" i="3"/>
  <c r="E1464" i="3"/>
  <c r="J1470" i="1"/>
  <c r="K1470" i="1"/>
  <c r="B1456" i="4"/>
  <c r="Y1465" i="3"/>
  <c r="C1465" i="3"/>
  <c r="V1465" i="3"/>
  <c r="X1465" i="3"/>
  <c r="AJ1465" i="3"/>
  <c r="D1465" i="3"/>
  <c r="E1465" i="3"/>
  <c r="J1471" i="1"/>
  <c r="K1471" i="1"/>
  <c r="B1457" i="4"/>
  <c r="Y1466" i="3"/>
  <c r="C1466" i="3"/>
  <c r="V1466" i="3"/>
  <c r="X1466" i="3"/>
  <c r="AJ1466" i="3"/>
  <c r="D1466" i="3"/>
  <c r="E1466" i="3"/>
  <c r="J1472" i="1"/>
  <c r="K1472" i="1"/>
  <c r="B1458" i="4"/>
  <c r="Y1467" i="3"/>
  <c r="C1467" i="3"/>
  <c r="V1467" i="3"/>
  <c r="X1467" i="3"/>
  <c r="AJ1467" i="3"/>
  <c r="D1467" i="3"/>
  <c r="E1467" i="3"/>
  <c r="J1473" i="1"/>
  <c r="K1473" i="1"/>
  <c r="B1459" i="4"/>
  <c r="Y1468" i="3"/>
  <c r="C1468" i="3"/>
  <c r="V1468" i="3"/>
  <c r="Y1469" i="3"/>
  <c r="C1469" i="3"/>
  <c r="V1469" i="3"/>
  <c r="X1468" i="3"/>
  <c r="AJ1468" i="3"/>
  <c r="D1468" i="3"/>
  <c r="E1468" i="3"/>
  <c r="J1474" i="1"/>
  <c r="K1474" i="1"/>
  <c r="B1460" i="4"/>
  <c r="X1469" i="3"/>
  <c r="AJ1469" i="3"/>
  <c r="D1469" i="3"/>
  <c r="E1469" i="3"/>
  <c r="J1475" i="1"/>
  <c r="K1475" i="1"/>
  <c r="B1461" i="4"/>
  <c r="Y1470" i="3"/>
  <c r="C1470" i="3"/>
  <c r="V1470" i="3"/>
  <c r="X1470" i="3"/>
  <c r="AJ1470" i="3"/>
  <c r="D1470" i="3"/>
  <c r="E1470" i="3"/>
  <c r="J1476" i="1"/>
  <c r="K1476" i="1"/>
  <c r="B1462" i="4"/>
  <c r="Y1471" i="3"/>
  <c r="C1471" i="3"/>
  <c r="V1471" i="3"/>
  <c r="Y1472" i="3"/>
  <c r="C1472" i="3"/>
  <c r="V1472" i="3"/>
  <c r="X1471" i="3"/>
  <c r="AJ1471" i="3"/>
  <c r="D1471" i="3"/>
  <c r="E1471" i="3"/>
  <c r="J1477" i="1"/>
  <c r="K1477" i="1"/>
  <c r="B1463" i="4"/>
  <c r="Y1473" i="3"/>
  <c r="C1473" i="3"/>
  <c r="V1473" i="3"/>
  <c r="X1473" i="3"/>
  <c r="AJ1473" i="3"/>
  <c r="D1473" i="3"/>
  <c r="E1473" i="3"/>
  <c r="J1479" i="1"/>
  <c r="K1479" i="1"/>
  <c r="B1465" i="4"/>
  <c r="X1472" i="3"/>
  <c r="AJ1472" i="3"/>
  <c r="D1472" i="3"/>
  <c r="E1472" i="3"/>
  <c r="J1478" i="1"/>
  <c r="K1478" i="1"/>
  <c r="B1464" i="4"/>
  <c r="Y1474" i="3"/>
  <c r="C1474" i="3"/>
  <c r="V1474" i="3"/>
  <c r="X1474" i="3"/>
  <c r="AJ1474" i="3"/>
  <c r="D1474" i="3"/>
  <c r="E1474" i="3"/>
  <c r="J1480" i="1"/>
  <c r="K1480" i="1"/>
  <c r="B1466" i="4"/>
  <c r="Y1475" i="3"/>
  <c r="C1475" i="3"/>
  <c r="V1475" i="3"/>
  <c r="X1475" i="3"/>
  <c r="AJ1475" i="3"/>
  <c r="D1475" i="3"/>
  <c r="E1475" i="3"/>
  <c r="J1481" i="1"/>
  <c r="K1481" i="1"/>
  <c r="B1467" i="4"/>
  <c r="Y1476" i="3"/>
  <c r="C1476" i="3"/>
  <c r="V1476" i="3"/>
  <c r="X1476" i="3"/>
  <c r="AJ1476" i="3"/>
  <c r="D1476" i="3"/>
  <c r="E1476" i="3"/>
  <c r="J1482" i="1"/>
  <c r="K1482" i="1"/>
  <c r="B1468" i="4"/>
  <c r="Y1477" i="3"/>
  <c r="C1477" i="3"/>
  <c r="V1477" i="3"/>
  <c r="X1477" i="3"/>
  <c r="AJ1477" i="3"/>
  <c r="D1477" i="3"/>
  <c r="E1477" i="3"/>
  <c r="J1483" i="1"/>
  <c r="K1483" i="1"/>
  <c r="B1469" i="4"/>
  <c r="Y1478" i="3"/>
  <c r="C1478" i="3"/>
  <c r="V1478" i="3"/>
  <c r="X1478" i="3"/>
  <c r="AJ1478" i="3"/>
  <c r="D1478" i="3"/>
  <c r="E1478" i="3"/>
  <c r="J1484" i="1"/>
  <c r="K1484" i="1"/>
  <c r="B1470" i="4"/>
  <c r="Y1479" i="3"/>
  <c r="C1479" i="3"/>
  <c r="V1479" i="3"/>
  <c r="X1479" i="3"/>
  <c r="AJ1479" i="3"/>
  <c r="D1479" i="3"/>
  <c r="E1479" i="3"/>
  <c r="J1485" i="1"/>
  <c r="K1485" i="1"/>
  <c r="B1471" i="4"/>
  <c r="Y1480" i="3"/>
  <c r="C1480" i="3"/>
  <c r="V1480" i="3"/>
  <c r="X1480" i="3"/>
  <c r="AJ1480" i="3"/>
  <c r="D1480" i="3"/>
  <c r="E1480" i="3"/>
  <c r="J1486" i="1"/>
  <c r="K1486" i="1"/>
  <c r="B1472" i="4"/>
  <c r="Y1481" i="3"/>
  <c r="C1481" i="3"/>
  <c r="V1481" i="3"/>
  <c r="X1481" i="3"/>
  <c r="AJ1481" i="3"/>
  <c r="D1481" i="3"/>
  <c r="E1481" i="3"/>
  <c r="J1487" i="1"/>
  <c r="K1487" i="1"/>
  <c r="B1473" i="4"/>
  <c r="Y1482" i="3"/>
  <c r="C1482" i="3"/>
  <c r="V1482" i="3"/>
  <c r="X1482" i="3"/>
  <c r="AJ1482" i="3"/>
  <c r="D1482" i="3"/>
  <c r="E1482" i="3"/>
  <c r="J1488" i="1"/>
  <c r="K1488" i="1"/>
  <c r="B1474" i="4"/>
  <c r="Y1483" i="3"/>
  <c r="C1483" i="3"/>
  <c r="V1483" i="3"/>
  <c r="X1483" i="3"/>
  <c r="AJ1483" i="3"/>
  <c r="D1483" i="3"/>
  <c r="E1483" i="3"/>
  <c r="J1489" i="1"/>
  <c r="K1489" i="1"/>
  <c r="B1475" i="4"/>
  <c r="Y1484" i="3"/>
  <c r="C1484" i="3"/>
  <c r="V1484" i="3"/>
  <c r="X1484" i="3"/>
  <c r="AJ1484" i="3"/>
  <c r="D1484" i="3"/>
  <c r="E1484" i="3"/>
  <c r="J1490" i="1"/>
  <c r="K1490" i="1"/>
  <c r="B1476" i="4"/>
  <c r="Y1485" i="3"/>
  <c r="C1485" i="3"/>
  <c r="V1485" i="3"/>
  <c r="X1485" i="3"/>
  <c r="AJ1485" i="3"/>
  <c r="D1485" i="3"/>
  <c r="E1485" i="3"/>
  <c r="J1491" i="1"/>
  <c r="K1491" i="1"/>
  <c r="B1477" i="4"/>
  <c r="Y1486" i="3"/>
  <c r="C1486" i="3"/>
  <c r="V1486" i="3"/>
  <c r="X1486" i="3"/>
  <c r="AJ1486" i="3"/>
  <c r="D1486" i="3"/>
  <c r="E1486" i="3"/>
  <c r="J1492" i="1"/>
  <c r="K1492" i="1"/>
  <c r="B1478" i="4"/>
  <c r="Y1487" i="3"/>
  <c r="C1487" i="3"/>
  <c r="V1487" i="3"/>
  <c r="X1487" i="3"/>
  <c r="AJ1487" i="3"/>
  <c r="D1487" i="3"/>
  <c r="E1487" i="3"/>
  <c r="J1493" i="1"/>
  <c r="K1493" i="1"/>
  <c r="B1479" i="4"/>
  <c r="Y1488" i="3"/>
  <c r="C1488" i="3"/>
  <c r="V1488" i="3"/>
  <c r="X1488" i="3"/>
  <c r="AJ1488" i="3"/>
  <c r="D1488" i="3"/>
  <c r="E1488" i="3"/>
  <c r="J1494" i="1"/>
  <c r="K1494" i="1"/>
  <c r="B1480" i="4"/>
  <c r="Y1489" i="3"/>
  <c r="C1489" i="3"/>
  <c r="V1489" i="3"/>
  <c r="X1489" i="3"/>
  <c r="AJ1489" i="3"/>
  <c r="D1489" i="3"/>
  <c r="E1489" i="3"/>
  <c r="J1495" i="1"/>
  <c r="K1495" i="1"/>
  <c r="B1481" i="4"/>
  <c r="Y1490" i="3"/>
  <c r="C1490" i="3"/>
  <c r="V1490" i="3"/>
  <c r="X1490" i="3"/>
  <c r="AJ1490" i="3"/>
  <c r="D1490" i="3"/>
  <c r="E1490" i="3"/>
  <c r="J1496" i="1"/>
  <c r="K1496" i="1"/>
  <c r="B1482" i="4"/>
  <c r="Y1491" i="3"/>
  <c r="C1491" i="3"/>
  <c r="V1491" i="3"/>
  <c r="X1491" i="3"/>
  <c r="AJ1491" i="3"/>
  <c r="D1491" i="3"/>
  <c r="E1491" i="3"/>
  <c r="J1497" i="1"/>
  <c r="K1497" i="1"/>
  <c r="B1483" i="4"/>
  <c r="Y1492" i="3"/>
  <c r="C1492" i="3"/>
  <c r="V1492" i="3"/>
  <c r="X1492" i="3"/>
  <c r="AJ1492" i="3"/>
  <c r="D1492" i="3"/>
  <c r="E1492" i="3"/>
  <c r="J1498" i="1"/>
  <c r="K1498" i="1"/>
  <c r="B1484" i="4"/>
  <c r="Y1493" i="3"/>
  <c r="C1493" i="3"/>
  <c r="V1493" i="3"/>
  <c r="X1493" i="3"/>
  <c r="AJ1493" i="3"/>
  <c r="D1493" i="3"/>
  <c r="E1493" i="3"/>
  <c r="J1499" i="1"/>
  <c r="K1499" i="1"/>
  <c r="B1485" i="4"/>
  <c r="Y1494" i="3"/>
  <c r="C1494" i="3"/>
  <c r="V1494" i="3"/>
  <c r="X1494" i="3"/>
  <c r="AJ1494" i="3"/>
  <c r="D1494" i="3"/>
  <c r="E1494" i="3"/>
  <c r="J1500" i="1"/>
  <c r="K1500" i="1"/>
  <c r="B1486" i="4"/>
  <c r="Y1495" i="3"/>
  <c r="C1495" i="3"/>
  <c r="V1495" i="3"/>
  <c r="X1495" i="3"/>
  <c r="AJ1495" i="3"/>
  <c r="D1495" i="3"/>
  <c r="E1495" i="3"/>
  <c r="J1501" i="1"/>
  <c r="K1501" i="1"/>
  <c r="B1487" i="4"/>
  <c r="Y1496" i="3"/>
  <c r="C1496" i="3"/>
  <c r="V1496" i="3"/>
  <c r="X1496" i="3"/>
  <c r="AJ1496" i="3"/>
  <c r="D1496" i="3"/>
  <c r="E1496" i="3"/>
  <c r="J1502" i="1"/>
  <c r="K1502" i="1"/>
  <c r="B1488" i="4"/>
  <c r="Y1497" i="3"/>
  <c r="C1497" i="3"/>
  <c r="V1497" i="3"/>
  <c r="X1497" i="3"/>
  <c r="AJ1497" i="3"/>
  <c r="D1497" i="3"/>
  <c r="E1497" i="3"/>
  <c r="J1503" i="1"/>
  <c r="K1503" i="1"/>
  <c r="B1489" i="4"/>
  <c r="Y1498" i="3"/>
  <c r="C1498" i="3"/>
  <c r="V1498" i="3"/>
  <c r="X1498" i="3"/>
  <c r="AJ1498" i="3"/>
  <c r="D1498" i="3"/>
  <c r="E1498" i="3"/>
  <c r="J1504" i="1"/>
  <c r="K1504" i="1"/>
  <c r="B1490" i="4"/>
  <c r="Y1499" i="3"/>
  <c r="C1499" i="3"/>
  <c r="V1499" i="3"/>
  <c r="X1499" i="3"/>
  <c r="AJ1499" i="3"/>
  <c r="D1499" i="3"/>
  <c r="E1499" i="3"/>
  <c r="J1505" i="1"/>
  <c r="K1505" i="1"/>
  <c r="B1491" i="4"/>
  <c r="Y1500" i="3"/>
  <c r="C1500" i="3"/>
  <c r="V1500" i="3"/>
  <c r="X1500" i="3"/>
  <c r="AJ1500" i="3"/>
  <c r="D1500" i="3"/>
  <c r="E1500" i="3"/>
  <c r="J1506" i="1"/>
  <c r="K1506" i="1"/>
  <c r="B1492" i="4"/>
  <c r="Y1501" i="3"/>
  <c r="C1501" i="3"/>
  <c r="V1501" i="3"/>
  <c r="X1501" i="3"/>
  <c r="AJ1501" i="3"/>
  <c r="D1501" i="3"/>
  <c r="E1501" i="3"/>
  <c r="J1507" i="1"/>
  <c r="K1507" i="1"/>
  <c r="B1493" i="4"/>
  <c r="Y1502" i="3"/>
  <c r="C1502" i="3"/>
  <c r="V1502" i="3"/>
  <c r="X1502" i="3"/>
  <c r="AJ1502" i="3"/>
  <c r="D1502" i="3"/>
  <c r="E1502" i="3"/>
  <c r="J1508" i="1"/>
  <c r="K1508" i="1"/>
  <c r="B1494" i="4"/>
  <c r="Y1503" i="3"/>
  <c r="C1503" i="3"/>
  <c r="V1503" i="3"/>
  <c r="X1503" i="3"/>
  <c r="AJ1503" i="3"/>
  <c r="D1503" i="3"/>
  <c r="E1503" i="3"/>
  <c r="J1509" i="1"/>
  <c r="K1509" i="1"/>
  <c r="B1495" i="4"/>
  <c r="Y1504" i="3"/>
  <c r="C1504" i="3"/>
  <c r="V1504" i="3"/>
  <c r="X1504" i="3"/>
  <c r="AJ1504" i="3"/>
  <c r="D1504" i="3"/>
  <c r="E1504" i="3"/>
  <c r="J1510" i="1"/>
  <c r="K1510" i="1"/>
  <c r="B1496" i="4"/>
  <c r="Y1505" i="3"/>
  <c r="C1505" i="3"/>
  <c r="V1505" i="3"/>
  <c r="X1505" i="3"/>
  <c r="AJ1505" i="3"/>
  <c r="D1505" i="3"/>
  <c r="E1505" i="3"/>
  <c r="J1511" i="1"/>
  <c r="K1511" i="1"/>
  <c r="B1497" i="4"/>
  <c r="Y1506" i="3"/>
  <c r="C1506" i="3"/>
  <c r="V1506" i="3"/>
  <c r="X1506" i="3"/>
  <c r="AJ1506" i="3"/>
  <c r="D1506" i="3"/>
  <c r="E1506" i="3"/>
  <c r="J1512" i="1"/>
  <c r="K1512" i="1"/>
  <c r="B1498" i="4"/>
  <c r="Y1507" i="3"/>
  <c r="C1507" i="3"/>
  <c r="V1507" i="3"/>
  <c r="Y1508" i="3"/>
  <c r="C1508" i="3"/>
  <c r="V1508" i="3"/>
  <c r="X1508" i="3"/>
  <c r="AJ1508" i="3"/>
  <c r="D1508" i="3"/>
  <c r="E1508" i="3"/>
  <c r="J1514" i="1"/>
  <c r="K1514" i="1"/>
  <c r="B1500" i="4"/>
  <c r="X1507" i="3"/>
  <c r="AJ1507" i="3"/>
  <c r="D1507" i="3"/>
  <c r="E1507" i="3"/>
  <c r="J1513" i="1"/>
  <c r="K1513" i="1"/>
  <c r="B1499" i="4"/>
  <c r="Y1509" i="3"/>
  <c r="C1509" i="3"/>
  <c r="V1509" i="3"/>
  <c r="X1509" i="3"/>
  <c r="AJ1509" i="3"/>
  <c r="D1509" i="3"/>
  <c r="E1509" i="3"/>
  <c r="J1515" i="1"/>
  <c r="K1515" i="1"/>
  <c r="B1501" i="4"/>
  <c r="Y1510" i="3"/>
  <c r="C1510" i="3"/>
  <c r="V1510" i="3"/>
  <c r="X1510" i="3"/>
  <c r="AJ1510" i="3"/>
  <c r="D1510" i="3"/>
  <c r="E1510" i="3"/>
  <c r="J1516" i="1"/>
  <c r="K1516" i="1"/>
  <c r="B1502" i="4"/>
  <c r="Y1511" i="3"/>
  <c r="C1511" i="3"/>
  <c r="V1511" i="3"/>
  <c r="X1511" i="3"/>
  <c r="AJ1511" i="3"/>
  <c r="D1511" i="3"/>
  <c r="E1511" i="3"/>
  <c r="J1517" i="1"/>
  <c r="K1517" i="1"/>
  <c r="B1503" i="4"/>
  <c r="Y1512" i="3"/>
  <c r="C1512" i="3"/>
  <c r="V1512" i="3"/>
  <c r="Y1513" i="3"/>
  <c r="C1513" i="3"/>
  <c r="V1513" i="3"/>
  <c r="X1513" i="3"/>
  <c r="AJ1513" i="3"/>
  <c r="D1513" i="3"/>
  <c r="E1513" i="3"/>
  <c r="J1519" i="1"/>
  <c r="K1519" i="1"/>
  <c r="B1505" i="4"/>
  <c r="X1512" i="3"/>
  <c r="AJ1512" i="3"/>
  <c r="D1512" i="3"/>
  <c r="E1512" i="3"/>
  <c r="J1518" i="1"/>
  <c r="K1518" i="1"/>
  <c r="B1504" i="4"/>
  <c r="Y1514" i="3"/>
  <c r="C1514" i="3"/>
  <c r="V1514" i="3"/>
  <c r="X1514" i="3"/>
  <c r="AJ1514" i="3"/>
  <c r="D1514" i="3"/>
  <c r="E1514" i="3"/>
  <c r="J1520" i="1"/>
  <c r="K1520" i="1"/>
  <c r="B1506" i="4"/>
  <c r="Y1515" i="3"/>
  <c r="C1515" i="3"/>
  <c r="V1515" i="3"/>
  <c r="X1515" i="3"/>
  <c r="AJ1515" i="3"/>
  <c r="D1515" i="3"/>
  <c r="E1515" i="3"/>
  <c r="J1521" i="1"/>
  <c r="K1521" i="1"/>
  <c r="B1507" i="4"/>
  <c r="Y1516" i="3"/>
  <c r="C1516" i="3"/>
  <c r="V1516" i="3"/>
  <c r="X1516" i="3"/>
  <c r="AJ1516" i="3"/>
  <c r="D1516" i="3"/>
  <c r="E1516" i="3"/>
  <c r="J1522" i="1"/>
  <c r="K1522" i="1"/>
  <c r="B1508" i="4"/>
  <c r="Y1517" i="3"/>
  <c r="C1517" i="3"/>
  <c r="V1517" i="3"/>
  <c r="X1517" i="3"/>
  <c r="AJ1517" i="3"/>
  <c r="D1517" i="3"/>
  <c r="E1517" i="3"/>
  <c r="J1523" i="1"/>
  <c r="K1523" i="1"/>
  <c r="B1509" i="4"/>
  <c r="Y1518" i="3"/>
  <c r="C1518" i="3"/>
  <c r="V1518" i="3"/>
  <c r="X1518" i="3"/>
  <c r="AJ1518" i="3"/>
  <c r="D1518" i="3"/>
  <c r="E1518" i="3"/>
  <c r="J1524" i="1"/>
  <c r="K1524" i="1"/>
  <c r="B1510" i="4"/>
  <c r="Y1519" i="3"/>
  <c r="C1519" i="3"/>
  <c r="V1519" i="3"/>
  <c r="X1519" i="3"/>
  <c r="AJ1519" i="3"/>
  <c r="D1519" i="3"/>
  <c r="E1519" i="3"/>
  <c r="J1525" i="1"/>
  <c r="K1525" i="1"/>
  <c r="B1511" i="4"/>
  <c r="Y1520" i="3"/>
  <c r="C1520" i="3"/>
  <c r="V1520" i="3"/>
  <c r="X1520" i="3"/>
  <c r="AJ1520" i="3"/>
  <c r="D1520" i="3"/>
  <c r="E1520" i="3"/>
  <c r="J1526" i="1"/>
  <c r="K1526" i="1"/>
  <c r="B1512" i="4"/>
  <c r="Y1521" i="3"/>
  <c r="C1521" i="3"/>
  <c r="V1521" i="3"/>
  <c r="X1521" i="3"/>
  <c r="AJ1521" i="3"/>
  <c r="D1521" i="3"/>
  <c r="E1521" i="3"/>
  <c r="J1527" i="1"/>
  <c r="K1527" i="1"/>
  <c r="B1513" i="4"/>
  <c r="Y1522" i="3"/>
  <c r="C1522" i="3"/>
  <c r="V1522" i="3"/>
  <c r="X1522" i="3"/>
  <c r="AJ1522" i="3"/>
  <c r="D1522" i="3"/>
  <c r="E1522" i="3"/>
  <c r="J1528" i="1"/>
  <c r="K1528" i="1"/>
  <c r="B1514" i="4"/>
  <c r="Y1523" i="3"/>
  <c r="C1523" i="3"/>
  <c r="V1523" i="3"/>
  <c r="X1523" i="3"/>
  <c r="AJ1523" i="3"/>
  <c r="D1523" i="3"/>
  <c r="E1523" i="3"/>
  <c r="J1529" i="1"/>
  <c r="K1529" i="1"/>
  <c r="B1515" i="4"/>
  <c r="Y1524" i="3"/>
  <c r="C1524" i="3"/>
  <c r="V1524" i="3"/>
  <c r="X1524" i="3"/>
  <c r="AJ1524" i="3"/>
  <c r="D1524" i="3"/>
  <c r="E1524" i="3"/>
  <c r="J1530" i="1"/>
  <c r="K1530" i="1"/>
  <c r="B1516" i="4"/>
  <c r="Y1525" i="3"/>
  <c r="C1525" i="3"/>
  <c r="V1525" i="3"/>
  <c r="X1525" i="3"/>
  <c r="AJ1525" i="3"/>
  <c r="D1525" i="3"/>
  <c r="E1525" i="3"/>
  <c r="J1531" i="1"/>
  <c r="K1531" i="1"/>
  <c r="B1517" i="4"/>
  <c r="Y1526" i="3"/>
  <c r="C1526" i="3"/>
  <c r="V1526" i="3"/>
  <c r="X1526" i="3"/>
  <c r="AJ1526" i="3"/>
  <c r="D1526" i="3"/>
  <c r="E1526" i="3"/>
  <c r="J1532" i="1"/>
  <c r="K1532" i="1"/>
  <c r="B1518" i="4"/>
  <c r="Y1527" i="3"/>
  <c r="C1527" i="3"/>
  <c r="V1527" i="3"/>
  <c r="X1527" i="3"/>
  <c r="AJ1527" i="3"/>
  <c r="D1527" i="3"/>
  <c r="E1527" i="3"/>
  <c r="J1533" i="1"/>
  <c r="K1533" i="1"/>
  <c r="B1519" i="4"/>
  <c r="Y1528" i="3"/>
  <c r="C1528" i="3"/>
  <c r="V1528" i="3"/>
  <c r="X1528" i="3"/>
  <c r="AJ1528" i="3"/>
  <c r="D1528" i="3"/>
  <c r="E1528" i="3"/>
  <c r="J1534" i="1"/>
  <c r="K1534" i="1"/>
  <c r="B1520" i="4"/>
  <c r="Y1529" i="3"/>
  <c r="C1529" i="3"/>
  <c r="V1529" i="3"/>
  <c r="X1529" i="3"/>
  <c r="AJ1529" i="3"/>
  <c r="D1529" i="3"/>
  <c r="E1529" i="3"/>
  <c r="J1535" i="1"/>
  <c r="K1535" i="1"/>
  <c r="B1521" i="4"/>
  <c r="Y1530" i="3"/>
  <c r="C1530" i="3"/>
  <c r="V1530" i="3"/>
  <c r="X1530" i="3"/>
  <c r="AJ1530" i="3"/>
  <c r="D1530" i="3"/>
  <c r="E1530" i="3"/>
  <c r="J1536" i="1"/>
  <c r="K1536" i="1"/>
  <c r="B1522" i="4"/>
  <c r="Y1531" i="3"/>
  <c r="C1531" i="3"/>
  <c r="V1531" i="3"/>
  <c r="X1531" i="3"/>
  <c r="AJ1531" i="3"/>
  <c r="D1531" i="3"/>
  <c r="E1531" i="3"/>
  <c r="J1537" i="1"/>
  <c r="K1537" i="1"/>
  <c r="B1523" i="4"/>
  <c r="Y1532" i="3"/>
  <c r="C1532" i="3"/>
  <c r="V1532" i="3"/>
  <c r="X1532" i="3"/>
  <c r="AJ1532" i="3"/>
  <c r="D1532" i="3"/>
  <c r="E1532" i="3"/>
  <c r="J1538" i="1"/>
  <c r="K1538" i="1"/>
  <c r="B1524" i="4"/>
  <c r="Y1533" i="3"/>
  <c r="C1533" i="3"/>
  <c r="V1533" i="3"/>
  <c r="X1533" i="3"/>
  <c r="AJ1533" i="3"/>
  <c r="D1533" i="3"/>
  <c r="E1533" i="3"/>
  <c r="J1539" i="1"/>
  <c r="K1539" i="1"/>
  <c r="B1525" i="4"/>
  <c r="Y1534" i="3"/>
  <c r="C1534" i="3"/>
  <c r="V1534" i="3"/>
  <c r="X1534" i="3"/>
  <c r="AJ1534" i="3"/>
  <c r="D1534" i="3"/>
  <c r="E1534" i="3"/>
  <c r="J1540" i="1"/>
  <c r="K1540" i="1"/>
  <c r="B1526" i="4"/>
  <c r="Y1535" i="3"/>
  <c r="C1535" i="3"/>
  <c r="V1535" i="3"/>
  <c r="X1535" i="3"/>
  <c r="AJ1535" i="3"/>
  <c r="D1535" i="3"/>
  <c r="E1535" i="3"/>
  <c r="J1541" i="1"/>
  <c r="K1541" i="1"/>
  <c r="B1527" i="4"/>
  <c r="Y1536" i="3"/>
  <c r="C1536" i="3"/>
  <c r="V1536" i="3"/>
  <c r="Y1537" i="3"/>
  <c r="C1537" i="3"/>
  <c r="V1537" i="3"/>
  <c r="X1537" i="3"/>
  <c r="AJ1537" i="3"/>
  <c r="D1537" i="3"/>
  <c r="E1537" i="3"/>
  <c r="J1543" i="1"/>
  <c r="K1543" i="1"/>
  <c r="B1529" i="4"/>
  <c r="X1536" i="3"/>
  <c r="AJ1536" i="3"/>
  <c r="D1536" i="3"/>
  <c r="E1536" i="3"/>
  <c r="J1542" i="1"/>
  <c r="K1542" i="1"/>
  <c r="B1528" i="4"/>
  <c r="Y1538" i="3"/>
  <c r="C1538" i="3"/>
  <c r="V1538" i="3"/>
  <c r="X1538" i="3"/>
  <c r="AJ1538" i="3"/>
  <c r="D1538" i="3"/>
  <c r="E1538" i="3"/>
  <c r="J1544" i="1"/>
  <c r="K1544" i="1"/>
  <c r="B1530" i="4"/>
  <c r="Y1539" i="3"/>
  <c r="C1539" i="3"/>
  <c r="V1539" i="3"/>
  <c r="Y1540" i="3"/>
  <c r="C1540" i="3"/>
  <c r="V1540" i="3"/>
  <c r="X1540" i="3"/>
  <c r="AJ1540" i="3"/>
  <c r="D1540" i="3"/>
  <c r="E1540" i="3"/>
  <c r="J1546" i="1"/>
  <c r="K1546" i="1"/>
  <c r="B1532" i="4"/>
  <c r="X1539" i="3"/>
  <c r="AJ1539" i="3"/>
  <c r="D1539" i="3"/>
  <c r="E1539" i="3"/>
  <c r="J1545" i="1"/>
  <c r="K1545" i="1"/>
  <c r="B1531" i="4"/>
  <c r="Y1541" i="3"/>
  <c r="C1541" i="3"/>
  <c r="V1541" i="3"/>
  <c r="Y1542" i="3"/>
  <c r="C1542" i="3"/>
  <c r="V1542" i="3"/>
  <c r="X1542" i="3"/>
  <c r="AJ1542" i="3"/>
  <c r="D1542" i="3"/>
  <c r="E1542" i="3"/>
  <c r="J1548" i="1"/>
  <c r="K1548" i="1"/>
  <c r="B1534" i="4"/>
  <c r="X1541" i="3"/>
  <c r="AJ1541" i="3"/>
  <c r="D1541" i="3"/>
  <c r="E1541" i="3"/>
  <c r="J1547" i="1"/>
  <c r="K1547" i="1"/>
  <c r="B1533" i="4"/>
  <c r="Y1543" i="3"/>
  <c r="C1543" i="3"/>
  <c r="V1543" i="3"/>
  <c r="Y1544" i="3"/>
  <c r="C1544" i="3"/>
  <c r="V1544" i="3"/>
  <c r="X1544" i="3"/>
  <c r="AJ1544" i="3"/>
  <c r="D1544" i="3"/>
  <c r="E1544" i="3"/>
  <c r="J1550" i="1"/>
  <c r="K1550" i="1"/>
  <c r="B1536" i="4"/>
  <c r="X1543" i="3"/>
  <c r="AJ1543" i="3"/>
  <c r="D1543" i="3"/>
  <c r="E1543" i="3"/>
  <c r="J1549" i="1"/>
  <c r="K1549" i="1"/>
  <c r="B1535" i="4"/>
  <c r="Y1545" i="3"/>
  <c r="C1545" i="3"/>
  <c r="V1545" i="3"/>
  <c r="X1545" i="3"/>
  <c r="AJ1545" i="3"/>
  <c r="D1545" i="3"/>
  <c r="E1545" i="3"/>
  <c r="J1551" i="1"/>
  <c r="K1551" i="1"/>
  <c r="B1537" i="4"/>
  <c r="Y1546" i="3"/>
  <c r="C1546" i="3"/>
  <c r="V1546" i="3"/>
  <c r="X1546" i="3"/>
  <c r="AJ1546" i="3"/>
  <c r="D1546" i="3"/>
  <c r="E1546" i="3"/>
  <c r="J1552" i="1"/>
  <c r="K1552" i="1"/>
  <c r="B1538" i="4"/>
  <c r="Y1547" i="3"/>
  <c r="C1547" i="3"/>
  <c r="V1547" i="3"/>
  <c r="X1547" i="3"/>
  <c r="AJ1547" i="3"/>
  <c r="D1547" i="3"/>
  <c r="E1547" i="3"/>
  <c r="J1553" i="1"/>
  <c r="K1553" i="1"/>
  <c r="B1539" i="4"/>
  <c r="Y1548" i="3"/>
  <c r="C1548" i="3"/>
  <c r="V1548" i="3"/>
  <c r="Y1549" i="3"/>
  <c r="C1549" i="3"/>
  <c r="V1549" i="3"/>
  <c r="X1549" i="3"/>
  <c r="AJ1549" i="3"/>
  <c r="D1549" i="3"/>
  <c r="E1549" i="3"/>
  <c r="J1555" i="1"/>
  <c r="K1555" i="1"/>
  <c r="B1541" i="4"/>
  <c r="X1548" i="3"/>
  <c r="AJ1548" i="3"/>
  <c r="D1548" i="3"/>
  <c r="E1548" i="3"/>
  <c r="J1554" i="1"/>
  <c r="K1554" i="1"/>
  <c r="B1540" i="4"/>
  <c r="Y1550" i="3"/>
  <c r="C1550" i="3"/>
  <c r="V1550" i="3"/>
  <c r="Y1551" i="3"/>
  <c r="C1551" i="3"/>
  <c r="V1551" i="3"/>
  <c r="X1551" i="3"/>
  <c r="AJ1551" i="3"/>
  <c r="D1551" i="3"/>
  <c r="E1551" i="3"/>
  <c r="J1557" i="1"/>
  <c r="K1557" i="1"/>
  <c r="B1543" i="4"/>
  <c r="X1550" i="3"/>
  <c r="AJ1550" i="3"/>
  <c r="D1550" i="3"/>
  <c r="E1550" i="3"/>
  <c r="J1556" i="1"/>
  <c r="K1556" i="1"/>
  <c r="B1542" i="4"/>
  <c r="Y1552" i="3"/>
  <c r="C1552" i="3"/>
  <c r="V1552" i="3"/>
  <c r="Y1553" i="3"/>
  <c r="C1553" i="3"/>
  <c r="V1553" i="3"/>
  <c r="X1553" i="3"/>
  <c r="AJ1553" i="3"/>
  <c r="D1553" i="3"/>
  <c r="E1553" i="3"/>
  <c r="J1559" i="1"/>
  <c r="K1559" i="1"/>
  <c r="B1545" i="4"/>
  <c r="X1552" i="3"/>
  <c r="AJ1552" i="3"/>
  <c r="D1552" i="3"/>
  <c r="E1552" i="3"/>
  <c r="J1558" i="1"/>
  <c r="K1558" i="1"/>
  <c r="B1544" i="4"/>
  <c r="Y1554" i="3"/>
  <c r="C1554" i="3"/>
  <c r="V1554" i="3"/>
  <c r="Y1555" i="3"/>
  <c r="C1555" i="3"/>
  <c r="V1555" i="3"/>
  <c r="X1554" i="3"/>
  <c r="AJ1554" i="3"/>
  <c r="D1554" i="3"/>
  <c r="E1554" i="3"/>
  <c r="J1560" i="1"/>
  <c r="K1560" i="1"/>
  <c r="B1546" i="4"/>
  <c r="X1555" i="3"/>
  <c r="AJ1555" i="3"/>
  <c r="D1555" i="3"/>
  <c r="E1555" i="3"/>
  <c r="J1561" i="1"/>
  <c r="K1561" i="1"/>
  <c r="B1547" i="4"/>
  <c r="Y1556" i="3"/>
  <c r="C1556" i="3"/>
  <c r="V1556" i="3"/>
  <c r="Y1557" i="3"/>
  <c r="C1557" i="3"/>
  <c r="V1557" i="3"/>
  <c r="X1557" i="3"/>
  <c r="AJ1557" i="3"/>
  <c r="D1557" i="3"/>
  <c r="E1557" i="3"/>
  <c r="J1563" i="1"/>
  <c r="K1563" i="1"/>
  <c r="B1549" i="4"/>
  <c r="X1556" i="3"/>
  <c r="AJ1556" i="3"/>
  <c r="D1556" i="3"/>
  <c r="E1556" i="3"/>
  <c r="J1562" i="1"/>
  <c r="K1562" i="1"/>
  <c r="B1548" i="4"/>
  <c r="Y1558" i="3"/>
  <c r="C1558" i="3"/>
  <c r="V1558" i="3"/>
  <c r="X1558" i="3"/>
  <c r="AJ1558" i="3"/>
  <c r="D1558" i="3"/>
  <c r="E1558" i="3"/>
  <c r="J1564" i="1"/>
  <c r="K1564" i="1"/>
  <c r="B1550" i="4"/>
  <c r="Y1559" i="3"/>
  <c r="C1559" i="3"/>
  <c r="V1559" i="3"/>
  <c r="X1559" i="3"/>
  <c r="AJ1559" i="3"/>
  <c r="D1559" i="3"/>
  <c r="E1559" i="3"/>
  <c r="J1565" i="1"/>
  <c r="K1565" i="1"/>
  <c r="B1551" i="4"/>
  <c r="Y1560" i="3"/>
  <c r="C1560" i="3"/>
  <c r="V1560" i="3"/>
  <c r="X1560" i="3"/>
  <c r="AJ1560" i="3"/>
  <c r="D1560" i="3"/>
  <c r="E1560" i="3"/>
  <c r="J1566" i="1"/>
  <c r="K1566" i="1"/>
  <c r="B1552" i="4"/>
  <c r="Y1561" i="3"/>
  <c r="C1561" i="3"/>
  <c r="V1561" i="3"/>
  <c r="X1561" i="3"/>
  <c r="AJ1561" i="3"/>
  <c r="D1561" i="3"/>
  <c r="E1561" i="3"/>
  <c r="J1567" i="1"/>
  <c r="K1567" i="1"/>
  <c r="B1553" i="4"/>
  <c r="Y1562" i="3"/>
  <c r="C1562" i="3"/>
  <c r="V1562" i="3"/>
  <c r="X1562" i="3"/>
  <c r="AJ1562" i="3"/>
  <c r="D1562" i="3"/>
  <c r="E1562" i="3"/>
  <c r="J1568" i="1"/>
  <c r="K1568" i="1"/>
  <c r="B1554" i="4"/>
  <c r="Y1563" i="3"/>
  <c r="C1563" i="3"/>
  <c r="V1563" i="3"/>
  <c r="X1563" i="3"/>
  <c r="AJ1563" i="3"/>
  <c r="D1563" i="3"/>
  <c r="E1563" i="3"/>
  <c r="J1569" i="1"/>
  <c r="K1569" i="1"/>
  <c r="B1555" i="4"/>
  <c r="Y1564" i="3"/>
  <c r="C1564" i="3"/>
  <c r="V1564" i="3"/>
  <c r="Y1565" i="3"/>
  <c r="C1565" i="3"/>
  <c r="V1565" i="3"/>
  <c r="X1564" i="3"/>
  <c r="AJ1564" i="3"/>
  <c r="D1564" i="3"/>
  <c r="E1564" i="3"/>
  <c r="J1570" i="1"/>
  <c r="K1570" i="1"/>
  <c r="B1556" i="4"/>
  <c r="X1565" i="3"/>
  <c r="AJ1565" i="3"/>
  <c r="D1565" i="3"/>
  <c r="E1565" i="3"/>
  <c r="J1571" i="1"/>
  <c r="K1571" i="1"/>
  <c r="B1557" i="4"/>
  <c r="Y1566" i="3"/>
  <c r="C1566" i="3"/>
  <c r="V1566" i="3"/>
  <c r="X1566" i="3"/>
  <c r="AJ1566" i="3"/>
  <c r="D1566" i="3"/>
  <c r="E1566" i="3"/>
  <c r="J1572" i="1"/>
  <c r="K1572" i="1"/>
  <c r="B1558" i="4"/>
  <c r="Y1567" i="3"/>
  <c r="C1567" i="3"/>
  <c r="V1567" i="3"/>
  <c r="X1567" i="3"/>
  <c r="AJ1567" i="3"/>
  <c r="D1567" i="3"/>
  <c r="E1567" i="3"/>
  <c r="J1573" i="1"/>
  <c r="K1573" i="1"/>
  <c r="B1559" i="4"/>
  <c r="Y1568" i="3"/>
  <c r="C1568" i="3"/>
  <c r="V1568" i="3"/>
  <c r="Y1569" i="3"/>
  <c r="C1569" i="3"/>
  <c r="V1569" i="3"/>
  <c r="X1569" i="3"/>
  <c r="AJ1569" i="3"/>
  <c r="D1569" i="3"/>
  <c r="E1569" i="3"/>
  <c r="J1575" i="1"/>
  <c r="K1575" i="1"/>
  <c r="B1561" i="4"/>
  <c r="X1568" i="3"/>
  <c r="AJ1568" i="3"/>
  <c r="D1568" i="3"/>
  <c r="E1568" i="3"/>
  <c r="J1574" i="1"/>
  <c r="K1574" i="1"/>
  <c r="B1560" i="4"/>
  <c r="Y1570" i="3"/>
  <c r="C1570" i="3"/>
  <c r="V1570" i="3"/>
  <c r="X1570" i="3"/>
  <c r="AJ1570" i="3"/>
  <c r="D1570" i="3"/>
  <c r="E1570" i="3"/>
  <c r="J1576" i="1"/>
  <c r="K1576" i="1"/>
  <c r="B1562" i="4"/>
  <c r="Y1571" i="3"/>
  <c r="C1571" i="3"/>
  <c r="V1571" i="3"/>
  <c r="X1571" i="3"/>
  <c r="AJ1571" i="3"/>
  <c r="D1571" i="3"/>
  <c r="E1571" i="3"/>
  <c r="J1577" i="1"/>
  <c r="K1577" i="1"/>
  <c r="B1563" i="4"/>
  <c r="Y1572" i="3"/>
  <c r="C1572" i="3"/>
  <c r="V1572" i="3"/>
  <c r="Y1573" i="3"/>
  <c r="C1573" i="3"/>
  <c r="V1573" i="3"/>
  <c r="X1573" i="3"/>
  <c r="AJ1573" i="3"/>
  <c r="D1573" i="3"/>
  <c r="E1573" i="3"/>
  <c r="J1579" i="1"/>
  <c r="K1579" i="1"/>
  <c r="B1565" i="4"/>
  <c r="X1572" i="3"/>
  <c r="AJ1572" i="3"/>
  <c r="D1572" i="3"/>
  <c r="E1572" i="3"/>
  <c r="J1578" i="1"/>
  <c r="K1578" i="1"/>
  <c r="B1564" i="4"/>
  <c r="Y1574" i="3"/>
  <c r="C1574" i="3"/>
  <c r="V1574" i="3"/>
  <c r="Y1575" i="3"/>
  <c r="C1575" i="3"/>
  <c r="V1575" i="3"/>
  <c r="X1574" i="3"/>
  <c r="AJ1574" i="3"/>
  <c r="D1574" i="3"/>
  <c r="E1574" i="3"/>
  <c r="J1580" i="1"/>
  <c r="K1580" i="1"/>
  <c r="B1566" i="4"/>
  <c r="X1575" i="3"/>
  <c r="AJ1575" i="3"/>
  <c r="D1575" i="3"/>
  <c r="E1575" i="3"/>
  <c r="J1581" i="1"/>
  <c r="K1581" i="1"/>
  <c r="B1567" i="4"/>
  <c r="Y1576" i="3"/>
  <c r="C1576" i="3"/>
  <c r="V1576" i="3"/>
  <c r="X1576" i="3"/>
  <c r="AJ1576" i="3"/>
  <c r="D1576" i="3"/>
  <c r="E1576" i="3"/>
  <c r="J1582" i="1"/>
  <c r="K1582" i="1"/>
  <c r="B1568" i="4"/>
  <c r="Y1577" i="3"/>
  <c r="C1577" i="3"/>
  <c r="V1577" i="3"/>
  <c r="Y1578" i="3"/>
  <c r="C1578" i="3"/>
  <c r="V1578" i="3"/>
  <c r="X1578" i="3"/>
  <c r="AJ1578" i="3"/>
  <c r="D1578" i="3"/>
  <c r="E1578" i="3"/>
  <c r="J1584" i="1"/>
  <c r="K1584" i="1"/>
  <c r="B1570" i="4"/>
  <c r="X1577" i="3"/>
  <c r="AJ1577" i="3"/>
  <c r="D1577" i="3"/>
  <c r="E1577" i="3"/>
  <c r="J1583" i="1"/>
  <c r="K1583" i="1"/>
  <c r="B1569" i="4"/>
  <c r="Y1579" i="3"/>
  <c r="C1579" i="3"/>
  <c r="V1579" i="3"/>
  <c r="X1579" i="3"/>
  <c r="AJ1579" i="3"/>
  <c r="D1579" i="3"/>
  <c r="E1579" i="3"/>
  <c r="J1585" i="1"/>
  <c r="K1585" i="1"/>
  <c r="B1571" i="4"/>
  <c r="Y1580" i="3"/>
  <c r="C1580" i="3"/>
  <c r="V1580" i="3"/>
  <c r="X1580" i="3"/>
  <c r="AJ1580" i="3"/>
  <c r="D1580" i="3"/>
  <c r="E1580" i="3"/>
  <c r="J1586" i="1"/>
  <c r="K1586" i="1"/>
  <c r="B1572" i="4"/>
  <c r="Y1581" i="3"/>
  <c r="C1581" i="3"/>
  <c r="V1581" i="3"/>
  <c r="X1581" i="3"/>
  <c r="AJ1581" i="3"/>
  <c r="D1581" i="3"/>
  <c r="E1581" i="3"/>
  <c r="J1587" i="1"/>
  <c r="K1587" i="1"/>
  <c r="B1573" i="4"/>
  <c r="Y1582" i="3"/>
  <c r="C1582" i="3"/>
  <c r="V1582" i="3"/>
  <c r="X1582" i="3"/>
  <c r="AJ1582" i="3"/>
  <c r="D1582" i="3"/>
  <c r="E1582" i="3"/>
  <c r="J1588" i="1"/>
  <c r="K1588" i="1"/>
  <c r="B1574" i="4"/>
  <c r="Y1583" i="3"/>
  <c r="C1583" i="3"/>
  <c r="V1583" i="3"/>
  <c r="X1583" i="3"/>
  <c r="AJ1583" i="3"/>
  <c r="D1583" i="3"/>
  <c r="E1583" i="3"/>
  <c r="J1589" i="1"/>
  <c r="K1589" i="1"/>
  <c r="B1575" i="4"/>
  <c r="Y1584" i="3"/>
  <c r="C1584" i="3"/>
  <c r="V1584" i="3"/>
  <c r="X1584" i="3"/>
  <c r="AJ1584" i="3"/>
  <c r="D1584" i="3"/>
  <c r="E1584" i="3"/>
  <c r="J1590" i="1"/>
  <c r="K1590" i="1"/>
  <c r="B1576" i="4"/>
  <c r="Y1585" i="3"/>
  <c r="C1585" i="3"/>
  <c r="V1585" i="3"/>
  <c r="Y1586" i="3"/>
  <c r="C1586" i="3"/>
  <c r="V1586" i="3"/>
  <c r="X1585" i="3"/>
  <c r="AJ1585" i="3"/>
  <c r="D1585" i="3"/>
  <c r="E1585" i="3"/>
  <c r="J1591" i="1"/>
  <c r="K1591" i="1"/>
  <c r="B1577" i="4"/>
  <c r="Y1587" i="3"/>
  <c r="C1587" i="3"/>
  <c r="V1587" i="3"/>
  <c r="X1586" i="3"/>
  <c r="AJ1586" i="3"/>
  <c r="D1586" i="3"/>
  <c r="E1586" i="3"/>
  <c r="J1592" i="1"/>
  <c r="K1592" i="1"/>
  <c r="B1578" i="4"/>
  <c r="Y1588" i="3"/>
  <c r="C1588" i="3"/>
  <c r="V1588" i="3"/>
  <c r="X1587" i="3"/>
  <c r="AJ1587" i="3"/>
  <c r="D1587" i="3"/>
  <c r="E1587" i="3"/>
  <c r="J1593" i="1"/>
  <c r="K1593" i="1"/>
  <c r="B1579" i="4"/>
  <c r="Y1589" i="3"/>
  <c r="C1589" i="3"/>
  <c r="V1589" i="3"/>
  <c r="X1588" i="3"/>
  <c r="AJ1588" i="3"/>
  <c r="D1588" i="3"/>
  <c r="E1588" i="3"/>
  <c r="J1594" i="1"/>
  <c r="K1594" i="1"/>
  <c r="B1580" i="4"/>
  <c r="Y1590" i="3"/>
  <c r="C1590" i="3"/>
  <c r="V1590" i="3"/>
  <c r="X1590" i="3"/>
  <c r="AJ1590" i="3"/>
  <c r="D1590" i="3"/>
  <c r="E1590" i="3"/>
  <c r="J1596" i="1"/>
  <c r="K1596" i="1"/>
  <c r="B1582" i="4"/>
  <c r="X1589" i="3"/>
  <c r="AJ1589" i="3"/>
  <c r="D1589" i="3"/>
  <c r="E1589" i="3"/>
  <c r="J1595" i="1"/>
  <c r="K1595" i="1"/>
  <c r="B1581" i="4"/>
  <c r="Y1591" i="3"/>
  <c r="C1591" i="3"/>
  <c r="V1591" i="3"/>
  <c r="X1591" i="3"/>
  <c r="AJ1591" i="3"/>
  <c r="D1591" i="3"/>
  <c r="E1591" i="3"/>
  <c r="J1597" i="1"/>
  <c r="K1597" i="1"/>
  <c r="B1583" i="4"/>
  <c r="Y1592" i="3"/>
  <c r="C1592" i="3"/>
  <c r="V1592" i="3"/>
  <c r="Y1593" i="3"/>
  <c r="C1593" i="3"/>
  <c r="V1593" i="3"/>
  <c r="X1593" i="3"/>
  <c r="AJ1593" i="3"/>
  <c r="D1593" i="3"/>
  <c r="E1593" i="3"/>
  <c r="J1599" i="1"/>
  <c r="K1599" i="1"/>
  <c r="B1585" i="4"/>
  <c r="X1592" i="3"/>
  <c r="AJ1592" i="3"/>
  <c r="D1592" i="3"/>
  <c r="E1592" i="3"/>
  <c r="J1598" i="1"/>
  <c r="K1598" i="1"/>
  <c r="B1584" i="4"/>
  <c r="Y1594" i="3"/>
  <c r="C1594" i="3"/>
  <c r="V1594" i="3"/>
  <c r="Y1595" i="3"/>
  <c r="C1595" i="3"/>
  <c r="V1595" i="3"/>
  <c r="X1595" i="3"/>
  <c r="AJ1595" i="3"/>
  <c r="D1595" i="3"/>
  <c r="E1595" i="3"/>
  <c r="J1601" i="1"/>
  <c r="K1601" i="1"/>
  <c r="B1587" i="4"/>
  <c r="X1594" i="3"/>
  <c r="AJ1594" i="3"/>
  <c r="D1594" i="3"/>
  <c r="E1594" i="3"/>
  <c r="J1600" i="1"/>
  <c r="K1600" i="1"/>
  <c r="B1586" i="4"/>
  <c r="Y1596" i="3"/>
  <c r="C1596" i="3"/>
  <c r="V1596" i="3"/>
  <c r="Y1597" i="3"/>
  <c r="C1597" i="3"/>
  <c r="V1597" i="3"/>
  <c r="X1597" i="3"/>
  <c r="AJ1597" i="3"/>
  <c r="D1597" i="3"/>
  <c r="E1597" i="3"/>
  <c r="J1603" i="1"/>
  <c r="K1603" i="1"/>
  <c r="B1589" i="4"/>
  <c r="X1596" i="3"/>
  <c r="AJ1596" i="3"/>
  <c r="D1596" i="3"/>
  <c r="E1596" i="3"/>
  <c r="J1602" i="1"/>
  <c r="K1602" i="1"/>
  <c r="B1588" i="4"/>
  <c r="Y1598" i="3"/>
  <c r="C1598" i="3"/>
  <c r="V1598" i="3"/>
  <c r="X1598" i="3"/>
  <c r="AJ1598" i="3"/>
  <c r="D1598" i="3"/>
  <c r="E1598" i="3"/>
  <c r="J1604" i="1"/>
  <c r="K1604" i="1"/>
  <c r="B1590" i="4"/>
  <c r="Y1599" i="3"/>
  <c r="C1599" i="3"/>
  <c r="V1599" i="3"/>
  <c r="X1599" i="3"/>
  <c r="AJ1599" i="3"/>
  <c r="D1599" i="3"/>
  <c r="E1599" i="3"/>
  <c r="J1605" i="1"/>
  <c r="K1605" i="1"/>
  <c r="B1591" i="4"/>
  <c r="Y1600" i="3"/>
  <c r="C1600" i="3"/>
  <c r="V1600" i="3"/>
  <c r="X1600" i="3"/>
  <c r="AJ1600" i="3"/>
  <c r="D1600" i="3"/>
  <c r="E1600" i="3"/>
  <c r="J1606" i="1"/>
  <c r="K1606" i="1"/>
  <c r="B1592" i="4"/>
  <c r="Y1601" i="3"/>
  <c r="C1601" i="3"/>
  <c r="V1601" i="3"/>
  <c r="Y1602" i="3"/>
  <c r="C1602" i="3"/>
  <c r="V1602" i="3"/>
  <c r="X1601" i="3"/>
  <c r="AJ1601" i="3"/>
  <c r="D1601" i="3"/>
  <c r="E1601" i="3"/>
  <c r="J1607" i="1"/>
  <c r="K1607" i="1"/>
  <c r="B1593" i="4"/>
  <c r="Y1603" i="3"/>
  <c r="C1603" i="3"/>
  <c r="V1603" i="3"/>
  <c r="X1603" i="3"/>
  <c r="AJ1603" i="3"/>
  <c r="D1603" i="3"/>
  <c r="E1603" i="3"/>
  <c r="J1609" i="1"/>
  <c r="K1609" i="1"/>
  <c r="B1595" i="4"/>
  <c r="X1602" i="3"/>
  <c r="AJ1602" i="3"/>
  <c r="D1602" i="3"/>
  <c r="E1602" i="3"/>
  <c r="J1608" i="1"/>
  <c r="K1608" i="1"/>
  <c r="B1594" i="4"/>
  <c r="Y1604" i="3"/>
  <c r="C1604" i="3"/>
  <c r="V1604" i="3"/>
  <c r="Y1605" i="3"/>
  <c r="C1605" i="3"/>
  <c r="V1605" i="3"/>
  <c r="X1604" i="3"/>
  <c r="AJ1604" i="3"/>
  <c r="D1604" i="3"/>
  <c r="E1604" i="3"/>
  <c r="J1610" i="1"/>
  <c r="K1610" i="1"/>
  <c r="B1596" i="4"/>
  <c r="X1605" i="3"/>
  <c r="AJ1605" i="3"/>
  <c r="D1605" i="3"/>
  <c r="E1605" i="3"/>
  <c r="J1611" i="1"/>
  <c r="K1611" i="1"/>
  <c r="B1597" i="4"/>
  <c r="Y1606" i="3"/>
  <c r="C1606" i="3"/>
  <c r="V1606" i="3"/>
  <c r="X1606" i="3"/>
  <c r="AJ1606" i="3"/>
  <c r="D1606" i="3"/>
  <c r="E1606" i="3"/>
  <c r="J1612" i="1"/>
  <c r="K1612" i="1"/>
  <c r="B1598" i="4"/>
  <c r="Y1607" i="3"/>
  <c r="C1607" i="3"/>
  <c r="V1607" i="3"/>
  <c r="X1607" i="3"/>
  <c r="AJ1607" i="3"/>
  <c r="D1607" i="3"/>
  <c r="E1607" i="3"/>
  <c r="J1613" i="1"/>
  <c r="K1613" i="1"/>
  <c r="B1599" i="4"/>
  <c r="Y1608" i="3"/>
  <c r="C1608" i="3"/>
  <c r="V1608" i="3"/>
  <c r="X1608" i="3"/>
  <c r="AJ1608" i="3"/>
  <c r="D1608" i="3"/>
  <c r="E1608" i="3"/>
  <c r="J1614" i="1"/>
  <c r="K1614" i="1"/>
  <c r="B1600" i="4"/>
  <c r="Y1609" i="3"/>
  <c r="C1609" i="3"/>
  <c r="V1609" i="3"/>
  <c r="X1609" i="3"/>
  <c r="AJ1609" i="3"/>
  <c r="D1609" i="3"/>
  <c r="E1609" i="3"/>
  <c r="J1615" i="1"/>
  <c r="K1615" i="1"/>
  <c r="B1601" i="4"/>
  <c r="Y1610" i="3"/>
  <c r="C1610" i="3"/>
  <c r="V1610" i="3"/>
  <c r="Y1611" i="3"/>
  <c r="C1611" i="3"/>
  <c r="V1611" i="3"/>
  <c r="X1610" i="3"/>
  <c r="AJ1610" i="3"/>
  <c r="D1610" i="3"/>
  <c r="E1610" i="3"/>
  <c r="J1616" i="1"/>
  <c r="K1616" i="1"/>
  <c r="B1602" i="4"/>
  <c r="X1611" i="3"/>
  <c r="AJ1611" i="3"/>
  <c r="D1611" i="3"/>
  <c r="E1611" i="3"/>
  <c r="J1617" i="1"/>
  <c r="K1617" i="1"/>
  <c r="B1603" i="4"/>
  <c r="Y1612" i="3"/>
  <c r="C1612" i="3"/>
  <c r="V1612" i="3"/>
  <c r="X1612" i="3"/>
  <c r="AJ1612" i="3"/>
  <c r="D1612" i="3"/>
  <c r="E1612" i="3"/>
  <c r="J1618" i="1"/>
  <c r="K1618" i="1"/>
  <c r="B1604" i="4"/>
  <c r="Y1613" i="3"/>
  <c r="C1613" i="3"/>
  <c r="V1613" i="3"/>
  <c r="X1613" i="3"/>
  <c r="AJ1613" i="3"/>
  <c r="D1613" i="3"/>
  <c r="E1613" i="3"/>
  <c r="J1619" i="1"/>
  <c r="K1619" i="1"/>
  <c r="B1605" i="4"/>
  <c r="Y1614" i="3"/>
  <c r="C1614" i="3"/>
  <c r="V1614" i="3"/>
  <c r="Y1615" i="3"/>
  <c r="C1615" i="3"/>
  <c r="V1615" i="3"/>
  <c r="X1615" i="3"/>
  <c r="AJ1615" i="3"/>
  <c r="D1615" i="3"/>
  <c r="E1615" i="3"/>
  <c r="J1621" i="1"/>
  <c r="K1621" i="1"/>
  <c r="B1607" i="4"/>
  <c r="X1614" i="3"/>
  <c r="AJ1614" i="3"/>
  <c r="D1614" i="3"/>
  <c r="E1614" i="3"/>
  <c r="J1620" i="1"/>
  <c r="K1620" i="1"/>
  <c r="B1606" i="4"/>
  <c r="Y1616" i="3"/>
  <c r="C1616" i="3"/>
  <c r="V1616" i="3"/>
  <c r="Y1617" i="3"/>
  <c r="C1617" i="3"/>
  <c r="V1617" i="3"/>
  <c r="X1617" i="3"/>
  <c r="AJ1617" i="3"/>
  <c r="D1617" i="3"/>
  <c r="E1617" i="3"/>
  <c r="J1623" i="1"/>
  <c r="K1623" i="1"/>
  <c r="B1609" i="4"/>
  <c r="X1616" i="3"/>
  <c r="AJ1616" i="3"/>
  <c r="D1616" i="3"/>
  <c r="E1616" i="3"/>
  <c r="J1622" i="1"/>
  <c r="K1622" i="1"/>
  <c r="B1608" i="4"/>
  <c r="Y1618" i="3"/>
  <c r="C1618" i="3"/>
  <c r="V1618" i="3"/>
  <c r="Y1619" i="3"/>
  <c r="C1619" i="3"/>
  <c r="V1619" i="3"/>
  <c r="X1619" i="3"/>
  <c r="AJ1619" i="3"/>
  <c r="D1619" i="3"/>
  <c r="E1619" i="3"/>
  <c r="J1625" i="1"/>
  <c r="K1625" i="1"/>
  <c r="B1611" i="4"/>
  <c r="X1618" i="3"/>
  <c r="AJ1618" i="3"/>
  <c r="D1618" i="3"/>
  <c r="E1618" i="3"/>
  <c r="J1624" i="1"/>
  <c r="K1624" i="1"/>
  <c r="B1610" i="4"/>
  <c r="Y1620" i="3"/>
  <c r="C1620" i="3"/>
  <c r="V1620" i="3"/>
  <c r="Y1621" i="3"/>
  <c r="C1621" i="3"/>
  <c r="V1621" i="3"/>
  <c r="X1620" i="3"/>
  <c r="AJ1620" i="3"/>
  <c r="D1620" i="3"/>
  <c r="E1620" i="3"/>
  <c r="J1626" i="1"/>
  <c r="K1626" i="1"/>
  <c r="B1612" i="4"/>
  <c r="Y1622" i="3"/>
  <c r="C1622" i="3"/>
  <c r="V1622" i="3"/>
  <c r="X1622" i="3"/>
  <c r="AJ1622" i="3"/>
  <c r="D1622" i="3"/>
  <c r="E1622" i="3"/>
  <c r="J1628" i="1"/>
  <c r="K1628" i="1"/>
  <c r="B1614" i="4"/>
  <c r="X1621" i="3"/>
  <c r="AJ1621" i="3"/>
  <c r="D1621" i="3"/>
  <c r="E1621" i="3"/>
  <c r="J1627" i="1"/>
  <c r="K1627" i="1"/>
  <c r="B1613" i="4"/>
  <c r="Y1623" i="3"/>
  <c r="C1623" i="3"/>
  <c r="V1623" i="3"/>
  <c r="X1623" i="3"/>
  <c r="AJ1623" i="3"/>
  <c r="D1623" i="3"/>
  <c r="E1623" i="3"/>
  <c r="J1629" i="1"/>
  <c r="K1629" i="1"/>
  <c r="B1615" i="4"/>
  <c r="Y1624" i="3"/>
  <c r="C1624" i="3"/>
  <c r="V1624" i="3"/>
  <c r="Y1625" i="3"/>
  <c r="C1625" i="3"/>
  <c r="V1625" i="3"/>
  <c r="X1625" i="3"/>
  <c r="AJ1625" i="3"/>
  <c r="D1625" i="3"/>
  <c r="E1625" i="3"/>
  <c r="J1631" i="1"/>
  <c r="K1631" i="1"/>
  <c r="B1617" i="4"/>
  <c r="X1624" i="3"/>
  <c r="AJ1624" i="3"/>
  <c r="D1624" i="3"/>
  <c r="E1624" i="3"/>
  <c r="J1630" i="1"/>
  <c r="K1630" i="1"/>
  <c r="B1616" i="4"/>
  <c r="Y1626" i="3"/>
  <c r="C1626" i="3"/>
  <c r="V1626" i="3"/>
  <c r="Y1627" i="3"/>
  <c r="C1627" i="3"/>
  <c r="V1627" i="3"/>
  <c r="X1626" i="3"/>
  <c r="AJ1626" i="3"/>
  <c r="D1626" i="3"/>
  <c r="E1626" i="3"/>
  <c r="J1632" i="1"/>
  <c r="K1632" i="1"/>
  <c r="B1618" i="4"/>
  <c r="Y1628" i="3"/>
  <c r="C1628" i="3"/>
  <c r="V1628" i="3"/>
  <c r="X1628" i="3"/>
  <c r="AJ1628" i="3"/>
  <c r="D1628" i="3"/>
  <c r="E1628" i="3"/>
  <c r="J1634" i="1"/>
  <c r="K1634" i="1"/>
  <c r="B1620" i="4"/>
  <c r="X1627" i="3"/>
  <c r="AJ1627" i="3"/>
  <c r="D1627" i="3"/>
  <c r="E1627" i="3"/>
  <c r="J1633" i="1"/>
  <c r="K1633" i="1"/>
  <c r="B1619" i="4"/>
  <c r="Y1629" i="3"/>
  <c r="C1629" i="3"/>
  <c r="V1629" i="3"/>
  <c r="X1629" i="3"/>
  <c r="AJ1629" i="3"/>
  <c r="D1629" i="3"/>
  <c r="E1629" i="3"/>
  <c r="J1635" i="1"/>
  <c r="K1635" i="1"/>
  <c r="B1621" i="4"/>
  <c r="Y1630" i="3"/>
  <c r="C1630" i="3"/>
  <c r="V1630" i="3"/>
  <c r="X1630" i="3"/>
  <c r="AJ1630" i="3"/>
  <c r="D1630" i="3"/>
  <c r="E1630" i="3"/>
  <c r="J1636" i="1"/>
  <c r="K1636" i="1"/>
  <c r="B1622" i="4"/>
  <c r="Y1631" i="3"/>
  <c r="C1631" i="3"/>
  <c r="V1631" i="3"/>
  <c r="X1631" i="3"/>
  <c r="AJ1631" i="3"/>
  <c r="D1631" i="3"/>
  <c r="E1631" i="3"/>
  <c r="J1637" i="1"/>
  <c r="K1637" i="1"/>
  <c r="B1623" i="4"/>
  <c r="Y1632" i="3"/>
  <c r="C1632" i="3"/>
  <c r="V1632" i="3"/>
  <c r="X1632" i="3"/>
  <c r="AJ1632" i="3"/>
  <c r="D1632" i="3"/>
  <c r="E1632" i="3"/>
  <c r="J1638" i="1"/>
  <c r="K1638" i="1"/>
  <c r="B1624" i="4"/>
  <c r="Y1633" i="3"/>
  <c r="C1633" i="3"/>
  <c r="V1633" i="3"/>
  <c r="X1633" i="3"/>
  <c r="AJ1633" i="3"/>
  <c r="D1633" i="3"/>
  <c r="E1633" i="3"/>
  <c r="J1639" i="1"/>
  <c r="K1639" i="1"/>
  <c r="B1625" i="4"/>
  <c r="Y1634" i="3"/>
  <c r="C1634" i="3"/>
  <c r="V1634" i="3"/>
  <c r="X1634" i="3"/>
  <c r="AJ1634" i="3"/>
  <c r="D1634" i="3"/>
  <c r="E1634" i="3"/>
  <c r="J1640" i="1"/>
  <c r="K1640" i="1"/>
  <c r="B1626" i="4"/>
  <c r="Y1635" i="3"/>
  <c r="C1635" i="3"/>
  <c r="V1635" i="3"/>
  <c r="X1635" i="3"/>
  <c r="AJ1635" i="3"/>
  <c r="D1635" i="3"/>
  <c r="E1635" i="3"/>
  <c r="J1641" i="1"/>
  <c r="K1641" i="1"/>
  <c r="B1627" i="4"/>
  <c r="Y1636" i="3"/>
  <c r="C1636" i="3"/>
  <c r="V1636" i="3"/>
  <c r="X1636" i="3"/>
  <c r="AJ1636" i="3"/>
  <c r="D1636" i="3"/>
  <c r="E1636" i="3"/>
  <c r="J1642" i="1"/>
  <c r="K1642" i="1"/>
  <c r="B1628" i="4"/>
  <c r="Y1637" i="3"/>
  <c r="C1637" i="3"/>
  <c r="V1637" i="3"/>
  <c r="X1637" i="3"/>
  <c r="AJ1637" i="3"/>
  <c r="D1637" i="3"/>
  <c r="E1637" i="3"/>
  <c r="J1643" i="1"/>
  <c r="K1643" i="1"/>
  <c r="B1629" i="4"/>
  <c r="Y1638" i="3"/>
  <c r="C1638" i="3"/>
  <c r="V1638" i="3"/>
  <c r="X1638" i="3"/>
  <c r="AJ1638" i="3"/>
  <c r="D1638" i="3"/>
  <c r="E1638" i="3"/>
  <c r="J1644" i="1"/>
  <c r="K1644" i="1"/>
  <c r="B1630" i="4"/>
  <c r="Y1639" i="3"/>
  <c r="C1639" i="3"/>
  <c r="V1639" i="3"/>
  <c r="X1639" i="3"/>
  <c r="AJ1639" i="3"/>
  <c r="D1639" i="3"/>
  <c r="E1639" i="3"/>
  <c r="J1645" i="1"/>
  <c r="K1645" i="1"/>
  <c r="B1631" i="4"/>
  <c r="Y1640" i="3"/>
  <c r="C1640" i="3"/>
  <c r="V1640" i="3"/>
  <c r="X1640" i="3"/>
  <c r="AJ1640" i="3"/>
  <c r="D1640" i="3"/>
  <c r="E1640" i="3"/>
  <c r="J1646" i="1"/>
  <c r="K1646" i="1"/>
  <c r="B1632" i="4"/>
  <c r="Y1641" i="3"/>
  <c r="C1641" i="3"/>
  <c r="V1641" i="3"/>
  <c r="X1641" i="3"/>
  <c r="AJ1641" i="3"/>
  <c r="D1641" i="3"/>
  <c r="E1641" i="3"/>
  <c r="J1647" i="1"/>
  <c r="K1647" i="1"/>
  <c r="B1633" i="4"/>
  <c r="Y1642" i="3"/>
  <c r="C1642" i="3"/>
  <c r="V1642" i="3"/>
  <c r="Y1643" i="3"/>
  <c r="C1643" i="3"/>
  <c r="V1643" i="3"/>
  <c r="X1643" i="3"/>
  <c r="AJ1643" i="3"/>
  <c r="D1643" i="3"/>
  <c r="E1643" i="3"/>
  <c r="J1649" i="1"/>
  <c r="K1649" i="1"/>
  <c r="B1635" i="4"/>
  <c r="X1642" i="3"/>
  <c r="AJ1642" i="3"/>
  <c r="D1642" i="3"/>
  <c r="E1642" i="3"/>
  <c r="J1648" i="1"/>
  <c r="K1648" i="1"/>
  <c r="B1634" i="4"/>
  <c r="Y1644" i="3"/>
  <c r="C1644" i="3"/>
  <c r="V1644" i="3"/>
  <c r="X1644" i="3"/>
  <c r="AJ1644" i="3"/>
  <c r="D1644" i="3"/>
  <c r="E1644" i="3"/>
  <c r="J1650" i="1"/>
  <c r="K1650" i="1"/>
  <c r="B1636" i="4"/>
  <c r="Y1645" i="3"/>
  <c r="C1645" i="3"/>
  <c r="V1645" i="3"/>
  <c r="X1645" i="3"/>
  <c r="AJ1645" i="3"/>
  <c r="D1645" i="3"/>
  <c r="E1645" i="3"/>
  <c r="J1651" i="1"/>
  <c r="K1651" i="1"/>
  <c r="B1637" i="4"/>
  <c r="Y1646" i="3"/>
  <c r="C1646" i="3"/>
  <c r="V1646" i="3"/>
  <c r="X1646" i="3"/>
  <c r="AJ1646" i="3"/>
  <c r="D1646" i="3"/>
  <c r="E1646" i="3"/>
  <c r="J1652" i="1"/>
  <c r="K1652" i="1"/>
  <c r="B1638" i="4"/>
  <c r="Y1647" i="3"/>
  <c r="C1647" i="3"/>
  <c r="V1647" i="3"/>
  <c r="X1647" i="3"/>
  <c r="AJ1647" i="3"/>
  <c r="D1647" i="3"/>
  <c r="E1647" i="3"/>
  <c r="J1653" i="1"/>
  <c r="K1653" i="1"/>
  <c r="B1639" i="4"/>
  <c r="Y1648" i="3"/>
  <c r="C1648" i="3"/>
  <c r="V1648" i="3"/>
  <c r="X1648" i="3"/>
  <c r="AJ1648" i="3"/>
  <c r="D1648" i="3"/>
  <c r="E1648" i="3"/>
  <c r="J1654" i="1"/>
  <c r="K1654" i="1"/>
  <c r="B1640" i="4"/>
  <c r="Y1649" i="3"/>
  <c r="C1649" i="3"/>
  <c r="V1649" i="3"/>
  <c r="Y1650" i="3"/>
  <c r="C1650" i="3"/>
  <c r="V1650" i="3"/>
  <c r="X1650" i="3"/>
  <c r="AJ1650" i="3"/>
  <c r="D1650" i="3"/>
  <c r="E1650" i="3"/>
  <c r="J1656" i="1"/>
  <c r="K1656" i="1"/>
  <c r="B1642" i="4"/>
  <c r="X1649" i="3"/>
  <c r="AJ1649" i="3"/>
  <c r="D1649" i="3"/>
  <c r="E1649" i="3"/>
  <c r="J1655" i="1"/>
  <c r="K1655" i="1"/>
  <c r="B1641" i="4"/>
  <c r="Y1651" i="3"/>
  <c r="C1651" i="3"/>
  <c r="V1651" i="3"/>
  <c r="X1651" i="3"/>
  <c r="AJ1651" i="3"/>
  <c r="D1651" i="3"/>
  <c r="E1651" i="3"/>
  <c r="J1657" i="1"/>
  <c r="K1657" i="1"/>
  <c r="B1643" i="4"/>
  <c r="Y1652" i="3"/>
  <c r="C1652" i="3"/>
  <c r="V1652" i="3"/>
  <c r="X1652" i="3"/>
  <c r="AJ1652" i="3"/>
  <c r="D1652" i="3"/>
  <c r="E1652" i="3"/>
  <c r="J1658" i="1"/>
  <c r="K1658" i="1"/>
  <c r="B1644" i="4"/>
  <c r="Y1653" i="3"/>
  <c r="C1653" i="3"/>
  <c r="V1653" i="3"/>
  <c r="X1653" i="3"/>
  <c r="AJ1653" i="3"/>
  <c r="D1653" i="3"/>
  <c r="E1653" i="3"/>
  <c r="J1659" i="1"/>
  <c r="K1659" i="1"/>
  <c r="B1645" i="4"/>
  <c r="Y1654" i="3"/>
  <c r="C1654" i="3"/>
  <c r="V1654" i="3"/>
  <c r="Y1655" i="3"/>
  <c r="C1655" i="3"/>
  <c r="V1655" i="3"/>
  <c r="X1654" i="3"/>
  <c r="AJ1654" i="3"/>
  <c r="D1654" i="3"/>
  <c r="E1654" i="3"/>
  <c r="J1660" i="1"/>
  <c r="K1660" i="1"/>
  <c r="B1646" i="4"/>
  <c r="Y1656" i="3"/>
  <c r="C1656" i="3"/>
  <c r="V1656" i="3"/>
  <c r="X1655" i="3"/>
  <c r="AJ1655" i="3"/>
  <c r="D1655" i="3"/>
  <c r="E1655" i="3"/>
  <c r="J1661" i="1"/>
  <c r="K1661" i="1"/>
  <c r="B1647" i="4"/>
  <c r="Y1657" i="3"/>
  <c r="C1657" i="3"/>
  <c r="V1657" i="3"/>
  <c r="X1656" i="3"/>
  <c r="AJ1656" i="3"/>
  <c r="D1656" i="3"/>
  <c r="E1656" i="3"/>
  <c r="J1662" i="1"/>
  <c r="K1662" i="1"/>
  <c r="B1648" i="4"/>
  <c r="Y1658" i="3"/>
  <c r="C1658" i="3"/>
  <c r="V1658" i="3"/>
  <c r="X1658" i="3"/>
  <c r="AJ1658" i="3"/>
  <c r="D1658" i="3"/>
  <c r="E1658" i="3"/>
  <c r="J1664" i="1"/>
  <c r="K1664" i="1"/>
  <c r="B1650" i="4"/>
  <c r="X1657" i="3"/>
  <c r="AJ1657" i="3"/>
  <c r="D1657" i="3"/>
  <c r="E1657" i="3"/>
  <c r="J1663" i="1"/>
  <c r="K1663" i="1"/>
  <c r="B1649" i="4"/>
  <c r="Y1659" i="3"/>
  <c r="C1659" i="3"/>
  <c r="V1659" i="3"/>
  <c r="X1659" i="3"/>
  <c r="AJ1659" i="3"/>
  <c r="D1659" i="3"/>
  <c r="E1659" i="3"/>
  <c r="J1665" i="1"/>
  <c r="K1665" i="1"/>
  <c r="B1651" i="4"/>
  <c r="Y1660" i="3"/>
  <c r="C1660" i="3"/>
  <c r="V1660" i="3"/>
  <c r="X1660" i="3"/>
  <c r="AJ1660" i="3"/>
  <c r="D1660" i="3"/>
  <c r="E1660" i="3"/>
  <c r="J1666" i="1"/>
  <c r="K1666" i="1"/>
  <c r="B1652" i="4"/>
  <c r="Y1661" i="3"/>
  <c r="C1661" i="3"/>
  <c r="V1661" i="3"/>
  <c r="X1661" i="3"/>
  <c r="AJ1661" i="3"/>
  <c r="D1661" i="3"/>
  <c r="E1661" i="3"/>
  <c r="J1667" i="1"/>
  <c r="K1667" i="1"/>
  <c r="B1653" i="4"/>
  <c r="Y1662" i="3"/>
  <c r="C1662" i="3"/>
  <c r="V1662" i="3"/>
  <c r="X1662" i="3"/>
  <c r="AJ1662" i="3"/>
  <c r="D1662" i="3"/>
  <c r="E1662" i="3"/>
  <c r="J1668" i="1"/>
  <c r="K1668" i="1"/>
  <c r="B1654" i="4"/>
  <c r="Y1663" i="3"/>
  <c r="C1663" i="3"/>
  <c r="V1663" i="3"/>
  <c r="X1663" i="3"/>
  <c r="AJ1663" i="3"/>
  <c r="D1663" i="3"/>
  <c r="E1663" i="3"/>
  <c r="J1669" i="1"/>
  <c r="K1669" i="1"/>
  <c r="B1655" i="4"/>
  <c r="Y1664" i="3"/>
  <c r="C1664" i="3"/>
  <c r="V1664" i="3"/>
  <c r="X1664" i="3"/>
  <c r="AJ1664" i="3"/>
  <c r="D1664" i="3"/>
  <c r="E1664" i="3"/>
  <c r="J1670" i="1"/>
  <c r="K1670" i="1"/>
  <c r="B1656" i="4"/>
  <c r="Y1665" i="3"/>
  <c r="C1665" i="3"/>
  <c r="V1665" i="3"/>
  <c r="X1665" i="3"/>
  <c r="AJ1665" i="3"/>
  <c r="D1665" i="3"/>
  <c r="E1665" i="3"/>
  <c r="J1671" i="1"/>
  <c r="K1671" i="1"/>
  <c r="B1657" i="4"/>
  <c r="Y1666" i="3"/>
  <c r="C1666" i="3"/>
  <c r="V1666" i="3"/>
  <c r="X1666" i="3"/>
  <c r="AJ1666" i="3"/>
  <c r="D1666" i="3"/>
  <c r="E1666" i="3"/>
  <c r="J1672" i="1"/>
  <c r="K1672" i="1"/>
  <c r="B1658" i="4"/>
  <c r="Y1667" i="3"/>
  <c r="C1667" i="3"/>
  <c r="V1667" i="3"/>
  <c r="X1667" i="3"/>
  <c r="AJ1667" i="3"/>
  <c r="D1667" i="3"/>
  <c r="E1667" i="3"/>
  <c r="J1673" i="1"/>
  <c r="K1673" i="1"/>
  <c r="B1659" i="4"/>
  <c r="Y1668" i="3"/>
  <c r="C1668" i="3"/>
  <c r="V1668" i="3"/>
  <c r="X1668" i="3"/>
  <c r="AJ1668" i="3"/>
  <c r="D1668" i="3"/>
  <c r="E1668" i="3"/>
  <c r="J1674" i="1"/>
  <c r="K1674" i="1"/>
  <c r="B1660" i="4"/>
  <c r="Y1669" i="3"/>
  <c r="C1669" i="3"/>
  <c r="V1669" i="3"/>
  <c r="X1669" i="3"/>
  <c r="AJ1669" i="3"/>
  <c r="D1669" i="3"/>
  <c r="E1669" i="3"/>
  <c r="J1675" i="1"/>
  <c r="K1675" i="1"/>
  <c r="B1661" i="4"/>
  <c r="Y1670" i="3"/>
  <c r="C1670" i="3"/>
  <c r="V1670" i="3"/>
  <c r="X1670" i="3"/>
  <c r="AJ1670" i="3"/>
  <c r="D1670" i="3"/>
  <c r="E1670" i="3"/>
  <c r="J1676" i="1"/>
  <c r="K1676" i="1"/>
  <c r="B1662" i="4"/>
  <c r="Y1671" i="3"/>
  <c r="C1671" i="3"/>
  <c r="V1671" i="3"/>
  <c r="X1671" i="3"/>
  <c r="AJ1671" i="3"/>
  <c r="D1671" i="3"/>
  <c r="E1671" i="3"/>
  <c r="J1677" i="1"/>
  <c r="K1677" i="1"/>
  <c r="B1663" i="4"/>
  <c r="Y1672" i="3"/>
  <c r="C1672" i="3"/>
  <c r="V1672" i="3"/>
  <c r="X1672" i="3"/>
  <c r="AJ1672" i="3"/>
  <c r="D1672" i="3"/>
  <c r="E1672" i="3"/>
  <c r="J1678" i="1"/>
  <c r="K1678" i="1"/>
  <c r="B1664" i="4"/>
  <c r="Y1673" i="3"/>
  <c r="C1673" i="3"/>
  <c r="V1673" i="3"/>
  <c r="X1673" i="3"/>
  <c r="AJ1673" i="3"/>
  <c r="D1673" i="3"/>
  <c r="E1673" i="3"/>
  <c r="J1679" i="1"/>
  <c r="K1679" i="1"/>
  <c r="B1665" i="4"/>
  <c r="Y1674" i="3"/>
  <c r="C1674" i="3"/>
  <c r="V1674" i="3"/>
  <c r="X1674" i="3"/>
  <c r="AJ1674" i="3"/>
  <c r="D1674" i="3"/>
  <c r="E1674" i="3"/>
  <c r="J1680" i="1"/>
  <c r="K1680" i="1"/>
  <c r="B1666" i="4"/>
  <c r="Y1675" i="3"/>
  <c r="C1675" i="3"/>
  <c r="V1675" i="3"/>
  <c r="X1675" i="3"/>
  <c r="AJ1675" i="3"/>
  <c r="D1675" i="3"/>
  <c r="E1675" i="3"/>
  <c r="J1681" i="1"/>
  <c r="K1681" i="1"/>
  <c r="B1667" i="4"/>
  <c r="Y1676" i="3"/>
  <c r="C1676" i="3"/>
  <c r="V1676" i="3"/>
  <c r="Y1677" i="3"/>
  <c r="C1677" i="3"/>
  <c r="V1677" i="3"/>
  <c r="X1677" i="3"/>
  <c r="AJ1677" i="3"/>
  <c r="D1677" i="3"/>
  <c r="E1677" i="3"/>
  <c r="J1683" i="1"/>
  <c r="K1683" i="1"/>
  <c r="B1669" i="4"/>
  <c r="X1676" i="3"/>
  <c r="AJ1676" i="3"/>
  <c r="D1676" i="3"/>
  <c r="E1676" i="3"/>
  <c r="J1682" i="1"/>
  <c r="K1682" i="1"/>
  <c r="B1668" i="4"/>
  <c r="Y1678" i="3"/>
  <c r="C1678" i="3"/>
  <c r="V1678" i="3"/>
  <c r="X1678" i="3"/>
  <c r="AJ1678" i="3"/>
  <c r="D1678" i="3"/>
  <c r="E1678" i="3"/>
  <c r="J1684" i="1"/>
  <c r="K1684" i="1"/>
  <c r="B1670" i="4"/>
  <c r="Y1679" i="3"/>
  <c r="C1679" i="3"/>
  <c r="V1679" i="3"/>
  <c r="Y1680" i="3"/>
  <c r="C1680" i="3"/>
  <c r="V1680" i="3"/>
  <c r="X1680" i="3"/>
  <c r="AJ1680" i="3"/>
  <c r="D1680" i="3"/>
  <c r="E1680" i="3"/>
  <c r="J1686" i="1"/>
  <c r="K1686" i="1"/>
  <c r="B1672" i="4"/>
  <c r="X1679" i="3"/>
  <c r="AJ1679" i="3"/>
  <c r="D1679" i="3"/>
  <c r="E1679" i="3"/>
  <c r="J1685" i="1"/>
  <c r="K1685" i="1"/>
  <c r="B1671" i="4"/>
  <c r="Y1681" i="3"/>
  <c r="C1681" i="3"/>
  <c r="V1681" i="3"/>
  <c r="Y1682" i="3"/>
  <c r="C1682" i="3"/>
  <c r="V1682" i="3"/>
  <c r="X1681" i="3"/>
  <c r="AJ1681" i="3"/>
  <c r="D1681" i="3"/>
  <c r="E1681" i="3"/>
  <c r="J1687" i="1"/>
  <c r="K1687" i="1"/>
  <c r="B1673" i="4"/>
  <c r="Y1683" i="3"/>
  <c r="C1683" i="3"/>
  <c r="V1683" i="3"/>
  <c r="X1682" i="3"/>
  <c r="AJ1682" i="3"/>
  <c r="D1682" i="3"/>
  <c r="E1682" i="3"/>
  <c r="J1688" i="1"/>
  <c r="K1688" i="1"/>
  <c r="B1674" i="4"/>
  <c r="Y1684" i="3"/>
  <c r="C1684" i="3"/>
  <c r="V1684" i="3"/>
  <c r="X1684" i="3"/>
  <c r="AJ1684" i="3"/>
  <c r="D1684" i="3"/>
  <c r="E1684" i="3"/>
  <c r="J1690" i="1"/>
  <c r="K1690" i="1"/>
  <c r="B1676" i="4"/>
  <c r="X1683" i="3"/>
  <c r="AJ1683" i="3"/>
  <c r="D1683" i="3"/>
  <c r="E1683" i="3"/>
  <c r="J1689" i="1"/>
  <c r="K1689" i="1"/>
  <c r="B1675" i="4"/>
  <c r="Y1685" i="3"/>
  <c r="C1685" i="3"/>
  <c r="V1685" i="3"/>
  <c r="Y1686" i="3"/>
  <c r="C1686" i="3"/>
  <c r="V1686" i="3"/>
  <c r="X1686" i="3"/>
  <c r="AJ1686" i="3"/>
  <c r="D1686" i="3"/>
  <c r="E1686" i="3"/>
  <c r="J1692" i="1"/>
  <c r="K1692" i="1"/>
  <c r="B1678" i="4"/>
  <c r="X1685" i="3"/>
  <c r="AJ1685" i="3"/>
  <c r="D1685" i="3"/>
  <c r="E1685" i="3"/>
  <c r="J1691" i="1"/>
  <c r="K1691" i="1"/>
  <c r="B1677" i="4"/>
  <c r="Y1687" i="3"/>
  <c r="C1687" i="3"/>
  <c r="V1687" i="3"/>
  <c r="X1687" i="3"/>
  <c r="AJ1687" i="3"/>
  <c r="D1687" i="3"/>
  <c r="E1687" i="3"/>
  <c r="J1693" i="1"/>
  <c r="K1693" i="1"/>
  <c r="B1679" i="4"/>
  <c r="Y1688" i="3"/>
  <c r="C1688" i="3"/>
  <c r="V1688" i="3"/>
  <c r="X1688" i="3"/>
  <c r="AJ1688" i="3"/>
  <c r="D1688" i="3"/>
  <c r="E1688" i="3"/>
  <c r="J1694" i="1"/>
  <c r="K1694" i="1"/>
  <c r="B1680" i="4"/>
  <c r="Y1689" i="3"/>
  <c r="C1689" i="3"/>
  <c r="V1689" i="3"/>
  <c r="X1689" i="3"/>
  <c r="AJ1689" i="3"/>
  <c r="D1689" i="3"/>
  <c r="E1689" i="3"/>
  <c r="J1695" i="1"/>
  <c r="K1695" i="1"/>
  <c r="B1681" i="4"/>
  <c r="Y1690" i="3"/>
  <c r="C1690" i="3"/>
  <c r="V1690" i="3"/>
  <c r="X1690" i="3"/>
  <c r="AJ1690" i="3"/>
  <c r="D1690" i="3"/>
  <c r="E1690" i="3"/>
  <c r="J1696" i="1"/>
  <c r="K1696" i="1"/>
  <c r="B1682" i="4"/>
  <c r="Y1691" i="3"/>
  <c r="C1691" i="3"/>
  <c r="V1691" i="3"/>
  <c r="X1691" i="3"/>
  <c r="AJ1691" i="3"/>
  <c r="D1691" i="3"/>
  <c r="E1691" i="3"/>
  <c r="J1697" i="1"/>
  <c r="K1697" i="1"/>
  <c r="B1683" i="4"/>
  <c r="Y1692" i="3"/>
  <c r="C1692" i="3"/>
  <c r="V1692" i="3"/>
  <c r="X1692" i="3"/>
  <c r="AJ1692" i="3"/>
  <c r="D1692" i="3"/>
  <c r="E1692" i="3"/>
  <c r="J1698" i="1"/>
  <c r="K1698" i="1"/>
  <c r="B1684" i="4"/>
  <c r="Y1693" i="3"/>
  <c r="C1693" i="3"/>
  <c r="V1693" i="3"/>
  <c r="X1693" i="3"/>
  <c r="AJ1693" i="3"/>
  <c r="D1693" i="3"/>
  <c r="E1693" i="3"/>
  <c r="J1699" i="1"/>
  <c r="K1699" i="1"/>
  <c r="B1685" i="4"/>
  <c r="Y1694" i="3"/>
  <c r="C1694" i="3"/>
  <c r="V1694" i="3"/>
  <c r="X1694" i="3"/>
  <c r="AJ1694" i="3"/>
  <c r="D1694" i="3"/>
  <c r="E1694" i="3"/>
  <c r="J1700" i="1"/>
  <c r="K1700" i="1"/>
  <c r="B1686" i="4"/>
  <c r="Y1695" i="3"/>
  <c r="C1695" i="3"/>
  <c r="V1695" i="3"/>
  <c r="X1695" i="3"/>
  <c r="AJ1695" i="3"/>
  <c r="D1695" i="3"/>
  <c r="E1695" i="3"/>
  <c r="J1701" i="1"/>
  <c r="K1701" i="1"/>
  <c r="B1687" i="4"/>
  <c r="Y1696" i="3"/>
  <c r="C1696" i="3"/>
  <c r="V1696" i="3"/>
  <c r="X1696" i="3"/>
  <c r="AJ1696" i="3"/>
  <c r="D1696" i="3"/>
  <c r="E1696" i="3"/>
  <c r="J1702" i="1"/>
  <c r="K1702" i="1"/>
  <c r="B1688" i="4"/>
  <c r="Y1697" i="3"/>
  <c r="C1697" i="3"/>
  <c r="V1697" i="3"/>
  <c r="X1697" i="3"/>
  <c r="AJ1697" i="3"/>
  <c r="D1697" i="3"/>
  <c r="E1697" i="3"/>
  <c r="J1703" i="1"/>
  <c r="K1703" i="1"/>
  <c r="B1689" i="4"/>
  <c r="Y1698" i="3"/>
  <c r="C1698" i="3"/>
  <c r="V1698" i="3"/>
  <c r="X1698" i="3"/>
  <c r="AJ1698" i="3"/>
  <c r="D1698" i="3"/>
  <c r="E1698" i="3"/>
  <c r="J1704" i="1"/>
  <c r="K1704" i="1"/>
  <c r="B1690" i="4"/>
  <c r="Y1699" i="3"/>
  <c r="C1699" i="3"/>
  <c r="V1699" i="3"/>
  <c r="X1699" i="3"/>
  <c r="AJ1699" i="3"/>
  <c r="D1699" i="3"/>
  <c r="E1699" i="3"/>
  <c r="J1705" i="1"/>
  <c r="K1705" i="1"/>
  <c r="B1691" i="4"/>
  <c r="Y1700" i="3"/>
  <c r="C1700" i="3"/>
  <c r="V1700" i="3"/>
  <c r="X1700" i="3"/>
  <c r="AJ1700" i="3"/>
  <c r="D1700" i="3"/>
  <c r="E1700" i="3"/>
  <c r="J1706" i="1"/>
  <c r="K1706" i="1"/>
  <c r="B1692" i="4"/>
  <c r="Y1701" i="3"/>
  <c r="C1701" i="3"/>
  <c r="V1701" i="3"/>
  <c r="X1701" i="3"/>
  <c r="AJ1701" i="3"/>
  <c r="D1701" i="3"/>
  <c r="E1701" i="3"/>
  <c r="J1707" i="1"/>
  <c r="K1707" i="1"/>
  <c r="B1693" i="4"/>
  <c r="Y1702" i="3"/>
  <c r="C1702" i="3"/>
  <c r="V1702" i="3"/>
  <c r="X1702" i="3"/>
  <c r="AJ1702" i="3"/>
  <c r="D1702" i="3"/>
  <c r="E1702" i="3"/>
  <c r="J1708" i="1"/>
  <c r="K1708" i="1"/>
  <c r="B1694" i="4"/>
  <c r="Y1703" i="3"/>
  <c r="C1703" i="3"/>
  <c r="V1703" i="3"/>
  <c r="X1703" i="3"/>
  <c r="AJ1703" i="3"/>
  <c r="D1703" i="3"/>
  <c r="E1703" i="3"/>
  <c r="J1709" i="1"/>
  <c r="K1709" i="1"/>
  <c r="B1695" i="4"/>
  <c r="Y1704" i="3"/>
  <c r="C1704" i="3"/>
  <c r="V1704" i="3"/>
  <c r="X1704" i="3"/>
  <c r="AJ1704" i="3"/>
  <c r="D1704" i="3"/>
  <c r="E1704" i="3"/>
  <c r="J1710" i="1"/>
  <c r="K1710" i="1"/>
  <c r="B1696" i="4"/>
  <c r="Y1705" i="3"/>
  <c r="C1705" i="3"/>
  <c r="V1705" i="3"/>
  <c r="X1705" i="3"/>
  <c r="AJ1705" i="3"/>
  <c r="D1705" i="3"/>
  <c r="E1705" i="3"/>
  <c r="J1711" i="1"/>
  <c r="K1711" i="1"/>
  <c r="B1697" i="4"/>
  <c r="Y1706" i="3"/>
  <c r="C1706" i="3"/>
  <c r="V1706" i="3"/>
  <c r="X1706" i="3"/>
  <c r="AJ1706" i="3"/>
  <c r="D1706" i="3"/>
  <c r="E1706" i="3"/>
  <c r="J1712" i="1"/>
  <c r="K1712" i="1"/>
  <c r="B1698" i="4"/>
  <c r="Y1707" i="3"/>
  <c r="C1707" i="3"/>
  <c r="V1707" i="3"/>
  <c r="X1707" i="3"/>
  <c r="AJ1707" i="3"/>
  <c r="D1707" i="3"/>
  <c r="E1707" i="3"/>
  <c r="J1713" i="1"/>
  <c r="K1713" i="1"/>
  <c r="B1699" i="4"/>
  <c r="Y1708" i="3"/>
  <c r="C1708" i="3"/>
  <c r="V1708" i="3"/>
  <c r="X1708" i="3"/>
  <c r="AJ1708" i="3"/>
  <c r="D1708" i="3"/>
  <c r="E1708" i="3"/>
  <c r="J1714" i="1"/>
  <c r="K1714" i="1"/>
  <c r="B1700" i="4"/>
  <c r="Y1709" i="3"/>
  <c r="C1709" i="3"/>
  <c r="V1709" i="3"/>
  <c r="X1709" i="3"/>
  <c r="AJ1709" i="3"/>
  <c r="D1709" i="3"/>
  <c r="E1709" i="3"/>
  <c r="J1715" i="1"/>
  <c r="K1715" i="1"/>
  <c r="B1701" i="4"/>
  <c r="Y1710" i="3"/>
  <c r="C1710" i="3"/>
  <c r="V1710" i="3"/>
  <c r="X1710" i="3"/>
  <c r="AJ1710" i="3"/>
  <c r="D1710" i="3"/>
  <c r="E1710" i="3"/>
  <c r="J1716" i="1"/>
  <c r="K1716" i="1"/>
  <c r="B1702" i="4"/>
  <c r="Y1711" i="3"/>
  <c r="C1711" i="3"/>
  <c r="V1711" i="3"/>
  <c r="X1711" i="3"/>
  <c r="AJ1711" i="3"/>
  <c r="D1711" i="3"/>
  <c r="E1711" i="3"/>
  <c r="J1717" i="1"/>
  <c r="K1717" i="1"/>
  <c r="B1703" i="4"/>
  <c r="Y1712" i="3"/>
  <c r="C1712" i="3"/>
  <c r="V1712" i="3"/>
  <c r="X1712" i="3"/>
  <c r="AJ1712" i="3"/>
  <c r="D1712" i="3"/>
  <c r="E1712" i="3"/>
  <c r="J1718" i="1"/>
  <c r="K1718" i="1"/>
  <c r="B1704" i="4"/>
  <c r="Y1713" i="3"/>
  <c r="C1713" i="3"/>
  <c r="V1713" i="3"/>
  <c r="X1713" i="3"/>
  <c r="AJ1713" i="3"/>
  <c r="D1713" i="3"/>
  <c r="E1713" i="3"/>
  <c r="J1719" i="1"/>
  <c r="K1719" i="1"/>
  <c r="B1705" i="4"/>
  <c r="Y1714" i="3"/>
  <c r="C1714" i="3"/>
  <c r="V1714" i="3"/>
  <c r="Y1715" i="3"/>
  <c r="C1715" i="3"/>
  <c r="V1715" i="3"/>
  <c r="X1714" i="3"/>
  <c r="AJ1714" i="3"/>
  <c r="D1714" i="3"/>
  <c r="E1714" i="3"/>
  <c r="J1720" i="1"/>
  <c r="K1720" i="1"/>
  <c r="B1706" i="4"/>
  <c r="Y1716" i="3"/>
  <c r="C1716" i="3"/>
  <c r="V1716" i="3"/>
  <c r="X1715" i="3"/>
  <c r="AJ1715" i="3"/>
  <c r="D1715" i="3"/>
  <c r="E1715" i="3"/>
  <c r="J1721" i="1"/>
  <c r="K1721" i="1"/>
  <c r="B1707" i="4"/>
  <c r="Y1717" i="3"/>
  <c r="C1717" i="3"/>
  <c r="V1717" i="3"/>
  <c r="X1717" i="3"/>
  <c r="AJ1717" i="3"/>
  <c r="D1717" i="3"/>
  <c r="E1717" i="3"/>
  <c r="J1723" i="1"/>
  <c r="K1723" i="1"/>
  <c r="B1709" i="4"/>
  <c r="X1716" i="3"/>
  <c r="AJ1716" i="3"/>
  <c r="D1716" i="3"/>
  <c r="E1716" i="3"/>
  <c r="J1722" i="1"/>
  <c r="K1722" i="1"/>
  <c r="B1708" i="4"/>
  <c r="Y1718" i="3"/>
  <c r="C1718" i="3"/>
  <c r="V1718" i="3"/>
  <c r="X1718" i="3"/>
  <c r="AJ1718" i="3"/>
  <c r="D1718" i="3"/>
  <c r="E1718" i="3"/>
  <c r="J1724" i="1"/>
  <c r="K1724" i="1"/>
  <c r="B1710" i="4"/>
  <c r="Y1719" i="3"/>
  <c r="C1719" i="3"/>
  <c r="V1719" i="3"/>
  <c r="X1719" i="3"/>
  <c r="AJ1719" i="3"/>
  <c r="D1719" i="3"/>
  <c r="E1719" i="3"/>
  <c r="J1725" i="1"/>
  <c r="K1725" i="1"/>
  <c r="B1711" i="4"/>
  <c r="Y1720" i="3"/>
  <c r="C1720" i="3"/>
  <c r="V1720" i="3"/>
  <c r="X1720" i="3"/>
  <c r="AJ1720" i="3"/>
  <c r="D1720" i="3"/>
  <c r="E1720" i="3"/>
  <c r="J1726" i="1"/>
  <c r="K1726" i="1"/>
  <c r="B1712" i="4"/>
  <c r="Y1721" i="3"/>
  <c r="C1721" i="3"/>
  <c r="V1721" i="3"/>
  <c r="X1721" i="3"/>
  <c r="AJ1721" i="3"/>
  <c r="D1721" i="3"/>
  <c r="E1721" i="3"/>
  <c r="J1727" i="1"/>
  <c r="K1727" i="1"/>
  <c r="B1713" i="4"/>
  <c r="Y1722" i="3"/>
  <c r="C1722" i="3"/>
  <c r="V1722" i="3"/>
  <c r="X1722" i="3"/>
  <c r="AJ1722" i="3"/>
  <c r="D1722" i="3"/>
  <c r="E1722" i="3"/>
  <c r="J1728" i="1"/>
  <c r="K1728" i="1"/>
  <c r="B1714" i="4"/>
  <c r="Y1723" i="3"/>
  <c r="C1723" i="3"/>
  <c r="V1723" i="3"/>
  <c r="X1723" i="3"/>
  <c r="AJ1723" i="3"/>
  <c r="D1723" i="3"/>
  <c r="E1723" i="3"/>
  <c r="J1729" i="1"/>
  <c r="K1729" i="1"/>
  <c r="B1715" i="4"/>
  <c r="Y1724" i="3"/>
  <c r="C1724" i="3"/>
  <c r="V1724" i="3"/>
  <c r="X1724" i="3"/>
  <c r="AJ1724" i="3"/>
  <c r="D1724" i="3"/>
  <c r="E1724" i="3"/>
  <c r="J1730" i="1"/>
  <c r="K1730" i="1"/>
  <c r="B1716" i="4"/>
  <c r="Y1725" i="3"/>
  <c r="C1725" i="3"/>
  <c r="V1725" i="3"/>
  <c r="X1725" i="3"/>
  <c r="AJ1725" i="3"/>
  <c r="D1725" i="3"/>
  <c r="E1725" i="3"/>
  <c r="J1731" i="1"/>
  <c r="K1731" i="1"/>
  <c r="B1717" i="4"/>
  <c r="Y1726" i="3"/>
  <c r="C1726" i="3"/>
  <c r="V1726" i="3"/>
  <c r="X1726" i="3"/>
  <c r="AJ1726" i="3"/>
  <c r="D1726" i="3"/>
  <c r="E1726" i="3"/>
  <c r="J1732" i="1"/>
  <c r="K1732" i="1"/>
  <c r="B1718" i="4"/>
  <c r="Y1727" i="3"/>
  <c r="C1727" i="3"/>
  <c r="V1727" i="3"/>
  <c r="X1727" i="3"/>
  <c r="AJ1727" i="3"/>
  <c r="D1727" i="3"/>
  <c r="E1727" i="3"/>
  <c r="J1733" i="1"/>
  <c r="K1733" i="1"/>
  <c r="B1719" i="4"/>
  <c r="Y1728" i="3"/>
  <c r="C1728" i="3"/>
  <c r="V1728" i="3"/>
  <c r="X1728" i="3"/>
  <c r="AJ1728" i="3"/>
  <c r="D1728" i="3"/>
  <c r="E1728" i="3"/>
  <c r="J1734" i="1"/>
  <c r="K1734" i="1"/>
  <c r="B1720" i="4"/>
  <c r="Y1729" i="3"/>
  <c r="C1729" i="3"/>
  <c r="V1729" i="3"/>
  <c r="X1729" i="3"/>
  <c r="AJ1729" i="3"/>
  <c r="D1729" i="3"/>
  <c r="E1729" i="3"/>
  <c r="J1735" i="1"/>
  <c r="K1735" i="1"/>
  <c r="B1721" i="4"/>
  <c r="Y1730" i="3"/>
  <c r="C1730" i="3"/>
  <c r="V1730" i="3"/>
  <c r="X1730" i="3"/>
  <c r="AJ1730" i="3"/>
  <c r="D1730" i="3"/>
  <c r="E1730" i="3"/>
  <c r="J1736" i="1"/>
  <c r="K1736" i="1"/>
  <c r="B1722" i="4"/>
  <c r="Y1731" i="3"/>
  <c r="C1731" i="3"/>
  <c r="V1731" i="3"/>
  <c r="X1731" i="3"/>
  <c r="AJ1731" i="3"/>
  <c r="D1731" i="3"/>
  <c r="E1731" i="3"/>
  <c r="J1737" i="1"/>
  <c r="K1737" i="1"/>
  <c r="B1723" i="4"/>
  <c r="Y1732" i="3"/>
  <c r="C1732" i="3"/>
  <c r="V1732" i="3"/>
  <c r="X1732" i="3"/>
  <c r="AJ1732" i="3"/>
  <c r="D1732" i="3"/>
  <c r="E1732" i="3"/>
  <c r="J1738" i="1"/>
  <c r="K1738" i="1"/>
  <c r="B1724" i="4"/>
  <c r="Y1733" i="3"/>
  <c r="C1733" i="3"/>
  <c r="V1733" i="3"/>
  <c r="X1733" i="3"/>
  <c r="AJ1733" i="3"/>
  <c r="D1733" i="3"/>
  <c r="E1733" i="3"/>
  <c r="J1739" i="1"/>
  <c r="K1739" i="1"/>
  <c r="B1725" i="4"/>
  <c r="Y1734" i="3"/>
  <c r="C1734" i="3"/>
  <c r="V1734" i="3"/>
  <c r="X1734" i="3"/>
  <c r="AJ1734" i="3"/>
  <c r="D1734" i="3"/>
  <c r="E1734" i="3"/>
  <c r="J1740" i="1"/>
  <c r="K1740" i="1"/>
  <c r="B1726" i="4"/>
  <c r="Y1735" i="3"/>
  <c r="C1735" i="3"/>
  <c r="V1735" i="3"/>
  <c r="X1735" i="3"/>
  <c r="AJ1735" i="3"/>
  <c r="D1735" i="3"/>
  <c r="E1735" i="3"/>
  <c r="J1741" i="1"/>
  <c r="K1741" i="1"/>
  <c r="B1727" i="4"/>
  <c r="Y1736" i="3"/>
  <c r="C1736" i="3"/>
  <c r="V1736" i="3"/>
  <c r="X1736" i="3"/>
  <c r="AJ1736" i="3"/>
  <c r="D1736" i="3"/>
  <c r="E1736" i="3"/>
  <c r="J1742" i="1"/>
  <c r="K1742" i="1"/>
  <c r="B1728" i="4"/>
  <c r="Y1737" i="3"/>
  <c r="C1737" i="3"/>
  <c r="V1737" i="3"/>
  <c r="X1737" i="3"/>
  <c r="AJ1737" i="3"/>
  <c r="D1737" i="3"/>
  <c r="E1737" i="3"/>
  <c r="J1743" i="1"/>
  <c r="K1743" i="1"/>
  <c r="B1729" i="4"/>
  <c r="Y1738" i="3"/>
  <c r="C1738" i="3"/>
  <c r="V1738" i="3"/>
  <c r="X1738" i="3"/>
  <c r="AJ1738" i="3"/>
  <c r="D1738" i="3"/>
  <c r="E1738" i="3"/>
  <c r="J1744" i="1"/>
  <c r="K1744" i="1"/>
  <c r="B1730" i="4"/>
  <c r="Y1739" i="3"/>
  <c r="C1739" i="3"/>
  <c r="V1739" i="3"/>
  <c r="X1739" i="3"/>
  <c r="AJ1739" i="3"/>
  <c r="D1739" i="3"/>
  <c r="E1739" i="3"/>
  <c r="J1745" i="1"/>
  <c r="K1745" i="1"/>
  <c r="B1731" i="4"/>
  <c r="Y1740" i="3"/>
  <c r="C1740" i="3"/>
  <c r="V1740" i="3"/>
  <c r="X1740" i="3"/>
  <c r="AJ1740" i="3"/>
  <c r="D1740" i="3"/>
  <c r="E1740" i="3"/>
  <c r="J1746" i="1"/>
  <c r="K1746" i="1"/>
  <c r="B1732" i="4"/>
  <c r="Y1741" i="3"/>
  <c r="C1741" i="3"/>
  <c r="V1741" i="3"/>
  <c r="X1741" i="3"/>
  <c r="AJ1741" i="3"/>
  <c r="D1741" i="3"/>
  <c r="E1741" i="3"/>
  <c r="J1747" i="1"/>
  <c r="K1747" i="1"/>
  <c r="B1733" i="4"/>
  <c r="Y1742" i="3"/>
  <c r="C1742" i="3"/>
  <c r="V1742" i="3"/>
  <c r="X1742" i="3"/>
  <c r="AJ1742" i="3"/>
  <c r="D1742" i="3"/>
  <c r="E1742" i="3"/>
  <c r="J1748" i="1"/>
  <c r="K1748" i="1"/>
  <c r="B1734" i="4"/>
  <c r="Y1743" i="3"/>
  <c r="C1743" i="3"/>
  <c r="V1743" i="3"/>
  <c r="X1743" i="3"/>
  <c r="AJ1743" i="3"/>
  <c r="D1743" i="3"/>
  <c r="E1743" i="3"/>
  <c r="J1749" i="1"/>
  <c r="K1749" i="1"/>
  <c r="B1735" i="4"/>
  <c r="Y1744" i="3"/>
  <c r="C1744" i="3"/>
  <c r="V1744" i="3"/>
  <c r="X1744" i="3"/>
  <c r="AJ1744" i="3"/>
  <c r="D1744" i="3"/>
  <c r="E1744" i="3"/>
  <c r="J1750" i="1"/>
  <c r="K1750" i="1"/>
  <c r="B1736" i="4"/>
  <c r="Y1745" i="3"/>
  <c r="C1745" i="3"/>
  <c r="V1745" i="3"/>
  <c r="X1745" i="3"/>
  <c r="AJ1745" i="3"/>
  <c r="D1745" i="3"/>
  <c r="E1745" i="3"/>
  <c r="J1751" i="1"/>
  <c r="K1751" i="1"/>
  <c r="B1737" i="4"/>
  <c r="Y1746" i="3"/>
  <c r="C1746" i="3"/>
  <c r="V1746" i="3"/>
  <c r="Y1747" i="3"/>
  <c r="C1747" i="3"/>
  <c r="V1747" i="3"/>
  <c r="X1746" i="3"/>
  <c r="AJ1746" i="3"/>
  <c r="D1746" i="3"/>
  <c r="E1746" i="3"/>
  <c r="J1752" i="1"/>
  <c r="K1752" i="1"/>
  <c r="B1738" i="4"/>
  <c r="Y1748" i="3"/>
  <c r="C1748" i="3"/>
  <c r="V1748" i="3"/>
  <c r="X1747" i="3"/>
  <c r="AJ1747" i="3"/>
  <c r="D1747" i="3"/>
  <c r="E1747" i="3"/>
  <c r="J1753" i="1"/>
  <c r="K1753" i="1"/>
  <c r="B1739" i="4"/>
  <c r="Y1749" i="3"/>
  <c r="C1749" i="3"/>
  <c r="V1749" i="3"/>
  <c r="X1748" i="3"/>
  <c r="AJ1748" i="3"/>
  <c r="D1748" i="3"/>
  <c r="E1748" i="3"/>
  <c r="J1754" i="1"/>
  <c r="K1754" i="1"/>
  <c r="B1740" i="4"/>
  <c r="Y1750" i="3"/>
  <c r="C1750" i="3"/>
  <c r="V1750" i="3"/>
  <c r="X1750" i="3"/>
  <c r="AJ1750" i="3"/>
  <c r="D1750" i="3"/>
  <c r="E1750" i="3"/>
  <c r="J1756" i="1"/>
  <c r="K1756" i="1"/>
  <c r="B1742" i="4"/>
  <c r="X1749" i="3"/>
  <c r="AJ1749" i="3"/>
  <c r="D1749" i="3"/>
  <c r="E1749" i="3"/>
  <c r="J1755" i="1"/>
  <c r="K1755" i="1"/>
  <c r="B1741" i="4"/>
  <c r="Y1751" i="3"/>
  <c r="C1751" i="3"/>
  <c r="V1751" i="3"/>
  <c r="X1751" i="3"/>
  <c r="AJ1751" i="3"/>
  <c r="D1751" i="3"/>
  <c r="E1751" i="3"/>
  <c r="J1757" i="1"/>
  <c r="K1757" i="1"/>
  <c r="B1743" i="4"/>
</calcChain>
</file>

<file path=xl/sharedStrings.xml><?xml version="1.0" encoding="utf-8"?>
<sst xmlns="http://schemas.openxmlformats.org/spreadsheetml/2006/main" count="143" uniqueCount="94">
  <si>
    <t>Données utiles :</t>
  </si>
  <si>
    <t>Altitude du site d'étude (m)</t>
  </si>
  <si>
    <t>Pression atmosphérique (kPa)</t>
  </si>
  <si>
    <t>Variables nécessaires :</t>
  </si>
  <si>
    <r>
      <t xml:space="preserve">Constante psychométrique </t>
    </r>
    <r>
      <rPr>
        <sz val="11"/>
        <color theme="1"/>
        <rFont val="Calibri"/>
        <family val="2"/>
      </rPr>
      <t>γ (kPa.°C-1)</t>
    </r>
  </si>
  <si>
    <t>Es</t>
  </si>
  <si>
    <t>Ea</t>
  </si>
  <si>
    <t>Es-Ea</t>
  </si>
  <si>
    <t>U2</t>
  </si>
  <si>
    <t>T</t>
  </si>
  <si>
    <t>Δ</t>
  </si>
  <si>
    <t>G</t>
  </si>
  <si>
    <t>Rn</t>
  </si>
  <si>
    <t>ET0</t>
  </si>
  <si>
    <t>kPa</t>
  </si>
  <si>
    <t>m.s-1</t>
  </si>
  <si>
    <t>°C</t>
  </si>
  <si>
    <t>kPa.°C-1</t>
  </si>
  <si>
    <t>MJ.m-2.j-1</t>
  </si>
  <si>
    <t>mm.j-1</t>
  </si>
  <si>
    <t>Timestep</t>
  </si>
  <si>
    <t>Tmax</t>
  </si>
  <si>
    <t>Tmin</t>
  </si>
  <si>
    <t>RH</t>
  </si>
  <si>
    <t>E°(Tmax)</t>
  </si>
  <si>
    <t>E°(Tmin)</t>
  </si>
  <si>
    <t>%</t>
  </si>
  <si>
    <t>Paramètres</t>
  </si>
  <si>
    <t>Latitude du site d'étude :</t>
  </si>
  <si>
    <t>Cf Box 9 p49</t>
  </si>
  <si>
    <t>Rappel :</t>
  </si>
  <si>
    <t>Cf Box 10 p49</t>
  </si>
  <si>
    <t>cf Rnl</t>
  </si>
  <si>
    <t>σ (MJ.K-4.m-2.j-1)</t>
  </si>
  <si>
    <t>Degré (°)</t>
  </si>
  <si>
    <t>FAO56</t>
  </si>
  <si>
    <t>Altitude z (m)</t>
  </si>
  <si>
    <t>cf Ra</t>
  </si>
  <si>
    <t>24*60/π*Gsc (MJ.m-2.j-1)</t>
  </si>
  <si>
    <t>Minutes (')</t>
  </si>
  <si>
    <t>Allen and al</t>
  </si>
  <si>
    <t>Position en degré décimal</t>
  </si>
  <si>
    <t>Krs (°C^-0.5)</t>
  </si>
  <si>
    <t>φ (rad)</t>
  </si>
  <si>
    <t>Calcul de Ra : Radiation extraterrestre</t>
  </si>
  <si>
    <t>Calcul de Rns : Radiation solaire nette</t>
  </si>
  <si>
    <t>Calcul de Rnl : Net longwave radiation</t>
  </si>
  <si>
    <t>Rns</t>
  </si>
  <si>
    <t>Rnl</t>
  </si>
  <si>
    <t>ANNEE</t>
  </si>
  <si>
    <t>MOIS</t>
  </si>
  <si>
    <t>JOUR</t>
  </si>
  <si>
    <t>J</t>
  </si>
  <si>
    <t>dr</t>
  </si>
  <si>
    <t>δ</t>
  </si>
  <si>
    <t>ωs</t>
  </si>
  <si>
    <t>Ra</t>
  </si>
  <si>
    <t>Rso</t>
  </si>
  <si>
    <t>Rs</t>
  </si>
  <si>
    <t>Rs/Rso</t>
  </si>
  <si>
    <t>Tmax,K</t>
  </si>
  <si>
    <t>Tmin,K</t>
  </si>
  <si>
    <t>σ*Tmax,K^4</t>
  </si>
  <si>
    <t>σ*Tmin,K^4</t>
  </si>
  <si>
    <t>N° du jour ds l'année</t>
  </si>
  <si>
    <t>/</t>
  </si>
  <si>
    <t>rad</t>
  </si>
  <si>
    <t>(&lt;=1)</t>
  </si>
  <si>
    <t>°K</t>
  </si>
  <si>
    <t>Timesteps</t>
  </si>
  <si>
    <t>Rns = (1-albedo)*Rs</t>
  </si>
  <si>
    <r>
      <t xml:space="preserve"> Rs = H</t>
    </r>
    <r>
      <rPr>
        <vertAlign val="subscript"/>
        <sz val="11"/>
        <color theme="1"/>
        <rFont val="Calibri"/>
        <family val="2"/>
        <scheme val="minor"/>
      </rPr>
      <t>day</t>
    </r>
    <r>
      <rPr>
        <sz val="11"/>
        <color theme="1"/>
        <rFont val="Calibri"/>
        <family val="2"/>
        <scheme val="minor"/>
      </rPr>
      <t xml:space="preserve"> (in SWAT)</t>
    </r>
  </si>
  <si>
    <t>y_sr</t>
  </si>
  <si>
    <t>H_day:</t>
  </si>
  <si>
    <t>Total solar radiation reaching the earth surface on that day (Mega Joules / m2) -&gt; equivalent to Rs in ET0.xls</t>
  </si>
  <si>
    <t>alpha:</t>
  </si>
  <si>
    <t>Albedo of the day (fraction, i.e. percent of light reflected from the soil surface) -&gt; albedo for bare soil assumed: 0.05</t>
  </si>
  <si>
    <t>y_sr:</t>
  </si>
  <si>
    <t>Radiation term for bare soil (units not given, must be fraction to compute for Temp below)</t>
  </si>
  <si>
    <t>y_sr is a .tss file calculated as:</t>
  </si>
  <si>
    <t>T_av:</t>
  </si>
  <si>
    <t>Average temperature of the day (celcius), -&gt; (assuming of the air)</t>
  </si>
  <si>
    <t>T_mx:</t>
  </si>
  <si>
    <t>Max temp of the day</t>
  </si>
  <si>
    <t>T_mn:</t>
  </si>
  <si>
    <t>Min temp of the day</t>
  </si>
  <si>
    <t>Solar radiation term (defined above)</t>
  </si>
  <si>
    <t>To define surface temperature when no cover is present (T_bare) the following terms are required:</t>
  </si>
  <si>
    <t>celcius</t>
  </si>
  <si>
    <t>T_bare</t>
  </si>
  <si>
    <t>Bare soil temperature</t>
  </si>
  <si>
    <t>Time</t>
  </si>
  <si>
    <t>(day)</t>
  </si>
  <si>
    <t>(celcius)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</si>
</sst>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"/>
    <numFmt numFmtId="166" formatCode="0.0000"/>
    <numFmt numFmtId="167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vertAlign val="sub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4" fillId="0" borderId="0"/>
  </cellStyleXfs>
  <cellXfs count="182">
    <xf numFmtId="0" fontId="0" fillId="0" borderId="0" xfId="0"/>
    <xf numFmtId="0" fontId="0" fillId="0" borderId="1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2" borderId="13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2" fontId="0" fillId="0" borderId="0" xfId="0" applyNumberFormat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164" fontId="3" fillId="0" borderId="4" xfId="0" applyNumberFormat="1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64" fontId="3" fillId="0" borderId="5" xfId="0" applyNumberFormat="1" applyFont="1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66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164" fontId="3" fillId="0" borderId="3" xfId="0" applyNumberFormat="1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2" fillId="0" borderId="18" xfId="0" applyNumberFormat="1" applyFont="1" applyFill="1" applyBorder="1" applyAlignment="1">
      <alignment horizontal="center" vertical="center" wrapText="1"/>
    </xf>
    <xf numFmtId="0" fontId="2" fillId="0" borderId="14" xfId="0" applyNumberFormat="1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167" fontId="2" fillId="0" borderId="0" xfId="0" applyNumberFormat="1" applyFont="1" applyBorder="1" applyAlignment="1">
      <alignment horizontal="center" vertical="center" wrapText="1"/>
    </xf>
    <xf numFmtId="167" fontId="2" fillId="0" borderId="9" xfId="0" applyNumberFormat="1" applyFont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14" fontId="0" fillId="0" borderId="13" xfId="0" applyNumberFormat="1" applyBorder="1" applyAlignment="1">
      <alignment horizontal="center" vertical="center" wrapText="1"/>
    </xf>
    <xf numFmtId="14" fontId="0" fillId="0" borderId="18" xfId="0" applyNumberFormat="1" applyBorder="1" applyAlignment="1">
      <alignment horizontal="center" vertical="center" wrapText="1"/>
    </xf>
    <xf numFmtId="14" fontId="0" fillId="0" borderId="14" xfId="0" applyNumberFormat="1" applyBorder="1" applyAlignment="1">
      <alignment horizontal="center" vertical="center" wrapText="1"/>
    </xf>
    <xf numFmtId="0" fontId="0" fillId="0" borderId="18" xfId="0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3" fillId="0" borderId="36" xfId="0" applyNumberFormat="1" applyFont="1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64" fontId="0" fillId="0" borderId="17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 vertical="center" wrapText="1"/>
    </xf>
    <xf numFmtId="164" fontId="0" fillId="0" borderId="32" xfId="0" applyNumberFormat="1" applyBorder="1" applyAlignment="1">
      <alignment horizontal="center"/>
    </xf>
    <xf numFmtId="164" fontId="0" fillId="0" borderId="34" xfId="0" applyNumberFormat="1" applyBorder="1" applyAlignment="1">
      <alignment horizontal="center"/>
    </xf>
    <xf numFmtId="2" fontId="0" fillId="0" borderId="33" xfId="0" applyNumberFormat="1" applyBorder="1" applyAlignment="1">
      <alignment horizontal="center" vertical="center"/>
    </xf>
    <xf numFmtId="164" fontId="3" fillId="0" borderId="26" xfId="0" applyNumberFormat="1" applyFont="1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164" fontId="3" fillId="0" borderId="39" xfId="0" applyNumberFormat="1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2" fontId="0" fillId="0" borderId="35" xfId="0" applyNumberFormat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167" fontId="0" fillId="0" borderId="16" xfId="0" applyNumberFormat="1" applyBorder="1" applyAlignment="1">
      <alignment horizontal="center" vertical="center"/>
    </xf>
    <xf numFmtId="167" fontId="0" fillId="0" borderId="33" xfId="0" applyNumberFormat="1" applyBorder="1" applyAlignment="1">
      <alignment horizontal="center" vertical="center"/>
    </xf>
    <xf numFmtId="167" fontId="0" fillId="0" borderId="35" xfId="0" applyNumberFormat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34" xfId="0" applyNumberFormat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 wrapText="1"/>
    </xf>
    <xf numFmtId="0" fontId="2" fillId="0" borderId="19" xfId="0" applyNumberFormat="1" applyFont="1" applyFill="1" applyBorder="1" applyAlignment="1">
      <alignment horizontal="center" vertical="center" wrapText="1"/>
    </xf>
    <xf numFmtId="164" fontId="0" fillId="0" borderId="18" xfId="0" applyNumberFormat="1" applyBorder="1" applyAlignment="1">
      <alignment horizontal="center" vertical="center" wrapText="1"/>
    </xf>
    <xf numFmtId="164" fontId="0" fillId="0" borderId="14" xfId="0" applyNumberFormat="1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 vertical="center"/>
    </xf>
    <xf numFmtId="164" fontId="2" fillId="0" borderId="15" xfId="0" applyNumberFormat="1" applyFont="1" applyFill="1" applyBorder="1" applyAlignment="1">
      <alignment horizontal="center"/>
    </xf>
    <xf numFmtId="167" fontId="2" fillId="0" borderId="15" xfId="0" applyNumberFormat="1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164" fontId="2" fillId="0" borderId="9" xfId="0" applyNumberFormat="1" applyFon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 wrapText="1"/>
    </xf>
    <xf numFmtId="14" fontId="0" fillId="0" borderId="41" xfId="0" applyNumberFormat="1" applyBorder="1" applyAlignment="1">
      <alignment horizontal="center" vertical="center" wrapText="1"/>
    </xf>
    <xf numFmtId="14" fontId="0" fillId="0" borderId="8" xfId="0" applyNumberFormat="1" applyBorder="1" applyAlignment="1">
      <alignment horizontal="center" vertical="center" wrapText="1"/>
    </xf>
    <xf numFmtId="0" fontId="2" fillId="0" borderId="21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wrapText="1"/>
    </xf>
    <xf numFmtId="0" fontId="2" fillId="0" borderId="30" xfId="0" applyNumberFormat="1" applyFont="1" applyFill="1" applyBorder="1" applyAlignment="1">
      <alignment horizontal="center" vertical="center" wrapText="1"/>
    </xf>
    <xf numFmtId="0" fontId="2" fillId="0" borderId="22" xfId="0" applyNumberFormat="1" applyFont="1" applyFill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 vertical="center" wrapText="1"/>
    </xf>
    <xf numFmtId="2" fontId="0" fillId="0" borderId="18" xfId="0" applyNumberFormat="1" applyBorder="1" applyAlignment="1">
      <alignment horizontal="center" vertical="center" wrapText="1"/>
    </xf>
    <xf numFmtId="2" fontId="0" fillId="0" borderId="14" xfId="0" applyNumberFormat="1" applyBorder="1" applyAlignment="1">
      <alignment horizontal="center" vertical="center" wrapText="1"/>
    </xf>
    <xf numFmtId="0" fontId="2" fillId="0" borderId="42" xfId="0" applyNumberFormat="1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wrapText="1"/>
    </xf>
    <xf numFmtId="0" fontId="2" fillId="0" borderId="43" xfId="0" applyNumberFormat="1" applyFont="1" applyFill="1" applyBorder="1" applyAlignment="1">
      <alignment horizontal="center" vertical="center" wrapText="1"/>
    </xf>
    <xf numFmtId="0" fontId="2" fillId="0" borderId="44" xfId="0" applyNumberFormat="1" applyFont="1" applyFill="1" applyBorder="1" applyAlignment="1">
      <alignment horizontal="center" vertical="center" wrapText="1"/>
    </xf>
    <xf numFmtId="164" fontId="2" fillId="7" borderId="0" xfId="0" applyNumberFormat="1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164" fontId="2" fillId="6" borderId="0" xfId="0" applyNumberFormat="1" applyFont="1" applyFill="1" applyBorder="1" applyAlignment="1">
      <alignment horizontal="center" vertical="center"/>
    </xf>
    <xf numFmtId="164" fontId="2" fillId="5" borderId="0" xfId="0" applyNumberFormat="1" applyFont="1" applyFill="1" applyBorder="1" applyAlignment="1">
      <alignment horizontal="center" vertical="center"/>
    </xf>
    <xf numFmtId="164" fontId="2" fillId="0" borderId="17" xfId="0" applyNumberFormat="1" applyFont="1" applyFill="1" applyBorder="1" applyAlignment="1">
      <alignment horizontal="center"/>
    </xf>
    <xf numFmtId="164" fontId="2" fillId="0" borderId="32" xfId="0" applyNumberFormat="1" applyFont="1" applyBorder="1" applyAlignment="1">
      <alignment horizontal="center"/>
    </xf>
    <xf numFmtId="164" fontId="2" fillId="0" borderId="32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0" fillId="2" borderId="45" xfId="0" applyFill="1" applyBorder="1" applyAlignment="1">
      <alignment horizontal="center" vertical="center" wrapText="1"/>
    </xf>
    <xf numFmtId="2" fontId="0" fillId="0" borderId="21" xfId="0" applyNumberFormat="1" applyBorder="1" applyAlignment="1">
      <alignment horizontal="center" vertical="center" wrapText="1"/>
    </xf>
    <xf numFmtId="2" fontId="0" fillId="0" borderId="30" xfId="0" applyNumberFormat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2" fillId="0" borderId="6" xfId="0" applyNumberFormat="1" applyFont="1" applyFill="1" applyBorder="1" applyAlignment="1">
      <alignment horizontal="center" vertical="center" wrapText="1"/>
    </xf>
    <xf numFmtId="0" fontId="0" fillId="0" borderId="46" xfId="0" applyBorder="1" applyAlignment="1">
      <alignment horizontal="center" wrapText="1"/>
    </xf>
    <xf numFmtId="0" fontId="2" fillId="0" borderId="46" xfId="0" applyNumberFormat="1" applyFont="1" applyFill="1" applyBorder="1" applyAlignment="1">
      <alignment horizontal="center" vertical="center" wrapText="1"/>
    </xf>
    <xf numFmtId="0" fontId="2" fillId="0" borderId="47" xfId="0" applyNumberFormat="1" applyFont="1" applyFill="1" applyBorder="1" applyAlignment="1">
      <alignment horizontal="center" vertical="center" wrapText="1"/>
    </xf>
    <xf numFmtId="2" fontId="0" fillId="0" borderId="29" xfId="0" applyNumberForma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0" borderId="17" xfId="0" applyNumberFormat="1" applyFont="1" applyFill="1" applyBorder="1" applyAlignment="1">
      <alignment horizontal="center" vertical="center" wrapText="1"/>
    </xf>
    <xf numFmtId="0" fontId="2" fillId="0" borderId="15" xfId="0" applyNumberFormat="1" applyFont="1" applyFill="1" applyBorder="1" applyAlignment="1">
      <alignment horizontal="center" vertical="center" wrapText="1"/>
    </xf>
    <xf numFmtId="165" fontId="0" fillId="0" borderId="15" xfId="0" applyNumberFormat="1" applyBorder="1" applyAlignment="1">
      <alignment horizontal="center" vertical="center"/>
    </xf>
    <xf numFmtId="167" fontId="0" fillId="0" borderId="15" xfId="0" applyNumberFormat="1" applyBorder="1" applyAlignment="1">
      <alignment horizontal="center" vertical="center"/>
    </xf>
    <xf numFmtId="0" fontId="2" fillId="0" borderId="32" xfId="0" applyNumberFormat="1" applyFont="1" applyFill="1" applyBorder="1" applyAlignment="1">
      <alignment horizontal="center" vertical="center" wrapText="1"/>
    </xf>
    <xf numFmtId="0" fontId="2" fillId="0" borderId="34" xfId="0" applyNumberFormat="1" applyFont="1" applyFill="1" applyBorder="1" applyAlignment="1">
      <alignment horizontal="center" vertical="center" wrapText="1"/>
    </xf>
    <xf numFmtId="0" fontId="2" fillId="0" borderId="9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165" fontId="0" fillId="0" borderId="9" xfId="0" applyNumberFormat="1" applyBorder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0" fontId="0" fillId="2" borderId="13" xfId="0" applyFill="1" applyBorder="1" applyAlignment="1">
      <alignment horizontal="center" vertical="center" wrapText="1"/>
    </xf>
    <xf numFmtId="0" fontId="0" fillId="2" borderId="48" xfId="0" applyFill="1" applyBorder="1" applyAlignment="1">
      <alignment horizontal="left"/>
    </xf>
    <xf numFmtId="0" fontId="0" fillId="2" borderId="48" xfId="0" applyFill="1" applyBorder="1" applyAlignment="1">
      <alignment horizontal="left" wrapText="1"/>
    </xf>
    <xf numFmtId="0" fontId="0" fillId="2" borderId="13" xfId="0" applyFill="1" applyBorder="1" applyAlignment="1">
      <alignment horizontal="center" vertical="center" wrapText="1"/>
    </xf>
    <xf numFmtId="0" fontId="0" fillId="2" borderId="31" xfId="0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2" borderId="14" xfId="0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10</xdr:col>
      <xdr:colOff>257174</xdr:colOff>
      <xdr:row>12</xdr:row>
      <xdr:rowOff>48280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00" y="0"/>
          <a:ext cx="3790949" cy="25533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381000</xdr:colOff>
      <xdr:row>5</xdr:row>
      <xdr:rowOff>38101</xdr:rowOff>
    </xdr:from>
    <xdr:to>
      <xdr:col>10</xdr:col>
      <xdr:colOff>2025291</xdr:colOff>
      <xdr:row>7</xdr:row>
      <xdr:rowOff>238125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77175" y="1000126"/>
          <a:ext cx="1644291" cy="60007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381000</xdr:colOff>
      <xdr:row>0</xdr:row>
      <xdr:rowOff>0</xdr:rowOff>
    </xdr:from>
    <xdr:to>
      <xdr:col>11</xdr:col>
      <xdr:colOff>158750</xdr:colOff>
      <xdr:row>4</xdr:row>
      <xdr:rowOff>123825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877175" y="0"/>
          <a:ext cx="1854200" cy="8953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304800</xdr:colOff>
      <xdr:row>0</xdr:row>
      <xdr:rowOff>38101</xdr:rowOff>
    </xdr:from>
    <xdr:to>
      <xdr:col>13</xdr:col>
      <xdr:colOff>1303427</xdr:colOff>
      <xdr:row>10</xdr:row>
      <xdr:rowOff>4374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877425" y="38101"/>
          <a:ext cx="5151527" cy="2090348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257175</xdr:colOff>
      <xdr:row>11</xdr:row>
      <xdr:rowOff>38101</xdr:rowOff>
    </xdr:from>
    <xdr:to>
      <xdr:col>13</xdr:col>
      <xdr:colOff>1238310</xdr:colOff>
      <xdr:row>16</xdr:row>
      <xdr:rowOff>3955</xdr:rowOff>
    </xdr:to>
    <xdr:pic>
      <xdr:nvPicPr>
        <xdr:cNvPr id="6" name="Picture 10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9829800" y="2352676"/>
          <a:ext cx="5134035" cy="918354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752475</xdr:colOff>
      <xdr:row>1</xdr:row>
      <xdr:rowOff>28575</xdr:rowOff>
    </xdr:from>
    <xdr:to>
      <xdr:col>11</xdr:col>
      <xdr:colOff>314325</xdr:colOff>
      <xdr:row>3</xdr:row>
      <xdr:rowOff>133350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86475" y="219075"/>
          <a:ext cx="1847850" cy="485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514350</xdr:colOff>
      <xdr:row>1</xdr:row>
      <xdr:rowOff>19050</xdr:rowOff>
    </xdr:from>
    <xdr:to>
      <xdr:col>16</xdr:col>
      <xdr:colOff>333375</xdr:colOff>
      <xdr:row>4</xdr:row>
      <xdr:rowOff>104775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34350" y="209550"/>
          <a:ext cx="3629025" cy="6572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7</xdr:col>
      <xdr:colOff>619125</xdr:colOff>
      <xdr:row>6</xdr:row>
      <xdr:rowOff>0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0"/>
          <a:ext cx="5191125" cy="11430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190500</xdr:colOff>
      <xdr:row>0</xdr:row>
      <xdr:rowOff>123825</xdr:rowOff>
    </xdr:from>
    <xdr:to>
      <xdr:col>26</xdr:col>
      <xdr:colOff>485775</xdr:colOff>
      <xdr:row>5</xdr:row>
      <xdr:rowOff>17524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497050" y="123825"/>
          <a:ext cx="2895600" cy="86524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13</xdr:row>
      <xdr:rowOff>0</xdr:rowOff>
    </xdr:from>
    <xdr:ext cx="1872949" cy="3273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76225" y="180975"/>
              <a:ext cx="1872949" cy="327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𝑏𝑎𝑟𝑒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e>
                        </m:acc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𝑎𝑣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𝑠𝑟</m:t>
                        </m:r>
                      </m:sub>
                    </m:sSub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𝑚𝑥</m:t>
                                </m:r>
                              </m:sub>
                            </m:s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e>
                              <m:sub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𝑚𝑛</m:t>
                                </m:r>
                              </m:sub>
                            </m:sSub>
                          </m:e>
                        </m:d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276225" y="180975"/>
              <a:ext cx="1872949" cy="3273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𝑇_𝑏𝑎𝑟𝑒=𝑇 ̅_𝑎𝑣+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en-US" sz="1100" b="0" i="0">
                  <a:latin typeface="Cambria Math" panose="02040503050406030204" pitchFamily="18" charset="0"/>
                </a:rPr>
                <a:t>𝑠𝑟  ((𝑇_𝑚𝑥−𝑇_𝑚𝑛 ))/2 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276225</xdr:colOff>
      <xdr:row>5</xdr:row>
      <xdr:rowOff>85726</xdr:rowOff>
    </xdr:from>
    <xdr:ext cx="1597810" cy="3319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76225" y="9677401"/>
              <a:ext cx="1597810" cy="33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𝑠𝑟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𝑑𝑎𝑦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∙</m:t>
                        </m:r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𝛼</m:t>
                            </m:r>
                          </m:e>
                        </m:d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−14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20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276225" y="9677401"/>
              <a:ext cx="1597810" cy="3319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𝛾_</a:t>
              </a:r>
              <a:r>
                <a:rPr lang="en-US" sz="1100" b="0" i="0">
                  <a:latin typeface="Cambria Math" panose="02040503050406030204" pitchFamily="18" charset="0"/>
                </a:rPr>
                <a:t>𝑠𝑟=(𝐻_𝑑𝑎𝑦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∙(</a:t>
              </a:r>
              <a:r>
                <a:rPr lang="en-US" sz="1100" b="0" i="0">
                  <a:latin typeface="Cambria Math" panose="02040503050406030204" pitchFamily="18" charset="0"/>
                </a:rPr>
                <a:t>1−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𝛼)</a:t>
              </a:r>
              <a:r>
                <a:rPr lang="en-US" sz="1100" b="0" i="0">
                  <a:latin typeface="Cambria Math" panose="02040503050406030204" pitchFamily="18" charset="0"/>
                </a:rPr>
                <a:t>−14)/20  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57"/>
  <sheetViews>
    <sheetView workbookViewId="0">
      <selection activeCell="B8" sqref="B8"/>
    </sheetView>
  </sheetViews>
  <sheetFormatPr defaultColWidth="31.1328125" defaultRowHeight="14.25" x14ac:dyDescent="0.45"/>
  <cols>
    <col min="1" max="1" width="28.1328125" style="6" customWidth="1"/>
    <col min="2" max="2" width="11.59765625" style="6" bestFit="1" customWidth="1"/>
    <col min="3" max="3" width="4.59765625" style="6" bestFit="1" customWidth="1"/>
    <col min="4" max="4" width="5.59765625" style="6" bestFit="1" customWidth="1"/>
    <col min="5" max="5" width="5.86328125" style="6" bestFit="1" customWidth="1"/>
    <col min="6" max="6" width="7.1328125" style="6" customWidth="1"/>
    <col min="7" max="7" width="8.265625" style="6" bestFit="1" customWidth="1"/>
    <col min="8" max="9" width="10.265625" style="6" bestFit="1" customWidth="1"/>
    <col min="10" max="10" width="11.1328125" style="6" customWidth="1"/>
    <col min="11" max="16384" width="31.1328125" style="6"/>
  </cols>
  <sheetData>
    <row r="1" spans="1:11" ht="14.65" thickBot="1" x14ac:dyDescent="0.5">
      <c r="A1" s="4" t="s">
        <v>0</v>
      </c>
    </row>
    <row r="2" spans="1:11" x14ac:dyDescent="0.45">
      <c r="A2" s="3" t="s">
        <v>1</v>
      </c>
      <c r="B2" s="1">
        <v>58</v>
      </c>
    </row>
    <row r="3" spans="1:11" x14ac:dyDescent="0.45">
      <c r="A3" s="1" t="s">
        <v>2</v>
      </c>
      <c r="B3" s="2">
        <f>101.3*((293-0.0065*B2)/293)^5.26</f>
        <v>100.61627933806116</v>
      </c>
    </row>
    <row r="6" spans="1:11" ht="14.65" thickBot="1" x14ac:dyDescent="0.5"/>
    <row r="7" spans="1:11" ht="14.65" thickBot="1" x14ac:dyDescent="0.5">
      <c r="A7" s="5" t="s">
        <v>3</v>
      </c>
    </row>
    <row r="8" spans="1:11" ht="28.5" x14ac:dyDescent="0.45">
      <c r="A8" s="3" t="s">
        <v>4</v>
      </c>
      <c r="B8" s="1">
        <v>6.6909825759810707E-2</v>
      </c>
    </row>
    <row r="14" spans="1:11" ht="14.65" thickBot="1" x14ac:dyDescent="0.5"/>
    <row r="15" spans="1:11" x14ac:dyDescent="0.45">
      <c r="B15" s="158" t="s">
        <v>27</v>
      </c>
      <c r="C15" s="63" t="s">
        <v>5</v>
      </c>
      <c r="D15" s="14" t="s">
        <v>6</v>
      </c>
      <c r="E15" s="14" t="s">
        <v>7</v>
      </c>
      <c r="F15" s="14" t="s">
        <v>8</v>
      </c>
      <c r="G15" s="14" t="s">
        <v>9</v>
      </c>
      <c r="H15" s="54" t="s">
        <v>10</v>
      </c>
      <c r="I15" s="14" t="s">
        <v>11</v>
      </c>
      <c r="J15" s="64" t="s">
        <v>12</v>
      </c>
      <c r="K15" s="57" t="s">
        <v>13</v>
      </c>
    </row>
    <row r="16" spans="1:11" ht="14.25" customHeight="1" thickBot="1" x14ac:dyDescent="0.5">
      <c r="B16" s="159"/>
      <c r="C16" s="102" t="s">
        <v>14</v>
      </c>
      <c r="D16" s="69" t="s">
        <v>14</v>
      </c>
      <c r="E16" s="69" t="s">
        <v>14</v>
      </c>
      <c r="F16" s="69" t="s">
        <v>15</v>
      </c>
      <c r="G16" s="69" t="s">
        <v>16</v>
      </c>
      <c r="H16" s="69" t="s">
        <v>17</v>
      </c>
      <c r="I16" s="69" t="s">
        <v>18</v>
      </c>
      <c r="J16" s="103" t="s">
        <v>18</v>
      </c>
      <c r="K16" s="9" t="s">
        <v>19</v>
      </c>
    </row>
    <row r="17" spans="1:11" x14ac:dyDescent="0.45">
      <c r="A17" s="59">
        <v>39838</v>
      </c>
      <c r="B17" s="113">
        <v>1</v>
      </c>
      <c r="C17" s="72">
        <f>'Calcul Es et Ea'!H10</f>
        <v>0.89936184498231264</v>
      </c>
      <c r="D17" s="72">
        <f>'Calcul Es et Ea'!I10</f>
        <v>0.8854966832055019</v>
      </c>
      <c r="E17" s="72">
        <f>C17-D17</f>
        <v>1.3865161776810742E-2</v>
      </c>
      <c r="F17" s="106">
        <v>3.8262916666666662</v>
      </c>
      <c r="G17" s="106">
        <v>5.8231354166666662</v>
      </c>
      <c r="H17" s="107">
        <f>4098*(0.6108*EXP(17.27*G17/(G17+237.3)))/(G17+237.3)^2</f>
        <v>6.404130093392911E-2</v>
      </c>
      <c r="I17" s="108">
        <v>0</v>
      </c>
      <c r="J17" s="72">
        <f>'Calcul Rn'!E11</f>
        <v>1.3697594807572488</v>
      </c>
      <c r="K17" s="117">
        <f>(0.408*H17*(J17-I17)+$B$8*900*F17*E17/(G17+273))/(H17+$B$8*(1+0.34*F17))</f>
        <v>0.21673802567203598</v>
      </c>
    </row>
    <row r="18" spans="1:11" x14ac:dyDescent="0.45">
      <c r="A18" s="60">
        <v>39839</v>
      </c>
      <c r="B18" s="114">
        <v>2</v>
      </c>
      <c r="C18" s="15">
        <f>'Calcul Es et Ea'!H11</f>
        <v>1.0108857929951571</v>
      </c>
      <c r="D18" s="15">
        <f>'Calcul Es et Ea'!I11</f>
        <v>0.97617871410232337</v>
      </c>
      <c r="E18" s="15">
        <f t="shared" ref="E18:E81" si="0">C18-D18</f>
        <v>3.4707078892833754E-2</v>
      </c>
      <c r="F18" s="104">
        <v>1.2340416666666665</v>
      </c>
      <c r="G18" s="104">
        <v>5.1554375000000014</v>
      </c>
      <c r="H18" s="55">
        <f t="shared" ref="H18:H81" si="1">4098*(0.6108*EXP(17.27*G18/(G18+237.3)))/(G18+237.3)^2</f>
        <v>6.1473593610889846E-2</v>
      </c>
      <c r="I18" s="17">
        <v>0</v>
      </c>
      <c r="J18" s="15">
        <f>'Calcul Rn'!E12</f>
        <v>1.1682727120167984</v>
      </c>
      <c r="K18" s="118">
        <f t="shared" ref="K18:K81" si="2">(0.408*H18*(J18-I18)+$B$8*900*F18*E18/(G18+273))/(H18+$B$8*(1+0.34*F18))</f>
        <v>0.24654768613975164</v>
      </c>
    </row>
    <row r="19" spans="1:11" x14ac:dyDescent="0.45">
      <c r="A19" s="60">
        <v>39840</v>
      </c>
      <c r="B19" s="115">
        <v>3</v>
      </c>
      <c r="C19" s="15">
        <f>'Calcul Es et Ea'!H12</f>
        <v>0.75205263466090089</v>
      </c>
      <c r="D19" s="15">
        <f>'Calcul Es et Ea'!I12</f>
        <v>0.75205263466090089</v>
      </c>
      <c r="E19" s="15">
        <f t="shared" si="0"/>
        <v>0</v>
      </c>
      <c r="F19" s="104">
        <v>0.9487916666666667</v>
      </c>
      <c r="G19" s="104">
        <v>3.1968854166666678</v>
      </c>
      <c r="H19" s="55">
        <f t="shared" si="1"/>
        <v>5.444423052501747E-2</v>
      </c>
      <c r="I19" s="17">
        <v>0</v>
      </c>
      <c r="J19" s="15">
        <f>'Calcul Rn'!E13</f>
        <v>1.6030091946179146</v>
      </c>
      <c r="K19" s="118">
        <f t="shared" si="2"/>
        <v>0.24911449546853018</v>
      </c>
    </row>
    <row r="20" spans="1:11" x14ac:dyDescent="0.45">
      <c r="A20" s="60">
        <v>39841</v>
      </c>
      <c r="B20" s="115">
        <v>4</v>
      </c>
      <c r="C20" s="15">
        <f>'Calcul Es et Ea'!H13</f>
        <v>0.80019381404758216</v>
      </c>
      <c r="D20" s="15">
        <f>'Calcul Es et Ea'!I13</f>
        <v>0.80019381404758216</v>
      </c>
      <c r="E20" s="15">
        <f t="shared" si="0"/>
        <v>0</v>
      </c>
      <c r="F20" s="104">
        <v>2.9615833333333339</v>
      </c>
      <c r="G20" s="104">
        <v>3.6790520833333331</v>
      </c>
      <c r="H20" s="55">
        <f t="shared" si="1"/>
        <v>5.6107346549255463E-2</v>
      </c>
      <c r="I20" s="17">
        <v>0</v>
      </c>
      <c r="J20" s="15">
        <f>'Calcul Rn'!E14</f>
        <v>1.8024411844688564</v>
      </c>
      <c r="K20" s="118">
        <f t="shared" si="2"/>
        <v>0.2167175246348024</v>
      </c>
    </row>
    <row r="21" spans="1:11" x14ac:dyDescent="0.45">
      <c r="A21" s="60">
        <v>39842</v>
      </c>
      <c r="B21" s="114">
        <v>5</v>
      </c>
      <c r="C21" s="15">
        <f>'Calcul Es et Ea'!H14</f>
        <v>0.83475485005428485</v>
      </c>
      <c r="D21" s="15">
        <f>'Calcul Es et Ea'!I14</f>
        <v>0.78580575315249057</v>
      </c>
      <c r="E21" s="15">
        <f t="shared" si="0"/>
        <v>4.8949096901794276E-2</v>
      </c>
      <c r="F21" s="104">
        <v>2.7721111111111112</v>
      </c>
      <c r="G21" s="104">
        <v>3.2459583333333324</v>
      </c>
      <c r="H21" s="55">
        <f t="shared" si="1"/>
        <v>5.4611538466316958E-2</v>
      </c>
      <c r="I21" s="17">
        <v>0</v>
      </c>
      <c r="J21" s="15">
        <f>'Calcul Rn'!E15</f>
        <v>1.3380469884437409</v>
      </c>
      <c r="K21" s="118">
        <f t="shared" si="2"/>
        <v>0.32176639046686362</v>
      </c>
    </row>
    <row r="22" spans="1:11" x14ac:dyDescent="0.45">
      <c r="A22" s="60">
        <v>39843</v>
      </c>
      <c r="B22" s="115">
        <v>6</v>
      </c>
      <c r="C22" s="15">
        <f>'Calcul Es et Ea'!H15</f>
        <v>0.84553150260269838</v>
      </c>
      <c r="D22" s="15">
        <f>'Calcul Es et Ea'!I15</f>
        <v>0.78398385530907688</v>
      </c>
      <c r="E22" s="15">
        <f t="shared" si="0"/>
        <v>6.1547647293621499E-2</v>
      </c>
      <c r="F22" s="104">
        <v>2.911916666666666</v>
      </c>
      <c r="G22" s="104">
        <v>2.7632395833333323</v>
      </c>
      <c r="H22" s="55">
        <f t="shared" si="1"/>
        <v>5.2984788539677724E-2</v>
      </c>
      <c r="I22" s="17">
        <v>0</v>
      </c>
      <c r="J22" s="15">
        <f>'Calcul Rn'!E16</f>
        <v>1.3666960232745344</v>
      </c>
      <c r="K22" s="118">
        <f t="shared" si="2"/>
        <v>0.36898193297684301</v>
      </c>
    </row>
    <row r="23" spans="1:11" x14ac:dyDescent="0.45">
      <c r="A23" s="60">
        <v>39844</v>
      </c>
      <c r="B23" s="115">
        <v>7</v>
      </c>
      <c r="C23" s="15">
        <f>'Calcul Es et Ea'!H16</f>
        <v>0.88004943551359771</v>
      </c>
      <c r="D23" s="15">
        <f>'Calcul Es et Ea'!I16</f>
        <v>0.84037387346252646</v>
      </c>
      <c r="E23" s="15">
        <f t="shared" si="0"/>
        <v>3.9675562051071256E-2</v>
      </c>
      <c r="F23" s="104">
        <v>2.4136250000000001</v>
      </c>
      <c r="G23" s="104">
        <v>3.6333750000000009</v>
      </c>
      <c r="H23" s="55">
        <f t="shared" si="1"/>
        <v>5.5947948251506133E-2</v>
      </c>
      <c r="I23" s="17">
        <v>0</v>
      </c>
      <c r="J23" s="15">
        <f>'Calcul Rn'!E17</f>
        <v>1.5340454162279884</v>
      </c>
      <c r="K23" s="118">
        <f t="shared" si="2"/>
        <v>0.31425101828862073</v>
      </c>
    </row>
    <row r="24" spans="1:11" x14ac:dyDescent="0.45">
      <c r="A24" s="60">
        <v>39845</v>
      </c>
      <c r="B24" s="114">
        <v>8</v>
      </c>
      <c r="C24" s="15">
        <f>'Calcul Es et Ea'!H17</f>
        <v>0.67190448721012586</v>
      </c>
      <c r="D24" s="15">
        <f>'Calcul Es et Ea'!I17</f>
        <v>0.62271547954228468</v>
      </c>
      <c r="E24" s="15">
        <f t="shared" si="0"/>
        <v>4.9189007667841178E-2</v>
      </c>
      <c r="F24" s="104">
        <v>4.3118333333333334</v>
      </c>
      <c r="G24" s="104">
        <v>1.4116770833333332</v>
      </c>
      <c r="H24" s="55">
        <f t="shared" si="1"/>
        <v>4.8649482187728466E-2</v>
      </c>
      <c r="I24" s="17">
        <v>0</v>
      </c>
      <c r="J24" s="15">
        <f>'Calcul Rn'!E18</f>
        <v>1.6311671287539209</v>
      </c>
      <c r="K24" s="118">
        <f t="shared" si="2"/>
        <v>0.36939085306025626</v>
      </c>
    </row>
    <row r="25" spans="1:11" x14ac:dyDescent="0.45">
      <c r="A25" s="60">
        <v>39846</v>
      </c>
      <c r="B25" s="115">
        <v>9</v>
      </c>
      <c r="C25" s="15">
        <f>'Calcul Es et Ea'!H18</f>
        <v>0.5877428961791169</v>
      </c>
      <c r="D25" s="15">
        <f>'Calcul Es et Ea'!I18</f>
        <v>0.56562906971037763</v>
      </c>
      <c r="E25" s="15">
        <f t="shared" si="0"/>
        <v>2.2113826468739273E-2</v>
      </c>
      <c r="F25" s="104">
        <v>2.6173750000000005</v>
      </c>
      <c r="G25" s="104">
        <v>-0.64788541666666666</v>
      </c>
      <c r="H25" s="55">
        <f t="shared" si="1"/>
        <v>4.2630127697766591E-2</v>
      </c>
      <c r="I25" s="17">
        <v>0</v>
      </c>
      <c r="J25" s="15">
        <f>'Calcul Rn'!E19</f>
        <v>1.72731502401765</v>
      </c>
      <c r="K25" s="118">
        <f t="shared" si="2"/>
        <v>0.25337205905074761</v>
      </c>
    </row>
    <row r="26" spans="1:11" x14ac:dyDescent="0.45">
      <c r="A26" s="60">
        <v>39847</v>
      </c>
      <c r="B26" s="115">
        <v>10</v>
      </c>
      <c r="C26" s="15">
        <f>'Calcul Es et Ea'!H19</f>
        <v>0.65708951604253718</v>
      </c>
      <c r="D26" s="15">
        <f>'Calcul Es et Ea'!I19</f>
        <v>0.6001965154451876</v>
      </c>
      <c r="E26" s="15">
        <f t="shared" si="0"/>
        <v>5.6893000597349586E-2</v>
      </c>
      <c r="F26" s="104">
        <v>1.8820000000000003</v>
      </c>
      <c r="G26" s="104">
        <v>-4.2093749999999708E-2</v>
      </c>
      <c r="H26" s="55">
        <f t="shared" si="1"/>
        <v>4.433012088282165E-2</v>
      </c>
      <c r="I26" s="17">
        <v>0</v>
      </c>
      <c r="J26" s="15">
        <f>'Calcul Rn'!E20</f>
        <v>1.5643660176894683</v>
      </c>
      <c r="K26" s="118">
        <f t="shared" si="2"/>
        <v>0.33699905511721351</v>
      </c>
    </row>
    <row r="27" spans="1:11" x14ac:dyDescent="0.45">
      <c r="A27" s="60">
        <v>39848</v>
      </c>
      <c r="B27" s="114">
        <v>11</v>
      </c>
      <c r="C27" s="15">
        <f>'Calcul Es et Ea'!H20</f>
        <v>1.0050795186781505</v>
      </c>
      <c r="D27" s="15">
        <f>'Calcul Es et Ea'!I20</f>
        <v>0.94657551502842652</v>
      </c>
      <c r="E27" s="15">
        <f t="shared" si="0"/>
        <v>5.8504003649723968E-2</v>
      </c>
      <c r="F27" s="104">
        <v>3.5342083333333338</v>
      </c>
      <c r="G27" s="104">
        <v>4.3053958333333329</v>
      </c>
      <c r="H27" s="55">
        <f t="shared" si="1"/>
        <v>5.8332699667909459E-2</v>
      </c>
      <c r="I27" s="17">
        <v>0</v>
      </c>
      <c r="J27" s="15">
        <f>'Calcul Rn'!E21</f>
        <v>1.8599331490589659</v>
      </c>
      <c r="K27" s="118">
        <f t="shared" si="2"/>
        <v>0.43359757498642187</v>
      </c>
    </row>
    <row r="28" spans="1:11" x14ac:dyDescent="0.45">
      <c r="A28" s="60">
        <v>39849</v>
      </c>
      <c r="B28" s="115">
        <v>12</v>
      </c>
      <c r="C28" s="15">
        <f>'Calcul Es et Ea'!H21</f>
        <v>1.1785183934226997</v>
      </c>
      <c r="D28" s="15">
        <f>'Calcul Es et Ea'!I21</f>
        <v>1.0854154403423064</v>
      </c>
      <c r="E28" s="15">
        <f t="shared" si="0"/>
        <v>9.3102953080393291E-2</v>
      </c>
      <c r="F28" s="104">
        <v>3.4169999999999998</v>
      </c>
      <c r="G28" s="104">
        <v>7.9315104166666686</v>
      </c>
      <c r="H28" s="55">
        <f t="shared" si="1"/>
        <v>7.2761082738974872E-2</v>
      </c>
      <c r="I28" s="17">
        <v>0</v>
      </c>
      <c r="J28" s="15">
        <f>'Calcul Rn'!E22</f>
        <v>2.0231418603837685</v>
      </c>
      <c r="K28" s="118">
        <f t="shared" si="2"/>
        <v>0.58992616767537853</v>
      </c>
    </row>
    <row r="29" spans="1:11" x14ac:dyDescent="0.45">
      <c r="A29" s="60">
        <v>39850</v>
      </c>
      <c r="B29" s="115">
        <v>13</v>
      </c>
      <c r="C29" s="15">
        <f>'Calcul Es et Ea'!H22</f>
        <v>1.1129482633914474</v>
      </c>
      <c r="D29" s="15">
        <f>'Calcul Es et Ea'!I22</f>
        <v>1.0439454710611775</v>
      </c>
      <c r="E29" s="15">
        <f t="shared" si="0"/>
        <v>6.9002792330269846E-2</v>
      </c>
      <c r="F29" s="104">
        <v>3.4844166666666663</v>
      </c>
      <c r="G29" s="104">
        <v>7.199177083333332</v>
      </c>
      <c r="H29" s="55">
        <f t="shared" si="1"/>
        <v>6.9623908310805199E-2</v>
      </c>
      <c r="I29" s="17">
        <v>0</v>
      </c>
      <c r="J29" s="15">
        <f>'Calcul Rn'!E23</f>
        <v>2.0968887765200046</v>
      </c>
      <c r="K29" s="118">
        <f t="shared" si="2"/>
        <v>0.51546447704348808</v>
      </c>
    </row>
    <row r="30" spans="1:11" x14ac:dyDescent="0.45">
      <c r="A30" s="60">
        <v>39851</v>
      </c>
      <c r="B30" s="114">
        <v>14</v>
      </c>
      <c r="C30" s="15">
        <f>'Calcul Es et Ea'!H23</f>
        <v>0.81650054263983529</v>
      </c>
      <c r="D30" s="15">
        <f>'Calcul Es et Ea'!I23</f>
        <v>0.76635380097937189</v>
      </c>
      <c r="E30" s="15">
        <f t="shared" si="0"/>
        <v>5.0146741660463401E-2</v>
      </c>
      <c r="F30" s="104">
        <v>3.8158749999999997</v>
      </c>
      <c r="G30" s="104">
        <v>2.9237395833333331</v>
      </c>
      <c r="H30" s="55">
        <f t="shared" si="1"/>
        <v>5.3520989515626831E-2</v>
      </c>
      <c r="I30" s="17">
        <v>0</v>
      </c>
      <c r="J30" s="15">
        <f>'Calcul Rn'!E24</f>
        <v>2.0615923472185389</v>
      </c>
      <c r="K30" s="118">
        <f t="shared" si="2"/>
        <v>0.41874259687896692</v>
      </c>
    </row>
    <row r="31" spans="1:11" x14ac:dyDescent="0.45">
      <c r="A31" s="60">
        <v>39852</v>
      </c>
      <c r="B31" s="115">
        <v>15</v>
      </c>
      <c r="C31" s="15">
        <f>'Calcul Es et Ea'!H24</f>
        <v>0.74282194855628347</v>
      </c>
      <c r="D31" s="15">
        <f>'Calcul Es et Ea'!I24</f>
        <v>0.72155867027885989</v>
      </c>
      <c r="E31" s="15">
        <f t="shared" si="0"/>
        <v>2.1263278277423581E-2</v>
      </c>
      <c r="F31" s="104">
        <v>1.9506666666666668</v>
      </c>
      <c r="G31" s="104">
        <v>2.3663124999999998</v>
      </c>
      <c r="H31" s="55">
        <f t="shared" si="1"/>
        <v>5.1678492976927698E-2</v>
      </c>
      <c r="I31" s="17">
        <v>0</v>
      </c>
      <c r="J31" s="15">
        <f>'Calcul Rn'!E25</f>
        <v>2.1543804643829563</v>
      </c>
      <c r="K31" s="118">
        <f t="shared" si="2"/>
        <v>0.33439948615185416</v>
      </c>
    </row>
    <row r="32" spans="1:11" x14ac:dyDescent="0.45">
      <c r="A32" s="60">
        <v>39853</v>
      </c>
      <c r="B32" s="115">
        <v>16</v>
      </c>
      <c r="C32" s="15">
        <f>'Calcul Es et Ea'!H25</f>
        <v>1.129689260019237</v>
      </c>
      <c r="D32" s="15">
        <f>'Calcul Es et Ea'!I25</f>
        <v>1.1295480488617344</v>
      </c>
      <c r="E32" s="15">
        <f t="shared" si="0"/>
        <v>1.4121115750254098E-4</v>
      </c>
      <c r="F32" s="104">
        <v>5.2825833333333341</v>
      </c>
      <c r="G32" s="104">
        <v>8.2857291666666679</v>
      </c>
      <c r="H32" s="55">
        <f t="shared" si="1"/>
        <v>7.4321337011061125E-2</v>
      </c>
      <c r="I32" s="17">
        <v>0</v>
      </c>
      <c r="J32" s="15">
        <f>'Calcul Rn'!E26</f>
        <v>2.4556390592642692</v>
      </c>
      <c r="K32" s="118">
        <f t="shared" si="2"/>
        <v>0.28546464775852615</v>
      </c>
    </row>
    <row r="33" spans="1:11" x14ac:dyDescent="0.45">
      <c r="A33" s="60">
        <v>39854</v>
      </c>
      <c r="B33" s="114">
        <v>17</v>
      </c>
      <c r="C33" s="15">
        <f>'Calcul Es et Ea'!H26</f>
        <v>1.0361694346024042</v>
      </c>
      <c r="D33" s="15">
        <f>'Calcul Es et Ea'!I26</f>
        <v>0.92083514178586812</v>
      </c>
      <c r="E33" s="15">
        <f t="shared" si="0"/>
        <v>0.11533429281653607</v>
      </c>
      <c r="F33" s="104">
        <v>5.5648750000000016</v>
      </c>
      <c r="G33" s="104">
        <v>7.0526145833333329</v>
      </c>
      <c r="H33" s="55">
        <f t="shared" si="1"/>
        <v>6.9010159164453549E-2</v>
      </c>
      <c r="I33" s="17">
        <v>0</v>
      </c>
      <c r="J33" s="15">
        <f>'Calcul Rn'!E27</f>
        <v>2.3396872103947972</v>
      </c>
      <c r="K33" s="118">
        <f t="shared" si="2"/>
        <v>0.77665506344166513</v>
      </c>
    </row>
    <row r="34" spans="1:11" x14ac:dyDescent="0.45">
      <c r="A34" s="60">
        <v>39855</v>
      </c>
      <c r="B34" s="115">
        <v>18</v>
      </c>
      <c r="C34" s="15">
        <f>'Calcul Es et Ea'!H27</f>
        <v>0.9070831347210796</v>
      </c>
      <c r="D34" s="15">
        <f>'Calcul Es et Ea'!I27</f>
        <v>0.87238720481799825</v>
      </c>
      <c r="E34" s="15">
        <f t="shared" si="0"/>
        <v>3.4695929903081346E-2</v>
      </c>
      <c r="F34" s="104">
        <v>1.2722916666666666</v>
      </c>
      <c r="G34" s="104">
        <v>4.2207187500000014</v>
      </c>
      <c r="H34" s="55">
        <f t="shared" si="1"/>
        <v>5.8027494411289675E-2</v>
      </c>
      <c r="I34" s="17">
        <v>0</v>
      </c>
      <c r="J34" s="15">
        <f>'Calcul Rn'!E28</f>
        <v>2.5134424488591431</v>
      </c>
      <c r="K34" s="118">
        <f t="shared" si="2"/>
        <v>0.44901719020521491</v>
      </c>
    </row>
    <row r="35" spans="1:11" x14ac:dyDescent="0.45">
      <c r="A35" s="60">
        <v>39856</v>
      </c>
      <c r="B35" s="115">
        <v>19</v>
      </c>
      <c r="C35" s="15">
        <f>'Calcul Es et Ea'!H28</f>
        <v>0.82751464266887942</v>
      </c>
      <c r="D35" s="15">
        <f>'Calcul Es et Ea'!I28</f>
        <v>0.73987049807721161</v>
      </c>
      <c r="E35" s="15">
        <f t="shared" si="0"/>
        <v>8.7644144591667805E-2</v>
      </c>
      <c r="F35" s="104">
        <v>2.0052083333333335</v>
      </c>
      <c r="G35" s="104">
        <v>3.6323333333333334</v>
      </c>
      <c r="H35" s="55">
        <f t="shared" si="1"/>
        <v>5.5944317706071979E-2</v>
      </c>
      <c r="I35" s="17">
        <v>0</v>
      </c>
      <c r="J35" s="15">
        <f>'Calcul Rn'!E29</f>
        <v>2.4488133761277444</v>
      </c>
      <c r="K35" s="118">
        <f t="shared" si="2"/>
        <v>0.55886037406258604</v>
      </c>
    </row>
    <row r="36" spans="1:11" x14ac:dyDescent="0.45">
      <c r="A36" s="60">
        <v>39857</v>
      </c>
      <c r="B36" s="114">
        <v>20</v>
      </c>
      <c r="C36" s="15">
        <f>'Calcul Es et Ea'!H29</f>
        <v>0.89529654130581626</v>
      </c>
      <c r="D36" s="15">
        <f>'Calcul Es et Ea'!I29</f>
        <v>0.87463011281067371</v>
      </c>
      <c r="E36" s="15">
        <f t="shared" si="0"/>
        <v>2.0666428495142553E-2</v>
      </c>
      <c r="F36" s="104">
        <v>2.6440416666666664</v>
      </c>
      <c r="G36" s="104">
        <v>4.848604166666667</v>
      </c>
      <c r="H36" s="55">
        <f t="shared" si="1"/>
        <v>6.0323537795391333E-2</v>
      </c>
      <c r="I36" s="17">
        <v>0</v>
      </c>
      <c r="J36" s="15">
        <f>'Calcul Rn'!E30</f>
        <v>2.7554548369126399</v>
      </c>
      <c r="K36" s="118">
        <f t="shared" si="2"/>
        <v>0.42511817068551994</v>
      </c>
    </row>
    <row r="37" spans="1:11" x14ac:dyDescent="0.45">
      <c r="A37" s="60">
        <v>39858</v>
      </c>
      <c r="B37" s="115">
        <v>21</v>
      </c>
      <c r="C37" s="15">
        <f>'Calcul Es et Ea'!H30</f>
        <v>0.78368472148513302</v>
      </c>
      <c r="D37" s="15">
        <f>'Calcul Es et Ea'!I30</f>
        <v>0.71081510379904045</v>
      </c>
      <c r="E37" s="15">
        <f t="shared" si="0"/>
        <v>7.2869617686092569E-2</v>
      </c>
      <c r="F37" s="104">
        <v>2.16025</v>
      </c>
      <c r="G37" s="104">
        <v>1.9871041666666669</v>
      </c>
      <c r="H37" s="55">
        <f t="shared" si="1"/>
        <v>5.04564404030622E-2</v>
      </c>
      <c r="I37" s="17">
        <v>0</v>
      </c>
      <c r="J37" s="15">
        <f>'Calcul Rn'!E31</f>
        <v>2.6986734963129351</v>
      </c>
      <c r="K37" s="118">
        <f t="shared" si="2"/>
        <v>0.54067351228613447</v>
      </c>
    </row>
    <row r="38" spans="1:11" x14ac:dyDescent="0.45">
      <c r="A38" s="60">
        <v>39859</v>
      </c>
      <c r="B38" s="115">
        <v>22</v>
      </c>
      <c r="C38" s="15">
        <f>'Calcul Es et Ea'!H31</f>
        <v>0.75077205059765528</v>
      </c>
      <c r="D38" s="15">
        <f>'Calcul Es et Ea'!I31</f>
        <v>0.65668779979025893</v>
      </c>
      <c r="E38" s="15">
        <f t="shared" si="0"/>
        <v>9.4084250807396352E-2</v>
      </c>
      <c r="F38" s="104">
        <v>2.0548333333333333</v>
      </c>
      <c r="G38" s="104">
        <v>0.93040625000000077</v>
      </c>
      <c r="H38" s="55">
        <f t="shared" si="1"/>
        <v>4.718118078149057E-2</v>
      </c>
      <c r="I38" s="17">
        <v>0</v>
      </c>
      <c r="J38" s="15">
        <f>'Calcul Rn'!E32</f>
        <v>2.7791876781101568</v>
      </c>
      <c r="K38" s="118">
        <f t="shared" si="2"/>
        <v>0.59686989599218399</v>
      </c>
    </row>
    <row r="39" spans="1:11" x14ac:dyDescent="0.45">
      <c r="A39" s="60">
        <v>39860</v>
      </c>
      <c r="B39" s="114">
        <v>23</v>
      </c>
      <c r="C39" s="15">
        <f>'Calcul Es et Ea'!H32</f>
        <v>0.84516684812374288</v>
      </c>
      <c r="D39" s="15">
        <f>'Calcul Es et Ea'!I32</f>
        <v>0.82558714947554279</v>
      </c>
      <c r="E39" s="15">
        <f t="shared" si="0"/>
        <v>1.9579698648200083E-2</v>
      </c>
      <c r="F39" s="104">
        <v>0.93866666666666676</v>
      </c>
      <c r="G39" s="104">
        <v>2.6628020833333337</v>
      </c>
      <c r="H39" s="55">
        <f t="shared" si="1"/>
        <v>5.2651596691826397E-2</v>
      </c>
      <c r="I39" s="17">
        <v>0</v>
      </c>
      <c r="J39" s="15">
        <f>'Calcul Rn'!E33</f>
        <v>3.1762947237769472</v>
      </c>
      <c r="K39" s="118">
        <f t="shared" si="2"/>
        <v>0.51270142787064943</v>
      </c>
    </row>
    <row r="40" spans="1:11" x14ac:dyDescent="0.45">
      <c r="A40" s="60">
        <v>39861</v>
      </c>
      <c r="B40" s="115">
        <v>24</v>
      </c>
      <c r="C40" s="15">
        <f>'Calcul Es et Ea'!H33</f>
        <v>1.044517506633291</v>
      </c>
      <c r="D40" s="15">
        <f>'Calcul Es et Ea'!I33</f>
        <v>1.0292414380987791</v>
      </c>
      <c r="E40" s="15">
        <f t="shared" si="0"/>
        <v>1.5276068534511911E-2</v>
      </c>
      <c r="F40" s="104">
        <v>1.8604166666666666</v>
      </c>
      <c r="G40" s="104">
        <v>6.8385833333333297</v>
      </c>
      <c r="H40" s="55">
        <f t="shared" si="1"/>
        <v>6.8122193189971952E-2</v>
      </c>
      <c r="I40" s="17">
        <v>0</v>
      </c>
      <c r="J40" s="15">
        <f>'Calcul Rn'!E34</f>
        <v>3.051646754644143</v>
      </c>
      <c r="K40" s="118">
        <f t="shared" si="2"/>
        <v>0.51271514238778582</v>
      </c>
    </row>
    <row r="41" spans="1:11" x14ac:dyDescent="0.45">
      <c r="A41" s="60">
        <v>39862</v>
      </c>
      <c r="B41" s="115">
        <v>25</v>
      </c>
      <c r="C41" s="15">
        <f>'Calcul Es et Ea'!H34</f>
        <v>1.1656100800616385</v>
      </c>
      <c r="D41" s="15">
        <f>'Calcul Es et Ea'!I34</f>
        <v>1.1230167450527193</v>
      </c>
      <c r="E41" s="15">
        <f t="shared" si="0"/>
        <v>4.2593335008919153E-2</v>
      </c>
      <c r="F41" s="104">
        <v>1.6395</v>
      </c>
      <c r="G41" s="104">
        <v>7.958197916666669</v>
      </c>
      <c r="H41" s="55">
        <f t="shared" si="1"/>
        <v>7.2877651735784685E-2</v>
      </c>
      <c r="I41" s="17">
        <v>0</v>
      </c>
      <c r="J41" s="15">
        <f>'Calcul Rn'!E35</f>
        <v>3.0725394281613765</v>
      </c>
      <c r="K41" s="118">
        <f t="shared" si="2"/>
        <v>0.60042599014459985</v>
      </c>
    </row>
    <row r="42" spans="1:11" x14ac:dyDescent="0.45">
      <c r="A42" s="60">
        <v>39863</v>
      </c>
      <c r="B42" s="114">
        <v>26</v>
      </c>
      <c r="C42" s="15">
        <f>'Calcul Es et Ea'!H35</f>
        <v>1.0090830939495079</v>
      </c>
      <c r="D42" s="15">
        <f>'Calcul Es et Ea'!I35</f>
        <v>0.94075975946334334</v>
      </c>
      <c r="E42" s="15">
        <f t="shared" si="0"/>
        <v>6.8323334486164566E-2</v>
      </c>
      <c r="F42" s="104">
        <v>1.714375</v>
      </c>
      <c r="G42" s="104">
        <v>6.1751458333333344</v>
      </c>
      <c r="H42" s="55">
        <f t="shared" si="1"/>
        <v>6.5431583612917274E-2</v>
      </c>
      <c r="I42" s="17">
        <v>0</v>
      </c>
      <c r="J42" s="15">
        <f>'Calcul Rn'!E36</f>
        <v>3.0550806175676497</v>
      </c>
      <c r="K42" s="118">
        <f t="shared" si="2"/>
        <v>0.62345575039152734</v>
      </c>
    </row>
    <row r="43" spans="1:11" x14ac:dyDescent="0.45">
      <c r="A43" s="60">
        <v>39864</v>
      </c>
      <c r="B43" s="115">
        <v>27</v>
      </c>
      <c r="C43" s="15">
        <f>'Calcul Es et Ea'!H36</f>
        <v>1.0197047124182739</v>
      </c>
      <c r="D43" s="15">
        <f>'Calcul Es et Ea'!I36</f>
        <v>0.87643620032350644</v>
      </c>
      <c r="E43" s="15">
        <f t="shared" si="0"/>
        <v>0.14326851209476743</v>
      </c>
      <c r="F43" s="104">
        <v>1.5689583333333335</v>
      </c>
      <c r="G43" s="104">
        <v>6.1695937499999998</v>
      </c>
      <c r="H43" s="55">
        <f t="shared" si="1"/>
        <v>6.5409456472181299E-2</v>
      </c>
      <c r="I43" s="17">
        <v>0</v>
      </c>
      <c r="J43" s="15">
        <f>'Calcul Rn'!E37</f>
        <v>3.4142175117547353</v>
      </c>
      <c r="K43" s="118">
        <f t="shared" si="2"/>
        <v>0.83090795518998384</v>
      </c>
    </row>
    <row r="44" spans="1:11" x14ac:dyDescent="0.45">
      <c r="A44" s="60">
        <v>39865</v>
      </c>
      <c r="B44" s="115">
        <v>28</v>
      </c>
      <c r="C44" s="15">
        <f>'Calcul Es et Ea'!H37</f>
        <v>0.98969848536278471</v>
      </c>
      <c r="D44" s="15">
        <f>'Calcul Es et Ea'!I37</f>
        <v>0.95988381849123072</v>
      </c>
      <c r="E44" s="15">
        <f t="shared" si="0"/>
        <v>2.9814666871553985E-2</v>
      </c>
      <c r="F44" s="104">
        <v>1.5022500000000001</v>
      </c>
      <c r="G44" s="104">
        <v>5.6204374999999978</v>
      </c>
      <c r="H44" s="55">
        <f t="shared" si="1"/>
        <v>6.3252271997100665E-2</v>
      </c>
      <c r="I44" s="17">
        <v>0</v>
      </c>
      <c r="J44" s="15">
        <f>'Calcul Rn'!E38</f>
        <v>3.5640757227286826</v>
      </c>
      <c r="K44" s="118">
        <f t="shared" si="2"/>
        <v>0.61859484958453337</v>
      </c>
    </row>
    <row r="45" spans="1:11" x14ac:dyDescent="0.45">
      <c r="A45" s="60">
        <v>39866</v>
      </c>
      <c r="B45" s="114">
        <v>29</v>
      </c>
      <c r="C45" s="15">
        <f>'Calcul Es et Ea'!H38</f>
        <v>1.0341771925122352</v>
      </c>
      <c r="D45" s="15">
        <f>'Calcul Es et Ea'!I38</f>
        <v>1.0020315181116464</v>
      </c>
      <c r="E45" s="15">
        <f t="shared" si="0"/>
        <v>3.2145674400588797E-2</v>
      </c>
      <c r="F45" s="104">
        <v>2.0844999999999998</v>
      </c>
      <c r="G45" s="104">
        <v>7.1625624999999999</v>
      </c>
      <c r="H45" s="55">
        <f t="shared" si="1"/>
        <v>6.9470144269040204E-2</v>
      </c>
      <c r="I45" s="17">
        <v>0</v>
      </c>
      <c r="J45" s="15">
        <f>'Calcul Rn'!E39</f>
        <v>3.6454194730709482</v>
      </c>
      <c r="K45" s="118">
        <f t="shared" si="2"/>
        <v>0.64051839690968881</v>
      </c>
    </row>
    <row r="46" spans="1:11" x14ac:dyDescent="0.45">
      <c r="A46" s="60">
        <v>39867</v>
      </c>
      <c r="B46" s="115">
        <v>30</v>
      </c>
      <c r="C46" s="15">
        <f>'Calcul Es et Ea'!H39</f>
        <v>1.1590109873546646</v>
      </c>
      <c r="D46" s="15">
        <f>'Calcul Es et Ea'!I39</f>
        <v>1.1021711568498127</v>
      </c>
      <c r="E46" s="15">
        <f t="shared" si="0"/>
        <v>5.6839830504851863E-2</v>
      </c>
      <c r="F46" s="104">
        <v>2.0741250000000009</v>
      </c>
      <c r="G46" s="104">
        <v>8.1608437499999962</v>
      </c>
      <c r="H46" s="55">
        <f t="shared" si="1"/>
        <v>7.3768013256952716E-2</v>
      </c>
      <c r="I46" s="17">
        <v>0</v>
      </c>
      <c r="J46" s="15">
        <f>'Calcul Rn'!E40</f>
        <v>3.622431109988117</v>
      </c>
      <c r="K46" s="118">
        <f t="shared" si="2"/>
        <v>0.7147545436311924</v>
      </c>
    </row>
    <row r="47" spans="1:11" x14ac:dyDescent="0.45">
      <c r="A47" s="60">
        <v>39868</v>
      </c>
      <c r="B47" s="115">
        <v>31</v>
      </c>
      <c r="C47" s="15">
        <f>'Calcul Es et Ea'!H40</f>
        <v>1.0525130299355325</v>
      </c>
      <c r="D47" s="15">
        <f>'Calcul Es et Ea'!I40</f>
        <v>1.0319013164326285</v>
      </c>
      <c r="E47" s="15">
        <f t="shared" si="0"/>
        <v>2.0611713502904028E-2</v>
      </c>
      <c r="F47" s="104">
        <v>1.6895000000000004</v>
      </c>
      <c r="G47" s="104">
        <v>7.6709375</v>
      </c>
      <c r="H47" s="55">
        <f t="shared" si="1"/>
        <v>7.1631269849986773E-2</v>
      </c>
      <c r="I47" s="17">
        <v>0</v>
      </c>
      <c r="J47" s="15">
        <f>'Calcul Rn'!E41</f>
        <v>3.7519207721936052</v>
      </c>
      <c r="K47" s="118">
        <f t="shared" si="2"/>
        <v>0.66180385165686406</v>
      </c>
    </row>
    <row r="48" spans="1:11" x14ac:dyDescent="0.45">
      <c r="A48" s="60">
        <v>39869</v>
      </c>
      <c r="B48" s="114">
        <v>32</v>
      </c>
      <c r="C48" s="15">
        <f>'Calcul Es et Ea'!H41</f>
        <v>1.0208736514745871</v>
      </c>
      <c r="D48" s="15">
        <f>'Calcul Es et Ea'!I41</f>
        <v>0.88875558641291763</v>
      </c>
      <c r="E48" s="15">
        <f t="shared" si="0"/>
        <v>0.13211806506166945</v>
      </c>
      <c r="F48" s="104">
        <v>2.2839166666666668</v>
      </c>
      <c r="G48" s="104">
        <v>5.9403541666666682</v>
      </c>
      <c r="H48" s="55">
        <f t="shared" si="1"/>
        <v>6.4501425505894841E-2</v>
      </c>
      <c r="I48" s="17">
        <v>0</v>
      </c>
      <c r="J48" s="15">
        <f>'Calcul Rn'!E42</f>
        <v>4.2170251963277439</v>
      </c>
      <c r="K48" s="118">
        <f t="shared" si="2"/>
        <v>0.96046876279178428</v>
      </c>
    </row>
    <row r="49" spans="1:11" x14ac:dyDescent="0.45">
      <c r="A49" s="60">
        <v>39870</v>
      </c>
      <c r="B49" s="115">
        <v>33</v>
      </c>
      <c r="C49" s="15">
        <f>'Calcul Es et Ea'!H42</f>
        <v>0.94286003259772433</v>
      </c>
      <c r="D49" s="15">
        <f>'Calcul Es et Ea'!I42</f>
        <v>0.89339916672103536</v>
      </c>
      <c r="E49" s="15">
        <f t="shared" si="0"/>
        <v>4.9460865876688964E-2</v>
      </c>
      <c r="F49" s="104">
        <v>1.2236666666666667</v>
      </c>
      <c r="G49" s="104">
        <v>5.1389374999999999</v>
      </c>
      <c r="H49" s="55">
        <f t="shared" si="1"/>
        <v>6.1411274789488102E-2</v>
      </c>
      <c r="I49" s="17">
        <v>0</v>
      </c>
      <c r="J49" s="15">
        <f>'Calcul Rn'!E43</f>
        <v>4.411069098915771</v>
      </c>
      <c r="K49" s="118">
        <f t="shared" si="2"/>
        <v>0.79167285055385761</v>
      </c>
    </row>
    <row r="50" spans="1:11" x14ac:dyDescent="0.45">
      <c r="A50" s="60">
        <v>39871</v>
      </c>
      <c r="B50" s="115">
        <v>34</v>
      </c>
      <c r="C50" s="15">
        <f>'Calcul Es et Ea'!H43</f>
        <v>1.0636331095086224</v>
      </c>
      <c r="D50" s="15">
        <f>'Calcul Es et Ea'!I43</f>
        <v>1.0142628060089305</v>
      </c>
      <c r="E50" s="15">
        <f t="shared" si="0"/>
        <v>4.9370303499691959E-2</v>
      </c>
      <c r="F50" s="104">
        <v>1.4099583333333332</v>
      </c>
      <c r="G50" s="104">
        <v>6.4036875000000011</v>
      </c>
      <c r="H50" s="55">
        <f t="shared" si="1"/>
        <v>6.6347986183702801E-2</v>
      </c>
      <c r="I50" s="17">
        <v>0</v>
      </c>
      <c r="J50" s="15">
        <f>'Calcul Rn'!E44</f>
        <v>4.4081985389418241</v>
      </c>
      <c r="K50" s="118">
        <f t="shared" si="2"/>
        <v>0.81249530997097541</v>
      </c>
    </row>
    <row r="51" spans="1:11" x14ac:dyDescent="0.45">
      <c r="A51" s="60">
        <v>39872</v>
      </c>
      <c r="B51" s="114">
        <v>35</v>
      </c>
      <c r="C51" s="15">
        <f>'Calcul Es et Ea'!H44</f>
        <v>1.3703488842891154</v>
      </c>
      <c r="D51" s="15">
        <f>'Calcul Es et Ea'!I44</f>
        <v>1.1358422216781225</v>
      </c>
      <c r="E51" s="15">
        <f t="shared" si="0"/>
        <v>0.23450666261099284</v>
      </c>
      <c r="F51" s="104">
        <v>2.0363333333333338</v>
      </c>
      <c r="G51" s="104">
        <v>9.6333541666666651</v>
      </c>
      <c r="H51" s="55">
        <f t="shared" si="1"/>
        <v>8.0521440893583388E-2</v>
      </c>
      <c r="I51" s="17">
        <v>0</v>
      </c>
      <c r="J51" s="15">
        <f>'Calcul Rn'!E45</f>
        <v>5.1059455012394483</v>
      </c>
      <c r="K51" s="118">
        <f t="shared" si="2"/>
        <v>1.3908659795929454</v>
      </c>
    </row>
    <row r="52" spans="1:11" x14ac:dyDescent="0.45">
      <c r="A52" s="60">
        <v>39873</v>
      </c>
      <c r="B52" s="115">
        <v>36</v>
      </c>
      <c r="C52" s="15">
        <f>'Calcul Es et Ea'!H45</f>
        <v>1.0341906018157307</v>
      </c>
      <c r="D52" s="15">
        <f>'Calcul Es et Ea'!I45</f>
        <v>1.02527070787507</v>
      </c>
      <c r="E52" s="15">
        <f t="shared" si="0"/>
        <v>8.919893940660728E-3</v>
      </c>
      <c r="F52" s="104">
        <v>1.6442083333333335</v>
      </c>
      <c r="G52" s="104">
        <v>7.2478541666666656</v>
      </c>
      <c r="H52" s="55">
        <f t="shared" si="1"/>
        <v>6.9828779869835711E-2</v>
      </c>
      <c r="I52" s="17">
        <v>0</v>
      </c>
      <c r="J52" s="15">
        <f>'Calcul Rn'!E46</f>
        <v>3.8584036064152913</v>
      </c>
      <c r="K52" s="118">
        <f t="shared" si="2"/>
        <v>0.64933830427381967</v>
      </c>
    </row>
    <row r="53" spans="1:11" x14ac:dyDescent="0.45">
      <c r="A53" s="60">
        <v>39874</v>
      </c>
      <c r="B53" s="115">
        <v>37</v>
      </c>
      <c r="C53" s="15">
        <f>'Calcul Es et Ea'!H46</f>
        <v>1.1101192653572114</v>
      </c>
      <c r="D53" s="15">
        <f>'Calcul Es et Ea'!I46</f>
        <v>1.0109856149608123</v>
      </c>
      <c r="E53" s="15">
        <f t="shared" si="0"/>
        <v>9.9133650396399098E-2</v>
      </c>
      <c r="F53" s="104">
        <v>1.643833333333333</v>
      </c>
      <c r="G53" s="104">
        <v>7.1010208333333322</v>
      </c>
      <c r="H53" s="55">
        <f t="shared" si="1"/>
        <v>6.9212352581761782E-2</v>
      </c>
      <c r="I53" s="17">
        <v>0</v>
      </c>
      <c r="J53" s="15">
        <f>'Calcul Rn'!E47</f>
        <v>4.6463068299188697</v>
      </c>
      <c r="K53" s="118">
        <f t="shared" si="2"/>
        <v>0.95805420373719863</v>
      </c>
    </row>
    <row r="54" spans="1:11" x14ac:dyDescent="0.45">
      <c r="A54" s="60">
        <v>39875</v>
      </c>
      <c r="B54" s="114">
        <v>38</v>
      </c>
      <c r="C54" s="15">
        <f>'Calcul Es et Ea'!H47</f>
        <v>1.0555094375030074</v>
      </c>
      <c r="D54" s="15">
        <f>'Calcul Es et Ea'!I47</f>
        <v>0.97634622969028195</v>
      </c>
      <c r="E54" s="15">
        <f t="shared" si="0"/>
        <v>7.9163207812725456E-2</v>
      </c>
      <c r="F54" s="104">
        <v>3.339458333333333</v>
      </c>
      <c r="G54" s="104">
        <v>6.6471562499999992</v>
      </c>
      <c r="H54" s="55">
        <f t="shared" si="1"/>
        <v>6.7336306272505461E-2</v>
      </c>
      <c r="I54" s="17">
        <v>0</v>
      </c>
      <c r="J54" s="15">
        <f>'Calcul Rn'!E48</f>
        <v>4.9250403478709064</v>
      </c>
      <c r="K54" s="118">
        <f t="shared" si="2"/>
        <v>0.91445720227215987</v>
      </c>
    </row>
    <row r="55" spans="1:11" x14ac:dyDescent="0.45">
      <c r="A55" s="60">
        <v>39876</v>
      </c>
      <c r="B55" s="115">
        <v>39</v>
      </c>
      <c r="C55" s="15">
        <f>'Calcul Es et Ea'!H48</f>
        <v>0.91279047010292758</v>
      </c>
      <c r="D55" s="15">
        <f>'Calcul Es et Ea'!I48</f>
        <v>0.85741451491668319</v>
      </c>
      <c r="E55" s="15">
        <f t="shared" si="0"/>
        <v>5.5375955186244386E-2</v>
      </c>
      <c r="F55" s="104">
        <v>3.0099583333333335</v>
      </c>
      <c r="G55" s="104">
        <v>5.5661562499999997</v>
      </c>
      <c r="H55" s="55">
        <f t="shared" si="1"/>
        <v>6.3042393784026554E-2</v>
      </c>
      <c r="I55" s="17">
        <v>0</v>
      </c>
      <c r="J55" s="15">
        <f>'Calcul Rn'!E49</f>
        <v>4.6351884205058305</v>
      </c>
      <c r="K55" s="118">
        <f t="shared" si="2"/>
        <v>0.78242883936378338</v>
      </c>
    </row>
    <row r="56" spans="1:11" x14ac:dyDescent="0.45">
      <c r="A56" s="60">
        <v>39877</v>
      </c>
      <c r="B56" s="115">
        <v>40</v>
      </c>
      <c r="C56" s="15">
        <f>'Calcul Es et Ea'!H49</f>
        <v>0.85083148402236874</v>
      </c>
      <c r="D56" s="15">
        <f>'Calcul Es et Ea'!I49</f>
        <v>0.83697002109517082</v>
      </c>
      <c r="E56" s="15">
        <f t="shared" si="0"/>
        <v>1.3861462927197921E-2</v>
      </c>
      <c r="F56" s="104">
        <v>2.5284166666666663</v>
      </c>
      <c r="G56" s="104">
        <v>4.4661666666666653</v>
      </c>
      <c r="H56" s="55">
        <f t="shared" si="1"/>
        <v>5.8915961602414746E-2</v>
      </c>
      <c r="I56" s="17">
        <v>0</v>
      </c>
      <c r="J56" s="15">
        <f>'Calcul Rn'!E50</f>
        <v>4.6112198921900065</v>
      </c>
      <c r="K56" s="118">
        <f t="shared" si="2"/>
        <v>0.6460454665909352</v>
      </c>
    </row>
    <row r="57" spans="1:11" x14ac:dyDescent="0.45">
      <c r="A57" s="60">
        <v>39878</v>
      </c>
      <c r="B57" s="114">
        <v>41</v>
      </c>
      <c r="C57" s="15">
        <f>'Calcul Es et Ea'!H50</f>
        <v>0.97694891836549203</v>
      </c>
      <c r="D57" s="15">
        <f>'Calcul Es et Ea'!I50</f>
        <v>0.84756831660995524</v>
      </c>
      <c r="E57" s="15">
        <f t="shared" si="0"/>
        <v>0.12938060175553678</v>
      </c>
      <c r="F57" s="104">
        <v>2.1910833333333333</v>
      </c>
      <c r="G57" s="104">
        <v>5.515041666666666</v>
      </c>
      <c r="H57" s="55">
        <f t="shared" si="1"/>
        <v>6.2845305043766481E-2</v>
      </c>
      <c r="I57" s="17">
        <v>0</v>
      </c>
      <c r="J57" s="15">
        <f>'Calcul Rn'!E51</f>
        <v>5.281905140062249</v>
      </c>
      <c r="K57" s="118">
        <f t="shared" si="2"/>
        <v>1.0953504461331609</v>
      </c>
    </row>
    <row r="58" spans="1:11" x14ac:dyDescent="0.45">
      <c r="A58" s="60">
        <v>39879</v>
      </c>
      <c r="B58" s="115">
        <v>42</v>
      </c>
      <c r="C58" s="15">
        <f>'Calcul Es et Ea'!H51</f>
        <v>1.2023289988319479</v>
      </c>
      <c r="D58" s="15">
        <f>'Calcul Es et Ea'!I51</f>
        <v>1.1606983572473917</v>
      </c>
      <c r="E58" s="15">
        <f t="shared" si="0"/>
        <v>4.1630641584556205E-2</v>
      </c>
      <c r="F58" s="104">
        <v>1.5162916666666666</v>
      </c>
      <c r="G58" s="104">
        <v>8.270010416666663</v>
      </c>
      <c r="H58" s="55">
        <f t="shared" si="1"/>
        <v>7.4251498187571652E-2</v>
      </c>
      <c r="I58" s="17">
        <v>0</v>
      </c>
      <c r="J58" s="15">
        <f>'Calcul Rn'!E52</f>
        <v>5.1535461319953386</v>
      </c>
      <c r="K58" s="118">
        <f t="shared" si="2"/>
        <v>0.96574763415433285</v>
      </c>
    </row>
    <row r="59" spans="1:11" x14ac:dyDescent="0.45">
      <c r="A59" s="60">
        <v>39880</v>
      </c>
      <c r="B59" s="115">
        <v>43</v>
      </c>
      <c r="C59" s="15">
        <f>'Calcul Es et Ea'!H52</f>
        <v>1.2042122090401</v>
      </c>
      <c r="D59" s="15">
        <f>'Calcul Es et Ea'!I52</f>
        <v>1.1359233416857843</v>
      </c>
      <c r="E59" s="15">
        <f t="shared" si="0"/>
        <v>6.8288867354315608E-2</v>
      </c>
      <c r="F59" s="104">
        <v>3.9872083333333332</v>
      </c>
      <c r="G59" s="104">
        <v>9.50390625</v>
      </c>
      <c r="H59" s="55">
        <f t="shared" si="1"/>
        <v>7.9907324833736276E-2</v>
      </c>
      <c r="I59" s="17">
        <v>0</v>
      </c>
      <c r="J59" s="15">
        <f>'Calcul Rn'!E53</f>
        <v>5.237924335179633</v>
      </c>
      <c r="K59" s="118">
        <f t="shared" si="2"/>
        <v>0.96330553949310838</v>
      </c>
    </row>
    <row r="60" spans="1:11" x14ac:dyDescent="0.45">
      <c r="A60" s="60">
        <v>39881</v>
      </c>
      <c r="B60" s="114">
        <v>44</v>
      </c>
      <c r="C60" s="15">
        <f>'Calcul Es et Ea'!H53</f>
        <v>1.1504019709321613</v>
      </c>
      <c r="D60" s="15">
        <f>'Calcul Es et Ea'!I53</f>
        <v>1.0120613405860235</v>
      </c>
      <c r="E60" s="15">
        <f t="shared" si="0"/>
        <v>0.13834063034613786</v>
      </c>
      <c r="F60" s="104">
        <v>2.7299166666666665</v>
      </c>
      <c r="G60" s="104">
        <v>7.3496874999999999</v>
      </c>
      <c r="H60" s="55">
        <f t="shared" si="1"/>
        <v>7.02590430200319E-2</v>
      </c>
      <c r="I60" s="17">
        <v>0</v>
      </c>
      <c r="J60" s="15">
        <f>'Calcul Rn'!E54</f>
        <v>5.4906001157530442</v>
      </c>
      <c r="K60" s="118">
        <f t="shared" si="2"/>
        <v>1.1969152310612159</v>
      </c>
    </row>
    <row r="61" spans="1:11" x14ac:dyDescent="0.45">
      <c r="A61" s="60">
        <v>39882</v>
      </c>
      <c r="B61" s="115">
        <v>45</v>
      </c>
      <c r="C61" s="15">
        <f>'Calcul Es et Ea'!H54</f>
        <v>1.2476455339038792</v>
      </c>
      <c r="D61" s="15">
        <f>'Calcul Es et Ea'!I54</f>
        <v>1.23750841394091</v>
      </c>
      <c r="E61" s="15">
        <f t="shared" si="0"/>
        <v>1.0137119962969177E-2</v>
      </c>
      <c r="F61" s="104">
        <v>3.8684583333333333</v>
      </c>
      <c r="G61" s="104">
        <v>8.9775312500000002</v>
      </c>
      <c r="H61" s="55">
        <f t="shared" si="1"/>
        <v>7.7451149282778672E-2</v>
      </c>
      <c r="I61" s="17">
        <v>0</v>
      </c>
      <c r="J61" s="15">
        <f>'Calcul Rn'!E55</f>
        <v>5.3646465495023552</v>
      </c>
      <c r="K61" s="118">
        <f t="shared" si="2"/>
        <v>0.76559408996388578</v>
      </c>
    </row>
    <row r="62" spans="1:11" x14ac:dyDescent="0.45">
      <c r="A62" s="60">
        <v>39883</v>
      </c>
      <c r="B62" s="115">
        <v>46</v>
      </c>
      <c r="C62" s="15">
        <f>'Calcul Es et Ea'!H55</f>
        <v>1.2685769524638655</v>
      </c>
      <c r="D62" s="15">
        <f>'Calcul Es et Ea'!I55</f>
        <v>1.1975895004989086</v>
      </c>
      <c r="E62" s="15">
        <f t="shared" si="0"/>
        <v>7.0987451964956927E-2</v>
      </c>
      <c r="F62" s="104">
        <v>1.2284166666666667</v>
      </c>
      <c r="G62" s="104">
        <v>8.9538958333333323</v>
      </c>
      <c r="H62" s="55">
        <f t="shared" si="1"/>
        <v>7.7342391476131728E-2</v>
      </c>
      <c r="I62" s="17">
        <v>0</v>
      </c>
      <c r="J62" s="15">
        <f>'Calcul Rn'!E56</f>
        <v>6.3750099775988813</v>
      </c>
      <c r="K62" s="118">
        <f t="shared" si="2"/>
        <v>1.2763933965081851</v>
      </c>
    </row>
    <row r="63" spans="1:11" x14ac:dyDescent="0.45">
      <c r="A63" s="60">
        <v>39884</v>
      </c>
      <c r="B63" s="114">
        <v>47</v>
      </c>
      <c r="C63" s="15">
        <f>'Calcul Es et Ea'!H56</f>
        <v>1.3296882502456941</v>
      </c>
      <c r="D63" s="15">
        <f>'Calcul Es et Ea'!I56</f>
        <v>1.2483002485952388</v>
      </c>
      <c r="E63" s="15">
        <f t="shared" si="0"/>
        <v>8.1388001650455344E-2</v>
      </c>
      <c r="F63" s="104">
        <v>0.99612500000000004</v>
      </c>
      <c r="G63" s="104">
        <v>10.039354166666669</v>
      </c>
      <c r="H63" s="55">
        <f t="shared" si="1"/>
        <v>8.2473754792432324E-2</v>
      </c>
      <c r="I63" s="17">
        <v>0</v>
      </c>
      <c r="J63" s="15">
        <f>'Calcul Rn'!E57</f>
        <v>6.3183999002809337</v>
      </c>
      <c r="K63" s="118">
        <f t="shared" si="2"/>
        <v>1.3360390016522437</v>
      </c>
    </row>
    <row r="64" spans="1:11" x14ac:dyDescent="0.45">
      <c r="A64" s="60">
        <v>39885</v>
      </c>
      <c r="B64" s="115">
        <v>48</v>
      </c>
      <c r="C64" s="15">
        <f>'Calcul Es et Ea'!H57</f>
        <v>1.3916659710600228</v>
      </c>
      <c r="D64" s="15">
        <f>'Calcul Es et Ea'!I57</f>
        <v>1.2701271429207808</v>
      </c>
      <c r="E64" s="15">
        <f t="shared" si="0"/>
        <v>0.12153882813924199</v>
      </c>
      <c r="F64" s="104">
        <v>1.1579999999999999</v>
      </c>
      <c r="G64" s="104">
        <v>9.669395833333331</v>
      </c>
      <c r="H64" s="55">
        <f t="shared" si="1"/>
        <v>8.0693142058419556E-2</v>
      </c>
      <c r="I64" s="17">
        <v>0</v>
      </c>
      <c r="J64" s="15">
        <f>'Calcul Rn'!E58</f>
        <v>8.1067041671772486</v>
      </c>
      <c r="K64" s="118">
        <f t="shared" si="2"/>
        <v>1.7067214028125655</v>
      </c>
    </row>
    <row r="65" spans="1:11" x14ac:dyDescent="0.45">
      <c r="A65" s="60">
        <v>39886</v>
      </c>
      <c r="B65" s="115">
        <v>49</v>
      </c>
      <c r="C65" s="15">
        <f>'Calcul Es et Ea'!H58</f>
        <v>1.2358188079675438</v>
      </c>
      <c r="D65" s="15">
        <f>'Calcul Es et Ea'!I58</f>
        <v>1.1714532450525672</v>
      </c>
      <c r="E65" s="15">
        <f t="shared" si="0"/>
        <v>6.4365562914976637E-2</v>
      </c>
      <c r="F65" s="104">
        <v>1.9409999999999998</v>
      </c>
      <c r="G65" s="104">
        <v>9.4994583333333331</v>
      </c>
      <c r="H65" s="55">
        <f t="shared" si="1"/>
        <v>7.9886294652011219E-2</v>
      </c>
      <c r="I65" s="17">
        <v>0</v>
      </c>
      <c r="J65" s="15">
        <f>'Calcul Rn'!E59</f>
        <v>5.7030138659273852</v>
      </c>
      <c r="K65" s="118">
        <f t="shared" si="2"/>
        <v>1.1129107620948622</v>
      </c>
    </row>
    <row r="66" spans="1:11" x14ac:dyDescent="0.45">
      <c r="A66" s="60">
        <v>39887</v>
      </c>
      <c r="B66" s="114">
        <v>50</v>
      </c>
      <c r="C66" s="15">
        <f>'Calcul Es et Ea'!H59</f>
        <v>1.2071535181843331</v>
      </c>
      <c r="D66" s="15">
        <f>'Calcul Es et Ea'!I59</f>
        <v>1.0713034791316638</v>
      </c>
      <c r="E66" s="15">
        <f t="shared" si="0"/>
        <v>0.13585003905266935</v>
      </c>
      <c r="F66" s="104">
        <v>1.6269166666666666</v>
      </c>
      <c r="G66" s="104">
        <v>8.1467187499999998</v>
      </c>
      <c r="H66" s="55">
        <f t="shared" si="1"/>
        <v>7.3705652508751621E-2</v>
      </c>
      <c r="I66" s="17">
        <v>0</v>
      </c>
      <c r="J66" s="15">
        <f>'Calcul Rn'!E60</f>
        <v>7.2763332932683156</v>
      </c>
      <c r="K66" s="118">
        <f t="shared" si="2"/>
        <v>1.4983823361676911</v>
      </c>
    </row>
    <row r="67" spans="1:11" x14ac:dyDescent="0.45">
      <c r="A67" s="60">
        <v>39888</v>
      </c>
      <c r="B67" s="115">
        <v>51</v>
      </c>
      <c r="C67" s="15">
        <f>'Calcul Es et Ea'!H60</f>
        <v>1.3845695521717991</v>
      </c>
      <c r="D67" s="15">
        <f>'Calcul Es et Ea'!I60</f>
        <v>1.1631480355805246</v>
      </c>
      <c r="E67" s="15">
        <f t="shared" si="0"/>
        <v>0.22142151659127451</v>
      </c>
      <c r="F67" s="104">
        <v>3.2402500000000001</v>
      </c>
      <c r="G67" s="104">
        <v>10.412291666666668</v>
      </c>
      <c r="H67" s="55">
        <f t="shared" si="1"/>
        <v>8.4302532183983689E-2</v>
      </c>
      <c r="I67" s="17">
        <v>0</v>
      </c>
      <c r="J67" s="15">
        <f>'Calcul Rn'!E61</f>
        <v>7.2493548707377249</v>
      </c>
      <c r="K67" s="118">
        <f t="shared" si="2"/>
        <v>1.7863184795322964</v>
      </c>
    </row>
    <row r="68" spans="1:11" x14ac:dyDescent="0.45">
      <c r="A68" s="60">
        <v>39889</v>
      </c>
      <c r="B68" s="115">
        <v>52</v>
      </c>
      <c r="C68" s="15">
        <f>'Calcul Es et Ea'!H61</f>
        <v>1.5015169356493332</v>
      </c>
      <c r="D68" s="15">
        <f>'Calcul Es et Ea'!I61</f>
        <v>1.2161035914646556</v>
      </c>
      <c r="E68" s="15">
        <f t="shared" si="0"/>
        <v>0.28541334418467756</v>
      </c>
      <c r="F68" s="104">
        <v>3.8492916666666663</v>
      </c>
      <c r="G68" s="104">
        <v>11.272166666666665</v>
      </c>
      <c r="H68" s="55">
        <f t="shared" si="1"/>
        <v>8.8651380489430776E-2</v>
      </c>
      <c r="I68" s="17">
        <v>0</v>
      </c>
      <c r="J68" s="15">
        <f>'Calcul Rn'!E62</f>
        <v>7.6868067218297682</v>
      </c>
      <c r="K68" s="118">
        <f t="shared" si="2"/>
        <v>2.1007703309628685</v>
      </c>
    </row>
    <row r="69" spans="1:11" x14ac:dyDescent="0.45">
      <c r="A69" s="60">
        <v>39890</v>
      </c>
      <c r="B69" s="114">
        <v>53</v>
      </c>
      <c r="C69" s="15">
        <f>'Calcul Es et Ea'!H62</f>
        <v>1.5534197643116694</v>
      </c>
      <c r="D69" s="15">
        <f>'Calcul Es et Ea'!I62</f>
        <v>1.2366127485450069</v>
      </c>
      <c r="E69" s="15">
        <f t="shared" si="0"/>
        <v>0.31680701576666248</v>
      </c>
      <c r="F69" s="104">
        <v>2.9718333333333331</v>
      </c>
      <c r="G69" s="104">
        <v>11.293635416666669</v>
      </c>
      <c r="H69" s="55">
        <f t="shared" si="1"/>
        <v>8.8762360613334271E-2</v>
      </c>
      <c r="I69" s="17">
        <v>0</v>
      </c>
      <c r="J69" s="15">
        <f>'Calcul Rn'!E63</f>
        <v>7.9010861314694827</v>
      </c>
      <c r="K69" s="118">
        <f t="shared" si="2"/>
        <v>2.1746983945416467</v>
      </c>
    </row>
    <row r="70" spans="1:11" x14ac:dyDescent="0.45">
      <c r="A70" s="60">
        <v>39891</v>
      </c>
      <c r="B70" s="115">
        <v>54</v>
      </c>
      <c r="C70" s="15">
        <f>'Calcul Es et Ea'!H63</f>
        <v>1.4458881387809388</v>
      </c>
      <c r="D70" s="15">
        <f>'Calcul Es et Ea'!I63</f>
        <v>0.85502595086810806</v>
      </c>
      <c r="E70" s="15">
        <f t="shared" si="0"/>
        <v>0.59086218791283074</v>
      </c>
      <c r="F70" s="104">
        <v>3.3357500000000004</v>
      </c>
      <c r="G70" s="104">
        <v>10.515843749999997</v>
      </c>
      <c r="H70" s="55">
        <f t="shared" si="1"/>
        <v>8.4816415317089527E-2</v>
      </c>
      <c r="I70" s="17">
        <v>0</v>
      </c>
      <c r="J70" s="15">
        <f>'Calcul Rn'!E64</f>
        <v>7.3861812111887257</v>
      </c>
      <c r="K70" s="118">
        <f t="shared" si="2"/>
        <v>2.9622020416671755</v>
      </c>
    </row>
    <row r="71" spans="1:11" x14ac:dyDescent="0.45">
      <c r="A71" s="60">
        <v>39892</v>
      </c>
      <c r="B71" s="115">
        <v>55</v>
      </c>
      <c r="C71" s="15">
        <f>'Calcul Es et Ea'!H64</f>
        <v>1.2381261973100461</v>
      </c>
      <c r="D71" s="15">
        <f>'Calcul Es et Ea'!I64</f>
        <v>0.78338308047468808</v>
      </c>
      <c r="E71" s="15">
        <f t="shared" si="0"/>
        <v>0.45474311683535806</v>
      </c>
      <c r="F71" s="104">
        <v>4.0380833333333346</v>
      </c>
      <c r="G71" s="104">
        <v>8.6942812500000013</v>
      </c>
      <c r="H71" s="55">
        <f t="shared" si="1"/>
        <v>7.6156339958013047E-2</v>
      </c>
      <c r="I71" s="17">
        <v>0</v>
      </c>
      <c r="J71" s="15">
        <f>'Calcul Rn'!E65</f>
        <v>7.1370607136201016</v>
      </c>
      <c r="K71" s="118">
        <f t="shared" si="2"/>
        <v>2.6148734560901539</v>
      </c>
    </row>
    <row r="72" spans="1:11" x14ac:dyDescent="0.45">
      <c r="A72" s="60">
        <v>39893</v>
      </c>
      <c r="B72" s="114">
        <v>56</v>
      </c>
      <c r="C72" s="15">
        <f>'Calcul Es et Ea'!H65</f>
        <v>1.0722645178774211</v>
      </c>
      <c r="D72" s="15">
        <f>'Calcul Es et Ea'!I65</f>
        <v>0.65936672642459759</v>
      </c>
      <c r="E72" s="15">
        <f t="shared" si="0"/>
        <v>0.41289779145282346</v>
      </c>
      <c r="F72" s="104">
        <v>3.0133750000000004</v>
      </c>
      <c r="G72" s="104">
        <v>6.775052083333331</v>
      </c>
      <c r="H72" s="55">
        <f t="shared" si="1"/>
        <v>6.7860505804651305E-2</v>
      </c>
      <c r="I72" s="17">
        <v>0</v>
      </c>
      <c r="J72" s="15">
        <f>'Calcul Rn'!E66</f>
        <v>7.4953677370196621</v>
      </c>
      <c r="K72" s="118">
        <f t="shared" si="2"/>
        <v>2.3378125705117792</v>
      </c>
    </row>
    <row r="73" spans="1:11" x14ac:dyDescent="0.45">
      <c r="A73" s="60">
        <v>39894</v>
      </c>
      <c r="B73" s="115">
        <v>57</v>
      </c>
      <c r="C73" s="15">
        <f>'Calcul Es et Ea'!H66</f>
        <v>1.1880870078179093</v>
      </c>
      <c r="D73" s="15">
        <f>'Calcul Es et Ea'!I66</f>
        <v>1.0200271501995335</v>
      </c>
      <c r="E73" s="15">
        <f t="shared" si="0"/>
        <v>0.16805985761837583</v>
      </c>
      <c r="F73" s="104">
        <v>2.1390833333333332</v>
      </c>
      <c r="G73" s="104">
        <v>7.3231250000000001</v>
      </c>
      <c r="H73" s="55">
        <f t="shared" si="1"/>
        <v>7.0146593952624112E-2</v>
      </c>
      <c r="I73" s="17">
        <v>0</v>
      </c>
      <c r="J73" s="15">
        <f>'Calcul Rn'!E67</f>
        <v>8.7289460751301391</v>
      </c>
      <c r="K73" s="118">
        <f t="shared" si="2"/>
        <v>1.760976521204904</v>
      </c>
    </row>
    <row r="74" spans="1:11" x14ac:dyDescent="0.45">
      <c r="A74" s="60">
        <v>39895</v>
      </c>
      <c r="B74" s="115">
        <v>58</v>
      </c>
      <c r="C74" s="15">
        <f>'Calcul Es et Ea'!H67</f>
        <v>1.2610586764227059</v>
      </c>
      <c r="D74" s="15">
        <f>'Calcul Es et Ea'!I67</f>
        <v>1.1769355538830077</v>
      </c>
      <c r="E74" s="15">
        <f t="shared" si="0"/>
        <v>8.4123122539698114E-2</v>
      </c>
      <c r="F74" s="104">
        <v>2.4584999999999999</v>
      </c>
      <c r="G74" s="104">
        <v>8.0347916666666688</v>
      </c>
      <c r="H74" s="55">
        <f t="shared" si="1"/>
        <v>7.3213094431309259E-2</v>
      </c>
      <c r="I74" s="17">
        <v>0</v>
      </c>
      <c r="J74" s="15">
        <f>'Calcul Rn'!E68</f>
        <v>8.6225282618144607</v>
      </c>
      <c r="K74" s="118">
        <f t="shared" si="2"/>
        <v>1.5397879570178807</v>
      </c>
    </row>
    <row r="75" spans="1:11" x14ac:dyDescent="0.45">
      <c r="A75" s="60">
        <v>39896</v>
      </c>
      <c r="B75" s="114">
        <v>59</v>
      </c>
      <c r="C75" s="15">
        <f>'Calcul Es et Ea'!H68</f>
        <v>1.1391170537773325</v>
      </c>
      <c r="D75" s="15">
        <f>'Calcul Es et Ea'!I68</f>
        <v>0.86921750684796595</v>
      </c>
      <c r="E75" s="15">
        <f t="shared" si="0"/>
        <v>0.26989954692936657</v>
      </c>
      <c r="F75" s="104">
        <v>3.2861250000000002</v>
      </c>
      <c r="G75" s="104">
        <v>8.5479062500000005</v>
      </c>
      <c r="H75" s="55">
        <f t="shared" si="1"/>
        <v>7.5494500316130655E-2</v>
      </c>
      <c r="I75" s="17">
        <v>0</v>
      </c>
      <c r="J75" s="15">
        <f>'Calcul Rn'!E69</f>
        <v>7.3646082031341642</v>
      </c>
      <c r="K75" s="118">
        <f t="shared" si="2"/>
        <v>1.9181228115209428</v>
      </c>
    </row>
    <row r="76" spans="1:11" x14ac:dyDescent="0.45">
      <c r="A76" s="60">
        <v>39897</v>
      </c>
      <c r="B76" s="115">
        <v>60</v>
      </c>
      <c r="C76" s="15">
        <f>'Calcul Es et Ea'!H69</f>
        <v>1.1235107040702874</v>
      </c>
      <c r="D76" s="15">
        <f>'Calcul Es et Ea'!I69</f>
        <v>1.0198715229144037</v>
      </c>
      <c r="E76" s="15">
        <f t="shared" si="0"/>
        <v>0.10363918115588366</v>
      </c>
      <c r="F76" s="104">
        <v>3.0700416666666666</v>
      </c>
      <c r="G76" s="104">
        <v>7.4670937500000036</v>
      </c>
      <c r="H76" s="55">
        <f t="shared" si="1"/>
        <v>7.0757916440727098E-2</v>
      </c>
      <c r="I76" s="17">
        <v>0</v>
      </c>
      <c r="J76" s="15">
        <f>'Calcul Rn'!E70</f>
        <v>8.3551144819611451</v>
      </c>
      <c r="K76" s="118">
        <f t="shared" si="2"/>
        <v>1.4916022535703639</v>
      </c>
    </row>
    <row r="77" spans="1:11" x14ac:dyDescent="0.45">
      <c r="A77" s="60">
        <v>39898</v>
      </c>
      <c r="B77" s="115">
        <v>61</v>
      </c>
      <c r="C77" s="15">
        <f>'Calcul Es et Ea'!H70</f>
        <v>1.0997175174101868</v>
      </c>
      <c r="D77" s="15">
        <f>'Calcul Es et Ea'!I70</f>
        <v>1.0455564296777351</v>
      </c>
      <c r="E77" s="15">
        <f t="shared" si="0"/>
        <v>5.4161087732451652E-2</v>
      </c>
      <c r="F77" s="104">
        <v>3.6532500000000003</v>
      </c>
      <c r="G77" s="104">
        <v>7.9101354166666651</v>
      </c>
      <c r="H77" s="55">
        <f t="shared" si="1"/>
        <v>7.2667833328402584E-2</v>
      </c>
      <c r="I77" s="17">
        <v>0</v>
      </c>
      <c r="J77" s="15">
        <f>'Calcul Rn'!E71</f>
        <v>7.8459021120696422</v>
      </c>
      <c r="K77" s="118">
        <f t="shared" si="2"/>
        <v>1.2350771562465745</v>
      </c>
    </row>
    <row r="78" spans="1:11" x14ac:dyDescent="0.45">
      <c r="A78" s="60">
        <v>39899</v>
      </c>
      <c r="B78" s="114">
        <v>62</v>
      </c>
      <c r="C78" s="15">
        <f>'Calcul Es et Ea'!H71</f>
        <v>1.2099184275666552</v>
      </c>
      <c r="D78" s="15">
        <f>'Calcul Es et Ea'!I71</f>
        <v>1.1290555459909506</v>
      </c>
      <c r="E78" s="15">
        <f t="shared" si="0"/>
        <v>8.0862881575704648E-2</v>
      </c>
      <c r="F78" s="104">
        <v>3.784125</v>
      </c>
      <c r="G78" s="104">
        <v>8.9683020833333345</v>
      </c>
      <c r="H78" s="55">
        <f t="shared" si="1"/>
        <v>7.7408665958953501E-2</v>
      </c>
      <c r="I78" s="17">
        <v>0</v>
      </c>
      <c r="J78" s="15">
        <f>'Calcul Rn'!E72</f>
        <v>6.5589887441521695</v>
      </c>
      <c r="K78" s="118">
        <f t="shared" si="2"/>
        <v>1.1827051456731719</v>
      </c>
    </row>
    <row r="79" spans="1:11" x14ac:dyDescent="0.45">
      <c r="A79" s="60">
        <v>39900</v>
      </c>
      <c r="B79" s="115">
        <v>63</v>
      </c>
      <c r="C79" s="15">
        <f>'Calcul Es et Ea'!H72</f>
        <v>1.1386926803030746</v>
      </c>
      <c r="D79" s="15">
        <f>'Calcul Es et Ea'!I72</f>
        <v>1.0393891894749772</v>
      </c>
      <c r="E79" s="15">
        <f t="shared" si="0"/>
        <v>9.9303490828097418E-2</v>
      </c>
      <c r="F79" s="104">
        <v>2.6585416666666668</v>
      </c>
      <c r="G79" s="104">
        <v>7.3293020833333342</v>
      </c>
      <c r="H79" s="55">
        <f t="shared" si="1"/>
        <v>7.0172730128311211E-2</v>
      </c>
      <c r="I79" s="17">
        <v>0</v>
      </c>
      <c r="J79" s="15">
        <f>'Calcul Rn'!E73</f>
        <v>8.3680445044411336</v>
      </c>
      <c r="K79" s="118">
        <f t="shared" si="2"/>
        <v>1.4997405397126888</v>
      </c>
    </row>
    <row r="80" spans="1:11" x14ac:dyDescent="0.45">
      <c r="A80" s="60">
        <v>39901</v>
      </c>
      <c r="B80" s="115">
        <v>64</v>
      </c>
      <c r="C80" s="15">
        <f>'Calcul Es et Ea'!H73</f>
        <v>1.0026663371635278</v>
      </c>
      <c r="D80" s="15">
        <f>'Calcul Es et Ea'!I73</f>
        <v>0.78074703231440523</v>
      </c>
      <c r="E80" s="15">
        <f t="shared" si="0"/>
        <v>0.22191930484912259</v>
      </c>
      <c r="F80" s="104">
        <v>2.2364027777777782</v>
      </c>
      <c r="G80" s="104">
        <v>5.8775937499999991</v>
      </c>
      <c r="H80" s="55">
        <f t="shared" si="1"/>
        <v>6.4254718139614933E-2</v>
      </c>
      <c r="I80" s="17">
        <v>0</v>
      </c>
      <c r="J80" s="15">
        <f>'Calcul Rn'!E74</f>
        <v>8.1576037594787767</v>
      </c>
      <c r="K80" s="118">
        <f t="shared" si="2"/>
        <v>1.7634841241309998</v>
      </c>
    </row>
    <row r="81" spans="1:11" x14ac:dyDescent="0.45">
      <c r="A81" s="60">
        <v>39902</v>
      </c>
      <c r="B81" s="114">
        <v>65</v>
      </c>
      <c r="C81" s="15">
        <f>'Calcul Es et Ea'!H74</f>
        <v>1.0358624095465871</v>
      </c>
      <c r="D81" s="15">
        <f>'Calcul Es et Ea'!I74</f>
        <v>0.7829479700690416</v>
      </c>
      <c r="E81" s="15">
        <f t="shared" si="0"/>
        <v>0.25291443947754555</v>
      </c>
      <c r="F81" s="104">
        <v>1.4485833333333336</v>
      </c>
      <c r="G81" s="104">
        <v>6.4186770833333329</v>
      </c>
      <c r="H81" s="55">
        <f t="shared" si="1"/>
        <v>6.6408473113251265E-2</v>
      </c>
      <c r="I81" s="17">
        <v>0</v>
      </c>
      <c r="J81" s="15">
        <f>'Calcul Rn'!E75</f>
        <v>9.3730170106048227</v>
      </c>
      <c r="K81" s="118">
        <f t="shared" si="2"/>
        <v>2.0022317466698198</v>
      </c>
    </row>
    <row r="82" spans="1:11" x14ac:dyDescent="0.45">
      <c r="A82" s="60">
        <v>39903</v>
      </c>
      <c r="B82" s="115">
        <v>66</v>
      </c>
      <c r="C82" s="15">
        <f>'Calcul Es et Ea'!H75</f>
        <v>1.2384618902511715</v>
      </c>
      <c r="D82" s="15">
        <f>'Calcul Es et Ea'!I75</f>
        <v>0.90133708295117454</v>
      </c>
      <c r="E82" s="15">
        <f t="shared" ref="E82:E145" si="3">C82-D82</f>
        <v>0.33712480729999694</v>
      </c>
      <c r="F82" s="104">
        <v>3.1564583333333331</v>
      </c>
      <c r="G82" s="104">
        <v>8.3573854166666681</v>
      </c>
      <c r="H82" s="55">
        <f t="shared" ref="H82:H145" si="4">4098*(0.6108*EXP(17.27*G82/(G82+237.3)))/(G82+237.3)^2</f>
        <v>7.4640419307533359E-2</v>
      </c>
      <c r="I82" s="17">
        <v>0</v>
      </c>
      <c r="J82" s="15">
        <f>'Calcul Rn'!E76</f>
        <v>10.148977645805218</v>
      </c>
      <c r="K82" s="118">
        <f t="shared" ref="K82:K145" si="5">(0.408*H82*(J82-I82)+$B$8*900*F82*E82/(G82+273))/(H82+$B$8*(1+0.34*F82))</f>
        <v>2.5160724907163106</v>
      </c>
    </row>
    <row r="83" spans="1:11" x14ac:dyDescent="0.45">
      <c r="A83" s="60">
        <v>39904</v>
      </c>
      <c r="B83" s="115">
        <v>67</v>
      </c>
      <c r="C83" s="15">
        <f>'Calcul Es et Ea'!H76</f>
        <v>1.3471240827301454</v>
      </c>
      <c r="D83" s="15">
        <f>'Calcul Es et Ea'!I76</f>
        <v>0.79647704416168019</v>
      </c>
      <c r="E83" s="15">
        <f t="shared" si="3"/>
        <v>0.5506470385684652</v>
      </c>
      <c r="F83" s="104">
        <v>1.9114612104166657</v>
      </c>
      <c r="G83" s="104">
        <v>9.8573541666666653</v>
      </c>
      <c r="H83" s="55">
        <f t="shared" si="4"/>
        <v>8.1593642085906998E-2</v>
      </c>
      <c r="I83" s="17">
        <v>0</v>
      </c>
      <c r="J83" s="15">
        <f>'Calcul Rn'!E77</f>
        <v>9.330320290339662</v>
      </c>
      <c r="K83" s="118">
        <f t="shared" si="5"/>
        <v>2.7850113047717229</v>
      </c>
    </row>
    <row r="84" spans="1:11" x14ac:dyDescent="0.45">
      <c r="A84" s="60">
        <v>39905</v>
      </c>
      <c r="B84" s="114">
        <v>68</v>
      </c>
      <c r="C84" s="15">
        <f>'Calcul Es et Ea'!H77</f>
        <v>1.4908406359469473</v>
      </c>
      <c r="D84" s="15">
        <f>'Calcul Es et Ea'!I77</f>
        <v>1.0411170460285151</v>
      </c>
      <c r="E84" s="15">
        <f t="shared" si="3"/>
        <v>0.4497235899184322</v>
      </c>
      <c r="F84" s="104">
        <v>1.271330970625</v>
      </c>
      <c r="G84" s="104">
        <v>11.439406249999999</v>
      </c>
      <c r="H84" s="55">
        <f t="shared" si="4"/>
        <v>8.9519042012086852E-2</v>
      </c>
      <c r="I84" s="17">
        <v>0</v>
      </c>
      <c r="J84" s="15">
        <f>'Calcul Rn'!E78</f>
        <v>9.9938854819811507</v>
      </c>
      <c r="K84" s="118">
        <f t="shared" si="5"/>
        <v>2.6223753329354142</v>
      </c>
    </row>
    <row r="85" spans="1:11" x14ac:dyDescent="0.45">
      <c r="A85" s="60">
        <v>39906</v>
      </c>
      <c r="B85" s="115">
        <v>69</v>
      </c>
      <c r="C85" s="15">
        <f>'Calcul Es et Ea'!H78</f>
        <v>1.3500643770309357</v>
      </c>
      <c r="D85" s="15">
        <f>'Calcul Es et Ea'!I78</f>
        <v>1.1833604880096482</v>
      </c>
      <c r="E85" s="15">
        <f t="shared" si="3"/>
        <v>0.16670388902128752</v>
      </c>
      <c r="F85" s="104">
        <v>1.0629166845</v>
      </c>
      <c r="G85" s="104">
        <v>9.2549791666666668</v>
      </c>
      <c r="H85" s="55">
        <f t="shared" si="4"/>
        <v>7.8737617124247372E-2</v>
      </c>
      <c r="I85" s="17">
        <v>0</v>
      </c>
      <c r="J85" s="15">
        <f>'Calcul Rn'!E79</f>
        <v>9.7365723802374262</v>
      </c>
      <c r="K85" s="118">
        <f t="shared" si="5"/>
        <v>2.0643857628957147</v>
      </c>
    </row>
    <row r="86" spans="1:11" x14ac:dyDescent="0.45">
      <c r="A86" s="60">
        <v>39907</v>
      </c>
      <c r="B86" s="115">
        <v>70</v>
      </c>
      <c r="C86" s="15">
        <f>'Calcul Es et Ea'!H79</f>
        <v>1.2853474009454653</v>
      </c>
      <c r="D86" s="15">
        <f>'Calcul Es et Ea'!I79</f>
        <v>1.078390730582101</v>
      </c>
      <c r="E86" s="15">
        <f t="shared" si="3"/>
        <v>0.20695667036336429</v>
      </c>
      <c r="F86" s="104">
        <v>0.82243053384374953</v>
      </c>
      <c r="G86" s="104">
        <v>10.333375000000002</v>
      </c>
      <c r="H86" s="55">
        <f t="shared" si="4"/>
        <v>8.3912689196735446E-2</v>
      </c>
      <c r="I86" s="17">
        <v>0</v>
      </c>
      <c r="J86" s="15">
        <f>'Calcul Rn'!E80</f>
        <v>8.0953884596222601</v>
      </c>
      <c r="K86" s="118">
        <f t="shared" si="5"/>
        <v>1.8482155427626514</v>
      </c>
    </row>
    <row r="87" spans="1:11" x14ac:dyDescent="0.45">
      <c r="A87" s="60">
        <v>39908</v>
      </c>
      <c r="B87" s="114">
        <v>71</v>
      </c>
      <c r="C87" s="15">
        <f>'Calcul Es et Ea'!H80</f>
        <v>1.3420814513405359</v>
      </c>
      <c r="D87" s="15">
        <f>'Calcul Es et Ea'!I80</f>
        <v>1.2335872638758172</v>
      </c>
      <c r="E87" s="15">
        <f t="shared" si="3"/>
        <v>0.10849418746471873</v>
      </c>
      <c r="F87" s="104">
        <v>0.97492765958333305</v>
      </c>
      <c r="G87" s="104">
        <v>9.7855208333333312</v>
      </c>
      <c r="H87" s="55">
        <f t="shared" si="4"/>
        <v>8.1248484496748069E-2</v>
      </c>
      <c r="I87" s="17">
        <v>0</v>
      </c>
      <c r="J87" s="15">
        <f>'Calcul Rn'!E81</f>
        <v>8.0873490161212533</v>
      </c>
      <c r="K87" s="118">
        <f t="shared" si="5"/>
        <v>1.706115528421996</v>
      </c>
    </row>
    <row r="88" spans="1:11" x14ac:dyDescent="0.45">
      <c r="A88" s="60">
        <v>39909</v>
      </c>
      <c r="B88" s="115">
        <v>72</v>
      </c>
      <c r="C88" s="15">
        <f>'Calcul Es et Ea'!H81</f>
        <v>1.5830052380140847</v>
      </c>
      <c r="D88" s="15">
        <f>'Calcul Es et Ea'!I81</f>
        <v>1.2359094908092845</v>
      </c>
      <c r="E88" s="15">
        <f t="shared" si="3"/>
        <v>0.34709574720480019</v>
      </c>
      <c r="F88" s="104">
        <v>1.2377111892291663</v>
      </c>
      <c r="G88" s="104">
        <v>11.232666666666669</v>
      </c>
      <c r="H88" s="55">
        <f t="shared" si="4"/>
        <v>8.8447498977544947E-2</v>
      </c>
      <c r="I88" s="17">
        <v>0</v>
      </c>
      <c r="J88" s="15">
        <f>'Calcul Rn'!E82</f>
        <v>12.339966667812348</v>
      </c>
      <c r="K88" s="118">
        <f t="shared" si="5"/>
        <v>2.9225228248426798</v>
      </c>
    </row>
    <row r="89" spans="1:11" x14ac:dyDescent="0.45">
      <c r="A89" s="60">
        <v>39910</v>
      </c>
      <c r="B89" s="115">
        <v>73</v>
      </c>
      <c r="C89" s="15">
        <f>'Calcul Es et Ea'!H82</f>
        <v>1.4208512597633964</v>
      </c>
      <c r="D89" s="15">
        <f>'Calcul Es et Ea'!I82</f>
        <v>1.0626874581203969</v>
      </c>
      <c r="E89" s="15">
        <f t="shared" si="3"/>
        <v>0.35816380164299955</v>
      </c>
      <c r="F89" s="104">
        <v>1.4008073389062503</v>
      </c>
      <c r="G89" s="104">
        <v>10.901333333333339</v>
      </c>
      <c r="H89" s="55">
        <f t="shared" si="4"/>
        <v>8.6752985048643635E-2</v>
      </c>
      <c r="I89" s="17">
        <v>0</v>
      </c>
      <c r="J89" s="15">
        <f>'Calcul Rn'!E83</f>
        <v>9.5978859516348045</v>
      </c>
      <c r="K89" s="118">
        <f t="shared" si="5"/>
        <v>2.4046736343187431</v>
      </c>
    </row>
    <row r="90" spans="1:11" x14ac:dyDescent="0.45">
      <c r="A90" s="60">
        <v>39911</v>
      </c>
      <c r="B90" s="114">
        <v>74</v>
      </c>
      <c r="C90" s="15">
        <f>'Calcul Es et Ea'!H83</f>
        <v>1.2902102434625524</v>
      </c>
      <c r="D90" s="15">
        <f>'Calcul Es et Ea'!I83</f>
        <v>1.1878874442624685</v>
      </c>
      <c r="E90" s="15">
        <f t="shared" si="3"/>
        <v>0.10232279920008391</v>
      </c>
      <c r="F90" s="104">
        <v>1.9844792</v>
      </c>
      <c r="G90" s="104">
        <v>11.040947916666669</v>
      </c>
      <c r="H90" s="55">
        <f t="shared" si="4"/>
        <v>8.7463600057838278E-2</v>
      </c>
      <c r="I90" s="17">
        <v>0</v>
      </c>
      <c r="J90" s="15">
        <f>'Calcul Rn'!E84</f>
        <v>8.5587093037209634</v>
      </c>
      <c r="K90" s="118">
        <f t="shared" si="5"/>
        <v>1.7465429864137196</v>
      </c>
    </row>
    <row r="91" spans="1:11" x14ac:dyDescent="0.45">
      <c r="A91" s="60">
        <v>39912</v>
      </c>
      <c r="B91" s="115">
        <v>75</v>
      </c>
      <c r="C91" s="15">
        <f>'Calcul Es et Ea'!H84</f>
        <v>1.9215420373769496</v>
      </c>
      <c r="D91" s="15">
        <f>'Calcul Es et Ea'!I84</f>
        <v>1.4229457458810602</v>
      </c>
      <c r="E91" s="15">
        <f t="shared" si="3"/>
        <v>0.49859629149588947</v>
      </c>
      <c r="F91" s="104">
        <v>1.2969010767187499</v>
      </c>
      <c r="G91" s="104">
        <v>14.317114583333336</v>
      </c>
      <c r="H91" s="55">
        <f t="shared" si="4"/>
        <v>0.10562306089885271</v>
      </c>
      <c r="I91" s="17">
        <v>0</v>
      </c>
      <c r="J91" s="15">
        <f>'Calcul Rn'!E85</f>
        <v>10.785869982645298</v>
      </c>
      <c r="K91" s="118">
        <f t="shared" si="5"/>
        <v>2.9714222299503148</v>
      </c>
    </row>
    <row r="92" spans="1:11" x14ac:dyDescent="0.45">
      <c r="A92" s="60">
        <v>39913</v>
      </c>
      <c r="B92" s="115">
        <v>76</v>
      </c>
      <c r="C92" s="15">
        <f>'Calcul Es et Ea'!H85</f>
        <v>1.388708742604484</v>
      </c>
      <c r="D92" s="15">
        <f>'Calcul Es et Ea'!I85</f>
        <v>1.2940452152691508</v>
      </c>
      <c r="E92" s="15">
        <f t="shared" si="3"/>
        <v>9.466352733533312E-2</v>
      </c>
      <c r="F92" s="104">
        <v>0.62177373083333343</v>
      </c>
      <c r="G92" s="104">
        <v>11.425875000000003</v>
      </c>
      <c r="H92" s="55">
        <f t="shared" si="4"/>
        <v>8.9448571988662171E-2</v>
      </c>
      <c r="I92" s="17">
        <v>0</v>
      </c>
      <c r="J92" s="15">
        <f>'Calcul Rn'!E86</f>
        <v>7.6368122548846555</v>
      </c>
      <c r="K92" s="118">
        <f t="shared" si="5"/>
        <v>1.7076928001310443</v>
      </c>
    </row>
    <row r="93" spans="1:11" x14ac:dyDescent="0.45">
      <c r="A93" s="60">
        <v>39914</v>
      </c>
      <c r="B93" s="114">
        <v>77</v>
      </c>
      <c r="C93" s="15">
        <f>'Calcul Es et Ea'!H86</f>
        <v>1.1801217891772859</v>
      </c>
      <c r="D93" s="15">
        <f>'Calcul Es et Ea'!I86</f>
        <v>1.1079506605587568</v>
      </c>
      <c r="E93" s="15">
        <f t="shared" si="3"/>
        <v>7.2171128618529146E-2</v>
      </c>
      <c r="F93" s="104">
        <v>1.6165480510416665</v>
      </c>
      <c r="G93" s="104">
        <v>8.8451562500000005</v>
      </c>
      <c r="H93" s="55">
        <f t="shared" si="4"/>
        <v>7.6843707711389639E-2</v>
      </c>
      <c r="I93" s="17">
        <v>0</v>
      </c>
      <c r="J93" s="15">
        <f>'Calcul Rn'!E87</f>
        <v>7.0116033775758346</v>
      </c>
      <c r="K93" s="118">
        <f t="shared" si="5"/>
        <v>1.3557751590875973</v>
      </c>
    </row>
    <row r="94" spans="1:11" x14ac:dyDescent="0.45">
      <c r="A94" s="60">
        <v>39915</v>
      </c>
      <c r="B94" s="115">
        <v>78</v>
      </c>
      <c r="C94" s="15">
        <f>'Calcul Es et Ea'!H87</f>
        <v>1.2677687060344971</v>
      </c>
      <c r="D94" s="15">
        <f>'Calcul Es et Ea'!I87</f>
        <v>1.137953313426044</v>
      </c>
      <c r="E94" s="15">
        <f t="shared" si="3"/>
        <v>0.1298153926084531</v>
      </c>
      <c r="F94" s="104">
        <v>0.98239009395833354</v>
      </c>
      <c r="G94" s="104">
        <v>9.8896562499999998</v>
      </c>
      <c r="H94" s="55">
        <f t="shared" si="4"/>
        <v>8.1749260295854359E-2</v>
      </c>
      <c r="I94" s="17">
        <v>0</v>
      </c>
      <c r="J94" s="15">
        <f>'Calcul Rn'!E88</f>
        <v>8.5296214380276485</v>
      </c>
      <c r="K94" s="118">
        <f t="shared" si="5"/>
        <v>1.8223825134890999</v>
      </c>
    </row>
    <row r="95" spans="1:11" x14ac:dyDescent="0.45">
      <c r="A95" s="60">
        <v>39916</v>
      </c>
      <c r="B95" s="115">
        <v>79</v>
      </c>
      <c r="C95" s="15">
        <f>'Calcul Es et Ea'!H88</f>
        <v>1.5420998493352871</v>
      </c>
      <c r="D95" s="15">
        <f>'Calcul Es et Ea'!I88</f>
        <v>1.2184819039528789</v>
      </c>
      <c r="E95" s="15">
        <f t="shared" si="3"/>
        <v>0.32361794538240818</v>
      </c>
      <c r="F95" s="104">
        <v>0.62200809356249998</v>
      </c>
      <c r="G95" s="104">
        <v>11.793114583333333</v>
      </c>
      <c r="H95" s="55">
        <f t="shared" si="4"/>
        <v>9.1377995391935141E-2</v>
      </c>
      <c r="I95" s="17">
        <v>0</v>
      </c>
      <c r="J95" s="15">
        <f>'Calcul Rn'!E89</f>
        <v>10.725736830777135</v>
      </c>
      <c r="K95" s="118">
        <f t="shared" si="5"/>
        <v>2.5658033168671155</v>
      </c>
    </row>
    <row r="96" spans="1:11" x14ac:dyDescent="0.45">
      <c r="A96" s="60">
        <v>39917</v>
      </c>
      <c r="B96" s="114">
        <v>80</v>
      </c>
      <c r="C96" s="15">
        <f>'Calcul Es et Ea'!H89</f>
        <v>1.3561292283240236</v>
      </c>
      <c r="D96" s="15">
        <f>'Calcul Es et Ea'!I89</f>
        <v>1.0782377673541224</v>
      </c>
      <c r="E96" s="15">
        <f t="shared" si="3"/>
        <v>0.27789146096990125</v>
      </c>
      <c r="F96" s="104">
        <v>0.47475402969791664</v>
      </c>
      <c r="G96" s="104">
        <v>11.254364583333333</v>
      </c>
      <c r="H96" s="55">
        <f t="shared" si="4"/>
        <v>8.8559444482856131E-2</v>
      </c>
      <c r="I96" s="17">
        <v>0</v>
      </c>
      <c r="J96" s="15">
        <f>'Calcul Rn'!E90</f>
        <v>11.894178931468876</v>
      </c>
      <c r="K96" s="118">
        <f t="shared" si="5"/>
        <v>2.7528341846348572</v>
      </c>
    </row>
    <row r="97" spans="1:11" x14ac:dyDescent="0.45">
      <c r="A97" s="60">
        <v>39918</v>
      </c>
      <c r="B97" s="115">
        <v>81</v>
      </c>
      <c r="C97" s="15">
        <f>'Calcul Es et Ea'!H90</f>
        <v>1.3447031411209429</v>
      </c>
      <c r="D97" s="15">
        <f>'Calcul Es et Ea'!I90</f>
        <v>1.2642008473200519</v>
      </c>
      <c r="E97" s="15">
        <f t="shared" si="3"/>
        <v>8.0502293800891023E-2</v>
      </c>
      <c r="F97" s="104">
        <v>0.68466723806250018</v>
      </c>
      <c r="G97" s="104">
        <v>11.115677083333333</v>
      </c>
      <c r="H97" s="55">
        <f t="shared" si="4"/>
        <v>8.7845993907826506E-2</v>
      </c>
      <c r="I97" s="17">
        <v>0</v>
      </c>
      <c r="J97" s="15">
        <f>'Calcul Rn'!E91</f>
        <v>8.3040252190352142</v>
      </c>
      <c r="K97" s="118">
        <f t="shared" si="5"/>
        <v>1.8159181671756139</v>
      </c>
    </row>
    <row r="98" spans="1:11" x14ac:dyDescent="0.45">
      <c r="A98" s="60">
        <v>39919</v>
      </c>
      <c r="B98" s="115">
        <v>82</v>
      </c>
      <c r="C98" s="15">
        <f>'Calcul Es et Ea'!H91</f>
        <v>1.318330976920145</v>
      </c>
      <c r="D98" s="15">
        <f>'Calcul Es et Ea'!I91</f>
        <v>1.1817416404343959</v>
      </c>
      <c r="E98" s="15">
        <f t="shared" si="3"/>
        <v>0.13658933648574911</v>
      </c>
      <c r="F98" s="104">
        <v>0.48347509671875005</v>
      </c>
      <c r="G98" s="104">
        <v>9.8435416666666669</v>
      </c>
      <c r="H98" s="55">
        <f t="shared" si="4"/>
        <v>8.1527176323802977E-2</v>
      </c>
      <c r="I98" s="17">
        <v>0</v>
      </c>
      <c r="J98" s="15">
        <f>'Calcul Rn'!E92</f>
        <v>10.646966259607098</v>
      </c>
      <c r="K98" s="118">
        <f t="shared" si="5"/>
        <v>2.3094614979680252</v>
      </c>
    </row>
    <row r="99" spans="1:11" x14ac:dyDescent="0.45">
      <c r="A99" s="60">
        <v>39920</v>
      </c>
      <c r="B99" s="114">
        <v>83</v>
      </c>
      <c r="C99" s="15">
        <f>'Calcul Es et Ea'!H92</f>
        <v>1.3399598264015036</v>
      </c>
      <c r="D99" s="15">
        <f>'Calcul Es et Ea'!I92</f>
        <v>1.1092608260126708</v>
      </c>
      <c r="E99" s="15">
        <f t="shared" si="3"/>
        <v>0.23069900038883273</v>
      </c>
      <c r="F99" s="104">
        <v>1.0528269563541668</v>
      </c>
      <c r="G99" s="104">
        <v>10.233916666666667</v>
      </c>
      <c r="H99" s="55">
        <f t="shared" si="4"/>
        <v>8.3423563135212306E-2</v>
      </c>
      <c r="I99" s="17">
        <v>0</v>
      </c>
      <c r="J99" s="15">
        <f>'Calcul Rn'!E93</f>
        <v>12.195193798820732</v>
      </c>
      <c r="K99" s="118">
        <f t="shared" si="5"/>
        <v>2.6779544338950063</v>
      </c>
    </row>
    <row r="100" spans="1:11" x14ac:dyDescent="0.45">
      <c r="A100" s="60">
        <v>39921</v>
      </c>
      <c r="B100" s="115">
        <v>84</v>
      </c>
      <c r="C100" s="15">
        <f>'Calcul Es et Ea'!H93</f>
        <v>1.4715461429908838</v>
      </c>
      <c r="D100" s="15">
        <f>'Calcul Es et Ea'!I93</f>
        <v>1.1840991678570136</v>
      </c>
      <c r="E100" s="15">
        <f t="shared" si="3"/>
        <v>0.28744697513387019</v>
      </c>
      <c r="F100" s="104">
        <v>0.88688656592708337</v>
      </c>
      <c r="G100" s="104">
        <v>10.543291666666665</v>
      </c>
      <c r="H100" s="55">
        <f t="shared" si="4"/>
        <v>8.4953074280632215E-2</v>
      </c>
      <c r="I100" s="17">
        <v>0</v>
      </c>
      <c r="J100" s="15">
        <f>'Calcul Rn'!E94</f>
        <v>12.403573720388463</v>
      </c>
      <c r="K100" s="118">
        <f t="shared" si="5"/>
        <v>2.8136705779605578</v>
      </c>
    </row>
    <row r="101" spans="1:11" x14ac:dyDescent="0.45">
      <c r="A101" s="60">
        <v>39922</v>
      </c>
      <c r="B101" s="115">
        <v>85</v>
      </c>
      <c r="C101" s="15">
        <f>'Calcul Es et Ea'!H94</f>
        <v>1.332007825515269</v>
      </c>
      <c r="D101" s="15">
        <f>'Calcul Es et Ea'!I94</f>
        <v>1.2471900099875584</v>
      </c>
      <c r="E101" s="15">
        <f t="shared" si="3"/>
        <v>8.4817815527710616E-2</v>
      </c>
      <c r="F101" s="104">
        <v>0.84344043072916641</v>
      </c>
      <c r="G101" s="104">
        <v>10.159541666666668</v>
      </c>
      <c r="H101" s="55">
        <f t="shared" si="4"/>
        <v>8.3059385899060159E-2</v>
      </c>
      <c r="I101" s="17">
        <v>0</v>
      </c>
      <c r="J101" s="15">
        <f>'Calcul Rn'!E95</f>
        <v>9.0013258279852408</v>
      </c>
      <c r="K101" s="118">
        <f t="shared" si="5"/>
        <v>1.8932300256006453</v>
      </c>
    </row>
    <row r="102" spans="1:11" x14ac:dyDescent="0.45">
      <c r="A102" s="60">
        <v>39923</v>
      </c>
      <c r="B102" s="114">
        <v>86</v>
      </c>
      <c r="C102" s="15">
        <f>'Calcul Es et Ea'!H95</f>
        <v>1.6078471778220578</v>
      </c>
      <c r="D102" s="15">
        <f>'Calcul Es et Ea'!I95</f>
        <v>1.3499754989823054</v>
      </c>
      <c r="E102" s="15">
        <f t="shared" si="3"/>
        <v>0.25787167883975237</v>
      </c>
      <c r="F102" s="104">
        <v>1.1412587612395837</v>
      </c>
      <c r="G102" s="104">
        <v>12.040927083333335</v>
      </c>
      <c r="H102" s="55">
        <f t="shared" si="4"/>
        <v>9.2699908447370652E-2</v>
      </c>
      <c r="I102" s="17">
        <v>0</v>
      </c>
      <c r="J102" s="15">
        <f>'Calcul Rn'!E96</f>
        <v>12.705132155931707</v>
      </c>
      <c r="K102" s="118">
        <f t="shared" si="5"/>
        <v>2.9244753336566971</v>
      </c>
    </row>
    <row r="103" spans="1:11" x14ac:dyDescent="0.45">
      <c r="A103" s="60">
        <v>39924</v>
      </c>
      <c r="B103" s="115">
        <v>87</v>
      </c>
      <c r="C103" s="15">
        <f>'Calcul Es et Ea'!H96</f>
        <v>1.6064805186070927</v>
      </c>
      <c r="D103" s="15">
        <f>'Calcul Es et Ea'!I96</f>
        <v>1.2092636416112856</v>
      </c>
      <c r="E103" s="15">
        <f t="shared" si="3"/>
        <v>0.3972168769958071</v>
      </c>
      <c r="F103" s="104">
        <v>1.5885329922083338</v>
      </c>
      <c r="G103" s="104">
        <v>12.878041666666668</v>
      </c>
      <c r="H103" s="55">
        <f t="shared" si="4"/>
        <v>9.7286502099569877E-2</v>
      </c>
      <c r="I103" s="17">
        <v>0</v>
      </c>
      <c r="J103" s="15">
        <f>'Calcul Rn'!E97</f>
        <v>12.554347240863642</v>
      </c>
      <c r="K103" s="118">
        <f t="shared" si="5"/>
        <v>3.1509007615393196</v>
      </c>
    </row>
    <row r="104" spans="1:11" x14ac:dyDescent="0.45">
      <c r="A104" s="60">
        <v>39925</v>
      </c>
      <c r="B104" s="115">
        <v>88</v>
      </c>
      <c r="C104" s="15">
        <f>'Calcul Es et Ea'!H97</f>
        <v>1.6231052097172225</v>
      </c>
      <c r="D104" s="15">
        <f>'Calcul Es et Ea'!I97</f>
        <v>1.2802208526952721</v>
      </c>
      <c r="E104" s="15">
        <f t="shared" si="3"/>
        <v>0.34288435702195041</v>
      </c>
      <c r="F104" s="104">
        <v>0.79320601477083319</v>
      </c>
      <c r="G104" s="104">
        <v>12.255125000000005</v>
      </c>
      <c r="H104" s="55">
        <f t="shared" si="4"/>
        <v>9.3855602134481284E-2</v>
      </c>
      <c r="I104" s="17">
        <v>0</v>
      </c>
      <c r="J104" s="15">
        <f>'Calcul Rn'!E98</f>
        <v>13.471169722795377</v>
      </c>
      <c r="K104" s="118">
        <f t="shared" si="5"/>
        <v>3.2060148731909734</v>
      </c>
    </row>
    <row r="105" spans="1:11" x14ac:dyDescent="0.45">
      <c r="A105" s="60">
        <v>39926</v>
      </c>
      <c r="B105" s="114">
        <v>89</v>
      </c>
      <c r="C105" s="15">
        <f>'Calcul Es et Ea'!H98</f>
        <v>1.8387714221362295</v>
      </c>
      <c r="D105" s="15">
        <f>'Calcul Es et Ea'!I98</f>
        <v>1.3191009744696665</v>
      </c>
      <c r="E105" s="15">
        <f t="shared" si="3"/>
        <v>0.51967044766656301</v>
      </c>
      <c r="F105" s="104">
        <v>0.44120372033333327</v>
      </c>
      <c r="G105" s="104">
        <v>14.9110625</v>
      </c>
      <c r="H105" s="55">
        <f t="shared" si="4"/>
        <v>0.10923672512222002</v>
      </c>
      <c r="I105" s="17">
        <v>0</v>
      </c>
      <c r="J105" s="15">
        <f>'Calcul Rn'!E99</f>
        <v>14.580789741304828</v>
      </c>
      <c r="K105" s="118">
        <f t="shared" si="5"/>
        <v>3.7479176150011284</v>
      </c>
    </row>
    <row r="106" spans="1:11" x14ac:dyDescent="0.45">
      <c r="A106" s="60">
        <v>39927</v>
      </c>
      <c r="B106" s="115">
        <v>90</v>
      </c>
      <c r="C106" s="15">
        <f>'Calcul Es et Ea'!H99</f>
        <v>1.8504475416292938</v>
      </c>
      <c r="D106" s="15">
        <f>'Calcul Es et Ea'!I99</f>
        <v>1.155981071242612</v>
      </c>
      <c r="E106" s="15">
        <f t="shared" si="3"/>
        <v>0.69446647038668186</v>
      </c>
      <c r="F106" s="104">
        <v>0.87018808885416676</v>
      </c>
      <c r="G106" s="104">
        <v>14.885677083333329</v>
      </c>
      <c r="H106" s="55">
        <f t="shared" si="4"/>
        <v>0.10908015539739797</v>
      </c>
      <c r="I106" s="17">
        <v>0</v>
      </c>
      <c r="J106" s="15">
        <f>'Calcul Rn'!E100</f>
        <v>12.488290735555395</v>
      </c>
      <c r="K106" s="118">
        <f t="shared" si="5"/>
        <v>3.4843945306836965</v>
      </c>
    </row>
    <row r="107" spans="1:11" x14ac:dyDescent="0.45">
      <c r="A107" s="60">
        <v>39928</v>
      </c>
      <c r="B107" s="115">
        <v>91</v>
      </c>
      <c r="C107" s="15">
        <f>'Calcul Es et Ea'!H100</f>
        <v>1.4407919771316944</v>
      </c>
      <c r="D107" s="15">
        <f>'Calcul Es et Ea'!I100</f>
        <v>1.0494779309212461</v>
      </c>
      <c r="E107" s="15">
        <f t="shared" si="3"/>
        <v>0.3913140462104483</v>
      </c>
      <c r="F107" s="104">
        <v>1.3512008291041664</v>
      </c>
      <c r="G107" s="104">
        <v>11.530833333333328</v>
      </c>
      <c r="H107" s="55">
        <f t="shared" si="4"/>
        <v>8.9996430470689143E-2</v>
      </c>
      <c r="I107" s="17">
        <v>0</v>
      </c>
      <c r="J107" s="15">
        <f>'Calcul Rn'!E101</f>
        <v>11.435126597159961</v>
      </c>
      <c r="K107" s="118">
        <f t="shared" si="5"/>
        <v>2.833997146439577</v>
      </c>
    </row>
    <row r="108" spans="1:11" x14ac:dyDescent="0.45">
      <c r="A108" s="60">
        <v>39929</v>
      </c>
      <c r="B108" s="114">
        <v>92</v>
      </c>
      <c r="C108" s="15">
        <f>'Calcul Es et Ea'!H101</f>
        <v>1.3448144035524643</v>
      </c>
      <c r="D108" s="15">
        <f>'Calcul Es et Ea'!I101</f>
        <v>1.0238615317238497</v>
      </c>
      <c r="E108" s="15">
        <f t="shared" si="3"/>
        <v>0.32095287182861454</v>
      </c>
      <c r="F108" s="104">
        <v>1.3155787689479166</v>
      </c>
      <c r="G108" s="104">
        <v>10.424208333333331</v>
      </c>
      <c r="H108" s="55">
        <f t="shared" si="4"/>
        <v>8.4361533757725538E-2</v>
      </c>
      <c r="I108" s="17">
        <v>0</v>
      </c>
      <c r="J108" s="15">
        <f>'Calcul Rn'!E102</f>
        <v>12.529450461682092</v>
      </c>
      <c r="K108" s="118">
        <f t="shared" si="5"/>
        <v>2.8751124913431645</v>
      </c>
    </row>
    <row r="109" spans="1:11" x14ac:dyDescent="0.45">
      <c r="A109" s="60">
        <v>39930</v>
      </c>
      <c r="B109" s="115">
        <v>93</v>
      </c>
      <c r="C109" s="15">
        <f>'Calcul Es et Ea'!H102</f>
        <v>1.2720759426886827</v>
      </c>
      <c r="D109" s="15">
        <f>'Calcul Es et Ea'!I102</f>
        <v>1.1238153935124626</v>
      </c>
      <c r="E109" s="15">
        <f t="shared" si="3"/>
        <v>0.14826054917622011</v>
      </c>
      <c r="F109" s="104">
        <v>1.7515943114583337</v>
      </c>
      <c r="G109" s="104">
        <v>9.536177083333337</v>
      </c>
      <c r="H109" s="55">
        <f t="shared" si="4"/>
        <v>8.0060046050034986E-2</v>
      </c>
      <c r="I109" s="17">
        <v>0</v>
      </c>
      <c r="J109" s="15">
        <f>'Calcul Rn'!E103</f>
        <v>10.574064276232702</v>
      </c>
      <c r="K109" s="118">
        <f t="shared" si="5"/>
        <v>2.1451230048713623</v>
      </c>
    </row>
    <row r="110" spans="1:11" x14ac:dyDescent="0.45">
      <c r="A110" s="60">
        <v>39931</v>
      </c>
      <c r="B110" s="115">
        <v>94</v>
      </c>
      <c r="C110" s="15">
        <f>'Calcul Es et Ea'!H103</f>
        <v>1.2011882887084384</v>
      </c>
      <c r="D110" s="15">
        <f>'Calcul Es et Ea'!I103</f>
        <v>1.0604131691251191</v>
      </c>
      <c r="E110" s="15">
        <f t="shared" si="3"/>
        <v>0.14077511958331934</v>
      </c>
      <c r="F110" s="104">
        <v>1.7212182189583336</v>
      </c>
      <c r="G110" s="104">
        <v>8.1146979166666675</v>
      </c>
      <c r="H110" s="55">
        <f t="shared" si="4"/>
        <v>7.3564449904644974E-2</v>
      </c>
      <c r="I110" s="17">
        <v>0</v>
      </c>
      <c r="J110" s="15">
        <f>'Calcul Rn'!E104</f>
        <v>11.101375930723396</v>
      </c>
      <c r="K110" s="118">
        <f t="shared" si="5"/>
        <v>2.1438697519491474</v>
      </c>
    </row>
    <row r="111" spans="1:11" x14ac:dyDescent="0.45">
      <c r="A111" s="60">
        <v>39932</v>
      </c>
      <c r="B111" s="114">
        <v>95</v>
      </c>
      <c r="C111" s="15">
        <f>'Calcul Es et Ea'!H104</f>
        <v>1.3105266153771549</v>
      </c>
      <c r="D111" s="15">
        <f>'Calcul Es et Ea'!I104</f>
        <v>1.1746122249977804</v>
      </c>
      <c r="E111" s="15">
        <f t="shared" si="3"/>
        <v>0.13591439037937447</v>
      </c>
      <c r="F111" s="104">
        <v>1.0496295990624998</v>
      </c>
      <c r="G111" s="104">
        <v>10.0178125</v>
      </c>
      <c r="H111" s="55">
        <f t="shared" si="4"/>
        <v>8.236916311805989E-2</v>
      </c>
      <c r="I111" s="17">
        <v>0</v>
      </c>
      <c r="J111" s="15">
        <f>'Calcul Rn'!E105</f>
        <v>13.521816127508384</v>
      </c>
      <c r="K111" s="118">
        <f t="shared" si="5"/>
        <v>2.799631403491186</v>
      </c>
    </row>
    <row r="112" spans="1:11" x14ac:dyDescent="0.45">
      <c r="A112" s="60">
        <v>39933</v>
      </c>
      <c r="B112" s="115">
        <v>96</v>
      </c>
      <c r="C112" s="15">
        <f>'Calcul Es et Ea'!H105</f>
        <v>1.4057314095768418</v>
      </c>
      <c r="D112" s="15">
        <f>'Calcul Es et Ea'!I105</f>
        <v>1.1754187637108648</v>
      </c>
      <c r="E112" s="15">
        <f t="shared" si="3"/>
        <v>0.23031264586597699</v>
      </c>
      <c r="F112" s="104">
        <v>0.93728012904166647</v>
      </c>
      <c r="G112" s="104">
        <v>11.633864583333336</v>
      </c>
      <c r="H112" s="55">
        <f t="shared" si="4"/>
        <v>9.0537008848422001E-2</v>
      </c>
      <c r="I112" s="17">
        <v>0</v>
      </c>
      <c r="J112" s="15">
        <f>'Calcul Rn'!E106</f>
        <v>10.398263832117774</v>
      </c>
      <c r="K112" s="118">
        <f t="shared" si="5"/>
        <v>2.4040627823167373</v>
      </c>
    </row>
    <row r="113" spans="1:11" x14ac:dyDescent="0.45">
      <c r="A113" s="60">
        <v>39934</v>
      </c>
      <c r="B113" s="115">
        <v>97</v>
      </c>
      <c r="C113" s="15">
        <f>'Calcul Es et Ea'!H106</f>
        <v>1.5820894258197922</v>
      </c>
      <c r="D113" s="15">
        <f>'Calcul Es et Ea'!I106</f>
        <v>1.2960121265398858</v>
      </c>
      <c r="E113" s="15">
        <f t="shared" si="3"/>
        <v>0.28607729927990633</v>
      </c>
      <c r="F113" s="104">
        <v>1.2688946445729172</v>
      </c>
      <c r="G113" s="104">
        <v>12.476229166666663</v>
      </c>
      <c r="H113" s="55">
        <f t="shared" si="4"/>
        <v>9.5061406913063237E-2</v>
      </c>
      <c r="I113" s="17">
        <v>0</v>
      </c>
      <c r="J113" s="15">
        <f>'Calcul Rn'!E107</f>
        <v>11.999547724342039</v>
      </c>
      <c r="K113" s="118">
        <f t="shared" si="5"/>
        <v>2.8399798276102928</v>
      </c>
    </row>
    <row r="114" spans="1:11" x14ac:dyDescent="0.45">
      <c r="A114" s="60">
        <v>39935</v>
      </c>
      <c r="B114" s="114">
        <v>98</v>
      </c>
      <c r="C114" s="15">
        <f>'Calcul Es et Ea'!H107</f>
        <v>1.7449608286038623</v>
      </c>
      <c r="D114" s="15">
        <f>'Calcul Es et Ea'!I107</f>
        <v>1.3312094384974968</v>
      </c>
      <c r="E114" s="15">
        <f t="shared" si="3"/>
        <v>0.41375139010636541</v>
      </c>
      <c r="F114" s="104">
        <v>0.52435765781249988</v>
      </c>
      <c r="G114" s="104">
        <v>13.747791666666664</v>
      </c>
      <c r="H114" s="55">
        <f t="shared" si="4"/>
        <v>0.10225513060436794</v>
      </c>
      <c r="I114" s="17">
        <v>0</v>
      </c>
      <c r="J114" s="15">
        <f>'Calcul Rn'!E108</f>
        <v>15.807656387776724</v>
      </c>
      <c r="K114" s="118">
        <f t="shared" si="5"/>
        <v>3.8933345598739901</v>
      </c>
    </row>
    <row r="115" spans="1:11" x14ac:dyDescent="0.45">
      <c r="A115" s="60">
        <v>39936</v>
      </c>
      <c r="B115" s="115">
        <v>99</v>
      </c>
      <c r="C115" s="15">
        <f>'Calcul Es et Ea'!H108</f>
        <v>1.7008332086110132</v>
      </c>
      <c r="D115" s="15">
        <f>'Calcul Es et Ea'!I108</f>
        <v>1.4234353823857915</v>
      </c>
      <c r="E115" s="15">
        <f t="shared" si="3"/>
        <v>0.27739782622522169</v>
      </c>
      <c r="F115" s="104">
        <v>0.95056714604166703</v>
      </c>
      <c r="G115" s="104">
        <v>13.122447916666667</v>
      </c>
      <c r="H115" s="55">
        <f t="shared" si="4"/>
        <v>9.8661502765050563E-2</v>
      </c>
      <c r="I115" s="17">
        <v>0</v>
      </c>
      <c r="J115" s="15">
        <f>'Calcul Rn'!E109</f>
        <v>12.135789768203997</v>
      </c>
      <c r="K115" s="118">
        <f t="shared" si="5"/>
        <v>2.9060934785687076</v>
      </c>
    </row>
    <row r="116" spans="1:11" x14ac:dyDescent="0.45">
      <c r="A116" s="60">
        <v>39937</v>
      </c>
      <c r="B116" s="115">
        <v>100</v>
      </c>
      <c r="C116" s="15">
        <f>'Calcul Es et Ea'!H109</f>
        <v>1.4292965789559582</v>
      </c>
      <c r="D116" s="15">
        <f>'Calcul Es et Ea'!I109</f>
        <v>0.95596500668258755</v>
      </c>
      <c r="E116" s="15">
        <f t="shared" si="3"/>
        <v>0.47333157227337064</v>
      </c>
      <c r="F116" s="104">
        <v>1.3390885947916669</v>
      </c>
      <c r="G116" s="104">
        <v>11.783520833333336</v>
      </c>
      <c r="H116" s="55">
        <f t="shared" si="4"/>
        <v>9.1327143834816382E-2</v>
      </c>
      <c r="I116" s="17">
        <v>0</v>
      </c>
      <c r="J116" s="15">
        <f>'Calcul Rn'!E110</f>
        <v>13.422056425553151</v>
      </c>
      <c r="K116" s="118">
        <f t="shared" si="5"/>
        <v>3.3606329861561868</v>
      </c>
    </row>
    <row r="117" spans="1:11" x14ac:dyDescent="0.45">
      <c r="A117" s="60">
        <v>39938</v>
      </c>
      <c r="B117" s="114">
        <v>101</v>
      </c>
      <c r="C117" s="15">
        <f>'Calcul Es et Ea'!H110</f>
        <v>1.5684462293220882</v>
      </c>
      <c r="D117" s="15">
        <f>'Calcul Es et Ea'!I110</f>
        <v>1.2784013267026824</v>
      </c>
      <c r="E117" s="15">
        <f t="shared" si="3"/>
        <v>0.29004490261940585</v>
      </c>
      <c r="F117" s="104">
        <v>1.149759925625</v>
      </c>
      <c r="G117" s="104">
        <v>12.051666666666669</v>
      </c>
      <c r="H117" s="55">
        <f t="shared" si="4"/>
        <v>9.2757563249325242E-2</v>
      </c>
      <c r="I117" s="17">
        <v>0</v>
      </c>
      <c r="J117" s="15">
        <f>'Calcul Rn'!E111</f>
        <v>14.698135212431019</v>
      </c>
      <c r="K117" s="118">
        <f t="shared" si="5"/>
        <v>3.372564044133076</v>
      </c>
    </row>
    <row r="118" spans="1:11" x14ac:dyDescent="0.45">
      <c r="A118" s="60">
        <v>39939</v>
      </c>
      <c r="B118" s="115">
        <v>102</v>
      </c>
      <c r="C118" s="15">
        <f>'Calcul Es et Ea'!H111</f>
        <v>1.9581327623408982</v>
      </c>
      <c r="D118" s="15">
        <f>'Calcul Es et Ea'!I111</f>
        <v>1.4394793472404788</v>
      </c>
      <c r="E118" s="15">
        <f t="shared" si="3"/>
        <v>0.5186534151004194</v>
      </c>
      <c r="F118" s="104">
        <v>0.67893231446874991</v>
      </c>
      <c r="G118" s="104">
        <v>15.063843750000002</v>
      </c>
      <c r="H118" s="55">
        <f t="shared" si="4"/>
        <v>0.11018307380975283</v>
      </c>
      <c r="I118" s="17">
        <v>0</v>
      </c>
      <c r="J118" s="15">
        <f>'Calcul Rn'!E112</f>
        <v>14.318761556874147</v>
      </c>
      <c r="K118" s="118">
        <f t="shared" si="5"/>
        <v>3.7255333069745005</v>
      </c>
    </row>
    <row r="119" spans="1:11" x14ac:dyDescent="0.45">
      <c r="A119" s="60">
        <v>39940</v>
      </c>
      <c r="B119" s="115">
        <v>103</v>
      </c>
      <c r="C119" s="15">
        <f>'Calcul Es et Ea'!H112</f>
        <v>2.0458027579485183</v>
      </c>
      <c r="D119" s="15">
        <f>'Calcul Es et Ea'!I112</f>
        <v>1.5882832181581026</v>
      </c>
      <c r="E119" s="15">
        <f t="shared" si="3"/>
        <v>0.45751953979041571</v>
      </c>
      <c r="F119" s="104">
        <v>1.1865827811458332</v>
      </c>
      <c r="G119" s="104">
        <v>16.014343749999991</v>
      </c>
      <c r="H119" s="55">
        <f t="shared" si="4"/>
        <v>0.1162284960088997</v>
      </c>
      <c r="I119" s="17">
        <v>0</v>
      </c>
      <c r="J119" s="15">
        <f>'Calcul Rn'!E113</f>
        <v>16.438518610345731</v>
      </c>
      <c r="K119" s="118">
        <f t="shared" si="5"/>
        <v>4.2480373164048206</v>
      </c>
    </row>
    <row r="120" spans="1:11" x14ac:dyDescent="0.45">
      <c r="A120" s="60">
        <v>39941</v>
      </c>
      <c r="B120" s="114">
        <v>104</v>
      </c>
      <c r="C120" s="15">
        <f>'Calcul Es et Ea'!H113</f>
        <v>1.8014174072770617</v>
      </c>
      <c r="D120" s="15">
        <f>'Calcul Es et Ea'!I113</f>
        <v>1.37579501903149</v>
      </c>
      <c r="E120" s="15">
        <f t="shared" si="3"/>
        <v>0.42562238824557164</v>
      </c>
      <c r="F120" s="104">
        <v>1.3395196440625001</v>
      </c>
      <c r="G120" s="104">
        <v>13.88590625</v>
      </c>
      <c r="H120" s="55">
        <f t="shared" si="4"/>
        <v>0.10306366116027262</v>
      </c>
      <c r="I120" s="17">
        <v>0</v>
      </c>
      <c r="J120" s="15">
        <f>'Calcul Rn'!E114</f>
        <v>13.586274929341517</v>
      </c>
      <c r="K120" s="118">
        <f t="shared" si="5"/>
        <v>3.4471794461868814</v>
      </c>
    </row>
    <row r="121" spans="1:11" x14ac:dyDescent="0.45">
      <c r="A121" s="60">
        <v>39942</v>
      </c>
      <c r="B121" s="115">
        <v>105</v>
      </c>
      <c r="C121" s="15">
        <f>'Calcul Es et Ea'!H114</f>
        <v>1.7167873162825293</v>
      </c>
      <c r="D121" s="15">
        <f>'Calcul Es et Ea'!I114</f>
        <v>1.4446100047198835</v>
      </c>
      <c r="E121" s="15">
        <f t="shared" si="3"/>
        <v>0.2721773115626458</v>
      </c>
      <c r="F121" s="104">
        <v>0.33435186158333324</v>
      </c>
      <c r="G121" s="104">
        <v>13.195822916666669</v>
      </c>
      <c r="H121" s="55">
        <f t="shared" si="4"/>
        <v>9.9077515915512573E-2</v>
      </c>
      <c r="I121" s="17">
        <v>0</v>
      </c>
      <c r="J121" s="15">
        <f>'Calcul Rn'!E115</f>
        <v>14.080542081268904</v>
      </c>
      <c r="K121" s="118">
        <f t="shared" si="5"/>
        <v>3.3891488256967843</v>
      </c>
    </row>
    <row r="122" spans="1:11" x14ac:dyDescent="0.45">
      <c r="A122" s="60">
        <v>39943</v>
      </c>
      <c r="B122" s="115">
        <v>106</v>
      </c>
      <c r="C122" s="15">
        <f>'Calcul Es et Ea'!H115</f>
        <v>1.9140329850840785</v>
      </c>
      <c r="D122" s="15">
        <f>'Calcul Es et Ea'!I115</f>
        <v>1.6520625821535981</v>
      </c>
      <c r="E122" s="15">
        <f t="shared" si="3"/>
        <v>0.26197040293048035</v>
      </c>
      <c r="F122" s="104">
        <v>0.5897771684270835</v>
      </c>
      <c r="G122" s="104">
        <v>15.109572916666673</v>
      </c>
      <c r="H122" s="55">
        <f t="shared" si="4"/>
        <v>0.11046767766436907</v>
      </c>
      <c r="I122" s="17">
        <v>0</v>
      </c>
      <c r="J122" s="15">
        <f>'Calcul Rn'!E116</f>
        <v>14.521292029896133</v>
      </c>
      <c r="K122" s="118">
        <f t="shared" si="5"/>
        <v>3.5995783505801504</v>
      </c>
    </row>
    <row r="123" spans="1:11" x14ac:dyDescent="0.45">
      <c r="A123" s="60">
        <v>39944</v>
      </c>
      <c r="B123" s="114">
        <v>107</v>
      </c>
      <c r="C123" s="15">
        <f>'Calcul Es et Ea'!H116</f>
        <v>1.923127530714728</v>
      </c>
      <c r="D123" s="15">
        <f>'Calcul Es et Ea'!I116</f>
        <v>1.6879461255042458</v>
      </c>
      <c r="E123" s="15">
        <f t="shared" si="3"/>
        <v>0.23518140521048214</v>
      </c>
      <c r="F123" s="104">
        <v>1.3002170172916665</v>
      </c>
      <c r="G123" s="104">
        <v>15.469270833333333</v>
      </c>
      <c r="H123" s="55">
        <f t="shared" si="4"/>
        <v>0.11272818230930959</v>
      </c>
      <c r="I123" s="17">
        <v>0</v>
      </c>
      <c r="J123" s="15">
        <f>'Calcul Rn'!E117</f>
        <v>13.943877378018971</v>
      </c>
      <c r="K123" s="118">
        <f t="shared" si="5"/>
        <v>3.3704515947661351</v>
      </c>
    </row>
    <row r="124" spans="1:11" x14ac:dyDescent="0.45">
      <c r="A124" s="60">
        <v>39945</v>
      </c>
      <c r="B124" s="115">
        <v>108</v>
      </c>
      <c r="C124" s="15">
        <f>'Calcul Es et Ea'!H117</f>
        <v>1.9569255318063579</v>
      </c>
      <c r="D124" s="15">
        <f>'Calcul Es et Ea'!I117</f>
        <v>1.7683101203114</v>
      </c>
      <c r="E124" s="15">
        <f t="shared" si="3"/>
        <v>0.18861541149495786</v>
      </c>
      <c r="F124" s="104">
        <v>0.56703702258333333</v>
      </c>
      <c r="G124" s="104">
        <v>15.9553125</v>
      </c>
      <c r="H124" s="55">
        <f t="shared" si="4"/>
        <v>0.11584501228518514</v>
      </c>
      <c r="I124" s="17">
        <v>0</v>
      </c>
      <c r="J124" s="15">
        <f>'Calcul Rn'!E118</f>
        <v>11.461288486307939</v>
      </c>
      <c r="K124" s="118">
        <f t="shared" si="5"/>
        <v>2.8826524839203658</v>
      </c>
    </row>
    <row r="125" spans="1:11" x14ac:dyDescent="0.45">
      <c r="A125" s="60">
        <v>39946</v>
      </c>
      <c r="B125" s="115">
        <v>109</v>
      </c>
      <c r="C125" s="15">
        <f>'Calcul Es et Ea'!H118</f>
        <v>1.9658496690721599</v>
      </c>
      <c r="D125" s="15">
        <f>'Calcul Es et Ea'!I118</f>
        <v>1.8000717145796208</v>
      </c>
      <c r="E125" s="15">
        <f t="shared" si="3"/>
        <v>0.16577795449253907</v>
      </c>
      <c r="F125" s="104">
        <v>0.38259261047916665</v>
      </c>
      <c r="G125" s="104">
        <v>15.56601041666667</v>
      </c>
      <c r="H125" s="55">
        <f t="shared" si="4"/>
        <v>0.11334279897236438</v>
      </c>
      <c r="I125" s="17">
        <v>0</v>
      </c>
      <c r="J125" s="15">
        <f>'Calcul Rn'!E119</f>
        <v>13.978921599960834</v>
      </c>
      <c r="K125" s="118">
        <f t="shared" si="5"/>
        <v>3.4911508275731404</v>
      </c>
    </row>
    <row r="126" spans="1:11" x14ac:dyDescent="0.45">
      <c r="A126" s="60">
        <v>39947</v>
      </c>
      <c r="B126" s="114">
        <v>110</v>
      </c>
      <c r="C126" s="15">
        <f>'Calcul Es et Ea'!H119</f>
        <v>1.7928933367639377</v>
      </c>
      <c r="D126" s="15">
        <f>'Calcul Es et Ea'!I119</f>
        <v>1.6144834135340316</v>
      </c>
      <c r="E126" s="15">
        <f t="shared" si="3"/>
        <v>0.17840992322990612</v>
      </c>
      <c r="F126" s="104">
        <v>0.87767649302083317</v>
      </c>
      <c r="G126" s="104">
        <v>14.401062499999993</v>
      </c>
      <c r="H126" s="55">
        <f t="shared" si="4"/>
        <v>0.10612755917338083</v>
      </c>
      <c r="I126" s="17">
        <v>0</v>
      </c>
      <c r="J126" s="15">
        <f>'Calcul Rn'!E120</f>
        <v>12.74974303631353</v>
      </c>
      <c r="K126" s="118">
        <f t="shared" si="5"/>
        <v>3.0303721146521299</v>
      </c>
    </row>
    <row r="127" spans="1:11" x14ac:dyDescent="0.45">
      <c r="A127" s="60">
        <v>39948</v>
      </c>
      <c r="B127" s="115">
        <v>111</v>
      </c>
      <c r="C127" s="15">
        <f>'Calcul Es et Ea'!H120</f>
        <v>1.4791717737085719</v>
      </c>
      <c r="D127" s="15">
        <f>'Calcul Es et Ea'!I120</f>
        <v>1.1498492581404305</v>
      </c>
      <c r="E127" s="15">
        <f t="shared" si="3"/>
        <v>0.32932251556814141</v>
      </c>
      <c r="F127" s="104">
        <v>2.488668980375</v>
      </c>
      <c r="G127" s="104">
        <v>11.770177083333337</v>
      </c>
      <c r="H127" s="55">
        <f t="shared" si="4"/>
        <v>9.1256455539869011E-2</v>
      </c>
      <c r="I127" s="17">
        <v>0</v>
      </c>
      <c r="J127" s="15">
        <f>'Calcul Rn'!E121</f>
        <v>10.537927536258181</v>
      </c>
      <c r="K127" s="118">
        <f t="shared" si="5"/>
        <v>2.6336764699846751</v>
      </c>
    </row>
    <row r="128" spans="1:11" x14ac:dyDescent="0.45">
      <c r="A128" s="60">
        <v>39949</v>
      </c>
      <c r="B128" s="115">
        <v>112</v>
      </c>
      <c r="C128" s="15">
        <f>'Calcul Es et Ea'!H121</f>
        <v>1.6115458052998688</v>
      </c>
      <c r="D128" s="15">
        <f>'Calcul Es et Ea'!I121</f>
        <v>1.2830080566336692</v>
      </c>
      <c r="E128" s="15">
        <f t="shared" si="3"/>
        <v>0.32853774866619956</v>
      </c>
      <c r="F128" s="104">
        <v>1.6191116979166666</v>
      </c>
      <c r="G128" s="104">
        <v>12.82840625</v>
      </c>
      <c r="H128" s="55">
        <f t="shared" si="4"/>
        <v>9.7009261188339135E-2</v>
      </c>
      <c r="I128" s="17">
        <v>0</v>
      </c>
      <c r="J128" s="15">
        <f>'Calcul Rn'!E122</f>
        <v>12.133489527322368</v>
      </c>
      <c r="K128" s="118">
        <f t="shared" si="5"/>
        <v>2.9504481583699125</v>
      </c>
    </row>
    <row r="129" spans="1:11" x14ac:dyDescent="0.45">
      <c r="A129" s="60">
        <v>39950</v>
      </c>
      <c r="B129" s="114">
        <v>113</v>
      </c>
      <c r="C129" s="15">
        <f>'Calcul Es et Ea'!H122</f>
        <v>1.6240258615620791</v>
      </c>
      <c r="D129" s="15">
        <f>'Calcul Es et Ea'!I122</f>
        <v>1.2597001112600046</v>
      </c>
      <c r="E129" s="15">
        <f t="shared" si="3"/>
        <v>0.36432575030207448</v>
      </c>
      <c r="F129" s="104">
        <v>1.6233536333333329</v>
      </c>
      <c r="G129" s="104">
        <v>12.562124999999995</v>
      </c>
      <c r="H129" s="55">
        <f t="shared" si="4"/>
        <v>9.5533389708338315E-2</v>
      </c>
      <c r="I129" s="17">
        <v>0</v>
      </c>
      <c r="J129" s="15">
        <f>'Calcul Rn'!E123</f>
        <v>12.767860730797008</v>
      </c>
      <c r="K129" s="118">
        <f t="shared" si="5"/>
        <v>3.1216820516754304</v>
      </c>
    </row>
    <row r="130" spans="1:11" x14ac:dyDescent="0.45">
      <c r="A130" s="60">
        <v>39951</v>
      </c>
      <c r="B130" s="115">
        <v>114</v>
      </c>
      <c r="C130" s="15">
        <f>'Calcul Es et Ea'!H123</f>
        <v>1.6964294738260053</v>
      </c>
      <c r="D130" s="15">
        <f>'Calcul Es et Ea'!I123</f>
        <v>1.2551539227809716</v>
      </c>
      <c r="E130" s="15">
        <f t="shared" si="3"/>
        <v>0.44127555104503369</v>
      </c>
      <c r="F130" s="104">
        <v>1.7564901928124999</v>
      </c>
      <c r="G130" s="104">
        <v>13.734114583333328</v>
      </c>
      <c r="H130" s="55">
        <f t="shared" si="4"/>
        <v>0.10217535861250296</v>
      </c>
      <c r="I130" s="17">
        <v>0</v>
      </c>
      <c r="J130" s="15">
        <f>'Calcul Rn'!E124</f>
        <v>13.67264585484001</v>
      </c>
      <c r="K130" s="118">
        <f t="shared" si="5"/>
        <v>3.5052968664794539</v>
      </c>
    </row>
    <row r="131" spans="1:11" x14ac:dyDescent="0.45">
      <c r="A131" s="60">
        <v>39952</v>
      </c>
      <c r="B131" s="115">
        <v>115</v>
      </c>
      <c r="C131" s="15">
        <f>'Calcul Es et Ea'!H124</f>
        <v>1.6660713836468841</v>
      </c>
      <c r="D131" s="15">
        <f>'Calcul Es et Ea'!I124</f>
        <v>1.295052503294027</v>
      </c>
      <c r="E131" s="15">
        <f t="shared" si="3"/>
        <v>0.37101888035285713</v>
      </c>
      <c r="F131" s="104">
        <v>0.73897566537500026</v>
      </c>
      <c r="G131" s="104">
        <v>13.370635416666666</v>
      </c>
      <c r="H131" s="55">
        <f t="shared" si="4"/>
        <v>0.10007466701114631</v>
      </c>
      <c r="I131" s="17">
        <v>0</v>
      </c>
      <c r="J131" s="15">
        <f>'Calcul Rn'!E125</f>
        <v>15.399381962216822</v>
      </c>
      <c r="K131" s="118">
        <f t="shared" si="5"/>
        <v>3.7346792610969581</v>
      </c>
    </row>
    <row r="132" spans="1:11" x14ac:dyDescent="0.45">
      <c r="A132" s="60">
        <v>39953</v>
      </c>
      <c r="B132" s="114">
        <v>116</v>
      </c>
      <c r="C132" s="15">
        <f>'Calcul Es et Ea'!H125</f>
        <v>1.8772041034756706</v>
      </c>
      <c r="D132" s="15">
        <f>'Calcul Es et Ea'!I125</f>
        <v>1.3836130322628277</v>
      </c>
      <c r="E132" s="15">
        <f t="shared" si="3"/>
        <v>0.49359107121284285</v>
      </c>
      <c r="F132" s="104">
        <v>0.57861401391666656</v>
      </c>
      <c r="G132" s="104">
        <v>15.677305263157891</v>
      </c>
      <c r="H132" s="55">
        <f t="shared" si="4"/>
        <v>0.11405340811438898</v>
      </c>
      <c r="I132" s="17">
        <v>0</v>
      </c>
      <c r="J132" s="15">
        <f>'Calcul Rn'!E126</f>
        <v>17.171773704634887</v>
      </c>
      <c r="K132" s="118">
        <f t="shared" si="5"/>
        <v>4.4231217853285019</v>
      </c>
    </row>
    <row r="133" spans="1:11" x14ac:dyDescent="0.45">
      <c r="A133" s="60">
        <v>39954</v>
      </c>
      <c r="B133" s="115">
        <v>117</v>
      </c>
      <c r="C133" s="15">
        <f>'Calcul Es et Ea'!H126</f>
        <v>2.0457625027121464</v>
      </c>
      <c r="D133" s="15">
        <f>'Calcul Es et Ea'!I126</f>
        <v>1.5082900798067469</v>
      </c>
      <c r="E133" s="15">
        <f t="shared" si="3"/>
        <v>0.53747242290539954</v>
      </c>
      <c r="F133" s="104">
        <v>1.2038743759583335</v>
      </c>
      <c r="G133" s="104">
        <v>16.38671875</v>
      </c>
      <c r="H133" s="55">
        <f t="shared" si="4"/>
        <v>0.11867247874375263</v>
      </c>
      <c r="I133" s="17">
        <v>0</v>
      </c>
      <c r="J133" s="15">
        <f>'Calcul Rn'!E127</f>
        <v>15.314604690327652</v>
      </c>
      <c r="K133" s="118">
        <f t="shared" si="5"/>
        <v>4.1139828879366931</v>
      </c>
    </row>
    <row r="134" spans="1:11" x14ac:dyDescent="0.45">
      <c r="A134" s="60">
        <v>39955</v>
      </c>
      <c r="B134" s="115">
        <v>118</v>
      </c>
      <c r="C134" s="15">
        <f>'Calcul Es et Ea'!H127</f>
        <v>1.9518885800634755</v>
      </c>
      <c r="D134" s="15">
        <f>'Calcul Es et Ea'!I127</f>
        <v>1.1338197012402687</v>
      </c>
      <c r="E134" s="15">
        <f t="shared" si="3"/>
        <v>0.81806887882320689</v>
      </c>
      <c r="F134" s="104">
        <v>0.98989868562499972</v>
      </c>
      <c r="G134" s="104">
        <v>15.657156249999998</v>
      </c>
      <c r="H134" s="55">
        <f t="shared" si="4"/>
        <v>0.11392447844902828</v>
      </c>
      <c r="I134" s="17">
        <v>0</v>
      </c>
      <c r="J134" s="15">
        <f>'Calcul Rn'!E128</f>
        <v>16.361003665411868</v>
      </c>
      <c r="K134" s="118">
        <f t="shared" si="5"/>
        <v>4.5704479775466353</v>
      </c>
    </row>
    <row r="135" spans="1:11" x14ac:dyDescent="0.45">
      <c r="A135" s="60">
        <v>39956</v>
      </c>
      <c r="B135" s="114">
        <v>119</v>
      </c>
      <c r="C135" s="15">
        <f>'Calcul Es et Ea'!H128</f>
        <v>2.2058168297482621</v>
      </c>
      <c r="D135" s="15">
        <f>'Calcul Es et Ea'!I128</f>
        <v>1.66822174417752</v>
      </c>
      <c r="E135" s="15">
        <f t="shared" si="3"/>
        <v>0.53759508557074209</v>
      </c>
      <c r="F135" s="104">
        <v>0.71494786297916668</v>
      </c>
      <c r="G135" s="104">
        <v>17.28309375000001</v>
      </c>
      <c r="H135" s="55">
        <f t="shared" si="4"/>
        <v>0.12473508421823351</v>
      </c>
      <c r="I135" s="17">
        <v>0</v>
      </c>
      <c r="J135" s="15">
        <f>'Calcul Rn'!E129</f>
        <v>16.486046569470624</v>
      </c>
      <c r="K135" s="118">
        <f t="shared" si="5"/>
        <v>4.4189412558069314</v>
      </c>
    </row>
    <row r="136" spans="1:11" x14ac:dyDescent="0.45">
      <c r="A136" s="60">
        <v>39957</v>
      </c>
      <c r="B136" s="115">
        <v>120</v>
      </c>
      <c r="C136" s="15">
        <f>'Calcul Es et Ea'!H129</f>
        <v>2.7365598778839857</v>
      </c>
      <c r="D136" s="15">
        <f>'Calcul Es et Ea'!I129</f>
        <v>2.1043250092742802</v>
      </c>
      <c r="E136" s="15">
        <f t="shared" si="3"/>
        <v>0.63223486860970546</v>
      </c>
      <c r="F136" s="104">
        <v>0.68630782314583338</v>
      </c>
      <c r="G136" s="104">
        <v>20.677343749999999</v>
      </c>
      <c r="H136" s="55">
        <f t="shared" si="4"/>
        <v>0.15013000826838777</v>
      </c>
      <c r="I136" s="17">
        <v>0</v>
      </c>
      <c r="J136" s="15">
        <f>'Calcul Rn'!E130</f>
        <v>16.861700346904023</v>
      </c>
      <c r="K136" s="118">
        <f t="shared" si="5"/>
        <v>4.8217914645397988</v>
      </c>
    </row>
    <row r="137" spans="1:11" x14ac:dyDescent="0.45">
      <c r="A137" s="60">
        <v>39958</v>
      </c>
      <c r="B137" s="115">
        <v>121</v>
      </c>
      <c r="C137" s="15">
        <f>'Calcul Es et Ea'!H130</f>
        <v>2.5597833896746462</v>
      </c>
      <c r="D137" s="15">
        <f>'Calcul Es et Ea'!I130</f>
        <v>2.0567379923287552</v>
      </c>
      <c r="E137" s="15">
        <f t="shared" si="3"/>
        <v>0.50304539734589104</v>
      </c>
      <c r="F137" s="104">
        <v>1.5095254946874996</v>
      </c>
      <c r="G137" s="104">
        <v>19.456552083333332</v>
      </c>
      <c r="H137" s="55">
        <f t="shared" si="4"/>
        <v>0.14053504159699615</v>
      </c>
      <c r="I137" s="17">
        <v>0</v>
      </c>
      <c r="J137" s="15">
        <f>'Calcul Rn'!E131</f>
        <v>16.198935325105037</v>
      </c>
      <c r="K137" s="118">
        <f t="shared" si="5"/>
        <v>4.4881785956155902</v>
      </c>
    </row>
    <row r="138" spans="1:11" x14ac:dyDescent="0.45">
      <c r="A138" s="60">
        <v>39959</v>
      </c>
      <c r="B138" s="114">
        <v>122</v>
      </c>
      <c r="C138" s="15">
        <f>'Calcul Es et Ea'!H131</f>
        <v>1.6469992532013753</v>
      </c>
      <c r="D138" s="15">
        <f>'Calcul Es et Ea'!I131</f>
        <v>1.2770574556877787</v>
      </c>
      <c r="E138" s="15">
        <f t="shared" si="3"/>
        <v>0.36994179751359657</v>
      </c>
      <c r="F138" s="104">
        <v>1.8875752720833334</v>
      </c>
      <c r="G138" s="104">
        <v>14.210093749999999</v>
      </c>
      <c r="H138" s="55">
        <f t="shared" si="4"/>
        <v>0.10498286017349447</v>
      </c>
      <c r="I138" s="17">
        <v>0</v>
      </c>
      <c r="J138" s="15">
        <f>'Calcul Rn'!E132</f>
        <v>14.643545521657122</v>
      </c>
      <c r="K138" s="118">
        <f t="shared" si="5"/>
        <v>3.6010955676804031</v>
      </c>
    </row>
    <row r="139" spans="1:11" x14ac:dyDescent="0.45">
      <c r="A139" s="60">
        <v>39960</v>
      </c>
      <c r="B139" s="115">
        <v>123</v>
      </c>
      <c r="C139" s="15">
        <f>'Calcul Es et Ea'!H132</f>
        <v>1.5880841896542304</v>
      </c>
      <c r="D139" s="15">
        <f>'Calcul Es et Ea'!I132</f>
        <v>1.1576255978671146</v>
      </c>
      <c r="E139" s="15">
        <f t="shared" si="3"/>
        <v>0.43045859178711576</v>
      </c>
      <c r="F139" s="104">
        <v>1.7182436341145833</v>
      </c>
      <c r="G139" s="104">
        <v>12.819229166666664</v>
      </c>
      <c r="H139" s="55">
        <f t="shared" si="4"/>
        <v>9.6958075908215383E-2</v>
      </c>
      <c r="I139" s="17">
        <v>0</v>
      </c>
      <c r="J139" s="15">
        <f>'Calcul Rn'!E133</f>
        <v>16.646183515268891</v>
      </c>
      <c r="K139" s="118">
        <f t="shared" si="5"/>
        <v>4.0123648885034831</v>
      </c>
    </row>
    <row r="140" spans="1:11" x14ac:dyDescent="0.45">
      <c r="A140" s="60">
        <v>39961</v>
      </c>
      <c r="B140" s="115">
        <v>124</v>
      </c>
      <c r="C140" s="15">
        <f>'Calcul Es et Ea'!H133</f>
        <v>1.8670954751060278</v>
      </c>
      <c r="D140" s="15">
        <f>'Calcul Es et Ea'!I133</f>
        <v>1.4554886666080236</v>
      </c>
      <c r="E140" s="15">
        <f t="shared" si="3"/>
        <v>0.41160680849800424</v>
      </c>
      <c r="F140" s="104">
        <v>1.191799753125</v>
      </c>
      <c r="G140" s="104">
        <v>15.767489583333331</v>
      </c>
      <c r="H140" s="55">
        <f t="shared" si="4"/>
        <v>0.11463199986370644</v>
      </c>
      <c r="I140" s="17">
        <v>0</v>
      </c>
      <c r="J140" s="15">
        <f>'Calcul Rn'!E134</f>
        <v>12.130085762781608</v>
      </c>
      <c r="K140" s="118">
        <f t="shared" si="5"/>
        <v>3.209233808581855</v>
      </c>
    </row>
    <row r="141" spans="1:11" x14ac:dyDescent="0.45">
      <c r="A141" s="60">
        <v>39962</v>
      </c>
      <c r="B141" s="114">
        <v>125</v>
      </c>
      <c r="C141" s="15">
        <f>'Calcul Es et Ea'!H134</f>
        <v>2.3215336014127002</v>
      </c>
      <c r="D141" s="15">
        <f>'Calcul Es et Ea'!I134</f>
        <v>1.5767424391362554</v>
      </c>
      <c r="E141" s="15">
        <f t="shared" si="3"/>
        <v>0.74479116227644471</v>
      </c>
      <c r="F141" s="104">
        <v>1.8321440791666668</v>
      </c>
      <c r="G141" s="104">
        <v>18.697635416666667</v>
      </c>
      <c r="H141" s="55">
        <f t="shared" si="4"/>
        <v>0.13483599009408165</v>
      </c>
      <c r="I141" s="17">
        <v>0</v>
      </c>
      <c r="J141" s="15">
        <f>'Calcul Rn'!E135</f>
        <v>16.637167888159901</v>
      </c>
      <c r="K141" s="118">
        <f t="shared" si="5"/>
        <v>4.9171694071223948</v>
      </c>
    </row>
    <row r="142" spans="1:11" x14ac:dyDescent="0.45">
      <c r="A142" s="60">
        <v>39963</v>
      </c>
      <c r="B142" s="115">
        <v>126</v>
      </c>
      <c r="C142" s="15">
        <f>'Calcul Es et Ea'!H135</f>
        <v>2.2757992085156618</v>
      </c>
      <c r="D142" s="15">
        <f>'Calcul Es et Ea'!I135</f>
        <v>1.1190820186353929</v>
      </c>
      <c r="E142" s="15">
        <f t="shared" si="3"/>
        <v>1.1567171898802688</v>
      </c>
      <c r="F142" s="104">
        <v>1.6563686578125003</v>
      </c>
      <c r="G142" s="104">
        <v>18.298625000000008</v>
      </c>
      <c r="H142" s="55">
        <f t="shared" si="4"/>
        <v>0.13191900021130726</v>
      </c>
      <c r="I142" s="17">
        <v>0</v>
      </c>
      <c r="J142" s="15">
        <f>'Calcul Rn'!E136</f>
        <v>16.420103284682369</v>
      </c>
      <c r="K142" s="118">
        <f t="shared" si="5"/>
        <v>5.4114136796225276</v>
      </c>
    </row>
    <row r="143" spans="1:11" x14ac:dyDescent="0.45">
      <c r="A143" s="60">
        <v>39964</v>
      </c>
      <c r="B143" s="115">
        <v>127</v>
      </c>
      <c r="C143" s="15">
        <f>'Calcul Es et Ea'!H136</f>
        <v>2.349948905929562</v>
      </c>
      <c r="D143" s="15">
        <f>'Calcul Es et Ea'!I136</f>
        <v>1.3399859117441266</v>
      </c>
      <c r="E143" s="15">
        <f t="shared" si="3"/>
        <v>1.0099629941854353</v>
      </c>
      <c r="F143" s="104">
        <v>1.5036545209375003</v>
      </c>
      <c r="G143" s="104">
        <v>18.994032608695651</v>
      </c>
      <c r="H143" s="55">
        <f t="shared" si="4"/>
        <v>0.1370380215797356</v>
      </c>
      <c r="I143" s="17">
        <v>0</v>
      </c>
      <c r="J143" s="15">
        <f>'Calcul Rn'!E137</f>
        <v>16.999517721458719</v>
      </c>
      <c r="K143" s="118">
        <f t="shared" si="5"/>
        <v>5.3060473543204765</v>
      </c>
    </row>
    <row r="144" spans="1:11" x14ac:dyDescent="0.45">
      <c r="A144" s="60">
        <v>39965</v>
      </c>
      <c r="B144" s="114">
        <v>128</v>
      </c>
      <c r="C144" s="15">
        <f>'Calcul Es et Ea'!H137</f>
        <v>2.364624779266832</v>
      </c>
      <c r="D144" s="15">
        <f>'Calcul Es et Ea'!I137</f>
        <v>1.4924619428876724</v>
      </c>
      <c r="E144" s="15">
        <f t="shared" si="3"/>
        <v>0.87216283637915959</v>
      </c>
      <c r="F144" s="105">
        <v>2.6920919687499993</v>
      </c>
      <c r="G144" s="105">
        <v>19.533259062499997</v>
      </c>
      <c r="H144" s="55">
        <f t="shared" si="4"/>
        <v>0.14112224812565852</v>
      </c>
      <c r="I144" s="17">
        <v>0</v>
      </c>
      <c r="J144" s="15">
        <f>'Calcul Rn'!E138</f>
        <v>16.609027397590204</v>
      </c>
      <c r="K144" s="118">
        <f t="shared" si="5"/>
        <v>5.3463612386409904</v>
      </c>
    </row>
    <row r="145" spans="1:11" x14ac:dyDescent="0.45">
      <c r="A145" s="60">
        <v>39966</v>
      </c>
      <c r="B145" s="115">
        <v>129</v>
      </c>
      <c r="C145" s="15">
        <f>'Calcul Es et Ea'!H138</f>
        <v>2.6318425907323801</v>
      </c>
      <c r="D145" s="15">
        <f>'Calcul Es et Ea'!I138</f>
        <v>1.6158751670911873</v>
      </c>
      <c r="E145" s="15">
        <f t="shared" si="3"/>
        <v>1.0159674236411929</v>
      </c>
      <c r="F145" s="105">
        <v>2.8963455000000007</v>
      </c>
      <c r="G145" s="105">
        <v>20.821824687500001</v>
      </c>
      <c r="H145" s="55">
        <f t="shared" si="4"/>
        <v>0.15130138028258155</v>
      </c>
      <c r="I145" s="17">
        <v>0</v>
      </c>
      <c r="J145" s="15">
        <f>'Calcul Rn'!E139</f>
        <v>16.409990615607192</v>
      </c>
      <c r="K145" s="118">
        <f t="shared" si="5"/>
        <v>5.6884298406791096</v>
      </c>
    </row>
    <row r="146" spans="1:11" x14ac:dyDescent="0.45">
      <c r="A146" s="60">
        <v>39967</v>
      </c>
      <c r="B146" s="115">
        <v>130</v>
      </c>
      <c r="C146" s="15">
        <f>'Calcul Es et Ea'!H139</f>
        <v>2.4144226551344987</v>
      </c>
      <c r="D146" s="15">
        <f>'Calcul Es et Ea'!I139</f>
        <v>1.4439594297991858</v>
      </c>
      <c r="E146" s="15">
        <f t="shared" ref="E146:E209" si="6">C146-D146</f>
        <v>0.97046322533531293</v>
      </c>
      <c r="F146" s="105">
        <v>2.6747308854166665</v>
      </c>
      <c r="G146" s="105">
        <v>19.510191041666669</v>
      </c>
      <c r="H146" s="55">
        <f t="shared" ref="H146:H209" si="7">4098*(0.6108*EXP(17.27*G146/(G146+237.3)))/(G146+237.3)^2</f>
        <v>0.14094544007842577</v>
      </c>
      <c r="I146" s="17">
        <v>0</v>
      </c>
      <c r="J146" s="15">
        <f>'Calcul Rn'!E140</f>
        <v>17.255566157689689</v>
      </c>
      <c r="K146" s="118">
        <f t="shared" ref="K146:K209" si="8">(0.408*H146*(J146-I146)+$B$8*900*F146*E146/(G146+273))/(H146+$B$8*(1+0.34*F146))</f>
        <v>5.6816298615113876</v>
      </c>
    </row>
    <row r="147" spans="1:11" x14ac:dyDescent="0.45">
      <c r="A147" s="60">
        <v>39968</v>
      </c>
      <c r="B147" s="114">
        <v>131</v>
      </c>
      <c r="C147" s="15">
        <f>'Calcul Es et Ea'!H140</f>
        <v>2.1943589743911245</v>
      </c>
      <c r="D147" s="15">
        <f>'Calcul Es et Ea'!I140</f>
        <v>1.3635359476797</v>
      </c>
      <c r="E147" s="15">
        <f t="shared" si="6"/>
        <v>0.83082302671142449</v>
      </c>
      <c r="F147" s="105">
        <v>2.8221614270833335</v>
      </c>
      <c r="G147" s="105">
        <v>17.902890416666672</v>
      </c>
      <c r="H147" s="55">
        <f t="shared" si="7"/>
        <v>0.12907895014394305</v>
      </c>
      <c r="I147" s="17">
        <v>0</v>
      </c>
      <c r="J147" s="15">
        <f>'Calcul Rn'!E141</f>
        <v>15.51157539339783</v>
      </c>
      <c r="K147" s="118">
        <f t="shared" si="8"/>
        <v>5.0050788933707473</v>
      </c>
    </row>
    <row r="148" spans="1:11" x14ac:dyDescent="0.45">
      <c r="A148" s="60">
        <v>39969</v>
      </c>
      <c r="B148" s="115">
        <v>132</v>
      </c>
      <c r="C148" s="15">
        <f>'Calcul Es et Ea'!H141</f>
        <v>1.8344989501076505</v>
      </c>
      <c r="D148" s="15">
        <f>'Calcul Es et Ea'!I141</f>
        <v>1.0635074492184506</v>
      </c>
      <c r="E148" s="15">
        <f t="shared" si="6"/>
        <v>0.77099150088919988</v>
      </c>
      <c r="F148" s="105">
        <v>2.8387066541666672</v>
      </c>
      <c r="G148" s="105">
        <v>15.398827895833334</v>
      </c>
      <c r="H148" s="55">
        <f t="shared" si="7"/>
        <v>0.11228241965787435</v>
      </c>
      <c r="I148" s="17">
        <v>0</v>
      </c>
      <c r="J148" s="15">
        <f>'Calcul Rn'!E142</f>
        <v>15.439430160265399</v>
      </c>
      <c r="K148" s="118">
        <f t="shared" si="8"/>
        <v>4.7761707858626847</v>
      </c>
    </row>
    <row r="149" spans="1:11" x14ac:dyDescent="0.45">
      <c r="A149" s="60">
        <v>39970</v>
      </c>
      <c r="B149" s="115">
        <v>133</v>
      </c>
      <c r="C149" s="15">
        <f>'Calcul Es et Ea'!H142</f>
        <v>1.7658543171531149</v>
      </c>
      <c r="D149" s="15">
        <f>'Calcul Es et Ea'!I142</f>
        <v>1.2677308335817981</v>
      </c>
      <c r="E149" s="15">
        <f t="shared" si="6"/>
        <v>0.49812348357131686</v>
      </c>
      <c r="F149" s="105">
        <v>1.5372396191666666</v>
      </c>
      <c r="G149" s="105">
        <v>14.8438709375</v>
      </c>
      <c r="H149" s="55">
        <f t="shared" si="7"/>
        <v>0.10882272313008631</v>
      </c>
      <c r="I149" s="17">
        <v>0</v>
      </c>
      <c r="J149" s="15">
        <f>'Calcul Rn'!E143</f>
        <v>12.825935074016574</v>
      </c>
      <c r="K149" s="118">
        <f t="shared" si="8"/>
        <v>3.462986333826215</v>
      </c>
    </row>
    <row r="150" spans="1:11" x14ac:dyDescent="0.45">
      <c r="A150" s="60">
        <v>39971</v>
      </c>
      <c r="B150" s="114">
        <v>134</v>
      </c>
      <c r="C150" s="15">
        <f>'Calcul Es et Ea'!H143</f>
        <v>1.5004270128644115</v>
      </c>
      <c r="D150" s="15">
        <f>'Calcul Es et Ea'!I143</f>
        <v>1.1677320016601995</v>
      </c>
      <c r="E150" s="15">
        <f t="shared" si="6"/>
        <v>0.33269501120421197</v>
      </c>
      <c r="F150" s="105">
        <v>3.4449304947916666</v>
      </c>
      <c r="G150" s="105">
        <v>12.658867822916667</v>
      </c>
      <c r="H150" s="55">
        <f t="shared" si="7"/>
        <v>9.606736267874183E-2</v>
      </c>
      <c r="I150" s="17">
        <v>0</v>
      </c>
      <c r="J150" s="15">
        <f>'Calcul Rn'!E144</f>
        <v>14.481149309785836</v>
      </c>
      <c r="K150" s="118">
        <f t="shared" si="8"/>
        <v>3.3528630757410105</v>
      </c>
    </row>
    <row r="151" spans="1:11" x14ac:dyDescent="0.45">
      <c r="A151" s="60">
        <v>39972</v>
      </c>
      <c r="B151" s="115">
        <v>135</v>
      </c>
      <c r="C151" s="15">
        <f>'Calcul Es et Ea'!H144</f>
        <v>1.5249154390851669</v>
      </c>
      <c r="D151" s="15">
        <f>'Calcul Es et Ea'!I144</f>
        <v>1.4021654408449034</v>
      </c>
      <c r="E151" s="15">
        <f t="shared" si="6"/>
        <v>0.12274999824026356</v>
      </c>
      <c r="F151" s="105">
        <v>1.6266839927083339</v>
      </c>
      <c r="G151" s="105">
        <v>11.642773093750002</v>
      </c>
      <c r="H151" s="55">
        <f t="shared" si="7"/>
        <v>9.0583879191412836E-2</v>
      </c>
      <c r="I151" s="17">
        <v>0</v>
      </c>
      <c r="J151" s="15">
        <f>'Calcul Rn'!E145</f>
        <v>14.594888483603416</v>
      </c>
      <c r="K151" s="118">
        <f t="shared" si="8"/>
        <v>2.9904641028172194</v>
      </c>
    </row>
    <row r="152" spans="1:11" x14ac:dyDescent="0.45">
      <c r="A152" s="60">
        <v>39973</v>
      </c>
      <c r="B152" s="115">
        <v>136</v>
      </c>
      <c r="C152" s="15">
        <f>'Calcul Es et Ea'!H145</f>
        <v>1.8095313117139322</v>
      </c>
      <c r="D152" s="15">
        <f>'Calcul Es et Ea'!I145</f>
        <v>1.4882366584186368</v>
      </c>
      <c r="E152" s="15">
        <f t="shared" si="6"/>
        <v>0.32129465329529538</v>
      </c>
      <c r="F152" s="105">
        <v>4.2041753645833344</v>
      </c>
      <c r="G152" s="105">
        <v>14.911295208333337</v>
      </c>
      <c r="H152" s="55">
        <f t="shared" si="7"/>
        <v>0.10923816128112723</v>
      </c>
      <c r="I152" s="17">
        <v>0</v>
      </c>
      <c r="J152" s="15">
        <f>'Calcul Rn'!E146</f>
        <v>12.217430932182598</v>
      </c>
      <c r="K152" s="118">
        <f t="shared" si="8"/>
        <v>3.0429591724444092</v>
      </c>
    </row>
    <row r="153" spans="1:11" x14ac:dyDescent="0.45">
      <c r="A153" s="60">
        <v>39974</v>
      </c>
      <c r="B153" s="114">
        <v>137</v>
      </c>
      <c r="C153" s="15">
        <f>'Calcul Es et Ea'!H146</f>
        <v>1.6698765669014524</v>
      </c>
      <c r="D153" s="15">
        <f>'Calcul Es et Ea'!I146</f>
        <v>1.5453535634241196</v>
      </c>
      <c r="E153" s="15">
        <f t="shared" si="6"/>
        <v>0.12452300347733281</v>
      </c>
      <c r="F153" s="105">
        <v>3.5567041479166677</v>
      </c>
      <c r="G153" s="105">
        <v>13.769640406250003</v>
      </c>
      <c r="H153" s="55">
        <f t="shared" si="7"/>
        <v>0.10238267393409872</v>
      </c>
      <c r="I153" s="17">
        <v>0</v>
      </c>
      <c r="J153" s="15">
        <f>'Calcul Rn'!E147</f>
        <v>14.615818448926674</v>
      </c>
      <c r="K153" s="118">
        <f t="shared" si="8"/>
        <v>2.8118395242269094</v>
      </c>
    </row>
    <row r="154" spans="1:11" x14ac:dyDescent="0.45">
      <c r="A154" s="60">
        <v>39975</v>
      </c>
      <c r="B154" s="115">
        <v>138</v>
      </c>
      <c r="C154" s="15">
        <f>'Calcul Es et Ea'!H147</f>
        <v>1.8673903830264549</v>
      </c>
      <c r="D154" s="15">
        <f>'Calcul Es et Ea'!I147</f>
        <v>1.3512402731704933</v>
      </c>
      <c r="E154" s="15">
        <f t="shared" si="6"/>
        <v>0.51615010985596155</v>
      </c>
      <c r="F154" s="105">
        <v>2.203205952083334</v>
      </c>
      <c r="G154" s="105">
        <v>15.868323656249993</v>
      </c>
      <c r="H154" s="55">
        <f t="shared" si="7"/>
        <v>0.11528186627710192</v>
      </c>
      <c r="I154" s="17">
        <v>0</v>
      </c>
      <c r="J154" s="15">
        <f>'Calcul Rn'!E148</f>
        <v>16.416582436056324</v>
      </c>
      <c r="K154" s="118">
        <f t="shared" si="8"/>
        <v>4.3442085733472178</v>
      </c>
    </row>
    <row r="155" spans="1:11" x14ac:dyDescent="0.45">
      <c r="A155" s="60">
        <v>39976</v>
      </c>
      <c r="B155" s="115">
        <v>139</v>
      </c>
      <c r="C155" s="15">
        <f>'Calcul Es et Ea'!H148</f>
        <v>2.0661431112031465</v>
      </c>
      <c r="D155" s="15">
        <f>'Calcul Es et Ea'!I148</f>
        <v>1.5697588038065959</v>
      </c>
      <c r="E155" s="15">
        <f t="shared" si="6"/>
        <v>0.49638430739655059</v>
      </c>
      <c r="F155" s="105">
        <v>0.93315104761458345</v>
      </c>
      <c r="G155" s="105">
        <v>16.807909093750006</v>
      </c>
      <c r="H155" s="55">
        <f t="shared" si="7"/>
        <v>0.12148928154711913</v>
      </c>
      <c r="I155" s="17">
        <v>0</v>
      </c>
      <c r="J155" s="15">
        <f>'Calcul Rn'!E149</f>
        <v>17.641815321962937</v>
      </c>
      <c r="K155" s="118">
        <f t="shared" si="8"/>
        <v>4.6306433699561325</v>
      </c>
    </row>
    <row r="156" spans="1:11" x14ac:dyDescent="0.45">
      <c r="A156" s="60">
        <v>39977</v>
      </c>
      <c r="B156" s="114">
        <v>140</v>
      </c>
      <c r="C156" s="15">
        <f>'Calcul Es et Ea'!H149</f>
        <v>2.5921672052696669</v>
      </c>
      <c r="D156" s="15">
        <f>'Calcul Es et Ea'!I149</f>
        <v>1.823499891318775</v>
      </c>
      <c r="E156" s="15">
        <f t="shared" si="6"/>
        <v>0.76866731395089194</v>
      </c>
      <c r="F156" s="105">
        <v>1.7800144611458333</v>
      </c>
      <c r="G156" s="105">
        <v>20.841093749999999</v>
      </c>
      <c r="H156" s="55">
        <f t="shared" si="7"/>
        <v>0.1514581856734597</v>
      </c>
      <c r="I156" s="17">
        <v>0</v>
      </c>
      <c r="J156" s="15">
        <f>'Calcul Rn'!E150</f>
        <v>18.201410632218973</v>
      </c>
      <c r="K156" s="118">
        <f t="shared" si="8"/>
        <v>5.4282074162865799</v>
      </c>
    </row>
    <row r="157" spans="1:11" x14ac:dyDescent="0.45">
      <c r="A157" s="60">
        <v>39978</v>
      </c>
      <c r="B157" s="115">
        <v>141</v>
      </c>
      <c r="C157" s="15">
        <f>'Calcul Es et Ea'!H150</f>
        <v>2.6126269121695493</v>
      </c>
      <c r="D157" s="15">
        <f>'Calcul Es et Ea'!I150</f>
        <v>2.0598887746590004</v>
      </c>
      <c r="E157" s="15">
        <f t="shared" si="6"/>
        <v>0.5527381375105489</v>
      </c>
      <c r="F157" s="105">
        <v>1.266328169958334</v>
      </c>
      <c r="G157" s="105">
        <v>20.574408020833335</v>
      </c>
      <c r="H157" s="55">
        <f t="shared" si="7"/>
        <v>0.14930014784764734</v>
      </c>
      <c r="I157" s="17">
        <v>0</v>
      </c>
      <c r="J157" s="15">
        <f>'Calcul Rn'!E151</f>
        <v>16.480059645464628</v>
      </c>
      <c r="K157" s="118">
        <f t="shared" si="8"/>
        <v>4.683120460883063</v>
      </c>
    </row>
    <row r="158" spans="1:11" x14ac:dyDescent="0.45">
      <c r="A158" s="60">
        <v>39979</v>
      </c>
      <c r="B158" s="115">
        <v>142</v>
      </c>
      <c r="C158" s="15">
        <f>'Calcul Es et Ea'!H151</f>
        <v>2.0067060626785844</v>
      </c>
      <c r="D158" s="15">
        <f>'Calcul Es et Ea'!I151</f>
        <v>1.6839502396813857</v>
      </c>
      <c r="E158" s="15">
        <f t="shared" si="6"/>
        <v>0.32275582299719874</v>
      </c>
      <c r="F158" s="105">
        <v>1.5301822798958336</v>
      </c>
      <c r="G158" s="105">
        <v>17.444724791666676</v>
      </c>
      <c r="H158" s="55">
        <f t="shared" si="7"/>
        <v>0.12585575175724134</v>
      </c>
      <c r="I158" s="17">
        <v>0</v>
      </c>
      <c r="J158" s="15">
        <f>'Calcul Rn'!E152</f>
        <v>13.928977585290438</v>
      </c>
      <c r="K158" s="118">
        <f t="shared" si="8"/>
        <v>3.5928089444069582</v>
      </c>
    </row>
    <row r="159" spans="1:11" x14ac:dyDescent="0.45">
      <c r="A159" s="60">
        <v>39980</v>
      </c>
      <c r="B159" s="114">
        <v>143</v>
      </c>
      <c r="C159" s="15">
        <f>'Calcul Es et Ea'!H152</f>
        <v>1.9908131495595804</v>
      </c>
      <c r="D159" s="15">
        <f>'Calcul Es et Ea'!I152</f>
        <v>1.3958043528276276</v>
      </c>
      <c r="E159" s="15">
        <f t="shared" si="6"/>
        <v>0.59500879673195284</v>
      </c>
      <c r="F159" s="105">
        <v>1.0652661689583331</v>
      </c>
      <c r="G159" s="105">
        <v>16.471735312500005</v>
      </c>
      <c r="H159" s="55">
        <f t="shared" si="7"/>
        <v>0.11923653612909614</v>
      </c>
      <c r="I159" s="17">
        <v>0</v>
      </c>
      <c r="J159" s="15">
        <f>'Calcul Rn'!E153</f>
        <v>17.051922361048238</v>
      </c>
      <c r="K159" s="118">
        <f t="shared" si="8"/>
        <v>4.5698584655749093</v>
      </c>
    </row>
    <row r="160" spans="1:11" x14ac:dyDescent="0.45">
      <c r="A160" s="60">
        <v>39981</v>
      </c>
      <c r="B160" s="115">
        <v>144</v>
      </c>
      <c r="C160" s="15">
        <f>'Calcul Es et Ea'!H153</f>
        <v>2.5020969341714254</v>
      </c>
      <c r="D160" s="15">
        <f>'Calcul Es et Ea'!I153</f>
        <v>1.54413153152381</v>
      </c>
      <c r="E160" s="15">
        <f t="shared" si="6"/>
        <v>0.95796540264761543</v>
      </c>
      <c r="F160" s="105">
        <v>1.5040624636666662</v>
      </c>
      <c r="G160" s="105">
        <v>19.814183854166661</v>
      </c>
      <c r="H160" s="55">
        <f t="shared" si="7"/>
        <v>0.14329054422214119</v>
      </c>
      <c r="I160" s="17">
        <v>0</v>
      </c>
      <c r="J160" s="15">
        <f>'Calcul Rn'!E154</f>
        <v>18.996285250008032</v>
      </c>
      <c r="K160" s="118">
        <f t="shared" si="8"/>
        <v>5.7561007981704204</v>
      </c>
    </row>
    <row r="161" spans="1:11" x14ac:dyDescent="0.45">
      <c r="A161" s="60">
        <v>39982</v>
      </c>
      <c r="B161" s="115">
        <v>145</v>
      </c>
      <c r="C161" s="15">
        <f>'Calcul Es et Ea'!H154</f>
        <v>1.9939349823290471</v>
      </c>
      <c r="D161" s="15">
        <f>'Calcul Es et Ea'!I154</f>
        <v>1.6384043075191033</v>
      </c>
      <c r="E161" s="15">
        <f t="shared" si="6"/>
        <v>0.35553067480994383</v>
      </c>
      <c r="F161" s="105">
        <v>1.3324074380104165</v>
      </c>
      <c r="G161" s="105">
        <v>17.354503437499996</v>
      </c>
      <c r="H161" s="55">
        <f t="shared" si="7"/>
        <v>0.1252291547274397</v>
      </c>
      <c r="I161" s="17">
        <v>0</v>
      </c>
      <c r="J161" s="15">
        <f>'Calcul Rn'!E155</f>
        <v>15.849545081774647</v>
      </c>
      <c r="K161" s="118">
        <f t="shared" si="8"/>
        <v>4.0820581600496304</v>
      </c>
    </row>
    <row r="162" spans="1:11" x14ac:dyDescent="0.45">
      <c r="A162" s="60">
        <v>39983</v>
      </c>
      <c r="B162" s="114">
        <v>146</v>
      </c>
      <c r="C162" s="15">
        <f>'Calcul Es et Ea'!H155</f>
        <v>1.9357552014023569</v>
      </c>
      <c r="D162" s="15">
        <f>'Calcul Es et Ea'!I155</f>
        <v>1.3709735231171865</v>
      </c>
      <c r="E162" s="15">
        <f t="shared" si="6"/>
        <v>0.56478167828517045</v>
      </c>
      <c r="F162" s="105">
        <v>2.1485272818750003</v>
      </c>
      <c r="G162" s="105">
        <v>15.979946666666669</v>
      </c>
      <c r="H162" s="55">
        <f t="shared" si="7"/>
        <v>0.11600491199797436</v>
      </c>
      <c r="I162" s="17">
        <v>0</v>
      </c>
      <c r="J162" s="15">
        <f>'Calcul Rn'!E156</f>
        <v>14.116405202314422</v>
      </c>
      <c r="K162" s="118">
        <f t="shared" si="8"/>
        <v>3.9733544444469766</v>
      </c>
    </row>
    <row r="163" spans="1:11" x14ac:dyDescent="0.45">
      <c r="A163" s="60">
        <v>39984</v>
      </c>
      <c r="B163" s="115">
        <v>147</v>
      </c>
      <c r="C163" s="15">
        <f>'Calcul Es et Ea'!H156</f>
        <v>1.7526491258045962</v>
      </c>
      <c r="D163" s="15">
        <f>'Calcul Es et Ea'!I156</f>
        <v>1.2232600862725123</v>
      </c>
      <c r="E163" s="15">
        <f t="shared" si="6"/>
        <v>0.52938903953208394</v>
      </c>
      <c r="F163" s="105">
        <v>2.020219930104167</v>
      </c>
      <c r="G163" s="105">
        <v>14.607292979166663</v>
      </c>
      <c r="H163" s="55">
        <f t="shared" si="7"/>
        <v>0.1073756395876075</v>
      </c>
      <c r="I163" s="17">
        <v>0</v>
      </c>
      <c r="J163" s="15">
        <f>'Calcul Rn'!E157</f>
        <v>16.966426783646366</v>
      </c>
      <c r="K163" s="118">
        <f t="shared" si="8"/>
        <v>4.391551351719043</v>
      </c>
    </row>
    <row r="164" spans="1:11" x14ac:dyDescent="0.45">
      <c r="A164" s="60">
        <v>39985</v>
      </c>
      <c r="B164" s="115">
        <v>148</v>
      </c>
      <c r="C164" s="15">
        <f>'Calcul Es et Ea'!H157</f>
        <v>1.9166325963153374</v>
      </c>
      <c r="D164" s="15">
        <f>'Calcul Es et Ea'!I157</f>
        <v>1.3770426641025608</v>
      </c>
      <c r="E164" s="15">
        <f t="shared" si="6"/>
        <v>0.53958993221277662</v>
      </c>
      <c r="F164" s="105">
        <v>1.5579079968541663</v>
      </c>
      <c r="G164" s="105">
        <v>15.577848489583332</v>
      </c>
      <c r="H164" s="55">
        <f t="shared" si="7"/>
        <v>0.11341820500551608</v>
      </c>
      <c r="I164" s="17">
        <v>0</v>
      </c>
      <c r="J164" s="15">
        <f>'Calcul Rn'!E158</f>
        <v>17.343806821941808</v>
      </c>
      <c r="K164" s="118">
        <f t="shared" si="8"/>
        <v>4.5326006396035101</v>
      </c>
    </row>
    <row r="165" spans="1:11" x14ac:dyDescent="0.45">
      <c r="A165" s="60">
        <v>39986</v>
      </c>
      <c r="B165" s="114">
        <v>149</v>
      </c>
      <c r="C165" s="15">
        <f>'Calcul Es et Ea'!H158</f>
        <v>2.0703146951986744</v>
      </c>
      <c r="D165" s="15">
        <f>'Calcul Es et Ea'!I158</f>
        <v>1.3185975484869417</v>
      </c>
      <c r="E165" s="15">
        <f t="shared" si="6"/>
        <v>0.75171714671173273</v>
      </c>
      <c r="F165" s="105">
        <v>2.5406568125000009</v>
      </c>
      <c r="G165" s="105">
        <v>17.255241354166664</v>
      </c>
      <c r="H165" s="55">
        <f t="shared" si="7"/>
        <v>0.12454282725338457</v>
      </c>
      <c r="I165" s="17">
        <v>0</v>
      </c>
      <c r="J165" s="15">
        <f>'Calcul Rn'!E159</f>
        <v>16.83575821971808</v>
      </c>
      <c r="K165" s="118">
        <f t="shared" si="8"/>
        <v>5.0219205581422699</v>
      </c>
    </row>
    <row r="166" spans="1:11" x14ac:dyDescent="0.45">
      <c r="A166" s="60">
        <v>39987</v>
      </c>
      <c r="B166" s="115">
        <v>150</v>
      </c>
      <c r="C166" s="15">
        <f>'Calcul Es et Ea'!H159</f>
        <v>2.0797826456331556</v>
      </c>
      <c r="D166" s="15">
        <f>'Calcul Es et Ea'!I159</f>
        <v>1.1466666207543768</v>
      </c>
      <c r="E166" s="15">
        <f t="shared" si="6"/>
        <v>0.93311602487877887</v>
      </c>
      <c r="F166" s="105">
        <v>3.370217052083333</v>
      </c>
      <c r="G166" s="105">
        <v>17.494952239583334</v>
      </c>
      <c r="H166" s="55">
        <f t="shared" si="7"/>
        <v>0.12620573734392942</v>
      </c>
      <c r="I166" s="17">
        <v>0</v>
      </c>
      <c r="J166" s="15">
        <f>'Calcul Rn'!E160</f>
        <v>16.935430436069161</v>
      </c>
      <c r="K166" s="118">
        <f t="shared" si="8"/>
        <v>5.6487325900875813</v>
      </c>
    </row>
    <row r="167" spans="1:11" x14ac:dyDescent="0.45">
      <c r="A167" s="60">
        <v>39988</v>
      </c>
      <c r="B167" s="115">
        <v>151</v>
      </c>
      <c r="C167" s="15">
        <f>'Calcul Es et Ea'!H160</f>
        <v>2.4648661287074294</v>
      </c>
      <c r="D167" s="15">
        <f>'Calcul Es et Ea'!I160</f>
        <v>1.4140253673287404</v>
      </c>
      <c r="E167" s="15">
        <f t="shared" si="6"/>
        <v>1.050840761378689</v>
      </c>
      <c r="F167" s="105">
        <v>3.2502516979166676</v>
      </c>
      <c r="G167" s="105">
        <v>19.816446250000002</v>
      </c>
      <c r="H167" s="55">
        <f t="shared" si="7"/>
        <v>0.1433081201248998</v>
      </c>
      <c r="I167" s="17">
        <v>0</v>
      </c>
      <c r="J167" s="15">
        <f>'Calcul Rn'!E161</f>
        <v>17.646658892662721</v>
      </c>
      <c r="K167" s="118">
        <f t="shared" si="8"/>
        <v>6.1029394210094452</v>
      </c>
    </row>
    <row r="168" spans="1:11" x14ac:dyDescent="0.45">
      <c r="A168" s="60">
        <v>39989</v>
      </c>
      <c r="B168" s="114">
        <v>152</v>
      </c>
      <c r="C168" s="15">
        <f>'Calcul Es et Ea'!H161</f>
        <v>2.8140304622290531</v>
      </c>
      <c r="D168" s="15">
        <f>'Calcul Es et Ea'!I161</f>
        <v>1.7105820854384062</v>
      </c>
      <c r="E168" s="15">
        <f t="shared" si="6"/>
        <v>1.1034483767906469</v>
      </c>
      <c r="F168" s="105">
        <v>1.6867794854166671</v>
      </c>
      <c r="G168" s="105">
        <v>21.88595447916666</v>
      </c>
      <c r="H168" s="55">
        <f t="shared" si="7"/>
        <v>0.16016918145502304</v>
      </c>
      <c r="I168" s="17">
        <v>0</v>
      </c>
      <c r="J168" s="15">
        <f>'Calcul Rn'!E162</f>
        <v>17.907783293050393</v>
      </c>
      <c r="K168" s="118">
        <f t="shared" si="8"/>
        <v>5.840405717026723</v>
      </c>
    </row>
    <row r="169" spans="1:11" x14ac:dyDescent="0.45">
      <c r="A169" s="60">
        <v>39990</v>
      </c>
      <c r="B169" s="115">
        <v>153</v>
      </c>
      <c r="C169" s="15">
        <f>'Calcul Es et Ea'!H162</f>
        <v>2.3543311617762082</v>
      </c>
      <c r="D169" s="15">
        <f>'Calcul Es et Ea'!I162</f>
        <v>1.6498399861717272</v>
      </c>
      <c r="E169" s="15">
        <f t="shared" si="6"/>
        <v>0.70449117560448093</v>
      </c>
      <c r="F169" s="105">
        <v>1.9057841302083336</v>
      </c>
      <c r="G169" s="105">
        <v>19.431831354166665</v>
      </c>
      <c r="H169" s="55">
        <f t="shared" si="7"/>
        <v>0.14034624095307494</v>
      </c>
      <c r="I169" s="17">
        <v>0</v>
      </c>
      <c r="J169" s="15">
        <f>'Calcul Rn'!E163</f>
        <v>16.527305345729658</v>
      </c>
      <c r="K169" s="118">
        <f t="shared" si="8"/>
        <v>4.8794674762747912</v>
      </c>
    </row>
    <row r="170" spans="1:11" x14ac:dyDescent="0.45">
      <c r="A170" s="60">
        <v>39991</v>
      </c>
      <c r="B170" s="115">
        <v>154</v>
      </c>
      <c r="C170" s="15">
        <f>'Calcul Es et Ea'!H163</f>
        <v>2.5175950914286607</v>
      </c>
      <c r="D170" s="15">
        <f>'Calcul Es et Ea'!I163</f>
        <v>1.6958970267511613</v>
      </c>
      <c r="E170" s="15">
        <f t="shared" si="6"/>
        <v>0.8216980646774994</v>
      </c>
      <c r="F170" s="105">
        <v>0.99008392239583332</v>
      </c>
      <c r="G170" s="105">
        <v>19.756994791666664</v>
      </c>
      <c r="H170" s="55">
        <f t="shared" si="7"/>
        <v>0.14284686428421395</v>
      </c>
      <c r="I170" s="17">
        <v>0</v>
      </c>
      <c r="J170" s="15">
        <f>'Calcul Rn'!E164</f>
        <v>18.249557279356601</v>
      </c>
      <c r="K170" s="118">
        <f t="shared" si="8"/>
        <v>5.2994372965128065</v>
      </c>
    </row>
    <row r="171" spans="1:11" x14ac:dyDescent="0.45">
      <c r="A171" s="60">
        <v>39992</v>
      </c>
      <c r="B171" s="114">
        <v>155</v>
      </c>
      <c r="C171" s="15">
        <f>'Calcul Es et Ea'!H164</f>
        <v>3.1269733888177278</v>
      </c>
      <c r="D171" s="15">
        <f>'Calcul Es et Ea'!I164</f>
        <v>1.6822525149843452</v>
      </c>
      <c r="E171" s="15">
        <f t="shared" si="6"/>
        <v>1.4447208738333825</v>
      </c>
      <c r="F171" s="105">
        <v>2.0179224759791663</v>
      </c>
      <c r="G171" s="105">
        <v>23.743333020833337</v>
      </c>
      <c r="H171" s="55">
        <f t="shared" si="7"/>
        <v>0.17669992462402961</v>
      </c>
      <c r="I171" s="17">
        <v>0</v>
      </c>
      <c r="J171" s="15">
        <f>'Calcul Rn'!E165</f>
        <v>17.051703234431614</v>
      </c>
      <c r="K171" s="118">
        <f t="shared" si="8"/>
        <v>6.2895767398135272</v>
      </c>
    </row>
    <row r="172" spans="1:11" x14ac:dyDescent="0.45">
      <c r="A172" s="60">
        <v>39993</v>
      </c>
      <c r="B172" s="115">
        <v>156</v>
      </c>
      <c r="C172" s="15">
        <f>'Calcul Es et Ea'!H165</f>
        <v>3.4502293701967757</v>
      </c>
      <c r="D172" s="15">
        <f>'Calcul Es et Ea'!I165</f>
        <v>1.9513109930287367</v>
      </c>
      <c r="E172" s="15">
        <f t="shared" si="6"/>
        <v>1.498918377168039</v>
      </c>
      <c r="F172" s="105">
        <v>1.7685879904166664</v>
      </c>
      <c r="G172" s="105">
        <v>24.922924166666661</v>
      </c>
      <c r="H172" s="55">
        <f t="shared" si="7"/>
        <v>0.18792773917898559</v>
      </c>
      <c r="I172" s="17">
        <v>0</v>
      </c>
      <c r="J172" s="15">
        <f>'Calcul Rn'!E166</f>
        <v>18.215035447170482</v>
      </c>
      <c r="K172" s="118">
        <f t="shared" si="8"/>
        <v>6.5491407901839613</v>
      </c>
    </row>
    <row r="173" spans="1:11" x14ac:dyDescent="0.45">
      <c r="A173" s="60">
        <v>39994</v>
      </c>
      <c r="B173" s="115">
        <v>157</v>
      </c>
      <c r="C173" s="15">
        <f>'Calcul Es et Ea'!H166</f>
        <v>3.869903882618813</v>
      </c>
      <c r="D173" s="15">
        <f>'Calcul Es et Ea'!I166</f>
        <v>2.405755663793228</v>
      </c>
      <c r="E173" s="15">
        <f t="shared" si="6"/>
        <v>1.464148218825585</v>
      </c>
      <c r="F173" s="105">
        <v>1.9843575583333333</v>
      </c>
      <c r="G173" s="105">
        <v>25.018435937499991</v>
      </c>
      <c r="H173" s="55">
        <f t="shared" si="7"/>
        <v>0.18886257600976533</v>
      </c>
      <c r="I173" s="17">
        <v>0</v>
      </c>
      <c r="J173" s="15">
        <f>'Calcul Rn'!E167</f>
        <v>17.782434935508366</v>
      </c>
      <c r="K173" s="118">
        <f t="shared" si="8"/>
        <v>6.5045494356651323</v>
      </c>
    </row>
    <row r="174" spans="1:11" x14ac:dyDescent="0.45">
      <c r="A174" s="60">
        <v>39995</v>
      </c>
      <c r="B174" s="114">
        <v>158</v>
      </c>
      <c r="C174" s="15">
        <f>'Calcul Es et Ea'!H167</f>
        <v>3.5660177491460368</v>
      </c>
      <c r="D174" s="15">
        <f>'Calcul Es et Ea'!I167</f>
        <v>2.2284437770702281</v>
      </c>
      <c r="E174" s="15">
        <f t="shared" si="6"/>
        <v>1.3375739720758086</v>
      </c>
      <c r="F174" s="105">
        <v>1.4856943839062497</v>
      </c>
      <c r="G174" s="105">
        <v>25.679681875000011</v>
      </c>
      <c r="H174" s="55">
        <f t="shared" si="7"/>
        <v>0.19544269179463059</v>
      </c>
      <c r="I174" s="17">
        <v>0</v>
      </c>
      <c r="J174" s="15">
        <f>'Calcul Rn'!E168</f>
        <v>19.260348423093028</v>
      </c>
      <c r="K174" s="118">
        <f t="shared" si="8"/>
        <v>6.5388592905128347</v>
      </c>
    </row>
    <row r="175" spans="1:11" x14ac:dyDescent="0.45">
      <c r="A175" s="60">
        <v>39996</v>
      </c>
      <c r="B175" s="115">
        <v>159</v>
      </c>
      <c r="C175" s="15">
        <f>'Calcul Es et Ea'!H168</f>
        <v>2.8902188890833784</v>
      </c>
      <c r="D175" s="15">
        <f>'Calcul Es et Ea'!I168</f>
        <v>1.9408481369149577</v>
      </c>
      <c r="E175" s="15">
        <f t="shared" si="6"/>
        <v>0.94937075216842071</v>
      </c>
      <c r="F175" s="105">
        <v>2.1490769374999998</v>
      </c>
      <c r="G175" s="105">
        <v>23.221705208333329</v>
      </c>
      <c r="H175" s="55">
        <f t="shared" si="7"/>
        <v>0.17191837889374592</v>
      </c>
      <c r="I175" s="17">
        <v>0</v>
      </c>
      <c r="J175" s="15">
        <f>'Calcul Rn'!E169</f>
        <v>14.495727156892288</v>
      </c>
      <c r="K175" s="118">
        <f t="shared" si="8"/>
        <v>4.9754765849029585</v>
      </c>
    </row>
    <row r="176" spans="1:11" x14ac:dyDescent="0.45">
      <c r="A176" s="60">
        <v>39997</v>
      </c>
      <c r="B176" s="115">
        <v>160</v>
      </c>
      <c r="C176" s="15">
        <f>'Calcul Es et Ea'!H169</f>
        <v>2.5694520774135681</v>
      </c>
      <c r="D176" s="15">
        <f>'Calcul Es et Ea'!I169</f>
        <v>1.697538564150016</v>
      </c>
      <c r="E176" s="15">
        <f t="shared" si="6"/>
        <v>0.87191351326355204</v>
      </c>
      <c r="F176" s="105">
        <v>1.4441145562500004</v>
      </c>
      <c r="G176" s="105">
        <v>20.711278124999996</v>
      </c>
      <c r="H176" s="55">
        <f t="shared" si="7"/>
        <v>0.15040443817111707</v>
      </c>
      <c r="I176" s="17">
        <v>0</v>
      </c>
      <c r="J176" s="15">
        <f>'Calcul Rn'!E170</f>
        <v>16.534723786347492</v>
      </c>
      <c r="K176" s="118">
        <f t="shared" si="8"/>
        <v>5.0878519712729426</v>
      </c>
    </row>
    <row r="177" spans="1:11" x14ac:dyDescent="0.45">
      <c r="A177" s="60">
        <v>39998</v>
      </c>
      <c r="B177" s="114">
        <v>161</v>
      </c>
      <c r="C177" s="15">
        <f>'Calcul Es et Ea'!H170</f>
        <v>2.7631812140190628</v>
      </c>
      <c r="D177" s="15">
        <f>'Calcul Es et Ea'!I170</f>
        <v>1.7332475809117944</v>
      </c>
      <c r="E177" s="15">
        <f t="shared" si="6"/>
        <v>1.0299336331072684</v>
      </c>
      <c r="F177" s="105">
        <v>1.5215393531874994</v>
      </c>
      <c r="G177" s="105">
        <v>21.943098645833331</v>
      </c>
      <c r="H177" s="55">
        <f t="shared" si="7"/>
        <v>0.16065754717309794</v>
      </c>
      <c r="I177" s="17">
        <v>0</v>
      </c>
      <c r="J177" s="15">
        <f>'Calcul Rn'!E171</f>
        <v>16.647848308765393</v>
      </c>
      <c r="K177" s="118">
        <f t="shared" si="8"/>
        <v>5.382499167158068</v>
      </c>
    </row>
    <row r="178" spans="1:11" x14ac:dyDescent="0.45">
      <c r="A178" s="60">
        <v>39999</v>
      </c>
      <c r="B178" s="115">
        <v>162</v>
      </c>
      <c r="C178" s="15">
        <f>'Calcul Es et Ea'!H171</f>
        <v>2.303749043373756</v>
      </c>
      <c r="D178" s="15">
        <f>'Calcul Es et Ea'!I171</f>
        <v>1.5856757507785242</v>
      </c>
      <c r="E178" s="15">
        <f t="shared" si="6"/>
        <v>0.71807329259523178</v>
      </c>
      <c r="F178" s="105">
        <v>1.8081770627083327</v>
      </c>
      <c r="G178" s="105">
        <v>19.202102916666679</v>
      </c>
      <c r="H178" s="55">
        <f t="shared" si="7"/>
        <v>0.13860197147748179</v>
      </c>
      <c r="I178" s="17">
        <v>0</v>
      </c>
      <c r="J178" s="15">
        <f>'Calcul Rn'!E172</f>
        <v>16.170427550922049</v>
      </c>
      <c r="K178" s="118">
        <f t="shared" si="8"/>
        <v>4.7923397062451842</v>
      </c>
    </row>
    <row r="179" spans="1:11" x14ac:dyDescent="0.45">
      <c r="A179" s="60">
        <v>40000</v>
      </c>
      <c r="B179" s="115">
        <v>163</v>
      </c>
      <c r="C179" s="15">
        <f>'Calcul Es et Ea'!H172</f>
        <v>2.1556296963467725</v>
      </c>
      <c r="D179" s="15">
        <f>'Calcul Es et Ea'!I172</f>
        <v>1.5742811839289268</v>
      </c>
      <c r="E179" s="15">
        <f t="shared" si="6"/>
        <v>0.58134851241784569</v>
      </c>
      <c r="F179" s="105">
        <v>2.5177517105208342</v>
      </c>
      <c r="G179" s="105">
        <v>17.750079166666662</v>
      </c>
      <c r="H179" s="55">
        <f t="shared" si="7"/>
        <v>0.12799623456449716</v>
      </c>
      <c r="I179" s="17">
        <v>0</v>
      </c>
      <c r="J179" s="15">
        <f>'Calcul Rn'!E173</f>
        <v>14.152694188276511</v>
      </c>
      <c r="K179" s="118">
        <f t="shared" si="8"/>
        <v>4.132874262363897</v>
      </c>
    </row>
    <row r="180" spans="1:11" x14ac:dyDescent="0.45">
      <c r="A180" s="60">
        <v>40001</v>
      </c>
      <c r="B180" s="114">
        <v>164</v>
      </c>
      <c r="C180" s="15">
        <f>'Calcul Es et Ea'!H173</f>
        <v>2.0513312261888901</v>
      </c>
      <c r="D180" s="15">
        <f>'Calcul Es et Ea'!I173</f>
        <v>1.4872931344464104</v>
      </c>
      <c r="E180" s="15">
        <f t="shared" si="6"/>
        <v>0.56403809174247965</v>
      </c>
      <c r="F180" s="105">
        <v>2.6222337166666674</v>
      </c>
      <c r="G180" s="105">
        <v>16.464750416666664</v>
      </c>
      <c r="H180" s="55">
        <f t="shared" si="7"/>
        <v>0.11919010797953011</v>
      </c>
      <c r="I180" s="17">
        <v>0</v>
      </c>
      <c r="J180" s="15">
        <f>'Calcul Rn'!E174</f>
        <v>15.0308737471311</v>
      </c>
      <c r="K180" s="118">
        <f t="shared" si="8"/>
        <v>4.2263279236704632</v>
      </c>
    </row>
    <row r="181" spans="1:11" x14ac:dyDescent="0.45">
      <c r="A181" s="60">
        <v>40002</v>
      </c>
      <c r="B181" s="115">
        <v>165</v>
      </c>
      <c r="C181" s="15">
        <f>'Calcul Es et Ea'!H174</f>
        <v>2.1195028399320543</v>
      </c>
      <c r="D181" s="15">
        <f>'Calcul Es et Ea'!I174</f>
        <v>1.4889320956350924</v>
      </c>
      <c r="E181" s="15">
        <f t="shared" si="6"/>
        <v>0.63057074429696192</v>
      </c>
      <c r="F181" s="105">
        <v>2.1488020416666673</v>
      </c>
      <c r="G181" s="105">
        <v>17.184709791666673</v>
      </c>
      <c r="H181" s="55">
        <f t="shared" si="7"/>
        <v>0.12405709211769873</v>
      </c>
      <c r="I181" s="17">
        <v>0</v>
      </c>
      <c r="J181" s="15">
        <f>'Calcul Rn'!E175</f>
        <v>16.643447483132849</v>
      </c>
      <c r="K181" s="118">
        <f t="shared" si="8"/>
        <v>4.6845606074895825</v>
      </c>
    </row>
    <row r="182" spans="1:11" x14ac:dyDescent="0.45">
      <c r="A182" s="60">
        <v>40003</v>
      </c>
      <c r="B182" s="115">
        <v>166</v>
      </c>
      <c r="C182" s="15">
        <f>'Calcul Es et Ea'!H175</f>
        <v>1.970007577921739</v>
      </c>
      <c r="D182" s="15">
        <f>'Calcul Es et Ea'!I175</f>
        <v>1.2359343270872329</v>
      </c>
      <c r="E182" s="15">
        <f t="shared" si="6"/>
        <v>0.73407325083450603</v>
      </c>
      <c r="F182" s="105">
        <v>1.8429630128124999</v>
      </c>
      <c r="G182" s="105">
        <v>16.780485020833332</v>
      </c>
      <c r="H182" s="55">
        <f t="shared" si="7"/>
        <v>0.12130416651359113</v>
      </c>
      <c r="I182" s="17">
        <v>0</v>
      </c>
      <c r="J182" s="15">
        <f>'Calcul Rn'!E176</f>
        <v>16.167283128800371</v>
      </c>
      <c r="K182" s="118">
        <f t="shared" si="8"/>
        <v>4.6983998922453463</v>
      </c>
    </row>
    <row r="183" spans="1:11" x14ac:dyDescent="0.45">
      <c r="A183" s="60">
        <v>40004</v>
      </c>
      <c r="B183" s="114">
        <v>167</v>
      </c>
      <c r="C183" s="15">
        <f>'Calcul Es et Ea'!H176</f>
        <v>2.0855689182624113</v>
      </c>
      <c r="D183" s="15">
        <f>'Calcul Es et Ea'!I176</f>
        <v>1.3969220669953544</v>
      </c>
      <c r="E183" s="15">
        <f t="shared" si="6"/>
        <v>0.68864685126705694</v>
      </c>
      <c r="F183" s="105">
        <v>1.6080410929166666</v>
      </c>
      <c r="G183" s="105">
        <v>17.005531979166665</v>
      </c>
      <c r="H183" s="55">
        <f t="shared" si="7"/>
        <v>0.12283035444515314</v>
      </c>
      <c r="I183" s="17">
        <v>0</v>
      </c>
      <c r="J183" s="15">
        <f>'Calcul Rn'!E177</f>
        <v>15.947638673788356</v>
      </c>
      <c r="K183" s="118">
        <f t="shared" si="8"/>
        <v>4.5473044491109267</v>
      </c>
    </row>
    <row r="184" spans="1:11" x14ac:dyDescent="0.45">
      <c r="A184" s="60">
        <v>40005</v>
      </c>
      <c r="B184" s="115">
        <v>168</v>
      </c>
      <c r="C184" s="15">
        <f>'Calcul Es et Ea'!H177</f>
        <v>2.3080217178074323</v>
      </c>
      <c r="D184" s="15">
        <f>'Calcul Es et Ea'!I177</f>
        <v>1.562048141294035</v>
      </c>
      <c r="E184" s="15">
        <f t="shared" si="6"/>
        <v>0.74597357651339724</v>
      </c>
      <c r="F184" s="105">
        <v>1.2504946847916665</v>
      </c>
      <c r="G184" s="105">
        <v>18.9696690625</v>
      </c>
      <c r="H184" s="55">
        <f t="shared" si="7"/>
        <v>0.13685587550439732</v>
      </c>
      <c r="I184" s="17">
        <v>0</v>
      </c>
      <c r="J184" s="15">
        <f>'Calcul Rn'!E178</f>
        <v>15.926316574711658</v>
      </c>
      <c r="K184" s="118">
        <f t="shared" si="8"/>
        <v>4.6581185367821103</v>
      </c>
    </row>
    <row r="185" spans="1:11" x14ac:dyDescent="0.45">
      <c r="A185" s="60">
        <v>40006</v>
      </c>
      <c r="B185" s="115">
        <v>169</v>
      </c>
      <c r="C185" s="15">
        <f>'Calcul Es et Ea'!H178</f>
        <v>2.4707687703821524</v>
      </c>
      <c r="D185" s="15">
        <f>'Calcul Es et Ea'!I178</f>
        <v>1.8367071581701189</v>
      </c>
      <c r="E185" s="15">
        <f t="shared" si="6"/>
        <v>0.6340616122120335</v>
      </c>
      <c r="F185" s="105">
        <v>2.6393460625000005</v>
      </c>
      <c r="G185" s="105">
        <v>19.834879062499997</v>
      </c>
      <c r="H185" s="55">
        <f t="shared" si="7"/>
        <v>0.1434513873401852</v>
      </c>
      <c r="I185" s="17">
        <v>0</v>
      </c>
      <c r="J185" s="15">
        <f>'Calcul Rn'!E179</f>
        <v>14.779074555536168</v>
      </c>
      <c r="K185" s="118">
        <f t="shared" si="8"/>
        <v>4.4715730748507854</v>
      </c>
    </row>
    <row r="186" spans="1:11" x14ac:dyDescent="0.45">
      <c r="A186" s="60">
        <v>40007</v>
      </c>
      <c r="B186" s="114">
        <v>170</v>
      </c>
      <c r="C186" s="15">
        <f>'Calcul Es et Ea'!H179</f>
        <v>1.9761217918576515</v>
      </c>
      <c r="D186" s="15">
        <f>'Calcul Es et Ea'!I179</f>
        <v>1.5251650167410338</v>
      </c>
      <c r="E186" s="15">
        <f t="shared" si="6"/>
        <v>0.45095677511661769</v>
      </c>
      <c r="F186" s="105">
        <v>1.535300918927083</v>
      </c>
      <c r="G186" s="105">
        <v>16.985866874999999</v>
      </c>
      <c r="H186" s="55">
        <f t="shared" si="7"/>
        <v>0.12269634651509788</v>
      </c>
      <c r="I186" s="17">
        <v>0</v>
      </c>
      <c r="J186" s="15">
        <f>'Calcul Rn'!E180</f>
        <v>15.46437942829348</v>
      </c>
      <c r="K186" s="118">
        <f t="shared" si="8"/>
        <v>4.0881415476815128</v>
      </c>
    </row>
    <row r="187" spans="1:11" x14ac:dyDescent="0.45">
      <c r="A187" s="60">
        <v>40008</v>
      </c>
      <c r="B187" s="115">
        <v>171</v>
      </c>
      <c r="C187" s="15">
        <f>'Calcul Es et Ea'!H180</f>
        <v>2.1949456083520298</v>
      </c>
      <c r="D187" s="15">
        <f>'Calcul Es et Ea'!I180</f>
        <v>1.5147487670896476</v>
      </c>
      <c r="E187" s="15">
        <f t="shared" si="6"/>
        <v>0.68019684126238222</v>
      </c>
      <c r="F187" s="105">
        <v>3.1027632880208351</v>
      </c>
      <c r="G187" s="105">
        <v>18.20536354166666</v>
      </c>
      <c r="H187" s="55">
        <f t="shared" si="7"/>
        <v>0.1312449711134645</v>
      </c>
      <c r="I187" s="17">
        <v>0</v>
      </c>
      <c r="J187" s="15">
        <f>'Calcul Rn'!E181</f>
        <v>16.386580075492503</v>
      </c>
      <c r="K187" s="118">
        <f t="shared" si="8"/>
        <v>4.8890988854139312</v>
      </c>
    </row>
    <row r="188" spans="1:11" x14ac:dyDescent="0.45">
      <c r="A188" s="60">
        <v>40009</v>
      </c>
      <c r="B188" s="115">
        <v>172</v>
      </c>
      <c r="C188" s="15">
        <f>'Calcul Es et Ea'!H181</f>
        <v>2.4317491057626106</v>
      </c>
      <c r="D188" s="15">
        <f>'Calcul Es et Ea'!I181</f>
        <v>1.5322906409768824</v>
      </c>
      <c r="E188" s="15">
        <f t="shared" si="6"/>
        <v>0.89945846478572822</v>
      </c>
      <c r="F188" s="105">
        <v>2.981701382291666</v>
      </c>
      <c r="G188" s="105">
        <v>19.388395833333334</v>
      </c>
      <c r="H188" s="55">
        <f t="shared" si="7"/>
        <v>0.14001502910253105</v>
      </c>
      <c r="I188" s="17">
        <v>0</v>
      </c>
      <c r="J188" s="15">
        <f>'Calcul Rn'!E182</f>
        <v>14.632322211469102</v>
      </c>
      <c r="K188" s="118">
        <f t="shared" si="8"/>
        <v>5.0526248738224018</v>
      </c>
    </row>
    <row r="189" spans="1:11" x14ac:dyDescent="0.45">
      <c r="A189" s="60">
        <v>40010</v>
      </c>
      <c r="B189" s="114">
        <v>173</v>
      </c>
      <c r="C189" s="15">
        <f>'Calcul Es et Ea'!H182</f>
        <v>2.8700843645416905</v>
      </c>
      <c r="D189" s="15">
        <f>'Calcul Es et Ea'!I182</f>
        <v>1.7657529060274832</v>
      </c>
      <c r="E189" s="15">
        <f t="shared" si="6"/>
        <v>1.1043314585142072</v>
      </c>
      <c r="F189" s="105">
        <v>1.9749565870833334</v>
      </c>
      <c r="G189" s="105">
        <v>20.877038437500001</v>
      </c>
      <c r="H189" s="55">
        <f t="shared" si="7"/>
        <v>0.15175105912284162</v>
      </c>
      <c r="I189" s="17">
        <v>0</v>
      </c>
      <c r="J189" s="15">
        <f>'Calcul Rn'!E183</f>
        <v>20.805663229806992</v>
      </c>
      <c r="K189" s="118">
        <f t="shared" si="8"/>
        <v>6.5825168934108325</v>
      </c>
    </row>
    <row r="190" spans="1:11" x14ac:dyDescent="0.45">
      <c r="A190" s="60">
        <v>40011</v>
      </c>
      <c r="B190" s="115">
        <v>174</v>
      </c>
      <c r="C190" s="15">
        <f>'Calcul Es et Ea'!H183</f>
        <v>1.894122846695421</v>
      </c>
      <c r="D190" s="15">
        <f>'Calcul Es et Ea'!I183</f>
        <v>1.4349344983272163</v>
      </c>
      <c r="E190" s="15">
        <f t="shared" si="6"/>
        <v>0.45918834836820466</v>
      </c>
      <c r="F190" s="105">
        <v>3.1711891791666669</v>
      </c>
      <c r="G190" s="105">
        <v>15.671732187500004</v>
      </c>
      <c r="H190" s="55">
        <f t="shared" si="7"/>
        <v>0.11401773468301193</v>
      </c>
      <c r="I190" s="17">
        <v>0</v>
      </c>
      <c r="J190" s="15">
        <f>'Calcul Rn'!E184</f>
        <v>12.684890179574362</v>
      </c>
      <c r="K190" s="118">
        <f t="shared" si="8"/>
        <v>3.5320611320608082</v>
      </c>
    </row>
    <row r="191" spans="1:11" x14ac:dyDescent="0.45">
      <c r="A191" s="60">
        <v>40012</v>
      </c>
      <c r="B191" s="115">
        <v>175</v>
      </c>
      <c r="C191" s="15">
        <f>'Calcul Es et Ea'!H184</f>
        <v>1.8050137930935637</v>
      </c>
      <c r="D191" s="15">
        <f>'Calcul Es et Ea'!I184</f>
        <v>1.3717968699387522</v>
      </c>
      <c r="E191" s="15">
        <f t="shared" si="6"/>
        <v>0.43321692315481153</v>
      </c>
      <c r="F191" s="105">
        <v>3.378127968749999</v>
      </c>
      <c r="G191" s="105">
        <v>15.191582479166675</v>
      </c>
      <c r="H191" s="55">
        <f t="shared" si="7"/>
        <v>0.11097964383496617</v>
      </c>
      <c r="I191" s="17">
        <v>0</v>
      </c>
      <c r="J191" s="15">
        <f>'Calcul Rn'!E185</f>
        <v>14.378840976405893</v>
      </c>
      <c r="K191" s="118">
        <f t="shared" si="8"/>
        <v>3.7562511261269367</v>
      </c>
    </row>
    <row r="192" spans="1:11" x14ac:dyDescent="0.45">
      <c r="A192" s="60">
        <v>40013</v>
      </c>
      <c r="B192" s="114">
        <v>176</v>
      </c>
      <c r="C192" s="15">
        <f>'Calcul Es et Ea'!H185</f>
        <v>2.0634974810351667</v>
      </c>
      <c r="D192" s="15">
        <f>'Calcul Es et Ea'!I185</f>
        <v>1.4781744673004871</v>
      </c>
      <c r="E192" s="15">
        <f t="shared" si="6"/>
        <v>0.58532301373467965</v>
      </c>
      <c r="F192" s="105">
        <v>2.6971123468750005</v>
      </c>
      <c r="G192" s="105">
        <v>16.756295520833334</v>
      </c>
      <c r="H192" s="55">
        <f t="shared" si="7"/>
        <v>0.12114108383796551</v>
      </c>
      <c r="I192" s="17">
        <v>0</v>
      </c>
      <c r="J192" s="15">
        <f>'Calcul Rn'!E186</f>
        <v>14.687731648854808</v>
      </c>
      <c r="K192" s="118">
        <f t="shared" si="8"/>
        <v>4.226161271974866</v>
      </c>
    </row>
    <row r="193" spans="1:11" x14ac:dyDescent="0.45">
      <c r="A193" s="60">
        <v>40014</v>
      </c>
      <c r="B193" s="115">
        <v>177</v>
      </c>
      <c r="C193" s="15">
        <f>'Calcul Es et Ea'!H186</f>
        <v>2.4477815814011885</v>
      </c>
      <c r="D193" s="15">
        <f>'Calcul Es et Ea'!I186</f>
        <v>1.6392687358592652</v>
      </c>
      <c r="E193" s="15">
        <f t="shared" si="6"/>
        <v>0.80851284554192326</v>
      </c>
      <c r="F193" s="105">
        <v>1.2536950054791662</v>
      </c>
      <c r="G193" s="105">
        <v>19.512795000000008</v>
      </c>
      <c r="H193" s="55">
        <f t="shared" si="7"/>
        <v>0.14096538908547726</v>
      </c>
      <c r="I193" s="17">
        <v>0</v>
      </c>
      <c r="J193" s="15">
        <f>'Calcul Rn'!E187</f>
        <v>16.565069573298906</v>
      </c>
      <c r="K193" s="118">
        <f t="shared" si="8"/>
        <v>4.9129202625256703</v>
      </c>
    </row>
    <row r="194" spans="1:11" x14ac:dyDescent="0.45">
      <c r="A194" s="60">
        <v>40015</v>
      </c>
      <c r="B194" s="115">
        <v>178</v>
      </c>
      <c r="C194" s="15">
        <f>'Calcul Es et Ea'!H187</f>
        <v>3.0815789919085956</v>
      </c>
      <c r="D194" s="15">
        <f>'Calcul Es et Ea'!I187</f>
        <v>1.8573129897342728</v>
      </c>
      <c r="E194" s="15">
        <f t="shared" si="6"/>
        <v>1.2242660021743228</v>
      </c>
      <c r="F194" s="105">
        <v>2.2890682514583327</v>
      </c>
      <c r="G194" s="105">
        <v>22.316039479166658</v>
      </c>
      <c r="H194" s="55">
        <f t="shared" si="7"/>
        <v>0.16387576790569189</v>
      </c>
      <c r="I194" s="17">
        <v>0</v>
      </c>
      <c r="J194" s="15">
        <f>'Calcul Rn'!E188</f>
        <v>17.22078405509183</v>
      </c>
      <c r="K194" s="118">
        <f t="shared" si="8"/>
        <v>6.0908367125252765</v>
      </c>
    </row>
    <row r="195" spans="1:11" x14ac:dyDescent="0.45">
      <c r="A195" s="60">
        <v>40016</v>
      </c>
      <c r="B195" s="114">
        <v>179</v>
      </c>
      <c r="C195" s="15">
        <f>'Calcul Es et Ea'!H188</f>
        <v>2.4217232998145941</v>
      </c>
      <c r="D195" s="15">
        <f>'Calcul Es et Ea'!I188</f>
        <v>1.9105019207782419</v>
      </c>
      <c r="E195" s="15">
        <f t="shared" si="6"/>
        <v>0.51122137903635223</v>
      </c>
      <c r="F195" s="105">
        <v>1.8328732127083345</v>
      </c>
      <c r="G195" s="105">
        <v>18.990447291666666</v>
      </c>
      <c r="H195" s="55">
        <f t="shared" si="7"/>
        <v>0.1370112042557167</v>
      </c>
      <c r="I195" s="17">
        <v>0</v>
      </c>
      <c r="J195" s="15">
        <f>'Calcul Rn'!E189</f>
        <v>12.536145025243279</v>
      </c>
      <c r="K195" s="118">
        <f t="shared" si="8"/>
        <v>3.6398897546958091</v>
      </c>
    </row>
    <row r="196" spans="1:11" x14ac:dyDescent="0.45">
      <c r="A196" s="60">
        <v>40017</v>
      </c>
      <c r="B196" s="115">
        <v>180</v>
      </c>
      <c r="C196" s="15">
        <f>'Calcul Es et Ea'!H189</f>
        <v>2.1329827674656547</v>
      </c>
      <c r="D196" s="15">
        <f>'Calcul Es et Ea'!I189</f>
        <v>1.7522965372813109</v>
      </c>
      <c r="E196" s="15">
        <f t="shared" si="6"/>
        <v>0.38068623018434389</v>
      </c>
      <c r="F196" s="105">
        <v>2.1155989572916671</v>
      </c>
      <c r="G196" s="105">
        <v>18.216304479166677</v>
      </c>
      <c r="H196" s="55">
        <f t="shared" si="7"/>
        <v>0.13132389320241336</v>
      </c>
      <c r="I196" s="17">
        <v>0</v>
      </c>
      <c r="J196" s="15">
        <f>'Calcul Rn'!E190</f>
        <v>12.092025625424334</v>
      </c>
      <c r="K196" s="118">
        <f t="shared" si="8"/>
        <v>3.3058318912275548</v>
      </c>
    </row>
    <row r="197" spans="1:11" x14ac:dyDescent="0.45">
      <c r="A197" s="60">
        <v>40018</v>
      </c>
      <c r="B197" s="115">
        <v>181</v>
      </c>
      <c r="C197" s="15">
        <f>'Calcul Es et Ea'!H190</f>
        <v>1.9921888193239061</v>
      </c>
      <c r="D197" s="15">
        <f>'Calcul Es et Ea'!I190</f>
        <v>1.523206950025582</v>
      </c>
      <c r="E197" s="15">
        <f t="shared" si="6"/>
        <v>0.46898186929832408</v>
      </c>
      <c r="F197" s="105">
        <v>3.1729976770833335</v>
      </c>
      <c r="G197" s="105">
        <v>16.930206041666661</v>
      </c>
      <c r="H197" s="55">
        <f t="shared" si="7"/>
        <v>0.12231771766099508</v>
      </c>
      <c r="I197" s="17">
        <v>0</v>
      </c>
      <c r="J197" s="15">
        <f>'Calcul Rn'!E191</f>
        <v>12.401129182897472</v>
      </c>
      <c r="K197" s="118">
        <f t="shared" si="8"/>
        <v>3.5498171209169391</v>
      </c>
    </row>
    <row r="198" spans="1:11" x14ac:dyDescent="0.45">
      <c r="A198" s="60">
        <v>40019</v>
      </c>
      <c r="B198" s="114">
        <v>182</v>
      </c>
      <c r="C198" s="15">
        <f>'Calcul Es et Ea'!H191</f>
        <v>2.1164058349308688</v>
      </c>
      <c r="D198" s="15">
        <f>'Calcul Es et Ea'!I191</f>
        <v>1.4654441224069332</v>
      </c>
      <c r="E198" s="15">
        <f t="shared" si="6"/>
        <v>0.65096171252393553</v>
      </c>
      <c r="F198" s="105">
        <v>1.0038339033333337</v>
      </c>
      <c r="G198" s="105">
        <v>17.444115208333329</v>
      </c>
      <c r="H198" s="55">
        <f t="shared" si="7"/>
        <v>0.12585150923167132</v>
      </c>
      <c r="I198" s="17">
        <v>0</v>
      </c>
      <c r="J198" s="15">
        <f>'Calcul Rn'!E192</f>
        <v>15.360253062015548</v>
      </c>
      <c r="K198" s="118">
        <f t="shared" si="8"/>
        <v>4.2866514455866378</v>
      </c>
    </row>
    <row r="199" spans="1:11" x14ac:dyDescent="0.45">
      <c r="A199" s="60">
        <v>40020</v>
      </c>
      <c r="B199" s="115">
        <v>183</v>
      </c>
      <c r="C199" s="15">
        <f>'Calcul Es et Ea'!H192</f>
        <v>2.4574582230435036</v>
      </c>
      <c r="D199" s="15">
        <f>'Calcul Es et Ea'!I192</f>
        <v>1.5062714226065521</v>
      </c>
      <c r="E199" s="15">
        <f t="shared" si="6"/>
        <v>0.95118680043695147</v>
      </c>
      <c r="F199" s="105">
        <v>1.3318692577083335</v>
      </c>
      <c r="G199" s="105">
        <v>19.553340520833334</v>
      </c>
      <c r="H199" s="55">
        <f t="shared" si="7"/>
        <v>0.14127631806470231</v>
      </c>
      <c r="I199" s="17">
        <v>0</v>
      </c>
      <c r="J199" s="15">
        <f>'Calcul Rn'!E193</f>
        <v>18.508245931923867</v>
      </c>
      <c r="K199" s="118">
        <f t="shared" si="8"/>
        <v>5.5667887059666734</v>
      </c>
    </row>
    <row r="200" spans="1:11" x14ac:dyDescent="0.45">
      <c r="A200" s="60">
        <v>40021</v>
      </c>
      <c r="B200" s="115">
        <v>184</v>
      </c>
      <c r="C200" s="15">
        <f>'Calcul Es et Ea'!H193</f>
        <v>2.0537511970911333</v>
      </c>
      <c r="D200" s="15">
        <f>'Calcul Es et Ea'!I193</f>
        <v>1.5025193227081985</v>
      </c>
      <c r="E200" s="15">
        <f t="shared" si="6"/>
        <v>0.55123187438293475</v>
      </c>
      <c r="F200" s="105">
        <v>1.724250577687499</v>
      </c>
      <c r="G200" s="105">
        <v>17.061938020833331</v>
      </c>
      <c r="H200" s="55">
        <f t="shared" si="7"/>
        <v>0.12321542263338991</v>
      </c>
      <c r="I200" s="17">
        <v>0</v>
      </c>
      <c r="J200" s="15">
        <f>'Calcul Rn'!E194</f>
        <v>14.65913529270169</v>
      </c>
      <c r="K200" s="118">
        <f t="shared" si="8"/>
        <v>4.0735188718243807</v>
      </c>
    </row>
    <row r="201" spans="1:11" x14ac:dyDescent="0.45">
      <c r="A201" s="60">
        <v>40022</v>
      </c>
      <c r="B201" s="114">
        <v>185</v>
      </c>
      <c r="C201" s="15">
        <f>'Calcul Es et Ea'!H194</f>
        <v>2.2242180996499599</v>
      </c>
      <c r="D201" s="15">
        <f>'Calcul Es et Ea'!I194</f>
        <v>1.4490399720673721</v>
      </c>
      <c r="E201" s="15">
        <f t="shared" si="6"/>
        <v>0.77517812758258775</v>
      </c>
      <c r="F201" s="105">
        <v>1.2196035862916665</v>
      </c>
      <c r="G201" s="105">
        <v>17.634314343749995</v>
      </c>
      <c r="H201" s="55">
        <f t="shared" si="7"/>
        <v>0.12718113893116273</v>
      </c>
      <c r="I201" s="17">
        <v>0</v>
      </c>
      <c r="J201" s="15">
        <f>'Calcul Rn'!E195</f>
        <v>16.410424118389578</v>
      </c>
      <c r="K201" s="118">
        <f t="shared" si="8"/>
        <v>4.7216038876379294</v>
      </c>
    </row>
    <row r="202" spans="1:11" x14ac:dyDescent="0.45">
      <c r="A202" s="60">
        <v>40023</v>
      </c>
      <c r="B202" s="115">
        <v>186</v>
      </c>
      <c r="C202" s="15">
        <f>'Calcul Es et Ea'!H195</f>
        <v>2.3068072870790073</v>
      </c>
      <c r="D202" s="15">
        <f>'Calcul Es et Ea'!I195</f>
        <v>1.5791758439320249</v>
      </c>
      <c r="E202" s="15">
        <f t="shared" si="6"/>
        <v>0.72763144314698236</v>
      </c>
      <c r="F202" s="105">
        <v>2.2010561095208332</v>
      </c>
      <c r="G202" s="105">
        <v>17.912395729166668</v>
      </c>
      <c r="H202" s="55">
        <f t="shared" si="7"/>
        <v>0.12914655393320834</v>
      </c>
      <c r="I202" s="17">
        <v>0</v>
      </c>
      <c r="J202" s="15">
        <f>'Calcul Rn'!E196</f>
        <v>17.501559291677673</v>
      </c>
      <c r="K202" s="118">
        <f t="shared" si="8"/>
        <v>5.0937154514442753</v>
      </c>
    </row>
    <row r="203" spans="1:11" x14ac:dyDescent="0.45">
      <c r="A203" s="60">
        <v>40024</v>
      </c>
      <c r="B203" s="115">
        <v>187</v>
      </c>
      <c r="C203" s="15">
        <f>'Calcul Es et Ea'!H196</f>
        <v>2.1528188587998236</v>
      </c>
      <c r="D203" s="15">
        <f>'Calcul Es et Ea'!I196</f>
        <v>1.3349263226006991</v>
      </c>
      <c r="E203" s="15">
        <f t="shared" si="6"/>
        <v>0.8178925361991245</v>
      </c>
      <c r="F203" s="105">
        <v>1.9841203432291674</v>
      </c>
      <c r="G203" s="105">
        <v>17.414533541666671</v>
      </c>
      <c r="H203" s="55">
        <f t="shared" si="7"/>
        <v>0.1256457749759681</v>
      </c>
      <c r="I203" s="17">
        <v>0</v>
      </c>
      <c r="J203" s="15">
        <f>'Calcul Rn'!E197</f>
        <v>14.712879596554767</v>
      </c>
      <c r="K203" s="118">
        <f t="shared" si="8"/>
        <v>4.5888098576154661</v>
      </c>
    </row>
    <row r="204" spans="1:11" x14ac:dyDescent="0.45">
      <c r="A204" s="60">
        <v>40025</v>
      </c>
      <c r="B204" s="114">
        <v>188</v>
      </c>
      <c r="C204" s="15">
        <f>'Calcul Es et Ea'!H197</f>
        <v>2.3892578773263997</v>
      </c>
      <c r="D204" s="15">
        <f>'Calcul Es et Ea'!I197</f>
        <v>1.3805198665531471</v>
      </c>
      <c r="E204" s="15">
        <f t="shared" si="6"/>
        <v>1.0087380107732526</v>
      </c>
      <c r="F204" s="105">
        <v>1.402841443177083</v>
      </c>
      <c r="G204" s="105">
        <v>18.539765578947375</v>
      </c>
      <c r="H204" s="55">
        <f t="shared" si="7"/>
        <v>0.13367540797613128</v>
      </c>
      <c r="I204" s="17">
        <v>0</v>
      </c>
      <c r="J204" s="15">
        <f>'Calcul Rn'!E198</f>
        <v>15.596980453841297</v>
      </c>
      <c r="K204" s="118">
        <f t="shared" si="8"/>
        <v>4.9159261781869725</v>
      </c>
    </row>
    <row r="205" spans="1:11" x14ac:dyDescent="0.45">
      <c r="A205" s="60">
        <v>40026</v>
      </c>
      <c r="B205" s="115">
        <v>189</v>
      </c>
      <c r="C205" s="15">
        <f>'Calcul Es et Ea'!H198</f>
        <v>2.1003026220065548</v>
      </c>
      <c r="D205" s="15">
        <f>'Calcul Es et Ea'!I198</f>
        <v>1.6567481649830447</v>
      </c>
      <c r="E205" s="15">
        <f t="shared" si="6"/>
        <v>0.44355445702351015</v>
      </c>
      <c r="F205" s="105">
        <v>1.5685329813541664</v>
      </c>
      <c r="G205" s="105">
        <v>17.135032395833331</v>
      </c>
      <c r="H205" s="55">
        <f t="shared" si="7"/>
        <v>0.12371594017618513</v>
      </c>
      <c r="I205" s="17">
        <v>0</v>
      </c>
      <c r="J205" s="15">
        <f>'Calcul Rn'!E199</f>
        <v>13.281707881561822</v>
      </c>
      <c r="K205" s="118">
        <f t="shared" si="8"/>
        <v>3.600436812101949</v>
      </c>
    </row>
    <row r="206" spans="1:11" x14ac:dyDescent="0.45">
      <c r="A206" s="60">
        <v>40027</v>
      </c>
      <c r="B206" s="115">
        <v>190</v>
      </c>
      <c r="C206" s="15">
        <f>'Calcul Es et Ea'!H199</f>
        <v>1.9064767158777394</v>
      </c>
      <c r="D206" s="15">
        <f>'Calcul Es et Ea'!I199</f>
        <v>1.3015419706167455</v>
      </c>
      <c r="E206" s="15">
        <f t="shared" si="6"/>
        <v>0.60493474526099389</v>
      </c>
      <c r="F206" s="105">
        <v>2.2765595958333327</v>
      </c>
      <c r="G206" s="105">
        <v>16.323325833333335</v>
      </c>
      <c r="H206" s="55">
        <f t="shared" si="7"/>
        <v>0.11825336260764874</v>
      </c>
      <c r="I206" s="17">
        <v>0</v>
      </c>
      <c r="J206" s="15">
        <f>'Calcul Rn'!E200</f>
        <v>13.363144585402868</v>
      </c>
      <c r="K206" s="118">
        <f t="shared" si="8"/>
        <v>3.9306308694221208</v>
      </c>
    </row>
    <row r="207" spans="1:11" x14ac:dyDescent="0.45">
      <c r="A207" s="60">
        <v>40028</v>
      </c>
      <c r="B207" s="114">
        <v>191</v>
      </c>
      <c r="C207" s="15">
        <f>'Calcul Es et Ea'!H200</f>
        <v>2.2153850407650899</v>
      </c>
      <c r="D207" s="15">
        <f>'Calcul Es et Ea'!I200</f>
        <v>1.4409243135978118</v>
      </c>
      <c r="E207" s="15">
        <f t="shared" si="6"/>
        <v>0.7744607271672781</v>
      </c>
      <c r="F207" s="105">
        <v>1.2711806251666669</v>
      </c>
      <c r="G207" s="105">
        <v>17.92359885416667</v>
      </c>
      <c r="H207" s="55">
        <f t="shared" si="7"/>
        <v>0.12922627145185639</v>
      </c>
      <c r="I207" s="17">
        <v>0</v>
      </c>
      <c r="J207" s="15">
        <f>'Calcul Rn'!E201</f>
        <v>13.793136399305276</v>
      </c>
      <c r="K207" s="118">
        <f t="shared" si="8"/>
        <v>4.1368315508699718</v>
      </c>
    </row>
    <row r="208" spans="1:11" x14ac:dyDescent="0.45">
      <c r="A208" s="60">
        <v>40029</v>
      </c>
      <c r="B208" s="115">
        <v>192</v>
      </c>
      <c r="C208" s="15">
        <f>'Calcul Es et Ea'!H201</f>
        <v>2.7268572788111669</v>
      </c>
      <c r="D208" s="15">
        <f>'Calcul Es et Ea'!I201</f>
        <v>1.699302490303763</v>
      </c>
      <c r="E208" s="15">
        <f t="shared" si="6"/>
        <v>1.0275547885074039</v>
      </c>
      <c r="F208" s="105">
        <v>1.389311261354166</v>
      </c>
      <c r="G208" s="105">
        <v>21.052826354166665</v>
      </c>
      <c r="H208" s="55">
        <f t="shared" si="7"/>
        <v>0.15319026632917543</v>
      </c>
      <c r="I208" s="17">
        <v>0</v>
      </c>
      <c r="J208" s="15">
        <f>'Calcul Rn'!E202</f>
        <v>17.042858976833699</v>
      </c>
      <c r="K208" s="118">
        <f t="shared" si="8"/>
        <v>5.3934436293726007</v>
      </c>
    </row>
    <row r="209" spans="1:11" x14ac:dyDescent="0.45">
      <c r="A209" s="60">
        <v>40030</v>
      </c>
      <c r="B209" s="115">
        <v>193</v>
      </c>
      <c r="C209" s="15">
        <f>'Calcul Es et Ea'!H202</f>
        <v>3.2654255468501034</v>
      </c>
      <c r="D209" s="15">
        <f>'Calcul Es et Ea'!I202</f>
        <v>1.8346357534681657</v>
      </c>
      <c r="E209" s="15">
        <f t="shared" si="6"/>
        <v>1.4307897933819378</v>
      </c>
      <c r="F209" s="105">
        <v>1.243625610291667</v>
      </c>
      <c r="G209" s="105">
        <v>23.982145208333339</v>
      </c>
      <c r="H209" s="55">
        <f t="shared" si="7"/>
        <v>0.17892615878883694</v>
      </c>
      <c r="I209" s="17">
        <v>0</v>
      </c>
      <c r="J209" s="15">
        <f>'Calcul Rn'!E203</f>
        <v>17.236759716362229</v>
      </c>
      <c r="K209" s="118">
        <f t="shared" si="8"/>
        <v>5.906433048435094</v>
      </c>
    </row>
    <row r="210" spans="1:11" x14ac:dyDescent="0.45">
      <c r="A210" s="60">
        <v>40031</v>
      </c>
      <c r="B210" s="114">
        <v>194</v>
      </c>
      <c r="C210" s="15">
        <f>'Calcul Es et Ea'!H203</f>
        <v>2.7645842166788777</v>
      </c>
      <c r="D210" s="15">
        <f>'Calcul Es et Ea'!I203</f>
        <v>2.0793216152896581</v>
      </c>
      <c r="E210" s="15">
        <f t="shared" ref="E210:E273" si="9">C210-D210</f>
        <v>0.68526260138921957</v>
      </c>
      <c r="F210" s="105">
        <v>1.800254619791666</v>
      </c>
      <c r="G210" s="105">
        <v>20.928720937500007</v>
      </c>
      <c r="H210" s="55">
        <f t="shared" ref="H210:H273" si="10">4098*(0.6108*EXP(17.27*G210/(G210+237.3)))/(G210+237.3)^2</f>
        <v>0.1521730016318544</v>
      </c>
      <c r="I210" s="17">
        <v>0</v>
      </c>
      <c r="J210" s="15">
        <f>'Calcul Rn'!E204</f>
        <v>14.30591617019828</v>
      </c>
      <c r="K210" s="118">
        <f t="shared" ref="K210:K273" si="11">(0.408*H210*(J210-I210)+$B$8*900*F210*E210/(G210+273))/(H210+$B$8*(1+0.34*F210))</f>
        <v>4.3876366140504466</v>
      </c>
    </row>
    <row r="211" spans="1:11" x14ac:dyDescent="0.45">
      <c r="A211" s="60">
        <v>40032</v>
      </c>
      <c r="B211" s="115">
        <v>195</v>
      </c>
      <c r="C211" s="15">
        <f>'Calcul Es et Ea'!H204</f>
        <v>2.1654745189673821</v>
      </c>
      <c r="D211" s="15">
        <f>'Calcul Es et Ea'!I204</f>
        <v>1.6426652374667197</v>
      </c>
      <c r="E211" s="15">
        <f t="shared" si="9"/>
        <v>0.52280928150066241</v>
      </c>
      <c r="F211" s="105">
        <v>2.2598263749999998</v>
      </c>
      <c r="G211" s="105">
        <v>18.356787604166669</v>
      </c>
      <c r="H211" s="55">
        <f t="shared" si="10"/>
        <v>0.13234084235645088</v>
      </c>
      <c r="I211" s="17">
        <v>0</v>
      </c>
      <c r="J211" s="15">
        <f>'Calcul Rn'!E205</f>
        <v>11.340713916498824</v>
      </c>
      <c r="K211" s="118">
        <f t="shared" si="11"/>
        <v>3.4171009644851136</v>
      </c>
    </row>
    <row r="212" spans="1:11" x14ac:dyDescent="0.45">
      <c r="A212" s="60">
        <v>40033</v>
      </c>
      <c r="B212" s="115">
        <v>196</v>
      </c>
      <c r="C212" s="15">
        <f>'Calcul Es et Ea'!H205</f>
        <v>2.2543032482806367</v>
      </c>
      <c r="D212" s="15">
        <f>'Calcul Es et Ea'!I205</f>
        <v>1.4588654386246502</v>
      </c>
      <c r="E212" s="15">
        <f t="shared" si="9"/>
        <v>0.79543780965598643</v>
      </c>
      <c r="F212" s="105">
        <v>1.554427098020833</v>
      </c>
      <c r="G212" s="105">
        <v>18.443544687499998</v>
      </c>
      <c r="H212" s="55">
        <f t="shared" si="10"/>
        <v>0.13297219837886159</v>
      </c>
      <c r="I212" s="17">
        <v>0</v>
      </c>
      <c r="J212" s="15">
        <f>'Calcul Rn'!E206</f>
        <v>14.372213082658643</v>
      </c>
      <c r="K212" s="118">
        <f t="shared" si="11"/>
        <v>4.4005730782679304</v>
      </c>
    </row>
    <row r="213" spans="1:11" x14ac:dyDescent="0.45">
      <c r="A213" s="60">
        <v>40034</v>
      </c>
      <c r="B213" s="114">
        <v>197</v>
      </c>
      <c r="C213" s="15">
        <f>'Calcul Es et Ea'!H206</f>
        <v>2.4371872539775472</v>
      </c>
      <c r="D213" s="15">
        <f>'Calcul Es et Ea'!I206</f>
        <v>1.6198890827191639</v>
      </c>
      <c r="E213" s="15">
        <f t="shared" si="9"/>
        <v>0.81729817125838333</v>
      </c>
      <c r="F213" s="105">
        <v>1.9470688916666676</v>
      </c>
      <c r="G213" s="105">
        <v>18.447187291666662</v>
      </c>
      <c r="H213" s="55">
        <f t="shared" si="10"/>
        <v>0.13299876236972225</v>
      </c>
      <c r="I213" s="17">
        <v>0</v>
      </c>
      <c r="J213" s="15">
        <f>'Calcul Rn'!E207</f>
        <v>16.14752532382775</v>
      </c>
      <c r="K213" s="118">
        <f t="shared" si="11"/>
        <v>4.9345114918803255</v>
      </c>
    </row>
    <row r="214" spans="1:11" x14ac:dyDescent="0.45">
      <c r="A214" s="60">
        <v>40035</v>
      </c>
      <c r="B214" s="115">
        <v>198</v>
      </c>
      <c r="C214" s="15">
        <f>'Calcul Es et Ea'!H207</f>
        <v>2.4385207728828626</v>
      </c>
      <c r="D214" s="15">
        <f>'Calcul Es et Ea'!I207</f>
        <v>1.6895637292461114</v>
      </c>
      <c r="E214" s="15">
        <f t="shared" si="9"/>
        <v>0.7489570436367512</v>
      </c>
      <c r="F214" s="105">
        <v>2.0876127625000005</v>
      </c>
      <c r="G214" s="105">
        <v>18.647459270833341</v>
      </c>
      <c r="H214" s="55">
        <f t="shared" si="10"/>
        <v>0.13446619786604272</v>
      </c>
      <c r="I214" s="17">
        <v>0</v>
      </c>
      <c r="J214" s="15">
        <f>'Calcul Rn'!E208</f>
        <v>14.736125737500505</v>
      </c>
      <c r="K214" s="118">
        <f t="shared" si="11"/>
        <v>4.5457530867027804</v>
      </c>
    </row>
    <row r="215" spans="1:11" x14ac:dyDescent="0.45">
      <c r="A215" s="60">
        <v>40036</v>
      </c>
      <c r="B215" s="115">
        <v>199</v>
      </c>
      <c r="C215" s="15">
        <f>'Calcul Es et Ea'!H208</f>
        <v>2.5440536936898974</v>
      </c>
      <c r="D215" s="15">
        <f>'Calcul Es et Ea'!I208</f>
        <v>1.9428011572655735</v>
      </c>
      <c r="E215" s="15">
        <f t="shared" si="9"/>
        <v>0.60125253642432397</v>
      </c>
      <c r="F215" s="105">
        <v>1.8199132281249994</v>
      </c>
      <c r="G215" s="105">
        <v>19.760673437499992</v>
      </c>
      <c r="H215" s="55">
        <f t="shared" si="10"/>
        <v>0.14287536865196684</v>
      </c>
      <c r="I215" s="17">
        <v>0</v>
      </c>
      <c r="J215" s="15">
        <f>'Calcul Rn'!E209</f>
        <v>12.493466896859244</v>
      </c>
      <c r="K215" s="118">
        <f t="shared" si="11"/>
        <v>3.7954132766311619</v>
      </c>
    </row>
    <row r="216" spans="1:11" x14ac:dyDescent="0.45">
      <c r="A216" s="60">
        <v>40037</v>
      </c>
      <c r="B216" s="114">
        <v>200</v>
      </c>
      <c r="C216" s="15">
        <f>'Calcul Es et Ea'!H209</f>
        <v>2.785080433110612</v>
      </c>
      <c r="D216" s="15">
        <f>'Calcul Es et Ea'!I209</f>
        <v>1.8623666360621016</v>
      </c>
      <c r="E216" s="15">
        <f t="shared" si="9"/>
        <v>0.92271379704851042</v>
      </c>
      <c r="F216" s="105">
        <v>1.280613403604167</v>
      </c>
      <c r="G216" s="105">
        <v>20.504714999999997</v>
      </c>
      <c r="H216" s="55">
        <f t="shared" si="10"/>
        <v>0.14874049284943919</v>
      </c>
      <c r="I216" s="17">
        <v>0</v>
      </c>
      <c r="J216" s="15">
        <f>'Calcul Rn'!E210</f>
        <v>16.749591999110997</v>
      </c>
      <c r="K216" s="118">
        <f t="shared" si="11"/>
        <v>5.1429409077113331</v>
      </c>
    </row>
    <row r="217" spans="1:11" x14ac:dyDescent="0.45">
      <c r="A217" s="60">
        <v>40038</v>
      </c>
      <c r="B217" s="115">
        <v>201</v>
      </c>
      <c r="C217" s="15">
        <f>'Calcul Es et Ea'!H210</f>
        <v>2.6899504404378769</v>
      </c>
      <c r="D217" s="15">
        <f>'Calcul Es et Ea'!I210</f>
        <v>1.9957645468468985</v>
      </c>
      <c r="E217" s="15">
        <f t="shared" si="9"/>
        <v>0.69418589359097838</v>
      </c>
      <c r="F217" s="105">
        <v>1.6482841849999996</v>
      </c>
      <c r="G217" s="105">
        <v>19.769453541666667</v>
      </c>
      <c r="H217" s="55">
        <f t="shared" si="10"/>
        <v>0.14294342165270249</v>
      </c>
      <c r="I217" s="17">
        <v>0</v>
      </c>
      <c r="J217" s="15">
        <f>'Calcul Rn'!E211</f>
        <v>14.516572558071653</v>
      </c>
      <c r="K217" s="118">
        <f t="shared" si="11"/>
        <v>4.3742358767866465</v>
      </c>
    </row>
    <row r="218" spans="1:11" x14ac:dyDescent="0.45">
      <c r="A218" s="60">
        <v>40039</v>
      </c>
      <c r="B218" s="115">
        <v>202</v>
      </c>
      <c r="C218" s="15">
        <f>'Calcul Es et Ea'!H211</f>
        <v>2.7641328845460311</v>
      </c>
      <c r="D218" s="15">
        <f>'Calcul Es et Ea'!I211</f>
        <v>1.9602355453970293</v>
      </c>
      <c r="E218" s="15">
        <f t="shared" si="9"/>
        <v>0.80389733914900185</v>
      </c>
      <c r="F218" s="105">
        <v>1.0990248923958335</v>
      </c>
      <c r="G218" s="105">
        <v>20.504124479166666</v>
      </c>
      <c r="H218" s="55">
        <f t="shared" si="10"/>
        <v>0.14873575838841496</v>
      </c>
      <c r="I218" s="17">
        <v>0</v>
      </c>
      <c r="J218" s="15">
        <f>'Calcul Rn'!E212</f>
        <v>15.69102476248294</v>
      </c>
      <c r="K218" s="118">
        <f t="shared" si="11"/>
        <v>4.7100695046622425</v>
      </c>
    </row>
    <row r="219" spans="1:11" x14ac:dyDescent="0.45">
      <c r="A219" s="60">
        <v>40040</v>
      </c>
      <c r="B219" s="114">
        <v>203</v>
      </c>
      <c r="C219" s="15">
        <f>'Calcul Es et Ea'!H212</f>
        <v>3.6285480844867934</v>
      </c>
      <c r="D219" s="15">
        <f>'Calcul Es et Ea'!I212</f>
        <v>1.9060568091146963</v>
      </c>
      <c r="E219" s="15">
        <f t="shared" si="9"/>
        <v>1.7224912753720971</v>
      </c>
      <c r="F219" s="105">
        <v>1.35024016134375</v>
      </c>
      <c r="G219" s="105">
        <v>24.795216354166669</v>
      </c>
      <c r="H219" s="55">
        <f t="shared" si="10"/>
        <v>0.18668387194302011</v>
      </c>
      <c r="I219" s="17">
        <v>0</v>
      </c>
      <c r="J219" s="15">
        <f>'Calcul Rn'!E213</f>
        <v>17.696355414147675</v>
      </c>
      <c r="K219" s="118">
        <f t="shared" si="11"/>
        <v>6.3950692159933089</v>
      </c>
    </row>
    <row r="220" spans="1:11" x14ac:dyDescent="0.45">
      <c r="A220" s="60">
        <v>40041</v>
      </c>
      <c r="B220" s="115">
        <v>204</v>
      </c>
      <c r="C220" s="15">
        <f>'Calcul Es et Ea'!H213</f>
        <v>3.515359843790943</v>
      </c>
      <c r="D220" s="15">
        <f>'Calcul Es et Ea'!I213</f>
        <v>2.2315437093746211</v>
      </c>
      <c r="E220" s="15">
        <f t="shared" si="9"/>
        <v>1.2838161344163219</v>
      </c>
      <c r="F220" s="105">
        <v>1.477988985833333</v>
      </c>
      <c r="G220" s="105">
        <v>24.339332291666665</v>
      </c>
      <c r="H220" s="55">
        <f t="shared" si="10"/>
        <v>0.18230001008974289</v>
      </c>
      <c r="I220" s="17">
        <v>0</v>
      </c>
      <c r="J220" s="15">
        <f>'Calcul Rn'!E214</f>
        <v>16.576285796391996</v>
      </c>
      <c r="K220" s="118">
        <f t="shared" si="11"/>
        <v>5.7178710281454466</v>
      </c>
    </row>
    <row r="221" spans="1:11" x14ac:dyDescent="0.45">
      <c r="A221" s="60">
        <v>40042</v>
      </c>
      <c r="B221" s="115">
        <v>205</v>
      </c>
      <c r="C221" s="15">
        <f>'Calcul Es et Ea'!H214</f>
        <v>2.5235860376967065</v>
      </c>
      <c r="D221" s="15">
        <f>'Calcul Es et Ea'!I214</f>
        <v>1.7204188095837516</v>
      </c>
      <c r="E221" s="15">
        <f t="shared" si="9"/>
        <v>0.80316722811295493</v>
      </c>
      <c r="F221" s="105">
        <v>1.6885126708333333</v>
      </c>
      <c r="G221" s="105">
        <v>19.738306458333341</v>
      </c>
      <c r="H221" s="55">
        <f t="shared" si="10"/>
        <v>0.14270213011562627</v>
      </c>
      <c r="I221" s="17">
        <v>0</v>
      </c>
      <c r="J221" s="15">
        <f>'Calcul Rn'!E215</f>
        <v>13.615753654561759</v>
      </c>
      <c r="K221" s="118">
        <f t="shared" si="11"/>
        <v>4.3210102301535507</v>
      </c>
    </row>
    <row r="222" spans="1:11" x14ac:dyDescent="0.45">
      <c r="A222" s="60">
        <v>40043</v>
      </c>
      <c r="B222" s="114">
        <v>206</v>
      </c>
      <c r="C222" s="15">
        <f>'Calcul Es et Ea'!H215</f>
        <v>3.0713268232233792</v>
      </c>
      <c r="D222" s="15">
        <f>'Calcul Es et Ea'!I215</f>
        <v>1.7883950768085375</v>
      </c>
      <c r="E222" s="15">
        <f t="shared" si="9"/>
        <v>1.2829317464148418</v>
      </c>
      <c r="F222" s="105">
        <v>1.7071324750000005</v>
      </c>
      <c r="G222" s="105">
        <v>22.125225624999999</v>
      </c>
      <c r="H222" s="55">
        <f t="shared" si="10"/>
        <v>0.16222244255311158</v>
      </c>
      <c r="I222" s="17">
        <v>0</v>
      </c>
      <c r="J222" s="15">
        <f>'Calcul Rn'!E216</f>
        <v>16.32133371654696</v>
      </c>
      <c r="K222" s="118">
        <f t="shared" si="11"/>
        <v>5.6989637926966612</v>
      </c>
    </row>
    <row r="223" spans="1:11" x14ac:dyDescent="0.45">
      <c r="A223" s="60">
        <v>40044</v>
      </c>
      <c r="B223" s="115">
        <v>207</v>
      </c>
      <c r="C223" s="15">
        <f>'Calcul Es et Ea'!H216</f>
        <v>3.535502943303412</v>
      </c>
      <c r="D223" s="15">
        <f>'Calcul Es et Ea'!I216</f>
        <v>2.0516266482635035</v>
      </c>
      <c r="E223" s="15">
        <f t="shared" si="9"/>
        <v>1.4838762950399085</v>
      </c>
      <c r="F223" s="105">
        <v>1.1519271271875</v>
      </c>
      <c r="G223" s="105">
        <v>25.144788854166663</v>
      </c>
      <c r="H223" s="55">
        <f t="shared" si="10"/>
        <v>0.19010529209631977</v>
      </c>
      <c r="I223" s="17">
        <v>0</v>
      </c>
      <c r="J223" s="15">
        <f>'Calcul Rn'!E217</f>
        <v>16.62601757730523</v>
      </c>
      <c r="K223" s="118">
        <f t="shared" si="11"/>
        <v>5.772207007289432</v>
      </c>
    </row>
    <row r="224" spans="1:11" x14ac:dyDescent="0.45">
      <c r="A224" s="60">
        <v>40045</v>
      </c>
      <c r="B224" s="115">
        <v>208</v>
      </c>
      <c r="C224" s="15">
        <f>'Calcul Es et Ea'!H217</f>
        <v>2.6150288318360588</v>
      </c>
      <c r="D224" s="15">
        <f>'Calcul Es et Ea'!I217</f>
        <v>1.767895065946165</v>
      </c>
      <c r="E224" s="15">
        <f t="shared" si="9"/>
        <v>0.84713376588989386</v>
      </c>
      <c r="F224" s="105">
        <v>2.0213396588541666</v>
      </c>
      <c r="G224" s="105">
        <v>20.643943020833323</v>
      </c>
      <c r="H224" s="55">
        <f t="shared" si="10"/>
        <v>0.14986030759784572</v>
      </c>
      <c r="I224" s="17">
        <v>0</v>
      </c>
      <c r="J224" s="15">
        <f>'Calcul Rn'!E218</f>
        <v>11.688971479910165</v>
      </c>
      <c r="K224" s="118">
        <f t="shared" si="11"/>
        <v>4.0564778748419306</v>
      </c>
    </row>
    <row r="225" spans="1:11" x14ac:dyDescent="0.45">
      <c r="A225" s="60">
        <v>40046</v>
      </c>
      <c r="B225" s="114">
        <v>209</v>
      </c>
      <c r="C225" s="15">
        <f>'Calcul Es et Ea'!H218</f>
        <v>2.2415649642325866</v>
      </c>
      <c r="D225" s="15">
        <f>'Calcul Es et Ea'!I218</f>
        <v>1.2839174672786866</v>
      </c>
      <c r="E225" s="15">
        <f t="shared" si="9"/>
        <v>0.95764749695389995</v>
      </c>
      <c r="F225" s="105">
        <v>1.5744010229166665</v>
      </c>
      <c r="G225" s="105">
        <v>18.473643437500005</v>
      </c>
      <c r="H225" s="55">
        <f t="shared" si="10"/>
        <v>0.13319183093593806</v>
      </c>
      <c r="I225" s="17">
        <v>0</v>
      </c>
      <c r="J225" s="15">
        <f>'Calcul Rn'!E219</f>
        <v>12.355617708799308</v>
      </c>
      <c r="K225" s="118">
        <f t="shared" si="11"/>
        <v>4.1663988219383521</v>
      </c>
    </row>
    <row r="226" spans="1:11" x14ac:dyDescent="0.45">
      <c r="A226" s="60">
        <v>40047</v>
      </c>
      <c r="B226" s="115">
        <v>210</v>
      </c>
      <c r="C226" s="15">
        <f>'Calcul Es et Ea'!H219</f>
        <v>2.6338754723549997</v>
      </c>
      <c r="D226" s="15">
        <f>'Calcul Es et Ea'!I219</f>
        <v>1.3963647587153041</v>
      </c>
      <c r="E226" s="15">
        <f t="shared" si="9"/>
        <v>1.2375107136396957</v>
      </c>
      <c r="F226" s="105">
        <v>0.90134261537500027</v>
      </c>
      <c r="G226" s="105">
        <v>20.309662291666672</v>
      </c>
      <c r="H226" s="55">
        <f t="shared" si="10"/>
        <v>0.14718358611944932</v>
      </c>
      <c r="I226" s="17">
        <v>0</v>
      </c>
      <c r="J226" s="15">
        <f>'Calcul Rn'!E220</f>
        <v>12.524750018544815</v>
      </c>
      <c r="K226" s="118">
        <f t="shared" si="11"/>
        <v>4.1821584462463264</v>
      </c>
    </row>
    <row r="227" spans="1:11" x14ac:dyDescent="0.45">
      <c r="A227" s="60">
        <v>40048</v>
      </c>
      <c r="B227" s="115">
        <v>211</v>
      </c>
      <c r="C227" s="15">
        <f>'Calcul Es et Ea'!H220</f>
        <v>2.9048243160595724</v>
      </c>
      <c r="D227" s="15">
        <f>'Calcul Es et Ea'!I220</f>
        <v>1.5578046307620208</v>
      </c>
      <c r="E227" s="15">
        <f t="shared" si="9"/>
        <v>1.3470196852975516</v>
      </c>
      <c r="F227" s="105">
        <v>1.6507436707499996</v>
      </c>
      <c r="G227" s="105">
        <v>21.8627734375</v>
      </c>
      <c r="H227" s="55">
        <f t="shared" si="10"/>
        <v>0.15997142937976649</v>
      </c>
      <c r="I227" s="17">
        <v>0</v>
      </c>
      <c r="J227" s="15">
        <f>'Calcul Rn'!E221</f>
        <v>15.764626418513107</v>
      </c>
      <c r="K227" s="118">
        <f t="shared" si="11"/>
        <v>5.6083671965837372</v>
      </c>
    </row>
    <row r="228" spans="1:11" x14ac:dyDescent="0.45">
      <c r="A228" s="60">
        <v>40049</v>
      </c>
      <c r="B228" s="114">
        <v>212</v>
      </c>
      <c r="C228" s="15">
        <f>'Calcul Es et Ea'!H221</f>
        <v>2.3614620066540919</v>
      </c>
      <c r="D228" s="15">
        <f>'Calcul Es et Ea'!I221</f>
        <v>1.7273779569482421</v>
      </c>
      <c r="E228" s="15">
        <f t="shared" si="9"/>
        <v>0.63408404970584975</v>
      </c>
      <c r="F228" s="105">
        <v>1.239372088666667</v>
      </c>
      <c r="G228" s="105">
        <v>18.560642812500003</v>
      </c>
      <c r="H228" s="55">
        <f t="shared" si="10"/>
        <v>0.13382839993816353</v>
      </c>
      <c r="I228" s="17">
        <v>0</v>
      </c>
      <c r="J228" s="15">
        <f>'Calcul Rn'!E222</f>
        <v>11.082574675263221</v>
      </c>
      <c r="K228" s="118">
        <f t="shared" si="11"/>
        <v>3.3522590299997472</v>
      </c>
    </row>
    <row r="229" spans="1:11" x14ac:dyDescent="0.45">
      <c r="A229" s="60">
        <v>40050</v>
      </c>
      <c r="B229" s="115">
        <v>213</v>
      </c>
      <c r="C229" s="15">
        <f>'Calcul Es et Ea'!H222</f>
        <v>2.2643156695218982</v>
      </c>
      <c r="D229" s="15">
        <f>'Calcul Es et Ea'!I222</f>
        <v>1.542230211823501</v>
      </c>
      <c r="E229" s="15">
        <f t="shared" si="9"/>
        <v>0.72208545769839727</v>
      </c>
      <c r="F229" s="105">
        <v>1.4394212689166668</v>
      </c>
      <c r="G229" s="105">
        <v>17.966237500000002</v>
      </c>
      <c r="H229" s="55">
        <f t="shared" si="10"/>
        <v>0.12953005469894854</v>
      </c>
      <c r="I229" s="17">
        <v>0</v>
      </c>
      <c r="J229" s="15">
        <f>'Calcul Rn'!E223</f>
        <v>11.417510287855945</v>
      </c>
      <c r="K229" s="118">
        <f t="shared" si="11"/>
        <v>3.5713754408215843</v>
      </c>
    </row>
    <row r="230" spans="1:11" x14ac:dyDescent="0.45">
      <c r="A230" s="60">
        <v>40051</v>
      </c>
      <c r="B230" s="115">
        <v>214</v>
      </c>
      <c r="C230" s="15">
        <f>'Calcul Es et Ea'!H223</f>
        <v>2.3602703163727217</v>
      </c>
      <c r="D230" s="15">
        <f>'Calcul Es et Ea'!I223</f>
        <v>1.5982664981061288</v>
      </c>
      <c r="E230" s="15">
        <f t="shared" si="9"/>
        <v>0.76200381826659291</v>
      </c>
      <c r="F230" s="105">
        <v>2.2047280148854167</v>
      </c>
      <c r="G230" s="105">
        <v>18.313729166666665</v>
      </c>
      <c r="H230" s="55">
        <f t="shared" si="10"/>
        <v>0.13202843814395115</v>
      </c>
      <c r="I230" s="17">
        <v>0</v>
      </c>
      <c r="J230" s="15">
        <f>'Calcul Rn'!E224</f>
        <v>12.678757722113163</v>
      </c>
      <c r="K230" s="118">
        <f t="shared" si="11"/>
        <v>4.1360121961514897</v>
      </c>
    </row>
    <row r="231" spans="1:11" x14ac:dyDescent="0.45">
      <c r="A231" s="60">
        <v>40052</v>
      </c>
      <c r="B231" s="114">
        <v>215</v>
      </c>
      <c r="C231" s="15">
        <f>'Calcul Es et Ea'!H224</f>
        <v>2.2843935516202003</v>
      </c>
      <c r="D231" s="15">
        <f>'Calcul Es et Ea'!I224</f>
        <v>1.7772880944385825</v>
      </c>
      <c r="E231" s="15">
        <f t="shared" si="9"/>
        <v>0.50710545718161781</v>
      </c>
      <c r="F231" s="105">
        <v>2.4973553249999996</v>
      </c>
      <c r="G231" s="105">
        <v>19.376873958333338</v>
      </c>
      <c r="H231" s="55">
        <f t="shared" si="10"/>
        <v>0.13992728168567098</v>
      </c>
      <c r="I231" s="17">
        <v>0</v>
      </c>
      <c r="J231" s="15">
        <f>'Calcul Rn'!E225</f>
        <v>8.6564341512064473</v>
      </c>
      <c r="K231" s="118">
        <f t="shared" si="11"/>
        <v>2.8637744555847999</v>
      </c>
    </row>
    <row r="232" spans="1:11" x14ac:dyDescent="0.45">
      <c r="A232" s="60">
        <v>40053</v>
      </c>
      <c r="B232" s="115">
        <v>216</v>
      </c>
      <c r="C232" s="15">
        <f>'Calcul Es et Ea'!H225</f>
        <v>2.2598276635357553</v>
      </c>
      <c r="D232" s="15">
        <f>'Calcul Es et Ea'!I225</f>
        <v>1.3804593523606707</v>
      </c>
      <c r="E232" s="15">
        <f t="shared" si="9"/>
        <v>0.87936831117508452</v>
      </c>
      <c r="F232" s="105">
        <v>2.5752662041666667</v>
      </c>
      <c r="G232" s="105">
        <v>18.619303437499998</v>
      </c>
      <c r="H232" s="55">
        <f t="shared" si="10"/>
        <v>0.13425906926637909</v>
      </c>
      <c r="I232" s="17">
        <v>0</v>
      </c>
      <c r="J232" s="15">
        <f>'Calcul Rn'!E226</f>
        <v>9.7431935755859094</v>
      </c>
      <c r="K232" s="118">
        <f t="shared" si="11"/>
        <v>3.8549744265522907</v>
      </c>
    </row>
    <row r="233" spans="1:11" x14ac:dyDescent="0.45">
      <c r="A233" s="60">
        <v>40054</v>
      </c>
      <c r="B233" s="115">
        <v>217</v>
      </c>
      <c r="C233" s="15">
        <f>'Calcul Es et Ea'!H226</f>
        <v>1.9388435712394987</v>
      </c>
      <c r="D233" s="15">
        <f>'Calcul Es et Ea'!I226</f>
        <v>1.1421414435720278</v>
      </c>
      <c r="E233" s="15">
        <f t="shared" si="9"/>
        <v>0.79670212766747084</v>
      </c>
      <c r="F233" s="105">
        <v>1.1775723434479168</v>
      </c>
      <c r="G233" s="105">
        <v>15.878653895833338</v>
      </c>
      <c r="H233" s="55">
        <f t="shared" si="10"/>
        <v>0.11534862003192031</v>
      </c>
      <c r="I233" s="17">
        <v>0</v>
      </c>
      <c r="J233" s="15">
        <f>'Calcul Rn'!E227</f>
        <v>11.69889821603255</v>
      </c>
      <c r="K233" s="118">
        <f t="shared" si="11"/>
        <v>3.5692642366860361</v>
      </c>
    </row>
    <row r="234" spans="1:11" x14ac:dyDescent="0.45">
      <c r="A234" s="60">
        <v>40055</v>
      </c>
      <c r="B234" s="114">
        <v>218</v>
      </c>
      <c r="C234" s="15">
        <f>'Calcul Es et Ea'!H227</f>
        <v>2.240443687914675</v>
      </c>
      <c r="D234" s="15">
        <f>'Calcul Es et Ea'!I227</f>
        <v>1.2219869714225871</v>
      </c>
      <c r="E234" s="15">
        <f t="shared" si="9"/>
        <v>1.0184567164920879</v>
      </c>
      <c r="F234" s="105">
        <v>1.1300317912499998</v>
      </c>
      <c r="G234" s="105">
        <v>17.445366979166668</v>
      </c>
      <c r="H234" s="55">
        <f t="shared" si="10"/>
        <v>0.12586022132965638</v>
      </c>
      <c r="I234" s="17">
        <v>0</v>
      </c>
      <c r="J234" s="15">
        <f>'Calcul Rn'!E228</f>
        <v>13.467474499755275</v>
      </c>
      <c r="K234" s="118">
        <f t="shared" si="11"/>
        <v>4.2575765094072908</v>
      </c>
    </row>
    <row r="235" spans="1:11" x14ac:dyDescent="0.45">
      <c r="A235" s="60">
        <v>40056</v>
      </c>
      <c r="B235" s="115">
        <v>219</v>
      </c>
      <c r="C235" s="15">
        <f>'Calcul Es et Ea'!H228</f>
        <v>2.9110040442329712</v>
      </c>
      <c r="D235" s="15">
        <f>'Calcul Es et Ea'!I228</f>
        <v>1.4538438414377903</v>
      </c>
      <c r="E235" s="15">
        <f t="shared" si="9"/>
        <v>1.4571602027951809</v>
      </c>
      <c r="F235" s="105">
        <v>2.1799190078645827</v>
      </c>
      <c r="G235" s="105">
        <v>21.127895802083334</v>
      </c>
      <c r="H235" s="55">
        <f t="shared" si="10"/>
        <v>0.15380837970575828</v>
      </c>
      <c r="I235" s="17">
        <v>0</v>
      </c>
      <c r="J235" s="15">
        <f>'Calcul Rn'!E229</f>
        <v>15.102783491961889</v>
      </c>
      <c r="K235" s="118">
        <f t="shared" si="11"/>
        <v>5.912111459866674</v>
      </c>
    </row>
    <row r="236" spans="1:11" x14ac:dyDescent="0.45">
      <c r="A236" s="60">
        <v>40057</v>
      </c>
      <c r="B236" s="115">
        <v>220</v>
      </c>
      <c r="C236" s="15">
        <f>'Calcul Es et Ea'!H229</f>
        <v>2.2293996066269921</v>
      </c>
      <c r="D236" s="15">
        <f>'Calcul Es et Ea'!I229</f>
        <v>1.6511131578123719</v>
      </c>
      <c r="E236" s="15">
        <f t="shared" si="9"/>
        <v>0.57828644881462021</v>
      </c>
      <c r="F236" s="105">
        <v>2.6552864989583331</v>
      </c>
      <c r="G236" s="105">
        <v>18.507477708333322</v>
      </c>
      <c r="H236" s="55">
        <f t="shared" si="10"/>
        <v>0.13343908868148069</v>
      </c>
      <c r="I236" s="17">
        <v>0</v>
      </c>
      <c r="J236" s="15">
        <f>'Calcul Rn'!E230</f>
        <v>9.751727370750686</v>
      </c>
      <c r="K236" s="118">
        <f t="shared" si="11"/>
        <v>3.2525467678660238</v>
      </c>
    </row>
    <row r="237" spans="1:11" x14ac:dyDescent="0.45">
      <c r="A237" s="60">
        <v>40058</v>
      </c>
      <c r="B237" s="114">
        <v>221</v>
      </c>
      <c r="C237" s="15">
        <f>'Calcul Es et Ea'!H230</f>
        <v>2.061072567072638</v>
      </c>
      <c r="D237" s="15">
        <f>'Calcul Es et Ea'!I230</f>
        <v>1.5910147390874054</v>
      </c>
      <c r="E237" s="15">
        <f t="shared" si="9"/>
        <v>0.47005782798523255</v>
      </c>
      <c r="F237" s="105">
        <v>3.0901764453124998</v>
      </c>
      <c r="G237" s="105">
        <v>16.683177916666668</v>
      </c>
      <c r="H237" s="55">
        <f t="shared" si="10"/>
        <v>0.12064926431447713</v>
      </c>
      <c r="I237" s="17">
        <v>0</v>
      </c>
      <c r="J237" s="15">
        <f>'Calcul Rn'!E231</f>
        <v>9.6106378755149926</v>
      </c>
      <c r="K237" s="118">
        <f t="shared" si="11"/>
        <v>3.0056736941653344</v>
      </c>
    </row>
    <row r="238" spans="1:11" x14ac:dyDescent="0.45">
      <c r="A238" s="60">
        <v>40059</v>
      </c>
      <c r="B238" s="115">
        <v>222</v>
      </c>
      <c r="C238" s="15">
        <f>'Calcul Es et Ea'!H231</f>
        <v>1.9429043617736617</v>
      </c>
      <c r="D238" s="15">
        <f>'Calcul Es et Ea'!I231</f>
        <v>1.5107457414088696</v>
      </c>
      <c r="E238" s="15">
        <f t="shared" si="9"/>
        <v>0.43215862036479202</v>
      </c>
      <c r="F238" s="105">
        <v>3.3619271250000007</v>
      </c>
      <c r="G238" s="105">
        <v>16.118305104166666</v>
      </c>
      <c r="H238" s="55">
        <f t="shared" si="10"/>
        <v>0.11690647899104387</v>
      </c>
      <c r="I238" s="17">
        <v>0</v>
      </c>
      <c r="J238" s="15">
        <f>'Calcul Rn'!E232</f>
        <v>8.0539486665404603</v>
      </c>
      <c r="K238" s="118">
        <f t="shared" si="11"/>
        <v>2.6383977713097395</v>
      </c>
    </row>
    <row r="239" spans="1:11" x14ac:dyDescent="0.45">
      <c r="A239" s="60">
        <v>40060</v>
      </c>
      <c r="B239" s="115">
        <v>223</v>
      </c>
      <c r="C239" s="15">
        <f>'Calcul Es et Ea'!H232</f>
        <v>1.78458995120952</v>
      </c>
      <c r="D239" s="15">
        <f>'Calcul Es et Ea'!I232</f>
        <v>1.2826506288550552</v>
      </c>
      <c r="E239" s="15">
        <f t="shared" si="9"/>
        <v>0.50193932235446481</v>
      </c>
      <c r="F239" s="105">
        <v>2.9991029687499986</v>
      </c>
      <c r="G239" s="105">
        <v>15.654948229166676</v>
      </c>
      <c r="H239" s="55">
        <f t="shared" si="10"/>
        <v>0.11391035727589187</v>
      </c>
      <c r="I239" s="17">
        <v>0</v>
      </c>
      <c r="J239" s="15">
        <f>'Calcul Rn'!E233</f>
        <v>9.1718269356570605</v>
      </c>
      <c r="K239" s="118">
        <f t="shared" si="11"/>
        <v>2.9725721016534865</v>
      </c>
    </row>
    <row r="240" spans="1:11" x14ac:dyDescent="0.45">
      <c r="A240" s="60">
        <v>40061</v>
      </c>
      <c r="B240" s="114">
        <v>224</v>
      </c>
      <c r="C240" s="15">
        <f>'Calcul Es et Ea'!H233</f>
        <v>1.7415466762840928</v>
      </c>
      <c r="D240" s="15">
        <f>'Calcul Es et Ea'!I233</f>
        <v>1.2258444823450951</v>
      </c>
      <c r="E240" s="15">
        <f t="shared" si="9"/>
        <v>0.51570219393899763</v>
      </c>
      <c r="F240" s="105">
        <v>1.0716059451666669</v>
      </c>
      <c r="G240" s="105">
        <v>13.945344364583333</v>
      </c>
      <c r="H240" s="55">
        <f t="shared" si="10"/>
        <v>0.10341328508466097</v>
      </c>
      <c r="I240" s="17">
        <v>0</v>
      </c>
      <c r="J240" s="15">
        <f>'Calcul Rn'!E234</f>
        <v>10.543880064098841</v>
      </c>
      <c r="K240" s="118">
        <f t="shared" si="11"/>
        <v>2.8805627411300736</v>
      </c>
    </row>
    <row r="241" spans="1:11" x14ac:dyDescent="0.45">
      <c r="A241" s="60">
        <v>40062</v>
      </c>
      <c r="B241" s="115">
        <v>225</v>
      </c>
      <c r="C241" s="15">
        <f>'Calcul Es et Ea'!H234</f>
        <v>2.0266804282165003</v>
      </c>
      <c r="D241" s="15">
        <f>'Calcul Es et Ea'!I234</f>
        <v>1.3074250575564446</v>
      </c>
      <c r="E241" s="15">
        <f t="shared" si="9"/>
        <v>0.71925537066005574</v>
      </c>
      <c r="F241" s="105">
        <v>1.9314843583333328</v>
      </c>
      <c r="G241" s="105">
        <v>16.315939499999999</v>
      </c>
      <c r="H241" s="55">
        <f t="shared" si="10"/>
        <v>0.11820461040141274</v>
      </c>
      <c r="I241" s="17">
        <v>0</v>
      </c>
      <c r="J241" s="15">
        <f>'Calcul Rn'!E235</f>
        <v>11.143303958241356</v>
      </c>
      <c r="K241" s="118">
        <f t="shared" si="11"/>
        <v>3.6086222089292184</v>
      </c>
    </row>
    <row r="242" spans="1:11" x14ac:dyDescent="0.45">
      <c r="A242" s="60">
        <v>40063</v>
      </c>
      <c r="B242" s="115">
        <v>226</v>
      </c>
      <c r="C242" s="15">
        <f>'Calcul Es et Ea'!H235</f>
        <v>2.5840318378701004</v>
      </c>
      <c r="D242" s="15">
        <f>'Calcul Es et Ea'!I235</f>
        <v>1.5343625129803984</v>
      </c>
      <c r="E242" s="15">
        <f t="shared" si="9"/>
        <v>1.049669324889702</v>
      </c>
      <c r="F242" s="105">
        <v>1.0333478423125</v>
      </c>
      <c r="G242" s="105">
        <v>18.83779790625</v>
      </c>
      <c r="H242" s="55">
        <f t="shared" si="10"/>
        <v>0.13587353808316821</v>
      </c>
      <c r="I242" s="17">
        <v>0</v>
      </c>
      <c r="J242" s="15">
        <f>'Calcul Rn'!E236</f>
        <v>13.602542703485803</v>
      </c>
      <c r="K242" s="118">
        <f t="shared" si="11"/>
        <v>4.3213823051837155</v>
      </c>
    </row>
    <row r="243" spans="1:11" x14ac:dyDescent="0.45">
      <c r="A243" s="60">
        <v>40064</v>
      </c>
      <c r="B243" s="114">
        <v>227</v>
      </c>
      <c r="C243" s="15">
        <f>'Calcul Es et Ea'!H236</f>
        <v>3.0157990774684382</v>
      </c>
      <c r="D243" s="15">
        <f>'Calcul Es et Ea'!I236</f>
        <v>1.5082599707043789</v>
      </c>
      <c r="E243" s="15">
        <f t="shared" si="9"/>
        <v>1.5075391067640593</v>
      </c>
      <c r="F243" s="105">
        <v>1.4164553965624995</v>
      </c>
      <c r="G243" s="105">
        <v>22.005422499999998</v>
      </c>
      <c r="H243" s="55">
        <f t="shared" si="10"/>
        <v>0.16119161290592601</v>
      </c>
      <c r="I243" s="17">
        <v>0</v>
      </c>
      <c r="J243" s="15">
        <f>'Calcul Rn'!E237</f>
        <v>13.298277370343371</v>
      </c>
      <c r="K243" s="118">
        <f t="shared" si="11"/>
        <v>5.0339557836306446</v>
      </c>
    </row>
    <row r="244" spans="1:11" x14ac:dyDescent="0.45">
      <c r="A244" s="60">
        <v>40065</v>
      </c>
      <c r="B244" s="115">
        <v>228</v>
      </c>
      <c r="C244" s="15">
        <f>'Calcul Es et Ea'!H237</f>
        <v>2.9124990048608579</v>
      </c>
      <c r="D244" s="15">
        <f>'Calcul Es et Ea'!I237</f>
        <v>1.7058956864936015</v>
      </c>
      <c r="E244" s="15">
        <f t="shared" si="9"/>
        <v>1.2066033183672564</v>
      </c>
      <c r="F244" s="105">
        <v>1.9285734680208331</v>
      </c>
      <c r="G244" s="105">
        <v>21.135314374999997</v>
      </c>
      <c r="H244" s="55">
        <f t="shared" si="10"/>
        <v>0.15386957769453138</v>
      </c>
      <c r="I244" s="17">
        <v>0</v>
      </c>
      <c r="J244" s="15">
        <f>'Calcul Rn'!E238</f>
        <v>10.541865961548318</v>
      </c>
      <c r="K244" s="118">
        <f t="shared" si="11"/>
        <v>4.3008027963399806</v>
      </c>
    </row>
    <row r="245" spans="1:11" x14ac:dyDescent="0.45">
      <c r="A245" s="60">
        <v>40066</v>
      </c>
      <c r="B245" s="115">
        <v>229</v>
      </c>
      <c r="C245" s="15">
        <f>'Calcul Es et Ea'!H238</f>
        <v>2.5580846787313214</v>
      </c>
      <c r="D245" s="15">
        <f>'Calcul Es et Ea'!I238</f>
        <v>1.7790640208562307</v>
      </c>
      <c r="E245" s="15">
        <f t="shared" si="9"/>
        <v>0.77902065787509067</v>
      </c>
      <c r="F245" s="105">
        <v>2.7404195302083338</v>
      </c>
      <c r="G245" s="105">
        <v>19.624545624999996</v>
      </c>
      <c r="H245" s="55">
        <f t="shared" si="10"/>
        <v>0.14182376926468665</v>
      </c>
      <c r="I245" s="17">
        <v>0</v>
      </c>
      <c r="J245" s="15">
        <f>'Calcul Rn'!E239</f>
        <v>9.8078126463359521</v>
      </c>
      <c r="K245" s="118">
        <f t="shared" si="11"/>
        <v>3.7142564519210293</v>
      </c>
    </row>
    <row r="246" spans="1:11" x14ac:dyDescent="0.45">
      <c r="A246" s="60">
        <v>40067</v>
      </c>
      <c r="B246" s="114">
        <v>230</v>
      </c>
      <c r="C246" s="15">
        <f>'Calcul Es et Ea'!H239</f>
        <v>2.1191667597671193</v>
      </c>
      <c r="D246" s="15">
        <f>'Calcul Es et Ea'!I239</f>
        <v>1.3377864773357735</v>
      </c>
      <c r="E246" s="15">
        <f t="shared" si="9"/>
        <v>0.78138028243134583</v>
      </c>
      <c r="F246" s="105">
        <v>3.6524912499999989</v>
      </c>
      <c r="G246" s="105">
        <v>17.089736458333331</v>
      </c>
      <c r="H246" s="55">
        <f t="shared" si="10"/>
        <v>0.12340557110262164</v>
      </c>
      <c r="I246" s="17">
        <v>0</v>
      </c>
      <c r="J246" s="15">
        <f>'Calcul Rn'!E240</f>
        <v>8.6348720957535186</v>
      </c>
      <c r="K246" s="118">
        <f t="shared" si="11"/>
        <v>3.7570749956001404</v>
      </c>
    </row>
    <row r="247" spans="1:11" x14ac:dyDescent="0.45">
      <c r="A247" s="60">
        <v>40068</v>
      </c>
      <c r="B247" s="115">
        <v>231</v>
      </c>
      <c r="C247" s="15">
        <f>'Calcul Es et Ea'!H240</f>
        <v>2.1122789825603867</v>
      </c>
      <c r="D247" s="15">
        <f>'Calcul Es et Ea'!I240</f>
        <v>1.2118374959384193</v>
      </c>
      <c r="E247" s="15">
        <f t="shared" si="9"/>
        <v>0.90044148662196744</v>
      </c>
      <c r="F247" s="105">
        <v>3.7345225624999991</v>
      </c>
      <c r="G247" s="105">
        <v>16.795264479166669</v>
      </c>
      <c r="H247" s="55">
        <f t="shared" si="10"/>
        <v>0.12140389947156888</v>
      </c>
      <c r="I247" s="17">
        <v>0</v>
      </c>
      <c r="J247" s="15">
        <f>'Calcul Rn'!E241</f>
        <v>8.7502908701402902</v>
      </c>
      <c r="K247" s="118">
        <f t="shared" si="11"/>
        <v>4.1431016714262014</v>
      </c>
    </row>
    <row r="248" spans="1:11" x14ac:dyDescent="0.45">
      <c r="A248" s="60">
        <v>40069</v>
      </c>
      <c r="B248" s="115">
        <v>232</v>
      </c>
      <c r="C248" s="15">
        <f>'Calcul Es et Ea'!H241</f>
        <v>2.0206643082509741</v>
      </c>
      <c r="D248" s="15">
        <f>'Calcul Es et Ea'!I241</f>
        <v>1.190430465644813</v>
      </c>
      <c r="E248" s="15">
        <f t="shared" si="9"/>
        <v>0.83023384260616107</v>
      </c>
      <c r="F248" s="105">
        <v>3.6227690729166664</v>
      </c>
      <c r="G248" s="105">
        <v>16.8201871875</v>
      </c>
      <c r="H248" s="55">
        <f t="shared" si="10"/>
        <v>0.12157223745725837</v>
      </c>
      <c r="I248" s="17">
        <v>0</v>
      </c>
      <c r="J248" s="15">
        <f>'Calcul Rn'!E242</f>
        <v>8.6963578406312187</v>
      </c>
      <c r="K248" s="118">
        <f t="shared" si="11"/>
        <v>3.899264096994032</v>
      </c>
    </row>
    <row r="249" spans="1:11" x14ac:dyDescent="0.45">
      <c r="A249" s="60">
        <v>40070</v>
      </c>
      <c r="B249" s="114">
        <v>233</v>
      </c>
      <c r="C249" s="15">
        <f>'Calcul Es et Ea'!H242</f>
        <v>1.9436293454630647</v>
      </c>
      <c r="D249" s="15">
        <f>'Calcul Es et Ea'!I242</f>
        <v>1.2126252486319877</v>
      </c>
      <c r="E249" s="15">
        <f t="shared" si="9"/>
        <v>0.73100409683107692</v>
      </c>
      <c r="F249" s="105">
        <v>3.388888968749999</v>
      </c>
      <c r="G249" s="105">
        <v>16.021625416666666</v>
      </c>
      <c r="H249" s="55">
        <f t="shared" si="10"/>
        <v>0.11627587436328131</v>
      </c>
      <c r="I249" s="17">
        <v>0</v>
      </c>
      <c r="J249" s="15">
        <f>'Calcul Rn'!E243</f>
        <v>8.0398911127335992</v>
      </c>
      <c r="K249" s="118">
        <f t="shared" si="11"/>
        <v>3.4484725654847499</v>
      </c>
    </row>
    <row r="250" spans="1:11" x14ac:dyDescent="0.45">
      <c r="A250" s="60">
        <v>40071</v>
      </c>
      <c r="B250" s="115">
        <v>234</v>
      </c>
      <c r="C250" s="15">
        <f>'Calcul Es et Ea'!H243</f>
        <v>1.649174769500918</v>
      </c>
      <c r="D250" s="15">
        <f>'Calcul Es et Ea'!I243</f>
        <v>1.3793427565127039</v>
      </c>
      <c r="E250" s="15">
        <f t="shared" si="9"/>
        <v>0.26983201298821413</v>
      </c>
      <c r="F250" s="105">
        <v>2.1296758937500004</v>
      </c>
      <c r="G250" s="105">
        <v>13.281074791666661</v>
      </c>
      <c r="H250" s="55">
        <f t="shared" si="10"/>
        <v>9.9562741166360769E-2</v>
      </c>
      <c r="I250" s="17">
        <v>0</v>
      </c>
      <c r="J250" s="15">
        <f>'Calcul Rn'!E244</f>
        <v>7.2009833348296315</v>
      </c>
      <c r="K250" s="118">
        <f t="shared" si="11"/>
        <v>1.9234637599923763</v>
      </c>
    </row>
    <row r="251" spans="1:11" x14ac:dyDescent="0.45">
      <c r="A251" s="60">
        <v>40072</v>
      </c>
      <c r="B251" s="115">
        <v>235</v>
      </c>
      <c r="C251" s="15">
        <f>'Calcul Es et Ea'!H244</f>
        <v>1.5763767051146178</v>
      </c>
      <c r="D251" s="15">
        <f>'Calcul Es et Ea'!I244</f>
        <v>1.3991442567176373</v>
      </c>
      <c r="E251" s="15">
        <f t="shared" si="9"/>
        <v>0.17723244839698049</v>
      </c>
      <c r="F251" s="105">
        <v>2.1660704832291664</v>
      </c>
      <c r="G251" s="105">
        <v>13.218892916666668</v>
      </c>
      <c r="H251" s="55">
        <f t="shared" si="10"/>
        <v>9.9208623624327932E-2</v>
      </c>
      <c r="I251" s="17">
        <v>0</v>
      </c>
      <c r="J251" s="15">
        <f>'Calcul Rn'!E245</f>
        <v>6.6014946936932759</v>
      </c>
      <c r="K251" s="118">
        <f t="shared" si="11"/>
        <v>1.6155400672050486</v>
      </c>
    </row>
    <row r="252" spans="1:11" x14ac:dyDescent="0.45">
      <c r="A252" s="60">
        <v>40073</v>
      </c>
      <c r="B252" s="114">
        <v>236</v>
      </c>
      <c r="C252" s="15">
        <f>'Calcul Es et Ea'!H245</f>
        <v>1.6678568159559708</v>
      </c>
      <c r="D252" s="15">
        <f>'Calcul Es et Ea'!I245</f>
        <v>1.6133763512435577</v>
      </c>
      <c r="E252" s="15">
        <f t="shared" si="9"/>
        <v>5.4480464712413079E-2</v>
      </c>
      <c r="F252" s="105">
        <v>2.8971006562500001</v>
      </c>
      <c r="G252" s="105">
        <v>14.610096145833326</v>
      </c>
      <c r="H252" s="55">
        <f t="shared" si="10"/>
        <v>0.10739268955873875</v>
      </c>
      <c r="I252" s="17">
        <v>0</v>
      </c>
      <c r="J252" s="15">
        <f>'Calcul Rn'!E246</f>
        <v>3.963639178812056</v>
      </c>
      <c r="K252" s="118">
        <f t="shared" si="11"/>
        <v>0.86057628217503135</v>
      </c>
    </row>
    <row r="253" spans="1:11" x14ac:dyDescent="0.45">
      <c r="A253" s="60">
        <v>40074</v>
      </c>
      <c r="B253" s="115">
        <v>237</v>
      </c>
      <c r="C253" s="15">
        <f>'Calcul Es et Ea'!H246</f>
        <v>2.1487311138377505</v>
      </c>
      <c r="D253" s="15">
        <f>'Calcul Es et Ea'!I246</f>
        <v>1.8752170420592917</v>
      </c>
      <c r="E253" s="15">
        <f t="shared" si="9"/>
        <v>0.27351407177845877</v>
      </c>
      <c r="F253" s="105">
        <v>2.3112760624999993</v>
      </c>
      <c r="G253" s="105">
        <v>16.874388854166668</v>
      </c>
      <c r="H253" s="55">
        <f t="shared" si="10"/>
        <v>0.12193902105567607</v>
      </c>
      <c r="I253" s="17">
        <v>0</v>
      </c>
      <c r="J253" s="15">
        <f>'Calcul Rn'!E247</f>
        <v>7.8421167217189547</v>
      </c>
      <c r="K253" s="118">
        <f t="shared" si="11"/>
        <v>2.159978385670227</v>
      </c>
    </row>
    <row r="254" spans="1:11" x14ac:dyDescent="0.45">
      <c r="A254" s="60">
        <v>40075</v>
      </c>
      <c r="B254" s="115">
        <v>238</v>
      </c>
      <c r="C254" s="15">
        <f>'Calcul Es et Ea'!H247</f>
        <v>1.9272205399369779</v>
      </c>
      <c r="D254" s="15">
        <f>'Calcul Es et Ea'!I247</f>
        <v>1.6706846565380538</v>
      </c>
      <c r="E254" s="15">
        <f t="shared" si="9"/>
        <v>0.25653588339892419</v>
      </c>
      <c r="F254" s="105">
        <v>1.1771151079166666</v>
      </c>
      <c r="G254" s="105">
        <v>15.199138802083338</v>
      </c>
      <c r="H254" s="55">
        <f t="shared" si="10"/>
        <v>0.11102691741782401</v>
      </c>
      <c r="I254" s="17">
        <v>0</v>
      </c>
      <c r="J254" s="15">
        <f>'Calcul Rn'!E248</f>
        <v>8.483103226068005</v>
      </c>
      <c r="K254" s="118">
        <f t="shared" si="11"/>
        <v>2.1853402491607805</v>
      </c>
    </row>
    <row r="255" spans="1:11" x14ac:dyDescent="0.45">
      <c r="A255" s="60">
        <v>40076</v>
      </c>
      <c r="B255" s="114">
        <v>239</v>
      </c>
      <c r="C255" s="15">
        <f>'Calcul Es et Ea'!H248</f>
        <v>2.0062753332228684</v>
      </c>
      <c r="D255" s="15">
        <f>'Calcul Es et Ea'!I248</f>
        <v>1.7822102908303388</v>
      </c>
      <c r="E255" s="15">
        <f t="shared" si="9"/>
        <v>0.22406504239252967</v>
      </c>
      <c r="F255" s="105">
        <v>1.4539900697916661</v>
      </c>
      <c r="G255" s="105">
        <v>16.303481041666661</v>
      </c>
      <c r="H255" s="55">
        <f t="shared" si="10"/>
        <v>0.11812241917121796</v>
      </c>
      <c r="I255" s="17">
        <v>0</v>
      </c>
      <c r="J255" s="15">
        <f>'Calcul Rn'!E249</f>
        <v>7.0187656547232127</v>
      </c>
      <c r="K255" s="118">
        <f t="shared" si="11"/>
        <v>1.8617947236244952</v>
      </c>
    </row>
    <row r="256" spans="1:11" x14ac:dyDescent="0.45">
      <c r="A256" s="60">
        <v>40077</v>
      </c>
      <c r="B256" s="115">
        <v>240</v>
      </c>
      <c r="C256" s="15">
        <f>'Calcul Es et Ea'!H249</f>
        <v>1.9444677034415307</v>
      </c>
      <c r="D256" s="15">
        <f>'Calcul Es et Ea'!I249</f>
        <v>1.7047449485252602</v>
      </c>
      <c r="E256" s="15">
        <f t="shared" si="9"/>
        <v>0.2397227549162706</v>
      </c>
      <c r="F256" s="105">
        <v>1.0404369094791666</v>
      </c>
      <c r="G256" s="105">
        <v>15.566362916666661</v>
      </c>
      <c r="H256" s="55">
        <f t="shared" si="10"/>
        <v>0.11334504370796283</v>
      </c>
      <c r="I256" s="17">
        <v>0</v>
      </c>
      <c r="J256" s="15">
        <f>'Calcul Rn'!E250</f>
        <v>7.7196775760786274</v>
      </c>
      <c r="K256" s="118">
        <f t="shared" si="11"/>
        <v>2.0058622137973576</v>
      </c>
    </row>
    <row r="257" spans="1:11" x14ac:dyDescent="0.45">
      <c r="A257" s="60">
        <v>40078</v>
      </c>
      <c r="B257" s="115">
        <v>241</v>
      </c>
      <c r="C257" s="15">
        <f>'Calcul Es et Ea'!H250</f>
        <v>2.1769699298218708</v>
      </c>
      <c r="D257" s="15">
        <f>'Calcul Es et Ea'!I250</f>
        <v>1.7068155211899712</v>
      </c>
      <c r="E257" s="15">
        <f t="shared" si="9"/>
        <v>0.47015440863189961</v>
      </c>
      <c r="F257" s="105">
        <v>0.80077552489583359</v>
      </c>
      <c r="G257" s="105">
        <v>16.906056447916665</v>
      </c>
      <c r="H257" s="55">
        <f t="shared" si="10"/>
        <v>0.12215375035397427</v>
      </c>
      <c r="I257" s="17">
        <v>0</v>
      </c>
      <c r="J257" s="15">
        <f>'Calcul Rn'!E251</f>
        <v>8.7548560185230215</v>
      </c>
      <c r="K257" s="118">
        <f t="shared" si="11"/>
        <v>2.4823076626032621</v>
      </c>
    </row>
    <row r="258" spans="1:11" x14ac:dyDescent="0.45">
      <c r="A258" s="60">
        <v>40079</v>
      </c>
      <c r="B258" s="114">
        <v>242</v>
      </c>
      <c r="C258" s="15">
        <f>'Calcul Es et Ea'!H251</f>
        <v>2.2231766206115995</v>
      </c>
      <c r="D258" s="15">
        <f>'Calcul Es et Ea'!I251</f>
        <v>1.4998858030509892</v>
      </c>
      <c r="E258" s="15">
        <f t="shared" si="9"/>
        <v>0.72329081756061031</v>
      </c>
      <c r="F258" s="105">
        <v>1.1535271843750003</v>
      </c>
      <c r="G258" s="105">
        <v>17.738030104166668</v>
      </c>
      <c r="H258" s="55">
        <f t="shared" si="10"/>
        <v>0.1279111916385548</v>
      </c>
      <c r="I258" s="17">
        <v>0</v>
      </c>
      <c r="J258" s="15">
        <f>'Calcul Rn'!E252</f>
        <v>8.2354206923217781</v>
      </c>
      <c r="K258" s="118">
        <f t="shared" si="11"/>
        <v>2.7259161202093587</v>
      </c>
    </row>
    <row r="259" spans="1:11" x14ac:dyDescent="0.45">
      <c r="A259" s="60">
        <v>40080</v>
      </c>
      <c r="B259" s="115">
        <v>243</v>
      </c>
      <c r="C259" s="15">
        <f>'Calcul Es et Ea'!H252</f>
        <v>1.9735922639998562</v>
      </c>
      <c r="D259" s="15">
        <f>'Calcul Es et Ea'!I252</f>
        <v>1.5207998411981782</v>
      </c>
      <c r="E259" s="15">
        <f t="shared" si="9"/>
        <v>0.45279242280167797</v>
      </c>
      <c r="F259" s="105">
        <v>1.7326909664583328</v>
      </c>
      <c r="G259" s="105">
        <v>15.832960208333331</v>
      </c>
      <c r="H259" s="55">
        <f t="shared" si="10"/>
        <v>0.11505359683136873</v>
      </c>
      <c r="I259" s="17">
        <v>0</v>
      </c>
      <c r="J259" s="15">
        <f>'Calcul Rn'!E253</f>
        <v>7.4009015397713274</v>
      </c>
      <c r="K259" s="118">
        <f t="shared" si="11"/>
        <v>2.3081610123574365</v>
      </c>
    </row>
    <row r="260" spans="1:11" x14ac:dyDescent="0.45">
      <c r="A260" s="60">
        <v>40081</v>
      </c>
      <c r="B260" s="115">
        <v>244</v>
      </c>
      <c r="C260" s="15">
        <f>'Calcul Es et Ea'!H253</f>
        <v>1.9839251135110816</v>
      </c>
      <c r="D260" s="15">
        <f>'Calcul Es et Ea'!I253</f>
        <v>1.3986418252499802</v>
      </c>
      <c r="E260" s="15">
        <f t="shared" si="9"/>
        <v>0.58528328826110143</v>
      </c>
      <c r="F260" s="105">
        <v>1.8483767166666674</v>
      </c>
      <c r="G260" s="105">
        <v>15.827021875</v>
      </c>
      <c r="H260" s="55">
        <f t="shared" si="10"/>
        <v>0.11501530282108066</v>
      </c>
      <c r="I260" s="17">
        <v>0</v>
      </c>
      <c r="J260" s="15">
        <f>'Calcul Rn'!E254</f>
        <v>6.7816289362556734</v>
      </c>
      <c r="K260" s="118">
        <f t="shared" si="11"/>
        <v>2.4279137340564945</v>
      </c>
    </row>
    <row r="261" spans="1:11" x14ac:dyDescent="0.45">
      <c r="A261" s="60">
        <v>40082</v>
      </c>
      <c r="B261" s="114">
        <v>245</v>
      </c>
      <c r="C261" s="15">
        <f>'Calcul Es et Ea'!H254</f>
        <v>1.9538100320360621</v>
      </c>
      <c r="D261" s="15">
        <f>'Calcul Es et Ea'!I254</f>
        <v>1.3199679478217923</v>
      </c>
      <c r="E261" s="15">
        <f t="shared" si="9"/>
        <v>0.6338420842142698</v>
      </c>
      <c r="F261" s="105">
        <v>2.6832204479166673</v>
      </c>
      <c r="G261" s="105">
        <v>15.37908285416667</v>
      </c>
      <c r="H261" s="55">
        <f t="shared" si="10"/>
        <v>0.1121577421035391</v>
      </c>
      <c r="I261" s="17">
        <v>0</v>
      </c>
      <c r="J261" s="15">
        <f>'Calcul Rn'!E255</f>
        <v>7.3189820532367236</v>
      </c>
      <c r="K261" s="118">
        <f t="shared" si="11"/>
        <v>2.87396293121046</v>
      </c>
    </row>
    <row r="262" spans="1:11" x14ac:dyDescent="0.45">
      <c r="A262" s="60">
        <v>40083</v>
      </c>
      <c r="B262" s="115">
        <v>246</v>
      </c>
      <c r="C262" s="15">
        <f>'Calcul Es et Ea'!H255</f>
        <v>2.0991774534717251</v>
      </c>
      <c r="D262" s="15">
        <f>'Calcul Es et Ea'!I255</f>
        <v>1.3423600156222031</v>
      </c>
      <c r="E262" s="15">
        <f t="shared" si="9"/>
        <v>0.75681743784952205</v>
      </c>
      <c r="F262" s="105">
        <v>2.4888802083333332</v>
      </c>
      <c r="G262" s="105">
        <v>16.121371229166666</v>
      </c>
      <c r="H262" s="55">
        <f t="shared" si="10"/>
        <v>0.11692652555410402</v>
      </c>
      <c r="I262" s="17">
        <v>0</v>
      </c>
      <c r="J262" s="15">
        <f>'Calcul Rn'!E256</f>
        <v>7.1883791294520982</v>
      </c>
      <c r="K262" s="118">
        <f t="shared" si="11"/>
        <v>3.0577442486807365</v>
      </c>
    </row>
    <row r="263" spans="1:11" x14ac:dyDescent="0.45">
      <c r="A263" s="60">
        <v>40084</v>
      </c>
      <c r="B263" s="115">
        <v>247</v>
      </c>
      <c r="C263" s="15">
        <f>'Calcul Es et Ea'!H256</f>
        <v>2.1058316219897399</v>
      </c>
      <c r="D263" s="15">
        <f>'Calcul Es et Ea'!I256</f>
        <v>1.4445153315380239</v>
      </c>
      <c r="E263" s="15">
        <f t="shared" si="9"/>
        <v>0.66131629045171603</v>
      </c>
      <c r="F263" s="105">
        <v>1.6967824047916669</v>
      </c>
      <c r="G263" s="105">
        <v>16.221477468749999</v>
      </c>
      <c r="H263" s="55">
        <f t="shared" si="10"/>
        <v>0.11758263279638011</v>
      </c>
      <c r="I263" s="17">
        <v>0</v>
      </c>
      <c r="J263" s="15">
        <f>'Calcul Rn'!E257</f>
        <v>7.3995243135139299</v>
      </c>
      <c r="K263" s="118">
        <f t="shared" si="11"/>
        <v>2.6384375109685889</v>
      </c>
    </row>
    <row r="264" spans="1:11" x14ac:dyDescent="0.45">
      <c r="A264" s="60">
        <v>40085</v>
      </c>
      <c r="B264" s="114">
        <v>248</v>
      </c>
      <c r="C264" s="15">
        <f>'Calcul Es et Ea'!H257</f>
        <v>1.9375853918482773</v>
      </c>
      <c r="D264" s="15">
        <f>'Calcul Es et Ea'!I257</f>
        <v>1.483112533420613</v>
      </c>
      <c r="E264" s="15">
        <f t="shared" si="9"/>
        <v>0.45447285842766427</v>
      </c>
      <c r="F264" s="105">
        <v>1.7085213791666671</v>
      </c>
      <c r="G264" s="105">
        <v>15.146063489583335</v>
      </c>
      <c r="H264" s="55">
        <f t="shared" si="10"/>
        <v>0.11069523127778284</v>
      </c>
      <c r="I264" s="17">
        <v>0</v>
      </c>
      <c r="J264" s="15">
        <f>'Calcul Rn'!E258</f>
        <v>6.9112913892489933</v>
      </c>
      <c r="K264" s="118">
        <f t="shared" si="11"/>
        <v>2.1915588172917251</v>
      </c>
    </row>
    <row r="265" spans="1:11" x14ac:dyDescent="0.45">
      <c r="A265" s="60">
        <v>40086</v>
      </c>
      <c r="B265" s="115">
        <v>249</v>
      </c>
      <c r="C265" s="15">
        <f>'Calcul Es et Ea'!H258</f>
        <v>2.0253291097336534</v>
      </c>
      <c r="D265" s="15">
        <f>'Calcul Es et Ea'!I258</f>
        <v>1.507340715170282</v>
      </c>
      <c r="E265" s="15">
        <f t="shared" si="9"/>
        <v>0.51798839456337142</v>
      </c>
      <c r="F265" s="105">
        <v>2.2036892458333335</v>
      </c>
      <c r="G265" s="105">
        <v>15.535373541666671</v>
      </c>
      <c r="H265" s="55">
        <f t="shared" si="10"/>
        <v>0.11314784618766968</v>
      </c>
      <c r="I265" s="17">
        <v>0</v>
      </c>
      <c r="J265" s="15">
        <f>'Calcul Rn'!E259</f>
        <v>7.1322724602886893</v>
      </c>
      <c r="K265" s="118">
        <f t="shared" si="11"/>
        <v>2.4653118703544155</v>
      </c>
    </row>
    <row r="266" spans="1:11" x14ac:dyDescent="0.45">
      <c r="A266" s="60">
        <v>40087</v>
      </c>
      <c r="B266" s="115">
        <v>250</v>
      </c>
      <c r="C266" s="15">
        <f>'Calcul Es et Ea'!H259</f>
        <v>1.9425303579662989</v>
      </c>
      <c r="D266" s="15">
        <f>'Calcul Es et Ea'!I259</f>
        <v>1.3588746129621465</v>
      </c>
      <c r="E266" s="15">
        <f t="shared" si="9"/>
        <v>0.5836557450041524</v>
      </c>
      <c r="F266" s="105">
        <v>1.8405440072916681</v>
      </c>
      <c r="G266" s="105">
        <v>15.371071666666664</v>
      </c>
      <c r="H266" s="55">
        <f t="shared" si="10"/>
        <v>0.11210719002581064</v>
      </c>
      <c r="I266" s="17">
        <v>0</v>
      </c>
      <c r="J266" s="15">
        <f>'Calcul Rn'!E260</f>
        <v>5.953095886238243</v>
      </c>
      <c r="K266" s="118">
        <f t="shared" si="11"/>
        <v>2.248291998329762</v>
      </c>
    </row>
    <row r="267" spans="1:11" x14ac:dyDescent="0.45">
      <c r="A267" s="60">
        <v>40088</v>
      </c>
      <c r="B267" s="114">
        <v>251</v>
      </c>
      <c r="C267" s="15">
        <f>'Calcul Es et Ea'!H260</f>
        <v>1.7320235947233646</v>
      </c>
      <c r="D267" s="15">
        <f>'Calcul Es et Ea'!I260</f>
        <v>1.2462832661981906</v>
      </c>
      <c r="E267" s="15">
        <f t="shared" si="9"/>
        <v>0.48574032852517401</v>
      </c>
      <c r="F267" s="105">
        <v>1.2297511540624999</v>
      </c>
      <c r="G267" s="105">
        <v>14.096257041666668</v>
      </c>
      <c r="H267" s="55">
        <f t="shared" si="10"/>
        <v>0.10430551107726264</v>
      </c>
      <c r="I267" s="17">
        <v>0</v>
      </c>
      <c r="J267" s="15">
        <f>'Calcul Rn'!E261</f>
        <v>5.7259730898501937</v>
      </c>
      <c r="K267" s="118">
        <f t="shared" si="11"/>
        <v>1.8523447126057258</v>
      </c>
    </row>
    <row r="268" spans="1:11" x14ac:dyDescent="0.45">
      <c r="A268" s="60">
        <v>40089</v>
      </c>
      <c r="B268" s="115">
        <v>252</v>
      </c>
      <c r="C268" s="15">
        <f>'Calcul Es et Ea'!H261</f>
        <v>1.3921294301236</v>
      </c>
      <c r="D268" s="15">
        <f>'Calcul Es et Ea'!I261</f>
        <v>1.08049664431156</v>
      </c>
      <c r="E268" s="15">
        <f t="shared" si="9"/>
        <v>0.31163278581204001</v>
      </c>
      <c r="F268" s="105">
        <v>1.3088831148750002</v>
      </c>
      <c r="G268" s="105">
        <v>11.170557677083332</v>
      </c>
      <c r="H268" s="55">
        <f t="shared" si="10"/>
        <v>8.8127728247176088E-2</v>
      </c>
      <c r="I268" s="17">
        <v>0</v>
      </c>
      <c r="J268" s="15">
        <f>'Calcul Rn'!E262</f>
        <v>5.837181491945401</v>
      </c>
      <c r="K268" s="118">
        <f t="shared" si="11"/>
        <v>1.6033376260117747</v>
      </c>
    </row>
    <row r="269" spans="1:11" x14ac:dyDescent="0.45">
      <c r="A269" s="60">
        <v>40090</v>
      </c>
      <c r="B269" s="115">
        <v>253</v>
      </c>
      <c r="C269" s="15">
        <f>'Calcul Es et Ea'!H262</f>
        <v>1.9613860595853581</v>
      </c>
      <c r="D269" s="15">
        <f>'Calcul Es et Ea'!I262</f>
        <v>1.43210244779047</v>
      </c>
      <c r="E269" s="15">
        <f t="shared" si="9"/>
        <v>0.52928361179488803</v>
      </c>
      <c r="F269" s="105">
        <v>1.2926967780416663</v>
      </c>
      <c r="G269" s="105">
        <v>15.6831046875</v>
      </c>
      <c r="H269" s="55">
        <f t="shared" si="10"/>
        <v>0.11409054047419886</v>
      </c>
      <c r="I269" s="17">
        <v>0</v>
      </c>
      <c r="J269" s="15">
        <f>'Calcul Rn'!E263</f>
        <v>5.382071659041185</v>
      </c>
      <c r="K269" s="118">
        <f t="shared" si="11"/>
        <v>1.8690010322777906</v>
      </c>
    </row>
    <row r="270" spans="1:11" x14ac:dyDescent="0.45">
      <c r="A270" s="60">
        <v>40091</v>
      </c>
      <c r="B270" s="114">
        <v>254</v>
      </c>
      <c r="C270" s="15">
        <f>'Calcul Es et Ea'!H263</f>
        <v>2.0183091188210875</v>
      </c>
      <c r="D270" s="15">
        <f>'Calcul Es et Ea'!I263</f>
        <v>1.7908895646364484</v>
      </c>
      <c r="E270" s="15">
        <f t="shared" si="9"/>
        <v>0.22741955418463911</v>
      </c>
      <c r="F270" s="105">
        <v>2.9602980114583324</v>
      </c>
      <c r="G270" s="105">
        <v>17.203826927083323</v>
      </c>
      <c r="H270" s="55">
        <f t="shared" si="10"/>
        <v>0.12418858856132413</v>
      </c>
      <c r="I270" s="17">
        <v>0</v>
      </c>
      <c r="J270" s="15">
        <f>'Calcul Rn'!E264</f>
        <v>5.4309302982223588</v>
      </c>
      <c r="K270" s="118">
        <f t="shared" si="11"/>
        <v>1.6052973437866804</v>
      </c>
    </row>
    <row r="271" spans="1:11" x14ac:dyDescent="0.45">
      <c r="A271" s="60">
        <v>40092</v>
      </c>
      <c r="B271" s="115">
        <v>255</v>
      </c>
      <c r="C271" s="15">
        <f>'Calcul Es et Ea'!H264</f>
        <v>2.4912182576433688</v>
      </c>
      <c r="D271" s="15">
        <f>'Calcul Es et Ea'!I264</f>
        <v>2.1491241379585722</v>
      </c>
      <c r="E271" s="15">
        <f t="shared" si="9"/>
        <v>0.34209411968479664</v>
      </c>
      <c r="F271" s="105">
        <v>1.7605874083229163</v>
      </c>
      <c r="G271" s="105">
        <v>19.377349166666672</v>
      </c>
      <c r="H271" s="55">
        <f t="shared" si="10"/>
        <v>0.13993089982041518</v>
      </c>
      <c r="I271" s="17">
        <v>0</v>
      </c>
      <c r="J271" s="15">
        <f>'Calcul Rn'!E265</f>
        <v>5.6704999389415409</v>
      </c>
      <c r="K271" s="118">
        <f t="shared" si="11"/>
        <v>1.813691856571515</v>
      </c>
    </row>
    <row r="272" spans="1:11" x14ac:dyDescent="0.45">
      <c r="A272" s="60">
        <v>40093</v>
      </c>
      <c r="B272" s="115">
        <v>256</v>
      </c>
      <c r="C272" s="15">
        <f>'Calcul Es et Ea'!H265</f>
        <v>2.5038942418507366</v>
      </c>
      <c r="D272" s="15">
        <f>'Calcul Es et Ea'!I265</f>
        <v>2.1269731277686823</v>
      </c>
      <c r="E272" s="15">
        <f t="shared" si="9"/>
        <v>0.37692111408205431</v>
      </c>
      <c r="F272" s="105">
        <v>1.987447934791666</v>
      </c>
      <c r="G272" s="105">
        <v>18.450234166666672</v>
      </c>
      <c r="H272" s="55">
        <f t="shared" si="10"/>
        <v>0.133020985409598</v>
      </c>
      <c r="I272" s="17">
        <v>0</v>
      </c>
      <c r="J272" s="15">
        <f>'Calcul Rn'!E266</f>
        <v>6.0952272459480987</v>
      </c>
      <c r="K272" s="118">
        <f t="shared" si="11"/>
        <v>1.9808092191458517</v>
      </c>
    </row>
    <row r="273" spans="1:11" x14ac:dyDescent="0.45">
      <c r="A273" s="60">
        <v>40094</v>
      </c>
      <c r="B273" s="114">
        <v>257</v>
      </c>
      <c r="C273" s="15">
        <f>'Calcul Es et Ea'!H266</f>
        <v>2.1696750862542133</v>
      </c>
      <c r="D273" s="15">
        <f>'Calcul Es et Ea'!I266</f>
        <v>1.9604648779867893</v>
      </c>
      <c r="E273" s="15">
        <f t="shared" si="9"/>
        <v>0.20921020826742409</v>
      </c>
      <c r="F273" s="105">
        <v>1.191090809770833</v>
      </c>
      <c r="G273" s="105">
        <v>16.907576041666669</v>
      </c>
      <c r="H273" s="55">
        <f t="shared" si="10"/>
        <v>0.12216406236448515</v>
      </c>
      <c r="I273" s="17">
        <v>0</v>
      </c>
      <c r="J273" s="15">
        <f>'Calcul Rn'!E267</f>
        <v>5.6486388669034966</v>
      </c>
      <c r="K273" s="118">
        <f t="shared" si="11"/>
        <v>1.5418645571747147</v>
      </c>
    </row>
    <row r="274" spans="1:11" x14ac:dyDescent="0.45">
      <c r="A274" s="60">
        <v>40095</v>
      </c>
      <c r="B274" s="115">
        <v>258</v>
      </c>
      <c r="C274" s="15">
        <f>'Calcul Es et Ea'!H267</f>
        <v>2.0201969929442676</v>
      </c>
      <c r="D274" s="15">
        <f>'Calcul Es et Ea'!I267</f>
        <v>1.8805635546474977</v>
      </c>
      <c r="E274" s="15">
        <f t="shared" ref="E274:E337" si="12">C274-D274</f>
        <v>0.13963343829676989</v>
      </c>
      <c r="F274" s="105">
        <v>1.4342650396875001</v>
      </c>
      <c r="G274" s="105">
        <v>16.113176562500005</v>
      </c>
      <c r="H274" s="55">
        <f t="shared" ref="H274:H337" si="13">4098*(0.6108*EXP(17.27*G274/(G274+237.3)))/(G274+237.3)^2</f>
        <v>0.11687295470932864</v>
      </c>
      <c r="I274" s="17">
        <v>0</v>
      </c>
      <c r="J274" s="15">
        <f>'Calcul Rn'!E268</f>
        <v>4.8072317795665107</v>
      </c>
      <c r="K274" s="118">
        <f t="shared" ref="K274:K337" si="14">(0.408*H274*(J274-I274)+$B$8*900*F274*E274/(G274+273))/(H274+$B$8*(1+0.34*F274))</f>
        <v>1.251981306155117</v>
      </c>
    </row>
    <row r="275" spans="1:11" x14ac:dyDescent="0.45">
      <c r="A275" s="60">
        <v>40096</v>
      </c>
      <c r="B275" s="115">
        <v>259</v>
      </c>
      <c r="C275" s="15">
        <f>'Calcul Es et Ea'!H268</f>
        <v>1.9048085649899948</v>
      </c>
      <c r="D275" s="15">
        <f>'Calcul Es et Ea'!I268</f>
        <v>1.6212741096037626</v>
      </c>
      <c r="E275" s="15">
        <f t="shared" si="12"/>
        <v>0.28353445538623223</v>
      </c>
      <c r="F275" s="105">
        <v>1.386125605416666</v>
      </c>
      <c r="G275" s="105">
        <v>15.818333854166676</v>
      </c>
      <c r="H275" s="55">
        <f t="shared" si="13"/>
        <v>0.11495929664186595</v>
      </c>
      <c r="I275" s="17">
        <v>0</v>
      </c>
      <c r="J275" s="15">
        <f>'Calcul Rn'!E269</f>
        <v>4.9508593218342085</v>
      </c>
      <c r="K275" s="118">
        <f t="shared" si="14"/>
        <v>1.4721280175335105</v>
      </c>
    </row>
    <row r="276" spans="1:11" x14ac:dyDescent="0.45">
      <c r="A276" s="60">
        <v>40097</v>
      </c>
      <c r="B276" s="114">
        <v>260</v>
      </c>
      <c r="C276" s="15">
        <f>'Calcul Es et Ea'!H269</f>
        <v>1.7209506712766522</v>
      </c>
      <c r="D276" s="15">
        <f>'Calcul Es et Ea'!I269</f>
        <v>1.5595131092587264</v>
      </c>
      <c r="E276" s="15">
        <f t="shared" si="12"/>
        <v>0.16143756201792581</v>
      </c>
      <c r="F276" s="105">
        <v>1.34769678709375</v>
      </c>
      <c r="G276" s="105">
        <v>14.129013645833334</v>
      </c>
      <c r="H276" s="55">
        <f t="shared" si="13"/>
        <v>0.10450003689286103</v>
      </c>
      <c r="I276" s="17">
        <v>0</v>
      </c>
      <c r="J276" s="15">
        <f>'Calcul Rn'!E270</f>
        <v>4.6356478483406747</v>
      </c>
      <c r="K276" s="118">
        <f t="shared" si="14"/>
        <v>1.2039235733370321</v>
      </c>
    </row>
    <row r="277" spans="1:11" x14ac:dyDescent="0.45">
      <c r="A277" s="60">
        <v>40098</v>
      </c>
      <c r="B277" s="115">
        <v>261</v>
      </c>
      <c r="C277" s="15">
        <f>'Calcul Es et Ea'!H270</f>
        <v>1.589534730657939</v>
      </c>
      <c r="D277" s="15">
        <f>'Calcul Es et Ea'!I270</f>
        <v>1.2074721344844495</v>
      </c>
      <c r="E277" s="15">
        <f t="shared" si="12"/>
        <v>0.38206259617348959</v>
      </c>
      <c r="F277" s="105">
        <v>2.3049044885416659</v>
      </c>
      <c r="G277" s="105">
        <v>13.523557562500001</v>
      </c>
      <c r="H277" s="55">
        <f t="shared" si="13"/>
        <v>0.10095394281153176</v>
      </c>
      <c r="I277" s="17">
        <v>0</v>
      </c>
      <c r="J277" s="15">
        <f>'Calcul Rn'!E271</f>
        <v>4.2776092994968016</v>
      </c>
      <c r="K277" s="118">
        <f t="shared" si="14"/>
        <v>1.6399150408756424</v>
      </c>
    </row>
    <row r="278" spans="1:11" x14ac:dyDescent="0.45">
      <c r="A278" s="60">
        <v>40099</v>
      </c>
      <c r="B278" s="115">
        <v>262</v>
      </c>
      <c r="C278" s="15">
        <f>'Calcul Es et Ea'!H271</f>
        <v>1.4116204130473362</v>
      </c>
      <c r="D278" s="15">
        <f>'Calcul Es et Ea'!I271</f>
        <v>1.1161067610005342</v>
      </c>
      <c r="E278" s="15">
        <f t="shared" si="12"/>
        <v>0.29551365204680202</v>
      </c>
      <c r="F278" s="105">
        <v>1.4631278795833331</v>
      </c>
      <c r="G278" s="105">
        <v>10.516633499999999</v>
      </c>
      <c r="H278" s="55">
        <f t="shared" si="13"/>
        <v>8.4820344739517384E-2</v>
      </c>
      <c r="I278" s="17">
        <v>0</v>
      </c>
      <c r="J278" s="15">
        <f>'Calcul Rn'!E272</f>
        <v>4.5600147124874901</v>
      </c>
      <c r="K278" s="118">
        <f t="shared" si="14"/>
        <v>1.3493107474275998</v>
      </c>
    </row>
    <row r="279" spans="1:11" x14ac:dyDescent="0.45">
      <c r="A279" s="60">
        <v>40100</v>
      </c>
      <c r="B279" s="114">
        <v>263</v>
      </c>
      <c r="C279" s="15">
        <f>'Calcul Es et Ea'!H272</f>
        <v>1.4285194192329542</v>
      </c>
      <c r="D279" s="15">
        <f>'Calcul Es et Ea'!I272</f>
        <v>1.0816589375626007</v>
      </c>
      <c r="E279" s="15">
        <f t="shared" si="12"/>
        <v>0.34686048167035355</v>
      </c>
      <c r="F279" s="105">
        <v>2.3628125091666661</v>
      </c>
      <c r="G279" s="105">
        <v>10.206739447916666</v>
      </c>
      <c r="H279" s="55">
        <f t="shared" si="13"/>
        <v>8.3290332238263098E-2</v>
      </c>
      <c r="I279" s="17">
        <v>0</v>
      </c>
      <c r="J279" s="15">
        <f>'Calcul Rn'!E273</f>
        <v>4.2497941981875185</v>
      </c>
      <c r="K279" s="118">
        <f t="shared" si="14"/>
        <v>1.5625422998973462</v>
      </c>
    </row>
    <row r="280" spans="1:11" x14ac:dyDescent="0.45">
      <c r="A280" s="60">
        <v>40101</v>
      </c>
      <c r="B280" s="115">
        <v>264</v>
      </c>
      <c r="C280" s="15">
        <f>'Calcul Es et Ea'!H273</f>
        <v>1.0221254824759991</v>
      </c>
      <c r="D280" s="15">
        <f>'Calcul Es et Ea'!I273</f>
        <v>0.65044198131006847</v>
      </c>
      <c r="E280" s="15">
        <f t="shared" si="12"/>
        <v>0.37168350116593063</v>
      </c>
      <c r="F280" s="105">
        <v>2.521675333333333</v>
      </c>
      <c r="G280" s="105">
        <v>5.5271333802083342</v>
      </c>
      <c r="H280" s="55">
        <f t="shared" si="13"/>
        <v>6.2891880818998866E-2</v>
      </c>
      <c r="I280" s="17">
        <v>0</v>
      </c>
      <c r="J280" s="15">
        <f>'Calcul Rn'!E274</f>
        <v>3.6609742944277608</v>
      </c>
      <c r="K280" s="118">
        <f t="shared" si="14"/>
        <v>1.5845708290799434</v>
      </c>
    </row>
    <row r="281" spans="1:11" x14ac:dyDescent="0.45">
      <c r="A281" s="60">
        <v>40102</v>
      </c>
      <c r="B281" s="115">
        <v>265</v>
      </c>
      <c r="C281" s="15">
        <f>'Calcul Es et Ea'!H274</f>
        <v>1.0718825464106023</v>
      </c>
      <c r="D281" s="15">
        <f>'Calcul Es et Ea'!I274</f>
        <v>0.87029548398360423</v>
      </c>
      <c r="E281" s="15">
        <f t="shared" si="12"/>
        <v>0.20158706242699809</v>
      </c>
      <c r="F281" s="105">
        <v>1.7255845447916658</v>
      </c>
      <c r="G281" s="105">
        <v>7.3596387291666652</v>
      </c>
      <c r="H281" s="55">
        <f t="shared" si="13"/>
        <v>7.0301209999247438E-2</v>
      </c>
      <c r="I281" s="17">
        <v>0</v>
      </c>
      <c r="J281" s="15">
        <f>'Calcul Rn'!E275</f>
        <v>3.8242749090006249</v>
      </c>
      <c r="K281" s="118">
        <f t="shared" si="14"/>
        <v>1.0449982447480084</v>
      </c>
    </row>
    <row r="282" spans="1:11" x14ac:dyDescent="0.45">
      <c r="A282" s="60">
        <v>40103</v>
      </c>
      <c r="B282" s="114">
        <v>266</v>
      </c>
      <c r="C282" s="15">
        <f>'Calcul Es et Ea'!H275</f>
        <v>1.2499756413839829</v>
      </c>
      <c r="D282" s="15">
        <f>'Calcul Es et Ea'!I275</f>
        <v>0.96484564310247467</v>
      </c>
      <c r="E282" s="15">
        <f t="shared" si="12"/>
        <v>0.2851299982815082</v>
      </c>
      <c r="F282" s="105">
        <v>1.8557928760416671</v>
      </c>
      <c r="G282" s="105">
        <v>9.1115371145833315</v>
      </c>
      <c r="H282" s="55">
        <f t="shared" si="13"/>
        <v>7.8070246937800139E-2</v>
      </c>
      <c r="I282" s="17">
        <v>0</v>
      </c>
      <c r="J282" s="15">
        <f>'Calcul Rn'!E276</f>
        <v>3.6889959242867265</v>
      </c>
      <c r="K282" s="118">
        <f t="shared" si="14"/>
        <v>1.2310685965945474</v>
      </c>
    </row>
    <row r="283" spans="1:11" x14ac:dyDescent="0.45">
      <c r="A283" s="60">
        <v>40104</v>
      </c>
      <c r="B283" s="115">
        <v>267</v>
      </c>
      <c r="C283" s="15">
        <f>'Calcul Es et Ea'!H276</f>
        <v>1.1841357185543027</v>
      </c>
      <c r="D283" s="15">
        <f>'Calcul Es et Ea'!I276</f>
        <v>0.88252598121666148</v>
      </c>
      <c r="E283" s="15">
        <f t="shared" si="12"/>
        <v>0.30160973733764118</v>
      </c>
      <c r="F283" s="105">
        <v>1.2498264094791667</v>
      </c>
      <c r="G283" s="105">
        <v>7.7731581875000018</v>
      </c>
      <c r="H283" s="55">
        <f t="shared" si="13"/>
        <v>7.2072685423906976E-2</v>
      </c>
      <c r="I283" s="17">
        <v>0</v>
      </c>
      <c r="J283" s="15">
        <f>'Calcul Rn'!E277</f>
        <v>3.5593435220617033</v>
      </c>
      <c r="K283" s="118">
        <f t="shared" si="14"/>
        <v>1.1081029146965029</v>
      </c>
    </row>
    <row r="284" spans="1:11" x14ac:dyDescent="0.45">
      <c r="A284" s="60">
        <v>40105</v>
      </c>
      <c r="B284" s="115">
        <v>268</v>
      </c>
      <c r="C284" s="15">
        <f>'Calcul Es et Ea'!H277</f>
        <v>1.108343919880924</v>
      </c>
      <c r="D284" s="15">
        <f>'Calcul Es et Ea'!I277</f>
        <v>0.75635228828128764</v>
      </c>
      <c r="E284" s="15">
        <f t="shared" si="12"/>
        <v>0.35199163159963631</v>
      </c>
      <c r="F284" s="105">
        <v>2.3795718248958333</v>
      </c>
      <c r="G284" s="105">
        <v>6.335069902708331</v>
      </c>
      <c r="H284" s="55">
        <f t="shared" si="13"/>
        <v>6.6071697665725848E-2</v>
      </c>
      <c r="I284" s="17">
        <v>0</v>
      </c>
      <c r="J284" s="15">
        <f>'Calcul Rn'!E278</f>
        <v>3.3658089769523833</v>
      </c>
      <c r="K284" s="118">
        <f t="shared" si="14"/>
        <v>1.4499080032441447</v>
      </c>
    </row>
    <row r="285" spans="1:11" x14ac:dyDescent="0.45">
      <c r="A285" s="60">
        <v>40106</v>
      </c>
      <c r="B285" s="114">
        <v>269</v>
      </c>
      <c r="C285" s="15">
        <f>'Calcul Es et Ea'!H278</f>
        <v>1.5388295368846265</v>
      </c>
      <c r="D285" s="15">
        <f>'Calcul Es et Ea'!I278</f>
        <v>1.110071488501869</v>
      </c>
      <c r="E285" s="15">
        <f t="shared" si="12"/>
        <v>0.42875804838275755</v>
      </c>
      <c r="F285" s="105">
        <v>2.9885561374999976</v>
      </c>
      <c r="G285" s="105">
        <v>11.321450979166663</v>
      </c>
      <c r="H285" s="55">
        <f t="shared" si="13"/>
        <v>8.8906325921151219E-2</v>
      </c>
      <c r="I285" s="17">
        <v>0</v>
      </c>
      <c r="J285" s="15">
        <f>'Calcul Rn'!E279</f>
        <v>3.4954035402568353</v>
      </c>
      <c r="K285" s="118">
        <f t="shared" si="14"/>
        <v>1.7791614570456595</v>
      </c>
    </row>
    <row r="286" spans="1:11" x14ac:dyDescent="0.45">
      <c r="A286" s="60">
        <v>40107</v>
      </c>
      <c r="B286" s="115">
        <v>270</v>
      </c>
      <c r="C286" s="15">
        <f>'Calcul Es et Ea'!H279</f>
        <v>1.3783708976697846</v>
      </c>
      <c r="D286" s="15">
        <f>'Calcul Es et Ea'!I279</f>
        <v>1.2656785078392614</v>
      </c>
      <c r="E286" s="15">
        <f t="shared" si="12"/>
        <v>0.11269238983052321</v>
      </c>
      <c r="F286" s="105">
        <v>2.4507060458333325</v>
      </c>
      <c r="G286" s="105">
        <v>10.778194833333332</v>
      </c>
      <c r="H286" s="55">
        <f t="shared" si="13"/>
        <v>8.6130322177928459E-2</v>
      </c>
      <c r="I286" s="17">
        <v>0</v>
      </c>
      <c r="J286" s="15">
        <f>'Calcul Rn'!E280</f>
        <v>3.2165804231977413</v>
      </c>
      <c r="K286" s="118">
        <f t="shared" si="14"/>
        <v>0.82206184666252158</v>
      </c>
    </row>
    <row r="287" spans="1:11" x14ac:dyDescent="0.45">
      <c r="A287" s="60">
        <v>40108</v>
      </c>
      <c r="B287" s="115">
        <v>271</v>
      </c>
      <c r="C287" s="15">
        <f>'Calcul Es et Ea'!H280</f>
        <v>1.3365179973392614</v>
      </c>
      <c r="D287" s="15">
        <f>'Calcul Es et Ea'!I280</f>
        <v>1.2763203315504847</v>
      </c>
      <c r="E287" s="15">
        <f t="shared" si="12"/>
        <v>6.0197665788776611E-2</v>
      </c>
      <c r="F287" s="105">
        <v>2.0956886635416665</v>
      </c>
      <c r="G287" s="105">
        <v>9.827223458333334</v>
      </c>
      <c r="H287" s="55">
        <f t="shared" si="13"/>
        <v>8.1448712637624474E-2</v>
      </c>
      <c r="I287" s="17">
        <v>0</v>
      </c>
      <c r="J287" s="15">
        <f>'Calcul Rn'!E281</f>
        <v>3.2781548348066938</v>
      </c>
      <c r="K287" s="118">
        <f t="shared" si="14"/>
        <v>0.69272307330618799</v>
      </c>
    </row>
    <row r="288" spans="1:11" x14ac:dyDescent="0.45">
      <c r="A288" s="60">
        <v>40109</v>
      </c>
      <c r="B288" s="114">
        <v>272</v>
      </c>
      <c r="C288" s="15">
        <f>'Calcul Es et Ea'!H281</f>
        <v>1.4829368196037536</v>
      </c>
      <c r="D288" s="15">
        <f>'Calcul Es et Ea'!I281</f>
        <v>1.391496911716118</v>
      </c>
      <c r="E288" s="15">
        <f t="shared" si="12"/>
        <v>9.1439907887635563E-2</v>
      </c>
      <c r="F288" s="105">
        <v>1.5942100516666671</v>
      </c>
      <c r="G288" s="105">
        <v>11.528377791666662</v>
      </c>
      <c r="H288" s="55">
        <f t="shared" si="13"/>
        <v>8.9983580512327868E-2</v>
      </c>
      <c r="I288" s="17">
        <v>0</v>
      </c>
      <c r="J288" s="15">
        <f>'Calcul Rn'!E282</f>
        <v>3.5413682759072307</v>
      </c>
      <c r="K288" s="118">
        <f t="shared" si="14"/>
        <v>0.83281804418843852</v>
      </c>
    </row>
    <row r="289" spans="1:11" x14ac:dyDescent="0.45">
      <c r="A289" s="60">
        <v>40110</v>
      </c>
      <c r="B289" s="115">
        <v>273</v>
      </c>
      <c r="C289" s="15">
        <f>'Calcul Es et Ea'!H282</f>
        <v>1.7670788138627733</v>
      </c>
      <c r="D289" s="15">
        <f>'Calcul Es et Ea'!I282</f>
        <v>1.7425953570739687</v>
      </c>
      <c r="E289" s="15">
        <f t="shared" si="12"/>
        <v>2.4483456788804592E-2</v>
      </c>
      <c r="F289" s="105">
        <v>2.3054831770833331</v>
      </c>
      <c r="G289" s="105">
        <v>15.627993333333331</v>
      </c>
      <c r="H289" s="55">
        <f t="shared" si="13"/>
        <v>0.11373808977705374</v>
      </c>
      <c r="I289" s="17">
        <v>0</v>
      </c>
      <c r="J289" s="15">
        <f>'Calcul Rn'!E283</f>
        <v>3.1737957913719663</v>
      </c>
      <c r="K289" s="118">
        <f t="shared" si="14"/>
        <v>0.68236770492735066</v>
      </c>
    </row>
    <row r="290" spans="1:11" x14ac:dyDescent="0.45">
      <c r="A290" s="60">
        <v>40111</v>
      </c>
      <c r="B290" s="115">
        <v>274</v>
      </c>
      <c r="C290" s="15">
        <f>'Calcul Es et Ea'!H283</f>
        <v>1.6027904059394276</v>
      </c>
      <c r="D290" s="15">
        <f>'Calcul Es et Ea'!I283</f>
        <v>1.4266823191578408</v>
      </c>
      <c r="E290" s="15">
        <f t="shared" si="12"/>
        <v>0.17610808678158674</v>
      </c>
      <c r="F290" s="105">
        <v>0.90280090875000019</v>
      </c>
      <c r="G290" s="105">
        <v>13.083009343749994</v>
      </c>
      <c r="H290" s="55">
        <f t="shared" si="13"/>
        <v>9.8438513410788936E-2</v>
      </c>
      <c r="I290" s="17">
        <v>0</v>
      </c>
      <c r="J290" s="15">
        <f>'Calcul Rn'!E284</f>
        <v>3.1559922363333239</v>
      </c>
      <c r="K290" s="118">
        <f t="shared" si="14"/>
        <v>0.8619263709491759</v>
      </c>
    </row>
    <row r="291" spans="1:11" x14ac:dyDescent="0.45">
      <c r="A291" s="60">
        <v>40112</v>
      </c>
      <c r="B291" s="114">
        <v>275</v>
      </c>
      <c r="C291" s="15">
        <f>'Calcul Es et Ea'!H284</f>
        <v>1.4425813247802695</v>
      </c>
      <c r="D291" s="15">
        <f>'Calcul Es et Ea'!I284</f>
        <v>1.2970658594572084</v>
      </c>
      <c r="E291" s="15">
        <f t="shared" si="12"/>
        <v>0.14551546532306103</v>
      </c>
      <c r="F291" s="105">
        <v>0.55241609416666659</v>
      </c>
      <c r="G291" s="105">
        <v>10.001228791666668</v>
      </c>
      <c r="H291" s="55">
        <f t="shared" si="13"/>
        <v>8.2288721042286711E-2</v>
      </c>
      <c r="I291" s="17">
        <v>0</v>
      </c>
      <c r="J291" s="15">
        <f>'Calcul Rn'!E285</f>
        <v>3.1504898654894848</v>
      </c>
      <c r="K291" s="118">
        <f t="shared" si="14"/>
        <v>0.75960980208655304</v>
      </c>
    </row>
    <row r="292" spans="1:11" x14ac:dyDescent="0.45">
      <c r="A292" s="60">
        <v>40113</v>
      </c>
      <c r="B292" s="115">
        <v>276</v>
      </c>
      <c r="C292" s="15">
        <f>'Calcul Es et Ea'!H285</f>
        <v>1.5901770793368826</v>
      </c>
      <c r="D292" s="15">
        <f>'Calcul Es et Ea'!I285</f>
        <v>1.2420121592693929</v>
      </c>
      <c r="E292" s="15">
        <f t="shared" si="12"/>
        <v>0.34816492006748967</v>
      </c>
      <c r="F292" s="105">
        <v>2.5042476666666671</v>
      </c>
      <c r="G292" s="105">
        <v>11.95706775</v>
      </c>
      <c r="H292" s="55">
        <f t="shared" si="13"/>
        <v>9.2250763616732706E-2</v>
      </c>
      <c r="I292" s="17">
        <v>0</v>
      </c>
      <c r="J292" s="15">
        <f>'Calcul Rn'!E286</f>
        <v>2.7512847579666291</v>
      </c>
      <c r="K292" s="118">
        <f t="shared" si="14"/>
        <v>1.3316348742276252</v>
      </c>
    </row>
    <row r="293" spans="1:11" x14ac:dyDescent="0.45">
      <c r="A293" s="60">
        <v>40114</v>
      </c>
      <c r="B293" s="115">
        <v>277</v>
      </c>
      <c r="C293" s="15">
        <f>'Calcul Es et Ea'!H286</f>
        <v>1.6075715944134901</v>
      </c>
      <c r="D293" s="15">
        <f>'Calcul Es et Ea'!I286</f>
        <v>1.3532079674578188</v>
      </c>
      <c r="E293" s="15">
        <f t="shared" si="12"/>
        <v>0.25436362695567127</v>
      </c>
      <c r="F293" s="105">
        <v>0.72971933041666681</v>
      </c>
      <c r="G293" s="105">
        <v>11.46222221875</v>
      </c>
      <c r="H293" s="55">
        <f t="shared" si="13"/>
        <v>8.9637973512130029E-2</v>
      </c>
      <c r="I293" s="17">
        <v>0</v>
      </c>
      <c r="J293" s="15">
        <f>'Calcul Rn'!E287</f>
        <v>2.9731614703045466</v>
      </c>
      <c r="K293" s="118">
        <f t="shared" si="14"/>
        <v>0.85492340564372327</v>
      </c>
    </row>
    <row r="294" spans="1:11" x14ac:dyDescent="0.45">
      <c r="A294" s="60">
        <v>40115</v>
      </c>
      <c r="B294" s="114">
        <v>278</v>
      </c>
      <c r="C294" s="15">
        <f>'Calcul Es et Ea'!H287</f>
        <v>1.6000045141590884</v>
      </c>
      <c r="D294" s="15">
        <f>'Calcul Es et Ea'!I287</f>
        <v>1.3301089326914917</v>
      </c>
      <c r="E294" s="15">
        <f t="shared" si="12"/>
        <v>0.26989558146759673</v>
      </c>
      <c r="F294" s="105">
        <v>1.0418374164791666</v>
      </c>
      <c r="G294" s="105">
        <v>12.167226291666671</v>
      </c>
      <c r="H294" s="55">
        <f t="shared" si="13"/>
        <v>9.3379873279239384E-2</v>
      </c>
      <c r="I294" s="17">
        <v>0</v>
      </c>
      <c r="J294" s="15">
        <f>'Calcul Rn'!E288</f>
        <v>2.7639527731174347</v>
      </c>
      <c r="K294" s="118">
        <f t="shared" si="14"/>
        <v>0.89505669084881767</v>
      </c>
    </row>
    <row r="295" spans="1:11" x14ac:dyDescent="0.45">
      <c r="A295" s="60">
        <v>40116</v>
      </c>
      <c r="B295" s="115">
        <v>279</v>
      </c>
      <c r="C295" s="15">
        <f>'Calcul Es et Ea'!H288</f>
        <v>1.4283276069739477</v>
      </c>
      <c r="D295" s="15">
        <f>'Calcul Es et Ea'!I288</f>
        <v>1.2632486036262194</v>
      </c>
      <c r="E295" s="15">
        <f t="shared" si="12"/>
        <v>0.16507900334772829</v>
      </c>
      <c r="F295" s="105">
        <v>1.0718228797083331</v>
      </c>
      <c r="G295" s="105">
        <v>10.630950895833331</v>
      </c>
      <c r="H295" s="55">
        <f t="shared" si="13"/>
        <v>8.5390774517147786E-2</v>
      </c>
      <c r="I295" s="17">
        <v>0</v>
      </c>
      <c r="J295" s="15">
        <f>'Calcul Rn'!E289</f>
        <v>2.5779085698231121</v>
      </c>
      <c r="K295" s="118">
        <f t="shared" si="14"/>
        <v>0.72094171320118861</v>
      </c>
    </row>
    <row r="296" spans="1:11" x14ac:dyDescent="0.45">
      <c r="A296" s="60">
        <v>40117</v>
      </c>
      <c r="B296" s="115">
        <v>280</v>
      </c>
      <c r="C296" s="15">
        <f>'Calcul Es et Ea'!H289</f>
        <v>1.6203074031388485</v>
      </c>
      <c r="D296" s="15">
        <f>'Calcul Es et Ea'!I289</f>
        <v>1.5521064602475376</v>
      </c>
      <c r="E296" s="15">
        <f t="shared" si="12"/>
        <v>6.8200942891310845E-2</v>
      </c>
      <c r="F296" s="105">
        <v>1.0709548958333335</v>
      </c>
      <c r="G296" s="105">
        <v>13.75237182291667</v>
      </c>
      <c r="H296" s="55">
        <f t="shared" si="13"/>
        <v>0.10228185633911464</v>
      </c>
      <c r="I296" s="17">
        <v>0</v>
      </c>
      <c r="J296" s="15">
        <f>'Calcul Rn'!E290</f>
        <v>2.6743699400461569</v>
      </c>
      <c r="K296" s="118">
        <f t="shared" si="14"/>
        <v>0.65584788390373827</v>
      </c>
    </row>
    <row r="297" spans="1:11" x14ac:dyDescent="0.45">
      <c r="A297" s="60">
        <v>40118</v>
      </c>
      <c r="B297" s="114">
        <v>281</v>
      </c>
      <c r="C297" s="15">
        <f>'Calcul Es et Ea'!H290</f>
        <v>1.6514443714859117</v>
      </c>
      <c r="D297" s="15">
        <f>'Calcul Es et Ea'!I290</f>
        <v>1.5776080992480119</v>
      </c>
      <c r="E297" s="15">
        <f t="shared" si="12"/>
        <v>7.3836272237899792E-2</v>
      </c>
      <c r="F297" s="105">
        <v>3.3076099145833333</v>
      </c>
      <c r="G297" s="105">
        <v>15.093951874999993</v>
      </c>
      <c r="H297" s="55">
        <f t="shared" si="13"/>
        <v>0.11037038709015413</v>
      </c>
      <c r="I297" s="17">
        <v>0</v>
      </c>
      <c r="J297" s="15">
        <f>'Calcul Rn'!E291</f>
        <v>2.4824212779789327</v>
      </c>
      <c r="K297" s="118">
        <f t="shared" si="14"/>
        <v>0.64482280913446033</v>
      </c>
    </row>
    <row r="298" spans="1:11" x14ac:dyDescent="0.45">
      <c r="A298" s="60">
        <v>40119</v>
      </c>
      <c r="B298" s="115">
        <v>282</v>
      </c>
      <c r="C298" s="15">
        <f>'Calcul Es et Ea'!H291</f>
        <v>1.2357824731066385</v>
      </c>
      <c r="D298" s="15">
        <f>'Calcul Es et Ea'!I291</f>
        <v>1.0610637483149903</v>
      </c>
      <c r="E298" s="15">
        <f t="shared" si="12"/>
        <v>0.17471872479164818</v>
      </c>
      <c r="F298" s="105">
        <v>3.0767101041666671</v>
      </c>
      <c r="G298" s="105">
        <v>9.3260434062499975</v>
      </c>
      <c r="H298" s="55">
        <f t="shared" si="13"/>
        <v>7.9070046899252219E-2</v>
      </c>
      <c r="I298" s="17">
        <v>0</v>
      </c>
      <c r="J298" s="15">
        <f>'Calcul Rn'!E292</f>
        <v>2.0743046721665017</v>
      </c>
      <c r="K298" s="118">
        <f t="shared" si="14"/>
        <v>0.8407398052663857</v>
      </c>
    </row>
    <row r="299" spans="1:11" x14ac:dyDescent="0.45">
      <c r="A299" s="60">
        <v>40120</v>
      </c>
      <c r="B299" s="115">
        <v>283</v>
      </c>
      <c r="C299" s="15">
        <f>'Calcul Es et Ea'!H292</f>
        <v>1.5503325078619092</v>
      </c>
      <c r="D299" s="15">
        <f>'Calcul Es et Ea'!I292</f>
        <v>1.487336521697155</v>
      </c>
      <c r="E299" s="15">
        <f t="shared" si="12"/>
        <v>6.2995986164754214E-2</v>
      </c>
      <c r="F299" s="105">
        <v>3.0659425968749994</v>
      </c>
      <c r="G299" s="105">
        <v>13.926377604166673</v>
      </c>
      <c r="H299" s="55">
        <f t="shared" si="13"/>
        <v>0.10330161033280572</v>
      </c>
      <c r="I299" s="17">
        <v>0</v>
      </c>
      <c r="J299" s="15">
        <f>'Calcul Rn'!E293</f>
        <v>2.379406211268619</v>
      </c>
      <c r="K299" s="118">
        <f t="shared" si="14"/>
        <v>0.58685200217977618</v>
      </c>
    </row>
    <row r="300" spans="1:11" x14ac:dyDescent="0.45">
      <c r="A300" s="60">
        <v>40121</v>
      </c>
      <c r="B300" s="114">
        <v>284</v>
      </c>
      <c r="C300" s="15">
        <f>'Calcul Es et Ea'!H293</f>
        <v>1.4354433455492168</v>
      </c>
      <c r="D300" s="15">
        <f>'Calcul Es et Ea'!I293</f>
        <v>1.3081895100260237</v>
      </c>
      <c r="E300" s="15">
        <f t="shared" si="12"/>
        <v>0.12725383552319314</v>
      </c>
      <c r="F300" s="105">
        <v>2.998222318749999</v>
      </c>
      <c r="G300" s="105">
        <v>11.312401592708328</v>
      </c>
      <c r="H300" s="55">
        <f t="shared" si="13"/>
        <v>8.8859467086941854E-2</v>
      </c>
      <c r="I300" s="17">
        <v>0</v>
      </c>
      <c r="J300" s="15">
        <f>'Calcul Rn'!E294</f>
        <v>2.1235368270996933</v>
      </c>
      <c r="K300" s="118">
        <f t="shared" si="14"/>
        <v>0.70453374981658456</v>
      </c>
    </row>
    <row r="301" spans="1:11" x14ac:dyDescent="0.45">
      <c r="A301" s="60">
        <v>40122</v>
      </c>
      <c r="B301" s="115">
        <v>285</v>
      </c>
      <c r="C301" s="15">
        <f>'Calcul Es et Ea'!H294</f>
        <v>1.3922535702589049</v>
      </c>
      <c r="D301" s="15">
        <f>'Calcul Es et Ea'!I294</f>
        <v>1.2760468404009677</v>
      </c>
      <c r="E301" s="15">
        <f t="shared" si="12"/>
        <v>0.11620672985793723</v>
      </c>
      <c r="F301" s="105">
        <v>2.842948054166667</v>
      </c>
      <c r="G301" s="105">
        <v>11.264040498958337</v>
      </c>
      <c r="H301" s="55">
        <f t="shared" si="13"/>
        <v>8.8609404111212181E-2</v>
      </c>
      <c r="I301" s="17">
        <v>0</v>
      </c>
      <c r="J301" s="15">
        <f>'Calcul Rn'!E295</f>
        <v>2.0039218280818512</v>
      </c>
      <c r="K301" s="118">
        <f t="shared" si="14"/>
        <v>0.64685098554081288</v>
      </c>
    </row>
    <row r="302" spans="1:11" x14ac:dyDescent="0.45">
      <c r="A302" s="60">
        <v>40123</v>
      </c>
      <c r="B302" s="115">
        <v>286</v>
      </c>
      <c r="C302" s="15">
        <f>'Calcul Es et Ea'!H295</f>
        <v>1.5812366267548841</v>
      </c>
      <c r="D302" s="15">
        <f>'Calcul Es et Ea'!I295</f>
        <v>1.4967001880602078</v>
      </c>
      <c r="E302" s="15">
        <f t="shared" si="12"/>
        <v>8.4536438694676308E-2</v>
      </c>
      <c r="F302" s="105">
        <v>3.356404645833333</v>
      </c>
      <c r="G302" s="105">
        <v>14.22857331666666</v>
      </c>
      <c r="H302" s="55">
        <f t="shared" si="13"/>
        <v>0.10509316902980655</v>
      </c>
      <c r="I302" s="17">
        <v>0</v>
      </c>
      <c r="J302" s="15">
        <f>'Calcul Rn'!E296</f>
        <v>2.1095221058301235</v>
      </c>
      <c r="K302" s="118">
        <f t="shared" si="14"/>
        <v>0.60371983810598495</v>
      </c>
    </row>
    <row r="303" spans="1:11" x14ac:dyDescent="0.45">
      <c r="A303" s="60">
        <v>40124</v>
      </c>
      <c r="B303" s="114">
        <v>287</v>
      </c>
      <c r="C303" s="15">
        <f>'Calcul Es et Ea'!H296</f>
        <v>1.2357834592033365</v>
      </c>
      <c r="D303" s="15">
        <f>'Calcul Es et Ea'!I296</f>
        <v>1.0688415614225855</v>
      </c>
      <c r="E303" s="15">
        <f t="shared" si="12"/>
        <v>0.16694189778075108</v>
      </c>
      <c r="F303" s="105">
        <v>3.0647301270833336</v>
      </c>
      <c r="G303" s="105">
        <v>9.3284722531249979</v>
      </c>
      <c r="H303" s="55">
        <f t="shared" si="13"/>
        <v>7.9081429891774899E-2</v>
      </c>
      <c r="I303" s="17">
        <v>0</v>
      </c>
      <c r="J303" s="15">
        <f>'Calcul Rn'!E297</f>
        <v>1.710592575143985</v>
      </c>
      <c r="K303" s="118">
        <f t="shared" si="14"/>
        <v>0.76175895443408037</v>
      </c>
    </row>
    <row r="304" spans="1:11" x14ac:dyDescent="0.45">
      <c r="A304" s="60">
        <v>40125</v>
      </c>
      <c r="B304" s="115">
        <v>288</v>
      </c>
      <c r="C304" s="15">
        <f>'Calcul Es et Ea'!H297</f>
        <v>1.6694247493216934</v>
      </c>
      <c r="D304" s="15">
        <f>'Calcul Es et Ea'!I297</f>
        <v>1.6014773586977742</v>
      </c>
      <c r="E304" s="15">
        <f t="shared" si="12"/>
        <v>6.794739062391919E-2</v>
      </c>
      <c r="F304" s="105">
        <v>3.483250109375001</v>
      </c>
      <c r="G304" s="105">
        <v>14.830539624999995</v>
      </c>
      <c r="H304" s="55">
        <f t="shared" si="13"/>
        <v>0.10874074074201774</v>
      </c>
      <c r="I304" s="17">
        <v>0</v>
      </c>
      <c r="J304" s="15">
        <f>'Calcul Rn'!E298</f>
        <v>1.9895642398565099</v>
      </c>
      <c r="K304" s="118">
        <f t="shared" si="14"/>
        <v>0.54056691509302346</v>
      </c>
    </row>
    <row r="305" spans="1:11" x14ac:dyDescent="0.45">
      <c r="A305" s="60">
        <v>40126</v>
      </c>
      <c r="B305" s="115">
        <v>289</v>
      </c>
      <c r="C305" s="15">
        <f>'Calcul Es et Ea'!H298</f>
        <v>1.3715960620868959</v>
      </c>
      <c r="D305" s="15">
        <f>'Calcul Es et Ea'!I298</f>
        <v>1.1721670566462876</v>
      </c>
      <c r="E305" s="15">
        <f t="shared" si="12"/>
        <v>0.19942900544060826</v>
      </c>
      <c r="F305" s="105">
        <v>2.9191440614583328</v>
      </c>
      <c r="G305" s="105">
        <v>10.639600756250003</v>
      </c>
      <c r="H305" s="55">
        <f t="shared" si="13"/>
        <v>8.5434069085556397E-2</v>
      </c>
      <c r="I305" s="17">
        <v>0</v>
      </c>
      <c r="J305" s="15">
        <f>'Calcul Rn'!E299</f>
        <v>1.5408683219727912</v>
      </c>
      <c r="K305" s="118">
        <f t="shared" si="14"/>
        <v>0.81053985757706981</v>
      </c>
    </row>
    <row r="306" spans="1:11" x14ac:dyDescent="0.45">
      <c r="A306" s="60">
        <v>40127</v>
      </c>
      <c r="B306" s="114">
        <v>290</v>
      </c>
      <c r="C306" s="15">
        <f>'Calcul Es et Ea'!H299</f>
        <v>1.3922535702589049</v>
      </c>
      <c r="D306" s="15">
        <f>'Calcul Es et Ea'!I299</f>
        <v>1.3554928840584644</v>
      </c>
      <c r="E306" s="15">
        <f t="shared" si="12"/>
        <v>3.6760686200440595E-2</v>
      </c>
      <c r="F306" s="105">
        <v>2.5597044458333329</v>
      </c>
      <c r="G306" s="105">
        <v>11.864393363541673</v>
      </c>
      <c r="H306" s="55">
        <f t="shared" si="13"/>
        <v>9.1756563752728032E-2</v>
      </c>
      <c r="I306" s="17">
        <v>0</v>
      </c>
      <c r="J306" s="15">
        <f>'Calcul Rn'!E300</f>
        <v>1.7097648500243627</v>
      </c>
      <c r="K306" s="118">
        <f t="shared" si="14"/>
        <v>0.38681514330318223</v>
      </c>
    </row>
    <row r="307" spans="1:11" x14ac:dyDescent="0.45">
      <c r="A307" s="60">
        <v>40128</v>
      </c>
      <c r="B307" s="115">
        <v>291</v>
      </c>
      <c r="C307" s="15">
        <f>'Calcul Es et Ea'!H300</f>
        <v>1.4756330489694047</v>
      </c>
      <c r="D307" s="15">
        <f>'Calcul Es et Ea'!I300</f>
        <v>1.3880234850041719</v>
      </c>
      <c r="E307" s="15">
        <f t="shared" si="12"/>
        <v>8.7609563965232784E-2</v>
      </c>
      <c r="F307" s="105">
        <v>3.2877557468749985</v>
      </c>
      <c r="G307" s="105">
        <v>12.996527497916658</v>
      </c>
      <c r="H307" s="55">
        <f t="shared" si="13"/>
        <v>9.7951038200480081E-2</v>
      </c>
      <c r="I307" s="17">
        <v>0</v>
      </c>
      <c r="J307" s="15">
        <f>'Calcul Rn'!E301</f>
        <v>1.6054369345857724</v>
      </c>
      <c r="K307" s="118">
        <f t="shared" si="14"/>
        <v>0.52078411302934413</v>
      </c>
    </row>
    <row r="308" spans="1:11" x14ac:dyDescent="0.45">
      <c r="A308" s="60">
        <v>40129</v>
      </c>
      <c r="B308" s="115">
        <v>292</v>
      </c>
      <c r="C308" s="15">
        <f>'Calcul Es et Ea'!H301</f>
        <v>1.2357844453011662</v>
      </c>
      <c r="D308" s="15">
        <f>'Calcul Es et Ea'!I301</f>
        <v>1.0716252067582095</v>
      </c>
      <c r="E308" s="15">
        <f t="shared" si="12"/>
        <v>0.16415923854295666</v>
      </c>
      <c r="F308" s="105">
        <v>3.1523377999999984</v>
      </c>
      <c r="G308" s="105">
        <v>9.9993434947916686</v>
      </c>
      <c r="H308" s="55">
        <f t="shared" si="13"/>
        <v>8.2279580336833857E-2</v>
      </c>
      <c r="I308" s="17">
        <v>0</v>
      </c>
      <c r="J308" s="15">
        <f>'Calcul Rn'!E302</f>
        <v>1.3778888985841746</v>
      </c>
      <c r="K308" s="118">
        <f t="shared" si="14"/>
        <v>0.70786931309526213</v>
      </c>
    </row>
    <row r="309" spans="1:11" x14ac:dyDescent="0.45">
      <c r="A309" s="60">
        <v>40130</v>
      </c>
      <c r="B309" s="114">
        <v>293</v>
      </c>
      <c r="C309" s="15">
        <f>'Calcul Es et Ea'!H302</f>
        <v>1.682383252921297</v>
      </c>
      <c r="D309" s="15">
        <f>'Calcul Es et Ea'!I302</f>
        <v>1.612236564814691</v>
      </c>
      <c r="E309" s="15">
        <f t="shared" si="12"/>
        <v>7.0146688106605959E-2</v>
      </c>
      <c r="F309" s="105">
        <v>3.3972183468750003</v>
      </c>
      <c r="G309" s="105">
        <v>15.136760437499994</v>
      </c>
      <c r="H309" s="55">
        <f t="shared" si="13"/>
        <v>0.11063718006336037</v>
      </c>
      <c r="I309" s="17">
        <v>0</v>
      </c>
      <c r="J309" s="15">
        <f>'Calcul Rn'!E303</f>
        <v>1.7047878124546738</v>
      </c>
      <c r="K309" s="118">
        <f t="shared" si="14"/>
        <v>0.49741925464227299</v>
      </c>
    </row>
    <row r="310" spans="1:11" x14ac:dyDescent="0.45">
      <c r="A310" s="60">
        <v>40131</v>
      </c>
      <c r="B310" s="115">
        <v>294</v>
      </c>
      <c r="C310" s="15">
        <f>'Calcul Es et Ea'!H303</f>
        <v>1.2357849383505051</v>
      </c>
      <c r="D310" s="15">
        <f>'Calcul Es et Ea'!I303</f>
        <v>1.0554303256451321</v>
      </c>
      <c r="E310" s="15">
        <f t="shared" si="12"/>
        <v>0.18035461270537301</v>
      </c>
      <c r="F310" s="105">
        <v>2.9479456927083336</v>
      </c>
      <c r="G310" s="105">
        <v>9.6519250947916664</v>
      </c>
      <c r="H310" s="55">
        <f t="shared" si="13"/>
        <v>8.0609873119831477E-2</v>
      </c>
      <c r="I310" s="17">
        <v>0</v>
      </c>
      <c r="J310" s="15">
        <f>'Calcul Rn'!E304</f>
        <v>1.2358118783035841</v>
      </c>
      <c r="K310" s="118">
        <f t="shared" si="14"/>
        <v>0.7172853294575301</v>
      </c>
    </row>
    <row r="311" spans="1:11" x14ac:dyDescent="0.45">
      <c r="A311" s="60">
        <v>40132</v>
      </c>
      <c r="B311" s="115">
        <v>295</v>
      </c>
      <c r="C311" s="15">
        <f>'Calcul Es et Ea'!H304</f>
        <v>1.4950707552287559</v>
      </c>
      <c r="D311" s="15">
        <f>'Calcul Es et Ea'!I304</f>
        <v>1.4490672846570165</v>
      </c>
      <c r="E311" s="15">
        <f t="shared" si="12"/>
        <v>4.6003470571739369E-2</v>
      </c>
      <c r="F311" s="105">
        <v>2.818956551041667</v>
      </c>
      <c r="G311" s="105">
        <v>13.222186291666675</v>
      </c>
      <c r="H311" s="55">
        <f t="shared" si="13"/>
        <v>9.9227352040236472E-2</v>
      </c>
      <c r="I311" s="17">
        <v>0</v>
      </c>
      <c r="J311" s="15">
        <f>'Calcul Rn'!E305</f>
        <v>1.4022859239488614</v>
      </c>
      <c r="K311" s="118">
        <f t="shared" si="14"/>
        <v>0.36503435044092541</v>
      </c>
    </row>
    <row r="312" spans="1:11" x14ac:dyDescent="0.45">
      <c r="A312" s="60">
        <v>40133</v>
      </c>
      <c r="B312" s="114">
        <v>296</v>
      </c>
      <c r="C312" s="15">
        <f>'Calcul Es et Ea'!H305</f>
        <v>1.4630843250249255</v>
      </c>
      <c r="D312" s="15">
        <f>'Calcul Es et Ea'!I305</f>
        <v>1.3595180551380717</v>
      </c>
      <c r="E312" s="15">
        <f t="shared" si="12"/>
        <v>0.1035662698868538</v>
      </c>
      <c r="F312" s="105">
        <v>3.1055744309374997</v>
      </c>
      <c r="G312" s="105">
        <v>11.712917636458336</v>
      </c>
      <c r="H312" s="55">
        <f t="shared" si="13"/>
        <v>9.095365355297165E-2</v>
      </c>
      <c r="I312" s="17">
        <v>0</v>
      </c>
      <c r="J312" s="15">
        <f>'Calcul Rn'!E306</f>
        <v>1.1774404929557774</v>
      </c>
      <c r="K312" s="118">
        <f t="shared" si="14"/>
        <v>0.48890557938999912</v>
      </c>
    </row>
    <row r="313" spans="1:11" x14ac:dyDescent="0.45">
      <c r="A313" s="60">
        <v>40134</v>
      </c>
      <c r="B313" s="115">
        <v>297</v>
      </c>
      <c r="C313" s="15">
        <f>'Calcul Es et Ea'!H306</f>
        <v>1.3907608287585336</v>
      </c>
      <c r="D313" s="15">
        <f>'Calcul Es et Ea'!I306</f>
        <v>1.2376967422025826</v>
      </c>
      <c r="E313" s="15">
        <f t="shared" si="12"/>
        <v>0.15306408655595094</v>
      </c>
      <c r="F313" s="105">
        <v>3.0544899822916669</v>
      </c>
      <c r="G313" s="105">
        <v>10.989275852083333</v>
      </c>
      <c r="H313" s="55">
        <f t="shared" si="13"/>
        <v>8.7200021552940737E-2</v>
      </c>
      <c r="I313" s="17">
        <v>0</v>
      </c>
      <c r="J313" s="15">
        <f>'Calcul Rn'!E307</f>
        <v>1.081593335114881</v>
      </c>
      <c r="K313" s="118">
        <f t="shared" si="14"/>
        <v>0.61547667978562159</v>
      </c>
    </row>
    <row r="314" spans="1:11" x14ac:dyDescent="0.45">
      <c r="A314" s="60">
        <v>40135</v>
      </c>
      <c r="B314" s="115">
        <v>298</v>
      </c>
      <c r="C314" s="15">
        <f>'Calcul Es et Ea'!H307</f>
        <v>1.6018948451472701</v>
      </c>
      <c r="D314" s="15">
        <f>'Calcul Es et Ea'!I307</f>
        <v>1.5227261786739859</v>
      </c>
      <c r="E314" s="15">
        <f t="shared" si="12"/>
        <v>7.9168666473284244E-2</v>
      </c>
      <c r="F314" s="105">
        <v>3.3003987365625016</v>
      </c>
      <c r="G314" s="105">
        <v>14.696668536458326</v>
      </c>
      <c r="H314" s="55">
        <f t="shared" si="13"/>
        <v>0.10792039137648375</v>
      </c>
      <c r="I314" s="17">
        <v>0</v>
      </c>
      <c r="J314" s="15">
        <f>'Calcul Rn'!E308</f>
        <v>1.3144633496907505</v>
      </c>
      <c r="K314" s="118">
        <f t="shared" si="14"/>
        <v>0.45043435730205306</v>
      </c>
    </row>
    <row r="315" spans="1:11" x14ac:dyDescent="0.45">
      <c r="A315" s="60">
        <v>40136</v>
      </c>
      <c r="B315" s="114">
        <v>299</v>
      </c>
      <c r="C315" s="15">
        <f>'Calcul Es et Ea'!H308</f>
        <v>1.2357859244500318</v>
      </c>
      <c r="D315" s="15">
        <f>'Calcul Es et Ea'!I308</f>
        <v>1.0672866449535241</v>
      </c>
      <c r="E315" s="15">
        <f t="shared" si="12"/>
        <v>0.16849927949650767</v>
      </c>
      <c r="F315" s="105">
        <v>3.0274014739583333</v>
      </c>
      <c r="G315" s="105">
        <v>9.187884261249998</v>
      </c>
      <c r="H315" s="55">
        <f t="shared" si="13"/>
        <v>7.8424851388382746E-2</v>
      </c>
      <c r="I315" s="17">
        <v>0</v>
      </c>
      <c r="J315" s="15">
        <f>'Calcul Rn'!E309</f>
        <v>0.96780854803687211</v>
      </c>
      <c r="K315" s="118">
        <f t="shared" si="14"/>
        <v>0.65276274898038167</v>
      </c>
    </row>
    <row r="316" spans="1:11" x14ac:dyDescent="0.45">
      <c r="A316" s="60">
        <v>40137</v>
      </c>
      <c r="B316" s="115">
        <v>300</v>
      </c>
      <c r="C316" s="15">
        <f>'Calcul Es et Ea'!H309</f>
        <v>1.652067112748274</v>
      </c>
      <c r="D316" s="15">
        <f>'Calcul Es et Ea'!I309</f>
        <v>1.5825053144297292</v>
      </c>
      <c r="E316" s="15">
        <f t="shared" si="12"/>
        <v>6.956179831854481E-2</v>
      </c>
      <c r="F316" s="105">
        <v>3.3568409528125005</v>
      </c>
      <c r="G316" s="105">
        <v>14.43053295833333</v>
      </c>
      <c r="H316" s="55">
        <f t="shared" si="13"/>
        <v>0.10630515168644009</v>
      </c>
      <c r="I316" s="17">
        <v>0</v>
      </c>
      <c r="J316" s="15">
        <f>'Calcul Rn'!E310</f>
        <v>1.2994303784918495</v>
      </c>
      <c r="K316" s="118">
        <f t="shared" si="14"/>
        <v>0.42183194170141269</v>
      </c>
    </row>
    <row r="317" spans="1:11" x14ac:dyDescent="0.45">
      <c r="A317" s="60">
        <v>40138</v>
      </c>
      <c r="B317" s="115">
        <v>301</v>
      </c>
      <c r="C317" s="15">
        <f>'Calcul Es et Ea'!H310</f>
        <v>1.4354433455492168</v>
      </c>
      <c r="D317" s="15">
        <f>'Calcul Es et Ea'!I310</f>
        <v>1.2632784247013571</v>
      </c>
      <c r="E317" s="15">
        <f t="shared" si="12"/>
        <v>0.17216492084785973</v>
      </c>
      <c r="F317" s="105">
        <v>2.9192707881250004</v>
      </c>
      <c r="G317" s="105">
        <v>11.105177410000003</v>
      </c>
      <c r="H317" s="55">
        <f t="shared" si="13"/>
        <v>8.7792180512126602E-2</v>
      </c>
      <c r="I317" s="17">
        <v>0</v>
      </c>
      <c r="J317" s="15">
        <f>'Calcul Rn'!E311</f>
        <v>0.73708110702671004</v>
      </c>
      <c r="K317" s="118">
        <f t="shared" si="14"/>
        <v>0.60119242412492713</v>
      </c>
    </row>
    <row r="318" spans="1:11" x14ac:dyDescent="0.45">
      <c r="A318" s="60">
        <v>40139</v>
      </c>
      <c r="B318" s="114">
        <v>302</v>
      </c>
      <c r="C318" s="15">
        <f>'Calcul Es et Ea'!H311</f>
        <v>1.3922535702589049</v>
      </c>
      <c r="D318" s="15">
        <f>'Calcul Es et Ea'!I311</f>
        <v>1.3208130185665783</v>
      </c>
      <c r="E318" s="15">
        <f t="shared" si="12"/>
        <v>7.1440551692326659E-2</v>
      </c>
      <c r="F318" s="105">
        <v>2.6359105083333341</v>
      </c>
      <c r="G318" s="105">
        <v>11.476942508125001</v>
      </c>
      <c r="H318" s="55">
        <f t="shared" si="13"/>
        <v>8.9714776573067284E-2</v>
      </c>
      <c r="I318" s="17">
        <v>0</v>
      </c>
      <c r="J318" s="15">
        <f>'Calcul Rn'!E312</f>
        <v>0.89629555674929806</v>
      </c>
      <c r="K318" s="118">
        <f t="shared" si="14"/>
        <v>0.33551818922939419</v>
      </c>
    </row>
    <row r="319" spans="1:11" x14ac:dyDescent="0.45">
      <c r="A319" s="60">
        <v>40140</v>
      </c>
      <c r="B319" s="115">
        <v>303</v>
      </c>
      <c r="C319" s="15">
        <f>'Calcul Es et Ea'!H312</f>
        <v>1.5298280549633181</v>
      </c>
      <c r="D319" s="15">
        <f>'Calcul Es et Ea'!I312</f>
        <v>1.4434279627395741</v>
      </c>
      <c r="E319" s="15">
        <f t="shared" si="12"/>
        <v>8.6400092223744007E-2</v>
      </c>
      <c r="F319" s="105">
        <v>3.3119918590624988</v>
      </c>
      <c r="G319" s="105">
        <v>13.619416081041656</v>
      </c>
      <c r="H319" s="55">
        <f t="shared" si="13"/>
        <v>0.10150845716874846</v>
      </c>
      <c r="I319" s="17">
        <v>0</v>
      </c>
      <c r="J319" s="15">
        <f>'Calcul Rn'!E313</f>
        <v>0.88575489847820998</v>
      </c>
      <c r="K319" s="118">
        <f t="shared" si="14"/>
        <v>0.39712810740335802</v>
      </c>
    </row>
    <row r="320" spans="1:11" x14ac:dyDescent="0.45">
      <c r="A320" s="60">
        <v>40141</v>
      </c>
      <c r="B320" s="115">
        <v>304</v>
      </c>
      <c r="C320" s="15">
        <f>'Calcul Es et Ea'!H313</f>
        <v>1.2357869105506898</v>
      </c>
      <c r="D320" s="15">
        <f>'Calcul Es et Ea'!I313</f>
        <v>1.0695773080883666</v>
      </c>
      <c r="E320" s="15">
        <f t="shared" si="12"/>
        <v>0.16620960246232319</v>
      </c>
      <c r="F320" s="105">
        <v>3.0756466281249999</v>
      </c>
      <c r="G320" s="105">
        <v>9.6369674092708326</v>
      </c>
      <c r="H320" s="55">
        <f t="shared" si="13"/>
        <v>8.0538640170388545E-2</v>
      </c>
      <c r="I320" s="17">
        <v>0</v>
      </c>
      <c r="J320" s="15">
        <f>'Calcul Rn'!E314</f>
        <v>0.72923251326224703</v>
      </c>
      <c r="K320" s="118">
        <f t="shared" si="14"/>
        <v>0.61117228885025388</v>
      </c>
    </row>
    <row r="321" spans="1:11" x14ac:dyDescent="0.45">
      <c r="A321" s="60">
        <v>40142</v>
      </c>
      <c r="B321" s="114">
        <v>305</v>
      </c>
      <c r="C321" s="15">
        <f>'Calcul Es et Ea'!H314</f>
        <v>1.6914895232250411</v>
      </c>
      <c r="D321" s="15">
        <f>'Calcul Es et Ea'!I314</f>
        <v>1.6208133818856429</v>
      </c>
      <c r="E321" s="15">
        <f t="shared" si="12"/>
        <v>7.0676141339398146E-2</v>
      </c>
      <c r="F321" s="105">
        <v>3.4456737621875013</v>
      </c>
      <c r="G321" s="105">
        <v>15.065822520833327</v>
      </c>
      <c r="H321" s="55">
        <f t="shared" si="13"/>
        <v>0.11019537614379123</v>
      </c>
      <c r="I321" s="17">
        <v>0</v>
      </c>
      <c r="J321" s="15">
        <f>'Calcul Rn'!E315</f>
        <v>1.1482011917133161</v>
      </c>
      <c r="K321" s="118">
        <f t="shared" si="14"/>
        <v>0.40130800042205844</v>
      </c>
    </row>
    <row r="322" spans="1:11" x14ac:dyDescent="0.45">
      <c r="A322" s="60">
        <v>40143</v>
      </c>
      <c r="B322" s="115">
        <v>306</v>
      </c>
      <c r="C322" s="15">
        <f>'Calcul Es et Ea'!H315</f>
        <v>1.2668924404732556</v>
      </c>
      <c r="D322" s="15">
        <f>'Calcul Es et Ea'!I315</f>
        <v>1.0774526780563758</v>
      </c>
      <c r="E322" s="15">
        <f t="shared" si="12"/>
        <v>0.18943976241687976</v>
      </c>
      <c r="F322" s="105">
        <v>2.9039229774999988</v>
      </c>
      <c r="G322" s="105">
        <v>10.065858796979168</v>
      </c>
      <c r="H322" s="55">
        <f t="shared" si="13"/>
        <v>8.2602598720364462E-2</v>
      </c>
      <c r="I322" s="17">
        <v>0</v>
      </c>
      <c r="J322" s="15">
        <f>'Calcul Rn'!E316</f>
        <v>0.56976860191452205</v>
      </c>
      <c r="K322" s="118">
        <f t="shared" si="14"/>
        <v>0.63195397457539282</v>
      </c>
    </row>
    <row r="323" spans="1:11" x14ac:dyDescent="0.45">
      <c r="A323" s="60">
        <v>40144</v>
      </c>
      <c r="B323" s="115">
        <v>307</v>
      </c>
      <c r="C323" s="15">
        <f>'Calcul Es et Ea'!H316</f>
        <v>1.4056238396070753</v>
      </c>
      <c r="D323" s="15">
        <f>'Calcul Es et Ea'!I316</f>
        <v>1.3731879055051834</v>
      </c>
      <c r="E323" s="15">
        <f t="shared" si="12"/>
        <v>3.2435934101891828E-2</v>
      </c>
      <c r="F323" s="105">
        <v>2.6124622895833336</v>
      </c>
      <c r="G323" s="105">
        <v>12.476890958333344</v>
      </c>
      <c r="H323" s="55">
        <f t="shared" si="13"/>
        <v>9.5065035739476403E-2</v>
      </c>
      <c r="I323" s="17">
        <v>0</v>
      </c>
      <c r="J323" s="15">
        <f>'Calcul Rn'!E317</f>
        <v>0.70130921335597662</v>
      </c>
      <c r="K323" s="118">
        <f t="shared" si="14"/>
        <v>0.2035892638233596</v>
      </c>
    </row>
    <row r="324" spans="1:11" x14ac:dyDescent="0.45">
      <c r="A324" s="60">
        <v>40145</v>
      </c>
      <c r="B324" s="114">
        <v>308</v>
      </c>
      <c r="C324" s="15">
        <f>'Calcul Es et Ea'!H317</f>
        <v>1.4722620418918813</v>
      </c>
      <c r="D324" s="15">
        <f>'Calcul Es et Ea'!I317</f>
        <v>1.3789331802673179</v>
      </c>
      <c r="E324" s="15">
        <f t="shared" si="12"/>
        <v>9.3328861624563331E-2</v>
      </c>
      <c r="F324" s="105">
        <v>3.1900609682291665</v>
      </c>
      <c r="G324" s="105">
        <v>12.272317768958331</v>
      </c>
      <c r="H324" s="55">
        <f t="shared" si="13"/>
        <v>9.3948894472953765E-2</v>
      </c>
      <c r="I324" s="17">
        <v>0</v>
      </c>
      <c r="J324" s="15">
        <f>'Calcul Rn'!E318</f>
        <v>0.46940741552709131</v>
      </c>
      <c r="K324" s="118">
        <f t="shared" si="14"/>
        <v>0.34631457330408538</v>
      </c>
    </row>
    <row r="325" spans="1:11" x14ac:dyDescent="0.45">
      <c r="A325" s="60">
        <v>40146</v>
      </c>
      <c r="B325" s="115">
        <v>309</v>
      </c>
      <c r="C325" s="15">
        <f>'Calcul Es et Ea'!H318</f>
        <v>1.2601800773075964</v>
      </c>
      <c r="D325" s="15">
        <f>'Calcul Es et Ea'!I318</f>
        <v>1.0999644912905944</v>
      </c>
      <c r="E325" s="15">
        <f t="shared" si="12"/>
        <v>0.16021558601700203</v>
      </c>
      <c r="F325" s="105">
        <v>3.2177918052083334</v>
      </c>
      <c r="G325" s="105">
        <v>10.437980228854167</v>
      </c>
      <c r="H325" s="55">
        <f t="shared" si="13"/>
        <v>8.4429764779396843E-2</v>
      </c>
      <c r="I325" s="17">
        <v>0</v>
      </c>
      <c r="J325" s="15">
        <f>'Calcul Rn'!E319</f>
        <v>0.6352632288394533</v>
      </c>
      <c r="K325" s="118">
        <f t="shared" si="14"/>
        <v>0.58525353179628947</v>
      </c>
    </row>
    <row r="326" spans="1:11" x14ac:dyDescent="0.45">
      <c r="A326" s="60">
        <v>40147</v>
      </c>
      <c r="B326" s="115">
        <v>310</v>
      </c>
      <c r="C326" s="15">
        <f>'Calcul Es et Ea'!H319</f>
        <v>1.6557763115874695</v>
      </c>
      <c r="D326" s="15">
        <f>'Calcul Es et Ea'!I319</f>
        <v>1.5812921196098919</v>
      </c>
      <c r="E326" s="15">
        <f t="shared" si="12"/>
        <v>7.4484191977577607E-2</v>
      </c>
      <c r="F326" s="105">
        <v>3.2727549063541677</v>
      </c>
      <c r="G326" s="105">
        <v>15.096776874999994</v>
      </c>
      <c r="H326" s="55">
        <f t="shared" si="13"/>
        <v>0.11038797628873255</v>
      </c>
      <c r="I326" s="17">
        <v>0</v>
      </c>
      <c r="J326" s="15">
        <f>'Calcul Rn'!E320</f>
        <v>0.87738214223822242</v>
      </c>
      <c r="K326" s="118">
        <f t="shared" si="14"/>
        <v>0.35935935324935886</v>
      </c>
    </row>
    <row r="327" spans="1:11" x14ac:dyDescent="0.45">
      <c r="A327" s="60">
        <v>40148</v>
      </c>
      <c r="B327" s="114">
        <v>311</v>
      </c>
      <c r="C327" s="15">
        <f>'Calcul Es et Ea'!H320</f>
        <v>0.8994818110498175</v>
      </c>
      <c r="D327" s="15">
        <f>'Calcul Es et Ea'!I320</f>
        <v>0.74943569625848361</v>
      </c>
      <c r="E327" s="15">
        <f t="shared" si="12"/>
        <v>0.1500461147913339</v>
      </c>
      <c r="F327" s="105">
        <v>2.4496845635416657</v>
      </c>
      <c r="G327" s="105">
        <v>5.1074153666666664</v>
      </c>
      <c r="H327" s="55">
        <f t="shared" si="13"/>
        <v>6.1292369372112243E-2</v>
      </c>
      <c r="I327" s="17">
        <v>0</v>
      </c>
      <c r="J327" s="15">
        <f>'Calcul Rn'!E321</f>
        <v>9.4296913292033047E-2</v>
      </c>
      <c r="K327" s="118">
        <f t="shared" si="14"/>
        <v>0.44553374016286612</v>
      </c>
    </row>
    <row r="328" spans="1:11" x14ac:dyDescent="0.45">
      <c r="A328" s="60">
        <v>40149</v>
      </c>
      <c r="B328" s="115">
        <v>312</v>
      </c>
      <c r="C328" s="15">
        <f>'Calcul Es et Ea'!H321</f>
        <v>1.1828614782463445</v>
      </c>
      <c r="D328" s="15">
        <f>'Calcul Es et Ea'!I321</f>
        <v>1.1131834506501959</v>
      </c>
      <c r="E328" s="15">
        <f t="shared" si="12"/>
        <v>6.9678027596148606E-2</v>
      </c>
      <c r="F328" s="105">
        <v>4.4824824687499998</v>
      </c>
      <c r="G328" s="105">
        <v>8.9119796145833323</v>
      </c>
      <c r="H328" s="55">
        <f t="shared" si="13"/>
        <v>7.7149835753858323E-2</v>
      </c>
      <c r="I328" s="17">
        <v>0</v>
      </c>
      <c r="J328" s="15">
        <f>'Calcul Rn'!E322</f>
        <v>0.38500231944664876</v>
      </c>
      <c r="K328" s="118">
        <f t="shared" si="14"/>
        <v>0.32042539622274868</v>
      </c>
    </row>
    <row r="329" spans="1:11" x14ac:dyDescent="0.45">
      <c r="A329" s="60">
        <v>40150</v>
      </c>
      <c r="B329" s="115">
        <v>313</v>
      </c>
      <c r="C329" s="15">
        <f>'Calcul Es et Ea'!H322</f>
        <v>1.0971813741506975</v>
      </c>
      <c r="D329" s="15">
        <f>'Calcul Es et Ea'!I322</f>
        <v>0.95903028544220581</v>
      </c>
      <c r="E329" s="15">
        <f t="shared" si="12"/>
        <v>0.13815108870849169</v>
      </c>
      <c r="F329" s="105">
        <v>3.2943634583333328</v>
      </c>
      <c r="G329" s="105">
        <v>8.1855898437499981</v>
      </c>
      <c r="H329" s="55">
        <f t="shared" si="13"/>
        <v>7.3877373990735393E-2</v>
      </c>
      <c r="I329" s="17">
        <v>0</v>
      </c>
      <c r="J329" s="15">
        <f>'Calcul Rn'!E323</f>
        <v>0.34864521604272225</v>
      </c>
      <c r="K329" s="118">
        <f t="shared" si="14"/>
        <v>0.50051756131621783</v>
      </c>
    </row>
    <row r="330" spans="1:11" x14ac:dyDescent="0.45">
      <c r="A330" s="60">
        <v>40151</v>
      </c>
      <c r="B330" s="114">
        <v>314</v>
      </c>
      <c r="C330" s="15">
        <f>'Calcul Es et Ea'!H323</f>
        <v>0.86555345727252775</v>
      </c>
      <c r="D330" s="15">
        <f>'Calcul Es et Ea'!I323</f>
        <v>0.84500359257929103</v>
      </c>
      <c r="E330" s="15">
        <f t="shared" si="12"/>
        <v>2.0549864693236719E-2</v>
      </c>
      <c r="F330" s="105">
        <v>1.9375983388333335</v>
      </c>
      <c r="G330" s="105">
        <v>4.7431796145833305</v>
      </c>
      <c r="H330" s="55">
        <f t="shared" si="13"/>
        <v>5.9932671177134307E-2</v>
      </c>
      <c r="I330" s="17">
        <v>0</v>
      </c>
      <c r="J330" s="15">
        <f>'Calcul Rn'!E324</f>
        <v>0.6131099153132058</v>
      </c>
      <c r="K330" s="118">
        <f t="shared" si="14"/>
        <v>0.13822179706428805</v>
      </c>
    </row>
    <row r="331" spans="1:11" x14ac:dyDescent="0.45">
      <c r="A331" s="60">
        <v>40152</v>
      </c>
      <c r="B331" s="115">
        <v>315</v>
      </c>
      <c r="C331" s="15">
        <f>'Calcul Es et Ea'!H324</f>
        <v>1.2874647908502839</v>
      </c>
      <c r="D331" s="15">
        <f>'Calcul Es et Ea'!I324</f>
        <v>1.184110317327272</v>
      </c>
      <c r="E331" s="15">
        <f t="shared" si="12"/>
        <v>0.10335447352301186</v>
      </c>
      <c r="F331" s="105">
        <v>4.7587238958333336</v>
      </c>
      <c r="G331" s="105">
        <v>11.280144270833334</v>
      </c>
      <c r="H331" s="55">
        <f t="shared" si="13"/>
        <v>8.8692605937868874E-2</v>
      </c>
      <c r="I331" s="17">
        <v>0</v>
      </c>
      <c r="J331" s="15">
        <f>'Calcul Rn'!E325</f>
        <v>0.48108884253739337</v>
      </c>
      <c r="K331" s="118">
        <f t="shared" si="14"/>
        <v>0.46082753473479809</v>
      </c>
    </row>
    <row r="332" spans="1:11" x14ac:dyDescent="0.45">
      <c r="A332" s="60">
        <v>40153</v>
      </c>
      <c r="B332" s="115">
        <v>316</v>
      </c>
      <c r="C332" s="15">
        <f>'Calcul Es et Ea'!H325</f>
        <v>1.2353382893070899</v>
      </c>
      <c r="D332" s="15">
        <f>'Calcul Es et Ea'!I325</f>
        <v>1.0756596175872799</v>
      </c>
      <c r="E332" s="15">
        <f t="shared" si="12"/>
        <v>0.15967867171980998</v>
      </c>
      <c r="F332" s="105">
        <v>4.6168546552083329</v>
      </c>
      <c r="G332" s="105">
        <v>11.218560187500001</v>
      </c>
      <c r="H332" s="55">
        <f t="shared" si="13"/>
        <v>8.8374784503998091E-2</v>
      </c>
      <c r="I332" s="17">
        <v>0</v>
      </c>
      <c r="J332" s="15">
        <f>'Calcul Rn'!E326</f>
        <v>0.25924778347952504</v>
      </c>
      <c r="K332" s="118">
        <f t="shared" si="14"/>
        <v>0.6359403476843738</v>
      </c>
    </row>
    <row r="333" spans="1:11" x14ac:dyDescent="0.45">
      <c r="A333" s="60">
        <v>40154</v>
      </c>
      <c r="B333" s="114">
        <v>317</v>
      </c>
      <c r="C333" s="15">
        <f>'Calcul Es et Ea'!H326</f>
        <v>1.0837199585366282</v>
      </c>
      <c r="D333" s="15">
        <f>'Calcul Es et Ea'!I326</f>
        <v>1.0038247523726869</v>
      </c>
      <c r="E333" s="15">
        <f t="shared" si="12"/>
        <v>7.9895206163941301E-2</v>
      </c>
      <c r="F333" s="105">
        <v>3.4071585499999997</v>
      </c>
      <c r="G333" s="105">
        <v>7.5786009166666659</v>
      </c>
      <c r="H333" s="55">
        <f t="shared" si="13"/>
        <v>7.1234525477767999E-2</v>
      </c>
      <c r="I333" s="17">
        <v>0</v>
      </c>
      <c r="J333" s="15">
        <f>'Calcul Rn'!E327</f>
        <v>0.26184443559049031</v>
      </c>
      <c r="K333" s="118">
        <f t="shared" si="14"/>
        <v>0.30620262848465229</v>
      </c>
    </row>
    <row r="334" spans="1:11" x14ac:dyDescent="0.45">
      <c r="A334" s="60">
        <v>40155</v>
      </c>
      <c r="B334" s="115">
        <v>318</v>
      </c>
      <c r="C334" s="15">
        <f>'Calcul Es et Ea'!H327</f>
        <v>1.080718844589895</v>
      </c>
      <c r="D334" s="15">
        <f>'Calcul Es et Ea'!I327</f>
        <v>1.0032285385937549</v>
      </c>
      <c r="E334" s="15">
        <f t="shared" si="12"/>
        <v>7.7490305996140041E-2</v>
      </c>
      <c r="F334" s="105">
        <v>1.8780671593749998</v>
      </c>
      <c r="G334" s="105">
        <v>7.167672999999998</v>
      </c>
      <c r="H334" s="55">
        <f t="shared" si="13"/>
        <v>6.9491588509567923E-2</v>
      </c>
      <c r="I334" s="17">
        <v>0</v>
      </c>
      <c r="J334" s="15">
        <f>'Calcul Rn'!E328</f>
        <v>0.10648153508823199</v>
      </c>
      <c r="K334" s="118">
        <f t="shared" si="14"/>
        <v>0.19148212881270099</v>
      </c>
    </row>
    <row r="335" spans="1:11" x14ac:dyDescent="0.45">
      <c r="A335" s="60">
        <v>40156</v>
      </c>
      <c r="B335" s="115">
        <v>319</v>
      </c>
      <c r="C335" s="15">
        <f>'Calcul Es et Ea'!H328</f>
        <v>1.5200581202684904</v>
      </c>
      <c r="D335" s="15">
        <f>'Calcul Es et Ea'!I328</f>
        <v>1.4410331217870114</v>
      </c>
      <c r="E335" s="15">
        <f t="shared" si="12"/>
        <v>7.9024998481479036E-2</v>
      </c>
      <c r="F335" s="105">
        <v>3.1688280937500011</v>
      </c>
      <c r="G335" s="105">
        <v>12.448159791666669</v>
      </c>
      <c r="H335" s="55">
        <f t="shared" si="13"/>
        <v>9.4907601646259498E-2</v>
      </c>
      <c r="I335" s="17">
        <v>0</v>
      </c>
      <c r="J335" s="15">
        <f>'Calcul Rn'!E329</f>
        <v>0.9234239885512634</v>
      </c>
      <c r="K335" s="118">
        <f t="shared" si="14"/>
        <v>0.37872282791032419</v>
      </c>
    </row>
    <row r="336" spans="1:11" x14ac:dyDescent="0.45">
      <c r="A336" s="60">
        <v>40157</v>
      </c>
      <c r="B336" s="114">
        <v>320</v>
      </c>
      <c r="C336" s="15">
        <f>'Calcul Es et Ea'!H329</f>
        <v>1.1675900311929388</v>
      </c>
      <c r="D336" s="15">
        <f>'Calcul Es et Ea'!I329</f>
        <v>1.1377247870116838</v>
      </c>
      <c r="E336" s="15">
        <f t="shared" si="12"/>
        <v>2.9865244181255024E-2</v>
      </c>
      <c r="F336" s="105">
        <v>1.638894704625</v>
      </c>
      <c r="G336" s="105">
        <v>9.103284270833333</v>
      </c>
      <c r="H336" s="55">
        <f t="shared" si="13"/>
        <v>7.8031997644810003E-2</v>
      </c>
      <c r="I336" s="17">
        <v>0</v>
      </c>
      <c r="J336" s="15">
        <f>'Calcul Rn'!E330</f>
        <v>0.19453770622407074</v>
      </c>
      <c r="K336" s="118">
        <f t="shared" si="14"/>
        <v>9.1324741091594233E-2</v>
      </c>
    </row>
    <row r="337" spans="1:11" x14ac:dyDescent="0.45">
      <c r="A337" s="60">
        <v>40158</v>
      </c>
      <c r="B337" s="115">
        <v>321</v>
      </c>
      <c r="C337" s="15">
        <f>'Calcul Es et Ea'!H330</f>
        <v>0.88949499407716193</v>
      </c>
      <c r="D337" s="15">
        <f>'Calcul Es et Ea'!I330</f>
        <v>0.858361476805235</v>
      </c>
      <c r="E337" s="15">
        <f t="shared" si="12"/>
        <v>3.1133517271926925E-2</v>
      </c>
      <c r="F337" s="105">
        <v>3.493203229166665</v>
      </c>
      <c r="G337" s="105">
        <v>4.5676586249999991</v>
      </c>
      <c r="H337" s="55">
        <f t="shared" si="13"/>
        <v>5.9286733631935352E-2</v>
      </c>
      <c r="I337" s="17">
        <v>0</v>
      </c>
      <c r="J337" s="15">
        <f>'Calcul Rn'!E331</f>
        <v>0.34753426485331174</v>
      </c>
      <c r="K337" s="118">
        <f t="shared" si="14"/>
        <v>0.1555992547236239</v>
      </c>
    </row>
    <row r="338" spans="1:11" x14ac:dyDescent="0.45">
      <c r="A338" s="60">
        <v>40159</v>
      </c>
      <c r="B338" s="115">
        <v>322</v>
      </c>
      <c r="C338" s="15">
        <f>'Calcul Es et Ea'!H331</f>
        <v>0.82519827103516641</v>
      </c>
      <c r="D338" s="15">
        <f>'Calcul Es et Ea'!I331</f>
        <v>0.7270187354237162</v>
      </c>
      <c r="E338" s="15">
        <f t="shared" ref="E338:E401" si="15">C338-D338</f>
        <v>9.8179535611450208E-2</v>
      </c>
      <c r="F338" s="105">
        <v>3.4940104479166667</v>
      </c>
      <c r="G338" s="105">
        <v>4.0932701979166666</v>
      </c>
      <c r="H338" s="55">
        <f t="shared" ref="H338:H401" si="16">4098*(0.6108*EXP(17.27*G338/(G338+237.3)))/(G338+237.3)^2</f>
        <v>5.7570707807510106E-2</v>
      </c>
      <c r="I338" s="17">
        <v>0</v>
      </c>
      <c r="J338" s="15">
        <f>'Calcul Rn'!E332</f>
        <v>0.43256839343012121</v>
      </c>
      <c r="K338" s="118">
        <f t="shared" ref="K338:K401" si="17">(0.408*H338*(J338-I338)+$B$8*900*F338*E338/(G338+273))/(H338+$B$8*(1+0.34*F338))</f>
        <v>0.4153182911476701</v>
      </c>
    </row>
    <row r="339" spans="1:11" x14ac:dyDescent="0.45">
      <c r="A339" s="60">
        <v>40160</v>
      </c>
      <c r="B339" s="114">
        <v>323</v>
      </c>
      <c r="C339" s="15">
        <f>'Calcul Es et Ea'!H332</f>
        <v>0.64462439147259987</v>
      </c>
      <c r="D339" s="15">
        <f>'Calcul Es et Ea'!I332</f>
        <v>0.55629103234120181</v>
      </c>
      <c r="E339" s="15">
        <f t="shared" si="15"/>
        <v>8.8333359131398059E-2</v>
      </c>
      <c r="F339" s="105">
        <v>3.5595312708333329</v>
      </c>
      <c r="G339" s="105">
        <v>0.64900771635416654</v>
      </c>
      <c r="H339" s="55">
        <f t="shared" si="16"/>
        <v>4.6340446894677388E-2</v>
      </c>
      <c r="I339" s="17">
        <v>0</v>
      </c>
      <c r="J339" s="15">
        <f>'Calcul Rn'!E333</f>
        <v>0.45749355627650878</v>
      </c>
      <c r="K339" s="118">
        <f t="shared" si="17"/>
        <v>0.40077699544609413</v>
      </c>
    </row>
    <row r="340" spans="1:11" x14ac:dyDescent="0.45">
      <c r="A340" s="60">
        <v>40161</v>
      </c>
      <c r="B340" s="115">
        <v>324</v>
      </c>
      <c r="C340" s="15">
        <f>'Calcul Es et Ea'!H333</f>
        <v>0.57055882193753948</v>
      </c>
      <c r="D340" s="15">
        <f>'Calcul Es et Ea'!I333</f>
        <v>0.47477467105505511</v>
      </c>
      <c r="E340" s="15">
        <f t="shared" si="15"/>
        <v>9.5784150882484376E-2</v>
      </c>
      <c r="F340" s="105">
        <v>3.7245140520833342</v>
      </c>
      <c r="G340" s="105">
        <v>-1.4717255892708332</v>
      </c>
      <c r="H340" s="55">
        <f t="shared" si="16"/>
        <v>4.0408486089457615E-2</v>
      </c>
      <c r="I340" s="17">
        <v>0</v>
      </c>
      <c r="J340" s="15">
        <f>'Calcul Rn'!E334</f>
        <v>0.10356382360943339</v>
      </c>
      <c r="K340" s="118">
        <f t="shared" si="17"/>
        <v>0.42086436123591675</v>
      </c>
    </row>
    <row r="341" spans="1:11" x14ac:dyDescent="0.45">
      <c r="A341" s="60">
        <v>40162</v>
      </c>
      <c r="B341" s="115">
        <v>325</v>
      </c>
      <c r="C341" s="15">
        <f>'Calcul Es et Ea'!H334</f>
        <v>0.50046386491847583</v>
      </c>
      <c r="D341" s="15">
        <f>'Calcul Es et Ea'!I334</f>
        <v>0.40863111039769723</v>
      </c>
      <c r="E341" s="15">
        <f t="shared" si="15"/>
        <v>9.1832754520778603E-2</v>
      </c>
      <c r="F341" s="105">
        <v>2.2017823958333342</v>
      </c>
      <c r="G341" s="105">
        <v>-2.9006921709375</v>
      </c>
      <c r="H341" s="55">
        <f t="shared" si="16"/>
        <v>3.6791078671296315E-2</v>
      </c>
      <c r="I341" s="17">
        <v>0</v>
      </c>
      <c r="J341" s="15">
        <f>'Calcul Rn'!E335</f>
        <v>0.10668746230770276</v>
      </c>
      <c r="K341" s="118">
        <f t="shared" si="17"/>
        <v>0.30353827619574081</v>
      </c>
    </row>
    <row r="342" spans="1:11" x14ac:dyDescent="0.45">
      <c r="A342" s="60">
        <v>40163</v>
      </c>
      <c r="B342" s="114">
        <v>326</v>
      </c>
      <c r="C342" s="15">
        <f>'Calcul Es et Ea'!H335</f>
        <v>0.50680234527109946</v>
      </c>
      <c r="D342" s="15">
        <f>'Calcul Es et Ea'!I335</f>
        <v>0.42324127135468281</v>
      </c>
      <c r="E342" s="15">
        <f t="shared" si="15"/>
        <v>8.356107391641665E-2</v>
      </c>
      <c r="F342" s="105">
        <v>2.0656915406250005</v>
      </c>
      <c r="G342" s="105">
        <v>-4.0216114308333335</v>
      </c>
      <c r="H342" s="55">
        <f t="shared" si="16"/>
        <v>3.4152371065594267E-2</v>
      </c>
      <c r="I342" s="17">
        <v>0</v>
      </c>
      <c r="J342" s="15">
        <f>'Calcul Rn'!E336</f>
        <v>-0.20333449614586563</v>
      </c>
      <c r="K342" s="118">
        <f t="shared" si="17"/>
        <v>0.24187526677702675</v>
      </c>
    </row>
    <row r="343" spans="1:11" x14ac:dyDescent="0.45">
      <c r="A343" s="60">
        <v>40164</v>
      </c>
      <c r="B343" s="115">
        <v>327</v>
      </c>
      <c r="C343" s="15">
        <f>'Calcul Es et Ea'!H336</f>
        <v>0.50939685193688677</v>
      </c>
      <c r="D343" s="15">
        <f>'Calcul Es et Ea'!I336</f>
        <v>0.48251688795394138</v>
      </c>
      <c r="E343" s="15">
        <f t="shared" si="15"/>
        <v>2.6879963982945398E-2</v>
      </c>
      <c r="F343" s="105">
        <v>1.5508767764583331</v>
      </c>
      <c r="G343" s="105">
        <v>-2.8719303489583332</v>
      </c>
      <c r="H343" s="55">
        <f t="shared" si="16"/>
        <v>3.6861036068207238E-2</v>
      </c>
      <c r="I343" s="17">
        <v>0</v>
      </c>
      <c r="J343" s="15">
        <f>'Calcul Rn'!E337</f>
        <v>-0.42961446376287693</v>
      </c>
      <c r="K343" s="118">
        <f t="shared" si="17"/>
        <v>2.0367665537277403E-2</v>
      </c>
    </row>
    <row r="344" spans="1:11" x14ac:dyDescent="0.45">
      <c r="A344" s="60">
        <v>40165</v>
      </c>
      <c r="B344" s="115">
        <v>328</v>
      </c>
      <c r="C344" s="15">
        <f>'Calcul Es et Ea'!H337</f>
        <v>0.49861999963388814</v>
      </c>
      <c r="D344" s="15">
        <f>'Calcul Es et Ea'!I337</f>
        <v>0.45750079858891318</v>
      </c>
      <c r="E344" s="15">
        <f t="shared" si="15"/>
        <v>4.1119201044974962E-2</v>
      </c>
      <c r="F344" s="105">
        <v>2.0546353552083336</v>
      </c>
      <c r="G344" s="105">
        <v>-1.8781372405208339</v>
      </c>
      <c r="H344" s="55">
        <f t="shared" si="16"/>
        <v>3.9349764650231454E-2</v>
      </c>
      <c r="I344" s="17">
        <v>0</v>
      </c>
      <c r="J344" s="15">
        <f>'Calcul Rn'!E338</f>
        <v>3.7491034046993832E-2</v>
      </c>
      <c r="K344" s="118">
        <f t="shared" si="17"/>
        <v>0.12657974956564153</v>
      </c>
    </row>
    <row r="345" spans="1:11" x14ac:dyDescent="0.45">
      <c r="A345" s="60">
        <v>40166</v>
      </c>
      <c r="B345" s="114">
        <v>329</v>
      </c>
      <c r="C345" s="15">
        <f>'Calcul Es et Ea'!H338</f>
        <v>0.549161745484394</v>
      </c>
      <c r="D345" s="15">
        <f>'Calcul Es et Ea'!I338</f>
        <v>0.48082483127910763</v>
      </c>
      <c r="E345" s="15">
        <f t="shared" si="15"/>
        <v>6.833691420528637E-2</v>
      </c>
      <c r="F345" s="105">
        <v>2.04558155865625</v>
      </c>
      <c r="G345" s="105">
        <v>-3.2460955333333348</v>
      </c>
      <c r="H345" s="55">
        <f t="shared" si="16"/>
        <v>3.5959856892746833E-2</v>
      </c>
      <c r="I345" s="17">
        <v>0</v>
      </c>
      <c r="J345" s="15">
        <f>'Calcul Rn'!E339</f>
        <v>-0.6111068275426037</v>
      </c>
      <c r="K345" s="118">
        <f t="shared" si="17"/>
        <v>0.14885668939892197</v>
      </c>
    </row>
    <row r="346" spans="1:11" x14ac:dyDescent="0.45">
      <c r="A346" s="60">
        <v>40167</v>
      </c>
      <c r="B346" s="115">
        <v>330</v>
      </c>
      <c r="C346" s="15">
        <f>'Calcul Es et Ea'!H339</f>
        <v>0.67818091516983936</v>
      </c>
      <c r="D346" s="15">
        <f>'Calcul Es et Ea'!I339</f>
        <v>0.64914838297119859</v>
      </c>
      <c r="E346" s="15">
        <f t="shared" si="15"/>
        <v>2.903253219864077E-2</v>
      </c>
      <c r="F346" s="105">
        <v>2.7295774124166665</v>
      </c>
      <c r="G346" s="105">
        <v>1.9413996520833336</v>
      </c>
      <c r="H346" s="55">
        <f t="shared" si="16"/>
        <v>5.0310841401523587E-2</v>
      </c>
      <c r="I346" s="17">
        <v>0</v>
      </c>
      <c r="J346" s="15">
        <f>'Calcul Rn'!E340</f>
        <v>-0.38325638947124041</v>
      </c>
      <c r="K346" s="118">
        <f t="shared" si="17"/>
        <v>5.2922446976151574E-2</v>
      </c>
    </row>
    <row r="347" spans="1:11" x14ac:dyDescent="0.45">
      <c r="A347" s="60">
        <v>40168</v>
      </c>
      <c r="B347" s="115">
        <v>331</v>
      </c>
      <c r="C347" s="15">
        <f>'Calcul Es et Ea'!H340</f>
        <v>0.72122419909920832</v>
      </c>
      <c r="D347" s="15">
        <f>'Calcul Es et Ea'!I340</f>
        <v>0.69705848845168761</v>
      </c>
      <c r="E347" s="15">
        <f t="shared" si="15"/>
        <v>2.4165710647520711E-2</v>
      </c>
      <c r="F347" s="105">
        <v>2.5712297416666661</v>
      </c>
      <c r="G347" s="105">
        <v>1.7795821950000004</v>
      </c>
      <c r="H347" s="55">
        <f t="shared" si="16"/>
        <v>4.9798243492047034E-2</v>
      </c>
      <c r="I347" s="17">
        <v>0</v>
      </c>
      <c r="J347" s="15">
        <f>'Calcul Rn'!E341</f>
        <v>0.51808443145117966</v>
      </c>
      <c r="K347" s="118">
        <f t="shared" si="17"/>
        <v>0.13780387439636135</v>
      </c>
    </row>
    <row r="348" spans="1:11" x14ac:dyDescent="0.45">
      <c r="A348" s="60">
        <v>40169</v>
      </c>
      <c r="B348" s="114">
        <v>332</v>
      </c>
      <c r="C348" s="15">
        <f>'Calcul Es et Ea'!H341</f>
        <v>0.76791943368164994</v>
      </c>
      <c r="D348" s="15">
        <f>'Calcul Es et Ea'!I341</f>
        <v>0.76790430566880663</v>
      </c>
      <c r="E348" s="15">
        <f t="shared" si="15"/>
        <v>1.5128012843312888E-5</v>
      </c>
      <c r="F348" s="105">
        <v>1.545891260416667</v>
      </c>
      <c r="G348" s="105">
        <v>2.9865613437499992</v>
      </c>
      <c r="H348" s="55">
        <f t="shared" si="16"/>
        <v>5.3732130190689092E-2</v>
      </c>
      <c r="I348" s="17">
        <v>0</v>
      </c>
      <c r="J348" s="15">
        <f>'Calcul Rn'!E342</f>
        <v>0.59716195600349575</v>
      </c>
      <c r="K348" s="118">
        <f t="shared" si="17"/>
        <v>8.4054385012370336E-2</v>
      </c>
    </row>
    <row r="349" spans="1:11" x14ac:dyDescent="0.45">
      <c r="A349" s="60">
        <v>40170</v>
      </c>
      <c r="B349" s="115">
        <v>333</v>
      </c>
      <c r="C349" s="15">
        <f>'Calcul Es et Ea'!H342</f>
        <v>0.7148869161291862</v>
      </c>
      <c r="D349" s="15">
        <f>'Calcul Es et Ea'!I342</f>
        <v>0.71328642804603026</v>
      </c>
      <c r="E349" s="15">
        <f t="shared" si="15"/>
        <v>1.6004880831559376E-3</v>
      </c>
      <c r="F349" s="105">
        <v>2.0313252416666656</v>
      </c>
      <c r="G349" s="105">
        <v>1.8151515236458338</v>
      </c>
      <c r="H349" s="55">
        <f t="shared" si="16"/>
        <v>4.9910531922264287E-2</v>
      </c>
      <c r="I349" s="17">
        <v>0</v>
      </c>
      <c r="J349" s="15">
        <f>'Calcul Rn'!E343</f>
        <v>0.1487524754809666</v>
      </c>
      <c r="K349" s="118">
        <f t="shared" si="17"/>
        <v>2.2949652706643411E-2</v>
      </c>
    </row>
    <row r="350" spans="1:11" x14ac:dyDescent="0.45">
      <c r="A350" s="60">
        <v>40171</v>
      </c>
      <c r="B350" s="115">
        <v>334</v>
      </c>
      <c r="C350" s="15">
        <f>'Calcul Es et Ea'!H343</f>
        <v>0.76297875702801932</v>
      </c>
      <c r="D350" s="15">
        <f>'Calcul Es et Ea'!I343</f>
        <v>0.7579014131588756</v>
      </c>
      <c r="E350" s="15">
        <f t="shared" si="15"/>
        <v>5.0773438691437134E-3</v>
      </c>
      <c r="F350" s="105">
        <v>3.4753790322916678</v>
      </c>
      <c r="G350" s="105">
        <v>3.2203288541666666</v>
      </c>
      <c r="H350" s="55">
        <f t="shared" si="16"/>
        <v>5.4524103021057084E-2</v>
      </c>
      <c r="I350" s="17">
        <v>0</v>
      </c>
      <c r="J350" s="15">
        <f>'Calcul Rn'!E344</f>
        <v>0.88611455353983604</v>
      </c>
      <c r="K350" s="118">
        <f t="shared" si="17"/>
        <v>0.11750477953603035</v>
      </c>
    </row>
    <row r="351" spans="1:11" x14ac:dyDescent="0.45">
      <c r="A351" s="60">
        <v>40172</v>
      </c>
      <c r="B351" s="114">
        <v>335</v>
      </c>
      <c r="C351" s="15">
        <f>'Calcul Es et Ea'!H344</f>
        <v>0.93355186603761919</v>
      </c>
      <c r="D351" s="15">
        <f>'Calcul Es et Ea'!I344</f>
        <v>0.81356436820162814</v>
      </c>
      <c r="E351" s="15">
        <f t="shared" si="15"/>
        <v>0.11998749783599105</v>
      </c>
      <c r="F351" s="105">
        <v>2.4621614687499997</v>
      </c>
      <c r="G351" s="105">
        <v>4.3514936562500024</v>
      </c>
      <c r="H351" s="55">
        <f t="shared" si="16"/>
        <v>5.8499429874311698E-2</v>
      </c>
      <c r="I351" s="17">
        <v>0</v>
      </c>
      <c r="J351" s="15">
        <f>'Calcul Rn'!E345</f>
        <v>-0.10618389567236841</v>
      </c>
      <c r="K351" s="118">
        <f t="shared" si="17"/>
        <v>0.33959197497557303</v>
      </c>
    </row>
    <row r="352" spans="1:11" x14ac:dyDescent="0.45">
      <c r="A352" s="60">
        <v>40173</v>
      </c>
      <c r="B352" s="115">
        <v>336</v>
      </c>
      <c r="C352" s="15">
        <f>'Calcul Es et Ea'!H345</f>
        <v>0.82377580946267748</v>
      </c>
      <c r="D352" s="15">
        <f>'Calcul Es et Ea'!I345</f>
        <v>0.78231486491459246</v>
      </c>
      <c r="E352" s="15">
        <f t="shared" si="15"/>
        <v>4.1460944548085021E-2</v>
      </c>
      <c r="F352" s="105">
        <v>1.4182436487500001</v>
      </c>
      <c r="G352" s="105">
        <v>2.1992677854166671</v>
      </c>
      <c r="H352" s="55">
        <f t="shared" si="16"/>
        <v>5.1137071291670992E-2</v>
      </c>
      <c r="I352" s="17">
        <v>0</v>
      </c>
      <c r="J352" s="15">
        <f>'Calcul Rn'!E346</f>
        <v>-0.28077640854652852</v>
      </c>
      <c r="K352" s="118">
        <f t="shared" si="17"/>
        <v>4.662891456530182E-2</v>
      </c>
    </row>
    <row r="353" spans="1:11" x14ac:dyDescent="0.45">
      <c r="A353" s="60">
        <v>40174</v>
      </c>
      <c r="B353" s="115">
        <v>337</v>
      </c>
      <c r="C353" s="15">
        <f>'Calcul Es et Ea'!H346</f>
        <v>0.99008590696817622</v>
      </c>
      <c r="D353" s="15">
        <f>'Calcul Es et Ea'!I346</f>
        <v>0.86933647156693994</v>
      </c>
      <c r="E353" s="15">
        <f t="shared" si="15"/>
        <v>0.12074943540123628</v>
      </c>
      <c r="F353" s="105">
        <v>3.1490740250000009</v>
      </c>
      <c r="G353" s="105">
        <v>6.1169952500000022</v>
      </c>
      <c r="H353" s="55">
        <f t="shared" si="16"/>
        <v>6.5200149268531113E-2</v>
      </c>
      <c r="I353" s="17">
        <v>0</v>
      </c>
      <c r="J353" s="15">
        <f>'Calcul Rn'!E347</f>
        <v>-7.1730653401192335E-2</v>
      </c>
      <c r="K353" s="118">
        <f t="shared" si="17"/>
        <v>0.39327571379270787</v>
      </c>
    </row>
    <row r="354" spans="1:11" x14ac:dyDescent="0.45">
      <c r="A354" s="60">
        <v>40175</v>
      </c>
      <c r="B354" s="114">
        <v>338</v>
      </c>
      <c r="C354" s="15">
        <f>'Calcul Es et Ea'!H347</f>
        <v>1.0443096284721398</v>
      </c>
      <c r="D354" s="15">
        <f>'Calcul Es et Ea'!I347</f>
        <v>1.027834007997908</v>
      </c>
      <c r="E354" s="15">
        <f t="shared" si="15"/>
        <v>1.6475620474231789E-2</v>
      </c>
      <c r="F354" s="105">
        <v>3.4674681979166659</v>
      </c>
      <c r="G354" s="105">
        <v>5.645108447916666</v>
      </c>
      <c r="H354" s="55">
        <f t="shared" si="16"/>
        <v>6.3347859731661807E-2</v>
      </c>
      <c r="I354" s="17">
        <v>0</v>
      </c>
      <c r="J354" s="15">
        <f>'Calcul Rn'!E348</f>
        <v>0.13146079680800682</v>
      </c>
      <c r="K354" s="118">
        <f t="shared" si="17"/>
        <v>7.5279519402404155E-2</v>
      </c>
    </row>
    <row r="355" spans="1:11" x14ac:dyDescent="0.45">
      <c r="A355" s="60">
        <v>40176</v>
      </c>
      <c r="B355" s="115">
        <v>339</v>
      </c>
      <c r="C355" s="15">
        <f>'Calcul Es et Ea'!H348</f>
        <v>1.4482678190826554</v>
      </c>
      <c r="D355" s="15">
        <f>'Calcul Es et Ea'!I348</f>
        <v>1.3706265297910776</v>
      </c>
      <c r="E355" s="15">
        <f t="shared" si="15"/>
        <v>7.7641289291577875E-2</v>
      </c>
      <c r="F355" s="105">
        <v>4.2364843020833316</v>
      </c>
      <c r="G355" s="105">
        <v>11.837826979166669</v>
      </c>
      <c r="H355" s="55">
        <f t="shared" si="16"/>
        <v>9.161531126198677E-2</v>
      </c>
      <c r="I355" s="17">
        <v>0</v>
      </c>
      <c r="J355" s="15">
        <f>'Calcul Rn'!E349</f>
        <v>0.78751595371316752</v>
      </c>
      <c r="K355" s="118">
        <f t="shared" si="17"/>
        <v>0.38829118166579069</v>
      </c>
    </row>
    <row r="356" spans="1:11" x14ac:dyDescent="0.45">
      <c r="A356" s="60">
        <v>40177</v>
      </c>
      <c r="B356" s="115">
        <v>340</v>
      </c>
      <c r="C356" s="15">
        <f>'Calcul Es et Ea'!H349</f>
        <v>1.2016306201486806</v>
      </c>
      <c r="D356" s="15">
        <f>'Calcul Es et Ea'!I349</f>
        <v>1.119101605267445</v>
      </c>
      <c r="E356" s="15">
        <f t="shared" si="15"/>
        <v>8.2529014881235652E-2</v>
      </c>
      <c r="F356" s="105">
        <v>3.1139177114583334</v>
      </c>
      <c r="G356" s="105">
        <v>9.3899388020833339</v>
      </c>
      <c r="H356" s="55">
        <f t="shared" si="16"/>
        <v>7.9369964079888222E-2</v>
      </c>
      <c r="I356" s="17">
        <v>0</v>
      </c>
      <c r="J356" s="15">
        <f>'Calcul Rn'!E350</f>
        <v>0.75260858198097269</v>
      </c>
      <c r="K356" s="118">
        <f t="shared" si="17"/>
        <v>0.36465542798350259</v>
      </c>
    </row>
    <row r="357" spans="1:11" x14ac:dyDescent="0.45">
      <c r="A357" s="60">
        <v>40178</v>
      </c>
      <c r="B357" s="114">
        <v>341</v>
      </c>
      <c r="C357" s="15">
        <f>'Calcul Es et Ea'!H350</f>
        <v>1.0974449177325294</v>
      </c>
      <c r="D357" s="15">
        <f>'Calcul Es et Ea'!I350</f>
        <v>1.0260362003497405</v>
      </c>
      <c r="E357" s="15">
        <f t="shared" si="15"/>
        <v>7.1408717382788867E-2</v>
      </c>
      <c r="F357" s="105">
        <v>2.7504108915625003</v>
      </c>
      <c r="G357" s="105">
        <v>7.1601023333333345</v>
      </c>
      <c r="H357" s="55">
        <f t="shared" si="16"/>
        <v>6.9459823147719479E-2</v>
      </c>
      <c r="I357" s="17">
        <v>0</v>
      </c>
      <c r="J357" s="15">
        <f>'Calcul Rn'!E351</f>
        <v>0.32039732297902423</v>
      </c>
      <c r="K357" s="118">
        <f t="shared" si="17"/>
        <v>0.25784561800491995</v>
      </c>
    </row>
    <row r="358" spans="1:11" x14ac:dyDescent="0.45">
      <c r="A358" s="60">
        <v>40179</v>
      </c>
      <c r="B358" s="115">
        <v>342</v>
      </c>
      <c r="C358" s="15">
        <f>'Calcul Es et Ea'!H351</f>
        <v>0.72462759913441888</v>
      </c>
      <c r="D358" s="15">
        <f>'Calcul Es et Ea'!I351</f>
        <v>0.60396864148840201</v>
      </c>
      <c r="E358" s="15">
        <f t="shared" si="15"/>
        <v>0.12065895764601686</v>
      </c>
      <c r="F358" s="105">
        <v>3.7603381293478249</v>
      </c>
      <c r="G358" s="105">
        <v>2.0886982670652174</v>
      </c>
      <c r="H358" s="55">
        <f t="shared" si="16"/>
        <v>5.0781381666664863E-2</v>
      </c>
      <c r="I358" s="17">
        <v>0</v>
      </c>
      <c r="J358" s="15">
        <f>'Calcul Rn'!E352</f>
        <v>0.16133595340486151</v>
      </c>
      <c r="K358" s="118">
        <f t="shared" si="17"/>
        <v>0.50514982055491686</v>
      </c>
    </row>
    <row r="359" spans="1:11" x14ac:dyDescent="0.45">
      <c r="A359" s="60">
        <v>40180</v>
      </c>
      <c r="B359" s="115">
        <v>343</v>
      </c>
      <c r="C359" s="15">
        <f>'Calcul Es et Ea'!H352</f>
        <v>0.69757739205007319</v>
      </c>
      <c r="D359" s="15">
        <f>'Calcul Es et Ea'!I352</f>
        <v>0.62408115248700413</v>
      </c>
      <c r="E359" s="15">
        <f t="shared" si="15"/>
        <v>7.3496239563069055E-2</v>
      </c>
      <c r="F359" s="105">
        <v>0.73331884498958322</v>
      </c>
      <c r="G359" s="105">
        <v>0.1576450104791661</v>
      </c>
      <c r="H359" s="55">
        <f t="shared" si="16"/>
        <v>4.4903272967058892E-2</v>
      </c>
      <c r="I359" s="17">
        <v>0</v>
      </c>
      <c r="J359" s="15">
        <f>'Calcul Rn'!E353</f>
        <v>-0.2489058281140748</v>
      </c>
      <c r="K359" s="118">
        <f t="shared" si="17"/>
        <v>5.6979133521347355E-2</v>
      </c>
    </row>
    <row r="360" spans="1:11" x14ac:dyDescent="0.45">
      <c r="A360" s="60">
        <v>40181</v>
      </c>
      <c r="B360" s="114">
        <v>344</v>
      </c>
      <c r="C360" s="15">
        <f>'Calcul Es et Ea'!H353</f>
        <v>0.67376805398796535</v>
      </c>
      <c r="D360" s="15">
        <f>'Calcul Es et Ea'!I353</f>
        <v>0.50039194228298756</v>
      </c>
      <c r="E360" s="15">
        <f t="shared" si="15"/>
        <v>0.1733761117049778</v>
      </c>
      <c r="F360" s="105">
        <v>3.0920776145833346</v>
      </c>
      <c r="G360" s="105">
        <v>0.96803007728125012</v>
      </c>
      <c r="H360" s="55">
        <f t="shared" si="16"/>
        <v>4.7294577208477739E-2</v>
      </c>
      <c r="I360" s="17">
        <v>0</v>
      </c>
      <c r="J360" s="15">
        <f>'Calcul Rn'!E354</f>
        <v>0.75453710447632716</v>
      </c>
      <c r="K360" s="118">
        <f t="shared" si="17"/>
        <v>0.71739998775834912</v>
      </c>
    </row>
    <row r="361" spans="1:11" x14ac:dyDescent="0.45">
      <c r="A361" s="60">
        <v>40182</v>
      </c>
      <c r="B361" s="115">
        <v>345</v>
      </c>
      <c r="C361" s="15">
        <f>'Calcul Es et Ea'!H354</f>
        <v>0.53066650892928635</v>
      </c>
      <c r="D361" s="15">
        <f>'Calcul Es et Ea'!I354</f>
        <v>0.44418469397158905</v>
      </c>
      <c r="E361" s="15">
        <f t="shared" si="15"/>
        <v>8.6481814957697301E-2</v>
      </c>
      <c r="F361" s="105">
        <v>4.0564669479166673</v>
      </c>
      <c r="G361" s="105">
        <v>-2.2564972536458332</v>
      </c>
      <c r="H361" s="55">
        <f t="shared" si="16"/>
        <v>3.8385693355494029E-2</v>
      </c>
      <c r="I361" s="17">
        <v>0</v>
      </c>
      <c r="J361" s="15">
        <f>'Calcul Rn'!E355</f>
        <v>0.49715133796454314</v>
      </c>
      <c r="K361" s="118">
        <f t="shared" si="17"/>
        <v>0.43432817695786724</v>
      </c>
    </row>
    <row r="362" spans="1:11" x14ac:dyDescent="0.45">
      <c r="A362" s="60">
        <v>40183</v>
      </c>
      <c r="B362" s="115">
        <v>346</v>
      </c>
      <c r="C362" s="15">
        <f>'Calcul Es et Ea'!H355</f>
        <v>0.49102186282563137</v>
      </c>
      <c r="D362" s="15">
        <f>'Calcul Es et Ea'!I355</f>
        <v>0.41186587989200613</v>
      </c>
      <c r="E362" s="15">
        <f t="shared" si="15"/>
        <v>7.9155982933625246E-2</v>
      </c>
      <c r="F362" s="105">
        <v>2.36789349375</v>
      </c>
      <c r="G362" s="105">
        <v>-4.270964826666666</v>
      </c>
      <c r="H362" s="55">
        <f t="shared" si="16"/>
        <v>3.3588124904595777E-2</v>
      </c>
      <c r="I362" s="17">
        <v>0</v>
      </c>
      <c r="J362" s="15">
        <f>'Calcul Rn'!E356</f>
        <v>-8.7405134677637442E-2</v>
      </c>
      <c r="K362" s="118">
        <f t="shared" si="17"/>
        <v>0.26433028550422266</v>
      </c>
    </row>
    <row r="363" spans="1:11" x14ac:dyDescent="0.45">
      <c r="A363" s="60">
        <v>40184</v>
      </c>
      <c r="B363" s="114">
        <v>347</v>
      </c>
      <c r="C363" s="15">
        <f>'Calcul Es et Ea'!H356</f>
        <v>0.58713098263132202</v>
      </c>
      <c r="D363" s="15">
        <f>'Calcul Es et Ea'!I356</f>
        <v>0.5246469273799651</v>
      </c>
      <c r="E363" s="15">
        <f t="shared" si="15"/>
        <v>6.2484055251356918E-2</v>
      </c>
      <c r="F363" s="105">
        <v>2.4303211708333343</v>
      </c>
      <c r="G363" s="105">
        <v>-1.7302711065624996</v>
      </c>
      <c r="H363" s="55">
        <f t="shared" si="16"/>
        <v>3.9732162417983621E-2</v>
      </c>
      <c r="I363" s="17">
        <v>0</v>
      </c>
      <c r="J363" s="15">
        <f>'Calcul Rn'!E357</f>
        <v>4.794261543198397E-2</v>
      </c>
      <c r="K363" s="118">
        <f t="shared" si="17"/>
        <v>0.212978120472681</v>
      </c>
    </row>
    <row r="364" spans="1:11" x14ac:dyDescent="0.45">
      <c r="A364" s="60">
        <v>40185</v>
      </c>
      <c r="B364" s="115">
        <v>348</v>
      </c>
      <c r="C364" s="15">
        <f>'Calcul Es et Ea'!H357</f>
        <v>0.55086213868779199</v>
      </c>
      <c r="D364" s="15">
        <f>'Calcul Es et Ea'!I357</f>
        <v>0.49122046937174191</v>
      </c>
      <c r="E364" s="15">
        <f t="shared" si="15"/>
        <v>5.9641669316050083E-2</v>
      </c>
      <c r="F364" s="105">
        <v>2.7358189166666667</v>
      </c>
      <c r="G364" s="105">
        <v>-1.6613661891458331</v>
      </c>
      <c r="H364" s="55">
        <f t="shared" si="16"/>
        <v>3.9911448895997917E-2</v>
      </c>
      <c r="I364" s="17">
        <v>0</v>
      </c>
      <c r="J364" s="15">
        <f>'Calcul Rn'!E358</f>
        <v>0.49912188675741609</v>
      </c>
      <c r="K364" s="118">
        <f t="shared" si="17"/>
        <v>0.26227526889112929</v>
      </c>
    </row>
    <row r="365" spans="1:11" x14ac:dyDescent="0.45">
      <c r="A365" s="60">
        <v>40186</v>
      </c>
      <c r="B365" s="115">
        <v>349</v>
      </c>
      <c r="C365" s="15">
        <f>'Calcul Es et Ea'!H358</f>
        <v>0.48595939099207403</v>
      </c>
      <c r="D365" s="15">
        <f>'Calcul Es et Ea'!I358</f>
        <v>0.42822537633760427</v>
      </c>
      <c r="E365" s="15">
        <f t="shared" si="15"/>
        <v>5.7734014654469756E-2</v>
      </c>
      <c r="F365" s="105">
        <v>2.9805179458333337</v>
      </c>
      <c r="G365" s="105">
        <v>-3.6494260156249996</v>
      </c>
      <c r="H365" s="55">
        <f t="shared" si="16"/>
        <v>3.5009782907169891E-2</v>
      </c>
      <c r="I365" s="17">
        <v>0</v>
      </c>
      <c r="J365" s="15">
        <f>'Calcul Rn'!E359</f>
        <v>0.53623389620790318</v>
      </c>
      <c r="K365" s="118">
        <f t="shared" si="17"/>
        <v>0.27179918755250038</v>
      </c>
    </row>
    <row r="366" spans="1:11" x14ac:dyDescent="0.45">
      <c r="A366" s="60">
        <v>40187</v>
      </c>
      <c r="B366" s="114">
        <v>350</v>
      </c>
      <c r="C366" s="15">
        <f>'Calcul Es et Ea'!H359</f>
        <v>0.4512236517625644</v>
      </c>
      <c r="D366" s="15">
        <f>'Calcul Es et Ea'!I359</f>
        <v>0.3603919349020156</v>
      </c>
      <c r="E366" s="15">
        <f t="shared" si="15"/>
        <v>9.0831716860548806E-2</v>
      </c>
      <c r="F366" s="105">
        <v>3.7724999583333312</v>
      </c>
      <c r="G366" s="105">
        <v>-4.3713455416666669</v>
      </c>
      <c r="H366" s="55">
        <f t="shared" si="16"/>
        <v>3.3363262614004421E-2</v>
      </c>
      <c r="I366" s="17">
        <v>0</v>
      </c>
      <c r="J366" s="15">
        <f>'Calcul Rn'!E360</f>
        <v>0.63239112407415821</v>
      </c>
      <c r="K366" s="118">
        <f t="shared" si="17"/>
        <v>0.45903111261128049</v>
      </c>
    </row>
    <row r="367" spans="1:11" x14ac:dyDescent="0.45">
      <c r="A367" s="60">
        <v>40188</v>
      </c>
      <c r="B367" s="115">
        <v>351</v>
      </c>
      <c r="C367" s="15">
        <f>'Calcul Es et Ea'!H360</f>
        <v>0.53145896438236118</v>
      </c>
      <c r="D367" s="15">
        <f>'Calcul Es et Ea'!I360</f>
        <v>0.47207486296294143</v>
      </c>
      <c r="E367" s="15">
        <f t="shared" si="15"/>
        <v>5.9384101419419744E-2</v>
      </c>
      <c r="F367" s="105">
        <v>1.0231134375520834</v>
      </c>
      <c r="G367" s="105">
        <v>-1.993355337499999</v>
      </c>
      <c r="H367" s="55">
        <f t="shared" si="16"/>
        <v>3.9054000781520264E-2</v>
      </c>
      <c r="I367" s="17">
        <v>0</v>
      </c>
      <c r="J367" s="15">
        <f>'Calcul Rn'!E361</f>
        <v>1.1563610166740623</v>
      </c>
      <c r="K367" s="118">
        <f t="shared" si="17"/>
        <v>0.24702986086637371</v>
      </c>
    </row>
    <row r="368" spans="1:11" x14ac:dyDescent="0.45">
      <c r="A368" s="60">
        <v>40189</v>
      </c>
      <c r="B368" s="115">
        <v>352</v>
      </c>
      <c r="C368" s="15">
        <f>'Calcul Es et Ea'!H361</f>
        <v>0.55639592363869717</v>
      </c>
      <c r="D368" s="15">
        <f>'Calcul Es et Ea'!I361</f>
        <v>0.51816688647244269</v>
      </c>
      <c r="E368" s="15">
        <f t="shared" si="15"/>
        <v>3.8229037166254476E-2</v>
      </c>
      <c r="F368" s="105">
        <v>0.7969965318125003</v>
      </c>
      <c r="G368" s="105">
        <v>-1.664080632291667</v>
      </c>
      <c r="H368" s="55">
        <f t="shared" si="16"/>
        <v>3.9904372910905504E-2</v>
      </c>
      <c r="I368" s="17">
        <v>0</v>
      </c>
      <c r="J368" s="15">
        <f>'Calcul Rn'!E362</f>
        <v>1.1343043323444499</v>
      </c>
      <c r="K368" s="118">
        <f t="shared" si="17"/>
        <v>0.20192498568455056</v>
      </c>
    </row>
    <row r="369" spans="1:11" x14ac:dyDescent="0.45">
      <c r="A369" s="60">
        <v>40190</v>
      </c>
      <c r="B369" s="114">
        <v>353</v>
      </c>
      <c r="C369" s="15">
        <f>'Calcul Es et Ea'!H362</f>
        <v>0.49556297826264828</v>
      </c>
      <c r="D369" s="15">
        <f>'Calcul Es et Ea'!I362</f>
        <v>0.46912843177555319</v>
      </c>
      <c r="E369" s="15">
        <f t="shared" si="15"/>
        <v>2.643454648709509E-2</v>
      </c>
      <c r="F369" s="105">
        <v>2.8241724687500014</v>
      </c>
      <c r="G369" s="105">
        <v>-3.1773688791666674</v>
      </c>
      <c r="H369" s="55">
        <f t="shared" si="16"/>
        <v>3.6123945648213071E-2</v>
      </c>
      <c r="I369" s="17">
        <v>0</v>
      </c>
      <c r="J369" s="15">
        <f>'Calcul Rn'!E363</f>
        <v>0.69440817308671887</v>
      </c>
      <c r="K369" s="118">
        <f t="shared" si="17"/>
        <v>0.16078374184253066</v>
      </c>
    </row>
    <row r="370" spans="1:11" x14ac:dyDescent="0.45">
      <c r="A370" s="60">
        <v>40191</v>
      </c>
      <c r="B370" s="115">
        <v>354</v>
      </c>
      <c r="C370" s="15">
        <f>'Calcul Es et Ea'!H363</f>
        <v>0.91908841796331342</v>
      </c>
      <c r="D370" s="15">
        <f>'Calcul Es et Ea'!I363</f>
        <v>0.87488550099110884</v>
      </c>
      <c r="E370" s="15">
        <f t="shared" si="15"/>
        <v>4.4202916972204576E-2</v>
      </c>
      <c r="F370" s="105">
        <v>1.6171180645833336</v>
      </c>
      <c r="G370" s="105">
        <v>4.5036623187500018</v>
      </c>
      <c r="H370" s="55">
        <f t="shared" si="16"/>
        <v>5.9052709101544525E-2</v>
      </c>
      <c r="I370" s="17">
        <v>0</v>
      </c>
      <c r="J370" s="15">
        <f>'Calcul Rn'!E364</f>
        <v>0.17646184736808035</v>
      </c>
      <c r="K370" s="118">
        <f t="shared" si="17"/>
        <v>0.12143204718656403</v>
      </c>
    </row>
    <row r="371" spans="1:11" x14ac:dyDescent="0.45">
      <c r="A371" s="60">
        <v>40192</v>
      </c>
      <c r="B371" s="115">
        <v>355</v>
      </c>
      <c r="C371" s="15">
        <f>'Calcul Es et Ea'!H364</f>
        <v>0.8582743984333836</v>
      </c>
      <c r="D371" s="15">
        <f>'Calcul Es et Ea'!I364</f>
        <v>0.82262835747608776</v>
      </c>
      <c r="E371" s="15">
        <f t="shared" si="15"/>
        <v>3.5646040957295844E-2</v>
      </c>
      <c r="F371" s="105">
        <v>3.1185965937500018</v>
      </c>
      <c r="G371" s="105">
        <v>4.5878599062499976</v>
      </c>
      <c r="H371" s="55">
        <f t="shared" si="16"/>
        <v>5.9360771460786062E-2</v>
      </c>
      <c r="I371" s="17">
        <v>0</v>
      </c>
      <c r="J371" s="15">
        <f>'Calcul Rn'!E365</f>
        <v>1.2173348581610937</v>
      </c>
      <c r="K371" s="118">
        <f t="shared" si="17"/>
        <v>0.27177584906706193</v>
      </c>
    </row>
    <row r="372" spans="1:11" x14ac:dyDescent="0.45">
      <c r="A372" s="60">
        <v>40193</v>
      </c>
      <c r="B372" s="114">
        <v>356</v>
      </c>
      <c r="C372" s="15">
        <f>'Calcul Es et Ea'!H365</f>
        <v>0.8321571763032567</v>
      </c>
      <c r="D372" s="15">
        <f>'Calcul Es et Ea'!I365</f>
        <v>0.78161464525711566</v>
      </c>
      <c r="E372" s="15">
        <f t="shared" si="15"/>
        <v>5.0542531046141037E-2</v>
      </c>
      <c r="F372" s="105">
        <v>2.3838484309374999</v>
      </c>
      <c r="G372" s="105">
        <v>3.9730487083333337</v>
      </c>
      <c r="H372" s="55">
        <f t="shared" si="16"/>
        <v>5.7142653315864808E-2</v>
      </c>
      <c r="I372" s="17">
        <v>0</v>
      </c>
      <c r="J372" s="15">
        <f>'Calcul Rn'!E366</f>
        <v>0.92148978334195286</v>
      </c>
      <c r="K372" s="118">
        <f t="shared" si="17"/>
        <v>0.26743664636576236</v>
      </c>
    </row>
    <row r="373" spans="1:11" x14ac:dyDescent="0.45">
      <c r="A373" s="60">
        <v>40194</v>
      </c>
      <c r="B373" s="115">
        <v>357</v>
      </c>
      <c r="C373" s="15">
        <f>'Calcul Es et Ea'!H366</f>
        <v>1.0065007812475149</v>
      </c>
      <c r="D373" s="15">
        <f>'Calcul Es et Ea'!I366</f>
        <v>0.97607637103985123</v>
      </c>
      <c r="E373" s="15">
        <f t="shared" si="15"/>
        <v>3.0424410207663621E-2</v>
      </c>
      <c r="F373" s="105">
        <v>4.6689929062499997</v>
      </c>
      <c r="G373" s="105">
        <v>5.2081067812499997</v>
      </c>
      <c r="H373" s="55">
        <f t="shared" si="16"/>
        <v>6.1672882788714946E-2</v>
      </c>
      <c r="I373" s="17">
        <v>0</v>
      </c>
      <c r="J373" s="15">
        <f>'Calcul Rn'!E367</f>
        <v>0.59963475222723694</v>
      </c>
      <c r="K373" s="118">
        <f t="shared" si="17"/>
        <v>0.19521233429754811</v>
      </c>
    </row>
    <row r="374" spans="1:11" x14ac:dyDescent="0.45">
      <c r="A374" s="60">
        <v>40195</v>
      </c>
      <c r="B374" s="115">
        <v>358</v>
      </c>
      <c r="C374" s="15">
        <f>'Calcul Es et Ea'!H367</f>
        <v>1.0727217129512354</v>
      </c>
      <c r="D374" s="15">
        <f>'Calcul Es et Ea'!I367</f>
        <v>0.95953485695129859</v>
      </c>
      <c r="E374" s="15">
        <f t="shared" si="15"/>
        <v>0.11318685599993683</v>
      </c>
      <c r="F374" s="105">
        <v>2.1897106245833329</v>
      </c>
      <c r="G374" s="105">
        <v>7.2534005625000022</v>
      </c>
      <c r="H374" s="55">
        <f t="shared" si="16"/>
        <v>6.9852156166504795E-2</v>
      </c>
      <c r="I374" s="17">
        <v>0</v>
      </c>
      <c r="J374" s="15">
        <f>'Calcul Rn'!E368</f>
        <v>0.57184843101075167</v>
      </c>
      <c r="K374" s="118">
        <f t="shared" si="17"/>
        <v>0.37278535107183558</v>
      </c>
    </row>
    <row r="375" spans="1:11" x14ac:dyDescent="0.45">
      <c r="A375" s="60">
        <v>40196</v>
      </c>
      <c r="B375" s="114">
        <v>359</v>
      </c>
      <c r="C375" s="15">
        <f>'Calcul Es et Ea'!H368</f>
        <v>0.73601768269668799</v>
      </c>
      <c r="D375" s="15">
        <f>'Calcul Es et Ea'!I368</f>
        <v>0.73375766910025497</v>
      </c>
      <c r="E375" s="15">
        <f t="shared" si="15"/>
        <v>2.2600135964330192E-3</v>
      </c>
      <c r="F375" s="105">
        <v>1.24421879990625</v>
      </c>
      <c r="G375" s="105">
        <v>2.8131399667708332</v>
      </c>
      <c r="H375" s="55">
        <f t="shared" si="16"/>
        <v>5.3151000285724961E-2</v>
      </c>
      <c r="I375" s="17">
        <v>0</v>
      </c>
      <c r="J375" s="15">
        <f>'Calcul Rn'!E369</f>
        <v>0.90032257967226936</v>
      </c>
      <c r="K375" s="118">
        <f t="shared" si="17"/>
        <v>0.13573179800891425</v>
      </c>
    </row>
    <row r="376" spans="1:11" x14ac:dyDescent="0.45">
      <c r="A376" s="60">
        <v>40197</v>
      </c>
      <c r="B376" s="115">
        <v>360</v>
      </c>
      <c r="C376" s="15">
        <f>'Calcul Es et Ea'!H369</f>
        <v>0.84505741476137464</v>
      </c>
      <c r="D376" s="15">
        <f>'Calcul Es et Ea'!I369</f>
        <v>0.7784553008678422</v>
      </c>
      <c r="E376" s="15">
        <f t="shared" si="15"/>
        <v>6.6602113893532433E-2</v>
      </c>
      <c r="F376" s="105">
        <v>3.4825173333333335</v>
      </c>
      <c r="G376" s="105">
        <v>3.8664497395833322</v>
      </c>
      <c r="H376" s="55">
        <f t="shared" si="16"/>
        <v>5.6765388522372992E-2</v>
      </c>
      <c r="I376" s="17">
        <v>0</v>
      </c>
      <c r="J376" s="15">
        <f>'Calcul Rn'!E370</f>
        <v>1.1386880267292923</v>
      </c>
      <c r="K376" s="118">
        <f t="shared" si="17"/>
        <v>0.37861110775442924</v>
      </c>
    </row>
    <row r="377" spans="1:11" x14ac:dyDescent="0.45">
      <c r="A377" s="60">
        <v>40198</v>
      </c>
      <c r="B377" s="115">
        <v>361</v>
      </c>
      <c r="C377" s="15">
        <f>'Calcul Es et Ea'!H370</f>
        <v>1.0562070349553998</v>
      </c>
      <c r="D377" s="15">
        <f>'Calcul Es et Ea'!I370</f>
        <v>0.94413538966303079</v>
      </c>
      <c r="E377" s="15">
        <f t="shared" si="15"/>
        <v>0.11207164529236902</v>
      </c>
      <c r="F377" s="105">
        <v>2.846947380208332</v>
      </c>
      <c r="G377" s="105">
        <v>6.2580055416666669</v>
      </c>
      <c r="H377" s="55">
        <f t="shared" si="16"/>
        <v>6.5762572947338907E-2</v>
      </c>
      <c r="I377" s="17">
        <v>0</v>
      </c>
      <c r="J377" s="15">
        <f>'Calcul Rn'!E371</f>
        <v>0.71385001081405264</v>
      </c>
      <c r="K377" s="118">
        <f t="shared" si="17"/>
        <v>0.4454830834345776</v>
      </c>
    </row>
    <row r="378" spans="1:11" x14ac:dyDescent="0.45">
      <c r="A378" s="60">
        <v>40199</v>
      </c>
      <c r="B378" s="114">
        <v>362</v>
      </c>
      <c r="C378" s="15">
        <f>'Calcul Es et Ea'!H371</f>
        <v>0.82550238471715276</v>
      </c>
      <c r="D378" s="15">
        <f>'Calcul Es et Ea'!I371</f>
        <v>0.81253588769954832</v>
      </c>
      <c r="E378" s="15">
        <f t="shared" si="15"/>
        <v>1.2966497017604439E-2</v>
      </c>
      <c r="F378" s="105">
        <v>0.91834487684374977</v>
      </c>
      <c r="G378" s="105">
        <v>2.5523120643749997</v>
      </c>
      <c r="H378" s="55">
        <f t="shared" si="16"/>
        <v>5.2287136105185011E-2</v>
      </c>
      <c r="I378" s="17">
        <v>0</v>
      </c>
      <c r="J378" s="15">
        <f>'Calcul Rn'!E372</f>
        <v>0.77435108662196228</v>
      </c>
      <c r="K378" s="118">
        <f t="shared" si="17"/>
        <v>0.13649670174124737</v>
      </c>
    </row>
    <row r="379" spans="1:11" x14ac:dyDescent="0.45">
      <c r="A379" s="60">
        <v>40200</v>
      </c>
      <c r="B379" s="115">
        <v>363</v>
      </c>
      <c r="C379" s="15">
        <f>'Calcul Es et Ea'!H372</f>
        <v>0.94052983873512441</v>
      </c>
      <c r="D379" s="15">
        <f>'Calcul Es et Ea'!I372</f>
        <v>0.86214896038813338</v>
      </c>
      <c r="E379" s="15">
        <f t="shared" si="15"/>
        <v>7.8380878346991034E-2</v>
      </c>
      <c r="F379" s="105">
        <v>2.9672570312500004</v>
      </c>
      <c r="G379" s="105">
        <v>5.1946755625000014</v>
      </c>
      <c r="H379" s="55">
        <f t="shared" si="16"/>
        <v>6.1622009454684448E-2</v>
      </c>
      <c r="I379" s="17">
        <v>0</v>
      </c>
      <c r="J379" s="15">
        <f>'Calcul Rn'!E373</f>
        <v>1.0884230229242857</v>
      </c>
      <c r="K379" s="118">
        <f t="shared" si="17"/>
        <v>0.39640389169574547</v>
      </c>
    </row>
    <row r="380" spans="1:11" x14ac:dyDescent="0.45">
      <c r="A380" s="60">
        <v>40201</v>
      </c>
      <c r="B380" s="115">
        <v>364</v>
      </c>
      <c r="C380" s="15">
        <f>'Calcul Es et Ea'!H373</f>
        <v>0.92090374763416882</v>
      </c>
      <c r="D380" s="15">
        <f>'Calcul Es et Ea'!I373</f>
        <v>0.89512530247405675</v>
      </c>
      <c r="E380" s="15">
        <f t="shared" si="15"/>
        <v>2.5778445160112073E-2</v>
      </c>
      <c r="F380" s="105">
        <v>1.2432957204166668</v>
      </c>
      <c r="G380" s="105">
        <v>5.4458373333333343</v>
      </c>
      <c r="H380" s="55">
        <f t="shared" si="16"/>
        <v>6.2579306582221911E-2</v>
      </c>
      <c r="I380" s="17">
        <v>0</v>
      </c>
      <c r="J380" s="15">
        <f>'Calcul Rn'!E374</f>
        <v>1.5496907682543848</v>
      </c>
      <c r="K380" s="118">
        <f t="shared" si="17"/>
        <v>0.29471837648701554</v>
      </c>
    </row>
    <row r="381" spans="1:11" x14ac:dyDescent="0.45">
      <c r="A381" s="60">
        <v>40202</v>
      </c>
      <c r="B381" s="114">
        <v>365</v>
      </c>
      <c r="C381" s="15">
        <f>'Calcul Es et Ea'!H374</f>
        <v>0.84830228421638088</v>
      </c>
      <c r="D381" s="15">
        <f>'Calcul Es et Ea'!I374</f>
        <v>0.76303794240268452</v>
      </c>
      <c r="E381" s="15">
        <f t="shared" si="15"/>
        <v>8.5264341813696354E-2</v>
      </c>
      <c r="F381" s="105">
        <v>2.0269039031250009</v>
      </c>
      <c r="G381" s="105">
        <v>4.7863423333333328</v>
      </c>
      <c r="H381" s="55">
        <f t="shared" si="16"/>
        <v>6.0092435806674158E-2</v>
      </c>
      <c r="I381" s="17">
        <v>0</v>
      </c>
      <c r="J381" s="15">
        <f>'Calcul Rn'!E375</f>
        <v>1.1245858978494017</v>
      </c>
      <c r="K381" s="118">
        <f t="shared" si="17"/>
        <v>0.37569083444681878</v>
      </c>
    </row>
    <row r="382" spans="1:11" x14ac:dyDescent="0.45">
      <c r="A382" s="60">
        <v>40203</v>
      </c>
      <c r="B382" s="115">
        <v>366</v>
      </c>
      <c r="C382" s="15">
        <f>'Calcul Es et Ea'!H375</f>
        <v>0.72812467887673116</v>
      </c>
      <c r="D382" s="15">
        <f>'Calcul Es et Ea'!I375</f>
        <v>0.68146574104967483</v>
      </c>
      <c r="E382" s="15">
        <f t="shared" si="15"/>
        <v>4.6658937827056324E-2</v>
      </c>
      <c r="F382" s="105">
        <v>0.79356192162500017</v>
      </c>
      <c r="G382" s="105">
        <v>1.50873937403125</v>
      </c>
      <c r="H382" s="55">
        <f t="shared" si="16"/>
        <v>4.8950318900292167E-2</v>
      </c>
      <c r="I382" s="17">
        <v>0</v>
      </c>
      <c r="J382" s="15">
        <f>'Calcul Rn'!E376</f>
        <v>1.0794634945962027</v>
      </c>
      <c r="K382" s="118">
        <f t="shared" si="17"/>
        <v>0.22164584447863403</v>
      </c>
    </row>
    <row r="383" spans="1:11" x14ac:dyDescent="0.45">
      <c r="A383" s="60">
        <v>40204</v>
      </c>
      <c r="B383" s="115">
        <v>367</v>
      </c>
      <c r="C383" s="15">
        <f>'Calcul Es et Ea'!H376</f>
        <v>0.61824708944973727</v>
      </c>
      <c r="D383" s="15">
        <f>'Calcul Es et Ea'!I376</f>
        <v>0.56728326043465571</v>
      </c>
      <c r="E383" s="15">
        <f t="shared" si="15"/>
        <v>5.0963829015081563E-2</v>
      </c>
      <c r="F383" s="105">
        <v>3.385237354166668</v>
      </c>
      <c r="G383" s="105">
        <v>0.34087791421875008</v>
      </c>
      <c r="H383" s="55">
        <f t="shared" si="16"/>
        <v>4.5434656774377226E-2</v>
      </c>
      <c r="I383" s="17">
        <v>0</v>
      </c>
      <c r="J383" s="15">
        <f>'Calcul Rn'!E377</f>
        <v>1.4439844764440659</v>
      </c>
      <c r="K383" s="118">
        <f t="shared" si="17"/>
        <v>0.34208497453909897</v>
      </c>
    </row>
    <row r="384" spans="1:11" x14ac:dyDescent="0.45">
      <c r="A384" s="60">
        <v>40205</v>
      </c>
      <c r="B384" s="114">
        <v>368</v>
      </c>
      <c r="C384" s="15">
        <f>'Calcul Es et Ea'!H377</f>
        <v>0.55844837035954842</v>
      </c>
      <c r="D384" s="15">
        <f>'Calcul Es et Ea'!I377</f>
        <v>0.45408403807676051</v>
      </c>
      <c r="E384" s="15">
        <f t="shared" si="15"/>
        <v>0.10436433228278791</v>
      </c>
      <c r="F384" s="105">
        <v>3.4421729822916656</v>
      </c>
      <c r="G384" s="105">
        <v>-2.1648712491666662</v>
      </c>
      <c r="H384" s="55">
        <f t="shared" si="16"/>
        <v>3.8617270387565794E-2</v>
      </c>
      <c r="I384" s="17">
        <v>0</v>
      </c>
      <c r="J384" s="15">
        <f>'Calcul Rn'!E378</f>
        <v>1.2145037114997641</v>
      </c>
      <c r="K384" s="118">
        <f t="shared" si="17"/>
        <v>0.53858719197664862</v>
      </c>
    </row>
    <row r="385" spans="1:11" x14ac:dyDescent="0.45">
      <c r="A385" s="60">
        <v>40206</v>
      </c>
      <c r="B385" s="115">
        <v>369</v>
      </c>
      <c r="C385" s="15">
        <f>'Calcul Es et Ea'!H378</f>
        <v>0.82353052696313056</v>
      </c>
      <c r="D385" s="15">
        <f>'Calcul Es et Ea'!I378</f>
        <v>0.72888414083036701</v>
      </c>
      <c r="E385" s="15">
        <f t="shared" si="15"/>
        <v>9.4646386132763549E-2</v>
      </c>
      <c r="F385" s="105">
        <v>2.6167129479166662</v>
      </c>
      <c r="G385" s="105">
        <v>3.6613831384374986</v>
      </c>
      <c r="H385" s="55">
        <f t="shared" si="16"/>
        <v>5.6045641486392669E-2</v>
      </c>
      <c r="I385" s="17">
        <v>0</v>
      </c>
      <c r="J385" s="15">
        <f>'Calcul Rn'!E379</f>
        <v>1.1092079751024739</v>
      </c>
      <c r="K385" s="118">
        <f t="shared" si="17"/>
        <v>0.43439813567819163</v>
      </c>
    </row>
    <row r="386" spans="1:11" x14ac:dyDescent="0.45">
      <c r="A386" s="60">
        <v>40207</v>
      </c>
      <c r="B386" s="115">
        <v>370</v>
      </c>
      <c r="C386" s="15">
        <f>'Calcul Es et Ea'!H379</f>
        <v>0.9837614118861</v>
      </c>
      <c r="D386" s="15">
        <f>'Calcul Es et Ea'!I379</f>
        <v>0.89525431394395771</v>
      </c>
      <c r="E386" s="15">
        <f t="shared" si="15"/>
        <v>8.8507097942142288E-2</v>
      </c>
      <c r="F386" s="105">
        <v>3.9271585864583334</v>
      </c>
      <c r="G386" s="105">
        <v>5.2227749166666673</v>
      </c>
      <c r="H386" s="55">
        <f t="shared" si="16"/>
        <v>6.1728482285847985E-2</v>
      </c>
      <c r="I386" s="17">
        <v>0</v>
      </c>
      <c r="J386" s="15">
        <f>'Calcul Rn'!E380</f>
        <v>1.4453123816070668</v>
      </c>
      <c r="K386" s="118">
        <f t="shared" si="17"/>
        <v>0.51212103178226975</v>
      </c>
    </row>
    <row r="387" spans="1:11" x14ac:dyDescent="0.45">
      <c r="A387" s="60">
        <v>40208</v>
      </c>
      <c r="B387" s="114">
        <v>371</v>
      </c>
      <c r="C387" s="15">
        <f>'Calcul Es et Ea'!H380</f>
        <v>0.71733980575634737</v>
      </c>
      <c r="D387" s="15">
        <f>'Calcul Es et Ea'!I380</f>
        <v>0.60937342423752994</v>
      </c>
      <c r="E387" s="15">
        <f t="shared" si="15"/>
        <v>0.10796638151881743</v>
      </c>
      <c r="F387" s="105">
        <v>2.4683160083333324</v>
      </c>
      <c r="G387" s="105">
        <v>1.5637441720833334</v>
      </c>
      <c r="H387" s="55">
        <f t="shared" si="16"/>
        <v>4.9121510455314446E-2</v>
      </c>
      <c r="I387" s="17">
        <v>0</v>
      </c>
      <c r="J387" s="15">
        <f>'Calcul Rn'!E381</f>
        <v>1.3369438934776978</v>
      </c>
      <c r="K387" s="118">
        <f t="shared" si="17"/>
        <v>0.49507333607933696</v>
      </c>
    </row>
    <row r="388" spans="1:11" x14ac:dyDescent="0.45">
      <c r="A388" s="60">
        <v>40209</v>
      </c>
      <c r="B388" s="115">
        <v>372</v>
      </c>
      <c r="C388" s="15">
        <f>'Calcul Es et Ea'!H381</f>
        <v>0.61927435497542405</v>
      </c>
      <c r="D388" s="15">
        <f>'Calcul Es et Ea'!I381</f>
        <v>0.50665835493804801</v>
      </c>
      <c r="E388" s="15">
        <f t="shared" si="15"/>
        <v>0.11261600003737604</v>
      </c>
      <c r="F388" s="105">
        <v>0.9319733781979167</v>
      </c>
      <c r="G388" s="105">
        <v>-1.1195902139583338</v>
      </c>
      <c r="H388" s="55">
        <f t="shared" si="16"/>
        <v>4.1345567781535413E-2</v>
      </c>
      <c r="I388" s="17">
        <v>0</v>
      </c>
      <c r="J388" s="15">
        <f>'Calcul Rn'!E382</f>
        <v>1.1929779693195854</v>
      </c>
      <c r="K388" s="118">
        <f t="shared" si="17"/>
        <v>0.33502093555532542</v>
      </c>
    </row>
    <row r="389" spans="1:11" x14ac:dyDescent="0.45">
      <c r="A389" s="60">
        <v>40210</v>
      </c>
      <c r="B389" s="115">
        <v>373</v>
      </c>
      <c r="C389" s="15">
        <f>'Calcul Es et Ea'!H382</f>
        <v>0.75036185600649175</v>
      </c>
      <c r="D389" s="15">
        <f>'Calcul Es et Ea'!I382</f>
        <v>0.63439535787107904</v>
      </c>
      <c r="E389" s="15">
        <f t="shared" si="15"/>
        <v>0.11596649813541271</v>
      </c>
      <c r="F389" s="105">
        <v>1.7093344872916667</v>
      </c>
      <c r="G389" s="105">
        <v>0.91373389802083338</v>
      </c>
      <c r="H389" s="55">
        <f t="shared" si="16"/>
        <v>4.713100590013828E-2</v>
      </c>
      <c r="I389" s="17">
        <v>0</v>
      </c>
      <c r="J389" s="15">
        <f>'Calcul Rn'!E383</f>
        <v>1.2921339696815464</v>
      </c>
      <c r="K389" s="118">
        <f t="shared" si="17"/>
        <v>0.4474428412485586</v>
      </c>
    </row>
    <row r="390" spans="1:11" x14ac:dyDescent="0.45">
      <c r="A390" s="60">
        <v>40211</v>
      </c>
      <c r="B390" s="114">
        <v>374</v>
      </c>
      <c r="C390" s="15">
        <f>'Calcul Es et Ea'!H383</f>
        <v>0.86863014769690294</v>
      </c>
      <c r="D390" s="15">
        <f>'Calcul Es et Ea'!I383</f>
        <v>0.79518084811872269</v>
      </c>
      <c r="E390" s="15">
        <f t="shared" si="15"/>
        <v>7.3449299578180249E-2</v>
      </c>
      <c r="F390" s="105">
        <v>3.1920601374999991</v>
      </c>
      <c r="G390" s="105">
        <v>4.2466498222916664</v>
      </c>
      <c r="H390" s="55">
        <f t="shared" si="16"/>
        <v>5.8120813096923629E-2</v>
      </c>
      <c r="I390" s="17">
        <v>0</v>
      </c>
      <c r="J390" s="15">
        <f>'Calcul Rn'!E384</f>
        <v>1.602905979183249</v>
      </c>
      <c r="K390" s="118">
        <f t="shared" si="17"/>
        <v>0.44996403919756334</v>
      </c>
    </row>
    <row r="391" spans="1:11" x14ac:dyDescent="0.45">
      <c r="A391" s="60">
        <v>40212</v>
      </c>
      <c r="B391" s="115">
        <v>375</v>
      </c>
      <c r="C391" s="15">
        <f>'Calcul Es et Ea'!H384</f>
        <v>1.1122549122078245</v>
      </c>
      <c r="D391" s="15">
        <f>'Calcul Es et Ea'!I384</f>
        <v>0.99139792024930917</v>
      </c>
      <c r="E391" s="15">
        <f t="shared" si="15"/>
        <v>0.12085699195851529</v>
      </c>
      <c r="F391" s="105">
        <v>3.1511920489583347</v>
      </c>
      <c r="G391" s="105">
        <v>7.7727595833333316</v>
      </c>
      <c r="H391" s="55">
        <f t="shared" si="16"/>
        <v>7.2070959641258633E-2</v>
      </c>
      <c r="I391" s="17">
        <v>0</v>
      </c>
      <c r="J391" s="15">
        <f>'Calcul Rn'!E385</f>
        <v>1.8926614871653611</v>
      </c>
      <c r="K391" s="118">
        <f t="shared" si="17"/>
        <v>0.65190241835635521</v>
      </c>
    </row>
    <row r="392" spans="1:11" x14ac:dyDescent="0.45">
      <c r="A392" s="60">
        <v>40213</v>
      </c>
      <c r="B392" s="115">
        <v>376</v>
      </c>
      <c r="C392" s="15">
        <f>'Calcul Es et Ea'!H385</f>
        <v>0.9401489242471639</v>
      </c>
      <c r="D392" s="15">
        <f>'Calcul Es et Ea'!I385</f>
        <v>0.78407142169337407</v>
      </c>
      <c r="E392" s="15">
        <f t="shared" si="15"/>
        <v>0.15607750255378983</v>
      </c>
      <c r="F392" s="105">
        <v>3.1241927479166676</v>
      </c>
      <c r="G392" s="105">
        <v>5.1992382635416661</v>
      </c>
      <c r="H392" s="55">
        <f t="shared" si="16"/>
        <v>6.163928753187134E-2</v>
      </c>
      <c r="I392" s="17">
        <v>0</v>
      </c>
      <c r="J392" s="15">
        <f>'Calcul Rn'!E386</f>
        <v>1.6688033883643918</v>
      </c>
      <c r="K392" s="118">
        <f t="shared" si="17"/>
        <v>0.73898289285835839</v>
      </c>
    </row>
    <row r="393" spans="1:11" x14ac:dyDescent="0.45">
      <c r="A393" s="60">
        <v>40214</v>
      </c>
      <c r="B393" s="114">
        <v>377</v>
      </c>
      <c r="C393" s="15">
        <f>'Calcul Es et Ea'!H386</f>
        <v>1.053379699887814</v>
      </c>
      <c r="D393" s="15">
        <f>'Calcul Es et Ea'!I386</f>
        <v>0.91598190366792565</v>
      </c>
      <c r="E393" s="15">
        <f t="shared" si="15"/>
        <v>0.13739779621988835</v>
      </c>
      <c r="F393" s="105">
        <v>3.9461775479166672</v>
      </c>
      <c r="G393" s="105">
        <v>7.8554164166666629</v>
      </c>
      <c r="H393" s="55">
        <f t="shared" si="16"/>
        <v>7.2429584567603469E-2</v>
      </c>
      <c r="I393" s="17">
        <v>0</v>
      </c>
      <c r="J393" s="15">
        <f>'Calcul Rn'!E387</f>
        <v>1.9026037276607304</v>
      </c>
      <c r="K393" s="118">
        <f t="shared" si="17"/>
        <v>0.75280903481492079</v>
      </c>
    </row>
    <row r="394" spans="1:11" x14ac:dyDescent="0.45">
      <c r="A394" s="60">
        <v>40215</v>
      </c>
      <c r="B394" s="115">
        <v>378</v>
      </c>
      <c r="C394" s="15">
        <f>'Calcul Es et Ea'!H387</f>
        <v>1.0793456986588694</v>
      </c>
      <c r="D394" s="15">
        <f>'Calcul Es et Ea'!I387</f>
        <v>0.96706267096109155</v>
      </c>
      <c r="E394" s="15">
        <f t="shared" si="15"/>
        <v>0.11228302769777787</v>
      </c>
      <c r="F394" s="105">
        <v>3.9704687604166629</v>
      </c>
      <c r="G394" s="105">
        <v>7.5775595104166662</v>
      </c>
      <c r="H394" s="55">
        <f t="shared" si="16"/>
        <v>7.1230061585095705E-2</v>
      </c>
      <c r="I394" s="17">
        <v>0</v>
      </c>
      <c r="J394" s="15">
        <f>'Calcul Rn'!E388</f>
        <v>2.0571601505673462</v>
      </c>
      <c r="K394" s="118">
        <f t="shared" si="17"/>
        <v>0.68048823810271386</v>
      </c>
    </row>
    <row r="395" spans="1:11" x14ac:dyDescent="0.45">
      <c r="A395" s="60">
        <v>40216</v>
      </c>
      <c r="B395" s="115">
        <v>379</v>
      </c>
      <c r="C395" s="15">
        <f>'Calcul Es et Ea'!H388</f>
        <v>0.8302959037025015</v>
      </c>
      <c r="D395" s="15">
        <f>'Calcul Es et Ea'!I388</f>
        <v>0.73835099290352268</v>
      </c>
      <c r="E395" s="15">
        <f t="shared" si="15"/>
        <v>9.1944910798978818E-2</v>
      </c>
      <c r="F395" s="105">
        <v>3.0554253750000018</v>
      </c>
      <c r="G395" s="105">
        <v>4.4245940416666665</v>
      </c>
      <c r="H395" s="55">
        <f t="shared" si="16"/>
        <v>5.876466272778387E-2</v>
      </c>
      <c r="I395" s="17">
        <v>0</v>
      </c>
      <c r="J395" s="15">
        <f>'Calcul Rn'!E389</f>
        <v>2.0499950091729322</v>
      </c>
      <c r="K395" s="118">
        <f t="shared" si="17"/>
        <v>0.56424142624354767</v>
      </c>
    </row>
    <row r="396" spans="1:11" x14ac:dyDescent="0.45">
      <c r="A396" s="60">
        <v>40217</v>
      </c>
      <c r="B396" s="114">
        <v>380</v>
      </c>
      <c r="C396" s="15">
        <f>'Calcul Es et Ea'!H389</f>
        <v>0.72110863433476591</v>
      </c>
      <c r="D396" s="15">
        <f>'Calcul Es et Ea'!I389</f>
        <v>0.61603557974081968</v>
      </c>
      <c r="E396" s="15">
        <f t="shared" si="15"/>
        <v>0.10507305459394622</v>
      </c>
      <c r="F396" s="105">
        <v>2.6668663020833332</v>
      </c>
      <c r="G396" s="105">
        <v>2.1548798528124999</v>
      </c>
      <c r="H396" s="55">
        <f t="shared" si="16"/>
        <v>5.0994024094746099E-2</v>
      </c>
      <c r="I396" s="17">
        <v>0</v>
      </c>
      <c r="J396" s="15">
        <f>'Calcul Rn'!E390</f>
        <v>2.0533825811528863</v>
      </c>
      <c r="K396" s="118">
        <f t="shared" si="17"/>
        <v>0.58266394398489529</v>
      </c>
    </row>
    <row r="397" spans="1:11" x14ac:dyDescent="0.45">
      <c r="A397" s="60">
        <v>40218</v>
      </c>
      <c r="B397" s="115">
        <v>381</v>
      </c>
      <c r="C397" s="15">
        <f>'Calcul Es et Ea'!H390</f>
        <v>0.60545705399839078</v>
      </c>
      <c r="D397" s="15">
        <f>'Calcul Es et Ea'!I390</f>
        <v>0.52319698138675885</v>
      </c>
      <c r="E397" s="15">
        <f t="shared" si="15"/>
        <v>8.2260072611631929E-2</v>
      </c>
      <c r="F397" s="105">
        <v>3.5849392812500001</v>
      </c>
      <c r="G397" s="105">
        <v>5.4668919791666985E-2</v>
      </c>
      <c r="H397" s="55">
        <f t="shared" si="16"/>
        <v>4.4606991114300248E-2</v>
      </c>
      <c r="I397" s="17">
        <v>0</v>
      </c>
      <c r="J397" s="15">
        <f>'Calcul Rn'!E391</f>
        <v>2.1389426425503393</v>
      </c>
      <c r="K397" s="118">
        <f t="shared" si="17"/>
        <v>0.53847315573666854</v>
      </c>
    </row>
    <row r="398" spans="1:11" x14ac:dyDescent="0.45">
      <c r="A398" s="60">
        <v>40219</v>
      </c>
      <c r="B398" s="115">
        <v>382</v>
      </c>
      <c r="C398" s="15">
        <f>'Calcul Es et Ea'!H391</f>
        <v>0.62205664847737585</v>
      </c>
      <c r="D398" s="15">
        <f>'Calcul Es et Ea'!I391</f>
        <v>0.52020854457595833</v>
      </c>
      <c r="E398" s="15">
        <f t="shared" si="15"/>
        <v>0.10184810390141752</v>
      </c>
      <c r="F398" s="105">
        <v>2.6894646651666663</v>
      </c>
      <c r="G398" s="105">
        <v>-1.4944371056249999</v>
      </c>
      <c r="H398" s="55">
        <f t="shared" si="16"/>
        <v>4.0348680834824097E-2</v>
      </c>
      <c r="I398" s="17">
        <v>0</v>
      </c>
      <c r="J398" s="15">
        <f>'Calcul Rn'!E392</f>
        <v>2.1707636765709442</v>
      </c>
      <c r="K398" s="118">
        <f t="shared" si="17"/>
        <v>0.57283404051222209</v>
      </c>
    </row>
    <row r="399" spans="1:11" x14ac:dyDescent="0.45">
      <c r="A399" s="60">
        <v>40220</v>
      </c>
      <c r="B399" s="114">
        <v>383</v>
      </c>
      <c r="C399" s="15">
        <f>'Calcul Es et Ea'!H392</f>
        <v>0.53533273927537051</v>
      </c>
      <c r="D399" s="15">
        <f>'Calcul Es et Ea'!I392</f>
        <v>0.40450301313887171</v>
      </c>
      <c r="E399" s="15">
        <f t="shared" si="15"/>
        <v>0.13082972613649879</v>
      </c>
      <c r="F399" s="105">
        <v>4.6420139270833332</v>
      </c>
      <c r="G399" s="105">
        <v>-1.8958373854166677</v>
      </c>
      <c r="H399" s="55">
        <f t="shared" si="16"/>
        <v>3.9304203430121372E-2</v>
      </c>
      <c r="I399" s="17">
        <v>0</v>
      </c>
      <c r="J399" s="15">
        <f>'Calcul Rn'!E393</f>
        <v>2.2242302688571427</v>
      </c>
      <c r="K399" s="118">
        <f t="shared" si="17"/>
        <v>0.80525782999422135</v>
      </c>
    </row>
    <row r="400" spans="1:11" x14ac:dyDescent="0.45">
      <c r="A400" s="60">
        <v>40221</v>
      </c>
      <c r="B400" s="115">
        <v>384</v>
      </c>
      <c r="C400" s="15">
        <f>'Calcul Es et Ea'!H393</f>
        <v>0.61451435784136388</v>
      </c>
      <c r="D400" s="15">
        <f>'Calcul Es et Ea'!I393</f>
        <v>0.40547517772591568</v>
      </c>
      <c r="E400" s="15">
        <f t="shared" si="15"/>
        <v>0.2090391801154482</v>
      </c>
      <c r="F400" s="105">
        <v>3.3654050625000007</v>
      </c>
      <c r="G400" s="105">
        <v>-0.97325533395833375</v>
      </c>
      <c r="H400" s="55">
        <f t="shared" si="16"/>
        <v>4.1740455254402779E-2</v>
      </c>
      <c r="I400" s="17">
        <v>0</v>
      </c>
      <c r="J400" s="15">
        <f>'Calcul Rn'!E394</f>
        <v>2.1657074784347898</v>
      </c>
      <c r="K400" s="118">
        <f t="shared" si="17"/>
        <v>1.039987150996454</v>
      </c>
    </row>
    <row r="401" spans="1:11" x14ac:dyDescent="0.45">
      <c r="A401" s="60">
        <v>40222</v>
      </c>
      <c r="B401" s="115">
        <v>385</v>
      </c>
      <c r="C401" s="15">
        <f>'Calcul Es et Ea'!H394</f>
        <v>0.50379307927066086</v>
      </c>
      <c r="D401" s="15">
        <f>'Calcul Es et Ea'!I394</f>
        <v>0.40832728989204564</v>
      </c>
      <c r="E401" s="15">
        <f t="shared" si="15"/>
        <v>9.5465789378615218E-2</v>
      </c>
      <c r="F401" s="105">
        <v>2.5181394635416683</v>
      </c>
      <c r="G401" s="105">
        <v>-2.6363001427083326</v>
      </c>
      <c r="H401" s="55">
        <f t="shared" si="16"/>
        <v>3.7438492489861613E-2</v>
      </c>
      <c r="I401" s="17">
        <v>0</v>
      </c>
      <c r="J401" s="15">
        <f>'Calcul Rn'!E395</f>
        <v>2.377179046804367</v>
      </c>
      <c r="K401" s="118">
        <f t="shared" si="17"/>
        <v>0.55591703459056041</v>
      </c>
    </row>
    <row r="402" spans="1:11" x14ac:dyDescent="0.45">
      <c r="A402" s="60">
        <v>40223</v>
      </c>
      <c r="B402" s="114">
        <v>386</v>
      </c>
      <c r="C402" s="15">
        <f>'Calcul Es et Ea'!H395</f>
        <v>0.53735230223943364</v>
      </c>
      <c r="D402" s="15">
        <f>'Calcul Es et Ea'!I395</f>
        <v>0.39709372995002146</v>
      </c>
      <c r="E402" s="15">
        <f t="shared" ref="E402:E465" si="18">C402-D402</f>
        <v>0.14025857228941219</v>
      </c>
      <c r="F402" s="105">
        <v>1.8082726591979157</v>
      </c>
      <c r="G402" s="105">
        <v>-2.6619921807291669</v>
      </c>
      <c r="H402" s="55">
        <f t="shared" ref="H402:H465" si="19">4098*(0.6108*EXP(17.27*G402/(G402+237.3)))/(G402+237.3)^2</f>
        <v>3.7375152743210419E-2</v>
      </c>
      <c r="I402" s="17">
        <v>0</v>
      </c>
      <c r="J402" s="15">
        <f>'Calcul Rn'!E396</f>
        <v>2.4255033346852577</v>
      </c>
      <c r="K402" s="118">
        <f t="shared" ref="K402:K465" si="20">(0.408*H402*(J402-I402)+$B$8*900*F402*E402/(G402+273))/(H402+$B$8*(1+0.34*F402))</f>
        <v>0.64283794158310248</v>
      </c>
    </row>
    <row r="403" spans="1:11" x14ac:dyDescent="0.45">
      <c r="A403" s="60">
        <v>40224</v>
      </c>
      <c r="B403" s="115">
        <v>387</v>
      </c>
      <c r="C403" s="15">
        <f>'Calcul Es et Ea'!H396</f>
        <v>0.55883369629408752</v>
      </c>
      <c r="D403" s="15">
        <f>'Calcul Es et Ea'!I396</f>
        <v>0.44231941389220691</v>
      </c>
      <c r="E403" s="15">
        <f t="shared" si="18"/>
        <v>0.11651428240188061</v>
      </c>
      <c r="F403" s="105">
        <v>0.82965568131249989</v>
      </c>
      <c r="G403" s="105">
        <v>-2.6559837708333336</v>
      </c>
      <c r="H403" s="55">
        <f t="shared" si="19"/>
        <v>3.7389957264309291E-2</v>
      </c>
      <c r="I403" s="17">
        <v>0</v>
      </c>
      <c r="J403" s="15">
        <f>'Calcul Rn'!E397</f>
        <v>2.6877535014443383</v>
      </c>
      <c r="K403" s="118">
        <f t="shared" si="20"/>
        <v>0.50769170251608808</v>
      </c>
    </row>
    <row r="404" spans="1:11" x14ac:dyDescent="0.45">
      <c r="A404" s="60">
        <v>40225</v>
      </c>
      <c r="B404" s="115">
        <v>388</v>
      </c>
      <c r="C404" s="15">
        <f>'Calcul Es et Ea'!H397</f>
        <v>0.64659276428181356</v>
      </c>
      <c r="D404" s="15">
        <f>'Calcul Es et Ea'!I397</f>
        <v>0.49737623174342349</v>
      </c>
      <c r="E404" s="15">
        <f t="shared" si="18"/>
        <v>0.14921653253839007</v>
      </c>
      <c r="F404" s="105">
        <v>1.6602487822916661</v>
      </c>
      <c r="G404" s="105">
        <v>-1.3215046964583315</v>
      </c>
      <c r="H404" s="55">
        <f t="shared" si="19"/>
        <v>4.0805982680493326E-2</v>
      </c>
      <c r="I404" s="17">
        <v>0</v>
      </c>
      <c r="J404" s="15">
        <f>'Calcul Rn'!E398</f>
        <v>2.8118661490453345</v>
      </c>
      <c r="K404" s="118">
        <f t="shared" si="20"/>
        <v>0.69922019861377482</v>
      </c>
    </row>
    <row r="405" spans="1:11" x14ac:dyDescent="0.45">
      <c r="A405" s="60">
        <v>40226</v>
      </c>
      <c r="B405" s="114">
        <v>389</v>
      </c>
      <c r="C405" s="15">
        <f>'Calcul Es et Ea'!H398</f>
        <v>0.82913341028639387</v>
      </c>
      <c r="D405" s="15">
        <f>'Calcul Es et Ea'!I398</f>
        <v>0.74667785886031202</v>
      </c>
      <c r="E405" s="15">
        <f t="shared" si="18"/>
        <v>8.2455551426081852E-2</v>
      </c>
      <c r="F405" s="105">
        <v>1.3834520118333329</v>
      </c>
      <c r="G405" s="105">
        <v>2.3778486792083333</v>
      </c>
      <c r="H405" s="55">
        <f t="shared" si="19"/>
        <v>5.1716064826096086E-2</v>
      </c>
      <c r="I405" s="17">
        <v>0</v>
      </c>
      <c r="J405" s="15">
        <f>'Calcul Rn'!E399</f>
        <v>2.9560944507411824</v>
      </c>
      <c r="K405" s="118">
        <f t="shared" si="20"/>
        <v>0.58174642938524257</v>
      </c>
    </row>
    <row r="406" spans="1:11" x14ac:dyDescent="0.45">
      <c r="A406" s="60">
        <v>40227</v>
      </c>
      <c r="B406" s="115">
        <v>390</v>
      </c>
      <c r="C406" s="15">
        <f>'Calcul Es et Ea'!H399</f>
        <v>0.96438892928530096</v>
      </c>
      <c r="D406" s="15">
        <f>'Calcul Es et Ea'!I399</f>
        <v>0.80303658957898993</v>
      </c>
      <c r="E406" s="15">
        <f t="shared" si="18"/>
        <v>0.16135233970631102</v>
      </c>
      <c r="F406" s="105">
        <v>4.2734345520833337</v>
      </c>
      <c r="G406" s="105">
        <v>4.9602891305208319</v>
      </c>
      <c r="H406" s="55">
        <f t="shared" si="19"/>
        <v>6.0739996273185506E-2</v>
      </c>
      <c r="I406" s="17">
        <v>0</v>
      </c>
      <c r="J406" s="15">
        <f>'Calcul Rn'!E400</f>
        <v>3.2651423435089235</v>
      </c>
      <c r="K406" s="118">
        <f t="shared" si="20"/>
        <v>1.0241569931438901</v>
      </c>
    </row>
    <row r="407" spans="1:11" x14ac:dyDescent="0.45">
      <c r="A407" s="60">
        <v>40228</v>
      </c>
      <c r="B407" s="115">
        <v>391</v>
      </c>
      <c r="C407" s="15">
        <f>'Calcul Es et Ea'!H400</f>
        <v>0.87663470701386492</v>
      </c>
      <c r="D407" s="15">
        <f>'Calcul Es et Ea'!I400</f>
        <v>0.70454273579117066</v>
      </c>
      <c r="E407" s="15">
        <f t="shared" si="18"/>
        <v>0.17209197122269426</v>
      </c>
      <c r="F407" s="105">
        <v>2.0972800270833338</v>
      </c>
      <c r="G407" s="105">
        <v>4.0178611077604183</v>
      </c>
      <c r="H407" s="55">
        <f t="shared" si="19"/>
        <v>5.7301889851160755E-2</v>
      </c>
      <c r="I407" s="17">
        <v>0</v>
      </c>
      <c r="J407" s="15">
        <f>'Calcul Rn'!E401</f>
        <v>3.1304644709102378</v>
      </c>
      <c r="K407" s="118">
        <f t="shared" si="20"/>
        <v>0.88205804473783511</v>
      </c>
    </row>
    <row r="408" spans="1:11" x14ac:dyDescent="0.45">
      <c r="A408" s="60">
        <v>40229</v>
      </c>
      <c r="B408" s="114">
        <v>392</v>
      </c>
      <c r="C408" s="15">
        <f>'Calcul Es et Ea'!H401</f>
        <v>0.90175805212532167</v>
      </c>
      <c r="D408" s="15">
        <f>'Calcul Es et Ea'!I401</f>
        <v>0.74827074870771837</v>
      </c>
      <c r="E408" s="15">
        <f t="shared" si="18"/>
        <v>0.1534873034176033</v>
      </c>
      <c r="F408" s="105">
        <v>1.9953934809375002</v>
      </c>
      <c r="G408" s="105">
        <v>3.7664974520833336</v>
      </c>
      <c r="H408" s="55">
        <f t="shared" si="19"/>
        <v>5.641358972726386E-2</v>
      </c>
      <c r="I408" s="17">
        <v>0</v>
      </c>
      <c r="J408" s="15">
        <f>'Calcul Rn'!E402</f>
        <v>3.2065175539728932</v>
      </c>
      <c r="K408" s="118">
        <f t="shared" si="20"/>
        <v>0.83240591425771482</v>
      </c>
    </row>
    <row r="409" spans="1:11" x14ac:dyDescent="0.45">
      <c r="A409" s="60">
        <v>40230</v>
      </c>
      <c r="B409" s="115">
        <v>393</v>
      </c>
      <c r="C409" s="15">
        <f>'Calcul Es et Ea'!H402</f>
        <v>0.96659689485252676</v>
      </c>
      <c r="D409" s="15">
        <f>'Calcul Es et Ea'!I402</f>
        <v>0.84960282291990474</v>
      </c>
      <c r="E409" s="15">
        <f t="shared" si="18"/>
        <v>0.11699407193262201</v>
      </c>
      <c r="F409" s="105">
        <v>3.1932117458333327</v>
      </c>
      <c r="G409" s="105">
        <v>4.4522820659791682</v>
      </c>
      <c r="H409" s="55">
        <f t="shared" si="19"/>
        <v>5.8865393067852774E-2</v>
      </c>
      <c r="I409" s="17">
        <v>0</v>
      </c>
      <c r="J409" s="15">
        <f>'Calcul Rn'!E403</f>
        <v>3.6656591283846183</v>
      </c>
      <c r="K409" s="118">
        <f t="shared" si="20"/>
        <v>0.85235183302195472</v>
      </c>
    </row>
    <row r="410" spans="1:11" x14ac:dyDescent="0.45">
      <c r="A410" s="60">
        <v>40231</v>
      </c>
      <c r="B410" s="115">
        <v>394</v>
      </c>
      <c r="C410" s="15">
        <f>'Calcul Es et Ea'!H403</f>
        <v>1.2885197870484557</v>
      </c>
      <c r="D410" s="15">
        <f>'Calcul Es et Ea'!I403</f>
        <v>1.0984131816060196</v>
      </c>
      <c r="E410" s="15">
        <f t="shared" si="18"/>
        <v>0.19010660544243607</v>
      </c>
      <c r="F410" s="105">
        <v>5.6579688020833325</v>
      </c>
      <c r="G410" s="105">
        <v>9.57472321875</v>
      </c>
      <c r="H410" s="55">
        <f t="shared" si="19"/>
        <v>8.0242791534248153E-2</v>
      </c>
      <c r="I410" s="17">
        <v>0</v>
      </c>
      <c r="J410" s="15">
        <f>'Calcul Rn'!E404</f>
        <v>3.8202485489565543</v>
      </c>
      <c r="K410" s="118">
        <f t="shared" si="20"/>
        <v>1.284288318110884</v>
      </c>
    </row>
    <row r="411" spans="1:11" x14ac:dyDescent="0.45">
      <c r="A411" s="60">
        <v>40232</v>
      </c>
      <c r="B411" s="114">
        <v>395</v>
      </c>
      <c r="C411" s="15">
        <f>'Calcul Es et Ea'!H404</f>
        <v>1.317104150226885</v>
      </c>
      <c r="D411" s="15">
        <f>'Calcul Es et Ea'!I404</f>
        <v>1.1357401750814042</v>
      </c>
      <c r="E411" s="15">
        <f t="shared" si="18"/>
        <v>0.18136397514548075</v>
      </c>
      <c r="F411" s="105">
        <v>5.3140624375000014</v>
      </c>
      <c r="G411" s="105">
        <v>10.289582604166666</v>
      </c>
      <c r="H411" s="55">
        <f t="shared" si="19"/>
        <v>8.3697021995109741E-2</v>
      </c>
      <c r="I411" s="17">
        <v>0</v>
      </c>
      <c r="J411" s="15">
        <f>'Calcul Rn'!E405</f>
        <v>3.5059707494818082</v>
      </c>
      <c r="K411" s="118">
        <f t="shared" si="20"/>
        <v>1.1955647858957283</v>
      </c>
    </row>
    <row r="412" spans="1:11" x14ac:dyDescent="0.45">
      <c r="A412" s="60">
        <v>40233</v>
      </c>
      <c r="B412" s="115">
        <v>396</v>
      </c>
      <c r="C412" s="15">
        <f>'Calcul Es et Ea'!H405</f>
        <v>1.1156758566646998</v>
      </c>
      <c r="D412" s="15">
        <f>'Calcul Es et Ea'!I405</f>
        <v>1.0008035647323981</v>
      </c>
      <c r="E412" s="15">
        <f t="shared" si="18"/>
        <v>0.11487229193230175</v>
      </c>
      <c r="F412" s="105">
        <v>6.0203907187500016</v>
      </c>
      <c r="G412" s="105">
        <v>8.4441828854166676</v>
      </c>
      <c r="H412" s="55">
        <f t="shared" si="19"/>
        <v>7.5028491925675733E-2</v>
      </c>
      <c r="I412" s="17">
        <v>0</v>
      </c>
      <c r="J412" s="15">
        <f>'Calcul Rn'!E406</f>
        <v>3.4537819930912272</v>
      </c>
      <c r="K412" s="118">
        <f t="shared" si="20"/>
        <v>0.90964384810639887</v>
      </c>
    </row>
    <row r="413" spans="1:11" x14ac:dyDescent="0.45">
      <c r="A413" s="60">
        <v>40234</v>
      </c>
      <c r="B413" s="115">
        <v>397</v>
      </c>
      <c r="C413" s="15">
        <f>'Calcul Es et Ea'!H406</f>
        <v>1.3271971029808025</v>
      </c>
      <c r="D413" s="15">
        <f>'Calcul Es et Ea'!I406</f>
        <v>1.158758679447389</v>
      </c>
      <c r="E413" s="15">
        <f t="shared" si="18"/>
        <v>0.16843842353341354</v>
      </c>
      <c r="F413" s="105">
        <v>5.6401995520833337</v>
      </c>
      <c r="G413" s="105">
        <v>9.9808828541666674</v>
      </c>
      <c r="H413" s="55">
        <f t="shared" si="19"/>
        <v>8.2190121222521867E-2</v>
      </c>
      <c r="I413" s="17">
        <v>0</v>
      </c>
      <c r="J413" s="15">
        <f>'Calcul Rn'!E407</f>
        <v>3.8545202177182016</v>
      </c>
      <c r="K413" s="118">
        <f t="shared" si="20"/>
        <v>1.1947017806243048</v>
      </c>
    </row>
    <row r="414" spans="1:11" x14ac:dyDescent="0.45">
      <c r="A414" s="60">
        <v>40235</v>
      </c>
      <c r="B414" s="114">
        <v>398</v>
      </c>
      <c r="C414" s="15">
        <f>'Calcul Es et Ea'!H407</f>
        <v>1.1340339825782109</v>
      </c>
      <c r="D414" s="15">
        <f>'Calcul Es et Ea'!I407</f>
        <v>0.86499291601611683</v>
      </c>
      <c r="E414" s="15">
        <f t="shared" si="18"/>
        <v>0.26904106656209403</v>
      </c>
      <c r="F414" s="105">
        <v>6.5191755416666686</v>
      </c>
      <c r="G414" s="105">
        <v>8.2462200729166657</v>
      </c>
      <c r="H414" s="55">
        <f t="shared" si="19"/>
        <v>7.4145903735495677E-2</v>
      </c>
      <c r="I414" s="17">
        <v>0</v>
      </c>
      <c r="J414" s="15">
        <f>'Calcul Rn'!E408</f>
        <v>3.7231126132464865</v>
      </c>
      <c r="K414" s="118">
        <f t="shared" si="20"/>
        <v>1.6870541711750577</v>
      </c>
    </row>
    <row r="415" spans="1:11" x14ac:dyDescent="0.45">
      <c r="A415" s="60">
        <v>40236</v>
      </c>
      <c r="B415" s="115">
        <v>399</v>
      </c>
      <c r="C415" s="15">
        <f>'Calcul Es et Ea'!H408</f>
        <v>1.0790497560580861</v>
      </c>
      <c r="D415" s="15">
        <f>'Calcul Es et Ea'!I408</f>
        <v>0.92652691604689719</v>
      </c>
      <c r="E415" s="15">
        <f t="shared" si="18"/>
        <v>0.15252284001118888</v>
      </c>
      <c r="F415" s="105">
        <v>4.4704514895833363</v>
      </c>
      <c r="G415" s="105">
        <v>7.1754686041666664</v>
      </c>
      <c r="H415" s="55">
        <f t="shared" si="19"/>
        <v>6.9524310658990535E-2</v>
      </c>
      <c r="I415" s="17">
        <v>0</v>
      </c>
      <c r="J415" s="15">
        <f>'Calcul Rn'!E409</f>
        <v>3.7917263766090312</v>
      </c>
      <c r="K415" s="118">
        <f t="shared" si="20"/>
        <v>1.0670747214957623</v>
      </c>
    </row>
    <row r="416" spans="1:11" x14ac:dyDescent="0.45">
      <c r="A416" s="60">
        <v>40237</v>
      </c>
      <c r="B416" s="115">
        <v>400</v>
      </c>
      <c r="C416" s="15">
        <f>'Calcul Es et Ea'!H409</f>
        <v>1.2068855382956145</v>
      </c>
      <c r="D416" s="15">
        <f>'Calcul Es et Ea'!I409</f>
        <v>0.91586115739935559</v>
      </c>
      <c r="E416" s="15">
        <f t="shared" si="18"/>
        <v>0.29102438089625893</v>
      </c>
      <c r="F416" s="105">
        <v>7.3924335510416705</v>
      </c>
      <c r="G416" s="105">
        <v>8.8114146874999957</v>
      </c>
      <c r="H416" s="55">
        <f t="shared" si="19"/>
        <v>7.6689527081967662E-2</v>
      </c>
      <c r="I416" s="17">
        <v>0</v>
      </c>
      <c r="J416" s="15">
        <f>'Calcul Rn'!E410</f>
        <v>4.249405090037583</v>
      </c>
      <c r="K416" s="118">
        <f t="shared" si="20"/>
        <v>1.9009963879481788</v>
      </c>
    </row>
    <row r="417" spans="1:11" x14ac:dyDescent="0.45">
      <c r="A417" s="60">
        <v>40238</v>
      </c>
      <c r="B417" s="114">
        <v>401</v>
      </c>
      <c r="C417" s="15">
        <f>'Calcul Es et Ea'!H410</f>
        <v>0.8402819189918338</v>
      </c>
      <c r="D417" s="15">
        <f>'Calcul Es et Ea'!I410</f>
        <v>0.79846891738544901</v>
      </c>
      <c r="E417" s="15">
        <f t="shared" si="18"/>
        <v>4.1813001606384792E-2</v>
      </c>
      <c r="F417" s="105">
        <v>2.0138223240104169</v>
      </c>
      <c r="G417" s="105">
        <v>4.174804066458333</v>
      </c>
      <c r="H417" s="55">
        <f t="shared" si="19"/>
        <v>5.7862575408923658E-2</v>
      </c>
      <c r="I417" s="17">
        <v>0</v>
      </c>
      <c r="J417" s="15">
        <f>'Calcul Rn'!E411</f>
        <v>4.3091795331859393</v>
      </c>
      <c r="K417" s="118">
        <f t="shared" si="20"/>
        <v>0.70360549074246181</v>
      </c>
    </row>
    <row r="418" spans="1:11" x14ac:dyDescent="0.45">
      <c r="A418" s="60">
        <v>40239</v>
      </c>
      <c r="B418" s="115">
        <v>402</v>
      </c>
      <c r="C418" s="15">
        <f>'Calcul Es et Ea'!H411</f>
        <v>1.082510907903663</v>
      </c>
      <c r="D418" s="15">
        <f>'Calcul Es et Ea'!I411</f>
        <v>0.98433976289464509</v>
      </c>
      <c r="E418" s="15">
        <f t="shared" si="18"/>
        <v>9.8171145009017913E-2</v>
      </c>
      <c r="F418" s="105">
        <v>2.7722626998541671</v>
      </c>
      <c r="G418" s="105">
        <v>6.5670514270833342</v>
      </c>
      <c r="H418" s="55">
        <f t="shared" si="19"/>
        <v>6.7009753043268117E-2</v>
      </c>
      <c r="I418" s="17">
        <v>0</v>
      </c>
      <c r="J418" s="15">
        <f>'Calcul Rn'!E412</f>
        <v>4.3611713815257334</v>
      </c>
      <c r="K418" s="118">
        <f t="shared" si="20"/>
        <v>0.90288762629016639</v>
      </c>
    </row>
    <row r="419" spans="1:11" x14ac:dyDescent="0.45">
      <c r="A419" s="60">
        <v>40240</v>
      </c>
      <c r="B419" s="115">
        <v>403</v>
      </c>
      <c r="C419" s="15">
        <f>'Calcul Es et Ea'!H412</f>
        <v>0.99273821856095712</v>
      </c>
      <c r="D419" s="15">
        <f>'Calcul Es et Ea'!I412</f>
        <v>0.75791524714194436</v>
      </c>
      <c r="E419" s="15">
        <f t="shared" si="18"/>
        <v>0.23482297141901276</v>
      </c>
      <c r="F419" s="105">
        <v>4.9901389166666652</v>
      </c>
      <c r="G419" s="105">
        <v>6.4540727083333325</v>
      </c>
      <c r="H419" s="55">
        <f t="shared" si="19"/>
        <v>6.6551491150885905E-2</v>
      </c>
      <c r="I419" s="17">
        <v>0</v>
      </c>
      <c r="J419" s="15">
        <f>'Calcul Rn'!E413</f>
        <v>3.9471873816531557</v>
      </c>
      <c r="K419" s="118">
        <f t="shared" si="20"/>
        <v>1.4563149403023363</v>
      </c>
    </row>
    <row r="420" spans="1:11" x14ac:dyDescent="0.45">
      <c r="A420" s="60">
        <v>40241</v>
      </c>
      <c r="B420" s="114">
        <v>404</v>
      </c>
      <c r="C420" s="15">
        <f>'Calcul Es et Ea'!H413</f>
        <v>0.88504078070057013</v>
      </c>
      <c r="D420" s="15">
        <f>'Calcul Es et Ea'!I413</f>
        <v>0.56555771699460844</v>
      </c>
      <c r="E420" s="15">
        <f t="shared" si="18"/>
        <v>0.31948306370596169</v>
      </c>
      <c r="F420" s="105">
        <v>4.1860589781249979</v>
      </c>
      <c r="G420" s="105">
        <v>4.5758444498958353</v>
      </c>
      <c r="H420" s="55">
        <f t="shared" si="19"/>
        <v>5.9316725189335409E-2</v>
      </c>
      <c r="I420" s="17">
        <v>0</v>
      </c>
      <c r="J420" s="15">
        <f>'Calcul Rn'!E414</f>
        <v>4.4323242346249803</v>
      </c>
      <c r="K420" s="118">
        <f t="shared" si="20"/>
        <v>1.7945057863353624</v>
      </c>
    </row>
    <row r="421" spans="1:11" x14ac:dyDescent="0.45">
      <c r="A421" s="60">
        <v>40242</v>
      </c>
      <c r="B421" s="115">
        <v>405</v>
      </c>
      <c r="C421" s="15">
        <f>'Calcul Es et Ea'!H414</f>
        <v>0.77959873664964841</v>
      </c>
      <c r="D421" s="15">
        <f>'Calcul Es et Ea'!I414</f>
        <v>0.51312084983193695</v>
      </c>
      <c r="E421" s="15">
        <f t="shared" si="18"/>
        <v>0.26647788681771145</v>
      </c>
      <c r="F421" s="105">
        <v>3.3972483020833337</v>
      </c>
      <c r="G421" s="105">
        <v>2.3263434916666665</v>
      </c>
      <c r="H421" s="55">
        <f t="shared" si="19"/>
        <v>5.1548500309679737E-2</v>
      </c>
      <c r="I421" s="17">
        <v>0</v>
      </c>
      <c r="J421" s="15">
        <f>'Calcul Rn'!E415</f>
        <v>4.6410338205821633</v>
      </c>
      <c r="K421" s="118">
        <f t="shared" si="20"/>
        <v>1.5102053025105506</v>
      </c>
    </row>
    <row r="422" spans="1:11" x14ac:dyDescent="0.45">
      <c r="A422" s="60">
        <v>40243</v>
      </c>
      <c r="B422" s="115">
        <v>406</v>
      </c>
      <c r="C422" s="15">
        <f>'Calcul Es et Ea'!H415</f>
        <v>0.82543200185659626</v>
      </c>
      <c r="D422" s="15">
        <f>'Calcul Es et Ea'!I415</f>
        <v>0.60090396879445307</v>
      </c>
      <c r="E422" s="15">
        <f t="shared" si="18"/>
        <v>0.2245280330621432</v>
      </c>
      <c r="F422" s="105">
        <v>2.4606278582291661</v>
      </c>
      <c r="G422" s="105">
        <v>2.6474592519791669</v>
      </c>
      <c r="H422" s="55">
        <f t="shared" si="19"/>
        <v>5.2600857039061318E-2</v>
      </c>
      <c r="I422" s="17">
        <v>0</v>
      </c>
      <c r="J422" s="15">
        <f>'Calcul Rn'!E416</f>
        <v>5.3624311941607452</v>
      </c>
      <c r="K422" s="118">
        <f t="shared" si="20"/>
        <v>1.3435679033791981</v>
      </c>
    </row>
    <row r="423" spans="1:11" x14ac:dyDescent="0.45">
      <c r="A423" s="60">
        <v>40244</v>
      </c>
      <c r="B423" s="114">
        <v>407</v>
      </c>
      <c r="C423" s="15">
        <f>'Calcul Es et Ea'!H416</f>
        <v>0.64150861666540915</v>
      </c>
      <c r="D423" s="15">
        <f>'Calcul Es et Ea'!I416</f>
        <v>0.3908744404209859</v>
      </c>
      <c r="E423" s="15">
        <f t="shared" si="18"/>
        <v>0.25063417624442325</v>
      </c>
      <c r="F423" s="105">
        <v>6.0173697291666635</v>
      </c>
      <c r="G423" s="105">
        <v>0.17420040197916653</v>
      </c>
      <c r="H423" s="55">
        <f t="shared" si="19"/>
        <v>4.4951063609784882E-2</v>
      </c>
      <c r="I423" s="17">
        <v>0</v>
      </c>
      <c r="J423" s="15">
        <f>'Calcul Rn'!E417</f>
        <v>4.4417296595603748</v>
      </c>
      <c r="K423" s="118">
        <f t="shared" si="20"/>
        <v>1.6639929503739224</v>
      </c>
    </row>
    <row r="424" spans="1:11" x14ac:dyDescent="0.45">
      <c r="A424" s="60">
        <v>40245</v>
      </c>
      <c r="B424" s="115">
        <v>408</v>
      </c>
      <c r="C424" s="15">
        <f>'Calcul Es et Ea'!H417</f>
        <v>0.74582944454379263</v>
      </c>
      <c r="D424" s="15">
        <f>'Calcul Es et Ea'!I417</f>
        <v>0.34590136868501892</v>
      </c>
      <c r="E424" s="15">
        <f t="shared" si="18"/>
        <v>0.39992807585877371</v>
      </c>
      <c r="F424" s="105">
        <v>6.3972567812500003</v>
      </c>
      <c r="G424" s="105">
        <v>1.1137527305000003</v>
      </c>
      <c r="H424" s="55">
        <f t="shared" si="19"/>
        <v>4.7735992532489731E-2</v>
      </c>
      <c r="I424" s="17">
        <v>0</v>
      </c>
      <c r="J424" s="15">
        <f>'Calcul Rn'!E418</f>
        <v>4.7081757817215513</v>
      </c>
      <c r="K424" s="118">
        <f t="shared" si="20"/>
        <v>2.5126942437901558</v>
      </c>
    </row>
    <row r="425" spans="1:11" x14ac:dyDescent="0.45">
      <c r="A425" s="60">
        <v>40246</v>
      </c>
      <c r="B425" s="115">
        <v>409</v>
      </c>
      <c r="C425" s="15">
        <f>'Calcul Es et Ea'!H418</f>
        <v>0.69653367839578095</v>
      </c>
      <c r="D425" s="15">
        <f>'Calcul Es et Ea'!I418</f>
        <v>0.42938942273153463</v>
      </c>
      <c r="E425" s="15">
        <f t="shared" si="18"/>
        <v>0.26714425566424632</v>
      </c>
      <c r="F425" s="105">
        <v>5.34371515625</v>
      </c>
      <c r="G425" s="105">
        <v>1.0071999106250005</v>
      </c>
      <c r="H425" s="55">
        <f t="shared" si="19"/>
        <v>4.7412882106301131E-2</v>
      </c>
      <c r="I425" s="17">
        <v>0</v>
      </c>
      <c r="J425" s="15">
        <f>'Calcul Rn'!E419</f>
        <v>4.870653477664332</v>
      </c>
      <c r="K425" s="118">
        <f t="shared" si="20"/>
        <v>1.7294286632194926</v>
      </c>
    </row>
    <row r="426" spans="1:11" x14ac:dyDescent="0.45">
      <c r="A426" s="60">
        <v>40247</v>
      </c>
      <c r="B426" s="114">
        <v>410</v>
      </c>
      <c r="C426" s="15">
        <f>'Calcul Es et Ea'!H419</f>
        <v>0.69939268516468966</v>
      </c>
      <c r="D426" s="15">
        <f>'Calcul Es et Ea'!I419</f>
        <v>0.38343130979209611</v>
      </c>
      <c r="E426" s="15">
        <f t="shared" si="18"/>
        <v>0.31596137537259356</v>
      </c>
      <c r="F426" s="105">
        <v>3.7557088696874996</v>
      </c>
      <c r="G426" s="105">
        <v>0.65474594633333338</v>
      </c>
      <c r="H426" s="55">
        <f t="shared" si="19"/>
        <v>4.6357461430436758E-2</v>
      </c>
      <c r="I426" s="17">
        <v>0</v>
      </c>
      <c r="J426" s="15">
        <f>'Calcul Rn'!E420</f>
        <v>4.881975230442996</v>
      </c>
      <c r="K426" s="118">
        <f t="shared" si="20"/>
        <v>1.7788287541246224</v>
      </c>
    </row>
    <row r="427" spans="1:11" x14ac:dyDescent="0.45">
      <c r="A427" s="60">
        <v>40248</v>
      </c>
      <c r="B427" s="115">
        <v>411</v>
      </c>
      <c r="C427" s="15">
        <f>'Calcul Es et Ea'!H420</f>
        <v>0.80479275164570296</v>
      </c>
      <c r="D427" s="15">
        <f>'Calcul Es et Ea'!I420</f>
        <v>0.56372593728715226</v>
      </c>
      <c r="E427" s="15">
        <f t="shared" si="18"/>
        <v>0.24106681435855071</v>
      </c>
      <c r="F427" s="105">
        <v>3.4686083062500006</v>
      </c>
      <c r="G427" s="105">
        <v>2.4703309617489588</v>
      </c>
      <c r="H427" s="55">
        <f t="shared" si="19"/>
        <v>5.2018116453883691E-2</v>
      </c>
      <c r="I427" s="17">
        <v>0</v>
      </c>
      <c r="J427" s="15">
        <f>'Calcul Rn'!E421</f>
        <v>5.4773481632796255</v>
      </c>
      <c r="K427" s="118">
        <f t="shared" si="20"/>
        <v>1.5115360454649995</v>
      </c>
    </row>
    <row r="428" spans="1:11" x14ac:dyDescent="0.45">
      <c r="A428" s="60">
        <v>40249</v>
      </c>
      <c r="B428" s="115">
        <v>412</v>
      </c>
      <c r="C428" s="15">
        <f>'Calcul Es et Ea'!H421</f>
        <v>0.73740500108858287</v>
      </c>
      <c r="D428" s="15">
        <f>'Calcul Es et Ea'!I421</f>
        <v>0.57101706952948117</v>
      </c>
      <c r="E428" s="15">
        <f t="shared" si="18"/>
        <v>0.1663879315591017</v>
      </c>
      <c r="F428" s="105">
        <v>1.7278964241666666</v>
      </c>
      <c r="G428" s="105">
        <v>2.0112446023958337</v>
      </c>
      <c r="H428" s="55">
        <f t="shared" si="19"/>
        <v>5.0533489578390642E-2</v>
      </c>
      <c r="I428" s="17">
        <v>0</v>
      </c>
      <c r="J428" s="15">
        <f>'Calcul Rn'!E422</f>
        <v>5.4255503676722387</v>
      </c>
      <c r="K428" s="118">
        <f t="shared" si="20"/>
        <v>1.1152400395385831</v>
      </c>
    </row>
    <row r="429" spans="1:11" x14ac:dyDescent="0.45">
      <c r="A429" s="60">
        <v>40250</v>
      </c>
      <c r="B429" s="114">
        <v>413</v>
      </c>
      <c r="C429" s="15">
        <f>'Calcul Es et Ea'!H422</f>
        <v>0.89681982420670669</v>
      </c>
      <c r="D429" s="15">
        <f>'Calcul Es et Ea'!I422</f>
        <v>0.75225598108889691</v>
      </c>
      <c r="E429" s="15">
        <f t="shared" si="18"/>
        <v>0.14456384311780979</v>
      </c>
      <c r="F429" s="105">
        <v>1.6784982410729168</v>
      </c>
      <c r="G429" s="105">
        <v>4.7033594375000005</v>
      </c>
      <c r="H429" s="55">
        <f t="shared" si="19"/>
        <v>5.9785601792062923E-2</v>
      </c>
      <c r="I429" s="17">
        <v>0</v>
      </c>
      <c r="J429" s="15">
        <f>'Calcul Rn'!E423</f>
        <v>5.1778563223301592</v>
      </c>
      <c r="K429" s="118">
        <f t="shared" si="20"/>
        <v>1.0851438745416062</v>
      </c>
    </row>
    <row r="430" spans="1:11" x14ac:dyDescent="0.45">
      <c r="A430" s="60">
        <v>40251</v>
      </c>
      <c r="B430" s="115">
        <v>414</v>
      </c>
      <c r="C430" s="15">
        <f>'Calcul Es et Ea'!H423</f>
        <v>0.93157137435353299</v>
      </c>
      <c r="D430" s="15">
        <f>'Calcul Es et Ea'!I423</f>
        <v>0.72132607598231946</v>
      </c>
      <c r="E430" s="15">
        <f t="shared" si="18"/>
        <v>0.21024529837121353</v>
      </c>
      <c r="F430" s="105">
        <v>2.004212982291667</v>
      </c>
      <c r="G430" s="105">
        <v>5.4536967187500016</v>
      </c>
      <c r="H430" s="55">
        <f t="shared" si="19"/>
        <v>6.2609466822168031E-2</v>
      </c>
      <c r="I430" s="17">
        <v>0</v>
      </c>
      <c r="J430" s="15">
        <f>'Calcul Rn'!E424</f>
        <v>5.0347970130634065</v>
      </c>
      <c r="K430" s="118">
        <f t="shared" si="20"/>
        <v>1.2548394028869643</v>
      </c>
    </row>
    <row r="431" spans="1:11" x14ac:dyDescent="0.45">
      <c r="A431" s="60">
        <v>40252</v>
      </c>
      <c r="B431" s="115">
        <v>415</v>
      </c>
      <c r="C431" s="15">
        <f>'Calcul Es et Ea'!H424</f>
        <v>1.0540880515186934</v>
      </c>
      <c r="D431" s="15">
        <f>'Calcul Es et Ea'!I424</f>
        <v>0.8031705765071937</v>
      </c>
      <c r="E431" s="15">
        <f t="shared" si="18"/>
        <v>0.25091747501149975</v>
      </c>
      <c r="F431" s="105">
        <v>1.4004947504583332</v>
      </c>
      <c r="G431" s="105">
        <v>5.5379001850520844</v>
      </c>
      <c r="H431" s="55">
        <f t="shared" si="19"/>
        <v>6.2933378091600975E-2</v>
      </c>
      <c r="I431" s="17">
        <v>0</v>
      </c>
      <c r="J431" s="15">
        <f>'Calcul Rn'!E425</f>
        <v>7.0177041984254691</v>
      </c>
      <c r="K431" s="118">
        <f t="shared" si="20"/>
        <v>1.5841677701087702</v>
      </c>
    </row>
    <row r="432" spans="1:11" x14ac:dyDescent="0.45">
      <c r="A432" s="60">
        <v>40253</v>
      </c>
      <c r="B432" s="114">
        <v>416</v>
      </c>
      <c r="C432" s="15">
        <f>'Calcul Es et Ea'!H425</f>
        <v>1.1272294075844669</v>
      </c>
      <c r="D432" s="15">
        <f>'Calcul Es et Ea'!I425</f>
        <v>0.74458524412804272</v>
      </c>
      <c r="E432" s="15">
        <f t="shared" si="18"/>
        <v>0.38264416345642416</v>
      </c>
      <c r="F432" s="105">
        <v>1.3168721436458333</v>
      </c>
      <c r="G432" s="105">
        <v>6.7864601562500022</v>
      </c>
      <c r="H432" s="55">
        <f t="shared" si="19"/>
        <v>6.790743258544471E-2</v>
      </c>
      <c r="I432" s="17">
        <v>0</v>
      </c>
      <c r="J432" s="15">
        <f>'Calcul Rn'!E426</f>
        <v>7.7216557574441396</v>
      </c>
      <c r="K432" s="118">
        <f t="shared" si="20"/>
        <v>1.9565543818326243</v>
      </c>
    </row>
    <row r="433" spans="1:11" x14ac:dyDescent="0.45">
      <c r="A433" s="60">
        <v>40254</v>
      </c>
      <c r="B433" s="115">
        <v>417</v>
      </c>
      <c r="C433" s="15">
        <f>'Calcul Es et Ea'!H426</f>
        <v>1.4519770151227192</v>
      </c>
      <c r="D433" s="15">
        <f>'Calcul Es et Ea'!I426</f>
        <v>0.78536284089984487</v>
      </c>
      <c r="E433" s="15">
        <f t="shared" si="18"/>
        <v>0.66661417422287428</v>
      </c>
      <c r="F433" s="105">
        <v>1.7811196923958341</v>
      </c>
      <c r="G433" s="105">
        <v>10.170851625000003</v>
      </c>
      <c r="H433" s="55">
        <f t="shared" si="19"/>
        <v>8.3114677509438462E-2</v>
      </c>
      <c r="I433" s="17">
        <v>0</v>
      </c>
      <c r="J433" s="15">
        <f>'Calcul Rn'!E427</f>
        <v>7.0575855304545367</v>
      </c>
      <c r="K433" s="118">
        <f t="shared" si="20"/>
        <v>2.5811521805545663</v>
      </c>
    </row>
    <row r="434" spans="1:11" x14ac:dyDescent="0.45">
      <c r="A434" s="60">
        <v>40255</v>
      </c>
      <c r="B434" s="115">
        <v>418</v>
      </c>
      <c r="C434" s="15">
        <f>'Calcul Es et Ea'!H427</f>
        <v>1.4186007957634272</v>
      </c>
      <c r="D434" s="15">
        <f>'Calcul Es et Ea'!I427</f>
        <v>0.80796488119000742</v>
      </c>
      <c r="E434" s="15">
        <f t="shared" si="18"/>
        <v>0.61063591457341981</v>
      </c>
      <c r="F434" s="105">
        <v>3.2439900860416668</v>
      </c>
      <c r="G434" s="105">
        <v>11.117733677083335</v>
      </c>
      <c r="H434" s="55">
        <f t="shared" si="19"/>
        <v>8.7856537747009647E-2</v>
      </c>
      <c r="I434" s="17">
        <v>0</v>
      </c>
      <c r="J434" s="15">
        <f>'Calcul Rn'!E428</f>
        <v>6.566894635487448</v>
      </c>
      <c r="K434" s="118">
        <f t="shared" si="20"/>
        <v>2.8667780349190077</v>
      </c>
    </row>
    <row r="435" spans="1:11" x14ac:dyDescent="0.45">
      <c r="A435" s="60">
        <v>40256</v>
      </c>
      <c r="B435" s="114">
        <v>419</v>
      </c>
      <c r="C435" s="15">
        <f>'Calcul Es et Ea'!H428</f>
        <v>1.5535921408130982</v>
      </c>
      <c r="D435" s="15">
        <f>'Calcul Es et Ea'!I428</f>
        <v>1.2401553439319433</v>
      </c>
      <c r="E435" s="15">
        <f t="shared" si="18"/>
        <v>0.31343679688115489</v>
      </c>
      <c r="F435" s="105">
        <v>3.4296845312500004</v>
      </c>
      <c r="G435" s="105">
        <v>12.253339322916666</v>
      </c>
      <c r="H435" s="55">
        <f t="shared" si="19"/>
        <v>9.3845917120971428E-2</v>
      </c>
      <c r="I435" s="17">
        <v>0</v>
      </c>
      <c r="J435" s="15">
        <f>'Calcul Rn'!E429</f>
        <v>6.2659813155756261</v>
      </c>
      <c r="K435" s="118">
        <f t="shared" si="20"/>
        <v>1.9551830387634586</v>
      </c>
    </row>
    <row r="436" spans="1:11" x14ac:dyDescent="0.45">
      <c r="A436" s="60">
        <v>40257</v>
      </c>
      <c r="B436" s="115">
        <v>420</v>
      </c>
      <c r="C436" s="15">
        <f>'Calcul Es et Ea'!H429</f>
        <v>1.623731441080392</v>
      </c>
      <c r="D436" s="15">
        <f>'Calcul Es et Ea'!I429</f>
        <v>1.4502505599158997</v>
      </c>
      <c r="E436" s="15">
        <f t="shared" si="18"/>
        <v>0.17348088116449234</v>
      </c>
      <c r="F436" s="105">
        <v>4.3151474999999984</v>
      </c>
      <c r="G436" s="105">
        <v>13.037741770833344</v>
      </c>
      <c r="H436" s="55">
        <f t="shared" si="19"/>
        <v>9.8183095218724398E-2</v>
      </c>
      <c r="I436" s="17">
        <v>0</v>
      </c>
      <c r="J436" s="15">
        <f>'Calcul Rn'!E430</f>
        <v>6.5626597569294489</v>
      </c>
      <c r="K436" s="118">
        <f t="shared" si="20"/>
        <v>1.5972505830720565</v>
      </c>
    </row>
    <row r="437" spans="1:11" x14ac:dyDescent="0.45">
      <c r="A437" s="60">
        <v>40258</v>
      </c>
      <c r="B437" s="115">
        <v>421</v>
      </c>
      <c r="C437" s="15">
        <f>'Calcul Es et Ea'!H430</f>
        <v>1.2584532657608591</v>
      </c>
      <c r="D437" s="15">
        <f>'Calcul Es et Ea'!I430</f>
        <v>0.95632737919991151</v>
      </c>
      <c r="E437" s="15">
        <f t="shared" si="18"/>
        <v>0.30212588656094763</v>
      </c>
      <c r="F437" s="105">
        <v>2.7071527439583338</v>
      </c>
      <c r="G437" s="105">
        <v>9.6662429374999981</v>
      </c>
      <c r="H437" s="55">
        <f t="shared" si="19"/>
        <v>8.0678109316505223E-2</v>
      </c>
      <c r="I437" s="17">
        <v>0</v>
      </c>
      <c r="J437" s="15">
        <f>'Calcul Rn'!E431</f>
        <v>6.8078297328012551</v>
      </c>
      <c r="K437" s="118">
        <f t="shared" si="20"/>
        <v>1.9043277143246355</v>
      </c>
    </row>
    <row r="438" spans="1:11" x14ac:dyDescent="0.45">
      <c r="A438" s="60">
        <v>40259</v>
      </c>
      <c r="B438" s="114">
        <v>422</v>
      </c>
      <c r="C438" s="15">
        <f>'Calcul Es et Ea'!H431</f>
        <v>1.1893628229721487</v>
      </c>
      <c r="D438" s="15">
        <f>'Calcul Es et Ea'!I431</f>
        <v>0.93550365852042927</v>
      </c>
      <c r="E438" s="15">
        <f t="shared" si="18"/>
        <v>0.25385916445171941</v>
      </c>
      <c r="F438" s="105">
        <v>1.3143663500937504</v>
      </c>
      <c r="G438" s="105">
        <v>8.0669503958333326</v>
      </c>
      <c r="H438" s="55">
        <f t="shared" si="19"/>
        <v>7.3354326599635727E-2</v>
      </c>
      <c r="I438" s="17">
        <v>0</v>
      </c>
      <c r="J438" s="15">
        <f>'Calcul Rn'!E432</f>
        <v>7.9532961143365064</v>
      </c>
      <c r="K438" s="118">
        <f t="shared" si="20"/>
        <v>1.8189305579282118</v>
      </c>
    </row>
    <row r="439" spans="1:11" x14ac:dyDescent="0.45">
      <c r="A439" s="60">
        <v>40260</v>
      </c>
      <c r="B439" s="115">
        <v>423</v>
      </c>
      <c r="C439" s="15">
        <f>'Calcul Es et Ea'!H432</f>
        <v>1.2478042649308323</v>
      </c>
      <c r="D439" s="15">
        <f>'Calcul Es et Ea'!I432</f>
        <v>1.0256653300438723</v>
      </c>
      <c r="E439" s="15">
        <f t="shared" si="18"/>
        <v>0.22213893488696002</v>
      </c>
      <c r="F439" s="105">
        <v>1.6832610582291665</v>
      </c>
      <c r="G439" s="105">
        <v>8.9792652708333378</v>
      </c>
      <c r="H439" s="55">
        <f t="shared" si="19"/>
        <v>7.7459133478540554E-2</v>
      </c>
      <c r="I439" s="17">
        <v>0</v>
      </c>
      <c r="J439" s="15">
        <f>'Calcul Rn'!E433</f>
        <v>8.167982492757778</v>
      </c>
      <c r="K439" s="118">
        <f t="shared" si="20"/>
        <v>1.8503485939369837</v>
      </c>
    </row>
    <row r="440" spans="1:11" x14ac:dyDescent="0.45">
      <c r="A440" s="60">
        <v>40261</v>
      </c>
      <c r="B440" s="115">
        <v>424</v>
      </c>
      <c r="C440" s="15">
        <f>'Calcul Es et Ea'!H433</f>
        <v>1.6594309609314721</v>
      </c>
      <c r="D440" s="15">
        <f>'Calcul Es et Ea'!I433</f>
        <v>1.2932417673076049</v>
      </c>
      <c r="E440" s="15">
        <f t="shared" si="18"/>
        <v>0.36618919362386726</v>
      </c>
      <c r="F440" s="105">
        <v>2.8462848031250005</v>
      </c>
      <c r="G440" s="105">
        <v>12.705107145833329</v>
      </c>
      <c r="H440" s="55">
        <f t="shared" si="19"/>
        <v>9.6323477270549449E-2</v>
      </c>
      <c r="I440" s="17">
        <v>0</v>
      </c>
      <c r="J440" s="15">
        <f>'Calcul Rn'!E434</f>
        <v>7.7571426063171316</v>
      </c>
      <c r="K440" s="118">
        <f t="shared" si="20"/>
        <v>2.3007690547369966</v>
      </c>
    </row>
    <row r="441" spans="1:11" x14ac:dyDescent="0.45">
      <c r="A441" s="60">
        <v>40262</v>
      </c>
      <c r="B441" s="114">
        <v>425</v>
      </c>
      <c r="C441" s="15">
        <f>'Calcul Es et Ea'!H434</f>
        <v>1.437334826833077</v>
      </c>
      <c r="D441" s="15">
        <f>'Calcul Es et Ea'!I434</f>
        <v>1.1616123902143609</v>
      </c>
      <c r="E441" s="15">
        <f t="shared" si="18"/>
        <v>0.27572243661871609</v>
      </c>
      <c r="F441" s="105">
        <v>4.7276822916666665</v>
      </c>
      <c r="G441" s="105">
        <v>12.040076093750002</v>
      </c>
      <c r="H441" s="55">
        <f t="shared" si="19"/>
        <v>9.2695341266994663E-2</v>
      </c>
      <c r="I441" s="17">
        <v>0</v>
      </c>
      <c r="J441" s="15">
        <f>'Calcul Rn'!E435</f>
        <v>7.8496308872212834</v>
      </c>
      <c r="K441" s="118">
        <f t="shared" si="20"/>
        <v>2.1420372309066598</v>
      </c>
    </row>
    <row r="442" spans="1:11" x14ac:dyDescent="0.45">
      <c r="A442" s="60">
        <v>40263</v>
      </c>
      <c r="B442" s="115">
        <v>426</v>
      </c>
      <c r="C442" s="15">
        <f>'Calcul Es et Ea'!H435</f>
        <v>1.1833932644702254</v>
      </c>
      <c r="D442" s="15">
        <f>'Calcul Es et Ea'!I435</f>
        <v>0.99660195868672308</v>
      </c>
      <c r="E442" s="15">
        <f t="shared" si="18"/>
        <v>0.18679130578350234</v>
      </c>
      <c r="F442" s="105">
        <v>4.9949652395833342</v>
      </c>
      <c r="G442" s="105">
        <v>8.2221582812499996</v>
      </c>
      <c r="H442" s="55">
        <f t="shared" si="19"/>
        <v>7.4039235012777913E-2</v>
      </c>
      <c r="I442" s="17">
        <v>0</v>
      </c>
      <c r="J442" s="15">
        <f>'Calcul Rn'!E436</f>
        <v>6.9801185343745811</v>
      </c>
      <c r="K442" s="118">
        <f t="shared" si="20"/>
        <v>1.6130202399406193</v>
      </c>
    </row>
    <row r="443" spans="1:11" x14ac:dyDescent="0.45">
      <c r="A443" s="60">
        <v>40264</v>
      </c>
      <c r="B443" s="115">
        <v>427</v>
      </c>
      <c r="C443" s="15">
        <f>'Calcul Es et Ea'!H436</f>
        <v>1.2222068196288827</v>
      </c>
      <c r="D443" s="15">
        <f>'Calcul Es et Ea'!I436</f>
        <v>1.031882431113202</v>
      </c>
      <c r="E443" s="15">
        <f t="shared" si="18"/>
        <v>0.19032438851568068</v>
      </c>
      <c r="F443" s="105">
        <v>5.5749390937499994</v>
      </c>
      <c r="G443" s="105">
        <v>9.8099240312499987</v>
      </c>
      <c r="H443" s="55">
        <f t="shared" si="19"/>
        <v>8.1365601293697173E-2</v>
      </c>
      <c r="I443" s="17">
        <v>0</v>
      </c>
      <c r="J443" s="15">
        <f>'Calcul Rn'!E437</f>
        <v>7.4183782420302329</v>
      </c>
      <c r="K443" s="118">
        <f t="shared" si="20"/>
        <v>1.7164505222442059</v>
      </c>
    </row>
    <row r="444" spans="1:11" x14ac:dyDescent="0.45">
      <c r="A444" s="60">
        <v>40265</v>
      </c>
      <c r="B444" s="114">
        <v>428</v>
      </c>
      <c r="C444" s="15">
        <f>'Calcul Es et Ea'!H437</f>
        <v>1.3798057356092914</v>
      </c>
      <c r="D444" s="15">
        <f>'Calcul Es et Ea'!I437</f>
        <v>1.2570859830853227</v>
      </c>
      <c r="E444" s="15">
        <f t="shared" si="18"/>
        <v>0.12271975252396872</v>
      </c>
      <c r="F444" s="105">
        <v>4.2553241041666663</v>
      </c>
      <c r="G444" s="105">
        <v>10.944794145833329</v>
      </c>
      <c r="H444" s="55">
        <f t="shared" si="19"/>
        <v>8.6973663704115509E-2</v>
      </c>
      <c r="I444" s="17">
        <v>0</v>
      </c>
      <c r="J444" s="15">
        <f>'Calcul Rn'!E438</f>
        <v>7.2924015392790267</v>
      </c>
      <c r="K444" s="118">
        <f t="shared" si="20"/>
        <v>1.4740285851839412</v>
      </c>
    </row>
    <row r="445" spans="1:11" x14ac:dyDescent="0.45">
      <c r="A445" s="60">
        <v>40266</v>
      </c>
      <c r="B445" s="115">
        <v>429</v>
      </c>
      <c r="C445" s="15">
        <f>'Calcul Es et Ea'!H438</f>
        <v>1.542843926601297</v>
      </c>
      <c r="D445" s="15">
        <f>'Calcul Es et Ea'!I438</f>
        <v>1.3001352287197958</v>
      </c>
      <c r="E445" s="15">
        <f t="shared" si="18"/>
        <v>0.24270869788150118</v>
      </c>
      <c r="F445" s="105">
        <v>2.9616233218125019</v>
      </c>
      <c r="G445" s="105">
        <v>11.698216822916663</v>
      </c>
      <c r="H445" s="55">
        <f t="shared" si="19"/>
        <v>9.0876050313481921E-2</v>
      </c>
      <c r="I445" s="17">
        <v>0</v>
      </c>
      <c r="J445" s="15">
        <f>'Calcul Rn'!E439</f>
        <v>8.5970434321182641</v>
      </c>
      <c r="K445" s="118">
        <f t="shared" si="20"/>
        <v>2.0909407285801049</v>
      </c>
    </row>
    <row r="446" spans="1:11" x14ac:dyDescent="0.45">
      <c r="A446" s="60">
        <v>40267</v>
      </c>
      <c r="B446" s="115">
        <v>430</v>
      </c>
      <c r="C446" s="15">
        <f>'Calcul Es et Ea'!H439</f>
        <v>1.1542090543317931</v>
      </c>
      <c r="D446" s="15">
        <f>'Calcul Es et Ea'!I439</f>
        <v>0.94764644211027904</v>
      </c>
      <c r="E446" s="15">
        <f t="shared" si="18"/>
        <v>0.20656261222151406</v>
      </c>
      <c r="F446" s="105">
        <v>5.0343141666666673</v>
      </c>
      <c r="G446" s="105">
        <v>8.5720556979166638</v>
      </c>
      <c r="H446" s="55">
        <f t="shared" si="19"/>
        <v>7.5603353161284373E-2</v>
      </c>
      <c r="I446" s="17">
        <v>0</v>
      </c>
      <c r="J446" s="15">
        <f>'Calcul Rn'!E440</f>
        <v>6.8955557238016549</v>
      </c>
      <c r="K446" s="118">
        <f t="shared" si="20"/>
        <v>1.6927352395239283</v>
      </c>
    </row>
    <row r="447" spans="1:11" x14ac:dyDescent="0.45">
      <c r="A447" s="60">
        <v>40268</v>
      </c>
      <c r="B447" s="114">
        <v>431</v>
      </c>
      <c r="C447" s="15">
        <f>'Calcul Es et Ea'!H440</f>
        <v>1.087906521204568</v>
      </c>
      <c r="D447" s="15">
        <f>'Calcul Es et Ea'!I440</f>
        <v>0.79490046633166489</v>
      </c>
      <c r="E447" s="15">
        <f t="shared" si="18"/>
        <v>0.2930060548729031</v>
      </c>
      <c r="F447" s="105">
        <v>5.0895397083333318</v>
      </c>
      <c r="G447" s="105">
        <v>7.3575610208333329</v>
      </c>
      <c r="H447" s="55">
        <f t="shared" si="19"/>
        <v>7.0292404205738471E-2</v>
      </c>
      <c r="I447" s="17">
        <v>0</v>
      </c>
      <c r="J447" s="15">
        <f>'Calcul Rn'!E441</f>
        <v>7.2807622456489156</v>
      </c>
      <c r="K447" s="118">
        <f t="shared" si="20"/>
        <v>2.0915025726626411</v>
      </c>
    </row>
    <row r="448" spans="1:11" x14ac:dyDescent="0.45">
      <c r="A448" s="60">
        <v>40269</v>
      </c>
      <c r="B448" s="115">
        <v>432</v>
      </c>
      <c r="C448" s="15">
        <f>'Calcul Es et Ea'!H441</f>
        <v>1.0219958558243065</v>
      </c>
      <c r="D448" s="15">
        <f>'Calcul Es et Ea'!I441</f>
        <v>0.72754413834389497</v>
      </c>
      <c r="E448" s="15">
        <f t="shared" si="18"/>
        <v>0.29445171748041155</v>
      </c>
      <c r="F448" s="105">
        <v>2.2937789220520832</v>
      </c>
      <c r="G448" s="105">
        <v>6.0592237677083309</v>
      </c>
      <c r="H448" s="55">
        <f t="shared" si="19"/>
        <v>6.4970918035801489E-2</v>
      </c>
      <c r="I448" s="17">
        <v>0</v>
      </c>
      <c r="J448" s="15">
        <f>'Calcul Rn'!E442</f>
        <v>8.6631267850216283</v>
      </c>
      <c r="K448" s="118">
        <f t="shared" si="20"/>
        <v>2.039473585691348</v>
      </c>
    </row>
    <row r="449" spans="1:11" x14ac:dyDescent="0.45">
      <c r="A449" s="60">
        <v>40270</v>
      </c>
      <c r="B449" s="115">
        <v>433</v>
      </c>
      <c r="C449" s="15">
        <f>'Calcul Es et Ea'!H442</f>
        <v>1.1684352129983657</v>
      </c>
      <c r="D449" s="15">
        <f>'Calcul Es et Ea'!I442</f>
        <v>0.99307207825088228</v>
      </c>
      <c r="E449" s="15">
        <f t="shared" si="18"/>
        <v>0.17536313474748344</v>
      </c>
      <c r="F449" s="105">
        <v>4.7380642604166656</v>
      </c>
      <c r="G449" s="105">
        <v>7.4671229895833378</v>
      </c>
      <c r="H449" s="55">
        <f t="shared" si="19"/>
        <v>7.0758041059553037E-2</v>
      </c>
      <c r="I449" s="17">
        <v>0</v>
      </c>
      <c r="J449" s="15">
        <f>'Calcul Rn'!E443</f>
        <v>8.3964387439264438</v>
      </c>
      <c r="K449" s="118">
        <f t="shared" si="20"/>
        <v>1.7143501705045936</v>
      </c>
    </row>
    <row r="450" spans="1:11" x14ac:dyDescent="0.45">
      <c r="A450" s="60">
        <v>40271</v>
      </c>
      <c r="B450" s="114">
        <v>434</v>
      </c>
      <c r="C450" s="15">
        <f>'Calcul Es et Ea'!H443</f>
        <v>1.1858766549924113</v>
      </c>
      <c r="D450" s="15">
        <f>'Calcul Es et Ea'!I443</f>
        <v>0.98769584021971446</v>
      </c>
      <c r="E450" s="15">
        <f t="shared" si="18"/>
        <v>0.19818081477269689</v>
      </c>
      <c r="F450" s="105">
        <v>6.0141492604166684</v>
      </c>
      <c r="G450" s="105">
        <v>8.1741921458333362</v>
      </c>
      <c r="H450" s="55">
        <f t="shared" si="19"/>
        <v>7.3826986796362556E-2</v>
      </c>
      <c r="I450" s="17">
        <v>0</v>
      </c>
      <c r="J450" s="15">
        <f>'Calcul Rn'!E444</f>
        <v>7.7487000728632314</v>
      </c>
      <c r="K450" s="118">
        <f t="shared" si="20"/>
        <v>1.7606171949571912</v>
      </c>
    </row>
    <row r="451" spans="1:11" x14ac:dyDescent="0.45">
      <c r="A451" s="60">
        <v>40272</v>
      </c>
      <c r="B451" s="115">
        <v>435</v>
      </c>
      <c r="C451" s="15">
        <f>'Calcul Es et Ea'!H444</f>
        <v>1.1527773914585284</v>
      </c>
      <c r="D451" s="15">
        <f>'Calcul Es et Ea'!I444</f>
        <v>0.90039706807915365</v>
      </c>
      <c r="E451" s="15">
        <f t="shared" si="18"/>
        <v>0.25238032337937477</v>
      </c>
      <c r="F451" s="105">
        <v>3.7872135189583354</v>
      </c>
      <c r="G451" s="105">
        <v>7.9108982083333359</v>
      </c>
      <c r="H451" s="55">
        <f t="shared" si="19"/>
        <v>7.2671159283148143E-2</v>
      </c>
      <c r="I451" s="17">
        <v>0</v>
      </c>
      <c r="J451" s="15">
        <f>'Calcul Rn'!E445</f>
        <v>8.4103925142184366</v>
      </c>
      <c r="K451" s="118">
        <f t="shared" si="20"/>
        <v>2.0123603449875294</v>
      </c>
    </row>
    <row r="452" spans="1:11" x14ac:dyDescent="0.45">
      <c r="A452" s="60">
        <v>40273</v>
      </c>
      <c r="B452" s="115">
        <v>436</v>
      </c>
      <c r="C452" s="15">
        <f>'Calcul Es et Ea'!H445</f>
        <v>1.1690592099088926</v>
      </c>
      <c r="D452" s="15">
        <f>'Calcul Es et Ea'!I445</f>
        <v>0.90016473642797545</v>
      </c>
      <c r="E452" s="15">
        <f t="shared" si="18"/>
        <v>0.26889447348091711</v>
      </c>
      <c r="F452" s="105">
        <v>1.9400202436354175</v>
      </c>
      <c r="G452" s="105">
        <v>8.1309355625000013</v>
      </c>
      <c r="H452" s="55">
        <f t="shared" si="19"/>
        <v>7.3636024299944203E-2</v>
      </c>
      <c r="I452" s="17">
        <v>0</v>
      </c>
      <c r="J452" s="15">
        <f>'Calcul Rn'!E446</f>
        <v>9.8384574722855547</v>
      </c>
      <c r="K452" s="118">
        <f t="shared" si="20"/>
        <v>2.205557942103793</v>
      </c>
    </row>
    <row r="453" spans="1:11" x14ac:dyDescent="0.45">
      <c r="A453" s="60">
        <v>40274</v>
      </c>
      <c r="B453" s="114">
        <v>437</v>
      </c>
      <c r="C453" s="15">
        <f>'Calcul Es et Ea'!H446</f>
        <v>1.5470405056006209</v>
      </c>
      <c r="D453" s="15">
        <f>'Calcul Es et Ea'!I446</f>
        <v>1.0238133304050832</v>
      </c>
      <c r="E453" s="15">
        <f t="shared" si="18"/>
        <v>0.52322717519553774</v>
      </c>
      <c r="F453" s="105">
        <v>2.4855468656249999</v>
      </c>
      <c r="G453" s="105">
        <v>11.094610885416669</v>
      </c>
      <c r="H453" s="55">
        <f t="shared" si="19"/>
        <v>8.773805286308152E-2</v>
      </c>
      <c r="I453" s="17">
        <v>0</v>
      </c>
      <c r="J453" s="15">
        <f>'Calcul Rn'!E447</f>
        <v>11.839800771681949</v>
      </c>
      <c r="K453" s="118">
        <f t="shared" si="20"/>
        <v>3.3121255874040827</v>
      </c>
    </row>
    <row r="454" spans="1:11" x14ac:dyDescent="0.45">
      <c r="A454" s="60">
        <v>40275</v>
      </c>
      <c r="B454" s="115">
        <v>438</v>
      </c>
      <c r="C454" s="15">
        <f>'Calcul Es et Ea'!H447</f>
        <v>1.3461234907003616</v>
      </c>
      <c r="D454" s="15">
        <f>'Calcul Es et Ea'!I447</f>
        <v>1.0857425574739168</v>
      </c>
      <c r="E454" s="15">
        <f t="shared" si="18"/>
        <v>0.26038093322644484</v>
      </c>
      <c r="F454" s="105">
        <v>2.6586950567708327</v>
      </c>
      <c r="G454" s="105">
        <v>9.9094152812500003</v>
      </c>
      <c r="H454" s="55">
        <f t="shared" si="19"/>
        <v>8.1844576016828735E-2</v>
      </c>
      <c r="I454" s="17">
        <v>0</v>
      </c>
      <c r="J454" s="15">
        <f>'Calcul Rn'!E448</f>
        <v>8.548442942243625</v>
      </c>
      <c r="K454" s="118">
        <f t="shared" si="20"/>
        <v>2.0685008010301358</v>
      </c>
    </row>
    <row r="455" spans="1:11" x14ac:dyDescent="0.45">
      <c r="A455" s="60">
        <v>40276</v>
      </c>
      <c r="B455" s="115">
        <v>439</v>
      </c>
      <c r="C455" s="15">
        <f>'Calcul Es et Ea'!H448</f>
        <v>1.294655753908915</v>
      </c>
      <c r="D455" s="15">
        <f>'Calcul Es et Ea'!I448</f>
        <v>0.96059806415395388</v>
      </c>
      <c r="E455" s="15">
        <f t="shared" si="18"/>
        <v>0.33405768975496108</v>
      </c>
      <c r="F455" s="105">
        <v>2.8378385729166662</v>
      </c>
      <c r="G455" s="105">
        <v>9.3855201041666678</v>
      </c>
      <c r="H455" s="55">
        <f t="shared" si="19"/>
        <v>7.9349192037432709E-2</v>
      </c>
      <c r="I455" s="17">
        <v>0</v>
      </c>
      <c r="J455" s="15">
        <f>'Calcul Rn'!E449</f>
        <v>10.007144499698445</v>
      </c>
      <c r="K455" s="118">
        <f t="shared" si="20"/>
        <v>2.4956971876625484</v>
      </c>
    </row>
    <row r="456" spans="1:11" x14ac:dyDescent="0.45">
      <c r="A456" s="60">
        <v>40277</v>
      </c>
      <c r="B456" s="114">
        <v>440</v>
      </c>
      <c r="C456" s="15">
        <f>'Calcul Es et Ea'!H449</f>
        <v>1.3873633282823792</v>
      </c>
      <c r="D456" s="15">
        <f>'Calcul Es et Ea'!I449</f>
        <v>0.99687853159665052</v>
      </c>
      <c r="E456" s="15">
        <f t="shared" si="18"/>
        <v>0.39048479668572866</v>
      </c>
      <c r="F456" s="105">
        <v>3.6058159374999992</v>
      </c>
      <c r="G456" s="105">
        <v>10.212057874999999</v>
      </c>
      <c r="H456" s="55">
        <f t="shared" si="19"/>
        <v>8.3316390470450599E-2</v>
      </c>
      <c r="I456" s="17">
        <v>0</v>
      </c>
      <c r="J456" s="15">
        <f>'Calcul Rn'!E450</f>
        <v>11.048343541053455</v>
      </c>
      <c r="K456" s="118">
        <f t="shared" si="20"/>
        <v>2.9060635857490951</v>
      </c>
    </row>
    <row r="457" spans="1:11" x14ac:dyDescent="0.45">
      <c r="A457" s="60">
        <v>40278</v>
      </c>
      <c r="B457" s="115">
        <v>441</v>
      </c>
      <c r="C457" s="15">
        <f>'Calcul Es et Ea'!H450</f>
        <v>1.4898844392472239</v>
      </c>
      <c r="D457" s="15">
        <f>'Calcul Es et Ea'!I450</f>
        <v>0.9475692456797804</v>
      </c>
      <c r="E457" s="15">
        <f t="shared" si="18"/>
        <v>0.54231519356744351</v>
      </c>
      <c r="F457" s="105">
        <v>4.414496510416666</v>
      </c>
      <c r="G457" s="105">
        <v>12.034526531249996</v>
      </c>
      <c r="H457" s="55">
        <f t="shared" si="19"/>
        <v>9.2665561992110276E-2</v>
      </c>
      <c r="I457" s="17">
        <v>0</v>
      </c>
      <c r="J457" s="15">
        <f>'Calcul Rn'!E451</f>
        <v>10.337833254099294</v>
      </c>
      <c r="K457" s="118">
        <f t="shared" si="20"/>
        <v>3.4485675539867735</v>
      </c>
    </row>
    <row r="458" spans="1:11" x14ac:dyDescent="0.45">
      <c r="A458" s="60">
        <v>40279</v>
      </c>
      <c r="B458" s="115">
        <v>442</v>
      </c>
      <c r="C458" s="15">
        <f>'Calcul Es et Ea'!H451</f>
        <v>1.2157793679820128</v>
      </c>
      <c r="D458" s="15">
        <f>'Calcul Es et Ea'!I451</f>
        <v>0.79468539607619848</v>
      </c>
      <c r="E458" s="15">
        <f t="shared" si="18"/>
        <v>0.42109397190581432</v>
      </c>
      <c r="F458" s="105">
        <v>4.6756857083333321</v>
      </c>
      <c r="G458" s="105">
        <v>9.5680025729166669</v>
      </c>
      <c r="H458" s="55">
        <f t="shared" si="19"/>
        <v>8.0210903651109652E-2</v>
      </c>
      <c r="I458" s="17">
        <v>0</v>
      </c>
      <c r="J458" s="15">
        <f>'Calcul Rn'!E452</f>
        <v>8.9059697175087393</v>
      </c>
      <c r="K458" s="118">
        <f t="shared" si="20"/>
        <v>2.8050690384208119</v>
      </c>
    </row>
    <row r="459" spans="1:11" x14ac:dyDescent="0.45">
      <c r="A459" s="60">
        <v>40280</v>
      </c>
      <c r="B459" s="114">
        <v>443</v>
      </c>
      <c r="C459" s="15">
        <f>'Calcul Es et Ea'!H452</f>
        <v>1.1532394189837452</v>
      </c>
      <c r="D459" s="15">
        <f>'Calcul Es et Ea'!I452</f>
        <v>0.76789491956385258</v>
      </c>
      <c r="E459" s="15">
        <f t="shared" si="18"/>
        <v>0.38534449941989257</v>
      </c>
      <c r="F459" s="105">
        <v>4.6259201249999995</v>
      </c>
      <c r="G459" s="105">
        <v>8.329424166666664</v>
      </c>
      <c r="H459" s="55">
        <f t="shared" si="19"/>
        <v>7.4515770035014653E-2</v>
      </c>
      <c r="I459" s="17">
        <v>0</v>
      </c>
      <c r="J459" s="15">
        <f>'Calcul Rn'!E453</f>
        <v>9.9489303646369791</v>
      </c>
      <c r="K459" s="118">
        <f t="shared" si="20"/>
        <v>2.7731574503011949</v>
      </c>
    </row>
    <row r="460" spans="1:11" x14ac:dyDescent="0.45">
      <c r="A460" s="60">
        <v>40281</v>
      </c>
      <c r="B460" s="115">
        <v>444</v>
      </c>
      <c r="C460" s="15">
        <f>'Calcul Es et Ea'!H453</f>
        <v>1.1974013469307176</v>
      </c>
      <c r="D460" s="15">
        <f>'Calcul Es et Ea'!I453</f>
        <v>0.92304661987651371</v>
      </c>
      <c r="E460" s="15">
        <f t="shared" si="18"/>
        <v>0.27435472705420394</v>
      </c>
      <c r="F460" s="105">
        <v>3.4607725104166662</v>
      </c>
      <c r="G460" s="105">
        <v>9.0257332604166685</v>
      </c>
      <c r="H460" s="55">
        <f t="shared" si="19"/>
        <v>7.7673354549492063E-2</v>
      </c>
      <c r="I460" s="17">
        <v>0</v>
      </c>
      <c r="J460" s="15">
        <f>'Calcul Rn'!E454</f>
        <v>9.6986936397792753</v>
      </c>
      <c r="K460" s="118">
        <f t="shared" si="20"/>
        <v>2.2842055424264478</v>
      </c>
    </row>
    <row r="461" spans="1:11" x14ac:dyDescent="0.45">
      <c r="A461" s="60">
        <v>40282</v>
      </c>
      <c r="B461" s="115">
        <v>445</v>
      </c>
      <c r="C461" s="15">
        <f>'Calcul Es et Ea'!H454</f>
        <v>1.1767676077370961</v>
      </c>
      <c r="D461" s="15">
        <f>'Calcul Es et Ea'!I454</f>
        <v>0.91454492933782305</v>
      </c>
      <c r="E461" s="15">
        <f t="shared" si="18"/>
        <v>0.26222267839927305</v>
      </c>
      <c r="F461" s="105">
        <v>3.1731944791666664</v>
      </c>
      <c r="G461" s="105">
        <v>8.7978795729166634</v>
      </c>
      <c r="H461" s="55">
        <f t="shared" si="19"/>
        <v>7.6627753255164216E-2</v>
      </c>
      <c r="I461" s="17">
        <v>0</v>
      </c>
      <c r="J461" s="15">
        <f>'Calcul Rn'!E455</f>
        <v>8.5510127714229576</v>
      </c>
      <c r="K461" s="118">
        <f t="shared" si="20"/>
        <v>2.0635104043735764</v>
      </c>
    </row>
    <row r="462" spans="1:11" x14ac:dyDescent="0.45">
      <c r="A462" s="60">
        <v>40283</v>
      </c>
      <c r="B462" s="114">
        <v>446</v>
      </c>
      <c r="C462" s="15">
        <f>'Calcul Es et Ea'!H455</f>
        <v>1.3623939425091189</v>
      </c>
      <c r="D462" s="15">
        <f>'Calcul Es et Ea'!I455</f>
        <v>0.97198039941509362</v>
      </c>
      <c r="E462" s="15">
        <f t="shared" si="18"/>
        <v>0.39041354309402532</v>
      </c>
      <c r="F462" s="105">
        <v>3.8446526770833334</v>
      </c>
      <c r="G462" s="105">
        <v>9.7201982083333345</v>
      </c>
      <c r="H462" s="55">
        <f t="shared" si="19"/>
        <v>8.0935693340731252E-2</v>
      </c>
      <c r="I462" s="17">
        <v>0</v>
      </c>
      <c r="J462" s="15">
        <f>'Calcul Rn'!E456</f>
        <v>11.336956919356158</v>
      </c>
      <c r="K462" s="118">
        <f t="shared" si="20"/>
        <v>2.9496440035447495</v>
      </c>
    </row>
    <row r="463" spans="1:11" x14ac:dyDescent="0.45">
      <c r="A463" s="60">
        <v>40284</v>
      </c>
      <c r="B463" s="115">
        <v>447</v>
      </c>
      <c r="C463" s="15">
        <f>'Calcul Es et Ea'!H456</f>
        <v>1.441590183084561</v>
      </c>
      <c r="D463" s="15">
        <f>'Calcul Es et Ea'!I456</f>
        <v>0.91817930126543279</v>
      </c>
      <c r="E463" s="15">
        <f t="shared" si="18"/>
        <v>0.5234108818191282</v>
      </c>
      <c r="F463" s="105">
        <v>4.6123611666666671</v>
      </c>
      <c r="G463" s="105">
        <v>10.962625208333336</v>
      </c>
      <c r="H463" s="55">
        <f t="shared" si="19"/>
        <v>8.7064341913660429E-2</v>
      </c>
      <c r="I463" s="17">
        <v>0</v>
      </c>
      <c r="J463" s="15">
        <f>'Calcul Rn'!E457</f>
        <v>11.29070675039083</v>
      </c>
      <c r="K463" s="118">
        <f t="shared" si="20"/>
        <v>3.5265528526737766</v>
      </c>
    </row>
    <row r="464" spans="1:11" x14ac:dyDescent="0.45">
      <c r="A464" s="60">
        <v>40285</v>
      </c>
      <c r="B464" s="115">
        <v>448</v>
      </c>
      <c r="C464" s="15">
        <f>'Calcul Es et Ea'!H457</f>
        <v>1.4857511500570009</v>
      </c>
      <c r="D464" s="15">
        <f>'Calcul Es et Ea'!I457</f>
        <v>0.96266430424279748</v>
      </c>
      <c r="E464" s="15">
        <f t="shared" si="18"/>
        <v>0.52308684581420339</v>
      </c>
      <c r="F464" s="105">
        <v>3.1692881031249982</v>
      </c>
      <c r="G464" s="105">
        <v>11.112177687499999</v>
      </c>
      <c r="H464" s="55">
        <f t="shared" si="19"/>
        <v>8.7828055524200102E-2</v>
      </c>
      <c r="I464" s="17">
        <v>0</v>
      </c>
      <c r="J464" s="15">
        <f>'Calcul Rn'!E458</f>
        <v>13.147557632902725</v>
      </c>
      <c r="K464" s="118">
        <f t="shared" si="20"/>
        <v>3.6259871911123236</v>
      </c>
    </row>
    <row r="465" spans="1:11" x14ac:dyDescent="0.45">
      <c r="A465" s="60">
        <v>40286</v>
      </c>
      <c r="B465" s="114">
        <v>449</v>
      </c>
      <c r="C465" s="15">
        <f>'Calcul Es et Ea'!H458</f>
        <v>1.7193790682862982</v>
      </c>
      <c r="D465" s="15">
        <f>'Calcul Es et Ea'!I458</f>
        <v>1.0251724065830494</v>
      </c>
      <c r="E465" s="15">
        <f t="shared" si="18"/>
        <v>0.69420666170324874</v>
      </c>
      <c r="F465" s="105">
        <v>1.9948090365625004</v>
      </c>
      <c r="G465" s="105">
        <v>13.700552854166668</v>
      </c>
      <c r="H465" s="55">
        <f t="shared" si="19"/>
        <v>0.10197983313544903</v>
      </c>
      <c r="I465" s="17">
        <v>0</v>
      </c>
      <c r="J465" s="15">
        <f>'Calcul Rn'!E459</f>
        <v>12.696945159504732</v>
      </c>
      <c r="K465" s="118">
        <f t="shared" si="20"/>
        <v>3.8230145613987219</v>
      </c>
    </row>
    <row r="466" spans="1:11" x14ac:dyDescent="0.45">
      <c r="A466" s="60">
        <v>40287</v>
      </c>
      <c r="B466" s="115">
        <v>450</v>
      </c>
      <c r="C466" s="15">
        <f>'Calcul Es et Ea'!H459</f>
        <v>1.7719415206592286</v>
      </c>
      <c r="D466" s="15">
        <f>'Calcul Es et Ea'!I459</f>
        <v>1.0180327017344006</v>
      </c>
      <c r="E466" s="15">
        <f t="shared" ref="E466:E529" si="21">C466-D466</f>
        <v>0.75390881892482797</v>
      </c>
      <c r="F466" s="105">
        <v>1.2126157501250001</v>
      </c>
      <c r="G466" s="105">
        <v>14.151997937499999</v>
      </c>
      <c r="H466" s="55">
        <f t="shared" ref="H466:H529" si="22">4098*(0.6108*EXP(17.27*G466/(G466+237.3)))/(G466+237.3)^2</f>
        <v>0.10463671371289424</v>
      </c>
      <c r="I466" s="17">
        <v>0</v>
      </c>
      <c r="J466" s="15">
        <f>'Calcul Rn'!E460</f>
        <v>13.026490787655163</v>
      </c>
      <c r="K466" s="118">
        <f t="shared" ref="K466:K529" si="23">(0.408*H466*(J466-I466)+$B$8*900*F466*E466/(G466+273))/(H466+$B$8*(1+0.34*F466))</f>
        <v>3.7554944832261716</v>
      </c>
    </row>
    <row r="467" spans="1:11" x14ac:dyDescent="0.45">
      <c r="A467" s="60">
        <v>40288</v>
      </c>
      <c r="B467" s="115">
        <v>451</v>
      </c>
      <c r="C467" s="15">
        <f>'Calcul Es et Ea'!H460</f>
        <v>1.5438986398775563</v>
      </c>
      <c r="D467" s="15">
        <f>'Calcul Es et Ea'!I460</f>
        <v>0.95494898950059615</v>
      </c>
      <c r="E467" s="15">
        <f t="shared" si="21"/>
        <v>0.58894965037696012</v>
      </c>
      <c r="F467" s="105">
        <v>1.8475782104166669</v>
      </c>
      <c r="G467" s="105">
        <v>12.202558083333331</v>
      </c>
      <c r="H467" s="55">
        <f t="shared" si="22"/>
        <v>9.357084993753019E-2</v>
      </c>
      <c r="I467" s="17">
        <v>0</v>
      </c>
      <c r="J467" s="15">
        <f>'Calcul Rn'!E461</f>
        <v>12.315660933448033</v>
      </c>
      <c r="K467" s="118">
        <f t="shared" si="23"/>
        <v>3.4562232460914033</v>
      </c>
    </row>
    <row r="468" spans="1:11" x14ac:dyDescent="0.45">
      <c r="A468" s="60">
        <v>40289</v>
      </c>
      <c r="B468" s="114">
        <v>452</v>
      </c>
      <c r="C468" s="15">
        <f>'Calcul Es et Ea'!H461</f>
        <v>1.4076579365149842</v>
      </c>
      <c r="D468" s="15">
        <f>'Calcul Es et Ea'!I461</f>
        <v>0.78601816639682787</v>
      </c>
      <c r="E468" s="15">
        <f t="shared" si="21"/>
        <v>0.6216397701181563</v>
      </c>
      <c r="F468" s="105">
        <v>2.7656105437500007</v>
      </c>
      <c r="G468" s="105">
        <v>10.548069177083335</v>
      </c>
      <c r="H468" s="55">
        <f t="shared" si="22"/>
        <v>8.4976879950747722E-2</v>
      </c>
      <c r="I468" s="17">
        <v>0</v>
      </c>
      <c r="J468" s="15">
        <f>'Calcul Rn'!E462</f>
        <v>12.630030542495494</v>
      </c>
      <c r="K468" s="118">
        <f t="shared" si="23"/>
        <v>3.7383650407976066</v>
      </c>
    </row>
    <row r="469" spans="1:11" x14ac:dyDescent="0.45">
      <c r="A469" s="60">
        <v>40290</v>
      </c>
      <c r="B469" s="115">
        <v>453</v>
      </c>
      <c r="C469" s="15">
        <f>'Calcul Es et Ea'!H462</f>
        <v>1.5419210213694869</v>
      </c>
      <c r="D469" s="15">
        <f>'Calcul Es et Ea'!I462</f>
        <v>0.8766438899211495</v>
      </c>
      <c r="E469" s="15">
        <f t="shared" si="21"/>
        <v>0.66527713144833744</v>
      </c>
      <c r="F469" s="105">
        <v>4.2865537916666687</v>
      </c>
      <c r="G469" s="105">
        <v>12.105929916666666</v>
      </c>
      <c r="H469" s="55">
        <f t="shared" si="22"/>
        <v>9.3049339522275898E-2</v>
      </c>
      <c r="I469" s="17">
        <v>0</v>
      </c>
      <c r="J469" s="15">
        <f>'Calcul Rn'!E463</f>
        <v>11.317936680700065</v>
      </c>
      <c r="K469" s="118">
        <f t="shared" si="23"/>
        <v>4.0081848234162054</v>
      </c>
    </row>
    <row r="470" spans="1:11" x14ac:dyDescent="0.45">
      <c r="A470" s="60">
        <v>40291</v>
      </c>
      <c r="B470" s="115">
        <v>454</v>
      </c>
      <c r="C470" s="15">
        <f>'Calcul Es et Ea'!H463</f>
        <v>1.6266270654885624</v>
      </c>
      <c r="D470" s="15">
        <f>'Calcul Es et Ea'!I463</f>
        <v>0.81735473519220037</v>
      </c>
      <c r="E470" s="15">
        <f t="shared" si="21"/>
        <v>0.80927233029636203</v>
      </c>
      <c r="F470" s="105">
        <v>2.3599536982291665</v>
      </c>
      <c r="G470" s="105">
        <v>12.470587718750004</v>
      </c>
      <c r="H470" s="55">
        <f t="shared" si="22"/>
        <v>9.5030477743927033E-2</v>
      </c>
      <c r="I470" s="17">
        <v>0</v>
      </c>
      <c r="J470" s="15">
        <f>'Calcul Rn'!E464</f>
        <v>12.489106842210271</v>
      </c>
      <c r="K470" s="118">
        <f t="shared" si="23"/>
        <v>4.114068276745205</v>
      </c>
    </row>
    <row r="471" spans="1:11" x14ac:dyDescent="0.45">
      <c r="A471" s="60">
        <v>40292</v>
      </c>
      <c r="B471" s="114">
        <v>455</v>
      </c>
      <c r="C471" s="15">
        <f>'Calcul Es et Ea'!H464</f>
        <v>1.7955828165717327</v>
      </c>
      <c r="D471" s="15">
        <f>'Calcul Es et Ea'!I464</f>
        <v>0.98982806992577199</v>
      </c>
      <c r="E471" s="15">
        <f t="shared" si="21"/>
        <v>0.8057547466459607</v>
      </c>
      <c r="F471" s="105">
        <v>1.4504542697812497</v>
      </c>
      <c r="G471" s="105">
        <v>14.554797291666668</v>
      </c>
      <c r="H471" s="55">
        <f t="shared" si="22"/>
        <v>0.10705676475687519</v>
      </c>
      <c r="I471" s="17">
        <v>0</v>
      </c>
      <c r="J471" s="15">
        <f>'Calcul Rn'!E465</f>
        <v>13.99512172525511</v>
      </c>
      <c r="K471" s="118">
        <f t="shared" si="23"/>
        <v>4.1362029429031919</v>
      </c>
    </row>
    <row r="472" spans="1:11" x14ac:dyDescent="0.45">
      <c r="A472" s="60">
        <v>40293</v>
      </c>
      <c r="B472" s="115">
        <v>456</v>
      </c>
      <c r="C472" s="15">
        <f>'Calcul Es et Ea'!H465</f>
        <v>1.7226211618628406</v>
      </c>
      <c r="D472" s="15">
        <f>'Calcul Es et Ea'!I465</f>
        <v>1.3318336323882454</v>
      </c>
      <c r="E472" s="15">
        <f t="shared" si="21"/>
        <v>0.39078752947459527</v>
      </c>
      <c r="F472" s="105">
        <v>2.0080960169791675</v>
      </c>
      <c r="G472" s="105">
        <v>13.453917739583334</v>
      </c>
      <c r="H472" s="55">
        <f t="shared" si="22"/>
        <v>0.1005527142921263</v>
      </c>
      <c r="I472" s="17">
        <v>0</v>
      </c>
      <c r="J472" s="15">
        <f>'Calcul Rn'!E466</f>
        <v>13.477059210926758</v>
      </c>
      <c r="K472" s="118">
        <f t="shared" si="23"/>
        <v>3.3679937252341339</v>
      </c>
    </row>
    <row r="473" spans="1:11" x14ac:dyDescent="0.45">
      <c r="A473" s="60">
        <v>40294</v>
      </c>
      <c r="B473" s="115">
        <v>457</v>
      </c>
      <c r="C473" s="15">
        <f>'Calcul Es et Ea'!H466</f>
        <v>1.6405985635468834</v>
      </c>
      <c r="D473" s="15">
        <f>'Calcul Es et Ea'!I466</f>
        <v>1.2474849716291776</v>
      </c>
      <c r="E473" s="15">
        <f t="shared" si="21"/>
        <v>0.39311359191770578</v>
      </c>
      <c r="F473" s="105">
        <v>1.2010156268645835</v>
      </c>
      <c r="G473" s="105">
        <v>12.596128072916663</v>
      </c>
      <c r="H473" s="55">
        <f t="shared" si="22"/>
        <v>9.5720781242902911E-2</v>
      </c>
      <c r="I473" s="17">
        <v>0</v>
      </c>
      <c r="J473" s="15">
        <f>'Calcul Rn'!E467</f>
        <v>13.79247243136939</v>
      </c>
      <c r="K473" s="118">
        <f t="shared" si="23"/>
        <v>3.3597986983954073</v>
      </c>
    </row>
    <row r="474" spans="1:11" x14ac:dyDescent="0.45">
      <c r="A474" s="60">
        <v>40295</v>
      </c>
      <c r="B474" s="114">
        <v>458</v>
      </c>
      <c r="C474" s="15">
        <f>'Calcul Es et Ea'!H467</f>
        <v>1.8103896493096863</v>
      </c>
      <c r="D474" s="15">
        <f>'Calcul Es et Ea'!I467</f>
        <v>1.1215158624547019</v>
      </c>
      <c r="E474" s="15">
        <f t="shared" si="21"/>
        <v>0.68887378685498435</v>
      </c>
      <c r="F474" s="105">
        <v>2.6907407689583338</v>
      </c>
      <c r="G474" s="105">
        <v>14.910606062499999</v>
      </c>
      <c r="H474" s="55">
        <f t="shared" si="22"/>
        <v>0.10923390826590998</v>
      </c>
      <c r="I474" s="17">
        <v>0</v>
      </c>
      <c r="J474" s="15">
        <f>'Calcul Rn'!E468</f>
        <v>13.34513788545619</v>
      </c>
      <c r="K474" s="118">
        <f t="shared" si="23"/>
        <v>4.1391359421331106</v>
      </c>
    </row>
    <row r="475" spans="1:11" x14ac:dyDescent="0.45">
      <c r="A475" s="60">
        <v>40296</v>
      </c>
      <c r="B475" s="115">
        <v>459</v>
      </c>
      <c r="C475" s="15">
        <f>'Calcul Es et Ea'!H468</f>
        <v>2.2597855898505732</v>
      </c>
      <c r="D475" s="15">
        <f>'Calcul Es et Ea'!I468</f>
        <v>1.2474667368382766</v>
      </c>
      <c r="E475" s="15">
        <f t="shared" si="21"/>
        <v>1.0123188530122966</v>
      </c>
      <c r="F475" s="105">
        <v>1.6908593686354167</v>
      </c>
      <c r="G475" s="105">
        <v>17.661974864583339</v>
      </c>
      <c r="H475" s="55">
        <f t="shared" si="22"/>
        <v>0.12737549435552248</v>
      </c>
      <c r="I475" s="17">
        <v>0</v>
      </c>
      <c r="J475" s="15">
        <f>'Calcul Rn'!E469</f>
        <v>15.448479289625691</v>
      </c>
      <c r="K475" s="118">
        <f t="shared" si="23"/>
        <v>4.9729907892334957</v>
      </c>
    </row>
    <row r="476" spans="1:11" x14ac:dyDescent="0.45">
      <c r="A476" s="60">
        <v>40297</v>
      </c>
      <c r="B476" s="115">
        <v>460</v>
      </c>
      <c r="C476" s="15">
        <f>'Calcul Es et Ea'!H469</f>
        <v>2.0236026503791518</v>
      </c>
      <c r="D476" s="15">
        <f>'Calcul Es et Ea'!I469</f>
        <v>1.3752325007661264</v>
      </c>
      <c r="E476" s="15">
        <f t="shared" si="21"/>
        <v>0.64837014961302541</v>
      </c>
      <c r="F476" s="105">
        <v>2.8716811305208321</v>
      </c>
      <c r="G476" s="105">
        <v>16.236101041666675</v>
      </c>
      <c r="H476" s="55">
        <f t="shared" si="22"/>
        <v>0.11767873838802342</v>
      </c>
      <c r="I476" s="17">
        <v>0</v>
      </c>
      <c r="J476" s="15">
        <f>'Calcul Rn'!E470</f>
        <v>13.220507289274366</v>
      </c>
      <c r="K476" s="118">
        <f t="shared" si="23"/>
        <v>4.0909699688407741</v>
      </c>
    </row>
    <row r="477" spans="1:11" x14ac:dyDescent="0.45">
      <c r="A477" s="60">
        <v>40298</v>
      </c>
      <c r="B477" s="114">
        <v>461</v>
      </c>
      <c r="C477" s="15">
        <f>'Calcul Es et Ea'!H470</f>
        <v>1.5954001890390876</v>
      </c>
      <c r="D477" s="15">
        <f>'Calcul Es et Ea'!I470</f>
        <v>1.0660194822758533</v>
      </c>
      <c r="E477" s="15">
        <f t="shared" si="21"/>
        <v>0.52938070676323434</v>
      </c>
      <c r="F477" s="105">
        <v>2.3753818760416672</v>
      </c>
      <c r="G477" s="105">
        <v>13.682991697916675</v>
      </c>
      <c r="H477" s="55">
        <f t="shared" si="22"/>
        <v>0.10187765144384338</v>
      </c>
      <c r="I477" s="17">
        <v>0</v>
      </c>
      <c r="J477" s="15">
        <f>'Calcul Rn'!E471</f>
        <v>11.173977525921272</v>
      </c>
      <c r="K477" s="118">
        <f t="shared" si="23"/>
        <v>3.2698053774960543</v>
      </c>
    </row>
    <row r="478" spans="1:11" x14ac:dyDescent="0.45">
      <c r="A478" s="60">
        <v>40299</v>
      </c>
      <c r="B478" s="115">
        <v>462</v>
      </c>
      <c r="C478" s="15">
        <f>'Calcul Es et Ea'!H471</f>
        <v>1.499225620901629</v>
      </c>
      <c r="D478" s="15">
        <f>'Calcul Es et Ea'!I471</f>
        <v>1.1194641688039935</v>
      </c>
      <c r="E478" s="15">
        <f t="shared" si="21"/>
        <v>0.37976145209763557</v>
      </c>
      <c r="F478" s="105">
        <v>1.7253125534791669</v>
      </c>
      <c r="G478" s="105">
        <v>12.218698281249997</v>
      </c>
      <c r="H478" s="55">
        <f t="shared" si="22"/>
        <v>9.3658202145003089E-2</v>
      </c>
      <c r="I478" s="17">
        <v>0</v>
      </c>
      <c r="J478" s="15">
        <f>'Calcul Rn'!E472</f>
        <v>11.848326881845411</v>
      </c>
      <c r="K478" s="118">
        <f t="shared" si="23"/>
        <v>2.9581458983146396</v>
      </c>
    </row>
    <row r="479" spans="1:11" x14ac:dyDescent="0.45">
      <c r="A479" s="60">
        <v>40300</v>
      </c>
      <c r="B479" s="115">
        <v>463</v>
      </c>
      <c r="C479" s="15">
        <f>'Calcul Es et Ea'!H472</f>
        <v>1.3873046744338153</v>
      </c>
      <c r="D479" s="15">
        <f>'Calcul Es et Ea'!I472</f>
        <v>1.0973241125604749</v>
      </c>
      <c r="E479" s="15">
        <f t="shared" si="21"/>
        <v>0.28998056187334043</v>
      </c>
      <c r="F479" s="105">
        <v>2.5411226989583331</v>
      </c>
      <c r="G479" s="105">
        <v>10.738816697916667</v>
      </c>
      <c r="H479" s="55">
        <f t="shared" si="22"/>
        <v>8.5932008469577895E-2</v>
      </c>
      <c r="I479" s="17">
        <v>0</v>
      </c>
      <c r="J479" s="15">
        <f>'Calcul Rn'!E473</f>
        <v>10.751963955618264</v>
      </c>
      <c r="K479" s="118">
        <f t="shared" si="23"/>
        <v>2.5319467541922935</v>
      </c>
    </row>
    <row r="480" spans="1:11" x14ac:dyDescent="0.45">
      <c r="A480" s="60">
        <v>40301</v>
      </c>
      <c r="B480" s="114">
        <v>464</v>
      </c>
      <c r="C480" s="15">
        <f>'Calcul Es et Ea'!H473</f>
        <v>1.0987224982844426</v>
      </c>
      <c r="D480" s="15">
        <f>'Calcul Es et Ea'!I473</f>
        <v>0.78713211572061403</v>
      </c>
      <c r="E480" s="15">
        <f t="shared" si="21"/>
        <v>0.31159038256382854</v>
      </c>
      <c r="F480" s="105">
        <v>3.898810781249999</v>
      </c>
      <c r="G480" s="105">
        <v>8.1028715833333358</v>
      </c>
      <c r="H480" s="55">
        <f t="shared" si="22"/>
        <v>7.3512357694780234E-2</v>
      </c>
      <c r="I480" s="17">
        <v>0</v>
      </c>
      <c r="J480" s="15">
        <f>'Calcul Rn'!E474</f>
        <v>9.3983639873578717</v>
      </c>
      <c r="K480" s="118">
        <f t="shared" si="23"/>
        <v>2.3661699651595116</v>
      </c>
    </row>
    <row r="481" spans="1:11" x14ac:dyDescent="0.45">
      <c r="A481" s="60">
        <v>40302</v>
      </c>
      <c r="B481" s="115">
        <v>465</v>
      </c>
      <c r="C481" s="15">
        <f>'Calcul Es et Ea'!H474</f>
        <v>1.1261790048677907</v>
      </c>
      <c r="D481" s="15">
        <f>'Calcul Es et Ea'!I474</f>
        <v>0.71226507736506328</v>
      </c>
      <c r="E481" s="15">
        <f t="shared" si="21"/>
        <v>0.41391392750272737</v>
      </c>
      <c r="F481" s="105">
        <v>5.3090102187499992</v>
      </c>
      <c r="G481" s="105">
        <v>8.0656689166666649</v>
      </c>
      <c r="H481" s="55">
        <f t="shared" si="22"/>
        <v>7.3348694249170301E-2</v>
      </c>
      <c r="I481" s="17">
        <v>0</v>
      </c>
      <c r="J481" s="15">
        <f>'Calcul Rn'!E475</f>
        <v>12.536076591083424</v>
      </c>
      <c r="K481" s="118">
        <f t="shared" si="23"/>
        <v>3.2408325020457864</v>
      </c>
    </row>
    <row r="482" spans="1:11" x14ac:dyDescent="0.45">
      <c r="A482" s="60">
        <v>40303</v>
      </c>
      <c r="B482" s="115">
        <v>466</v>
      </c>
      <c r="C482" s="15">
        <f>'Calcul Es et Ea'!H475</f>
        <v>1.2425309232676993</v>
      </c>
      <c r="D482" s="15">
        <f>'Calcul Es et Ea'!I475</f>
        <v>0.77102714302766229</v>
      </c>
      <c r="E482" s="15">
        <f t="shared" si="21"/>
        <v>0.47150378024003703</v>
      </c>
      <c r="F482" s="105">
        <v>4.8247220833333335</v>
      </c>
      <c r="G482" s="105">
        <v>8.7636673124999973</v>
      </c>
      <c r="H482" s="55">
        <f t="shared" si="22"/>
        <v>7.6471799067473464E-2</v>
      </c>
      <c r="I482" s="17">
        <v>0</v>
      </c>
      <c r="J482" s="15">
        <f>'Calcul Rn'!E476</f>
        <v>13.156165153405045</v>
      </c>
      <c r="K482" s="118">
        <f t="shared" si="23"/>
        <v>3.5421683917562494</v>
      </c>
    </row>
    <row r="483" spans="1:11" x14ac:dyDescent="0.45">
      <c r="A483" s="60">
        <v>40304</v>
      </c>
      <c r="B483" s="114">
        <v>467</v>
      </c>
      <c r="C483" s="15">
        <f>'Calcul Es et Ea'!H476</f>
        <v>1.2749909128090995</v>
      </c>
      <c r="D483" s="15">
        <f>'Calcul Es et Ea'!I476</f>
        <v>0.82354926371018722</v>
      </c>
      <c r="E483" s="15">
        <f t="shared" si="21"/>
        <v>0.45144164909891227</v>
      </c>
      <c r="F483" s="105">
        <v>3.3491145520833339</v>
      </c>
      <c r="G483" s="105">
        <v>10.326601104166665</v>
      </c>
      <c r="H483" s="55">
        <f t="shared" si="22"/>
        <v>8.3879298398999741E-2</v>
      </c>
      <c r="I483" s="17">
        <v>0</v>
      </c>
      <c r="J483" s="15">
        <f>'Calcul Rn'!E477</f>
        <v>12.993126896324952</v>
      </c>
      <c r="K483" s="118">
        <f t="shared" si="23"/>
        <v>3.3747988281764694</v>
      </c>
    </row>
    <row r="484" spans="1:11" x14ac:dyDescent="0.45">
      <c r="A484" s="60">
        <v>40305</v>
      </c>
      <c r="B484" s="115">
        <v>468</v>
      </c>
      <c r="C484" s="15">
        <f>'Calcul Es et Ea'!H477</f>
        <v>1.1730485856184656</v>
      </c>
      <c r="D484" s="15">
        <f>'Calcul Es et Ea'!I477</f>
        <v>0.74121189180185809</v>
      </c>
      <c r="E484" s="15">
        <f t="shared" si="21"/>
        <v>0.4318366938166075</v>
      </c>
      <c r="F484" s="105">
        <v>2.6715278312499997</v>
      </c>
      <c r="G484" s="105">
        <v>8.9334029687499985</v>
      </c>
      <c r="H484" s="55">
        <f t="shared" si="22"/>
        <v>7.724819964747455E-2</v>
      </c>
      <c r="I484" s="17">
        <v>0</v>
      </c>
      <c r="J484" s="15">
        <f>'Calcul Rn'!E478</f>
        <v>12.988972293701515</v>
      </c>
      <c r="K484" s="118">
        <f t="shared" si="23"/>
        <v>3.2000169298547516</v>
      </c>
    </row>
    <row r="485" spans="1:11" x14ac:dyDescent="0.45">
      <c r="A485" s="60">
        <v>40306</v>
      </c>
      <c r="B485" s="115">
        <v>469</v>
      </c>
      <c r="C485" s="15">
        <f>'Calcul Es et Ea'!H478</f>
        <v>1.233345680993573</v>
      </c>
      <c r="D485" s="15">
        <f>'Calcul Es et Ea'!I478</f>
        <v>1.0392724737209622</v>
      </c>
      <c r="E485" s="15">
        <f t="shared" si="21"/>
        <v>0.19407320727261079</v>
      </c>
      <c r="F485" s="105">
        <v>1.6392013939166663</v>
      </c>
      <c r="G485" s="105">
        <v>9.0410094687500013</v>
      </c>
      <c r="H485" s="55">
        <f t="shared" si="22"/>
        <v>7.7743889483157663E-2</v>
      </c>
      <c r="I485" s="17">
        <v>0</v>
      </c>
      <c r="J485" s="15">
        <f>'Calcul Rn'!E479</f>
        <v>11.368306066784639</v>
      </c>
      <c r="K485" s="118">
        <f t="shared" si="23"/>
        <v>2.3552255093463246</v>
      </c>
    </row>
    <row r="486" spans="1:11" x14ac:dyDescent="0.45">
      <c r="A486" s="60">
        <v>40307</v>
      </c>
      <c r="B486" s="114">
        <v>470</v>
      </c>
      <c r="C486" s="15">
        <f>'Calcul Es et Ea'!H479</f>
        <v>1.4069632007318242</v>
      </c>
      <c r="D486" s="15">
        <f>'Calcul Es et Ea'!I479</f>
        <v>1.2447393060520844</v>
      </c>
      <c r="E486" s="15">
        <f t="shared" si="21"/>
        <v>0.16222389467973986</v>
      </c>
      <c r="F486" s="105">
        <v>2.7150896833333333</v>
      </c>
      <c r="G486" s="105">
        <v>10.648170864583333</v>
      </c>
      <c r="H486" s="55">
        <f t="shared" si="22"/>
        <v>8.5476982938060858E-2</v>
      </c>
      <c r="I486" s="17">
        <v>0</v>
      </c>
      <c r="J486" s="15">
        <f>'Calcul Rn'!E480</f>
        <v>13.121233456675004</v>
      </c>
      <c r="K486" s="118">
        <f t="shared" si="23"/>
        <v>2.5734202340558525</v>
      </c>
    </row>
    <row r="487" spans="1:11" x14ac:dyDescent="0.45">
      <c r="A487" s="60">
        <v>40308</v>
      </c>
      <c r="B487" s="115">
        <v>471</v>
      </c>
      <c r="C487" s="15">
        <f>'Calcul Es et Ea'!H480</f>
        <v>1.3346142254642199</v>
      </c>
      <c r="D487" s="15">
        <f>'Calcul Es et Ea'!I480</f>
        <v>1.2485990573784203</v>
      </c>
      <c r="E487" s="15">
        <f t="shared" si="21"/>
        <v>8.6015168085799676E-2</v>
      </c>
      <c r="F487" s="105">
        <v>2.9798350572916674</v>
      </c>
      <c r="G487" s="105">
        <v>10.935132687499999</v>
      </c>
      <c r="H487" s="55">
        <f t="shared" si="22"/>
        <v>8.692456490176384E-2</v>
      </c>
      <c r="I487" s="17">
        <v>0</v>
      </c>
      <c r="J487" s="15">
        <f>'Calcul Rn'!E481</f>
        <v>9.3788179216275349</v>
      </c>
      <c r="K487" s="118">
        <f t="shared" si="23"/>
        <v>1.7461221294723122</v>
      </c>
    </row>
    <row r="488" spans="1:11" x14ac:dyDescent="0.45">
      <c r="A488" s="60">
        <v>40309</v>
      </c>
      <c r="B488" s="115">
        <v>472</v>
      </c>
      <c r="C488" s="15">
        <f>'Calcul Es et Ea'!H481</f>
        <v>1.1127186949435712</v>
      </c>
      <c r="D488" s="15">
        <f>'Calcul Es et Ea'!I481</f>
        <v>0.99142981648703499</v>
      </c>
      <c r="E488" s="15">
        <f t="shared" si="21"/>
        <v>0.12128887845653624</v>
      </c>
      <c r="F488" s="105">
        <v>3.2875201500000006</v>
      </c>
      <c r="G488" s="105">
        <v>8.0490428958333347</v>
      </c>
      <c r="H488" s="55">
        <f t="shared" si="22"/>
        <v>7.3275653151156833E-2</v>
      </c>
      <c r="I488" s="17">
        <v>0</v>
      </c>
      <c r="J488" s="15">
        <f>'Calcul Rn'!E482</f>
        <v>8.9307337975170338</v>
      </c>
      <c r="K488" s="118">
        <f t="shared" si="23"/>
        <v>1.6394191800560598</v>
      </c>
    </row>
    <row r="489" spans="1:11" x14ac:dyDescent="0.45">
      <c r="A489" s="60">
        <v>40310</v>
      </c>
      <c r="B489" s="114">
        <v>473</v>
      </c>
      <c r="C489" s="15">
        <f>'Calcul Es et Ea'!H482</f>
        <v>1.1364231878975346</v>
      </c>
      <c r="D489" s="15">
        <f>'Calcul Es et Ea'!I482</f>
        <v>0.84164529995431259</v>
      </c>
      <c r="E489" s="15">
        <f t="shared" si="21"/>
        <v>0.29477788794322202</v>
      </c>
      <c r="F489" s="105">
        <v>2.7580641440624998</v>
      </c>
      <c r="G489" s="105">
        <v>8.1386483333333306</v>
      </c>
      <c r="H489" s="55">
        <f t="shared" si="22"/>
        <v>7.3670042492618673E-2</v>
      </c>
      <c r="I489" s="17">
        <v>0</v>
      </c>
      <c r="J489" s="15">
        <f>'Calcul Rn'!E483</f>
        <v>10.944633838873411</v>
      </c>
      <c r="K489" s="118">
        <f t="shared" si="23"/>
        <v>2.4744349450666032</v>
      </c>
    </row>
    <row r="490" spans="1:11" x14ac:dyDescent="0.45">
      <c r="A490" s="60">
        <v>40311</v>
      </c>
      <c r="B490" s="115">
        <v>474</v>
      </c>
      <c r="C490" s="15">
        <f>'Calcul Es et Ea'!H483</f>
        <v>1.1670837251657997</v>
      </c>
      <c r="D490" s="15">
        <f>'Calcul Es et Ea'!I483</f>
        <v>0.77997809606667634</v>
      </c>
      <c r="E490" s="15">
        <f t="shared" si="21"/>
        <v>0.38710562909912338</v>
      </c>
      <c r="F490" s="105">
        <v>2.0461111145833324</v>
      </c>
      <c r="G490" s="105">
        <v>8.482258343749999</v>
      </c>
      <c r="H490" s="55">
        <f t="shared" si="22"/>
        <v>7.5199271027382913E-2</v>
      </c>
      <c r="I490" s="17">
        <v>0</v>
      </c>
      <c r="J490" s="15">
        <f>'Calcul Rn'!E484</f>
        <v>11.717576862964338</v>
      </c>
      <c r="K490" s="118">
        <f t="shared" si="23"/>
        <v>2.8038215833145244</v>
      </c>
    </row>
    <row r="491" spans="1:11" x14ac:dyDescent="0.45">
      <c r="A491" s="60">
        <v>40312</v>
      </c>
      <c r="B491" s="115">
        <v>475</v>
      </c>
      <c r="C491" s="15">
        <f>'Calcul Es et Ea'!H484</f>
        <v>1.1986218358266099</v>
      </c>
      <c r="D491" s="15">
        <f>'Calcul Es et Ea'!I484</f>
        <v>0.78462788969284536</v>
      </c>
      <c r="E491" s="15">
        <f t="shared" si="21"/>
        <v>0.4139939461337645</v>
      </c>
      <c r="F491" s="105">
        <v>1.0568692263541666</v>
      </c>
      <c r="G491" s="105">
        <v>9.0607529270833336</v>
      </c>
      <c r="H491" s="55">
        <f t="shared" si="22"/>
        <v>7.7835132108553751E-2</v>
      </c>
      <c r="I491" s="17">
        <v>0</v>
      </c>
      <c r="J491" s="15">
        <f>'Calcul Rn'!E485</f>
        <v>15.567846983466353</v>
      </c>
      <c r="K491" s="118">
        <f t="shared" si="23"/>
        <v>3.4824534179337996</v>
      </c>
    </row>
    <row r="492" spans="1:11" x14ac:dyDescent="0.45">
      <c r="A492" s="60">
        <v>40313</v>
      </c>
      <c r="B492" s="114">
        <v>476</v>
      </c>
      <c r="C492" s="15">
        <f>'Calcul Es et Ea'!H485</f>
        <v>1.5167445870325571</v>
      </c>
      <c r="D492" s="15">
        <f>'Calcul Es et Ea'!I485</f>
        <v>1.1095471601626012</v>
      </c>
      <c r="E492" s="15">
        <f t="shared" si="21"/>
        <v>0.40719742686995586</v>
      </c>
      <c r="F492" s="105">
        <v>1.559736623958333</v>
      </c>
      <c r="G492" s="105">
        <v>10.937213166666666</v>
      </c>
      <c r="H492" s="55">
        <f t="shared" si="22"/>
        <v>8.693513574280029E-2</v>
      </c>
      <c r="I492" s="17">
        <v>0</v>
      </c>
      <c r="J492" s="15">
        <f>'Calcul Rn'!E486</f>
        <v>13.375147225158685</v>
      </c>
      <c r="K492" s="118">
        <f t="shared" si="23"/>
        <v>3.2172212850873856</v>
      </c>
    </row>
    <row r="493" spans="1:11" x14ac:dyDescent="0.45">
      <c r="A493" s="60">
        <v>40314</v>
      </c>
      <c r="B493" s="115">
        <v>477</v>
      </c>
      <c r="C493" s="15">
        <f>'Calcul Es et Ea'!H486</f>
        <v>1.3039931727184677</v>
      </c>
      <c r="D493" s="15">
        <f>'Calcul Es et Ea'!I486</f>
        <v>0.94459896238894447</v>
      </c>
      <c r="E493" s="15">
        <f t="shared" si="21"/>
        <v>0.35939421032952323</v>
      </c>
      <c r="F493" s="105">
        <v>2.3190335426875004</v>
      </c>
      <c r="G493" s="105">
        <v>10.65939351041667</v>
      </c>
      <c r="H493" s="55">
        <f t="shared" si="22"/>
        <v>8.5533206872179565E-2</v>
      </c>
      <c r="I493" s="17">
        <v>0</v>
      </c>
      <c r="J493" s="15">
        <f>'Calcul Rn'!E487</f>
        <v>13.826387798434869</v>
      </c>
      <c r="K493" s="118">
        <f t="shared" si="23"/>
        <v>3.2136619144191951</v>
      </c>
    </row>
    <row r="494" spans="1:11" x14ac:dyDescent="0.45">
      <c r="A494" s="60">
        <v>40315</v>
      </c>
      <c r="B494" s="115">
        <v>478</v>
      </c>
      <c r="C494" s="15">
        <f>'Calcul Es et Ea'!H487</f>
        <v>1.6826043994560067</v>
      </c>
      <c r="D494" s="15">
        <f>'Calcul Es et Ea'!I487</f>
        <v>1.1463478312757616</v>
      </c>
      <c r="E494" s="15">
        <f t="shared" si="21"/>
        <v>0.53625656818024514</v>
      </c>
      <c r="F494" s="105">
        <v>2.216773707291666</v>
      </c>
      <c r="G494" s="105">
        <v>13.680018531250001</v>
      </c>
      <c r="H494" s="55">
        <f t="shared" si="22"/>
        <v>0.10186036034135731</v>
      </c>
      <c r="I494" s="17">
        <v>0</v>
      </c>
      <c r="J494" s="15">
        <f>'Calcul Rn'!E488</f>
        <v>13.502879266266184</v>
      </c>
      <c r="K494" s="118">
        <f t="shared" si="23"/>
        <v>3.6992304389868536</v>
      </c>
    </row>
    <row r="495" spans="1:11" x14ac:dyDescent="0.45">
      <c r="A495" s="60">
        <v>40316</v>
      </c>
      <c r="B495" s="114">
        <v>479</v>
      </c>
      <c r="C495" s="15">
        <f>'Calcul Es et Ea'!H488</f>
        <v>1.6924112484577869</v>
      </c>
      <c r="D495" s="15">
        <f>'Calcul Es et Ea'!I488</f>
        <v>1.0964018166985159</v>
      </c>
      <c r="E495" s="15">
        <f t="shared" si="21"/>
        <v>0.59600943175927101</v>
      </c>
      <c r="F495" s="105">
        <v>1.5655092705104174</v>
      </c>
      <c r="G495" s="105">
        <v>13.676778468749994</v>
      </c>
      <c r="H495" s="55">
        <f t="shared" si="22"/>
        <v>0.10184151989042964</v>
      </c>
      <c r="I495" s="17">
        <v>0</v>
      </c>
      <c r="J495" s="15">
        <f>'Calcul Rn'!E489</f>
        <v>15.782304946700197</v>
      </c>
      <c r="K495" s="118">
        <f t="shared" si="23"/>
        <v>4.1678852686218315</v>
      </c>
    </row>
    <row r="496" spans="1:11" x14ac:dyDescent="0.45">
      <c r="A496" s="60">
        <v>40317</v>
      </c>
      <c r="B496" s="115">
        <v>480</v>
      </c>
      <c r="C496" s="15">
        <f>'Calcul Es et Ea'!H489</f>
        <v>1.7880865920954925</v>
      </c>
      <c r="D496" s="15">
        <f>'Calcul Es et Ea'!I489</f>
        <v>1.0965961638612445</v>
      </c>
      <c r="E496" s="15">
        <f t="shared" si="21"/>
        <v>0.691490428234248</v>
      </c>
      <c r="F496" s="105">
        <v>2.108590817708333</v>
      </c>
      <c r="G496" s="105">
        <v>14.834276229166676</v>
      </c>
      <c r="H496" s="55">
        <f t="shared" si="22"/>
        <v>0.10876371410878315</v>
      </c>
      <c r="I496" s="17">
        <v>0</v>
      </c>
      <c r="J496" s="15">
        <f>'Calcul Rn'!E490</f>
        <v>15.74235088110024</v>
      </c>
      <c r="K496" s="118">
        <f t="shared" si="23"/>
        <v>4.4876261242590108</v>
      </c>
    </row>
    <row r="497" spans="1:11" x14ac:dyDescent="0.45">
      <c r="A497" s="60">
        <v>40318</v>
      </c>
      <c r="B497" s="115">
        <v>481</v>
      </c>
      <c r="C497" s="15">
        <f>'Calcul Es et Ea'!H490</f>
        <v>1.9072000605605015</v>
      </c>
      <c r="D497" s="15">
        <f>'Calcul Es et Ea'!I490</f>
        <v>1.1921790921493329</v>
      </c>
      <c r="E497" s="15">
        <f t="shared" si="21"/>
        <v>0.71502096841116858</v>
      </c>
      <c r="F497" s="105">
        <v>2.2464207177083337</v>
      </c>
      <c r="G497" s="105">
        <v>15.761306281250002</v>
      </c>
      <c r="H497" s="55">
        <f t="shared" si="22"/>
        <v>0.11459225048419551</v>
      </c>
      <c r="I497" s="17">
        <v>0</v>
      </c>
      <c r="J497" s="15">
        <f>'Calcul Rn'!E491</f>
        <v>16.808537160708376</v>
      </c>
      <c r="K497" s="118">
        <f t="shared" si="23"/>
        <v>4.8185559491331471</v>
      </c>
    </row>
    <row r="498" spans="1:11" x14ac:dyDescent="0.45">
      <c r="A498" s="60">
        <v>40319</v>
      </c>
      <c r="B498" s="114">
        <v>482</v>
      </c>
      <c r="C498" s="15">
        <f>'Calcul Es et Ea'!H491</f>
        <v>2.2014541103759324</v>
      </c>
      <c r="D498" s="15">
        <f>'Calcul Es et Ea'!I491</f>
        <v>1.3178337578397428</v>
      </c>
      <c r="E498" s="15">
        <f t="shared" si="21"/>
        <v>0.88362035253618965</v>
      </c>
      <c r="F498" s="105">
        <v>3.3488541875000002</v>
      </c>
      <c r="G498" s="105">
        <v>17.798871135416658</v>
      </c>
      <c r="H498" s="55">
        <f t="shared" si="22"/>
        <v>0.12834110110043417</v>
      </c>
      <c r="I498" s="17">
        <v>0</v>
      </c>
      <c r="J498" s="15">
        <f>'Calcul Rn'!E492</f>
        <v>16.569799746190398</v>
      </c>
      <c r="K498" s="118">
        <f t="shared" si="23"/>
        <v>5.4540580606945328</v>
      </c>
    </row>
    <row r="499" spans="1:11" x14ac:dyDescent="0.45">
      <c r="A499" s="60">
        <v>40320</v>
      </c>
      <c r="B499" s="115">
        <v>483</v>
      </c>
      <c r="C499" s="15">
        <f>'Calcul Es et Ea'!H492</f>
        <v>2.3262129233884541</v>
      </c>
      <c r="D499" s="15">
        <f>'Calcul Es et Ea'!I492</f>
        <v>1.3696916691970935</v>
      </c>
      <c r="E499" s="15">
        <f t="shared" si="21"/>
        <v>0.95652125419136058</v>
      </c>
      <c r="F499" s="105">
        <v>3.6858940416666677</v>
      </c>
      <c r="G499" s="105">
        <v>18.920612500000001</v>
      </c>
      <c r="H499" s="55">
        <f t="shared" si="22"/>
        <v>0.1364897421316677</v>
      </c>
      <c r="I499" s="17">
        <v>0</v>
      </c>
      <c r="J499" s="15">
        <f>'Calcul Rn'!E493</f>
        <v>16.372553755296796</v>
      </c>
      <c r="K499" s="118">
        <f t="shared" si="23"/>
        <v>5.705937523196992</v>
      </c>
    </row>
    <row r="500" spans="1:11" x14ac:dyDescent="0.45">
      <c r="A500" s="60">
        <v>40321</v>
      </c>
      <c r="B500" s="115">
        <v>484</v>
      </c>
      <c r="C500" s="15">
        <f>'Calcul Es et Ea'!H493</f>
        <v>2.5387196801705301</v>
      </c>
      <c r="D500" s="15">
        <f>'Calcul Es et Ea'!I493</f>
        <v>1.2554161602468983</v>
      </c>
      <c r="E500" s="15">
        <f t="shared" si="21"/>
        <v>1.2833035199236318</v>
      </c>
      <c r="F500" s="105">
        <v>3.5121354270833334</v>
      </c>
      <c r="G500" s="105">
        <v>20.303057916666674</v>
      </c>
      <c r="H500" s="55">
        <f t="shared" si="22"/>
        <v>0.14713111234970516</v>
      </c>
      <c r="I500" s="17">
        <v>0</v>
      </c>
      <c r="J500" s="15">
        <f>'Calcul Rn'!E494</f>
        <v>16.894407716263437</v>
      </c>
      <c r="K500" s="118">
        <f t="shared" si="23"/>
        <v>6.598410958000458</v>
      </c>
    </row>
    <row r="501" spans="1:11" x14ac:dyDescent="0.45">
      <c r="A501" s="60">
        <v>40322</v>
      </c>
      <c r="B501" s="114">
        <v>485</v>
      </c>
      <c r="C501" s="15">
        <f>'Calcul Es et Ea'!H494</f>
        <v>2.9337166308367411</v>
      </c>
      <c r="D501" s="15">
        <f>'Calcul Es et Ea'!I494</f>
        <v>1.3382425067151991</v>
      </c>
      <c r="E501" s="15">
        <f t="shared" si="21"/>
        <v>1.595474124121542</v>
      </c>
      <c r="F501" s="105">
        <v>1.71679695</v>
      </c>
      <c r="G501" s="105">
        <v>22.817886041666654</v>
      </c>
      <c r="H501" s="55">
        <f t="shared" si="22"/>
        <v>0.1682921303897659</v>
      </c>
      <c r="I501" s="17">
        <v>0</v>
      </c>
      <c r="J501" s="15">
        <f>'Calcul Rn'!E495</f>
        <v>17.938240439796171</v>
      </c>
      <c r="K501" s="118">
        <f t="shared" si="23"/>
        <v>6.5241096878001104</v>
      </c>
    </row>
    <row r="502" spans="1:11" x14ac:dyDescent="0.45">
      <c r="A502" s="60">
        <v>40323</v>
      </c>
      <c r="B502" s="115">
        <v>486</v>
      </c>
      <c r="C502" s="15">
        <f>'Calcul Es et Ea'!H495</f>
        <v>2.4148357807478664</v>
      </c>
      <c r="D502" s="15">
        <f>'Calcul Es et Ea'!I495</f>
        <v>1.5929888282928211</v>
      </c>
      <c r="E502" s="15">
        <f t="shared" si="21"/>
        <v>0.82184695245504535</v>
      </c>
      <c r="F502" s="105">
        <v>1.922031309687499</v>
      </c>
      <c r="G502" s="105">
        <v>19.595895729166671</v>
      </c>
      <c r="H502" s="55">
        <f t="shared" si="22"/>
        <v>0.14160328277715878</v>
      </c>
      <c r="I502" s="17">
        <v>0</v>
      </c>
      <c r="J502" s="15">
        <f>'Calcul Rn'!E496</f>
        <v>15.708839702164401</v>
      </c>
      <c r="K502" s="118">
        <f t="shared" si="23"/>
        <v>4.8869060000865883</v>
      </c>
    </row>
    <row r="503" spans="1:11" x14ac:dyDescent="0.45">
      <c r="A503" s="60">
        <v>40324</v>
      </c>
      <c r="B503" s="115">
        <v>487</v>
      </c>
      <c r="C503" s="15">
        <f>'Calcul Es et Ea'!H496</f>
        <v>1.9306416973174954</v>
      </c>
      <c r="D503" s="15">
        <f>'Calcul Es et Ea'!I496</f>
        <v>1.5763505564975679</v>
      </c>
      <c r="E503" s="15">
        <f t="shared" si="21"/>
        <v>0.35429114081992741</v>
      </c>
      <c r="F503" s="105">
        <v>2.2648697968750002</v>
      </c>
      <c r="G503" s="105">
        <v>16.089022812500001</v>
      </c>
      <c r="H503" s="55">
        <f t="shared" si="22"/>
        <v>0.11671517603872308</v>
      </c>
      <c r="I503" s="17">
        <v>0</v>
      </c>
      <c r="J503" s="15">
        <f>'Calcul Rn'!E497</f>
        <v>12.330137280907495</v>
      </c>
      <c r="K503" s="118">
        <f t="shared" si="23"/>
        <v>3.2077824431817299</v>
      </c>
    </row>
    <row r="504" spans="1:11" x14ac:dyDescent="0.45">
      <c r="A504" s="60">
        <v>40325</v>
      </c>
      <c r="B504" s="114">
        <v>488</v>
      </c>
      <c r="C504" s="15">
        <f>'Calcul Es et Ea'!H497</f>
        <v>1.8623102236218345</v>
      </c>
      <c r="D504" s="15">
        <f>'Calcul Es et Ea'!I497</f>
        <v>1.5009653193135439</v>
      </c>
      <c r="E504" s="15">
        <f t="shared" si="21"/>
        <v>0.36134490430829058</v>
      </c>
      <c r="F504" s="105">
        <v>2.5190885010416668</v>
      </c>
      <c r="G504" s="105">
        <v>15.164596041666664</v>
      </c>
      <c r="H504" s="55">
        <f t="shared" si="22"/>
        <v>0.11081095186927759</v>
      </c>
      <c r="I504" s="17">
        <v>0</v>
      </c>
      <c r="J504" s="15">
        <f>'Calcul Rn'!E498</f>
        <v>13.210540762786387</v>
      </c>
      <c r="K504" s="118">
        <f t="shared" si="23"/>
        <v>3.3505759716133197</v>
      </c>
    </row>
    <row r="505" spans="1:11" x14ac:dyDescent="0.45">
      <c r="A505" s="60">
        <v>40326</v>
      </c>
      <c r="B505" s="115">
        <v>489</v>
      </c>
      <c r="C505" s="15">
        <f>'Calcul Es et Ea'!H498</f>
        <v>1.8389432503476066</v>
      </c>
      <c r="D505" s="15">
        <f>'Calcul Es et Ea'!I498</f>
        <v>1.1057368326964323</v>
      </c>
      <c r="E505" s="15">
        <f t="shared" si="21"/>
        <v>0.73320641765117434</v>
      </c>
      <c r="F505" s="105">
        <v>1.5086864314583339</v>
      </c>
      <c r="G505" s="105">
        <v>15.016640718749999</v>
      </c>
      <c r="H505" s="55">
        <f t="shared" si="22"/>
        <v>0.10988995079117575</v>
      </c>
      <c r="I505" s="17">
        <v>0</v>
      </c>
      <c r="J505" s="15">
        <f>'Calcul Rn'!E499</f>
        <v>15.754348583555107</v>
      </c>
      <c r="K505" s="118">
        <f t="shared" si="23"/>
        <v>4.4411834185091132</v>
      </c>
    </row>
    <row r="506" spans="1:11" x14ac:dyDescent="0.45">
      <c r="A506" s="60">
        <v>40327</v>
      </c>
      <c r="B506" s="115">
        <v>490</v>
      </c>
      <c r="C506" s="15">
        <f>'Calcul Es et Ea'!H499</f>
        <v>1.4924882938188317</v>
      </c>
      <c r="D506" s="15">
        <f>'Calcul Es et Ea'!I499</f>
        <v>1.2383786361210125</v>
      </c>
      <c r="E506" s="15">
        <f t="shared" si="21"/>
        <v>0.25410965769781924</v>
      </c>
      <c r="F506" s="105">
        <v>3.1783854530208333</v>
      </c>
      <c r="G506" s="105">
        <v>12.694724052083332</v>
      </c>
      <c r="H506" s="55">
        <f t="shared" si="22"/>
        <v>9.6265915886633052E-2</v>
      </c>
      <c r="I506" s="17">
        <v>0</v>
      </c>
      <c r="J506" s="15">
        <f>'Calcul Rn'!E500</f>
        <v>12.258691886660145</v>
      </c>
      <c r="K506" s="118">
        <f t="shared" si="23"/>
        <v>2.767588280004575</v>
      </c>
    </row>
    <row r="507" spans="1:11" x14ac:dyDescent="0.45">
      <c r="A507" s="60">
        <v>40328</v>
      </c>
      <c r="B507" s="114">
        <v>491</v>
      </c>
      <c r="C507" s="15">
        <f>'Calcul Es et Ea'!H500</f>
        <v>2.1012662904607975</v>
      </c>
      <c r="D507" s="15">
        <f>'Calcul Es et Ea'!I500</f>
        <v>1.7215705645758519</v>
      </c>
      <c r="E507" s="15">
        <f t="shared" si="21"/>
        <v>0.3796957258849456</v>
      </c>
      <c r="F507" s="105">
        <v>3.9160764166666655</v>
      </c>
      <c r="G507" s="105">
        <v>16.494706041666671</v>
      </c>
      <c r="H507" s="55">
        <f t="shared" si="22"/>
        <v>0.11938932932418959</v>
      </c>
      <c r="I507" s="17">
        <v>0</v>
      </c>
      <c r="J507" s="15">
        <f>'Calcul Rn'!E501</f>
        <v>13.88094956691965</v>
      </c>
      <c r="K507" s="118">
        <f t="shared" si="23"/>
        <v>3.5784215665933363</v>
      </c>
    </row>
    <row r="508" spans="1:11" x14ac:dyDescent="0.45">
      <c r="A508" s="60">
        <v>40329</v>
      </c>
      <c r="B508" s="115">
        <v>492</v>
      </c>
      <c r="C508" s="15">
        <f>'Calcul Es et Ea'!H501</f>
        <v>1.8249505475475729</v>
      </c>
      <c r="D508" s="15">
        <f>'Calcul Es et Ea'!I501</f>
        <v>1.4576969993986886</v>
      </c>
      <c r="E508" s="15">
        <f t="shared" si="21"/>
        <v>0.36725354814888433</v>
      </c>
      <c r="F508" s="105">
        <v>1.7361979098333344</v>
      </c>
      <c r="G508" s="105">
        <v>14.75229447916667</v>
      </c>
      <c r="H508" s="55">
        <f t="shared" si="22"/>
        <v>0.10826062085631666</v>
      </c>
      <c r="I508" s="17">
        <v>0</v>
      </c>
      <c r="J508" s="15">
        <f>'Calcul Rn'!E502</f>
        <v>14.557287411144227</v>
      </c>
      <c r="K508" s="118">
        <f t="shared" si="23"/>
        <v>3.6169281623649914</v>
      </c>
    </row>
    <row r="509" spans="1:11" x14ac:dyDescent="0.45">
      <c r="A509" s="60">
        <v>40330</v>
      </c>
      <c r="B509" s="115">
        <v>493</v>
      </c>
      <c r="C509" s="15">
        <f>'Calcul Es et Ea'!H502</f>
        <v>1.7909408561925</v>
      </c>
      <c r="D509" s="15">
        <f>'Calcul Es et Ea'!I502</f>
        <v>1.6088435978184026</v>
      </c>
      <c r="E509" s="15">
        <f t="shared" si="21"/>
        <v>0.1820972583740974</v>
      </c>
      <c r="F509" s="105">
        <v>1.6626880839895835</v>
      </c>
      <c r="G509" s="105">
        <v>15.160679687500005</v>
      </c>
      <c r="H509" s="55">
        <f t="shared" si="22"/>
        <v>0.11078648888768526</v>
      </c>
      <c r="I509" s="17">
        <v>0</v>
      </c>
      <c r="J509" s="15">
        <f>'Calcul Rn'!E503</f>
        <v>12.448304930472464</v>
      </c>
      <c r="K509" s="118">
        <f t="shared" si="23"/>
        <v>2.9043359805199325</v>
      </c>
    </row>
    <row r="510" spans="1:11" x14ac:dyDescent="0.45">
      <c r="A510" s="60">
        <v>40331</v>
      </c>
      <c r="B510" s="114">
        <v>494</v>
      </c>
      <c r="C510" s="15">
        <f>'Calcul Es et Ea'!H503</f>
        <v>1.7519860562599801</v>
      </c>
      <c r="D510" s="15">
        <f>'Calcul Es et Ea'!I503</f>
        <v>1.4340790103246372</v>
      </c>
      <c r="E510" s="15">
        <f t="shared" si="21"/>
        <v>0.3179070459353428</v>
      </c>
      <c r="F510" s="105">
        <v>2.1999016</v>
      </c>
      <c r="G510" s="105">
        <v>14.300074166666663</v>
      </c>
      <c r="H510" s="55">
        <f t="shared" si="22"/>
        <v>0.10552090317136954</v>
      </c>
      <c r="I510" s="17">
        <v>0</v>
      </c>
      <c r="J510" s="15">
        <f>'Calcul Rn'!E504</f>
        <v>13.902071189194015</v>
      </c>
      <c r="K510" s="118">
        <f t="shared" si="23"/>
        <v>3.3491450445151596</v>
      </c>
    </row>
    <row r="511" spans="1:11" x14ac:dyDescent="0.45">
      <c r="A511" s="60">
        <v>40332</v>
      </c>
      <c r="B511" s="115">
        <v>495</v>
      </c>
      <c r="C511" s="15">
        <f>'Calcul Es et Ea'!H504</f>
        <v>2.2066103312674112</v>
      </c>
      <c r="D511" s="15">
        <f>'Calcul Es et Ea'!I504</f>
        <v>1.5177746735657596</v>
      </c>
      <c r="E511" s="15">
        <f t="shared" si="21"/>
        <v>0.68883565770165167</v>
      </c>
      <c r="F511" s="105">
        <v>2.9224711302083333</v>
      </c>
      <c r="G511" s="105">
        <v>18.070019479166668</v>
      </c>
      <c r="H511" s="55">
        <f t="shared" si="22"/>
        <v>0.13027199022699529</v>
      </c>
      <c r="I511" s="17">
        <v>0</v>
      </c>
      <c r="J511" s="15">
        <f>'Calcul Rn'!E505</f>
        <v>17.698117457173829</v>
      </c>
      <c r="K511" s="118">
        <f t="shared" si="23"/>
        <v>5.1472618863549169</v>
      </c>
    </row>
    <row r="512" spans="1:11" x14ac:dyDescent="0.45">
      <c r="A512" s="60">
        <v>40333</v>
      </c>
      <c r="B512" s="115">
        <v>496</v>
      </c>
      <c r="C512" s="15">
        <f>'Calcul Es et Ea'!H505</f>
        <v>2.6950500171056215</v>
      </c>
      <c r="D512" s="15">
        <f>'Calcul Es et Ea'!I505</f>
        <v>1.5815653979132767</v>
      </c>
      <c r="E512" s="15">
        <f t="shared" si="21"/>
        <v>1.1134846191923449</v>
      </c>
      <c r="F512" s="105">
        <v>1.8401764593749996</v>
      </c>
      <c r="G512" s="105">
        <v>21.744138229166669</v>
      </c>
      <c r="H512" s="55">
        <f t="shared" si="22"/>
        <v>0.15896260561422812</v>
      </c>
      <c r="I512" s="17">
        <v>0</v>
      </c>
      <c r="J512" s="15">
        <f>'Calcul Rn'!E506</f>
        <v>18.12850290735048</v>
      </c>
      <c r="K512" s="118">
        <f t="shared" si="23"/>
        <v>5.9550855364492321</v>
      </c>
    </row>
    <row r="513" spans="1:11" x14ac:dyDescent="0.45">
      <c r="A513" s="60">
        <v>40334</v>
      </c>
      <c r="B513" s="114">
        <v>497</v>
      </c>
      <c r="C513" s="15">
        <f>'Calcul Es et Ea'!H506</f>
        <v>2.950207934746925</v>
      </c>
      <c r="D513" s="15">
        <f>'Calcul Es et Ea'!I506</f>
        <v>1.8054263589537505</v>
      </c>
      <c r="E513" s="15">
        <f t="shared" si="21"/>
        <v>1.1447815757931745</v>
      </c>
      <c r="F513" s="105">
        <v>1.1735908862499997</v>
      </c>
      <c r="G513" s="105">
        <v>22.883811562499996</v>
      </c>
      <c r="H513" s="55">
        <f t="shared" si="22"/>
        <v>0.16887968519709612</v>
      </c>
      <c r="I513" s="17">
        <v>0</v>
      </c>
      <c r="J513" s="15">
        <f>'Calcul Rn'!E507</f>
        <v>18.545523206859762</v>
      </c>
      <c r="K513" s="118">
        <f t="shared" si="23"/>
        <v>5.9098843761823687</v>
      </c>
    </row>
    <row r="514" spans="1:11" x14ac:dyDescent="0.45">
      <c r="A514" s="60">
        <v>40335</v>
      </c>
      <c r="B514" s="115">
        <v>498</v>
      </c>
      <c r="C514" s="15">
        <f>'Calcul Es et Ea'!H507</f>
        <v>2.0579611538981419</v>
      </c>
      <c r="D514" s="15">
        <f>'Calcul Es et Ea'!I507</f>
        <v>1.5854015302460742</v>
      </c>
      <c r="E514" s="15">
        <f t="shared" si="21"/>
        <v>0.47255962365206772</v>
      </c>
      <c r="F514" s="105">
        <v>2.1275983291666667</v>
      </c>
      <c r="G514" s="105">
        <v>17.023775937499995</v>
      </c>
      <c r="H514" s="55">
        <f t="shared" si="22"/>
        <v>0.12295478897140301</v>
      </c>
      <c r="I514" s="17">
        <v>0</v>
      </c>
      <c r="J514" s="15">
        <f>'Calcul Rn'!E508</f>
        <v>13.706234506366606</v>
      </c>
      <c r="K514" s="118">
        <f t="shared" si="23"/>
        <v>3.7619278254676454</v>
      </c>
    </row>
    <row r="515" spans="1:11" x14ac:dyDescent="0.45">
      <c r="A515" s="60">
        <v>40336</v>
      </c>
      <c r="B515" s="115">
        <v>499</v>
      </c>
      <c r="C515" s="15">
        <f>'Calcul Es et Ea'!H508</f>
        <v>1.8714854507282732</v>
      </c>
      <c r="D515" s="15">
        <f>'Calcul Es et Ea'!I508</f>
        <v>1.4787711619373465</v>
      </c>
      <c r="E515" s="15">
        <f t="shared" si="21"/>
        <v>0.39271428879092674</v>
      </c>
      <c r="F515" s="105">
        <v>1.39170135428125</v>
      </c>
      <c r="G515" s="105">
        <v>15.931087187499998</v>
      </c>
      <c r="H515" s="55">
        <f t="shared" si="22"/>
        <v>0.11568794896964385</v>
      </c>
      <c r="I515" s="17">
        <v>0</v>
      </c>
      <c r="J515" s="15">
        <f>'Calcul Rn'!E509</f>
        <v>14.635070205636836</v>
      </c>
      <c r="K515" s="118">
        <f t="shared" si="23"/>
        <v>3.7557282474834293</v>
      </c>
    </row>
    <row r="516" spans="1:11" x14ac:dyDescent="0.45">
      <c r="A516" s="60">
        <v>40337</v>
      </c>
      <c r="B516" s="114">
        <v>500</v>
      </c>
      <c r="C516" s="15">
        <f>'Calcul Es et Ea'!H509</f>
        <v>2.0503600347605202</v>
      </c>
      <c r="D516" s="15">
        <f>'Calcul Es et Ea'!I509</f>
        <v>1.6346374961192036</v>
      </c>
      <c r="E516" s="15">
        <f t="shared" si="21"/>
        <v>0.41572253864131659</v>
      </c>
      <c r="F516" s="105">
        <v>3.3856308333333343</v>
      </c>
      <c r="G516" s="105">
        <v>16.605233125000002</v>
      </c>
      <c r="H516" s="55">
        <f t="shared" si="22"/>
        <v>0.12012684185530537</v>
      </c>
      <c r="I516" s="17">
        <v>0</v>
      </c>
      <c r="J516" s="15">
        <f>'Calcul Rn'!E510</f>
        <v>13.018954257983655</v>
      </c>
      <c r="K516" s="118">
        <f t="shared" si="23"/>
        <v>3.5247835519873649</v>
      </c>
    </row>
    <row r="517" spans="1:11" x14ac:dyDescent="0.45">
      <c r="A517" s="60">
        <v>40338</v>
      </c>
      <c r="B517" s="115">
        <v>501</v>
      </c>
      <c r="C517" s="15">
        <f>'Calcul Es et Ea'!H510</f>
        <v>1.9598022305493914</v>
      </c>
      <c r="D517" s="15">
        <f>'Calcul Es et Ea'!I510</f>
        <v>1.6640211897740438</v>
      </c>
      <c r="E517" s="15">
        <f t="shared" si="21"/>
        <v>0.29578104077534761</v>
      </c>
      <c r="F517" s="105">
        <v>1.943475088541667</v>
      </c>
      <c r="G517" s="105">
        <v>16.365329270833332</v>
      </c>
      <c r="H517" s="55">
        <f t="shared" si="22"/>
        <v>0.11853092357180542</v>
      </c>
      <c r="I517" s="17">
        <v>0</v>
      </c>
      <c r="J517" s="15">
        <f>'Calcul Rn'!E511</f>
        <v>13.619317606623076</v>
      </c>
      <c r="K517" s="118">
        <f t="shared" si="23"/>
        <v>3.388875706758105</v>
      </c>
    </row>
    <row r="518" spans="1:11" x14ac:dyDescent="0.45">
      <c r="A518" s="60">
        <v>40339</v>
      </c>
      <c r="B518" s="115">
        <v>502</v>
      </c>
      <c r="C518" s="15">
        <f>'Calcul Es et Ea'!H511</f>
        <v>2.2689829902201275</v>
      </c>
      <c r="D518" s="15">
        <f>'Calcul Es et Ea'!I511</f>
        <v>1.9911799254551856</v>
      </c>
      <c r="E518" s="15">
        <f t="shared" si="21"/>
        <v>0.27780306476494188</v>
      </c>
      <c r="F518" s="105">
        <v>2.6716696104166662</v>
      </c>
      <c r="G518" s="105">
        <v>17.748109791666668</v>
      </c>
      <c r="H518" s="55">
        <f t="shared" si="22"/>
        <v>0.12798233133468223</v>
      </c>
      <c r="I518" s="17">
        <v>0</v>
      </c>
      <c r="J518" s="15">
        <f>'Calcul Rn'!E512</f>
        <v>13.81967825645809</v>
      </c>
      <c r="K518" s="118">
        <f t="shared" si="23"/>
        <v>3.4237023612776958</v>
      </c>
    </row>
    <row r="519" spans="1:11" x14ac:dyDescent="0.45">
      <c r="A519" s="60">
        <v>40340</v>
      </c>
      <c r="B519" s="114">
        <v>503</v>
      </c>
      <c r="C519" s="15">
        <f>'Calcul Es et Ea'!H512</f>
        <v>2.1003867252833945</v>
      </c>
      <c r="D519" s="15">
        <f>'Calcul Es et Ea'!I512</f>
        <v>1.6637087199467084</v>
      </c>
      <c r="E519" s="15">
        <f t="shared" si="21"/>
        <v>0.4366780053366861</v>
      </c>
      <c r="F519" s="105">
        <v>2.6294096462499996</v>
      </c>
      <c r="G519" s="105">
        <v>17.353925416666662</v>
      </c>
      <c r="H519" s="55">
        <f t="shared" si="22"/>
        <v>0.12522514885526659</v>
      </c>
      <c r="I519" s="17">
        <v>0</v>
      </c>
      <c r="J519" s="15">
        <f>'Calcul Rn'!E513</f>
        <v>14.299493765075511</v>
      </c>
      <c r="K519" s="118">
        <f t="shared" si="23"/>
        <v>3.8448677640373967</v>
      </c>
    </row>
    <row r="520" spans="1:11" x14ac:dyDescent="0.45">
      <c r="A520" s="60">
        <v>40341</v>
      </c>
      <c r="B520" s="115">
        <v>504</v>
      </c>
      <c r="C520" s="15">
        <f>'Calcul Es et Ea'!H513</f>
        <v>2.1433244208868052</v>
      </c>
      <c r="D520" s="15">
        <f>'Calcul Es et Ea'!I513</f>
        <v>1.7805841392079291</v>
      </c>
      <c r="E520" s="15">
        <f t="shared" si="21"/>
        <v>0.36274028167887606</v>
      </c>
      <c r="F520" s="105">
        <v>1.6307234261458339</v>
      </c>
      <c r="G520" s="105">
        <v>17.822928749999999</v>
      </c>
      <c r="H520" s="55">
        <f t="shared" si="22"/>
        <v>0.12851143246060664</v>
      </c>
      <c r="I520" s="17">
        <v>0</v>
      </c>
      <c r="J520" s="15">
        <f>'Calcul Rn'!E514</f>
        <v>13.378931127819643</v>
      </c>
      <c r="K520" s="118">
        <f t="shared" si="23"/>
        <v>3.5436959874764868</v>
      </c>
    </row>
    <row r="521" spans="1:11" x14ac:dyDescent="0.45">
      <c r="A521" s="60">
        <v>40342</v>
      </c>
      <c r="B521" s="115">
        <v>505</v>
      </c>
      <c r="C521" s="15">
        <f>'Calcul Es et Ea'!H514</f>
        <v>1.9364940234865293</v>
      </c>
      <c r="D521" s="15">
        <f>'Calcul Es et Ea'!I514</f>
        <v>1.3657682214353766</v>
      </c>
      <c r="E521" s="15">
        <f t="shared" si="21"/>
        <v>0.57072580205115275</v>
      </c>
      <c r="F521" s="105">
        <v>1.5883767520833334</v>
      </c>
      <c r="G521" s="105">
        <v>16.31320375</v>
      </c>
      <c r="H521" s="55">
        <f t="shared" si="22"/>
        <v>0.11818655789007809</v>
      </c>
      <c r="I521" s="17">
        <v>0</v>
      </c>
      <c r="J521" s="15">
        <f>'Calcul Rn'!E515</f>
        <v>15.599059029152198</v>
      </c>
      <c r="K521" s="118">
        <f t="shared" si="23"/>
        <v>4.2529176043213468</v>
      </c>
    </row>
    <row r="522" spans="1:11" x14ac:dyDescent="0.45">
      <c r="A522" s="60">
        <v>40343</v>
      </c>
      <c r="B522" s="114">
        <v>506</v>
      </c>
      <c r="C522" s="15">
        <f>'Calcul Es et Ea'!H515</f>
        <v>1.8477407275052413</v>
      </c>
      <c r="D522" s="15">
        <f>'Calcul Es et Ea'!I515</f>
        <v>1.3797240515510043</v>
      </c>
      <c r="E522" s="15">
        <f t="shared" si="21"/>
        <v>0.46801667595423702</v>
      </c>
      <c r="F522" s="105">
        <v>1.6584577718749998</v>
      </c>
      <c r="G522" s="105">
        <v>14.778372187500011</v>
      </c>
      <c r="H522" s="55">
        <f t="shared" si="22"/>
        <v>0.10842043565772509</v>
      </c>
      <c r="I522" s="17">
        <v>0</v>
      </c>
      <c r="J522" s="15">
        <f>'Calcul Rn'!E516</f>
        <v>13.908700640402994</v>
      </c>
      <c r="K522" s="118">
        <f t="shared" si="23"/>
        <v>3.6500628322840654</v>
      </c>
    </row>
    <row r="523" spans="1:11" x14ac:dyDescent="0.45">
      <c r="A523" s="60">
        <v>40344</v>
      </c>
      <c r="B523" s="115">
        <v>507</v>
      </c>
      <c r="C523" s="15">
        <f>'Calcul Es et Ea'!H516</f>
        <v>1.7589447983009943</v>
      </c>
      <c r="D523" s="15">
        <f>'Calcul Es et Ea'!I516</f>
        <v>1.4674978342767115</v>
      </c>
      <c r="E523" s="15">
        <f t="shared" si="21"/>
        <v>0.29144696402428272</v>
      </c>
      <c r="F523" s="105">
        <v>3.351510415625</v>
      </c>
      <c r="G523" s="105">
        <v>15.013560312499997</v>
      </c>
      <c r="H523" s="55">
        <f t="shared" si="22"/>
        <v>0.10987084503141924</v>
      </c>
      <c r="I523" s="17">
        <v>0</v>
      </c>
      <c r="J523" s="15">
        <f>'Calcul Rn'!E517</f>
        <v>13.672305985212628</v>
      </c>
      <c r="K523" s="118">
        <f t="shared" si="23"/>
        <v>3.229410548956583</v>
      </c>
    </row>
    <row r="524" spans="1:11" x14ac:dyDescent="0.45">
      <c r="A524" s="60">
        <v>40345</v>
      </c>
      <c r="B524" s="115">
        <v>508</v>
      </c>
      <c r="C524" s="15">
        <f>'Calcul Es et Ea'!H517</f>
        <v>1.872142995678018</v>
      </c>
      <c r="D524" s="15">
        <f>'Calcul Es et Ea'!I517</f>
        <v>1.2413805112691159</v>
      </c>
      <c r="E524" s="15">
        <f t="shared" si="21"/>
        <v>0.63076248440890215</v>
      </c>
      <c r="F524" s="105">
        <v>4.9246355833333322</v>
      </c>
      <c r="G524" s="105">
        <v>15.544915395833335</v>
      </c>
      <c r="H524" s="55">
        <f t="shared" si="22"/>
        <v>0.11320853366746646</v>
      </c>
      <c r="I524" s="17">
        <v>0</v>
      </c>
      <c r="J524" s="15">
        <f>'Calcul Rn'!E518</f>
        <v>16.184446585907281</v>
      </c>
      <c r="K524" s="118">
        <f t="shared" si="23"/>
        <v>4.7777391330312922</v>
      </c>
    </row>
    <row r="525" spans="1:11" x14ac:dyDescent="0.45">
      <c r="A525" s="60">
        <v>40346</v>
      </c>
      <c r="B525" s="114">
        <v>509</v>
      </c>
      <c r="C525" s="15">
        <f>'Calcul Es et Ea'!H518</f>
        <v>1.8899395499168028</v>
      </c>
      <c r="D525" s="15">
        <f>'Calcul Es et Ea'!I518</f>
        <v>1.4177627363650473</v>
      </c>
      <c r="E525" s="15">
        <f t="shared" si="21"/>
        <v>0.47217681355175545</v>
      </c>
      <c r="F525" s="105">
        <v>2.4828066438541665</v>
      </c>
      <c r="G525" s="105">
        <v>16.060229583333335</v>
      </c>
      <c r="H525" s="55">
        <f t="shared" si="22"/>
        <v>0.11652732735941679</v>
      </c>
      <c r="I525" s="17">
        <v>0</v>
      </c>
      <c r="J525" s="15">
        <f>'Calcul Rn'!E519</f>
        <v>12.657353156269687</v>
      </c>
      <c r="K525" s="118">
        <f t="shared" si="23"/>
        <v>3.5261691795046</v>
      </c>
    </row>
    <row r="526" spans="1:11" x14ac:dyDescent="0.45">
      <c r="A526" s="60">
        <v>40347</v>
      </c>
      <c r="B526" s="115">
        <v>510</v>
      </c>
      <c r="C526" s="15">
        <f>'Calcul Es et Ea'!H519</f>
        <v>2.0738990186015265</v>
      </c>
      <c r="D526" s="15">
        <f>'Calcul Es et Ea'!I519</f>
        <v>1.5626948808021484</v>
      </c>
      <c r="E526" s="15">
        <f t="shared" si="21"/>
        <v>0.51120413779937812</v>
      </c>
      <c r="F526" s="105">
        <v>1.6754224822916663</v>
      </c>
      <c r="G526" s="105">
        <v>17.378644166666664</v>
      </c>
      <c r="H526" s="55">
        <f t="shared" si="22"/>
        <v>0.12539655489566795</v>
      </c>
      <c r="I526" s="17">
        <v>0</v>
      </c>
      <c r="J526" s="15">
        <f>'Calcul Rn'!E520</f>
        <v>13.097683384700588</v>
      </c>
      <c r="K526" s="118">
        <f t="shared" si="23"/>
        <v>3.6789973868295087</v>
      </c>
    </row>
    <row r="527" spans="1:11" x14ac:dyDescent="0.45">
      <c r="A527" s="60">
        <v>40348</v>
      </c>
      <c r="B527" s="115">
        <v>511</v>
      </c>
      <c r="C527" s="15">
        <f>'Calcul Es et Ea'!H520</f>
        <v>1.675456187264984</v>
      </c>
      <c r="D527" s="15">
        <f>'Calcul Es et Ea'!I520</f>
        <v>1.3126260430723558</v>
      </c>
      <c r="E527" s="15">
        <f t="shared" si="21"/>
        <v>0.36283014419262827</v>
      </c>
      <c r="F527" s="105">
        <v>2.2526013777083325</v>
      </c>
      <c r="G527" s="105">
        <v>13.712281145833339</v>
      </c>
      <c r="H527" s="55">
        <f t="shared" si="22"/>
        <v>0.10204812414978122</v>
      </c>
      <c r="I527" s="17">
        <v>0</v>
      </c>
      <c r="J527" s="15">
        <f>'Calcul Rn'!E521</f>
        <v>13.457671318088707</v>
      </c>
      <c r="K527" s="118">
        <f t="shared" si="23"/>
        <v>3.3241148494450625</v>
      </c>
    </row>
    <row r="528" spans="1:11" x14ac:dyDescent="0.45">
      <c r="A528" s="60">
        <v>40349</v>
      </c>
      <c r="B528" s="114">
        <v>512</v>
      </c>
      <c r="C528" s="15">
        <f>'Calcul Es et Ea'!H521</f>
        <v>1.5416763345441349</v>
      </c>
      <c r="D528" s="15">
        <f>'Calcul Es et Ea'!I521</f>
        <v>0.98678888291746236</v>
      </c>
      <c r="E528" s="15">
        <f t="shared" si="21"/>
        <v>0.55488745162667252</v>
      </c>
      <c r="F528" s="105">
        <v>2.7181481510416661</v>
      </c>
      <c r="G528" s="105">
        <v>12.33370286458333</v>
      </c>
      <c r="H528" s="55">
        <f t="shared" si="22"/>
        <v>9.4282630303939782E-2</v>
      </c>
      <c r="I528" s="17">
        <v>0</v>
      </c>
      <c r="J528" s="15">
        <f>'Calcul Rn'!E522</f>
        <v>15.191191603100059</v>
      </c>
      <c r="K528" s="118">
        <f t="shared" si="23"/>
        <v>4.047372307824344</v>
      </c>
    </row>
    <row r="529" spans="1:11" x14ac:dyDescent="0.45">
      <c r="A529" s="60">
        <v>40350</v>
      </c>
      <c r="B529" s="115">
        <v>513</v>
      </c>
      <c r="C529" s="15">
        <f>'Calcul Es et Ea'!H522</f>
        <v>1.7042126218515103</v>
      </c>
      <c r="D529" s="15">
        <f>'Calcul Es et Ea'!I522</f>
        <v>1.1220988743517963</v>
      </c>
      <c r="E529" s="15">
        <f t="shared" si="21"/>
        <v>0.58211374749971401</v>
      </c>
      <c r="F529" s="105">
        <v>2.0187499924999996</v>
      </c>
      <c r="G529" s="105">
        <v>13.993418624999999</v>
      </c>
      <c r="H529" s="55">
        <f t="shared" si="22"/>
        <v>0.10369680248981414</v>
      </c>
      <c r="I529" s="17">
        <v>0</v>
      </c>
      <c r="J529" s="15">
        <f>'Calcul Rn'!E523</f>
        <v>17.657999292633683</v>
      </c>
      <c r="K529" s="118">
        <f t="shared" si="23"/>
        <v>4.588959272709455</v>
      </c>
    </row>
    <row r="530" spans="1:11" x14ac:dyDescent="0.45">
      <c r="A530" s="60">
        <v>40351</v>
      </c>
      <c r="B530" s="115">
        <v>514</v>
      </c>
      <c r="C530" s="15">
        <f>'Calcul Es et Ea'!H523</f>
        <v>2.2203468474698562</v>
      </c>
      <c r="D530" s="15">
        <f>'Calcul Es et Ea'!I523</f>
        <v>1.4087375919593597</v>
      </c>
      <c r="E530" s="15">
        <f t="shared" ref="E530:E593" si="24">C530-D530</f>
        <v>0.81160925551049656</v>
      </c>
      <c r="F530" s="105">
        <v>1.8978617014791661</v>
      </c>
      <c r="G530" s="105">
        <v>18.235065000000002</v>
      </c>
      <c r="H530" s="55">
        <f t="shared" ref="H530:H593" si="25">4098*(0.6108*EXP(17.27*G530/(G530+237.3)))/(G530+237.3)^2</f>
        <v>0.13145931519747672</v>
      </c>
      <c r="I530" s="17">
        <v>0</v>
      </c>
      <c r="J530" s="15">
        <f>'Calcul Rn'!E524</f>
        <v>17.651533879239842</v>
      </c>
      <c r="K530" s="118">
        <f t="shared" ref="K530:K593" si="26">(0.408*H530*(J530-I530)+$B$8*900*F530*E530/(G530+273))/(H530+$B$8*(1+0.34*F530))</f>
        <v>5.2381309959473565</v>
      </c>
    </row>
    <row r="531" spans="1:11" x14ac:dyDescent="0.45">
      <c r="A531" s="60">
        <v>40352</v>
      </c>
      <c r="B531" s="114">
        <v>515</v>
      </c>
      <c r="C531" s="15">
        <f>'Calcul Es et Ea'!H524</f>
        <v>2.4589021087625968</v>
      </c>
      <c r="D531" s="15">
        <f>'Calcul Es et Ea'!I524</f>
        <v>1.4783891077190019</v>
      </c>
      <c r="E531" s="15">
        <f t="shared" si="24"/>
        <v>0.98051300104359496</v>
      </c>
      <c r="F531" s="105">
        <v>2.3366464540625018</v>
      </c>
      <c r="G531" s="105">
        <v>20.152896875</v>
      </c>
      <c r="H531" s="55">
        <f t="shared" si="25"/>
        <v>0.1459423000906499</v>
      </c>
      <c r="I531" s="17">
        <v>0</v>
      </c>
      <c r="J531" s="15">
        <f>'Calcul Rn'!E525</f>
        <v>17.345490655719328</v>
      </c>
      <c r="K531" s="118">
        <f t="shared" si="26"/>
        <v>5.6519199930960999</v>
      </c>
    </row>
    <row r="532" spans="1:11" x14ac:dyDescent="0.45">
      <c r="A532" s="60">
        <v>40353</v>
      </c>
      <c r="B532" s="115">
        <v>516</v>
      </c>
      <c r="C532" s="15">
        <f>'Calcul Es et Ea'!H525</f>
        <v>2.6337443137725103</v>
      </c>
      <c r="D532" s="15">
        <f>'Calcul Es et Ea'!I525</f>
        <v>1.4596805883924113</v>
      </c>
      <c r="E532" s="15">
        <f t="shared" si="24"/>
        <v>1.174063725380099</v>
      </c>
      <c r="F532" s="105">
        <v>2.1387356041666665</v>
      </c>
      <c r="G532" s="105">
        <v>21.405806875000007</v>
      </c>
      <c r="H532" s="55">
        <f t="shared" si="25"/>
        <v>0.15611505005696094</v>
      </c>
      <c r="I532" s="17">
        <v>0</v>
      </c>
      <c r="J532" s="15">
        <f>'Calcul Rn'!E526</f>
        <v>18.190300621694444</v>
      </c>
      <c r="K532" s="118">
        <f t="shared" si="26"/>
        <v>6.155195577406892</v>
      </c>
    </row>
    <row r="533" spans="1:11" x14ac:dyDescent="0.45">
      <c r="A533" s="60">
        <v>40354</v>
      </c>
      <c r="B533" s="115">
        <v>517</v>
      </c>
      <c r="C533" s="15">
        <f>'Calcul Es et Ea'!H526</f>
        <v>2.6904700032392039</v>
      </c>
      <c r="D533" s="15">
        <f>'Calcul Es et Ea'!I526</f>
        <v>1.4208544977829674</v>
      </c>
      <c r="E533" s="15">
        <f t="shared" si="24"/>
        <v>1.2696155054562366</v>
      </c>
      <c r="F533" s="105">
        <v>1.5972135441666662</v>
      </c>
      <c r="G533" s="105">
        <v>21.890106979166656</v>
      </c>
      <c r="H533" s="55">
        <f t="shared" si="25"/>
        <v>0.16020462726571591</v>
      </c>
      <c r="I533" s="17">
        <v>0</v>
      </c>
      <c r="J533" s="15">
        <f>'Calcul Rn'!E527</f>
        <v>17.812405536885876</v>
      </c>
      <c r="K533" s="118">
        <f t="shared" si="26"/>
        <v>5.9912050889572175</v>
      </c>
    </row>
    <row r="534" spans="1:11" x14ac:dyDescent="0.45">
      <c r="A534" s="60">
        <v>40355</v>
      </c>
      <c r="B534" s="114">
        <v>518</v>
      </c>
      <c r="C534" s="15">
        <f>'Calcul Es et Ea'!H527</f>
        <v>3.116871110601946</v>
      </c>
      <c r="D534" s="15">
        <f>'Calcul Es et Ea'!I527</f>
        <v>1.6919248365507957</v>
      </c>
      <c r="E534" s="15">
        <f t="shared" si="24"/>
        <v>1.4249462740511503</v>
      </c>
      <c r="F534" s="105">
        <v>1.3928182653124999</v>
      </c>
      <c r="G534" s="105">
        <v>23.323781770833325</v>
      </c>
      <c r="H534" s="55">
        <f t="shared" si="25"/>
        <v>0.17284538092843754</v>
      </c>
      <c r="I534" s="17">
        <v>0</v>
      </c>
      <c r="J534" s="15">
        <f>'Calcul Rn'!E528</f>
        <v>20.392783748278415</v>
      </c>
      <c r="K534" s="118">
        <f t="shared" si="26"/>
        <v>6.783967296124997</v>
      </c>
    </row>
    <row r="535" spans="1:11" x14ac:dyDescent="0.45">
      <c r="A535" s="60">
        <v>40356</v>
      </c>
      <c r="B535" s="115">
        <v>519</v>
      </c>
      <c r="C535" s="15">
        <f>'Calcul Es et Ea'!H528</f>
        <v>3.4736173143045468</v>
      </c>
      <c r="D535" s="15">
        <f>'Calcul Es et Ea'!I528</f>
        <v>1.798488579823563</v>
      </c>
      <c r="E535" s="15">
        <f t="shared" si="24"/>
        <v>1.6751287344809838</v>
      </c>
      <c r="F535" s="105">
        <v>1.4723379621770833</v>
      </c>
      <c r="G535" s="105">
        <v>25.034347291666659</v>
      </c>
      <c r="H535" s="55">
        <f t="shared" si="25"/>
        <v>0.18901869096723045</v>
      </c>
      <c r="I535" s="17">
        <v>0</v>
      </c>
      <c r="J535" s="15">
        <f>'Calcul Rn'!E529</f>
        <v>19.518610378088372</v>
      </c>
      <c r="K535" s="118">
        <f t="shared" si="26"/>
        <v>6.9227454729317666</v>
      </c>
    </row>
    <row r="536" spans="1:11" x14ac:dyDescent="0.45">
      <c r="A536" s="60">
        <v>40357</v>
      </c>
      <c r="B536" s="115">
        <v>520</v>
      </c>
      <c r="C536" s="15">
        <f>'Calcul Es et Ea'!H529</f>
        <v>2.5855223389445738</v>
      </c>
      <c r="D536" s="15">
        <f>'Calcul Es et Ea'!I529</f>
        <v>1.9781242212429433</v>
      </c>
      <c r="E536" s="15">
        <f t="shared" si="24"/>
        <v>0.60739811770163055</v>
      </c>
      <c r="F536" s="105">
        <v>1.8946035812499982</v>
      </c>
      <c r="G536" s="105">
        <v>20.045190000000002</v>
      </c>
      <c r="H536" s="55">
        <f t="shared" si="25"/>
        <v>0.14509460739924085</v>
      </c>
      <c r="I536" s="17">
        <v>0</v>
      </c>
      <c r="J536" s="15">
        <f>'Calcul Rn'!E530</f>
        <v>16.152557817018696</v>
      </c>
      <c r="K536" s="118">
        <f t="shared" si="26"/>
        <v>4.6752680031334339</v>
      </c>
    </row>
    <row r="537" spans="1:11" x14ac:dyDescent="0.45">
      <c r="A537" s="60">
        <v>40358</v>
      </c>
      <c r="B537" s="114">
        <v>521</v>
      </c>
      <c r="C537" s="15">
        <f>'Calcul Es et Ea'!H530</f>
        <v>3.0429722622237212</v>
      </c>
      <c r="D537" s="15">
        <f>'Calcul Es et Ea'!I530</f>
        <v>1.7434224824589915</v>
      </c>
      <c r="E537" s="15">
        <f t="shared" si="24"/>
        <v>1.2995497797647297</v>
      </c>
      <c r="F537" s="105">
        <v>1.4498727010416663</v>
      </c>
      <c r="G537" s="105">
        <v>23.194543229166669</v>
      </c>
      <c r="H537" s="55">
        <f t="shared" si="25"/>
        <v>0.17167241687462037</v>
      </c>
      <c r="I537" s="17">
        <v>0</v>
      </c>
      <c r="J537" s="15">
        <f>'Calcul Rn'!E531</f>
        <v>17.694952720186674</v>
      </c>
      <c r="K537" s="118">
        <f t="shared" si="26"/>
        <v>5.9744837735827465</v>
      </c>
    </row>
    <row r="538" spans="1:11" x14ac:dyDescent="0.45">
      <c r="A538" s="60">
        <v>40359</v>
      </c>
      <c r="B538" s="115">
        <v>522</v>
      </c>
      <c r="C538" s="15">
        <f>'Calcul Es et Ea'!H531</f>
        <v>3.1829925201055063</v>
      </c>
      <c r="D538" s="15">
        <f>'Calcul Es et Ea'!I531</f>
        <v>1.5478697799605918</v>
      </c>
      <c r="E538" s="15">
        <f t="shared" si="24"/>
        <v>1.6351227401449144</v>
      </c>
      <c r="F538" s="105">
        <v>1.5255671902083334</v>
      </c>
      <c r="G538" s="105">
        <v>24.001423958333337</v>
      </c>
      <c r="H538" s="55">
        <f t="shared" si="25"/>
        <v>0.17910690444375371</v>
      </c>
      <c r="I538" s="17">
        <v>0</v>
      </c>
      <c r="J538" s="15">
        <f>'Calcul Rn'!E532</f>
        <v>19.739680062432722</v>
      </c>
      <c r="K538" s="118">
        <f t="shared" si="26"/>
        <v>6.9401742624261784</v>
      </c>
    </row>
    <row r="539" spans="1:11" x14ac:dyDescent="0.45">
      <c r="A539" s="60">
        <v>40360</v>
      </c>
      <c r="B539" s="115">
        <v>523</v>
      </c>
      <c r="C539" s="15">
        <f>'Calcul Es et Ea'!H532</f>
        <v>3.2633322671767528</v>
      </c>
      <c r="D539" s="15">
        <f>'Calcul Es et Ea'!I532</f>
        <v>1.7179781854867657</v>
      </c>
      <c r="E539" s="15">
        <f t="shared" si="24"/>
        <v>1.5453540816899871</v>
      </c>
      <c r="F539" s="105">
        <v>1.1665567606250005</v>
      </c>
      <c r="G539" s="105">
        <v>24.433609479166662</v>
      </c>
      <c r="H539" s="55">
        <f t="shared" si="25"/>
        <v>0.18319940706516841</v>
      </c>
      <c r="I539" s="17">
        <v>0</v>
      </c>
      <c r="J539" s="15">
        <f>'Calcul Rn'!E533</f>
        <v>19.594500235159391</v>
      </c>
      <c r="K539" s="118">
        <f t="shared" si="26"/>
        <v>6.6134091545457849</v>
      </c>
    </row>
    <row r="540" spans="1:11" x14ac:dyDescent="0.45">
      <c r="A540" s="60">
        <v>40361</v>
      </c>
      <c r="B540" s="114">
        <v>524</v>
      </c>
      <c r="C540" s="15">
        <f>'Calcul Es et Ea'!H533</f>
        <v>2.8367817928115699</v>
      </c>
      <c r="D540" s="15">
        <f>'Calcul Es et Ea'!I533</f>
        <v>1.9463159200834539</v>
      </c>
      <c r="E540" s="15">
        <f t="shared" si="24"/>
        <v>0.89046587272811606</v>
      </c>
      <c r="F540" s="105">
        <v>0.77901043031250017</v>
      </c>
      <c r="G540" s="105">
        <v>22.841511354166656</v>
      </c>
      <c r="H540" s="55">
        <f t="shared" si="25"/>
        <v>0.16850249001442202</v>
      </c>
      <c r="I540" s="17">
        <v>0</v>
      </c>
      <c r="J540" s="15">
        <f>'Calcul Rn'!E534</f>
        <v>15.535995805072504</v>
      </c>
      <c r="K540" s="118">
        <f t="shared" si="26"/>
        <v>4.7772435314422284</v>
      </c>
    </row>
    <row r="541" spans="1:11" x14ac:dyDescent="0.45">
      <c r="A541" s="60">
        <v>40362</v>
      </c>
      <c r="B541" s="115">
        <v>525</v>
      </c>
      <c r="C541" s="15">
        <f>'Calcul Es et Ea'!H534</f>
        <v>2.6923434858597157</v>
      </c>
      <c r="D541" s="15">
        <f>'Calcul Es et Ea'!I534</f>
        <v>1.9126148284355793</v>
      </c>
      <c r="E541" s="15">
        <f t="shared" si="24"/>
        <v>0.77972865742413644</v>
      </c>
      <c r="F541" s="105">
        <v>1.8963859552083342</v>
      </c>
      <c r="G541" s="105">
        <v>20.988558229166674</v>
      </c>
      <c r="H541" s="55">
        <f t="shared" si="25"/>
        <v>0.15266275942656929</v>
      </c>
      <c r="I541" s="17">
        <v>0</v>
      </c>
      <c r="J541" s="15">
        <f>'Calcul Rn'!E535</f>
        <v>15.423627389604146</v>
      </c>
      <c r="K541" s="118">
        <f t="shared" si="26"/>
        <v>4.8096518739180523</v>
      </c>
    </row>
    <row r="542" spans="1:11" x14ac:dyDescent="0.45">
      <c r="A542" s="60">
        <v>40363</v>
      </c>
      <c r="B542" s="115">
        <v>526</v>
      </c>
      <c r="C542" s="15">
        <f>'Calcul Es et Ea'!H535</f>
        <v>2.8534427917693703</v>
      </c>
      <c r="D542" s="15">
        <f>'Calcul Es et Ea'!I535</f>
        <v>1.6977083547296159</v>
      </c>
      <c r="E542" s="15">
        <f t="shared" si="24"/>
        <v>1.1557344370397544</v>
      </c>
      <c r="F542" s="105">
        <v>1.8147916958333334</v>
      </c>
      <c r="G542" s="105">
        <v>21.792969687500001</v>
      </c>
      <c r="H542" s="55">
        <f t="shared" si="25"/>
        <v>0.15937719495638938</v>
      </c>
      <c r="I542" s="17">
        <v>0</v>
      </c>
      <c r="J542" s="15">
        <f>'Calcul Rn'!E536</f>
        <v>18.880964281501381</v>
      </c>
      <c r="K542" s="118">
        <f t="shared" si="26"/>
        <v>6.1897340220508328</v>
      </c>
    </row>
    <row r="543" spans="1:11" x14ac:dyDescent="0.45">
      <c r="A543" s="60">
        <v>40364</v>
      </c>
      <c r="B543" s="114">
        <v>527</v>
      </c>
      <c r="C543" s="15">
        <f>'Calcul Es et Ea'!H536</f>
        <v>2.4833261224838035</v>
      </c>
      <c r="D543" s="15">
        <f>'Calcul Es et Ea'!I536</f>
        <v>1.6415535711710869</v>
      </c>
      <c r="E543" s="15">
        <f t="shared" si="24"/>
        <v>0.84177255131271655</v>
      </c>
      <c r="F543" s="105">
        <v>2.1234809648958328</v>
      </c>
      <c r="G543" s="105">
        <v>19.608404270833329</v>
      </c>
      <c r="H543" s="55">
        <f t="shared" si="25"/>
        <v>0.14169951144678536</v>
      </c>
      <c r="I543" s="17">
        <v>0</v>
      </c>
      <c r="J543" s="15">
        <f>'Calcul Rn'!E537</f>
        <v>17.308979978079904</v>
      </c>
      <c r="K543" s="118">
        <f t="shared" si="26"/>
        <v>5.3268391716436607</v>
      </c>
    </row>
    <row r="544" spans="1:11" x14ac:dyDescent="0.45">
      <c r="A544" s="60">
        <v>40365</v>
      </c>
      <c r="B544" s="115">
        <v>528</v>
      </c>
      <c r="C544" s="15">
        <f>'Calcul Es et Ea'!H537</f>
        <v>2.2979411494857729</v>
      </c>
      <c r="D544" s="15">
        <f>'Calcul Es et Ea'!I537</f>
        <v>1.3264414912878213</v>
      </c>
      <c r="E544" s="15">
        <f t="shared" si="24"/>
        <v>0.97149965819795159</v>
      </c>
      <c r="F544" s="105">
        <v>1.1940712341041664</v>
      </c>
      <c r="G544" s="105">
        <v>18.933477208333336</v>
      </c>
      <c r="H544" s="55">
        <f t="shared" si="25"/>
        <v>0.13658567746848471</v>
      </c>
      <c r="I544" s="17">
        <v>0</v>
      </c>
      <c r="J544" s="15">
        <f>'Calcul Rn'!E538</f>
        <v>18.412798327047867</v>
      </c>
      <c r="K544" s="118">
        <f t="shared" si="26"/>
        <v>5.4859029244641544</v>
      </c>
    </row>
    <row r="545" spans="1:11" x14ac:dyDescent="0.45">
      <c r="A545" s="60">
        <v>40366</v>
      </c>
      <c r="B545" s="115">
        <v>529</v>
      </c>
      <c r="C545" s="15">
        <f>'Calcul Es et Ea'!H538</f>
        <v>2.8576282708301259</v>
      </c>
      <c r="D545" s="15">
        <f>'Calcul Es et Ea'!I538</f>
        <v>1.4672373884071888</v>
      </c>
      <c r="E545" s="15">
        <f t="shared" si="24"/>
        <v>1.3903908824229372</v>
      </c>
      <c r="F545" s="105">
        <v>1.1866609042708332</v>
      </c>
      <c r="G545" s="105">
        <v>22.363915312499998</v>
      </c>
      <c r="H545" s="55">
        <f t="shared" si="25"/>
        <v>0.1642928182448844</v>
      </c>
      <c r="I545" s="17">
        <v>0</v>
      </c>
      <c r="J545" s="15">
        <f>'Calcul Rn'!E539</f>
        <v>19.875521050722572</v>
      </c>
      <c r="K545" s="118">
        <f t="shared" si="26"/>
        <v>6.4627506446511802</v>
      </c>
    </row>
    <row r="546" spans="1:11" x14ac:dyDescent="0.45">
      <c r="A546" s="60">
        <v>40367</v>
      </c>
      <c r="B546" s="114">
        <v>530</v>
      </c>
      <c r="C546" s="15">
        <f>'Calcul Es et Ea'!H539</f>
        <v>3.5577061635376546</v>
      </c>
      <c r="D546" s="15">
        <f>'Calcul Es et Ea'!I539</f>
        <v>1.7459209819569572</v>
      </c>
      <c r="E546" s="15">
        <f t="shared" si="24"/>
        <v>1.8117851815806973</v>
      </c>
      <c r="F546" s="105">
        <v>1.4860214091666666</v>
      </c>
      <c r="G546" s="105">
        <v>24.675624479166661</v>
      </c>
      <c r="H546" s="55">
        <f t="shared" si="25"/>
        <v>0.1855253503078326</v>
      </c>
      <c r="I546" s="17">
        <v>0</v>
      </c>
      <c r="J546" s="15">
        <f>'Calcul Rn'!E540</f>
        <v>22.166132071798874</v>
      </c>
      <c r="K546" s="118">
        <f t="shared" si="26"/>
        <v>7.764448969755831</v>
      </c>
    </row>
    <row r="547" spans="1:11" x14ac:dyDescent="0.45">
      <c r="A547" s="60">
        <v>40368</v>
      </c>
      <c r="B547" s="115">
        <v>531</v>
      </c>
      <c r="C547" s="15">
        <f>'Calcul Es et Ea'!H540</f>
        <v>3.7603496472101838</v>
      </c>
      <c r="D547" s="15">
        <f>'Calcul Es et Ea'!I540</f>
        <v>2.3623971582406611</v>
      </c>
      <c r="E547" s="15">
        <f t="shared" si="24"/>
        <v>1.3979524889695227</v>
      </c>
      <c r="F547" s="105">
        <v>2.0321788239583327</v>
      </c>
      <c r="G547" s="105">
        <v>26.153257500000013</v>
      </c>
      <c r="H547" s="55">
        <f t="shared" si="25"/>
        <v>0.20027300080699215</v>
      </c>
      <c r="I547" s="17">
        <v>0</v>
      </c>
      <c r="J547" s="15">
        <f>'Calcul Rn'!E541</f>
        <v>18.157861068958731</v>
      </c>
      <c r="K547" s="118">
        <f t="shared" si="26"/>
        <v>6.5586451412836553</v>
      </c>
    </row>
    <row r="548" spans="1:11" x14ac:dyDescent="0.45">
      <c r="A548" s="60">
        <v>40369</v>
      </c>
      <c r="B548" s="115">
        <v>532</v>
      </c>
      <c r="C548" s="15">
        <f>'Calcul Es et Ea'!H541</f>
        <v>3.292919054497931</v>
      </c>
      <c r="D548" s="15">
        <f>'Calcul Es et Ea'!I541</f>
        <v>1.9274701218524879</v>
      </c>
      <c r="E548" s="15">
        <f t="shared" si="24"/>
        <v>1.3654489326454431</v>
      </c>
      <c r="F548" s="105">
        <v>1.5199450194166666</v>
      </c>
      <c r="G548" s="105">
        <v>24.093385104166671</v>
      </c>
      <c r="H548" s="55">
        <f t="shared" si="25"/>
        <v>0.17997119542304924</v>
      </c>
      <c r="I548" s="17">
        <v>0</v>
      </c>
      <c r="J548" s="15">
        <f>'Calcul Rn'!E542</f>
        <v>18.61416823865742</v>
      </c>
      <c r="K548" s="118">
        <f t="shared" si="26"/>
        <v>6.3507594889164309</v>
      </c>
    </row>
    <row r="549" spans="1:11" x14ac:dyDescent="0.45">
      <c r="A549" s="60">
        <v>40370</v>
      </c>
      <c r="B549" s="114">
        <v>533</v>
      </c>
      <c r="C549" s="15">
        <f>'Calcul Es et Ea'!H542</f>
        <v>2.8661504813227445</v>
      </c>
      <c r="D549" s="15">
        <f>'Calcul Es et Ea'!I542</f>
        <v>1.935842388764081</v>
      </c>
      <c r="E549" s="15">
        <f t="shared" si="24"/>
        <v>0.93030809255866354</v>
      </c>
      <c r="F549" s="105">
        <v>1.4890826980104164</v>
      </c>
      <c r="G549" s="105">
        <v>21.967117604166674</v>
      </c>
      <c r="H549" s="55">
        <f t="shared" si="25"/>
        <v>0.16086319320690898</v>
      </c>
      <c r="I549" s="17">
        <v>0</v>
      </c>
      <c r="J549" s="15">
        <f>'Calcul Rn'!E543</f>
        <v>17.431052234474283</v>
      </c>
      <c r="K549" s="118">
        <f t="shared" si="26"/>
        <v>5.4533214481858288</v>
      </c>
    </row>
    <row r="550" spans="1:11" x14ac:dyDescent="0.45">
      <c r="A550" s="60">
        <v>40371</v>
      </c>
      <c r="B550" s="115">
        <v>534</v>
      </c>
      <c r="C550" s="15">
        <f>'Calcul Es et Ea'!H543</f>
        <v>2.5991526623854084</v>
      </c>
      <c r="D550" s="15">
        <f>'Calcul Es et Ea'!I543</f>
        <v>1.7983790932099788</v>
      </c>
      <c r="E550" s="15">
        <f t="shared" si="24"/>
        <v>0.80077356917542963</v>
      </c>
      <c r="F550" s="105">
        <v>2.1435069760416665</v>
      </c>
      <c r="G550" s="105">
        <v>20.733236979166666</v>
      </c>
      <c r="H550" s="55">
        <f t="shared" si="25"/>
        <v>0.1505822470683556</v>
      </c>
      <c r="I550" s="17">
        <v>0</v>
      </c>
      <c r="J550" s="15">
        <f>'Calcul Rn'!E544</f>
        <v>13.802876528304022</v>
      </c>
      <c r="K550" s="118">
        <f t="shared" si="26"/>
        <v>4.5066147226632589</v>
      </c>
    </row>
    <row r="551" spans="1:11" x14ac:dyDescent="0.45">
      <c r="A551" s="60">
        <v>40372</v>
      </c>
      <c r="B551" s="115">
        <v>535</v>
      </c>
      <c r="C551" s="15">
        <f>'Calcul Es et Ea'!H544</f>
        <v>2.6647396686064555</v>
      </c>
      <c r="D551" s="15">
        <f>'Calcul Es et Ea'!I544</f>
        <v>1.7460337612099699</v>
      </c>
      <c r="E551" s="15">
        <f t="shared" si="24"/>
        <v>0.91870590739648561</v>
      </c>
      <c r="F551" s="105">
        <v>3.3022048229166661</v>
      </c>
      <c r="G551" s="105">
        <v>21.294060312500001</v>
      </c>
      <c r="H551" s="55">
        <f t="shared" si="25"/>
        <v>0.15518406066220169</v>
      </c>
      <c r="I551" s="17">
        <v>0</v>
      </c>
      <c r="J551" s="15">
        <f>'Calcul Rn'!E545</f>
        <v>13.235548528322029</v>
      </c>
      <c r="K551" s="118">
        <f t="shared" si="26"/>
        <v>4.9081367772047892</v>
      </c>
    </row>
    <row r="552" spans="1:11" x14ac:dyDescent="0.45">
      <c r="A552" s="60">
        <v>40373</v>
      </c>
      <c r="B552" s="114">
        <v>536</v>
      </c>
      <c r="C552" s="15">
        <f>'Calcul Es et Ea'!H545</f>
        <v>2.2358393453366427</v>
      </c>
      <c r="D552" s="15">
        <f>'Calcul Es et Ea'!I545</f>
        <v>1.8053761819561045</v>
      </c>
      <c r="E552" s="15">
        <f t="shared" si="24"/>
        <v>0.43046316338053825</v>
      </c>
      <c r="F552" s="105">
        <v>3.301322255208333</v>
      </c>
      <c r="G552" s="105">
        <v>17.833617291666666</v>
      </c>
      <c r="H552" s="55">
        <f t="shared" si="25"/>
        <v>0.12858717032658853</v>
      </c>
      <c r="I552" s="17">
        <v>0</v>
      </c>
      <c r="J552" s="15">
        <f>'Calcul Rn'!E546</f>
        <v>13.324885128619783</v>
      </c>
      <c r="K552" s="118">
        <f t="shared" si="26"/>
        <v>3.6707986877561232</v>
      </c>
    </row>
    <row r="553" spans="1:11" x14ac:dyDescent="0.45">
      <c r="A553" s="60">
        <v>40374</v>
      </c>
      <c r="B553" s="115">
        <v>537</v>
      </c>
      <c r="C553" s="15">
        <f>'Calcul Es et Ea'!H546</f>
        <v>2.2368048373127265</v>
      </c>
      <c r="D553" s="15">
        <f>'Calcul Es et Ea'!I546</f>
        <v>1.421036376672369</v>
      </c>
      <c r="E553" s="15">
        <f t="shared" si="24"/>
        <v>0.81576846064035746</v>
      </c>
      <c r="F553" s="105">
        <v>3.8264843020833355</v>
      </c>
      <c r="G553" s="105">
        <v>18.469255</v>
      </c>
      <c r="H553" s="55">
        <f t="shared" si="25"/>
        <v>0.13315978909347181</v>
      </c>
      <c r="I553" s="17">
        <v>0</v>
      </c>
      <c r="J553" s="15">
        <f>'Calcul Rn'!E547</f>
        <v>13.849544384175932</v>
      </c>
      <c r="K553" s="118">
        <f t="shared" si="26"/>
        <v>4.8668064170934535</v>
      </c>
    </row>
    <row r="554" spans="1:11" x14ac:dyDescent="0.45">
      <c r="A554" s="60">
        <v>40375</v>
      </c>
      <c r="B554" s="115">
        <v>538</v>
      </c>
      <c r="C554" s="15">
        <f>'Calcul Es et Ea'!H547</f>
        <v>2.1977872573104058</v>
      </c>
      <c r="D554" s="15">
        <f>'Calcul Es et Ea'!I547</f>
        <v>1.5645180137209125</v>
      </c>
      <c r="E554" s="15">
        <f t="shared" si="24"/>
        <v>0.63326924358949332</v>
      </c>
      <c r="F554" s="105">
        <v>3.2021933791666672</v>
      </c>
      <c r="G554" s="105">
        <v>18.305062187500003</v>
      </c>
      <c r="H554" s="55">
        <f t="shared" si="25"/>
        <v>0.13196563174644899</v>
      </c>
      <c r="I554" s="17">
        <v>0</v>
      </c>
      <c r="J554" s="15">
        <f>'Calcul Rn'!E548</f>
        <v>12.181602497043514</v>
      </c>
      <c r="K554" s="118">
        <f t="shared" si="26"/>
        <v>3.9565280987353217</v>
      </c>
    </row>
    <row r="555" spans="1:11" x14ac:dyDescent="0.45">
      <c r="A555" s="60">
        <v>40376</v>
      </c>
      <c r="B555" s="114">
        <v>539</v>
      </c>
      <c r="C555" s="15">
        <f>'Calcul Es et Ea'!H548</f>
        <v>2.2322110497428636</v>
      </c>
      <c r="D555" s="15">
        <f>'Calcul Es et Ea'!I548</f>
        <v>1.4856716116577176</v>
      </c>
      <c r="E555" s="15">
        <f t="shared" si="24"/>
        <v>0.746539438085146</v>
      </c>
      <c r="F555" s="105">
        <v>1.5318749960625</v>
      </c>
      <c r="G555" s="105">
        <v>17.768524791666664</v>
      </c>
      <c r="H555" s="55">
        <f t="shared" si="25"/>
        <v>0.12812651762297311</v>
      </c>
      <c r="I555" s="17">
        <v>0</v>
      </c>
      <c r="J555" s="15">
        <f>'Calcul Rn'!E549</f>
        <v>14.984903089217275</v>
      </c>
      <c r="K555" s="118">
        <f t="shared" si="26"/>
        <v>4.4378111297052021</v>
      </c>
    </row>
    <row r="556" spans="1:11" x14ac:dyDescent="0.45">
      <c r="A556" s="60">
        <v>40377</v>
      </c>
      <c r="B556" s="115">
        <v>540</v>
      </c>
      <c r="C556" s="15">
        <f>'Calcul Es et Ea'!H549</f>
        <v>2.478575942507427</v>
      </c>
      <c r="D556" s="15">
        <f>'Calcul Es et Ea'!I549</f>
        <v>1.265817840023282</v>
      </c>
      <c r="E556" s="15">
        <f t="shared" si="24"/>
        <v>1.212758102484145</v>
      </c>
      <c r="F556" s="105">
        <v>1.9404890062500002</v>
      </c>
      <c r="G556" s="105">
        <v>19.77679375</v>
      </c>
      <c r="H556" s="55">
        <f t="shared" si="25"/>
        <v>0.14300033533108492</v>
      </c>
      <c r="I556" s="17">
        <v>0</v>
      </c>
      <c r="J556" s="15">
        <f>'Calcul Rn'!E550</f>
        <v>17.091719782144253</v>
      </c>
      <c r="K556" s="118">
        <f t="shared" si="26"/>
        <v>5.8303968084382092</v>
      </c>
    </row>
    <row r="557" spans="1:11" x14ac:dyDescent="0.45">
      <c r="A557" s="60">
        <v>40378</v>
      </c>
      <c r="B557" s="115">
        <v>541</v>
      </c>
      <c r="C557" s="15">
        <f>'Calcul Es et Ea'!H550</f>
        <v>3.0554621847897714</v>
      </c>
      <c r="D557" s="15">
        <f>'Calcul Es et Ea'!I550</f>
        <v>1.2684279127591731</v>
      </c>
      <c r="E557" s="15">
        <f t="shared" si="24"/>
        <v>1.7870342720305983</v>
      </c>
      <c r="F557" s="105">
        <v>1.2994531591666665</v>
      </c>
      <c r="G557" s="105">
        <v>22.879659583333325</v>
      </c>
      <c r="H557" s="55">
        <f t="shared" si="25"/>
        <v>0.16884263007171296</v>
      </c>
      <c r="I557" s="17">
        <v>0</v>
      </c>
      <c r="J557" s="15">
        <f>'Calcul Rn'!E551</f>
        <v>18.136435597777147</v>
      </c>
      <c r="K557" s="118">
        <f t="shared" si="26"/>
        <v>6.4904098270537691</v>
      </c>
    </row>
    <row r="558" spans="1:11" x14ac:dyDescent="0.45">
      <c r="A558" s="60">
        <v>40379</v>
      </c>
      <c r="B558" s="114">
        <v>542</v>
      </c>
      <c r="C558" s="15">
        <f>'Calcul Es et Ea'!H551</f>
        <v>3.0051619673105598</v>
      </c>
      <c r="D558" s="15">
        <f>'Calcul Es et Ea'!I551</f>
        <v>1.4730099613794188</v>
      </c>
      <c r="E558" s="15">
        <f t="shared" si="24"/>
        <v>1.5321520059311411</v>
      </c>
      <c r="F558" s="105">
        <v>1.5947424880208338</v>
      </c>
      <c r="G558" s="105">
        <v>22.567681145833323</v>
      </c>
      <c r="H558" s="55">
        <f t="shared" si="25"/>
        <v>0.16607787790215825</v>
      </c>
      <c r="I558" s="17">
        <v>0</v>
      </c>
      <c r="J558" s="15">
        <f>'Calcul Rn'!E552</f>
        <v>17.912484478234028</v>
      </c>
      <c r="K558" s="118">
        <f t="shared" si="26"/>
        <v>6.3563693834424786</v>
      </c>
    </row>
    <row r="559" spans="1:11" x14ac:dyDescent="0.45">
      <c r="A559" s="60">
        <v>40380</v>
      </c>
      <c r="B559" s="115">
        <v>543</v>
      </c>
      <c r="C559" s="15">
        <f>'Calcul Es et Ea'!H552</f>
        <v>2.4262661994126278</v>
      </c>
      <c r="D559" s="15">
        <f>'Calcul Es et Ea'!I552</f>
        <v>1.7527807054737665</v>
      </c>
      <c r="E559" s="15">
        <f t="shared" si="24"/>
        <v>0.67348549393886126</v>
      </c>
      <c r="F559" s="105">
        <v>2.3929311635416672</v>
      </c>
      <c r="G559" s="105">
        <v>19.141639791666663</v>
      </c>
      <c r="H559" s="55">
        <f t="shared" si="25"/>
        <v>0.1381459536834525</v>
      </c>
      <c r="I559" s="17">
        <v>0</v>
      </c>
      <c r="J559" s="15">
        <f>'Calcul Rn'!E553</f>
        <v>13.046386766997124</v>
      </c>
      <c r="K559" s="118">
        <f t="shared" si="26"/>
        <v>4.1139351244980356</v>
      </c>
    </row>
    <row r="560" spans="1:11" x14ac:dyDescent="0.45">
      <c r="A560" s="60">
        <v>40381</v>
      </c>
      <c r="B560" s="115">
        <v>544</v>
      </c>
      <c r="C560" s="15">
        <f>'Calcul Es et Ea'!H553</f>
        <v>2.2420445058816045</v>
      </c>
      <c r="D560" s="15">
        <f>'Calcul Es et Ea'!I553</f>
        <v>1.4834464959302047</v>
      </c>
      <c r="E560" s="15">
        <f t="shared" si="24"/>
        <v>0.75859800995139981</v>
      </c>
      <c r="F560" s="105">
        <v>2.2248784769687497</v>
      </c>
      <c r="G560" s="105">
        <v>18.081851562500006</v>
      </c>
      <c r="H560" s="55">
        <f t="shared" si="25"/>
        <v>0.13035680583608322</v>
      </c>
      <c r="I560" s="17">
        <v>0</v>
      </c>
      <c r="J560" s="15">
        <f>'Calcul Rn'!E554</f>
        <v>15.738758446775325</v>
      </c>
      <c r="K560" s="118">
        <f t="shared" si="26"/>
        <v>4.7855337875007109</v>
      </c>
    </row>
    <row r="561" spans="1:11" x14ac:dyDescent="0.45">
      <c r="A561" s="60">
        <v>40382</v>
      </c>
      <c r="B561" s="114">
        <v>545</v>
      </c>
      <c r="C561" s="15">
        <f>'Calcul Es et Ea'!H554</f>
        <v>2.173219119378504</v>
      </c>
      <c r="D561" s="15">
        <f>'Calcul Es et Ea'!I554</f>
        <v>1.4519737953311183</v>
      </c>
      <c r="E561" s="15">
        <f t="shared" si="24"/>
        <v>0.72124532404738573</v>
      </c>
      <c r="F561" s="105">
        <v>1.8375058059374993</v>
      </c>
      <c r="G561" s="105">
        <v>17.886398125000003</v>
      </c>
      <c r="H561" s="55">
        <f t="shared" si="25"/>
        <v>0.12896172465549752</v>
      </c>
      <c r="I561" s="17">
        <v>0</v>
      </c>
      <c r="J561" s="15">
        <f>'Calcul Rn'!E555</f>
        <v>15.085430069883625</v>
      </c>
      <c r="K561" s="118">
        <f t="shared" si="26"/>
        <v>4.4939814509340099</v>
      </c>
    </row>
    <row r="562" spans="1:11" x14ac:dyDescent="0.45">
      <c r="A562" s="60">
        <v>40383</v>
      </c>
      <c r="B562" s="115">
        <v>546</v>
      </c>
      <c r="C562" s="15">
        <f>'Calcul Es et Ea'!H555</f>
        <v>2.0903465899201721</v>
      </c>
      <c r="D562" s="15">
        <f>'Calcul Es et Ea'!I555</f>
        <v>1.4404738415075147</v>
      </c>
      <c r="E562" s="15">
        <f t="shared" si="24"/>
        <v>0.64987274841265741</v>
      </c>
      <c r="F562" s="105">
        <v>1.4548957954062496</v>
      </c>
      <c r="G562" s="105">
        <v>17.672713958333333</v>
      </c>
      <c r="H562" s="55">
        <f t="shared" si="25"/>
        <v>0.12745101995039987</v>
      </c>
      <c r="I562" s="17">
        <v>0</v>
      </c>
      <c r="J562" s="15">
        <f>'Calcul Rn'!E556</f>
        <v>15.229383379123632</v>
      </c>
      <c r="K562" s="118">
        <f t="shared" si="26"/>
        <v>4.3427976653028146</v>
      </c>
    </row>
    <row r="563" spans="1:11" x14ac:dyDescent="0.45">
      <c r="A563" s="60">
        <v>40384</v>
      </c>
      <c r="B563" s="115">
        <v>547</v>
      </c>
      <c r="C563" s="15">
        <f>'Calcul Es et Ea'!H556</f>
        <v>2.5312405418957544</v>
      </c>
      <c r="D563" s="15">
        <f>'Calcul Es et Ea'!I556</f>
        <v>1.6358003943923418</v>
      </c>
      <c r="E563" s="15">
        <f t="shared" si="24"/>
        <v>0.89544014750341261</v>
      </c>
      <c r="F563" s="105">
        <v>1.8403414781249996</v>
      </c>
      <c r="G563" s="105">
        <v>20.156779791666676</v>
      </c>
      <c r="H563" s="55">
        <f t="shared" si="25"/>
        <v>0.14597293814660928</v>
      </c>
      <c r="I563" s="17">
        <v>0</v>
      </c>
      <c r="J563" s="15">
        <f>'Calcul Rn'!E557</f>
        <v>14.368796174067803</v>
      </c>
      <c r="K563" s="118">
        <f t="shared" si="26"/>
        <v>4.6880150252095891</v>
      </c>
    </row>
    <row r="564" spans="1:11" x14ac:dyDescent="0.45">
      <c r="A564" s="60">
        <v>40385</v>
      </c>
      <c r="B564" s="114">
        <v>548</v>
      </c>
      <c r="C564" s="15">
        <f>'Calcul Es et Ea'!H557</f>
        <v>2.6286714509166709</v>
      </c>
      <c r="D564" s="15">
        <f>'Calcul Es et Ea'!I557</f>
        <v>1.8529689721681044</v>
      </c>
      <c r="E564" s="15">
        <f t="shared" si="24"/>
        <v>0.77570247874856646</v>
      </c>
      <c r="F564" s="105">
        <v>2.3140306906250001</v>
      </c>
      <c r="G564" s="105">
        <v>20.380283958333337</v>
      </c>
      <c r="H564" s="55">
        <f t="shared" si="25"/>
        <v>0.14774568714079594</v>
      </c>
      <c r="I564" s="17">
        <v>0</v>
      </c>
      <c r="J564" s="15">
        <f>'Calcul Rn'!E558</f>
        <v>17.080025392473217</v>
      </c>
      <c r="K564" s="118">
        <f t="shared" si="26"/>
        <v>5.2302157897973149</v>
      </c>
    </row>
    <row r="565" spans="1:11" x14ac:dyDescent="0.45">
      <c r="A565" s="60">
        <v>40386</v>
      </c>
      <c r="B565" s="115">
        <v>549</v>
      </c>
      <c r="C565" s="15">
        <f>'Calcul Es et Ea'!H558</f>
        <v>2.9828026110936641</v>
      </c>
      <c r="D565" s="15">
        <f>'Calcul Es et Ea'!I558</f>
        <v>2.0386222178307758</v>
      </c>
      <c r="E565" s="15">
        <f t="shared" si="24"/>
        <v>0.94418039326288827</v>
      </c>
      <c r="F565" s="105">
        <v>1.8541087708333339</v>
      </c>
      <c r="G565" s="105">
        <v>21.793026145833334</v>
      </c>
      <c r="H565" s="55">
        <f t="shared" si="25"/>
        <v>0.1593776748276505</v>
      </c>
      <c r="I565" s="17">
        <v>0</v>
      </c>
      <c r="J565" s="15">
        <f>'Calcul Rn'!E559</f>
        <v>15.452252671459206</v>
      </c>
      <c r="K565" s="118">
        <f t="shared" si="26"/>
        <v>5.0747570394368351</v>
      </c>
    </row>
    <row r="566" spans="1:11" x14ac:dyDescent="0.45">
      <c r="A566" s="60">
        <v>40387</v>
      </c>
      <c r="B566" s="115">
        <v>550</v>
      </c>
      <c r="C566" s="15">
        <f>'Calcul Es et Ea'!H559</f>
        <v>2.7317733275851976</v>
      </c>
      <c r="D566" s="15">
        <f>'Calcul Es et Ea'!I559</f>
        <v>1.7362756244325961</v>
      </c>
      <c r="E566" s="15">
        <f t="shared" si="24"/>
        <v>0.99549770315260155</v>
      </c>
      <c r="F566" s="105">
        <v>1.9119010127083327</v>
      </c>
      <c r="G566" s="105">
        <v>21.500327083333332</v>
      </c>
      <c r="H566" s="55">
        <f t="shared" si="25"/>
        <v>0.15690620264555571</v>
      </c>
      <c r="I566" s="17">
        <v>0</v>
      </c>
      <c r="J566" s="15">
        <f>'Calcul Rn'!E560</f>
        <v>16.034654251536494</v>
      </c>
      <c r="K566" s="118">
        <f t="shared" si="26"/>
        <v>5.2960272284426928</v>
      </c>
    </row>
    <row r="567" spans="1:11" x14ac:dyDescent="0.45">
      <c r="A567" s="60">
        <v>40388</v>
      </c>
      <c r="B567" s="114">
        <v>551</v>
      </c>
      <c r="C567" s="15">
        <f>'Calcul Es et Ea'!H560</f>
        <v>2.3993705589588976</v>
      </c>
      <c r="D567" s="15">
        <f>'Calcul Es et Ea'!I560</f>
        <v>1.5795464857470654</v>
      </c>
      <c r="E567" s="15">
        <f t="shared" si="24"/>
        <v>0.81982407321183226</v>
      </c>
      <c r="F567" s="105">
        <v>1.940653983854167</v>
      </c>
      <c r="G567" s="105">
        <v>19.140113541666661</v>
      </c>
      <c r="H567" s="55">
        <f t="shared" si="25"/>
        <v>0.13813445904091839</v>
      </c>
      <c r="I567" s="17">
        <v>0</v>
      </c>
      <c r="J567" s="15">
        <f>'Calcul Rn'!E561</f>
        <v>14.5958631197079</v>
      </c>
      <c r="K567" s="118">
        <f t="shared" si="26"/>
        <v>4.6171381664856135</v>
      </c>
    </row>
    <row r="568" spans="1:11" x14ac:dyDescent="0.45">
      <c r="A568" s="60">
        <v>40389</v>
      </c>
      <c r="B568" s="115">
        <v>552</v>
      </c>
      <c r="C568" s="15">
        <f>'Calcul Es et Ea'!H561</f>
        <v>2.3516479898362306</v>
      </c>
      <c r="D568" s="15">
        <f>'Calcul Es et Ea'!I561</f>
        <v>1.5012832457833212</v>
      </c>
      <c r="E568" s="15">
        <f t="shared" si="24"/>
        <v>0.8503647440529094</v>
      </c>
      <c r="F568" s="105">
        <v>1.2488946909583336</v>
      </c>
      <c r="G568" s="105">
        <v>18.679133124999996</v>
      </c>
      <c r="H568" s="55">
        <f t="shared" si="25"/>
        <v>0.13469953027659662</v>
      </c>
      <c r="I568" s="17">
        <v>0</v>
      </c>
      <c r="J568" s="15">
        <f>'Calcul Rn'!E562</f>
        <v>16.318693820899291</v>
      </c>
      <c r="K568" s="118">
        <f t="shared" si="26"/>
        <v>4.8521353015632105</v>
      </c>
    </row>
    <row r="569" spans="1:11" x14ac:dyDescent="0.45">
      <c r="A569" s="60">
        <v>40390</v>
      </c>
      <c r="B569" s="115">
        <v>553</v>
      </c>
      <c r="C569" s="15">
        <f>'Calcul Es et Ea'!H562</f>
        <v>2.555612929502737</v>
      </c>
      <c r="D569" s="15">
        <f>'Calcul Es et Ea'!I562</f>
        <v>1.7901159571592813</v>
      </c>
      <c r="E569" s="15">
        <f t="shared" si="24"/>
        <v>0.76549697234345571</v>
      </c>
      <c r="F569" s="105">
        <v>1.6422309374999999</v>
      </c>
      <c r="G569" s="105">
        <v>20.566965729166661</v>
      </c>
      <c r="H569" s="55">
        <f t="shared" si="25"/>
        <v>0.14924029930528004</v>
      </c>
      <c r="I569" s="17">
        <v>0</v>
      </c>
      <c r="J569" s="15">
        <f>'Calcul Rn'!E563</f>
        <v>14.704274656678496</v>
      </c>
      <c r="K569" s="118">
        <f t="shared" si="26"/>
        <v>4.5489964232590578</v>
      </c>
    </row>
    <row r="570" spans="1:11" x14ac:dyDescent="0.45">
      <c r="A570" s="60">
        <v>40391</v>
      </c>
      <c r="B570" s="114">
        <v>554</v>
      </c>
      <c r="C570" s="15">
        <f>'Calcul Es et Ea'!H563</f>
        <v>2.4808553681633843</v>
      </c>
      <c r="D570" s="15">
        <f>'Calcul Es et Ea'!I563</f>
        <v>1.58090369373724</v>
      </c>
      <c r="E570" s="15">
        <f t="shared" si="24"/>
        <v>0.89995167442614421</v>
      </c>
      <c r="F570" s="105">
        <v>1.2687962271874997</v>
      </c>
      <c r="G570" s="105">
        <v>19.738259270833336</v>
      </c>
      <c r="H570" s="55">
        <f t="shared" si="25"/>
        <v>0.14270176482318103</v>
      </c>
      <c r="I570" s="17">
        <v>0</v>
      </c>
      <c r="J570" s="15">
        <f>'Calcul Rn'!E564</f>
        <v>13.877722503039481</v>
      </c>
      <c r="K570" s="118">
        <f t="shared" si="26"/>
        <v>4.3731171532054711</v>
      </c>
    </row>
    <row r="571" spans="1:11" x14ac:dyDescent="0.45">
      <c r="A571" s="60">
        <v>40392</v>
      </c>
      <c r="B571" s="115">
        <v>555</v>
      </c>
      <c r="C571" s="15">
        <f>'Calcul Es et Ea'!H564</f>
        <v>2.4590873020964845</v>
      </c>
      <c r="D571" s="15">
        <f>'Calcul Es et Ea'!I564</f>
        <v>1.6473593336451311</v>
      </c>
      <c r="E571" s="15">
        <f t="shared" si="24"/>
        <v>0.81172796845135342</v>
      </c>
      <c r="F571" s="105">
        <v>1.6393200107708343</v>
      </c>
      <c r="G571" s="105">
        <v>19.526063072916667</v>
      </c>
      <c r="H571" s="55">
        <f t="shared" si="25"/>
        <v>0.14106707332884985</v>
      </c>
      <c r="I571" s="17">
        <v>0</v>
      </c>
      <c r="J571" s="15">
        <f>'Calcul Rn'!E565</f>
        <v>14.75108948305272</v>
      </c>
      <c r="K571" s="118">
        <f t="shared" si="26"/>
        <v>4.578359890641595</v>
      </c>
    </row>
    <row r="572" spans="1:11" x14ac:dyDescent="0.45">
      <c r="A572" s="60">
        <v>40393</v>
      </c>
      <c r="B572" s="115">
        <v>556</v>
      </c>
      <c r="C572" s="15">
        <f>'Calcul Es et Ea'!H565</f>
        <v>2.2532284220910848</v>
      </c>
      <c r="D572" s="15">
        <f>'Calcul Es et Ea'!I565</f>
        <v>1.4729527740740185</v>
      </c>
      <c r="E572" s="15">
        <f t="shared" si="24"/>
        <v>0.78027564801706628</v>
      </c>
      <c r="F572" s="105">
        <v>1.432734407291667</v>
      </c>
      <c r="G572" s="105">
        <v>18.097964479166663</v>
      </c>
      <c r="H572" s="55">
        <f t="shared" si="25"/>
        <v>0.13047238288495647</v>
      </c>
      <c r="I572" s="17">
        <v>0</v>
      </c>
      <c r="J572" s="15">
        <f>'Calcul Rn'!E566</f>
        <v>15.491358396258263</v>
      </c>
      <c r="K572" s="118">
        <f t="shared" si="26"/>
        <v>4.5913960731589194</v>
      </c>
    </row>
    <row r="573" spans="1:11" x14ac:dyDescent="0.45">
      <c r="A573" s="60">
        <v>40394</v>
      </c>
      <c r="B573" s="114">
        <v>557</v>
      </c>
      <c r="C573" s="15">
        <f>'Calcul Es et Ea'!H566</f>
        <v>2.1630260766910956</v>
      </c>
      <c r="D573" s="15">
        <f>'Calcul Es et Ea'!I566</f>
        <v>1.6164291279987573</v>
      </c>
      <c r="E573" s="15">
        <f t="shared" si="24"/>
        <v>0.54659694869233832</v>
      </c>
      <c r="F573" s="105">
        <v>2.728926478125</v>
      </c>
      <c r="G573" s="105">
        <v>18.329995624999999</v>
      </c>
      <c r="H573" s="55">
        <f t="shared" si="25"/>
        <v>0.13214638353811023</v>
      </c>
      <c r="I573" s="17">
        <v>0</v>
      </c>
      <c r="J573" s="15">
        <f>'Calcul Rn'!E567</f>
        <v>11.866083285434533</v>
      </c>
      <c r="K573" s="118">
        <f t="shared" si="26"/>
        <v>3.6306227560717037</v>
      </c>
    </row>
    <row r="574" spans="1:11" x14ac:dyDescent="0.45">
      <c r="A574" s="60">
        <v>40395</v>
      </c>
      <c r="B574" s="115">
        <v>558</v>
      </c>
      <c r="C574" s="15">
        <f>'Calcul Es et Ea'!H567</f>
        <v>2.1873035433349295</v>
      </c>
      <c r="D574" s="15">
        <f>'Calcul Es et Ea'!I567</f>
        <v>1.4564275271671947</v>
      </c>
      <c r="E574" s="15">
        <f t="shared" si="24"/>
        <v>0.73087601616773479</v>
      </c>
      <c r="F574" s="105">
        <v>2.280020248958333</v>
      </c>
      <c r="G574" s="105">
        <v>17.500105104166668</v>
      </c>
      <c r="H574" s="55">
        <f t="shared" si="25"/>
        <v>0.12624168920669462</v>
      </c>
      <c r="I574" s="17">
        <v>0</v>
      </c>
      <c r="J574" s="15">
        <f>'Calcul Rn'!E568</f>
        <v>14.385940642239122</v>
      </c>
      <c r="K574" s="118">
        <f t="shared" si="26"/>
        <v>4.4339469003732326</v>
      </c>
    </row>
    <row r="575" spans="1:11" x14ac:dyDescent="0.45">
      <c r="A575" s="60">
        <v>40396</v>
      </c>
      <c r="B575" s="115">
        <v>559</v>
      </c>
      <c r="C575" s="15">
        <f>'Calcul Es et Ea'!H568</f>
        <v>2.2887259951316081</v>
      </c>
      <c r="D575" s="15">
        <f>'Calcul Es et Ea'!I568</f>
        <v>1.4378365285451844</v>
      </c>
      <c r="E575" s="15">
        <f t="shared" si="24"/>
        <v>0.85088946658642373</v>
      </c>
      <c r="F575" s="105">
        <v>1.3440480205208327</v>
      </c>
      <c r="G575" s="105">
        <v>18.103056364583328</v>
      </c>
      <c r="H575" s="55">
        <f t="shared" si="25"/>
        <v>0.1305089247470389</v>
      </c>
      <c r="I575" s="17">
        <v>0</v>
      </c>
      <c r="J575" s="15">
        <f>'Calcul Rn'!E569</f>
        <v>15.946058974936568</v>
      </c>
      <c r="K575" s="118">
        <f t="shared" si="26"/>
        <v>4.7618053409755579</v>
      </c>
    </row>
    <row r="576" spans="1:11" x14ac:dyDescent="0.45">
      <c r="A576" s="60">
        <v>40397</v>
      </c>
      <c r="B576" s="114">
        <v>560</v>
      </c>
      <c r="C576" s="15">
        <f>'Calcul Es et Ea'!H569</f>
        <v>2.4280970631401471</v>
      </c>
      <c r="D576" s="15">
        <f>'Calcul Es et Ea'!I569</f>
        <v>1.7496237042287881</v>
      </c>
      <c r="E576" s="15">
        <f t="shared" si="24"/>
        <v>0.67847335891135896</v>
      </c>
      <c r="F576" s="105">
        <v>1.7640363476458332</v>
      </c>
      <c r="G576" s="105">
        <v>19.083775000000006</v>
      </c>
      <c r="H576" s="55">
        <f t="shared" si="25"/>
        <v>0.13771072302720996</v>
      </c>
      <c r="I576" s="17">
        <v>0</v>
      </c>
      <c r="J576" s="15">
        <f>'Calcul Rn'!E570</f>
        <v>13.850628390988986</v>
      </c>
      <c r="K576" s="118">
        <f t="shared" si="26"/>
        <v>4.1877859369482984</v>
      </c>
    </row>
    <row r="577" spans="1:11" x14ac:dyDescent="0.45">
      <c r="A577" s="60">
        <v>40398</v>
      </c>
      <c r="B577" s="115">
        <v>561</v>
      </c>
      <c r="C577" s="15">
        <f>'Calcul Es et Ea'!H570</f>
        <v>2.4100183084604674</v>
      </c>
      <c r="D577" s="15">
        <f>'Calcul Es et Ea'!I570</f>
        <v>1.6375844676014495</v>
      </c>
      <c r="E577" s="15">
        <f t="shared" si="24"/>
        <v>0.7724338408590179</v>
      </c>
      <c r="F577" s="105">
        <v>1.4361660479166662</v>
      </c>
      <c r="G577" s="105">
        <v>18.884111458333336</v>
      </c>
      <c r="H577" s="55">
        <f t="shared" si="25"/>
        <v>0.13621785535966222</v>
      </c>
      <c r="I577" s="17">
        <v>0</v>
      </c>
      <c r="J577" s="15">
        <f>'Calcul Rn'!E571</f>
        <v>14.975911945906983</v>
      </c>
      <c r="K577" s="118">
        <f t="shared" si="26"/>
        <v>4.500365656691387</v>
      </c>
    </row>
    <row r="578" spans="1:11" x14ac:dyDescent="0.45">
      <c r="A578" s="60">
        <v>40399</v>
      </c>
      <c r="B578" s="115">
        <v>562</v>
      </c>
      <c r="C578" s="15">
        <f>'Calcul Es et Ea'!H571</f>
        <v>2.78853602339841</v>
      </c>
      <c r="D578" s="15">
        <f>'Calcul Es et Ea'!I571</f>
        <v>1.6108669896094723</v>
      </c>
      <c r="E578" s="15">
        <f t="shared" si="24"/>
        <v>1.1776690337889377</v>
      </c>
      <c r="F578" s="105">
        <v>1.3132348993749998</v>
      </c>
      <c r="G578" s="105">
        <v>21.225141666666676</v>
      </c>
      <c r="H578" s="55">
        <f t="shared" si="25"/>
        <v>0.15461222435571439</v>
      </c>
      <c r="I578" s="17">
        <v>0</v>
      </c>
      <c r="J578" s="15">
        <f>'Calcul Rn'!E572</f>
        <v>16.421974797143786</v>
      </c>
      <c r="K578" s="118">
        <f t="shared" si="26"/>
        <v>5.3797719195762426</v>
      </c>
    </row>
    <row r="579" spans="1:11" x14ac:dyDescent="0.45">
      <c r="A579" s="60">
        <v>40400</v>
      </c>
      <c r="B579" s="114">
        <v>563</v>
      </c>
      <c r="C579" s="15">
        <f>'Calcul Es et Ea'!H572</f>
        <v>2.2206856936122827</v>
      </c>
      <c r="D579" s="15">
        <f>'Calcul Es et Ea'!I572</f>
        <v>1.7084478230438087</v>
      </c>
      <c r="E579" s="15">
        <f t="shared" si="24"/>
        <v>0.51223787056847403</v>
      </c>
      <c r="F579" s="105">
        <v>1.9514524754583338</v>
      </c>
      <c r="G579" s="105">
        <v>18.063159791666664</v>
      </c>
      <c r="H579" s="55">
        <f t="shared" si="25"/>
        <v>0.13022283953147512</v>
      </c>
      <c r="I579" s="17">
        <v>0</v>
      </c>
      <c r="J579" s="15">
        <f>'Calcul Rn'!E573</f>
        <v>13.717570676092826</v>
      </c>
      <c r="K579" s="118">
        <f t="shared" si="26"/>
        <v>3.8738484706434235</v>
      </c>
    </row>
    <row r="580" spans="1:11" x14ac:dyDescent="0.45">
      <c r="A580" s="60">
        <v>40401</v>
      </c>
      <c r="B580" s="115">
        <v>564</v>
      </c>
      <c r="C580" s="15">
        <f>'Calcul Es et Ea'!H573</f>
        <v>2.6528947288901286</v>
      </c>
      <c r="D580" s="15">
        <f>'Calcul Es et Ea'!I573</f>
        <v>1.9380933181231852</v>
      </c>
      <c r="E580" s="15">
        <f t="shared" si="24"/>
        <v>0.71480141076694337</v>
      </c>
      <c r="F580" s="105">
        <v>2.4908709791666666</v>
      </c>
      <c r="G580" s="105">
        <v>20.395025</v>
      </c>
      <c r="H580" s="55">
        <f t="shared" si="25"/>
        <v>0.14786324469067036</v>
      </c>
      <c r="I580" s="17">
        <v>0</v>
      </c>
      <c r="J580" s="15">
        <f>'Calcul Rn'!E574</f>
        <v>12.24479296535009</v>
      </c>
      <c r="K580" s="118">
        <f t="shared" si="26"/>
        <v>4.0677558908159952</v>
      </c>
    </row>
    <row r="581" spans="1:11" x14ac:dyDescent="0.45">
      <c r="A581" s="60">
        <v>40402</v>
      </c>
      <c r="B581" s="115">
        <v>565</v>
      </c>
      <c r="C581" s="15">
        <f>'Calcul Es et Ea'!H574</f>
        <v>2.2892803246663949</v>
      </c>
      <c r="D581" s="15">
        <f>'Calcul Es et Ea'!I574</f>
        <v>1.4261985157665504</v>
      </c>
      <c r="E581" s="15">
        <f t="shared" si="24"/>
        <v>0.86308180889984443</v>
      </c>
      <c r="F581" s="105">
        <v>1.9282783645833337</v>
      </c>
      <c r="G581" s="105">
        <v>18.280368124999999</v>
      </c>
      <c r="H581" s="55">
        <f t="shared" si="25"/>
        <v>0.13178682179850007</v>
      </c>
      <c r="I581" s="17">
        <v>0</v>
      </c>
      <c r="J581" s="15">
        <f>'Calcul Rn'!E575</f>
        <v>12.132380589801592</v>
      </c>
      <c r="K581" s="118">
        <f t="shared" si="26"/>
        <v>4.1078409899069168</v>
      </c>
    </row>
    <row r="582" spans="1:11" x14ac:dyDescent="0.45">
      <c r="A582" s="60">
        <v>40403</v>
      </c>
      <c r="B582" s="114">
        <v>566</v>
      </c>
      <c r="C582" s="15">
        <f>'Calcul Es et Ea'!H575</f>
        <v>1.823197735513999</v>
      </c>
      <c r="D582" s="15">
        <f>'Calcul Es et Ea'!I575</f>
        <v>1.2023903470379469</v>
      </c>
      <c r="E582" s="15">
        <f t="shared" si="24"/>
        <v>0.6208073884760521</v>
      </c>
      <c r="F582" s="105">
        <v>1.8739958949166666</v>
      </c>
      <c r="G582" s="105">
        <v>16.603956354166669</v>
      </c>
      <c r="H582" s="55">
        <f t="shared" si="25"/>
        <v>0.12011830034502771</v>
      </c>
      <c r="I582" s="17">
        <v>0</v>
      </c>
      <c r="J582" s="15">
        <f>'Calcul Rn'!E576</f>
        <v>11.483121510473612</v>
      </c>
      <c r="K582" s="118">
        <f t="shared" si="26"/>
        <v>3.5037734911958767</v>
      </c>
    </row>
    <row r="583" spans="1:11" x14ac:dyDescent="0.45">
      <c r="A583" s="60">
        <v>40404</v>
      </c>
      <c r="B583" s="115">
        <v>567</v>
      </c>
      <c r="C583" s="15">
        <f>'Calcul Es et Ea'!H576</f>
        <v>1.802013757785355</v>
      </c>
      <c r="D583" s="15">
        <f>'Calcul Es et Ea'!I576</f>
        <v>1.507458595555164</v>
      </c>
      <c r="E583" s="15">
        <f t="shared" si="24"/>
        <v>0.29455516223019096</v>
      </c>
      <c r="F583" s="105">
        <v>1.1825925815624998</v>
      </c>
      <c r="G583" s="105">
        <v>13.962113020833334</v>
      </c>
      <c r="H583" s="55">
        <f t="shared" si="25"/>
        <v>0.10351210307739765</v>
      </c>
      <c r="I583" s="17">
        <v>0</v>
      </c>
      <c r="J583" s="15">
        <f>'Calcul Rn'!E577</f>
        <v>12.068760079275162</v>
      </c>
      <c r="K583" s="118">
        <f t="shared" si="26"/>
        <v>2.9534904777433892</v>
      </c>
    </row>
    <row r="584" spans="1:11" x14ac:dyDescent="0.45">
      <c r="A584" s="60">
        <v>40405</v>
      </c>
      <c r="B584" s="115">
        <v>568</v>
      </c>
      <c r="C584" s="15">
        <f>'Calcul Es et Ea'!H577</f>
        <v>1.8182192506243684</v>
      </c>
      <c r="D584" s="15">
        <f>'Calcul Es et Ea'!I577</f>
        <v>1.5797460304700726</v>
      </c>
      <c r="E584" s="15">
        <f t="shared" si="24"/>
        <v>0.23847322015429584</v>
      </c>
      <c r="F584" s="105">
        <v>1.0218923868645831</v>
      </c>
      <c r="G584" s="105">
        <v>14.521642395833334</v>
      </c>
      <c r="H584" s="55">
        <f t="shared" si="25"/>
        <v>0.10685578682931779</v>
      </c>
      <c r="I584" s="17">
        <v>0</v>
      </c>
      <c r="J584" s="15">
        <f>'Calcul Rn'!E578</f>
        <v>11.987129042355377</v>
      </c>
      <c r="K584" s="118">
        <f t="shared" si="26"/>
        <v>2.9117081101695739</v>
      </c>
    </row>
    <row r="585" spans="1:11" x14ac:dyDescent="0.45">
      <c r="A585" s="60">
        <v>40406</v>
      </c>
      <c r="B585" s="114">
        <v>569</v>
      </c>
      <c r="C585" s="15">
        <f>'Calcul Es et Ea'!H578</f>
        <v>2.4323274550607774</v>
      </c>
      <c r="D585" s="15">
        <f>'Calcul Es et Ea'!I578</f>
        <v>1.6085699478314308</v>
      </c>
      <c r="E585" s="15">
        <f t="shared" si="24"/>
        <v>0.8237575072293466</v>
      </c>
      <c r="F585" s="105">
        <v>2.2073321618750001</v>
      </c>
      <c r="G585" s="105">
        <v>18.831593020833328</v>
      </c>
      <c r="H585" s="55">
        <f t="shared" si="25"/>
        <v>0.13582746401575896</v>
      </c>
      <c r="I585" s="17">
        <v>0</v>
      </c>
      <c r="J585" s="15">
        <f>'Calcul Rn'!E579</f>
        <v>13.378621605740081</v>
      </c>
      <c r="K585" s="118">
        <f t="shared" si="26"/>
        <v>4.4143240563996438</v>
      </c>
    </row>
    <row r="586" spans="1:11" x14ac:dyDescent="0.45">
      <c r="A586" s="60">
        <v>40407</v>
      </c>
      <c r="B586" s="115">
        <v>570</v>
      </c>
      <c r="C586" s="15">
        <f>'Calcul Es et Ea'!H579</f>
        <v>2.1090370324562322</v>
      </c>
      <c r="D586" s="15">
        <f>'Calcul Es et Ea'!I579</f>
        <v>1.6375664327475452</v>
      </c>
      <c r="E586" s="15">
        <f t="shared" si="24"/>
        <v>0.47147059970868699</v>
      </c>
      <c r="F586" s="105">
        <v>1.8727429954270829</v>
      </c>
      <c r="G586" s="105">
        <v>16.655172083333333</v>
      </c>
      <c r="H586" s="55">
        <f t="shared" si="25"/>
        <v>0.1204613346685765</v>
      </c>
      <c r="I586" s="17">
        <v>0</v>
      </c>
      <c r="J586" s="15">
        <f>'Calcul Rn'!E580</f>
        <v>12.699232538488022</v>
      </c>
      <c r="K586" s="118">
        <f t="shared" si="26"/>
        <v>3.51215485846194</v>
      </c>
    </row>
    <row r="587" spans="1:11" x14ac:dyDescent="0.45">
      <c r="A587" s="60">
        <v>40408</v>
      </c>
      <c r="B587" s="115">
        <v>571</v>
      </c>
      <c r="C587" s="15">
        <f>'Calcul Es et Ea'!H580</f>
        <v>2.2409402135269341</v>
      </c>
      <c r="D587" s="15">
        <f>'Calcul Es et Ea'!I580</f>
        <v>1.5146812761531931</v>
      </c>
      <c r="E587" s="15">
        <f t="shared" si="24"/>
        <v>0.72625893737374092</v>
      </c>
      <c r="F587" s="105">
        <v>2.0885966531250002</v>
      </c>
      <c r="G587" s="105">
        <v>17.738080833333338</v>
      </c>
      <c r="H587" s="55">
        <f t="shared" si="25"/>
        <v>0.12791154958728293</v>
      </c>
      <c r="I587" s="17">
        <v>0</v>
      </c>
      <c r="J587" s="15">
        <f>'Calcul Rn'!E581</f>
        <v>11.265210208382697</v>
      </c>
      <c r="K587" s="118">
        <f t="shared" si="26"/>
        <v>3.7224678224490262</v>
      </c>
    </row>
    <row r="588" spans="1:11" x14ac:dyDescent="0.45">
      <c r="A588" s="60">
        <v>40409</v>
      </c>
      <c r="B588" s="114">
        <v>572</v>
      </c>
      <c r="C588" s="15">
        <f>'Calcul Es et Ea'!H581</f>
        <v>2.3852531423588381</v>
      </c>
      <c r="D588" s="15">
        <f>'Calcul Es et Ea'!I581</f>
        <v>1.620020622068479</v>
      </c>
      <c r="E588" s="15">
        <f t="shared" si="24"/>
        <v>0.76523252029035915</v>
      </c>
      <c r="F588" s="105">
        <v>1.2476070063333335</v>
      </c>
      <c r="G588" s="105">
        <v>17.869121</v>
      </c>
      <c r="H588" s="55">
        <f t="shared" si="25"/>
        <v>0.12883901744878853</v>
      </c>
      <c r="I588" s="17">
        <v>0</v>
      </c>
      <c r="J588" s="15">
        <f>'Calcul Rn'!E582</f>
        <v>15.170772178515319</v>
      </c>
      <c r="K588" s="118">
        <f t="shared" si="26"/>
        <v>4.4399279005331218</v>
      </c>
    </row>
    <row r="589" spans="1:11" x14ac:dyDescent="0.45">
      <c r="A589" s="60">
        <v>40410</v>
      </c>
      <c r="B589" s="115">
        <v>573</v>
      </c>
      <c r="C589" s="15">
        <f>'Calcul Es et Ea'!H582</f>
        <v>2.8281459734155319</v>
      </c>
      <c r="D589" s="15">
        <f>'Calcul Es et Ea'!I582</f>
        <v>2.0365688967644648</v>
      </c>
      <c r="E589" s="15">
        <f t="shared" si="24"/>
        <v>0.79157707665106702</v>
      </c>
      <c r="F589" s="105">
        <v>1.5382320670833332</v>
      </c>
      <c r="G589" s="105">
        <v>20.784730416666658</v>
      </c>
      <c r="H589" s="55">
        <f t="shared" si="25"/>
        <v>0.15099990554388124</v>
      </c>
      <c r="I589" s="17">
        <v>0</v>
      </c>
      <c r="J589" s="15">
        <f>'Calcul Rn'!E583</f>
        <v>14.007474415747517</v>
      </c>
      <c r="K589" s="118">
        <f t="shared" si="26"/>
        <v>4.3991357594893028</v>
      </c>
    </row>
    <row r="590" spans="1:11" x14ac:dyDescent="0.45">
      <c r="A590" s="60">
        <v>40411</v>
      </c>
      <c r="B590" s="115">
        <v>574</v>
      </c>
      <c r="C590" s="15">
        <f>'Calcul Es et Ea'!H583</f>
        <v>3.129737498020289</v>
      </c>
      <c r="D590" s="15">
        <f>'Calcul Es et Ea'!I583</f>
        <v>2.2824089325940125</v>
      </c>
      <c r="E590" s="15">
        <f t="shared" si="24"/>
        <v>0.84732856542627655</v>
      </c>
      <c r="F590" s="105">
        <v>1.0359577561458331</v>
      </c>
      <c r="G590" s="105">
        <v>22.042908645833339</v>
      </c>
      <c r="H590" s="55">
        <f t="shared" si="25"/>
        <v>0.1615135608976104</v>
      </c>
      <c r="I590" s="17">
        <v>0</v>
      </c>
      <c r="J590" s="15">
        <f>'Calcul Rn'!E584</f>
        <v>14.983568554099847</v>
      </c>
      <c r="K590" s="118">
        <f t="shared" si="26"/>
        <v>4.6292979519170121</v>
      </c>
    </row>
    <row r="591" spans="1:11" x14ac:dyDescent="0.45">
      <c r="A591" s="60">
        <v>40412</v>
      </c>
      <c r="B591" s="114">
        <v>575</v>
      </c>
      <c r="C591" s="15">
        <f>'Calcul Es et Ea'!H584</f>
        <v>3.0452641469988171</v>
      </c>
      <c r="D591" s="15">
        <f>'Calcul Es et Ea'!I584</f>
        <v>2.2281808921424573</v>
      </c>
      <c r="E591" s="15">
        <f t="shared" si="24"/>
        <v>0.8170832548563598</v>
      </c>
      <c r="F591" s="105">
        <v>1.2575636800416667</v>
      </c>
      <c r="G591" s="105">
        <v>22.191439166666669</v>
      </c>
      <c r="H591" s="55">
        <f t="shared" si="25"/>
        <v>0.16279455285458908</v>
      </c>
      <c r="I591" s="17">
        <v>0</v>
      </c>
      <c r="J591" s="15">
        <f>'Calcul Rn'!E585</f>
        <v>13.120479938724689</v>
      </c>
      <c r="K591" s="118">
        <f t="shared" si="26"/>
        <v>4.1851565376779165</v>
      </c>
    </row>
    <row r="592" spans="1:11" x14ac:dyDescent="0.45">
      <c r="A592" s="60">
        <v>40413</v>
      </c>
      <c r="B592" s="115">
        <v>576</v>
      </c>
      <c r="C592" s="15">
        <f>'Calcul Es et Ea'!H585</f>
        <v>2.2129605414183082</v>
      </c>
      <c r="D592" s="15">
        <f>'Calcul Es et Ea'!I585</f>
        <v>1.9482992087743194</v>
      </c>
      <c r="E592" s="15">
        <f t="shared" si="24"/>
        <v>0.26466133264398883</v>
      </c>
      <c r="F592" s="105">
        <v>2.9583478218749986</v>
      </c>
      <c r="G592" s="105">
        <v>19.401109687499996</v>
      </c>
      <c r="H592" s="55">
        <f t="shared" si="25"/>
        <v>0.14011190835809242</v>
      </c>
      <c r="I592" s="17">
        <v>0</v>
      </c>
      <c r="J592" s="15">
        <f>'Calcul Rn'!E586</f>
        <v>8.003584997979317</v>
      </c>
      <c r="K592" s="118">
        <f t="shared" si="26"/>
        <v>2.2556605460484644</v>
      </c>
    </row>
    <row r="593" spans="1:11" x14ac:dyDescent="0.45">
      <c r="A593" s="60">
        <v>40414</v>
      </c>
      <c r="B593" s="115">
        <v>577</v>
      </c>
      <c r="C593" s="15">
        <f>'Calcul Es et Ea'!H586</f>
        <v>2.00780665743192</v>
      </c>
      <c r="D593" s="15">
        <f>'Calcul Es et Ea'!I586</f>
        <v>1.4105387787296797</v>
      </c>
      <c r="E593" s="15">
        <f t="shared" si="24"/>
        <v>0.5972678787022403</v>
      </c>
      <c r="F593" s="105">
        <v>1.9153008698958336</v>
      </c>
      <c r="G593" s="105">
        <v>16.936820729166673</v>
      </c>
      <c r="H593" s="55">
        <f t="shared" si="25"/>
        <v>0.1223626616394152</v>
      </c>
      <c r="I593" s="17">
        <v>0</v>
      </c>
      <c r="J593" s="15">
        <f>'Calcul Rn'!E587</f>
        <v>11.611818335103024</v>
      </c>
      <c r="K593" s="118">
        <f t="shared" si="26"/>
        <v>3.510078656580716</v>
      </c>
    </row>
    <row r="594" spans="1:11" x14ac:dyDescent="0.45">
      <c r="A594" s="60">
        <v>40415</v>
      </c>
      <c r="B594" s="114">
        <v>578</v>
      </c>
      <c r="C594" s="15">
        <f>'Calcul Es et Ea'!H587</f>
        <v>2.2536178162973592</v>
      </c>
      <c r="D594" s="15">
        <f>'Calcul Es et Ea'!I587</f>
        <v>1.7948360857128953</v>
      </c>
      <c r="E594" s="15">
        <f t="shared" ref="E594:E657" si="27">C594-D594</f>
        <v>0.45878173058446392</v>
      </c>
      <c r="F594" s="105">
        <v>2.4242824205208335</v>
      </c>
      <c r="G594" s="105">
        <v>17.406886666666669</v>
      </c>
      <c r="H594" s="55">
        <f t="shared" ref="H594:H657" si="28">4098*(0.6108*EXP(17.27*G594/(G594+237.3)))/(G594+237.3)^2</f>
        <v>0.1255926389863348</v>
      </c>
      <c r="I594" s="17">
        <v>0</v>
      </c>
      <c r="J594" s="15">
        <f>'Calcul Rn'!E588</f>
        <v>11.907100942052121</v>
      </c>
      <c r="K594" s="118">
        <f t="shared" ref="K594:K657" si="29">(0.408*H594*(J594-I594)+$B$8*900*F594*E594/(G594+273))/(H594+$B$8*(1+0.34*F594))</f>
        <v>3.3949507517379267</v>
      </c>
    </row>
    <row r="595" spans="1:11" x14ac:dyDescent="0.45">
      <c r="A595" s="60">
        <v>40416</v>
      </c>
      <c r="B595" s="115">
        <v>579</v>
      </c>
      <c r="C595" s="15">
        <f>'Calcul Es et Ea'!H588</f>
        <v>3.0662159408967264</v>
      </c>
      <c r="D595" s="15">
        <f>'Calcul Es et Ea'!I588</f>
        <v>2.4831115665567869</v>
      </c>
      <c r="E595" s="15">
        <f t="shared" si="27"/>
        <v>0.58310437433993956</v>
      </c>
      <c r="F595" s="105">
        <v>2.5919530677083347</v>
      </c>
      <c r="G595" s="105">
        <v>21.775759479166663</v>
      </c>
      <c r="H595" s="55">
        <f t="shared" si="28"/>
        <v>0.15923097255919497</v>
      </c>
      <c r="I595" s="17">
        <v>0</v>
      </c>
      <c r="J595" s="15">
        <f>'Calcul Rn'!E589</f>
        <v>11.415809300594809</v>
      </c>
      <c r="K595" s="118">
        <f t="shared" si="29"/>
        <v>3.6842337342683296</v>
      </c>
    </row>
    <row r="596" spans="1:11" x14ac:dyDescent="0.45">
      <c r="A596" s="60">
        <v>40417</v>
      </c>
      <c r="B596" s="115">
        <v>580</v>
      </c>
      <c r="C596" s="15">
        <f>'Calcul Es et Ea'!H589</f>
        <v>2.4818047490691573</v>
      </c>
      <c r="D596" s="15">
        <f>'Calcul Es et Ea'!I589</f>
        <v>2.0028709572321044</v>
      </c>
      <c r="E596" s="15">
        <f t="shared" si="27"/>
        <v>0.47893379183705287</v>
      </c>
      <c r="F596" s="105">
        <v>3.5089669895833335</v>
      </c>
      <c r="G596" s="105">
        <v>19.674822291666668</v>
      </c>
      <c r="H596" s="55">
        <f t="shared" si="28"/>
        <v>0.1422113954128664</v>
      </c>
      <c r="I596" s="17">
        <v>0</v>
      </c>
      <c r="J596" s="15">
        <f>'Calcul Rn'!E590</f>
        <v>10.910056027419536</v>
      </c>
      <c r="K596" s="118">
        <f t="shared" si="29"/>
        <v>3.3874878849174541</v>
      </c>
    </row>
    <row r="597" spans="1:11" x14ac:dyDescent="0.45">
      <c r="A597" s="60">
        <v>40418</v>
      </c>
      <c r="B597" s="114">
        <v>581</v>
      </c>
      <c r="C597" s="15">
        <f>'Calcul Es et Ea'!H590</f>
        <v>2.1078797401610148</v>
      </c>
      <c r="D597" s="15">
        <f>'Calcul Es et Ea'!I590</f>
        <v>1.3338847764572377</v>
      </c>
      <c r="E597" s="15">
        <f t="shared" si="27"/>
        <v>0.77399496370377707</v>
      </c>
      <c r="F597" s="105">
        <v>2.175118596875</v>
      </c>
      <c r="G597" s="105">
        <v>17.008581666666664</v>
      </c>
      <c r="H597" s="55">
        <f t="shared" si="28"/>
        <v>0.12285114766851009</v>
      </c>
      <c r="I597" s="17">
        <v>0</v>
      </c>
      <c r="J597" s="15">
        <f>'Calcul Rn'!E591</f>
        <v>10.755171527976223</v>
      </c>
      <c r="K597" s="118">
        <f t="shared" si="29"/>
        <v>3.7144633819671404</v>
      </c>
    </row>
    <row r="598" spans="1:11" x14ac:dyDescent="0.45">
      <c r="A598" s="60">
        <v>40419</v>
      </c>
      <c r="B598" s="115">
        <v>582</v>
      </c>
      <c r="C598" s="15">
        <f>'Calcul Es et Ea'!H591</f>
        <v>1.9559449390254655</v>
      </c>
      <c r="D598" s="15">
        <f>'Calcul Es et Ea'!I591</f>
        <v>1.3191958129044421</v>
      </c>
      <c r="E598" s="15">
        <f t="shared" si="27"/>
        <v>0.63674912612102341</v>
      </c>
      <c r="F598" s="105">
        <v>1.7633333438125003</v>
      </c>
      <c r="G598" s="105">
        <v>15.98589139583334</v>
      </c>
      <c r="H598" s="55">
        <f t="shared" si="28"/>
        <v>0.11604352712849589</v>
      </c>
      <c r="I598" s="17">
        <v>0</v>
      </c>
      <c r="J598" s="15">
        <f>'Calcul Rn'!E592</f>
        <v>11.829579335686333</v>
      </c>
      <c r="K598" s="118">
        <f t="shared" si="29"/>
        <v>3.559674402837989</v>
      </c>
    </row>
    <row r="599" spans="1:11" x14ac:dyDescent="0.45">
      <c r="A599" s="60">
        <v>40420</v>
      </c>
      <c r="B599" s="115">
        <v>583</v>
      </c>
      <c r="C599" s="15">
        <f>'Calcul Es et Ea'!H592</f>
        <v>1.8637333685694233</v>
      </c>
      <c r="D599" s="15">
        <f>'Calcul Es et Ea'!I592</f>
        <v>1.1325751534885098</v>
      </c>
      <c r="E599" s="15">
        <f t="shared" si="27"/>
        <v>0.7311582150809135</v>
      </c>
      <c r="F599" s="105">
        <v>2.1648842419583336</v>
      </c>
      <c r="G599" s="105">
        <v>15.57521647916667</v>
      </c>
      <c r="H599" s="55">
        <f t="shared" si="28"/>
        <v>0.11340143597069667</v>
      </c>
      <c r="I599" s="17">
        <v>0</v>
      </c>
      <c r="J599" s="15">
        <f>'Calcul Rn'!E593</f>
        <v>10.950076199889427</v>
      </c>
      <c r="K599" s="118">
        <f t="shared" si="29"/>
        <v>3.6458466799762776</v>
      </c>
    </row>
    <row r="600" spans="1:11" x14ac:dyDescent="0.45">
      <c r="A600" s="60">
        <v>40421</v>
      </c>
      <c r="B600" s="114">
        <v>584</v>
      </c>
      <c r="C600" s="15">
        <f>'Calcul Es et Ea'!H593</f>
        <v>1.9139341172791202</v>
      </c>
      <c r="D600" s="15">
        <f>'Calcul Es et Ea'!I593</f>
        <v>1.1749785689139722</v>
      </c>
      <c r="E600" s="15">
        <f t="shared" si="27"/>
        <v>0.73895554836514799</v>
      </c>
      <c r="F600" s="105">
        <v>2.9857783782291656</v>
      </c>
      <c r="G600" s="105">
        <v>15.545293552083338</v>
      </c>
      <c r="H600" s="55">
        <f t="shared" si="28"/>
        <v>0.11321093936165007</v>
      </c>
      <c r="I600" s="17">
        <v>0</v>
      </c>
      <c r="J600" s="15">
        <f>'Calcul Rn'!E594</f>
        <v>11.667381935070164</v>
      </c>
      <c r="K600" s="118">
        <f t="shared" si="29"/>
        <v>4.0290214030601188</v>
      </c>
    </row>
    <row r="601" spans="1:11" x14ac:dyDescent="0.45">
      <c r="A601" s="60">
        <v>40422</v>
      </c>
      <c r="B601" s="115">
        <v>585</v>
      </c>
      <c r="C601" s="15">
        <f>'Calcul Es et Ea'!H594</f>
        <v>2.1395901771117938</v>
      </c>
      <c r="D601" s="15">
        <f>'Calcul Es et Ea'!I594</f>
        <v>1.0638740156733748</v>
      </c>
      <c r="E601" s="15">
        <f t="shared" si="27"/>
        <v>1.075716161438419</v>
      </c>
      <c r="F601" s="105">
        <v>4.4956684687499981</v>
      </c>
      <c r="G601" s="105">
        <v>17.20237928125</v>
      </c>
      <c r="H601" s="55">
        <f t="shared" si="28"/>
        <v>0.12417862685275716</v>
      </c>
      <c r="I601" s="17">
        <v>0</v>
      </c>
      <c r="J601" s="15">
        <f>'Calcul Rn'!E595</f>
        <v>10.948972871934917</v>
      </c>
      <c r="K601" s="118">
        <f t="shared" si="29"/>
        <v>5.3116716494818892</v>
      </c>
    </row>
    <row r="602" spans="1:11" x14ac:dyDescent="0.45">
      <c r="A602" s="60">
        <v>40423</v>
      </c>
      <c r="B602" s="115">
        <v>586</v>
      </c>
      <c r="C602" s="15">
        <f>'Calcul Es et Ea'!H595</f>
        <v>2.4847869377270171</v>
      </c>
      <c r="D602" s="15">
        <f>'Calcul Es et Ea'!I595</f>
        <v>1.2959157329123929</v>
      </c>
      <c r="E602" s="15">
        <f t="shared" si="27"/>
        <v>1.1888712048146242</v>
      </c>
      <c r="F602" s="105">
        <v>3.5413107812500009</v>
      </c>
      <c r="G602" s="105">
        <v>18.931624479166661</v>
      </c>
      <c r="H602" s="55">
        <f t="shared" si="28"/>
        <v>0.13657185768646132</v>
      </c>
      <c r="I602" s="17">
        <v>0</v>
      </c>
      <c r="J602" s="15">
        <f>'Calcul Rn'!E596</f>
        <v>11.650077022563497</v>
      </c>
      <c r="K602" s="118">
        <f t="shared" si="29"/>
        <v>5.3428952207056692</v>
      </c>
    </row>
    <row r="603" spans="1:11" x14ac:dyDescent="0.45">
      <c r="A603" s="60">
        <v>40424</v>
      </c>
      <c r="B603" s="114">
        <v>587</v>
      </c>
      <c r="C603" s="15">
        <f>'Calcul Es et Ea'!H596</f>
        <v>2.6213516628559028</v>
      </c>
      <c r="D603" s="15">
        <f>'Calcul Es et Ea'!I596</f>
        <v>1.3980231244057146</v>
      </c>
      <c r="E603" s="15">
        <f t="shared" si="27"/>
        <v>1.2233285384501882</v>
      </c>
      <c r="F603" s="105">
        <v>1.8737181385416664</v>
      </c>
      <c r="G603" s="105">
        <v>20.137847604166673</v>
      </c>
      <c r="H603" s="55">
        <f t="shared" si="28"/>
        <v>0.1458236055955501</v>
      </c>
      <c r="I603" s="17">
        <v>0</v>
      </c>
      <c r="J603" s="15">
        <f>'Calcul Rn'!E597</f>
        <v>12.435624702459329</v>
      </c>
      <c r="K603" s="118">
        <f t="shared" si="29"/>
        <v>4.7413500466891403</v>
      </c>
    </row>
    <row r="604" spans="1:11" x14ac:dyDescent="0.45">
      <c r="A604" s="60">
        <v>40425</v>
      </c>
      <c r="B604" s="115">
        <v>588</v>
      </c>
      <c r="C604" s="15">
        <f>'Calcul Es et Ea'!H597</f>
        <v>2.6224566661703568</v>
      </c>
      <c r="D604" s="15">
        <f>'Calcul Es et Ea'!I597</f>
        <v>1.3516822758609288</v>
      </c>
      <c r="E604" s="15">
        <f t="shared" si="27"/>
        <v>1.270774390309428</v>
      </c>
      <c r="F604" s="105">
        <v>1.9896730927083324</v>
      </c>
      <c r="G604" s="105">
        <v>21.14893729166667</v>
      </c>
      <c r="H604" s="55">
        <f t="shared" si="28"/>
        <v>0.15398201073893961</v>
      </c>
      <c r="I604" s="17">
        <v>0</v>
      </c>
      <c r="J604" s="15">
        <f>'Calcul Rn'!E598</f>
        <v>10.737525041471862</v>
      </c>
      <c r="K604" s="118">
        <f t="shared" si="29"/>
        <v>4.4793590407053951</v>
      </c>
    </row>
    <row r="605" spans="1:11" x14ac:dyDescent="0.45">
      <c r="A605" s="60">
        <v>40426</v>
      </c>
      <c r="B605" s="115">
        <v>589</v>
      </c>
      <c r="C605" s="15">
        <f>'Calcul Es et Ea'!H598</f>
        <v>2.6209345619045665</v>
      </c>
      <c r="D605" s="15">
        <f>'Calcul Es et Ea'!I598</f>
        <v>1.3922927405789167</v>
      </c>
      <c r="E605" s="15">
        <f t="shared" si="27"/>
        <v>1.2286418213256498</v>
      </c>
      <c r="F605" s="105">
        <v>2.2572424385416663</v>
      </c>
      <c r="G605" s="105">
        <v>20.476636874999993</v>
      </c>
      <c r="H605" s="55">
        <f t="shared" si="28"/>
        <v>0.14851551936779592</v>
      </c>
      <c r="I605" s="17">
        <v>0</v>
      </c>
      <c r="J605" s="15">
        <f>'Calcul Rn'!E599</f>
        <v>10.954138169849749</v>
      </c>
      <c r="K605" s="118">
        <f t="shared" si="29"/>
        <v>4.6211944598865289</v>
      </c>
    </row>
    <row r="606" spans="1:11" x14ac:dyDescent="0.45">
      <c r="A606" s="60">
        <v>40427</v>
      </c>
      <c r="B606" s="114">
        <v>590</v>
      </c>
      <c r="C606" s="15">
        <f>'Calcul Es et Ea'!H599</f>
        <v>2.3221869682217671</v>
      </c>
      <c r="D606" s="15">
        <f>'Calcul Es et Ea'!I599</f>
        <v>1.5764819542373854</v>
      </c>
      <c r="E606" s="15">
        <f t="shared" si="27"/>
        <v>0.74570501398438171</v>
      </c>
      <c r="F606" s="105">
        <v>2.4900347822916671</v>
      </c>
      <c r="G606" s="105">
        <v>19.029817916666669</v>
      </c>
      <c r="H606" s="55">
        <f t="shared" si="28"/>
        <v>0.13730593090535884</v>
      </c>
      <c r="I606" s="17">
        <v>0</v>
      </c>
      <c r="J606" s="15">
        <f>'Calcul Rn'!E600</f>
        <v>9.0104417710614229</v>
      </c>
      <c r="K606" s="118">
        <f t="shared" si="29"/>
        <v>3.4028113785516072</v>
      </c>
    </row>
    <row r="607" spans="1:11" x14ac:dyDescent="0.45">
      <c r="A607" s="60">
        <v>40428</v>
      </c>
      <c r="B607" s="115">
        <v>591</v>
      </c>
      <c r="C607" s="15">
        <f>'Calcul Es et Ea'!H600</f>
        <v>2.0041250646234769</v>
      </c>
      <c r="D607" s="15">
        <f>'Calcul Es et Ea'!I600</f>
        <v>1.5868306111963668</v>
      </c>
      <c r="E607" s="15">
        <f t="shared" si="27"/>
        <v>0.41729445342711013</v>
      </c>
      <c r="F607" s="105">
        <v>1.7439438928958342</v>
      </c>
      <c r="G607" s="105">
        <v>16.75785177083333</v>
      </c>
      <c r="H607" s="55">
        <f t="shared" si="28"/>
        <v>0.1211515702847983</v>
      </c>
      <c r="I607" s="17">
        <v>0</v>
      </c>
      <c r="J607" s="15">
        <f>'Calcul Rn'!E601</f>
        <v>8.9372983371656094</v>
      </c>
      <c r="K607" s="118">
        <f t="shared" si="29"/>
        <v>2.6039531815276562</v>
      </c>
    </row>
    <row r="608" spans="1:11" x14ac:dyDescent="0.45">
      <c r="A608" s="60">
        <v>40429</v>
      </c>
      <c r="B608" s="115">
        <v>592</v>
      </c>
      <c r="C608" s="15">
        <f>'Calcul Es et Ea'!H601</f>
        <v>1.9530100412534899</v>
      </c>
      <c r="D608" s="15">
        <f>'Calcul Es et Ea'!I601</f>
        <v>1.5815474195158761</v>
      </c>
      <c r="E608" s="15">
        <f t="shared" si="27"/>
        <v>0.3714626217376138</v>
      </c>
      <c r="F608" s="105">
        <v>2.8556772010416669</v>
      </c>
      <c r="G608" s="105">
        <v>15.529600000000002</v>
      </c>
      <c r="H608" s="55">
        <f t="shared" si="28"/>
        <v>0.1131111391030552</v>
      </c>
      <c r="I608" s="17">
        <v>0</v>
      </c>
      <c r="J608" s="15">
        <f>'Calcul Rn'!E602</f>
        <v>9.3723154185457389</v>
      </c>
      <c r="K608" s="118">
        <f t="shared" si="29"/>
        <v>2.6692183556621143</v>
      </c>
    </row>
    <row r="609" spans="1:11" x14ac:dyDescent="0.45">
      <c r="A609" s="60">
        <v>40430</v>
      </c>
      <c r="B609" s="114">
        <v>593</v>
      </c>
      <c r="C609" s="15">
        <f>'Calcul Es et Ea'!H602</f>
        <v>2.0296074738144556</v>
      </c>
      <c r="D609" s="15">
        <f>'Calcul Es et Ea'!I602</f>
        <v>1.5665126067075126</v>
      </c>
      <c r="E609" s="15">
        <f t="shared" si="27"/>
        <v>0.46309486710694303</v>
      </c>
      <c r="F609" s="105">
        <v>1.7655468394791667</v>
      </c>
      <c r="G609" s="105">
        <v>16.302771249999996</v>
      </c>
      <c r="H609" s="55">
        <f t="shared" si="28"/>
        <v>0.11811773797808238</v>
      </c>
      <c r="I609" s="17">
        <v>0</v>
      </c>
      <c r="J609" s="15">
        <f>'Calcul Rn'!E603</f>
        <v>9.6004704068749263</v>
      </c>
      <c r="K609" s="118">
        <f t="shared" si="29"/>
        <v>2.8102801273492211</v>
      </c>
    </row>
    <row r="610" spans="1:11" x14ac:dyDescent="0.45">
      <c r="A610" s="60">
        <v>40431</v>
      </c>
      <c r="B610" s="115">
        <v>594</v>
      </c>
      <c r="C610" s="15">
        <f>'Calcul Es et Ea'!H603</f>
        <v>2.1053014045066631</v>
      </c>
      <c r="D610" s="15">
        <f>'Calcul Es et Ea'!I603</f>
        <v>1.6527759094388841</v>
      </c>
      <c r="E610" s="15">
        <f t="shared" si="27"/>
        <v>0.45252549506777906</v>
      </c>
      <c r="F610" s="105">
        <v>1.1368924293541667</v>
      </c>
      <c r="G610" s="105">
        <v>16.592279166666668</v>
      </c>
      <c r="H610" s="55">
        <f t="shared" si="28"/>
        <v>0.12004020466075521</v>
      </c>
      <c r="I610" s="17">
        <v>0</v>
      </c>
      <c r="J610" s="15">
        <f>'Calcul Rn'!E604</f>
        <v>9.4853406913776013</v>
      </c>
      <c r="K610" s="118">
        <f t="shared" si="29"/>
        <v>2.6856329349093335</v>
      </c>
    </row>
    <row r="611" spans="1:11" x14ac:dyDescent="0.45">
      <c r="A611" s="60">
        <v>40432</v>
      </c>
      <c r="B611" s="115">
        <v>595</v>
      </c>
      <c r="C611" s="15">
        <f>'Calcul Es et Ea'!H604</f>
        <v>2.4123822683612253</v>
      </c>
      <c r="D611" s="15">
        <f>'Calcul Es et Ea'!I604</f>
        <v>1.7611017200460133</v>
      </c>
      <c r="E611" s="15">
        <f t="shared" si="27"/>
        <v>0.65128054831521198</v>
      </c>
      <c r="F611" s="105">
        <v>1.1269733399375004</v>
      </c>
      <c r="G611" s="105">
        <v>18.252423854166675</v>
      </c>
      <c r="H611" s="55">
        <f t="shared" si="28"/>
        <v>0.13158472470774746</v>
      </c>
      <c r="I611" s="17">
        <v>0</v>
      </c>
      <c r="J611" s="15">
        <f>'Calcul Rn'!E605</f>
        <v>10.916037330215364</v>
      </c>
      <c r="K611" s="118">
        <f t="shared" si="29"/>
        <v>3.2918041674424465</v>
      </c>
    </row>
    <row r="612" spans="1:11" x14ac:dyDescent="0.45">
      <c r="A612" s="60">
        <v>40433</v>
      </c>
      <c r="B612" s="114">
        <v>596</v>
      </c>
      <c r="C612" s="15">
        <f>'Calcul Es et Ea'!H605</f>
        <v>2.1429079772988842</v>
      </c>
      <c r="D612" s="15">
        <f>'Calcul Es et Ea'!I605</f>
        <v>1.5159727702096784</v>
      </c>
      <c r="E612" s="15">
        <f t="shared" si="27"/>
        <v>0.6269352070892058</v>
      </c>
      <c r="F612" s="105">
        <v>2.4462152583333343</v>
      </c>
      <c r="G612" s="105">
        <v>17.183717708333333</v>
      </c>
      <c r="H612" s="55">
        <f t="shared" si="28"/>
        <v>0.1240502713369814</v>
      </c>
      <c r="I612" s="17">
        <v>0</v>
      </c>
      <c r="J612" s="15">
        <f>'Calcul Rn'!E606</f>
        <v>8.5564877750232196</v>
      </c>
      <c r="K612" s="118">
        <f t="shared" si="29"/>
        <v>3.0465989286209663</v>
      </c>
    </row>
    <row r="613" spans="1:11" x14ac:dyDescent="0.45">
      <c r="A613" s="60">
        <v>40434</v>
      </c>
      <c r="B613" s="115">
        <v>597</v>
      </c>
      <c r="C613" s="15">
        <f>'Calcul Es et Ea'!H606</f>
        <v>1.8203161732908284</v>
      </c>
      <c r="D613" s="15">
        <f>'Calcul Es et Ea'!I606</f>
        <v>1.3053489288600975</v>
      </c>
      <c r="E613" s="15">
        <f t="shared" si="27"/>
        <v>0.51496724443073094</v>
      </c>
      <c r="F613" s="105">
        <v>0.82376152885416642</v>
      </c>
      <c r="G613" s="105">
        <v>14.767891802083339</v>
      </c>
      <c r="H613" s="55">
        <f t="shared" si="28"/>
        <v>0.10835618351260706</v>
      </c>
      <c r="I613" s="17">
        <v>0</v>
      </c>
      <c r="J613" s="15">
        <f>'Calcul Rn'!E607</f>
        <v>9.3149449697534692</v>
      </c>
      <c r="K613" s="118">
        <f t="shared" si="29"/>
        <v>2.5802208114736995</v>
      </c>
    </row>
    <row r="614" spans="1:11" x14ac:dyDescent="0.45">
      <c r="A614" s="60">
        <v>40435</v>
      </c>
      <c r="B614" s="115">
        <v>598</v>
      </c>
      <c r="C614" s="15">
        <f>'Calcul Es et Ea'!H607</f>
        <v>2.0824077318179022</v>
      </c>
      <c r="D614" s="15">
        <f>'Calcul Es et Ea'!I607</f>
        <v>1.5251367570349603</v>
      </c>
      <c r="E614" s="15">
        <f t="shared" si="27"/>
        <v>0.55727097478294185</v>
      </c>
      <c r="F614" s="105">
        <v>1.5076388242291661</v>
      </c>
      <c r="G614" s="105">
        <v>15.719692552083329</v>
      </c>
      <c r="H614" s="55">
        <f t="shared" si="28"/>
        <v>0.11432504080695471</v>
      </c>
      <c r="I614" s="17">
        <v>0</v>
      </c>
      <c r="J614" s="15">
        <f>'Calcul Rn'!E608</f>
        <v>9.6470984089469347</v>
      </c>
      <c r="K614" s="118">
        <f t="shared" si="29"/>
        <v>2.9008121975165357</v>
      </c>
    </row>
    <row r="615" spans="1:11" x14ac:dyDescent="0.45">
      <c r="A615" s="60">
        <v>40436</v>
      </c>
      <c r="B615" s="114">
        <v>599</v>
      </c>
      <c r="C615" s="15">
        <f>'Calcul Es et Ea'!H608</f>
        <v>1.660797194116626</v>
      </c>
      <c r="D615" s="15">
        <f>'Calcul Es et Ea'!I608</f>
        <v>1.5646275890632355</v>
      </c>
      <c r="E615" s="15">
        <f t="shared" si="27"/>
        <v>9.616960505339045E-2</v>
      </c>
      <c r="F615" s="105">
        <v>1.6148987864583326</v>
      </c>
      <c r="G615" s="105">
        <v>14.107586041666664</v>
      </c>
      <c r="H615" s="55">
        <f t="shared" si="28"/>
        <v>0.10437275373098252</v>
      </c>
      <c r="I615" s="17">
        <v>0</v>
      </c>
      <c r="J615" s="15">
        <f>'Calcul Rn'!E609</f>
        <v>6.4477734921544485</v>
      </c>
      <c r="K615" s="118">
        <f t="shared" si="29"/>
        <v>1.4765206545626237</v>
      </c>
    </row>
    <row r="616" spans="1:11" x14ac:dyDescent="0.45">
      <c r="A616" s="60">
        <v>40437</v>
      </c>
      <c r="B616" s="115">
        <v>600</v>
      </c>
      <c r="C616" s="15">
        <f>'Calcul Es et Ea'!H609</f>
        <v>1.6922227122422702</v>
      </c>
      <c r="D616" s="15">
        <f>'Calcul Es et Ea'!I609</f>
        <v>1.3073760833478194</v>
      </c>
      <c r="E616" s="15">
        <f t="shared" si="27"/>
        <v>0.38484662889445076</v>
      </c>
      <c r="F616" s="105">
        <v>0.8018633992083336</v>
      </c>
      <c r="G616" s="105">
        <v>13.953081666666664</v>
      </c>
      <c r="H616" s="55">
        <f t="shared" si="28"/>
        <v>0.10345887117103403</v>
      </c>
      <c r="I616" s="17">
        <v>0</v>
      </c>
      <c r="J616" s="15">
        <f>'Calcul Rn'!E610</f>
        <v>7.3000832288459598</v>
      </c>
      <c r="K616" s="118">
        <f t="shared" si="29"/>
        <v>1.9771206037812294</v>
      </c>
    </row>
    <row r="617" spans="1:11" x14ac:dyDescent="0.45">
      <c r="A617" s="60">
        <v>40438</v>
      </c>
      <c r="B617" s="115">
        <v>601</v>
      </c>
      <c r="C617" s="15">
        <f>'Calcul Es et Ea'!H610</f>
        <v>1.7504508892354365</v>
      </c>
      <c r="D617" s="15">
        <f>'Calcul Es et Ea'!I610</f>
        <v>1.2159071568012081</v>
      </c>
      <c r="E617" s="15">
        <f t="shared" si="27"/>
        <v>0.53454373243422837</v>
      </c>
      <c r="F617" s="105">
        <v>1.6281972497916664</v>
      </c>
      <c r="G617" s="105">
        <v>14.206000041666664</v>
      </c>
      <c r="H617" s="55">
        <f t="shared" si="28"/>
        <v>0.10495843719570529</v>
      </c>
      <c r="I617" s="17">
        <v>0</v>
      </c>
      <c r="J617" s="15">
        <f>'Calcul Rn'!E611</f>
        <v>8.3362247145516122</v>
      </c>
      <c r="K617" s="118">
        <f t="shared" si="29"/>
        <v>2.5823165731813162</v>
      </c>
    </row>
    <row r="618" spans="1:11" x14ac:dyDescent="0.45">
      <c r="A618" s="60">
        <v>40439</v>
      </c>
      <c r="B618" s="114">
        <v>602</v>
      </c>
      <c r="C618" s="15">
        <f>'Calcul Es et Ea'!H611</f>
        <v>1.6171090408744757</v>
      </c>
      <c r="D618" s="15">
        <f>'Calcul Es et Ea'!I611</f>
        <v>1.0853663812510985</v>
      </c>
      <c r="E618" s="15">
        <f t="shared" si="27"/>
        <v>0.53174265962337719</v>
      </c>
      <c r="F618" s="105">
        <v>1.6342129729166663</v>
      </c>
      <c r="G618" s="105">
        <v>12.324103749999999</v>
      </c>
      <c r="H618" s="55">
        <f t="shared" si="28"/>
        <v>9.4230375752745441E-2</v>
      </c>
      <c r="I618" s="17">
        <v>0</v>
      </c>
      <c r="J618" s="15">
        <f>'Calcul Rn'!E612</f>
        <v>8.2672382472973744</v>
      </c>
      <c r="K618" s="118">
        <f t="shared" si="29"/>
        <v>2.5274838544709235</v>
      </c>
    </row>
    <row r="619" spans="1:11" x14ac:dyDescent="0.45">
      <c r="A619" s="60">
        <v>40440</v>
      </c>
      <c r="B619" s="115">
        <v>603</v>
      </c>
      <c r="C619" s="15">
        <f>'Calcul Es et Ea'!H612</f>
        <v>1.7161050117514933</v>
      </c>
      <c r="D619" s="15">
        <f>'Calcul Es et Ea'!I612</f>
        <v>1.1020558065299064</v>
      </c>
      <c r="E619" s="15">
        <f t="shared" si="27"/>
        <v>0.6140492052215869</v>
      </c>
      <c r="F619" s="105">
        <v>0.71234375691666652</v>
      </c>
      <c r="G619" s="105">
        <v>13.253965385416665</v>
      </c>
      <c r="H619" s="55">
        <f t="shared" si="28"/>
        <v>9.9408224666326109E-2</v>
      </c>
      <c r="I619" s="17">
        <v>0</v>
      </c>
      <c r="J619" s="15">
        <f>'Calcul Rn'!E613</f>
        <v>9.2534576627659639</v>
      </c>
      <c r="K619" s="118">
        <f t="shared" si="29"/>
        <v>2.5603570049610056</v>
      </c>
    </row>
    <row r="620" spans="1:11" x14ac:dyDescent="0.45">
      <c r="A620" s="60">
        <v>40441</v>
      </c>
      <c r="B620" s="115">
        <v>604</v>
      </c>
      <c r="C620" s="15">
        <f>'Calcul Es et Ea'!H613</f>
        <v>1.868537290209956</v>
      </c>
      <c r="D620" s="15">
        <f>'Calcul Es et Ea'!I613</f>
        <v>1.1804264563666571</v>
      </c>
      <c r="E620" s="15">
        <f t="shared" si="27"/>
        <v>0.68811083384329885</v>
      </c>
      <c r="F620" s="105">
        <v>1.1036602726249998</v>
      </c>
      <c r="G620" s="105">
        <v>14.565931677083334</v>
      </c>
      <c r="H620" s="55">
        <f t="shared" si="28"/>
        <v>0.10712433106684396</v>
      </c>
      <c r="I620" s="17">
        <v>0</v>
      </c>
      <c r="J620" s="15">
        <f>'Calcul Rn'!E614</f>
        <v>9.0116440281561871</v>
      </c>
      <c r="K620" s="118">
        <f t="shared" si="29"/>
        <v>2.7764301736153771</v>
      </c>
    </row>
    <row r="621" spans="1:11" x14ac:dyDescent="0.45">
      <c r="A621" s="60">
        <v>40442</v>
      </c>
      <c r="B621" s="114">
        <v>605</v>
      </c>
      <c r="C621" s="15">
        <f>'Calcul Es et Ea'!H614</f>
        <v>2.112590969091273</v>
      </c>
      <c r="D621" s="15">
        <f>'Calcul Es et Ea'!I614</f>
        <v>1.2208313466542304</v>
      </c>
      <c r="E621" s="15">
        <f t="shared" si="27"/>
        <v>0.89175962243704254</v>
      </c>
      <c r="F621" s="105">
        <v>1.1702806450833332</v>
      </c>
      <c r="G621" s="105">
        <v>16.465084812499995</v>
      </c>
      <c r="H621" s="55">
        <f t="shared" si="28"/>
        <v>0.1191923303372262</v>
      </c>
      <c r="I621" s="17">
        <v>0</v>
      </c>
      <c r="J621" s="15">
        <f>'Calcul Rn'!E615</f>
        <v>9.3948606155548156</v>
      </c>
      <c r="K621" s="118">
        <f t="shared" si="29"/>
        <v>3.1683288398464686</v>
      </c>
    </row>
    <row r="622" spans="1:11" x14ac:dyDescent="0.45">
      <c r="A622" s="60">
        <v>40443</v>
      </c>
      <c r="B622" s="115">
        <v>606</v>
      </c>
      <c r="C622" s="15">
        <f>'Calcul Es et Ea'!H615</f>
        <v>2.5923624225009183</v>
      </c>
      <c r="D622" s="15">
        <f>'Calcul Es et Ea'!I615</f>
        <v>1.589640682643094</v>
      </c>
      <c r="E622" s="15">
        <f t="shared" si="27"/>
        <v>1.0027217398578243</v>
      </c>
      <c r="F622" s="105">
        <v>1.1848814119791669</v>
      </c>
      <c r="G622" s="105">
        <v>18.323966385416664</v>
      </c>
      <c r="H622" s="55">
        <f t="shared" si="28"/>
        <v>0.13210265611247887</v>
      </c>
      <c r="I622" s="17">
        <v>0</v>
      </c>
      <c r="J622" s="15">
        <f>'Calcul Rn'!E616</f>
        <v>10.364047064143387</v>
      </c>
      <c r="K622" s="118">
        <f t="shared" si="29"/>
        <v>3.5588736169209647</v>
      </c>
    </row>
    <row r="623" spans="1:11" x14ac:dyDescent="0.45">
      <c r="A623" s="60">
        <v>40444</v>
      </c>
      <c r="B623" s="115">
        <v>607</v>
      </c>
      <c r="C623" s="15">
        <f>'Calcul Es et Ea'!H616</f>
        <v>2.238061282006456</v>
      </c>
      <c r="D623" s="15">
        <f>'Calcul Es et Ea'!I616</f>
        <v>1.6963769594235454</v>
      </c>
      <c r="E623" s="15">
        <f t="shared" si="27"/>
        <v>0.54168432258291066</v>
      </c>
      <c r="F623" s="105">
        <v>1.9719271697916658</v>
      </c>
      <c r="G623" s="105">
        <v>18.083018333333332</v>
      </c>
      <c r="H623" s="55">
        <f t="shared" si="28"/>
        <v>0.13036517210287385</v>
      </c>
      <c r="I623" s="17">
        <v>0</v>
      </c>
      <c r="J623" s="15">
        <f>'Calcul Rn'!E617</f>
        <v>6.7740306330166931</v>
      </c>
      <c r="K623" s="118">
        <f t="shared" si="29"/>
        <v>2.4006591425334891</v>
      </c>
    </row>
    <row r="624" spans="1:11" x14ac:dyDescent="0.45">
      <c r="A624" s="60">
        <v>40445</v>
      </c>
      <c r="B624" s="114">
        <v>608</v>
      </c>
      <c r="C624" s="15">
        <f>'Calcul Es et Ea'!H617</f>
        <v>1.764385241018068</v>
      </c>
      <c r="D624" s="15">
        <f>'Calcul Es et Ea'!I617</f>
        <v>1.5063339105256497</v>
      </c>
      <c r="E624" s="15">
        <f t="shared" si="27"/>
        <v>0.25805133049241835</v>
      </c>
      <c r="F624" s="105">
        <v>2.3437471562500005</v>
      </c>
      <c r="G624" s="105">
        <v>14.475511562499996</v>
      </c>
      <c r="H624" s="55">
        <f t="shared" si="28"/>
        <v>0.1065766851673924</v>
      </c>
      <c r="I624" s="17">
        <v>0</v>
      </c>
      <c r="J624" s="15">
        <f>'Calcul Rn'!E618</f>
        <v>6.4046839566531588</v>
      </c>
      <c r="K624" s="118">
        <f t="shared" si="29"/>
        <v>1.786504289513708</v>
      </c>
    </row>
    <row r="625" spans="1:11" x14ac:dyDescent="0.45">
      <c r="A625" s="60">
        <v>40446</v>
      </c>
      <c r="B625" s="115">
        <v>609</v>
      </c>
      <c r="C625" s="15">
        <f>'Calcul Es et Ea'!H618</f>
        <v>1.4007998060300364</v>
      </c>
      <c r="D625" s="15">
        <f>'Calcul Es et Ea'!I618</f>
        <v>1.0342807425247491</v>
      </c>
      <c r="E625" s="15">
        <f t="shared" si="27"/>
        <v>0.36651906350528729</v>
      </c>
      <c r="F625" s="105">
        <v>2.6616493124999998</v>
      </c>
      <c r="G625" s="105">
        <v>11.554161312499998</v>
      </c>
      <c r="H625" s="55">
        <f t="shared" si="28"/>
        <v>9.0118584838883881E-2</v>
      </c>
      <c r="I625" s="17">
        <v>0</v>
      </c>
      <c r="J625" s="15">
        <f>'Calcul Rn'!E619</f>
        <v>6.0583153729352386</v>
      </c>
      <c r="K625" s="118">
        <f t="shared" si="29"/>
        <v>1.9726356797292306</v>
      </c>
    </row>
    <row r="626" spans="1:11" x14ac:dyDescent="0.45">
      <c r="A626" s="60">
        <v>40447</v>
      </c>
      <c r="B626" s="115">
        <v>610</v>
      </c>
      <c r="C626" s="15">
        <f>'Calcul Es et Ea'!H619</f>
        <v>1.2527048721131453</v>
      </c>
      <c r="D626" s="15">
        <f>'Calcul Es et Ea'!I619</f>
        <v>0.92382731776773941</v>
      </c>
      <c r="E626" s="15">
        <f t="shared" si="27"/>
        <v>0.32887755434540589</v>
      </c>
      <c r="F626" s="105">
        <v>1.4028530050000001</v>
      </c>
      <c r="G626" s="105">
        <v>8.7165326666666658</v>
      </c>
      <c r="H626" s="55">
        <f t="shared" si="28"/>
        <v>7.6257383227210165E-2</v>
      </c>
      <c r="I626" s="17">
        <v>0</v>
      </c>
      <c r="J626" s="15">
        <f>'Calcul Rn'!E620</f>
        <v>6.9071524858474342</v>
      </c>
      <c r="K626" s="118">
        <f t="shared" si="29"/>
        <v>1.7907272386403075</v>
      </c>
    </row>
    <row r="627" spans="1:11" x14ac:dyDescent="0.45">
      <c r="A627" s="60">
        <v>40448</v>
      </c>
      <c r="B627" s="114">
        <v>611</v>
      </c>
      <c r="C627" s="15">
        <f>'Calcul Es et Ea'!H620</f>
        <v>1.1514748597939306</v>
      </c>
      <c r="D627" s="15">
        <f>'Calcul Es et Ea'!I620</f>
        <v>1.0299321040333955</v>
      </c>
      <c r="E627" s="15">
        <f t="shared" si="27"/>
        <v>0.12154275576053508</v>
      </c>
      <c r="F627" s="105">
        <v>1.0484114473958337</v>
      </c>
      <c r="G627" s="105">
        <v>8.8062395520833352</v>
      </c>
      <c r="H627" s="55">
        <f t="shared" si="28"/>
        <v>7.6665902909777678E-2</v>
      </c>
      <c r="I627" s="17">
        <v>0</v>
      </c>
      <c r="J627" s="15">
        <f>'Calcul Rn'!E621</f>
        <v>6.1299219099038194</v>
      </c>
      <c r="K627" s="118">
        <f t="shared" si="29"/>
        <v>1.30786862823205</v>
      </c>
    </row>
    <row r="628" spans="1:11" x14ac:dyDescent="0.45">
      <c r="A628" s="60">
        <v>40449</v>
      </c>
      <c r="B628" s="115">
        <v>612</v>
      </c>
      <c r="C628" s="15">
        <f>'Calcul Es et Ea'!H621</f>
        <v>1.6440612994741772</v>
      </c>
      <c r="D628" s="15">
        <f>'Calcul Es et Ea'!I621</f>
        <v>1.2778061497314219</v>
      </c>
      <c r="E628" s="15">
        <f t="shared" si="27"/>
        <v>0.3662551497427553</v>
      </c>
      <c r="F628" s="105">
        <v>0.77090856791666684</v>
      </c>
      <c r="G628" s="105">
        <v>12.841637593750002</v>
      </c>
      <c r="H628" s="55">
        <f t="shared" si="28"/>
        <v>9.7083099639399165E-2</v>
      </c>
      <c r="I628" s="17">
        <v>0</v>
      </c>
      <c r="J628" s="15">
        <f>'Calcul Rn'!E622</f>
        <v>6.9343591470246029</v>
      </c>
      <c r="K628" s="118">
        <f t="shared" si="29"/>
        <v>1.8407498214177935</v>
      </c>
    </row>
    <row r="629" spans="1:11" x14ac:dyDescent="0.45">
      <c r="A629" s="60">
        <v>40450</v>
      </c>
      <c r="B629" s="115">
        <v>613</v>
      </c>
      <c r="C629" s="15">
        <f>'Calcul Es et Ea'!H622</f>
        <v>1.6115030876877614</v>
      </c>
      <c r="D629" s="15">
        <f>'Calcul Es et Ea'!I622</f>
        <v>1.2752943860373234</v>
      </c>
      <c r="E629" s="15">
        <f t="shared" si="27"/>
        <v>0.33620870165043804</v>
      </c>
      <c r="F629" s="105">
        <v>1.1672916656250003</v>
      </c>
      <c r="G629" s="105">
        <v>12.826629322916665</v>
      </c>
      <c r="H629" s="55">
        <f t="shared" si="28"/>
        <v>9.699934856319567E-2</v>
      </c>
      <c r="I629" s="17">
        <v>0</v>
      </c>
      <c r="J629" s="15">
        <f>'Calcul Rn'!E623</f>
        <v>6.804583178548274</v>
      </c>
      <c r="K629" s="118">
        <f t="shared" si="29"/>
        <v>1.8480090056223126</v>
      </c>
    </row>
    <row r="630" spans="1:11" x14ac:dyDescent="0.45">
      <c r="A630" s="60">
        <v>40451</v>
      </c>
      <c r="B630" s="114">
        <v>614</v>
      </c>
      <c r="C630" s="15">
        <f>'Calcul Es et Ea'!H623</f>
        <v>1.6051366125850608</v>
      </c>
      <c r="D630" s="15">
        <f>'Calcul Es et Ea'!I623</f>
        <v>1.3351904319714454</v>
      </c>
      <c r="E630" s="15">
        <f t="shared" si="27"/>
        <v>0.26994618061361542</v>
      </c>
      <c r="F630" s="105">
        <v>1.4572019947916663</v>
      </c>
      <c r="G630" s="105">
        <v>13.176374270833334</v>
      </c>
      <c r="H630" s="55">
        <f t="shared" si="28"/>
        <v>9.8967103081360655E-2</v>
      </c>
      <c r="I630" s="17">
        <v>0</v>
      </c>
      <c r="J630" s="15">
        <f>'Calcul Rn'!E624</f>
        <v>5.474509560451823</v>
      </c>
      <c r="K630" s="118">
        <f t="shared" si="29"/>
        <v>1.5265604371885608</v>
      </c>
    </row>
    <row r="631" spans="1:11" x14ac:dyDescent="0.45">
      <c r="A631" s="60">
        <v>40452</v>
      </c>
      <c r="B631" s="115">
        <v>615</v>
      </c>
      <c r="C631" s="15">
        <f>'Calcul Es et Ea'!H624</f>
        <v>1.6051366125850608</v>
      </c>
      <c r="D631" s="15">
        <f>'Calcul Es et Ea'!I624</f>
        <v>1.3351904319714454</v>
      </c>
      <c r="E631" s="15">
        <f t="shared" si="27"/>
        <v>0.26994618061361542</v>
      </c>
      <c r="F631" s="105">
        <v>1.4572019947916663</v>
      </c>
      <c r="G631" s="105">
        <v>13.176374270833334</v>
      </c>
      <c r="H631" s="55">
        <f t="shared" si="28"/>
        <v>9.8967103081360655E-2</v>
      </c>
      <c r="I631" s="17">
        <v>0</v>
      </c>
      <c r="J631" s="15">
        <f>'Calcul Rn'!E625</f>
        <v>5.3630211901738889</v>
      </c>
      <c r="K631" s="118">
        <f t="shared" si="29"/>
        <v>1.5039417233000576</v>
      </c>
    </row>
    <row r="632" spans="1:11" x14ac:dyDescent="0.45">
      <c r="A632" s="60">
        <v>40453</v>
      </c>
      <c r="B632" s="115">
        <v>616</v>
      </c>
      <c r="C632" s="15">
        <f>'Calcul Es et Ea'!H625</f>
        <v>1.5187313775544866</v>
      </c>
      <c r="D632" s="15">
        <f>'Calcul Es et Ea'!I625</f>
        <v>1.4189365512229657</v>
      </c>
      <c r="E632" s="15">
        <f t="shared" si="27"/>
        <v>9.9794826331520925E-2</v>
      </c>
      <c r="F632" s="105">
        <v>3.8270745635416659</v>
      </c>
      <c r="G632" s="105">
        <v>12.848983562500001</v>
      </c>
      <c r="H632" s="55">
        <f t="shared" si="28"/>
        <v>9.7124114989469948E-2</v>
      </c>
      <c r="I632" s="17">
        <v>0</v>
      </c>
      <c r="J632" s="15">
        <f>'Calcul Rn'!E626</f>
        <v>5.0852860939932079</v>
      </c>
      <c r="K632" s="118">
        <f t="shared" si="29"/>
        <v>1.122955112919527</v>
      </c>
    </row>
    <row r="633" spans="1:11" x14ac:dyDescent="0.45">
      <c r="A633" s="60">
        <v>40454</v>
      </c>
      <c r="B633" s="114">
        <v>617</v>
      </c>
      <c r="C633" s="15">
        <f>'Calcul Es et Ea'!H626</f>
        <v>2.1343843003728553</v>
      </c>
      <c r="D633" s="15">
        <f>'Calcul Es et Ea'!I626</f>
        <v>1.814245520161498</v>
      </c>
      <c r="E633" s="15">
        <f t="shared" si="27"/>
        <v>0.32013878021135733</v>
      </c>
      <c r="F633" s="105">
        <v>3.3692534479166647</v>
      </c>
      <c r="G633" s="105">
        <v>17.314949895833337</v>
      </c>
      <c r="H633" s="55">
        <f t="shared" si="28"/>
        <v>0.12495528641274634</v>
      </c>
      <c r="I633" s="17">
        <v>0</v>
      </c>
      <c r="J633" s="15">
        <f>'Calcul Rn'!E627</f>
        <v>5.5905175340753885</v>
      </c>
      <c r="K633" s="118">
        <f t="shared" si="29"/>
        <v>1.8946910348816173</v>
      </c>
    </row>
    <row r="634" spans="1:11" x14ac:dyDescent="0.45">
      <c r="A634" s="60">
        <v>40455</v>
      </c>
      <c r="B634" s="115">
        <v>618</v>
      </c>
      <c r="C634" s="15">
        <f>'Calcul Es et Ea'!H627</f>
        <v>1.8545227591185045</v>
      </c>
      <c r="D634" s="15">
        <f>'Calcul Es et Ea'!I627</f>
        <v>1.5235300020408673</v>
      </c>
      <c r="E634" s="15">
        <f t="shared" si="27"/>
        <v>0.3309927570776372</v>
      </c>
      <c r="F634" s="105">
        <v>3.9169009333333329</v>
      </c>
      <c r="G634" s="105">
        <v>15.887697083333338</v>
      </c>
      <c r="H634" s="55">
        <f t="shared" si="28"/>
        <v>0.11540708382634345</v>
      </c>
      <c r="I634" s="17">
        <v>0</v>
      </c>
      <c r="J634" s="15">
        <f>'Calcul Rn'!E628</f>
        <v>5.3585102012573493</v>
      </c>
      <c r="K634" s="118">
        <f t="shared" si="29"/>
        <v>1.9252566029068037</v>
      </c>
    </row>
    <row r="635" spans="1:11" x14ac:dyDescent="0.45">
      <c r="A635" s="60">
        <v>40456</v>
      </c>
      <c r="B635" s="115">
        <v>619</v>
      </c>
      <c r="C635" s="15">
        <f>'Calcul Es et Ea'!H628</f>
        <v>1.8203410460865601</v>
      </c>
      <c r="D635" s="15">
        <f>'Calcul Es et Ea'!I628</f>
        <v>1.7048333168632317</v>
      </c>
      <c r="E635" s="15">
        <f t="shared" si="27"/>
        <v>0.11550772922332841</v>
      </c>
      <c r="F635" s="105">
        <v>2.8936081312499997</v>
      </c>
      <c r="G635" s="105">
        <v>15.347639895833332</v>
      </c>
      <c r="H635" s="55">
        <f t="shared" si="28"/>
        <v>0.11195944229001338</v>
      </c>
      <c r="I635" s="17">
        <v>0</v>
      </c>
      <c r="J635" s="15">
        <f>'Calcul Rn'!E629</f>
        <v>4.9395567086374221</v>
      </c>
      <c r="K635" s="118">
        <f t="shared" si="29"/>
        <v>1.2073631282189432</v>
      </c>
    </row>
    <row r="636" spans="1:11" x14ac:dyDescent="0.45">
      <c r="A636" s="60">
        <v>40457</v>
      </c>
      <c r="B636" s="114">
        <v>620</v>
      </c>
      <c r="C636" s="15">
        <f>'Calcul Es et Ea'!H629</f>
        <v>1.5870742315059674</v>
      </c>
      <c r="D636" s="15">
        <f>'Calcul Es et Ea'!I629</f>
        <v>1.5149555069638234</v>
      </c>
      <c r="E636" s="15">
        <f t="shared" si="27"/>
        <v>7.2118724542143964E-2</v>
      </c>
      <c r="F636" s="105">
        <v>3.3014901156250005</v>
      </c>
      <c r="G636" s="105">
        <v>14.445964791666668</v>
      </c>
      <c r="H636" s="55">
        <f t="shared" si="28"/>
        <v>0.10639824650360104</v>
      </c>
      <c r="I636" s="17">
        <v>0</v>
      </c>
      <c r="J636" s="15">
        <f>'Calcul Rn'!E630</f>
        <v>4.7549439175326746</v>
      </c>
      <c r="K636" s="118">
        <f t="shared" si="29"/>
        <v>1.0317232228005726</v>
      </c>
    </row>
    <row r="637" spans="1:11" x14ac:dyDescent="0.45">
      <c r="A637" s="60">
        <v>40458</v>
      </c>
      <c r="B637" s="115">
        <v>621</v>
      </c>
      <c r="C637" s="15">
        <f>'Calcul Es et Ea'!H630</f>
        <v>1.6687562643763574</v>
      </c>
      <c r="D637" s="15">
        <f>'Calcul Es et Ea'!I630</f>
        <v>1.5275547277156207</v>
      </c>
      <c r="E637" s="15">
        <f t="shared" si="27"/>
        <v>0.14120153666073665</v>
      </c>
      <c r="F637" s="105">
        <v>1.6893113562500002</v>
      </c>
      <c r="G637" s="105">
        <v>14.954186875000005</v>
      </c>
      <c r="H637" s="55">
        <f t="shared" si="28"/>
        <v>0.10950314127091899</v>
      </c>
      <c r="I637" s="17">
        <v>0</v>
      </c>
      <c r="J637" s="15">
        <f>'Calcul Rn'!E631</f>
        <v>3.8228788931971329</v>
      </c>
      <c r="K637" s="118">
        <f t="shared" si="29"/>
        <v>1.027162958534579</v>
      </c>
    </row>
    <row r="638" spans="1:11" x14ac:dyDescent="0.45">
      <c r="A638" s="60">
        <v>40459</v>
      </c>
      <c r="B638" s="115">
        <v>622</v>
      </c>
      <c r="C638" s="15">
        <f>'Calcul Es et Ea'!H631</f>
        <v>2.1720349855042826</v>
      </c>
      <c r="D638" s="15">
        <f>'Calcul Es et Ea'!I631</f>
        <v>1.8336061576850171</v>
      </c>
      <c r="E638" s="15">
        <f t="shared" si="27"/>
        <v>0.33842882781926553</v>
      </c>
      <c r="F638" s="105">
        <v>2.4762124028124997</v>
      </c>
      <c r="G638" s="105">
        <v>17.080719270833335</v>
      </c>
      <c r="H638" s="55">
        <f t="shared" si="28"/>
        <v>0.12334386396370359</v>
      </c>
      <c r="I638" s="17">
        <v>0</v>
      </c>
      <c r="J638" s="15">
        <f>'Calcul Rn'!E632</f>
        <v>5.5192425891409815</v>
      </c>
      <c r="K638" s="118">
        <f t="shared" si="29"/>
        <v>1.831896255226344</v>
      </c>
    </row>
    <row r="639" spans="1:11" x14ac:dyDescent="0.45">
      <c r="A639" s="60">
        <v>40460</v>
      </c>
      <c r="B639" s="114">
        <v>623</v>
      </c>
      <c r="C639" s="15">
        <f>'Calcul Es et Ea'!H632</f>
        <v>2.2579791618712677</v>
      </c>
      <c r="D639" s="15">
        <f>'Calcul Es et Ea'!I632</f>
        <v>1.6876525851313746</v>
      </c>
      <c r="E639" s="15">
        <f t="shared" si="27"/>
        <v>0.57032657673989307</v>
      </c>
      <c r="F639" s="105">
        <v>2.8937267989583333</v>
      </c>
      <c r="G639" s="105">
        <v>18.652541145833332</v>
      </c>
      <c r="H639" s="55">
        <f t="shared" si="28"/>
        <v>0.13450361153946425</v>
      </c>
      <c r="I639" s="17">
        <v>0</v>
      </c>
      <c r="J639" s="15">
        <f>'Calcul Rn'!E633</f>
        <v>5.3638525093703233</v>
      </c>
      <c r="K639" s="118">
        <f t="shared" si="29"/>
        <v>2.3765340445063368</v>
      </c>
    </row>
    <row r="640" spans="1:11" x14ac:dyDescent="0.45">
      <c r="A640" s="60">
        <v>40461</v>
      </c>
      <c r="B640" s="115">
        <v>624</v>
      </c>
      <c r="C640" s="15">
        <f>'Calcul Es et Ea'!H633</f>
        <v>2.2834908104749987</v>
      </c>
      <c r="D640" s="15">
        <f>'Calcul Es et Ea'!I633</f>
        <v>1.7085821995960009</v>
      </c>
      <c r="E640" s="15">
        <f t="shared" si="27"/>
        <v>0.57490861087899781</v>
      </c>
      <c r="F640" s="105">
        <v>2.8744878333333328</v>
      </c>
      <c r="G640" s="105">
        <v>18.733279687499994</v>
      </c>
      <c r="H640" s="55">
        <f t="shared" si="28"/>
        <v>0.13509920713067947</v>
      </c>
      <c r="I640" s="17">
        <v>0</v>
      </c>
      <c r="J640" s="15">
        <f>'Calcul Rn'!E634</f>
        <v>5.0123899796783622</v>
      </c>
      <c r="K640" s="118">
        <f t="shared" si="29"/>
        <v>2.3089011526537306</v>
      </c>
    </row>
    <row r="641" spans="1:11" x14ac:dyDescent="0.45">
      <c r="A641" s="60">
        <v>40462</v>
      </c>
      <c r="B641" s="115">
        <v>625</v>
      </c>
      <c r="C641" s="15">
        <f>'Calcul Es et Ea'!H634</f>
        <v>2.2167150977394643</v>
      </c>
      <c r="D641" s="15">
        <f>'Calcul Es et Ea'!I634</f>
        <v>1.804764848734945</v>
      </c>
      <c r="E641" s="15">
        <f t="shared" si="27"/>
        <v>0.41195024900451926</v>
      </c>
      <c r="F641" s="105">
        <v>2.8673031958333337</v>
      </c>
      <c r="G641" s="105">
        <v>17.683329270833337</v>
      </c>
      <c r="H641" s="55">
        <f t="shared" si="28"/>
        <v>0.12752571232812429</v>
      </c>
      <c r="I641" s="17">
        <v>0</v>
      </c>
      <c r="J641" s="15">
        <f>'Calcul Rn'!E635</f>
        <v>4.8271159294109811</v>
      </c>
      <c r="K641" s="118">
        <f t="shared" si="29"/>
        <v>1.9095979136442418</v>
      </c>
    </row>
    <row r="642" spans="1:11" x14ac:dyDescent="0.45">
      <c r="A642" s="60">
        <v>40463</v>
      </c>
      <c r="B642" s="114">
        <v>626</v>
      </c>
      <c r="C642" s="15">
        <f>'Calcul Es et Ea'!H635</f>
        <v>1.5809802349613387</v>
      </c>
      <c r="D642" s="15">
        <f>'Calcul Es et Ea'!I635</f>
        <v>1.0666710227920917</v>
      </c>
      <c r="E642" s="15">
        <f t="shared" si="27"/>
        <v>0.51430921216924697</v>
      </c>
      <c r="F642" s="105">
        <v>3.4467100520833314</v>
      </c>
      <c r="G642" s="105">
        <v>12.640402885416661</v>
      </c>
      <c r="H642" s="55">
        <f t="shared" si="28"/>
        <v>9.5965249513751585E-2</v>
      </c>
      <c r="I642" s="17">
        <v>0</v>
      </c>
      <c r="J642" s="15">
        <f>'Calcul Rn'!E636</f>
        <v>4.049271842867924</v>
      </c>
      <c r="K642" s="118">
        <f t="shared" si="29"/>
        <v>2.2059372761343314</v>
      </c>
    </row>
    <row r="643" spans="1:11" x14ac:dyDescent="0.45">
      <c r="A643" s="60">
        <v>40464</v>
      </c>
      <c r="B643" s="115">
        <v>627</v>
      </c>
      <c r="C643" s="15">
        <f>'Calcul Es et Ea'!H636</f>
        <v>1.5829422236541029</v>
      </c>
      <c r="D643" s="15">
        <f>'Calcul Es et Ea'!I636</f>
        <v>1.0947101496899077</v>
      </c>
      <c r="E643" s="15">
        <f t="shared" si="27"/>
        <v>0.48823207396419521</v>
      </c>
      <c r="F643" s="105">
        <v>3.2362065895833338</v>
      </c>
      <c r="G643" s="105">
        <v>12.02340234375</v>
      </c>
      <c r="H643" s="55">
        <f t="shared" si="28"/>
        <v>9.2605893496031322E-2</v>
      </c>
      <c r="I643" s="17">
        <v>0</v>
      </c>
      <c r="J643" s="15">
        <f>'Calcul Rn'!E637</f>
        <v>4.2931661319335959</v>
      </c>
      <c r="K643" s="118">
        <f t="shared" si="29"/>
        <v>2.1276355320195934</v>
      </c>
    </row>
    <row r="644" spans="1:11" x14ac:dyDescent="0.45">
      <c r="A644" s="60">
        <v>40465</v>
      </c>
      <c r="B644" s="115">
        <v>628</v>
      </c>
      <c r="C644" s="15">
        <f>'Calcul Es et Ea'!H637</f>
        <v>1.3476416878852777</v>
      </c>
      <c r="D644" s="15">
        <f>'Calcul Es et Ea'!I637</f>
        <v>0.97386074110535914</v>
      </c>
      <c r="E644" s="15">
        <f t="shared" si="27"/>
        <v>0.37378094677991858</v>
      </c>
      <c r="F644" s="105">
        <v>3.0872944489583336</v>
      </c>
      <c r="G644" s="105">
        <v>9.9608900729166692</v>
      </c>
      <c r="H644" s="55">
        <f t="shared" si="28"/>
        <v>8.2093331082358154E-2</v>
      </c>
      <c r="I644" s="17">
        <v>0</v>
      </c>
      <c r="J644" s="15">
        <f>'Calcul Rn'!E638</f>
        <v>4.0531830021684749</v>
      </c>
      <c r="K644" s="118">
        <f t="shared" si="29"/>
        <v>1.7394060015463284</v>
      </c>
    </row>
    <row r="645" spans="1:11" x14ac:dyDescent="0.45">
      <c r="A645" s="60">
        <v>40466</v>
      </c>
      <c r="B645" s="114">
        <v>629</v>
      </c>
      <c r="C645" s="15">
        <f>'Calcul Es et Ea'!H638</f>
        <v>1.2688930960217149</v>
      </c>
      <c r="D645" s="15">
        <f>'Calcul Es et Ea'!I638</f>
        <v>1.0346837162380382</v>
      </c>
      <c r="E645" s="15">
        <f t="shared" si="27"/>
        <v>0.23420937978367662</v>
      </c>
      <c r="F645" s="105">
        <v>1.6417303774583329</v>
      </c>
      <c r="G645" s="105">
        <v>8.8868929270833323</v>
      </c>
      <c r="H645" s="55">
        <f t="shared" si="28"/>
        <v>7.7034787911303276E-2</v>
      </c>
      <c r="I645" s="17">
        <v>0</v>
      </c>
      <c r="J645" s="15">
        <f>'Calcul Rn'!E639</f>
        <v>4.132080175719441</v>
      </c>
      <c r="K645" s="118">
        <f t="shared" si="29"/>
        <v>1.1694543702811264</v>
      </c>
    </row>
    <row r="646" spans="1:11" x14ac:dyDescent="0.45">
      <c r="A646" s="60">
        <v>40467</v>
      </c>
      <c r="B646" s="115">
        <v>630</v>
      </c>
      <c r="C646" s="15">
        <f>'Calcul Es et Ea'!H639</f>
        <v>1.1940211506296461</v>
      </c>
      <c r="D646" s="15">
        <f>'Calcul Es et Ea'!I639</f>
        <v>1.0229508299523822</v>
      </c>
      <c r="E646" s="15">
        <f t="shared" si="27"/>
        <v>0.17107032067726391</v>
      </c>
      <c r="F646" s="105">
        <v>1.5993489931250007</v>
      </c>
      <c r="G646" s="105">
        <v>9.1863480416666672</v>
      </c>
      <c r="H646" s="55">
        <f t="shared" si="28"/>
        <v>7.8417702677508541E-2</v>
      </c>
      <c r="I646" s="17">
        <v>0</v>
      </c>
      <c r="J646" s="15">
        <f>'Calcul Rn'!E640</f>
        <v>3.6850953612156552</v>
      </c>
      <c r="K646" s="118">
        <f t="shared" si="29"/>
        <v>0.97015924874867132</v>
      </c>
    </row>
    <row r="647" spans="1:11" x14ac:dyDescent="0.45">
      <c r="A647" s="60">
        <v>40468</v>
      </c>
      <c r="B647" s="115">
        <v>631</v>
      </c>
      <c r="C647" s="15">
        <f>'Calcul Es et Ea'!H640</f>
        <v>1.396494032833471</v>
      </c>
      <c r="D647" s="15">
        <f>'Calcul Es et Ea'!I640</f>
        <v>1.1222789169521703</v>
      </c>
      <c r="E647" s="15">
        <f t="shared" si="27"/>
        <v>0.27421511588130065</v>
      </c>
      <c r="F647" s="105">
        <v>2.320217063541667</v>
      </c>
      <c r="G647" s="105">
        <v>10.805738677083333</v>
      </c>
      <c r="H647" s="55">
        <f t="shared" si="28"/>
        <v>8.6269268620978889E-2</v>
      </c>
      <c r="I647" s="17">
        <v>0</v>
      </c>
      <c r="J647" s="15">
        <f>'Calcul Rn'!E641</f>
        <v>3.4912331746325962</v>
      </c>
      <c r="K647" s="118">
        <f t="shared" si="29"/>
        <v>1.2520878963145663</v>
      </c>
    </row>
    <row r="648" spans="1:11" x14ac:dyDescent="0.45">
      <c r="A648" s="60">
        <v>40469</v>
      </c>
      <c r="B648" s="114">
        <v>632</v>
      </c>
      <c r="C648" s="15">
        <f>'Calcul Es et Ea'!H641</f>
        <v>1.081768533496688</v>
      </c>
      <c r="D648" s="15">
        <f>'Calcul Es et Ea'!I641</f>
        <v>0.78169183343584492</v>
      </c>
      <c r="E648" s="15">
        <f t="shared" si="27"/>
        <v>0.30007670006084308</v>
      </c>
      <c r="F648" s="105">
        <v>2.3446036437499997</v>
      </c>
      <c r="G648" s="105">
        <v>7.237055260416664</v>
      </c>
      <c r="H648" s="55">
        <f t="shared" si="28"/>
        <v>6.9783285105689943E-2</v>
      </c>
      <c r="I648" s="17">
        <v>0</v>
      </c>
      <c r="J648" s="15">
        <f>'Calcul Rn'!E642</f>
        <v>3.3659578927769314</v>
      </c>
      <c r="K648" s="118">
        <f t="shared" si="29"/>
        <v>1.2998863461849528</v>
      </c>
    </row>
    <row r="649" spans="1:11" x14ac:dyDescent="0.45">
      <c r="A649" s="60">
        <v>40470</v>
      </c>
      <c r="B649" s="115">
        <v>633</v>
      </c>
      <c r="C649" s="15">
        <f>'Calcul Es et Ea'!H642</f>
        <v>1.1419268849927533</v>
      </c>
      <c r="D649" s="15">
        <f>'Calcul Es et Ea'!I642</f>
        <v>0.92514353986305897</v>
      </c>
      <c r="E649" s="15">
        <f t="shared" si="27"/>
        <v>0.21678334512969433</v>
      </c>
      <c r="F649" s="105">
        <v>1.1283362781250001</v>
      </c>
      <c r="G649" s="105">
        <v>7.0974732989583318</v>
      </c>
      <c r="H649" s="55">
        <f t="shared" si="28"/>
        <v>6.9197517304956851E-2</v>
      </c>
      <c r="I649" s="17">
        <v>0</v>
      </c>
      <c r="J649" s="15">
        <f>'Calcul Rn'!E643</f>
        <v>3.7145553941748863</v>
      </c>
      <c r="K649" s="118">
        <f t="shared" si="29"/>
        <v>0.9733173658116453</v>
      </c>
    </row>
    <row r="650" spans="1:11" x14ac:dyDescent="0.45">
      <c r="A650" s="60">
        <v>40471</v>
      </c>
      <c r="B650" s="115">
        <v>634</v>
      </c>
      <c r="C650" s="15">
        <f>'Calcul Es et Ea'!H643</f>
        <v>1.4001946180820721</v>
      </c>
      <c r="D650" s="15">
        <f>'Calcul Es et Ea'!I643</f>
        <v>1.154284900081602</v>
      </c>
      <c r="E650" s="15">
        <f t="shared" si="27"/>
        <v>0.24590971800047012</v>
      </c>
      <c r="F650" s="105">
        <v>2.3630238062499997</v>
      </c>
      <c r="G650" s="105">
        <v>11.01764752083333</v>
      </c>
      <c r="H650" s="55">
        <f t="shared" si="28"/>
        <v>8.7344661084771874E-2</v>
      </c>
      <c r="I650" s="17">
        <v>0</v>
      </c>
      <c r="J650" s="15">
        <f>'Calcul Rn'!E644</f>
        <v>3.3598802792938538</v>
      </c>
      <c r="K650" s="118">
        <f t="shared" si="29"/>
        <v>1.1679173743310585</v>
      </c>
    </row>
    <row r="651" spans="1:11" x14ac:dyDescent="0.45">
      <c r="A651" s="60">
        <v>40472</v>
      </c>
      <c r="B651" s="114">
        <v>635</v>
      </c>
      <c r="C651" s="15">
        <f>'Calcul Es et Ea'!H644</f>
        <v>1.1924535250962769</v>
      </c>
      <c r="D651" s="15">
        <f>'Calcul Es et Ea'!I644</f>
        <v>0.88271229349256697</v>
      </c>
      <c r="E651" s="15">
        <f t="shared" si="27"/>
        <v>0.30974123160370992</v>
      </c>
      <c r="F651" s="105">
        <v>2.1314265666666676</v>
      </c>
      <c r="G651" s="105">
        <v>8.8199226666666686</v>
      </c>
      <c r="H651" s="55">
        <f t="shared" si="28"/>
        <v>7.6728378993624932E-2</v>
      </c>
      <c r="I651" s="17">
        <v>0</v>
      </c>
      <c r="J651" s="15">
        <f>'Calcul Rn'!E645</f>
        <v>3.0910106169172495</v>
      </c>
      <c r="K651" s="118">
        <f t="shared" si="29"/>
        <v>1.2378971451465344</v>
      </c>
    </row>
    <row r="652" spans="1:11" x14ac:dyDescent="0.45">
      <c r="A652" s="60">
        <v>40473</v>
      </c>
      <c r="B652" s="115">
        <v>636</v>
      </c>
      <c r="C652" s="15">
        <f>'Calcul Es et Ea'!H645</f>
        <v>0.93776283641276836</v>
      </c>
      <c r="D652" s="15">
        <f>'Calcul Es et Ea'!I645</f>
        <v>0.67656745272114338</v>
      </c>
      <c r="E652" s="15">
        <f t="shared" si="27"/>
        <v>0.26119538369162498</v>
      </c>
      <c r="F652" s="105">
        <v>1.3857609982395835</v>
      </c>
      <c r="G652" s="105">
        <v>4.9819399676041654</v>
      </c>
      <c r="H652" s="55">
        <f t="shared" si="28"/>
        <v>6.0821013839649558E-2</v>
      </c>
      <c r="I652" s="17">
        <v>0</v>
      </c>
      <c r="J652" s="15">
        <f>'Calcul Rn'!E646</f>
        <v>2.9704120622342929</v>
      </c>
      <c r="K652" s="118">
        <f t="shared" si="29"/>
        <v>0.95519404961207643</v>
      </c>
    </row>
    <row r="653" spans="1:11" x14ac:dyDescent="0.45">
      <c r="A653" s="60">
        <v>40474</v>
      </c>
      <c r="B653" s="115">
        <v>637</v>
      </c>
      <c r="C653" s="15">
        <f>'Calcul Es et Ea'!H646</f>
        <v>1.1053859083189539</v>
      </c>
      <c r="D653" s="15">
        <f>'Calcul Es et Ea'!I646</f>
        <v>0.69224637524158616</v>
      </c>
      <c r="E653" s="15">
        <f t="shared" si="27"/>
        <v>0.41313953307736773</v>
      </c>
      <c r="F653" s="105">
        <v>1.9008884225624998</v>
      </c>
      <c r="G653" s="105">
        <v>6.8786197812499985</v>
      </c>
      <c r="H653" s="55">
        <f t="shared" si="28"/>
        <v>6.828754778715132E-2</v>
      </c>
      <c r="I653" s="17">
        <v>0</v>
      </c>
      <c r="J653" s="15">
        <f>'Calcul Rn'!E647</f>
        <v>2.6114647426198765</v>
      </c>
      <c r="K653" s="118">
        <f t="shared" si="29"/>
        <v>1.3546825978987524</v>
      </c>
    </row>
    <row r="654" spans="1:11" x14ac:dyDescent="0.45">
      <c r="A654" s="60">
        <v>40475</v>
      </c>
      <c r="B654" s="114">
        <v>638</v>
      </c>
      <c r="C654" s="15">
        <f>'Calcul Es et Ea'!H647</f>
        <v>1.039326407193025</v>
      </c>
      <c r="D654" s="15">
        <f>'Calcul Es et Ea'!I647</f>
        <v>0.91452872046769373</v>
      </c>
      <c r="E654" s="15">
        <f t="shared" si="27"/>
        <v>0.12479768672533131</v>
      </c>
      <c r="F654" s="105">
        <v>2.3142360457291677</v>
      </c>
      <c r="G654" s="105">
        <v>7.1160256303124987</v>
      </c>
      <c r="H654" s="55">
        <f t="shared" si="28"/>
        <v>6.9275130570939217E-2</v>
      </c>
      <c r="I654" s="17">
        <v>0</v>
      </c>
      <c r="J654" s="15">
        <f>'Calcul Rn'!E648</f>
        <v>3.0918195648389117</v>
      </c>
      <c r="K654" s="118">
        <f t="shared" si="29"/>
        <v>0.79158125759093534</v>
      </c>
    </row>
    <row r="655" spans="1:11" x14ac:dyDescent="0.45">
      <c r="A655" s="60">
        <v>40476</v>
      </c>
      <c r="B655" s="115">
        <v>639</v>
      </c>
      <c r="C655" s="15">
        <f>'Calcul Es et Ea'!H648</f>
        <v>1.2195849110501165</v>
      </c>
      <c r="D655" s="15">
        <f>'Calcul Es et Ea'!I648</f>
        <v>1.0156967890783144</v>
      </c>
      <c r="E655" s="15">
        <f t="shared" si="27"/>
        <v>0.20388812197180206</v>
      </c>
      <c r="F655" s="105">
        <v>1.2015451530416665</v>
      </c>
      <c r="G655" s="105">
        <v>8.4967558854166665</v>
      </c>
      <c r="H655" s="55">
        <f t="shared" si="28"/>
        <v>7.526438381458353E-2</v>
      </c>
      <c r="I655" s="17">
        <v>0</v>
      </c>
      <c r="J655" s="15">
        <f>'Calcul Rn'!E649</f>
        <v>2.8375225383600533</v>
      </c>
      <c r="K655" s="118">
        <f t="shared" si="29"/>
        <v>0.82321194138838172</v>
      </c>
    </row>
    <row r="656" spans="1:11" x14ac:dyDescent="0.45">
      <c r="A656" s="60">
        <v>40477</v>
      </c>
      <c r="B656" s="115">
        <v>640</v>
      </c>
      <c r="C656" s="15">
        <f>'Calcul Es et Ea'!H649</f>
        <v>1.0577464264437875</v>
      </c>
      <c r="D656" s="15">
        <f>'Calcul Es et Ea'!I649</f>
        <v>0.82251358054638568</v>
      </c>
      <c r="E656" s="15">
        <f t="shared" si="27"/>
        <v>0.23523284589740179</v>
      </c>
      <c r="F656" s="105">
        <v>2.2204195218750002</v>
      </c>
      <c r="G656" s="105">
        <v>6.1437325416666662</v>
      </c>
      <c r="H656" s="55">
        <f t="shared" si="28"/>
        <v>6.5306474217641547E-2</v>
      </c>
      <c r="I656" s="17">
        <v>0</v>
      </c>
      <c r="J656" s="15">
        <f>'Calcul Rn'!E650</f>
        <v>2.5673506783441953</v>
      </c>
      <c r="K656" s="118">
        <f t="shared" si="29"/>
        <v>0.99099963633193144</v>
      </c>
    </row>
    <row r="657" spans="1:11" x14ac:dyDescent="0.45">
      <c r="A657" s="60">
        <v>40478</v>
      </c>
      <c r="B657" s="114">
        <v>641</v>
      </c>
      <c r="C657" s="15">
        <f>'Calcul Es et Ea'!H650</f>
        <v>1.0081034226424566</v>
      </c>
      <c r="D657" s="15">
        <f>'Calcul Es et Ea'!I650</f>
        <v>0.77666629525627773</v>
      </c>
      <c r="E657" s="15">
        <f t="shared" si="27"/>
        <v>0.23143712738617883</v>
      </c>
      <c r="F657" s="105">
        <v>0.95943574006250054</v>
      </c>
      <c r="G657" s="105">
        <v>5.054721190625</v>
      </c>
      <c r="H657" s="55">
        <f t="shared" si="28"/>
        <v>6.1094040857493898E-2</v>
      </c>
      <c r="I657" s="17">
        <v>0</v>
      </c>
      <c r="J657" s="15">
        <f>'Calcul Rn'!E651</f>
        <v>2.5064410031577378</v>
      </c>
      <c r="K657" s="118">
        <f t="shared" si="29"/>
        <v>0.73794145031714176</v>
      </c>
    </row>
    <row r="658" spans="1:11" x14ac:dyDescent="0.45">
      <c r="A658" s="60">
        <v>40479</v>
      </c>
      <c r="B658" s="115">
        <v>642</v>
      </c>
      <c r="C658" s="15">
        <f>'Calcul Es et Ea'!H651</f>
        <v>1.1930348656910277</v>
      </c>
      <c r="D658" s="15">
        <f>'Calcul Es et Ea'!I651</f>
        <v>0.9606958939270398</v>
      </c>
      <c r="E658" s="15">
        <f t="shared" ref="E658:E721" si="30">C658-D658</f>
        <v>0.23233897176398788</v>
      </c>
      <c r="F658" s="105">
        <v>1.6200868488437503</v>
      </c>
      <c r="G658" s="105">
        <v>7.6364731760416662</v>
      </c>
      <c r="H658" s="55">
        <f t="shared" ref="H658:H721" si="31">4098*(0.6108*EXP(17.27*G658/(G658+237.3)))/(G658+237.3)^2</f>
        <v>7.1482965913004237E-2</v>
      </c>
      <c r="I658" s="17">
        <v>0</v>
      </c>
      <c r="J658" s="15">
        <f>'Calcul Rn'!E652</f>
        <v>2.5780403214151111</v>
      </c>
      <c r="K658" s="118">
        <f t="shared" ref="K658:K721" si="32">(0.408*H658*(J658-I658)+$B$8*900*F658*E658/(G658+273))/(H658+$B$8*(1+0.34*F658))</f>
        <v>0.88992620138101408</v>
      </c>
    </row>
    <row r="659" spans="1:11" x14ac:dyDescent="0.45">
      <c r="A659" s="60">
        <v>40480</v>
      </c>
      <c r="B659" s="115">
        <v>643</v>
      </c>
      <c r="C659" s="15">
        <f>'Calcul Es et Ea'!H652</f>
        <v>1.4332689025826624</v>
      </c>
      <c r="D659" s="15">
        <f>'Calcul Es et Ea'!I652</f>
        <v>1.2985441354534597</v>
      </c>
      <c r="E659" s="15">
        <f t="shared" si="30"/>
        <v>0.13472476712920267</v>
      </c>
      <c r="F659" s="105">
        <v>1.4414525413229164</v>
      </c>
      <c r="G659" s="105">
        <v>11.04690790625</v>
      </c>
      <c r="H659" s="55">
        <f t="shared" si="31"/>
        <v>8.749404553053737E-2</v>
      </c>
      <c r="I659" s="17">
        <v>0</v>
      </c>
      <c r="J659" s="15">
        <f>'Calcul Rn'!E653</f>
        <v>2.5963222814918416</v>
      </c>
      <c r="K659" s="118">
        <f t="shared" si="32"/>
        <v>0.71504359213651014</v>
      </c>
    </row>
    <row r="660" spans="1:11" x14ac:dyDescent="0.45">
      <c r="A660" s="60">
        <v>40481</v>
      </c>
      <c r="B660" s="114">
        <v>644</v>
      </c>
      <c r="C660" s="15">
        <f>'Calcul Es et Ea'!H653</f>
        <v>1.4257775904287888</v>
      </c>
      <c r="D660" s="15">
        <f>'Calcul Es et Ea'!I653</f>
        <v>1.1647352284078645</v>
      </c>
      <c r="E660" s="15">
        <f t="shared" si="30"/>
        <v>0.26104236202092435</v>
      </c>
      <c r="F660" s="105">
        <v>3.6378471979166651</v>
      </c>
      <c r="G660" s="105">
        <v>11.443503749999998</v>
      </c>
      <c r="H660" s="55">
        <f t="shared" si="31"/>
        <v>8.9540390903620246E-2</v>
      </c>
      <c r="I660" s="17">
        <v>0</v>
      </c>
      <c r="J660" s="15">
        <f>'Calcul Rn'!E654</f>
        <v>2.3711724944510149</v>
      </c>
      <c r="K660" s="118">
        <f t="shared" si="32"/>
        <v>1.2025857378339044</v>
      </c>
    </row>
    <row r="661" spans="1:11" x14ac:dyDescent="0.45">
      <c r="A661" s="60">
        <v>40482</v>
      </c>
      <c r="B661" s="115">
        <v>645</v>
      </c>
      <c r="C661" s="15">
        <f>'Calcul Es et Ea'!H654</f>
        <v>1.4192941840365931</v>
      </c>
      <c r="D661" s="15">
        <f>'Calcul Es et Ea'!I654</f>
        <v>1.2251428858176314</v>
      </c>
      <c r="E661" s="15">
        <f t="shared" si="30"/>
        <v>0.19415129821896171</v>
      </c>
      <c r="F661" s="105">
        <v>3.2071151760416665</v>
      </c>
      <c r="G661" s="105">
        <v>11.569121531249996</v>
      </c>
      <c r="H661" s="55">
        <f t="shared" si="31"/>
        <v>9.0196996700427787E-2</v>
      </c>
      <c r="I661" s="17">
        <v>0</v>
      </c>
      <c r="J661" s="15">
        <f>'Calcul Rn'!E655</f>
        <v>2.3491315821596963</v>
      </c>
      <c r="K661" s="118">
        <f t="shared" si="32"/>
        <v>0.94848086675914356</v>
      </c>
    </row>
    <row r="662" spans="1:11" x14ac:dyDescent="0.45">
      <c r="A662" s="60">
        <v>40483</v>
      </c>
      <c r="B662" s="115">
        <v>646</v>
      </c>
      <c r="C662" s="15">
        <f>'Calcul Es et Ea'!H655</f>
        <v>1.3605110129805262</v>
      </c>
      <c r="D662" s="15">
        <f>'Calcul Es et Ea'!I655</f>
        <v>1.1736572173354609</v>
      </c>
      <c r="E662" s="15">
        <f t="shared" si="30"/>
        <v>0.18685379564506532</v>
      </c>
      <c r="F662" s="105">
        <v>1.7652459923958339</v>
      </c>
      <c r="G662" s="105">
        <v>10.379171666666668</v>
      </c>
      <c r="H662" s="55">
        <f t="shared" si="31"/>
        <v>8.4138733904183138E-2</v>
      </c>
      <c r="I662" s="17">
        <v>0</v>
      </c>
      <c r="J662" s="15">
        <f>'Calcul Rn'!E656</f>
        <v>2.2362437737829284</v>
      </c>
      <c r="K662" s="118">
        <f t="shared" si="32"/>
        <v>0.76806726835733874</v>
      </c>
    </row>
    <row r="663" spans="1:11" x14ac:dyDescent="0.45">
      <c r="A663" s="60">
        <v>40484</v>
      </c>
      <c r="B663" s="114">
        <v>647</v>
      </c>
      <c r="C663" s="15">
        <f>'Calcul Es et Ea'!H656</f>
        <v>1.2493536868462307</v>
      </c>
      <c r="D663" s="15">
        <f>'Calcul Es et Ea'!I656</f>
        <v>1.2174069686670006</v>
      </c>
      <c r="E663" s="15">
        <f t="shared" si="30"/>
        <v>3.1946718179230116E-2</v>
      </c>
      <c r="F663" s="105">
        <v>1.4760155658958338</v>
      </c>
      <c r="G663" s="105">
        <v>9.6910954791666679</v>
      </c>
      <c r="H663" s="55">
        <f t="shared" si="31"/>
        <v>8.0796669010910066E-2</v>
      </c>
      <c r="I663" s="17">
        <v>0</v>
      </c>
      <c r="J663" s="15">
        <f>'Calcul Rn'!E657</f>
        <v>2.2965185990292643</v>
      </c>
      <c r="K663" s="118">
        <f t="shared" si="32"/>
        <v>0.4730099009995532</v>
      </c>
    </row>
    <row r="664" spans="1:11" x14ac:dyDescent="0.45">
      <c r="A664" s="60">
        <v>40485</v>
      </c>
      <c r="B664" s="115">
        <v>648</v>
      </c>
      <c r="C664" s="15">
        <f>'Calcul Es et Ea'!H657</f>
        <v>1.5879771752126812</v>
      </c>
      <c r="D664" s="15">
        <f>'Calcul Es et Ea'!I657</f>
        <v>1.4905205711466865</v>
      </c>
      <c r="E664" s="15">
        <f t="shared" si="30"/>
        <v>9.7456604065994767E-2</v>
      </c>
      <c r="F664" s="105">
        <v>2.6495283541666663</v>
      </c>
      <c r="G664" s="105">
        <v>13.699010729166666</v>
      </c>
      <c r="H664" s="55">
        <f t="shared" si="31"/>
        <v>0.10197085660600909</v>
      </c>
      <c r="I664" s="17">
        <v>0</v>
      </c>
      <c r="J664" s="15">
        <f>'Calcul Rn'!E658</f>
        <v>2.2203034670657207</v>
      </c>
      <c r="K664" s="118">
        <f t="shared" si="32"/>
        <v>0.63978136264990793</v>
      </c>
    </row>
    <row r="665" spans="1:11" x14ac:dyDescent="0.45">
      <c r="A665" s="60">
        <v>40486</v>
      </c>
      <c r="B665" s="115">
        <v>649</v>
      </c>
      <c r="C665" s="15">
        <f>'Calcul Es et Ea'!H658</f>
        <v>1.7063372755000168</v>
      </c>
      <c r="D665" s="15">
        <f>'Calcul Es et Ea'!I658</f>
        <v>1.5540692915177148</v>
      </c>
      <c r="E665" s="15">
        <f t="shared" si="30"/>
        <v>0.15226798398230201</v>
      </c>
      <c r="F665" s="105">
        <v>2.569826385416667</v>
      </c>
      <c r="G665" s="105">
        <v>14.529561041666673</v>
      </c>
      <c r="H665" s="55">
        <f t="shared" si="31"/>
        <v>0.10690375879929713</v>
      </c>
      <c r="I665" s="17">
        <v>0</v>
      </c>
      <c r="J665" s="15">
        <f>'Calcul Rn'!E659</f>
        <v>2.1296017375194047</v>
      </c>
      <c r="K665" s="118">
        <f t="shared" si="32"/>
        <v>0.75272179714236132</v>
      </c>
    </row>
    <row r="666" spans="1:11" x14ac:dyDescent="0.45">
      <c r="A666" s="60">
        <v>40487</v>
      </c>
      <c r="B666" s="114">
        <v>650</v>
      </c>
      <c r="C666" s="15">
        <f>'Calcul Es et Ea'!H659</f>
        <v>1.5961587825019277</v>
      </c>
      <c r="D666" s="15">
        <f>'Calcul Es et Ea'!I659</f>
        <v>1.3336002280943977</v>
      </c>
      <c r="E666" s="15">
        <f t="shared" si="30"/>
        <v>0.26255855440752995</v>
      </c>
      <c r="F666" s="105">
        <v>1.7185416822916668</v>
      </c>
      <c r="G666" s="105">
        <v>13.571035593750006</v>
      </c>
      <c r="H666" s="55">
        <f t="shared" si="31"/>
        <v>0.10122826677591189</v>
      </c>
      <c r="I666" s="17">
        <v>0</v>
      </c>
      <c r="J666" s="15">
        <f>'Calcul Rn'!E660</f>
        <v>1.9669764301523118</v>
      </c>
      <c r="K666" s="118">
        <f t="shared" si="32"/>
        <v>0.84954964716866022</v>
      </c>
    </row>
    <row r="667" spans="1:11" x14ac:dyDescent="0.45">
      <c r="A667" s="60">
        <v>40488</v>
      </c>
      <c r="B667" s="115">
        <v>651</v>
      </c>
      <c r="C667" s="15">
        <f>'Calcul Es et Ea'!H660</f>
        <v>1.4405280526162851</v>
      </c>
      <c r="D667" s="15">
        <f>'Calcul Es et Ea'!I660</f>
        <v>1.3457827129323461</v>
      </c>
      <c r="E667" s="15">
        <f t="shared" si="30"/>
        <v>9.4745339683939056E-2</v>
      </c>
      <c r="F667" s="105">
        <v>2.3969357093749992</v>
      </c>
      <c r="G667" s="105">
        <v>11.994183572916674</v>
      </c>
      <c r="H667" s="55">
        <f t="shared" si="31"/>
        <v>9.2449324196144669E-2</v>
      </c>
      <c r="I667" s="17">
        <v>0</v>
      </c>
      <c r="J667" s="15">
        <f>'Calcul Rn'!E661</f>
        <v>1.9803137377412354</v>
      </c>
      <c r="K667" s="118">
        <f t="shared" si="32"/>
        <v>0.57357938530348329</v>
      </c>
    </row>
    <row r="668" spans="1:11" x14ac:dyDescent="0.45">
      <c r="A668" s="60">
        <v>40489</v>
      </c>
      <c r="B668" s="115">
        <v>652</v>
      </c>
      <c r="C668" s="15">
        <f>'Calcul Es et Ea'!H661</f>
        <v>0.9810725229254269</v>
      </c>
      <c r="D668" s="15">
        <f>'Calcul Es et Ea'!I661</f>
        <v>0.87224525264306429</v>
      </c>
      <c r="E668" s="15">
        <f t="shared" si="30"/>
        <v>0.10882727028236261</v>
      </c>
      <c r="F668" s="105">
        <v>2.4931249727083338</v>
      </c>
      <c r="G668" s="105">
        <v>7.1501631770833312</v>
      </c>
      <c r="H668" s="55">
        <f t="shared" si="31"/>
        <v>6.941813882207111E-2</v>
      </c>
      <c r="I668" s="17">
        <v>0</v>
      </c>
      <c r="J668" s="15">
        <f>'Calcul Rn'!E662</f>
        <v>1.5765990290827379</v>
      </c>
      <c r="K668" s="118">
        <f t="shared" si="32"/>
        <v>0.53342075205490447</v>
      </c>
    </row>
    <row r="669" spans="1:11" x14ac:dyDescent="0.45">
      <c r="A669" s="60">
        <v>40490</v>
      </c>
      <c r="B669" s="114">
        <v>653</v>
      </c>
      <c r="C669" s="15">
        <f>'Calcul Es et Ea'!H662</f>
        <v>1.0704704227821304</v>
      </c>
      <c r="D669" s="15">
        <f>'Calcul Es et Ea'!I662</f>
        <v>0.95238217501376843</v>
      </c>
      <c r="E669" s="15">
        <f t="shared" si="30"/>
        <v>0.11808824776836202</v>
      </c>
      <c r="F669" s="105">
        <v>3.9111573974166673</v>
      </c>
      <c r="G669" s="105">
        <v>6.7964000937499982</v>
      </c>
      <c r="H669" s="55">
        <f t="shared" si="31"/>
        <v>6.7948342866396338E-2</v>
      </c>
      <c r="I669" s="17">
        <v>0</v>
      </c>
      <c r="J669" s="15">
        <f>'Calcul Rn'!E663</f>
        <v>1.4660431113419685</v>
      </c>
      <c r="K669" s="118">
        <f t="shared" si="32"/>
        <v>0.62567068161989992</v>
      </c>
    </row>
    <row r="670" spans="1:11" x14ac:dyDescent="0.45">
      <c r="A670" s="60">
        <v>40491</v>
      </c>
      <c r="B670" s="115">
        <v>654</v>
      </c>
      <c r="C670" s="15">
        <f>'Calcul Es et Ea'!H663</f>
        <v>1.1832052261345805</v>
      </c>
      <c r="D670" s="15">
        <f>'Calcul Es et Ea'!I663</f>
        <v>1.083034664963231</v>
      </c>
      <c r="E670" s="15">
        <f t="shared" si="30"/>
        <v>0.10017056117134948</v>
      </c>
      <c r="F670" s="105">
        <v>3.2420283958333331</v>
      </c>
      <c r="G670" s="105">
        <v>8.4266655208333301</v>
      </c>
      <c r="H670" s="55">
        <f t="shared" si="31"/>
        <v>7.4950033007418468E-2</v>
      </c>
      <c r="I670" s="17">
        <v>0</v>
      </c>
      <c r="J670" s="15">
        <f>'Calcul Rn'!E664</f>
        <v>1.6904486061309045</v>
      </c>
      <c r="K670" s="118">
        <f t="shared" si="32"/>
        <v>0.56203967786736431</v>
      </c>
    </row>
    <row r="671" spans="1:11" x14ac:dyDescent="0.45">
      <c r="A671" s="60">
        <v>40492</v>
      </c>
      <c r="B671" s="115">
        <v>655</v>
      </c>
      <c r="C671" s="15">
        <f>'Calcul Es et Ea'!H664</f>
        <v>1.0010174965541991</v>
      </c>
      <c r="D671" s="15">
        <f>'Calcul Es et Ea'!I664</f>
        <v>0.85773499696073274</v>
      </c>
      <c r="E671" s="15">
        <f t="shared" si="30"/>
        <v>0.14328249959346639</v>
      </c>
      <c r="F671" s="105">
        <v>2.9533738413749995</v>
      </c>
      <c r="G671" s="105">
        <v>7.0820847552083324</v>
      </c>
      <c r="H671" s="55">
        <f t="shared" si="31"/>
        <v>6.9133196122351512E-2</v>
      </c>
      <c r="I671" s="17">
        <v>0</v>
      </c>
      <c r="J671" s="15">
        <f>'Calcul Rn'!E665</f>
        <v>1.3033125458004537</v>
      </c>
      <c r="K671" s="118">
        <f t="shared" si="32"/>
        <v>0.62856930178925408</v>
      </c>
    </row>
    <row r="672" spans="1:11" x14ac:dyDescent="0.45">
      <c r="A672" s="60">
        <v>40493</v>
      </c>
      <c r="B672" s="114">
        <v>656</v>
      </c>
      <c r="C672" s="15">
        <f>'Calcul Es et Ea'!H665</f>
        <v>1.113159538668449</v>
      </c>
      <c r="D672" s="15">
        <f>'Calcul Es et Ea'!I665</f>
        <v>1.0607519852688563</v>
      </c>
      <c r="E672" s="15">
        <f t="shared" si="30"/>
        <v>5.2407553399592688E-2</v>
      </c>
      <c r="F672" s="105">
        <v>4.8300489681250003</v>
      </c>
      <c r="G672" s="105">
        <v>8.3937477760416659</v>
      </c>
      <c r="H672" s="55">
        <f t="shared" si="31"/>
        <v>7.480278661427528E-2</v>
      </c>
      <c r="I672" s="17">
        <v>0</v>
      </c>
      <c r="J672" s="15">
        <f>'Calcul Rn'!E666</f>
        <v>1.3038490957439439</v>
      </c>
      <c r="K672" s="118">
        <f t="shared" si="32"/>
        <v>0.37347391298825938</v>
      </c>
    </row>
    <row r="673" spans="1:11" x14ac:dyDescent="0.45">
      <c r="A673" s="60">
        <v>40494</v>
      </c>
      <c r="B673" s="115">
        <v>657</v>
      </c>
      <c r="C673" s="15">
        <f>'Calcul Es et Ea'!H666</f>
        <v>1.5137811033154323</v>
      </c>
      <c r="D673" s="15">
        <f>'Calcul Es et Ea'!I666</f>
        <v>1.4008945689539791</v>
      </c>
      <c r="E673" s="15">
        <f t="shared" si="30"/>
        <v>0.11288653436145313</v>
      </c>
      <c r="F673" s="105">
        <v>5.6686719062499984</v>
      </c>
      <c r="G673" s="105">
        <v>13.346561250000001</v>
      </c>
      <c r="H673" s="55">
        <f t="shared" si="31"/>
        <v>9.9936840185312001E-2</v>
      </c>
      <c r="I673" s="17">
        <v>0</v>
      </c>
      <c r="J673" s="15">
        <f>'Calcul Rn'!E667</f>
        <v>1.7285198064417202</v>
      </c>
      <c r="K673" s="118">
        <f t="shared" si="32"/>
        <v>0.69320587778784215</v>
      </c>
    </row>
    <row r="674" spans="1:11" x14ac:dyDescent="0.45">
      <c r="A674" s="60">
        <v>40495</v>
      </c>
      <c r="B674" s="115">
        <v>658</v>
      </c>
      <c r="C674" s="15">
        <f>'Calcul Es et Ea'!H667</f>
        <v>1.5888081706410044</v>
      </c>
      <c r="D674" s="15">
        <f>'Calcul Es et Ea'!I667</f>
        <v>1.4136715306343386</v>
      </c>
      <c r="E674" s="15">
        <f t="shared" si="30"/>
        <v>0.17513664000666584</v>
      </c>
      <c r="F674" s="105">
        <v>6.7587759999999966</v>
      </c>
      <c r="G674" s="105">
        <v>13.84013375</v>
      </c>
      <c r="H674" s="55">
        <f t="shared" si="31"/>
        <v>0.10279510610714078</v>
      </c>
      <c r="I674" s="17">
        <v>0</v>
      </c>
      <c r="J674" s="15">
        <f>'Calcul Rn'!E668</f>
        <v>1.7255466129991579</v>
      </c>
      <c r="K674" s="118">
        <f t="shared" si="32"/>
        <v>0.99200488687794264</v>
      </c>
    </row>
    <row r="675" spans="1:11" x14ac:dyDescent="0.45">
      <c r="A675" s="60">
        <v>40496</v>
      </c>
      <c r="B675" s="114">
        <v>659</v>
      </c>
      <c r="C675" s="15">
        <f>'Calcul Es et Ea'!H668</f>
        <v>1.2477782629434757</v>
      </c>
      <c r="D675" s="15">
        <f>'Calcul Es et Ea'!I668</f>
        <v>1.1049361349748377</v>
      </c>
      <c r="E675" s="15">
        <f t="shared" si="30"/>
        <v>0.14284212796863804</v>
      </c>
      <c r="F675" s="105">
        <v>3.5687412202083331</v>
      </c>
      <c r="G675" s="105">
        <v>10.972635697916667</v>
      </c>
      <c r="H675" s="55">
        <f t="shared" si="31"/>
        <v>8.7115284648253161E-2</v>
      </c>
      <c r="I675" s="17">
        <v>0</v>
      </c>
      <c r="J675" s="15">
        <f>'Calcul Rn'!E669</f>
        <v>1.2840665271172971</v>
      </c>
      <c r="K675" s="118">
        <f t="shared" si="32"/>
        <v>0.6536242493377511</v>
      </c>
    </row>
    <row r="676" spans="1:11" x14ac:dyDescent="0.45">
      <c r="A676" s="60">
        <v>40497</v>
      </c>
      <c r="B676" s="115">
        <v>660</v>
      </c>
      <c r="C676" s="15">
        <f>'Calcul Es et Ea'!H669</f>
        <v>1.1909978575078373</v>
      </c>
      <c r="D676" s="15">
        <f>'Calcul Es et Ea'!I669</f>
        <v>1.06951163585315</v>
      </c>
      <c r="E676" s="15">
        <f t="shared" si="30"/>
        <v>0.12148622165468725</v>
      </c>
      <c r="F676" s="105">
        <v>1.4430787355416663</v>
      </c>
      <c r="G676" s="105">
        <v>7.4990884791666685</v>
      </c>
      <c r="H676" s="55">
        <f t="shared" si="31"/>
        <v>7.0894389980306519E-2</v>
      </c>
      <c r="I676" s="17">
        <v>0</v>
      </c>
      <c r="J676" s="15">
        <f>'Calcul Rn'!E670</f>
        <v>1.0831731164548835</v>
      </c>
      <c r="K676" s="118">
        <f t="shared" si="32"/>
        <v>0.40418807156946174</v>
      </c>
    </row>
    <row r="677" spans="1:11" x14ac:dyDescent="0.45">
      <c r="A677" s="60">
        <v>40498</v>
      </c>
      <c r="B677" s="115">
        <v>661</v>
      </c>
      <c r="C677" s="15">
        <f>'Calcul Es et Ea'!H670</f>
        <v>0.81136111281599832</v>
      </c>
      <c r="D677" s="15">
        <f>'Calcul Es et Ea'!I670</f>
        <v>0.81096923469535442</v>
      </c>
      <c r="E677" s="15">
        <f t="shared" si="30"/>
        <v>3.9187812064389593E-4</v>
      </c>
      <c r="F677" s="105">
        <v>1.1685879771875001</v>
      </c>
      <c r="G677" s="105">
        <v>3.8945638854166664</v>
      </c>
      <c r="H677" s="55">
        <f t="shared" si="31"/>
        <v>5.6864679376783155E-2</v>
      </c>
      <c r="I677" s="17">
        <v>0</v>
      </c>
      <c r="J677" s="15">
        <f>'Calcul Rn'!E671</f>
        <v>1.2534219985563562</v>
      </c>
      <c r="K677" s="118">
        <f t="shared" si="32"/>
        <v>0.19406853814922959</v>
      </c>
    </row>
    <row r="678" spans="1:11" x14ac:dyDescent="0.45">
      <c r="A678" s="60">
        <v>40499</v>
      </c>
      <c r="B678" s="114">
        <v>662</v>
      </c>
      <c r="C678" s="15">
        <f>'Calcul Es et Ea'!H671</f>
        <v>0.80826288186085238</v>
      </c>
      <c r="D678" s="15">
        <f>'Calcul Es et Ea'!I671</f>
        <v>0.80181125765677808</v>
      </c>
      <c r="E678" s="15">
        <f t="shared" si="30"/>
        <v>6.4516242040743021E-3</v>
      </c>
      <c r="F678" s="105">
        <v>3.1931510718749982</v>
      </c>
      <c r="G678" s="105">
        <v>3.5030246145833335</v>
      </c>
      <c r="H678" s="55">
        <f t="shared" si="31"/>
        <v>5.5495201825368011E-2</v>
      </c>
      <c r="I678" s="17">
        <v>0</v>
      </c>
      <c r="J678" s="15">
        <f>'Calcul Rn'!E672</f>
        <v>1.3873842848163136</v>
      </c>
      <c r="K678" s="118">
        <f t="shared" si="32"/>
        <v>0.1840573389842344</v>
      </c>
    </row>
    <row r="679" spans="1:11" x14ac:dyDescent="0.45">
      <c r="A679" s="60">
        <v>40500</v>
      </c>
      <c r="B679" s="115">
        <v>663</v>
      </c>
      <c r="C679" s="15">
        <f>'Calcul Es et Ea'!H672</f>
        <v>1.029933920548415</v>
      </c>
      <c r="D679" s="15">
        <f>'Calcul Es et Ea'!I672</f>
        <v>0.96977153431484908</v>
      </c>
      <c r="E679" s="15">
        <f t="shared" si="30"/>
        <v>6.0162386233565956E-2</v>
      </c>
      <c r="F679" s="105">
        <v>1.4045399721875003</v>
      </c>
      <c r="G679" s="105">
        <v>5.7243499270833338</v>
      </c>
      <c r="H679" s="55">
        <f t="shared" si="31"/>
        <v>6.365571862954196E-2</v>
      </c>
      <c r="I679" s="17">
        <v>0</v>
      </c>
      <c r="J679" s="15">
        <f>'Calcul Rn'!E673</f>
        <v>0.86082810072163962</v>
      </c>
      <c r="K679" s="118">
        <f t="shared" si="32"/>
        <v>0.24990163191946024</v>
      </c>
    </row>
    <row r="680" spans="1:11" x14ac:dyDescent="0.45">
      <c r="A680" s="60">
        <v>40501</v>
      </c>
      <c r="B680" s="115">
        <v>664</v>
      </c>
      <c r="C680" s="15">
        <f>'Calcul Es et Ea'!H673</f>
        <v>1.0788255921842673</v>
      </c>
      <c r="D680" s="15">
        <f>'Calcul Es et Ea'!I673</f>
        <v>1.0231005947024796</v>
      </c>
      <c r="E680" s="15">
        <f t="shared" si="30"/>
        <v>5.5724997481787719E-2</v>
      </c>
      <c r="F680" s="105">
        <v>2.0389844230312497</v>
      </c>
      <c r="G680" s="105">
        <v>7.0290775937500021</v>
      </c>
      <c r="H680" s="55">
        <f t="shared" si="31"/>
        <v>6.8912027628931546E-2</v>
      </c>
      <c r="I680" s="17">
        <v>0</v>
      </c>
      <c r="J680" s="15">
        <f>'Calcul Rn'!E674</f>
        <v>0.84291657239342577</v>
      </c>
      <c r="K680" s="118">
        <f t="shared" si="32"/>
        <v>0.26416850753388993</v>
      </c>
    </row>
    <row r="681" spans="1:11" x14ac:dyDescent="0.45">
      <c r="A681" s="60">
        <v>40502</v>
      </c>
      <c r="B681" s="114">
        <v>665</v>
      </c>
      <c r="C681" s="15">
        <f>'Calcul Es et Ea'!H674</f>
        <v>1.0155050140751476</v>
      </c>
      <c r="D681" s="15">
        <f>'Calcul Es et Ea'!I674</f>
        <v>0.93054520841731847</v>
      </c>
      <c r="E681" s="15">
        <f t="shared" si="30"/>
        <v>8.4959805657829124E-2</v>
      </c>
      <c r="F681" s="105">
        <v>4.0831770625000017</v>
      </c>
      <c r="G681" s="105">
        <v>7.1364896145833336</v>
      </c>
      <c r="H681" s="55">
        <f t="shared" si="31"/>
        <v>6.936082755149986E-2</v>
      </c>
      <c r="I681" s="17">
        <v>0</v>
      </c>
      <c r="J681" s="15">
        <f>'Calcul Rn'!E675</f>
        <v>1.2796044253813255</v>
      </c>
      <c r="K681" s="118">
        <f t="shared" si="32"/>
        <v>0.4834327890059546</v>
      </c>
    </row>
    <row r="682" spans="1:11" x14ac:dyDescent="0.45">
      <c r="A682" s="60">
        <v>40503</v>
      </c>
      <c r="B682" s="115">
        <v>666</v>
      </c>
      <c r="C682" s="15">
        <f>'Calcul Es et Ea'!H675</f>
        <v>0.94373677944001688</v>
      </c>
      <c r="D682" s="15">
        <f>'Calcul Es et Ea'!I675</f>
        <v>0.91939850292107428</v>
      </c>
      <c r="E682" s="15">
        <f t="shared" si="30"/>
        <v>2.4338276518942603E-2</v>
      </c>
      <c r="F682" s="105">
        <v>3.2223523958333353</v>
      </c>
      <c r="G682" s="105">
        <v>6.0926587291666676</v>
      </c>
      <c r="H682" s="55">
        <f t="shared" si="31"/>
        <v>6.5103500223142055E-2</v>
      </c>
      <c r="I682" s="17">
        <v>0</v>
      </c>
      <c r="J682" s="15">
        <f>'Calcul Rn'!E676</f>
        <v>1.4922938629317386</v>
      </c>
      <c r="K682" s="118">
        <f t="shared" si="32"/>
        <v>0.27547505761527058</v>
      </c>
    </row>
    <row r="683" spans="1:11" x14ac:dyDescent="0.45">
      <c r="A683" s="60">
        <v>40504</v>
      </c>
      <c r="B683" s="115">
        <v>667</v>
      </c>
      <c r="C683" s="15">
        <f>'Calcul Es et Ea'!H676</f>
        <v>0.91631751141837015</v>
      </c>
      <c r="D683" s="15">
        <f>'Calcul Es et Ea'!I676</f>
        <v>0.84048756985617556</v>
      </c>
      <c r="E683" s="15">
        <f t="shared" si="30"/>
        <v>7.582994156219458E-2</v>
      </c>
      <c r="F683" s="105">
        <v>1.7463281177083338</v>
      </c>
      <c r="G683" s="105">
        <v>5.0044894479166659</v>
      </c>
      <c r="H683" s="55">
        <f t="shared" si="31"/>
        <v>6.0905492564471378E-2</v>
      </c>
      <c r="I683" s="17">
        <v>0</v>
      </c>
      <c r="J683" s="15">
        <f>'Calcul Rn'!E677</f>
        <v>1.0683934486132638</v>
      </c>
      <c r="K683" s="118">
        <f t="shared" si="32"/>
        <v>0.3296671825334766</v>
      </c>
    </row>
    <row r="684" spans="1:11" x14ac:dyDescent="0.45">
      <c r="A684" s="60">
        <v>40505</v>
      </c>
      <c r="B684" s="114">
        <v>668</v>
      </c>
      <c r="C684" s="15">
        <f>'Calcul Es et Ea'!H677</f>
        <v>0.85000880948108948</v>
      </c>
      <c r="D684" s="15">
        <f>'Calcul Es et Ea'!I677</f>
        <v>0.79834748140745593</v>
      </c>
      <c r="E684" s="15">
        <f t="shared" si="30"/>
        <v>5.166132807363355E-2</v>
      </c>
      <c r="F684" s="105">
        <v>0.97929686718750009</v>
      </c>
      <c r="G684" s="105">
        <v>3.5338882127083338</v>
      </c>
      <c r="H684" s="55">
        <f t="shared" si="31"/>
        <v>5.5602115443159149E-2</v>
      </c>
      <c r="I684" s="17">
        <v>0</v>
      </c>
      <c r="J684" s="15">
        <f>'Calcul Rn'!E678</f>
        <v>0.49807188037736427</v>
      </c>
      <c r="K684" s="118">
        <f t="shared" si="32"/>
        <v>0.15412708569366684</v>
      </c>
    </row>
    <row r="685" spans="1:11" x14ac:dyDescent="0.45">
      <c r="A685" s="60">
        <v>40506</v>
      </c>
      <c r="B685" s="115">
        <v>669</v>
      </c>
      <c r="C685" s="15">
        <f>'Calcul Es et Ea'!H678</f>
        <v>0.81555636646713481</v>
      </c>
      <c r="D685" s="15">
        <f>'Calcul Es et Ea'!I678</f>
        <v>0.77314505500569908</v>
      </c>
      <c r="E685" s="15">
        <f t="shared" si="30"/>
        <v>4.241131146143573E-2</v>
      </c>
      <c r="F685" s="105">
        <v>0.91940391728125004</v>
      </c>
      <c r="G685" s="105">
        <v>2.8368669610416664</v>
      </c>
      <c r="H685" s="55">
        <f t="shared" si="31"/>
        <v>5.3230188728208921E-2</v>
      </c>
      <c r="I685" s="17">
        <v>0</v>
      </c>
      <c r="J685" s="15">
        <f>'Calcul Rn'!E679</f>
        <v>0.45451606717126669</v>
      </c>
      <c r="K685" s="118">
        <f t="shared" si="32"/>
        <v>0.13033035234726192</v>
      </c>
    </row>
    <row r="686" spans="1:11" x14ac:dyDescent="0.45">
      <c r="A686" s="60">
        <v>40507</v>
      </c>
      <c r="B686" s="115">
        <v>670</v>
      </c>
      <c r="C686" s="15">
        <f>'Calcul Es et Ea'!H679</f>
        <v>0.75124897614094199</v>
      </c>
      <c r="D686" s="15">
        <f>'Calcul Es et Ea'!I679</f>
        <v>0.68280847984522419</v>
      </c>
      <c r="E686" s="15">
        <f t="shared" si="30"/>
        <v>6.8440496295717801E-2</v>
      </c>
      <c r="F686" s="105">
        <v>2.3112528924999993</v>
      </c>
      <c r="G686" s="105">
        <v>2.660873140729167</v>
      </c>
      <c r="H686" s="55">
        <f t="shared" si="31"/>
        <v>5.2645215255752664E-2</v>
      </c>
      <c r="I686" s="17">
        <v>0</v>
      </c>
      <c r="J686" s="15">
        <f>'Calcul Rn'!E680</f>
        <v>0.52860068604331145</v>
      </c>
      <c r="K686" s="118">
        <f t="shared" si="32"/>
        <v>0.26670711979890233</v>
      </c>
    </row>
    <row r="687" spans="1:11" x14ac:dyDescent="0.45">
      <c r="A687" s="60">
        <v>40508</v>
      </c>
      <c r="B687" s="114">
        <v>671</v>
      </c>
      <c r="C687" s="15">
        <f>'Calcul Es et Ea'!H680</f>
        <v>0.69633181329731153</v>
      </c>
      <c r="D687" s="15">
        <f>'Calcul Es et Ea'!I680</f>
        <v>0.63489055069847888</v>
      </c>
      <c r="E687" s="15">
        <f t="shared" si="30"/>
        <v>6.1441262598832647E-2</v>
      </c>
      <c r="F687" s="105">
        <v>1.5172367075000004</v>
      </c>
      <c r="G687" s="105">
        <v>0.14540456874999999</v>
      </c>
      <c r="H687" s="55">
        <f t="shared" si="31"/>
        <v>4.4867966454535758E-2</v>
      </c>
      <c r="I687" s="17">
        <v>0</v>
      </c>
      <c r="J687" s="15">
        <f>'Calcul Rn'!E681</f>
        <v>0.37487540618982429</v>
      </c>
      <c r="K687" s="118">
        <f t="shared" si="32"/>
        <v>0.1873927292940428</v>
      </c>
    </row>
    <row r="688" spans="1:11" x14ac:dyDescent="0.45">
      <c r="A688" s="60">
        <v>40509</v>
      </c>
      <c r="B688" s="115">
        <v>672</v>
      </c>
      <c r="C688" s="15">
        <f>'Calcul Es et Ea'!H681</f>
        <v>0.64286253383893932</v>
      </c>
      <c r="D688" s="15">
        <f>'Calcul Es et Ea'!I681</f>
        <v>0.59721680016546252</v>
      </c>
      <c r="E688" s="15">
        <f t="shared" si="30"/>
        <v>4.5645733673476796E-2</v>
      </c>
      <c r="F688" s="105">
        <v>1.8975868359374994</v>
      </c>
      <c r="G688" s="105">
        <v>0.21060246239583336</v>
      </c>
      <c r="H688" s="55">
        <f t="shared" si="31"/>
        <v>4.5056299779009261E-2</v>
      </c>
      <c r="I688" s="17">
        <v>0</v>
      </c>
      <c r="J688" s="15">
        <f>'Calcul Rn'!E682</f>
        <v>0.89763308034875022</v>
      </c>
      <c r="K688" s="118">
        <f t="shared" si="32"/>
        <v>0.22942934274710661</v>
      </c>
    </row>
    <row r="689" spans="1:11" x14ac:dyDescent="0.45">
      <c r="A689" s="60">
        <v>40510</v>
      </c>
      <c r="B689" s="115">
        <v>673</v>
      </c>
      <c r="C689" s="15">
        <f>'Calcul Es et Ea'!H682</f>
        <v>0.64507606732082201</v>
      </c>
      <c r="D689" s="15">
        <f>'Calcul Es et Ea'!I682</f>
        <v>0.6065361374452205</v>
      </c>
      <c r="E689" s="15">
        <f t="shared" si="30"/>
        <v>3.8539929875601509E-2</v>
      </c>
      <c r="F689" s="105">
        <v>2.6003153937500003</v>
      </c>
      <c r="G689" s="105">
        <v>0.38303809864583344</v>
      </c>
      <c r="H689" s="55">
        <f t="shared" si="31"/>
        <v>4.5557685847860886E-2</v>
      </c>
      <c r="I689" s="17">
        <v>0</v>
      </c>
      <c r="J689" s="15">
        <f>'Calcul Rn'!E683</f>
        <v>1.2147326643653811</v>
      </c>
      <c r="K689" s="118">
        <f t="shared" si="32"/>
        <v>0.26018508891387504</v>
      </c>
    </row>
    <row r="690" spans="1:11" x14ac:dyDescent="0.45">
      <c r="A690" s="60">
        <v>40511</v>
      </c>
      <c r="B690" s="114">
        <v>674</v>
      </c>
      <c r="C690" s="15">
        <f>'Calcul Es et Ea'!H683</f>
        <v>0.58927828393646631</v>
      </c>
      <c r="D690" s="15">
        <f>'Calcul Es et Ea'!I683</f>
        <v>0.498226062225196</v>
      </c>
      <c r="E690" s="15">
        <f t="shared" si="30"/>
        <v>9.1052221711270309E-2</v>
      </c>
      <c r="F690" s="105">
        <v>1.5647019612604167</v>
      </c>
      <c r="G690" s="105">
        <v>-1.0732841382500005</v>
      </c>
      <c r="H690" s="55">
        <f t="shared" si="31"/>
        <v>4.1470176145892781E-2</v>
      </c>
      <c r="I690" s="17">
        <v>0</v>
      </c>
      <c r="J690" s="15">
        <f>'Calcul Rn'!E684</f>
        <v>0.61166264757597011</v>
      </c>
      <c r="K690" s="118">
        <f t="shared" si="32"/>
        <v>0.29101717891817874</v>
      </c>
    </row>
    <row r="691" spans="1:11" x14ac:dyDescent="0.45">
      <c r="A691" s="60">
        <v>40512</v>
      </c>
      <c r="B691" s="115">
        <v>675</v>
      </c>
      <c r="C691" s="15">
        <f>'Calcul Es et Ea'!H684</f>
        <v>0.47301419665478017</v>
      </c>
      <c r="D691" s="15">
        <f>'Calcul Es et Ea'!I684</f>
        <v>0.41848901060618454</v>
      </c>
      <c r="E691" s="15">
        <f t="shared" si="30"/>
        <v>5.4525186048595631E-2</v>
      </c>
      <c r="F691" s="105">
        <v>3.8889929999999988</v>
      </c>
      <c r="G691" s="105">
        <v>-3.890994364583332</v>
      </c>
      <c r="H691" s="55">
        <f t="shared" si="31"/>
        <v>3.4451188414272492E-2</v>
      </c>
      <c r="I691" s="17">
        <v>0</v>
      </c>
      <c r="J691" s="15">
        <f>'Calcul Rn'!E685</f>
        <v>0.76899275510379095</v>
      </c>
      <c r="K691" s="118">
        <f t="shared" si="32"/>
        <v>0.30689745018372439</v>
      </c>
    </row>
    <row r="692" spans="1:11" x14ac:dyDescent="0.45">
      <c r="A692" s="60">
        <v>40513</v>
      </c>
      <c r="B692" s="115">
        <v>676</v>
      </c>
      <c r="C692" s="15">
        <f>'Calcul Es et Ea'!H685</f>
        <v>0.47061475692159616</v>
      </c>
      <c r="D692" s="15">
        <f>'Calcul Es et Ea'!I685</f>
        <v>0.40911113939728022</v>
      </c>
      <c r="E692" s="15">
        <f t="shared" si="30"/>
        <v>6.1503617524315934E-2</v>
      </c>
      <c r="F692" s="105">
        <v>2.715787058333333</v>
      </c>
      <c r="G692" s="105">
        <v>-3.7529582708333353</v>
      </c>
      <c r="H692" s="55">
        <f t="shared" si="31"/>
        <v>3.4769428625376783E-2</v>
      </c>
      <c r="I692" s="17">
        <v>0</v>
      </c>
      <c r="J692" s="15">
        <f>'Calcul Rn'!E686</f>
        <v>0.78222821370760265</v>
      </c>
      <c r="K692" s="118">
        <f t="shared" si="32"/>
        <v>0.29642515258537144</v>
      </c>
    </row>
    <row r="693" spans="1:11" x14ac:dyDescent="0.45">
      <c r="A693" s="60">
        <v>40514</v>
      </c>
      <c r="B693" s="114">
        <v>677</v>
      </c>
      <c r="C693" s="15">
        <f>'Calcul Es et Ea'!H686</f>
        <v>0.56961770251823041</v>
      </c>
      <c r="D693" s="15">
        <f>'Calcul Es et Ea'!I686</f>
        <v>0.51421639521564211</v>
      </c>
      <c r="E693" s="15">
        <f t="shared" si="30"/>
        <v>5.5401307302588298E-2</v>
      </c>
      <c r="F693" s="105">
        <v>1.947363986458333</v>
      </c>
      <c r="G693" s="105">
        <v>-2.2655005829166668</v>
      </c>
      <c r="H693" s="55">
        <f t="shared" si="31"/>
        <v>3.8363002928032276E-2</v>
      </c>
      <c r="I693" s="17">
        <v>0</v>
      </c>
      <c r="J693" s="15">
        <f>'Calcul Rn'!E687</f>
        <v>-0.1023859243801919</v>
      </c>
      <c r="K693" s="118">
        <f t="shared" si="32"/>
        <v>0.14972106333142554</v>
      </c>
    </row>
    <row r="694" spans="1:11" x14ac:dyDescent="0.45">
      <c r="A694" s="60">
        <v>40515</v>
      </c>
      <c r="B694" s="115">
        <v>678</v>
      </c>
      <c r="C694" s="15">
        <f>'Calcul Es et Ea'!H687</f>
        <v>0.5213474048301312</v>
      </c>
      <c r="D694" s="15">
        <f>'Calcul Es et Ea'!I687</f>
        <v>0.48157210444595983</v>
      </c>
      <c r="E694" s="15">
        <f t="shared" si="30"/>
        <v>3.9775300384171375E-2</v>
      </c>
      <c r="F694" s="105">
        <v>1.6906337322916665</v>
      </c>
      <c r="G694" s="105">
        <v>-3.0208302551041659</v>
      </c>
      <c r="H694" s="55">
        <f t="shared" si="31"/>
        <v>3.6500103415823652E-2</v>
      </c>
      <c r="I694" s="17">
        <v>0</v>
      </c>
      <c r="J694" s="15">
        <f>'Calcul Rn'!E688</f>
        <v>4.4861487515091447E-2</v>
      </c>
      <c r="K694" s="118">
        <f t="shared" si="32"/>
        <v>0.11043276620566564</v>
      </c>
    </row>
    <row r="695" spans="1:11" x14ac:dyDescent="0.45">
      <c r="A695" s="60">
        <v>40516</v>
      </c>
      <c r="B695" s="115">
        <v>679</v>
      </c>
      <c r="C695" s="15">
        <f>'Calcul Es et Ea'!H688</f>
        <v>0.68535635811178908</v>
      </c>
      <c r="D695" s="15">
        <f>'Calcul Es et Ea'!I688</f>
        <v>0.62592623908407941</v>
      </c>
      <c r="E695" s="15">
        <f t="shared" si="30"/>
        <v>5.9430119027709671E-2</v>
      </c>
      <c r="F695" s="105">
        <v>4.0507957416666676</v>
      </c>
      <c r="G695" s="105">
        <v>1.012116167395833</v>
      </c>
      <c r="H695" s="55">
        <f t="shared" si="31"/>
        <v>4.7427748663038422E-2</v>
      </c>
      <c r="I695" s="17">
        <v>0</v>
      </c>
      <c r="J695" s="15">
        <f>'Calcul Rn'!E689</f>
        <v>-0.22770802985010619</v>
      </c>
      <c r="K695" s="118">
        <f t="shared" si="32"/>
        <v>0.2348790708000659</v>
      </c>
    </row>
    <row r="696" spans="1:11" x14ac:dyDescent="0.45">
      <c r="A696" s="60">
        <v>40517</v>
      </c>
      <c r="B696" s="114">
        <v>680</v>
      </c>
      <c r="C696" s="15">
        <f>'Calcul Es et Ea'!H689</f>
        <v>0.76977018691468713</v>
      </c>
      <c r="D696" s="15">
        <f>'Calcul Es et Ea'!I689</f>
        <v>0.68272051123510602</v>
      </c>
      <c r="E696" s="15">
        <f t="shared" si="30"/>
        <v>8.7049675679581107E-2</v>
      </c>
      <c r="F696" s="105">
        <v>2.4761660697916654</v>
      </c>
      <c r="G696" s="105">
        <v>2.9533132916666673</v>
      </c>
      <c r="H696" s="55">
        <f t="shared" si="31"/>
        <v>5.3620296326194875E-2</v>
      </c>
      <c r="I696" s="17">
        <v>0</v>
      </c>
      <c r="J696" s="15">
        <f>'Calcul Rn'!E690</f>
        <v>0.92360234861136425</v>
      </c>
      <c r="K696" s="118">
        <f t="shared" si="32"/>
        <v>0.38020290644727089</v>
      </c>
    </row>
    <row r="697" spans="1:11" x14ac:dyDescent="0.45">
      <c r="A697" s="60">
        <v>40518</v>
      </c>
      <c r="B697" s="115">
        <v>681</v>
      </c>
      <c r="C697" s="15">
        <f>'Calcul Es et Ea'!H690</f>
        <v>0.73423804839297091</v>
      </c>
      <c r="D697" s="15">
        <f>'Calcul Es et Ea'!I690</f>
        <v>0.72523437478209685</v>
      </c>
      <c r="E697" s="15">
        <f t="shared" si="30"/>
        <v>9.0036736108740634E-3</v>
      </c>
      <c r="F697" s="105">
        <v>4.0624826562500003</v>
      </c>
      <c r="G697" s="105">
        <v>2.2916199062500002</v>
      </c>
      <c r="H697" s="55">
        <f t="shared" si="31"/>
        <v>5.1435795575225117E-2</v>
      </c>
      <c r="I697" s="17">
        <v>0</v>
      </c>
      <c r="J697" s="15">
        <f>'Calcul Rn'!E691</f>
        <v>1.1614798020478427</v>
      </c>
      <c r="K697" s="118">
        <f t="shared" si="32"/>
        <v>0.15361086894279075</v>
      </c>
    </row>
    <row r="698" spans="1:11" x14ac:dyDescent="0.45">
      <c r="A698" s="60">
        <v>40519</v>
      </c>
      <c r="B698" s="115">
        <v>682</v>
      </c>
      <c r="C698" s="15">
        <f>'Calcul Es et Ea'!H691</f>
        <v>0.68227462842200415</v>
      </c>
      <c r="D698" s="15">
        <f>'Calcul Es et Ea'!I691</f>
        <v>0.67811265582235514</v>
      </c>
      <c r="E698" s="15">
        <f t="shared" si="30"/>
        <v>4.1619725996490109E-3</v>
      </c>
      <c r="F698" s="105">
        <v>3.2368923750000014</v>
      </c>
      <c r="G698" s="105">
        <v>1.5295656666666666</v>
      </c>
      <c r="H698" s="55">
        <f t="shared" si="31"/>
        <v>4.9015076205942365E-2</v>
      </c>
      <c r="I698" s="17">
        <v>0</v>
      </c>
      <c r="J698" s="15">
        <f>'Calcul Rn'!E692</f>
        <v>1.5037991231921835</v>
      </c>
      <c r="K698" s="118">
        <f t="shared" si="32"/>
        <v>0.17423471100077806</v>
      </c>
    </row>
    <row r="699" spans="1:11" x14ac:dyDescent="0.45">
      <c r="A699" s="60">
        <v>40520</v>
      </c>
      <c r="B699" s="114">
        <v>683</v>
      </c>
      <c r="C699" s="15">
        <f>'Calcul Es et Ea'!H692</f>
        <v>0.65671914335053561</v>
      </c>
      <c r="D699" s="15">
        <f>'Calcul Es et Ea'!I692</f>
        <v>0.65069116211499733</v>
      </c>
      <c r="E699" s="15">
        <f t="shared" si="30"/>
        <v>6.0279812355382711E-3</v>
      </c>
      <c r="F699" s="105">
        <v>4.138385468750001</v>
      </c>
      <c r="G699" s="105">
        <v>0.9704087885416669</v>
      </c>
      <c r="H699" s="55">
        <f t="shared" si="31"/>
        <v>4.7301754399892731E-2</v>
      </c>
      <c r="I699" s="17">
        <v>0</v>
      </c>
      <c r="J699" s="15">
        <f>'Calcul Rn'!E693</f>
        <v>1.2599895644043142</v>
      </c>
      <c r="K699" s="118">
        <f t="shared" si="32"/>
        <v>0.14302296311983873</v>
      </c>
    </row>
    <row r="700" spans="1:11" x14ac:dyDescent="0.45">
      <c r="A700" s="60">
        <v>40521</v>
      </c>
      <c r="B700" s="115">
        <v>684</v>
      </c>
      <c r="C700" s="15">
        <f>'Calcul Es et Ea'!H693</f>
        <v>0.68699716794224774</v>
      </c>
      <c r="D700" s="15">
        <f>'Calcul Es et Ea'!I693</f>
        <v>0.61486174539252958</v>
      </c>
      <c r="E700" s="15">
        <f t="shared" si="30"/>
        <v>7.2135422549718164E-2</v>
      </c>
      <c r="F700" s="105">
        <v>1.8656481395833329</v>
      </c>
      <c r="G700" s="105">
        <v>0.70931661572916649</v>
      </c>
      <c r="H700" s="55">
        <f t="shared" si="31"/>
        <v>4.6519538641092685E-2</v>
      </c>
      <c r="I700" s="17">
        <v>0</v>
      </c>
      <c r="J700" s="15">
        <f>'Calcul Rn'!E694</f>
        <v>1.8788168314049614E-2</v>
      </c>
      <c r="K700" s="118">
        <f t="shared" si="32"/>
        <v>0.19224423471802488</v>
      </c>
    </row>
    <row r="701" spans="1:11" x14ac:dyDescent="0.45">
      <c r="A701" s="60">
        <v>40522</v>
      </c>
      <c r="B701" s="115">
        <v>685</v>
      </c>
      <c r="C701" s="15">
        <f>'Calcul Es et Ea'!H694</f>
        <v>0.78569238526846485</v>
      </c>
      <c r="D701" s="15">
        <f>'Calcul Es et Ea'!I694</f>
        <v>0.68005679866118141</v>
      </c>
      <c r="E701" s="15">
        <f t="shared" si="30"/>
        <v>0.10563558660728345</v>
      </c>
      <c r="F701" s="105">
        <v>0.30050638296875004</v>
      </c>
      <c r="G701" s="105">
        <v>0.94279287739583306</v>
      </c>
      <c r="H701" s="55">
        <f t="shared" si="31"/>
        <v>4.7218487647797201E-2</v>
      </c>
      <c r="I701" s="17">
        <v>0</v>
      </c>
      <c r="J701" s="15">
        <f>'Calcul Rn'!E695</f>
        <v>-0.71865451358117483</v>
      </c>
      <c r="K701" s="118">
        <f t="shared" si="32"/>
        <v>-5.6767776164105783E-2</v>
      </c>
    </row>
    <row r="702" spans="1:11" x14ac:dyDescent="0.45">
      <c r="A702" s="60">
        <v>40523</v>
      </c>
      <c r="B702" s="114">
        <v>686</v>
      </c>
      <c r="C702" s="15">
        <f>'Calcul Es et Ea'!H695</f>
        <v>0.69303971557417299</v>
      </c>
      <c r="D702" s="15">
        <f>'Calcul Es et Ea'!I695</f>
        <v>0.64710058683616267</v>
      </c>
      <c r="E702" s="15">
        <f t="shared" si="30"/>
        <v>4.5939128738010315E-2</v>
      </c>
      <c r="F702" s="105">
        <v>0.50471352177083351</v>
      </c>
      <c r="G702" s="105">
        <v>0.94336936177083341</v>
      </c>
      <c r="H702" s="55">
        <f t="shared" si="31"/>
        <v>4.7220224559183288E-2</v>
      </c>
      <c r="I702" s="17">
        <v>0</v>
      </c>
      <c r="J702" s="15">
        <f>'Calcul Rn'!E696</f>
        <v>-0.30992210216274163</v>
      </c>
      <c r="K702" s="118">
        <f t="shared" si="32"/>
        <v>-6.958677698427152E-3</v>
      </c>
    </row>
    <row r="703" spans="1:11" x14ac:dyDescent="0.45">
      <c r="A703" s="60">
        <v>40524</v>
      </c>
      <c r="B703" s="115">
        <v>687</v>
      </c>
      <c r="C703" s="15">
        <f>'Calcul Es et Ea'!H696</f>
        <v>0.8165742946554464</v>
      </c>
      <c r="D703" s="15">
        <f>'Calcul Es et Ea'!I696</f>
        <v>0.72692242251840156</v>
      </c>
      <c r="E703" s="15">
        <f t="shared" si="30"/>
        <v>8.9651872137044841E-2</v>
      </c>
      <c r="F703" s="105">
        <v>2.1165017052083326</v>
      </c>
      <c r="G703" s="105">
        <v>3.5004710156249996</v>
      </c>
      <c r="H703" s="55">
        <f t="shared" si="31"/>
        <v>5.5486363889424677E-2</v>
      </c>
      <c r="I703" s="17">
        <v>0</v>
      </c>
      <c r="J703" s="15">
        <f>'Calcul Rn'!E697</f>
        <v>0.1286761653582067</v>
      </c>
      <c r="K703" s="118">
        <f t="shared" si="32"/>
        <v>0.25939271639558886</v>
      </c>
    </row>
    <row r="704" spans="1:11" x14ac:dyDescent="0.45">
      <c r="A704" s="60">
        <v>40525</v>
      </c>
      <c r="B704" s="115">
        <v>688</v>
      </c>
      <c r="C704" s="15">
        <f>'Calcul Es et Ea'!H697</f>
        <v>0.54048139107121917</v>
      </c>
      <c r="D704" s="15">
        <f>'Calcul Es et Ea'!I697</f>
        <v>0.49590658289720957</v>
      </c>
      <c r="E704" s="15">
        <f t="shared" si="30"/>
        <v>4.4574808174009606E-2</v>
      </c>
      <c r="F704" s="105">
        <v>2.7864583020833322</v>
      </c>
      <c r="G704" s="105">
        <v>-1.21985717078125</v>
      </c>
      <c r="H704" s="55">
        <f t="shared" si="31"/>
        <v>4.1076856791047084E-2</v>
      </c>
      <c r="I704" s="17">
        <v>0</v>
      </c>
      <c r="J704" s="15">
        <f>'Calcul Rn'!E698</f>
        <v>0.39937450397592977</v>
      </c>
      <c r="K704" s="118">
        <f t="shared" si="32"/>
        <v>0.19964073829265083</v>
      </c>
    </row>
    <row r="705" spans="1:11" x14ac:dyDescent="0.45">
      <c r="A705" s="60">
        <v>40526</v>
      </c>
      <c r="B705" s="114">
        <v>689</v>
      </c>
      <c r="C705" s="15">
        <f>'Calcul Es et Ea'!H698</f>
        <v>0.63770134427282354</v>
      </c>
      <c r="D705" s="15">
        <f>'Calcul Es et Ea'!I698</f>
        <v>0.51262287761585645</v>
      </c>
      <c r="E705" s="15">
        <f t="shared" si="30"/>
        <v>0.12507846665696709</v>
      </c>
      <c r="F705" s="105">
        <v>1.9276012423958333</v>
      </c>
      <c r="G705" s="105">
        <v>-2.1101928125000002</v>
      </c>
      <c r="H705" s="55">
        <f t="shared" si="31"/>
        <v>3.8756038485684007E-2</v>
      </c>
      <c r="I705" s="17">
        <v>0</v>
      </c>
      <c r="J705" s="15">
        <f>'Calcul Rn'!E699</f>
        <v>-0.74986639449508008</v>
      </c>
      <c r="K705" s="118">
        <f t="shared" si="32"/>
        <v>0.27916221493818838</v>
      </c>
    </row>
    <row r="706" spans="1:11" x14ac:dyDescent="0.45">
      <c r="A706" s="60">
        <v>40527</v>
      </c>
      <c r="B706" s="115">
        <v>690</v>
      </c>
      <c r="C706" s="15">
        <f>'Calcul Es et Ea'!H699</f>
        <v>0.57279053493676024</v>
      </c>
      <c r="D706" s="15">
        <f>'Calcul Es et Ea'!I699</f>
        <v>0.45261512904899359</v>
      </c>
      <c r="E706" s="15">
        <f t="shared" si="30"/>
        <v>0.12017540588776665</v>
      </c>
      <c r="F706" s="105">
        <v>1.6741001143750001</v>
      </c>
      <c r="G706" s="105">
        <v>-2.127137787187499</v>
      </c>
      <c r="H706" s="55">
        <f t="shared" si="31"/>
        <v>3.8712988043596568E-2</v>
      </c>
      <c r="I706" s="17">
        <v>0</v>
      </c>
      <c r="J706" s="15">
        <f>'Calcul Rn'!E700</f>
        <v>-0.54496597757607113</v>
      </c>
      <c r="K706" s="118">
        <f t="shared" si="32"/>
        <v>0.2513349657218838</v>
      </c>
    </row>
    <row r="707" spans="1:11" x14ac:dyDescent="0.45">
      <c r="A707" s="60">
        <v>40528</v>
      </c>
      <c r="B707" s="115">
        <v>691</v>
      </c>
      <c r="C707" s="15">
        <f>'Calcul Es et Ea'!H700</f>
        <v>0.73505010549276395</v>
      </c>
      <c r="D707" s="15">
        <f>'Calcul Es et Ea'!I700</f>
        <v>0.6894755349774192</v>
      </c>
      <c r="E707" s="15">
        <f t="shared" si="30"/>
        <v>4.5574570515344748E-2</v>
      </c>
      <c r="F707" s="105">
        <v>2.9894184604166658</v>
      </c>
      <c r="G707" s="105">
        <v>2.0832418468749996</v>
      </c>
      <c r="H707" s="55">
        <f t="shared" si="31"/>
        <v>5.0763884143786117E-2</v>
      </c>
      <c r="I707" s="17">
        <v>0</v>
      </c>
      <c r="J707" s="15">
        <f>'Calcul Rn'!E701</f>
        <v>0.14935804484751314</v>
      </c>
      <c r="K707" s="118">
        <f t="shared" si="32"/>
        <v>0.17728391313059896</v>
      </c>
    </row>
    <row r="708" spans="1:11" x14ac:dyDescent="0.45">
      <c r="A708" s="60">
        <v>40529</v>
      </c>
      <c r="B708" s="114">
        <v>692</v>
      </c>
      <c r="C708" s="15">
        <f>'Calcul Es et Ea'!H701</f>
        <v>0.71364689198043219</v>
      </c>
      <c r="D708" s="15">
        <f>'Calcul Es et Ea'!I701</f>
        <v>0.57244700234662027</v>
      </c>
      <c r="E708" s="15">
        <f t="shared" si="30"/>
        <v>0.14119988963381191</v>
      </c>
      <c r="F708" s="105">
        <v>2.3930641645833339</v>
      </c>
      <c r="G708" s="105">
        <v>1.3115202859583348</v>
      </c>
      <c r="H708" s="55">
        <f t="shared" si="31"/>
        <v>4.834072147289932E-2</v>
      </c>
      <c r="I708" s="17">
        <v>0</v>
      </c>
      <c r="J708" s="15">
        <f>'Calcul Rn'!E702</f>
        <v>-0.29332556999775328</v>
      </c>
      <c r="K708" s="118">
        <f t="shared" si="32"/>
        <v>0.40304432777502325</v>
      </c>
    </row>
    <row r="709" spans="1:11" x14ac:dyDescent="0.45">
      <c r="A709" s="60">
        <v>40530</v>
      </c>
      <c r="B709" s="115">
        <v>693</v>
      </c>
      <c r="C709" s="15">
        <f>'Calcul Es et Ea'!H702</f>
        <v>0.68233661689589487</v>
      </c>
      <c r="D709" s="15">
        <f>'Calcul Es et Ea'!I702</f>
        <v>0.63939354797059178</v>
      </c>
      <c r="E709" s="15">
        <f t="shared" si="30"/>
        <v>4.2943068925303085E-2</v>
      </c>
      <c r="F709" s="105">
        <v>2.6113830185416664</v>
      </c>
      <c r="G709" s="105">
        <v>0.63712384938541688</v>
      </c>
      <c r="H709" s="55">
        <f t="shared" si="31"/>
        <v>4.6305226890336053E-2</v>
      </c>
      <c r="I709" s="17">
        <v>0</v>
      </c>
      <c r="J709" s="15">
        <f>'Calcul Rn'!E703</f>
        <v>-3.3526735733036883E-2</v>
      </c>
      <c r="K709" s="118">
        <f t="shared" si="32"/>
        <v>0.13929385532544861</v>
      </c>
    </row>
    <row r="710" spans="1:11" x14ac:dyDescent="0.45">
      <c r="A710" s="60">
        <v>40531</v>
      </c>
      <c r="B710" s="115">
        <v>694</v>
      </c>
      <c r="C710" s="15">
        <f>'Calcul Es et Ea'!H703</f>
        <v>0.88521362823545036</v>
      </c>
      <c r="D710" s="15">
        <f>'Calcul Es et Ea'!I703</f>
        <v>0.80670548292875954</v>
      </c>
      <c r="E710" s="15">
        <f t="shared" si="30"/>
        <v>7.8508145306690813E-2</v>
      </c>
      <c r="F710" s="105">
        <v>4.6006538389583316</v>
      </c>
      <c r="G710" s="105">
        <v>4.6764200677083325</v>
      </c>
      <c r="H710" s="55">
        <f t="shared" si="31"/>
        <v>5.9686281101830031E-2</v>
      </c>
      <c r="I710" s="17">
        <v>0</v>
      </c>
      <c r="J710" s="15">
        <f>'Calcul Rn'!E704</f>
        <v>-0.15841720252899316</v>
      </c>
      <c r="K710" s="118">
        <f t="shared" si="32"/>
        <v>0.32203063312222568</v>
      </c>
    </row>
    <row r="711" spans="1:11" x14ac:dyDescent="0.45">
      <c r="A711" s="60">
        <v>40532</v>
      </c>
      <c r="B711" s="114">
        <v>695</v>
      </c>
      <c r="C711" s="15">
        <f>'Calcul Es et Ea'!H704</f>
        <v>0.93290636573745855</v>
      </c>
      <c r="D711" s="15">
        <f>'Calcul Es et Ea'!I704</f>
        <v>0.89928391887910952</v>
      </c>
      <c r="E711" s="15">
        <f t="shared" si="30"/>
        <v>3.3622446858349031E-2</v>
      </c>
      <c r="F711" s="105">
        <v>1.9904659473958335</v>
      </c>
      <c r="G711" s="105">
        <v>5.1066133541666661</v>
      </c>
      <c r="H711" s="55">
        <f t="shared" si="31"/>
        <v>6.1289346656134523E-2</v>
      </c>
      <c r="I711" s="17">
        <v>0</v>
      </c>
      <c r="J711" s="15">
        <f>'Calcul Rn'!E705</f>
        <v>0.2900466070999288</v>
      </c>
      <c r="K711" s="118">
        <f t="shared" si="32"/>
        <v>0.12534025578646052</v>
      </c>
    </row>
    <row r="712" spans="1:11" x14ac:dyDescent="0.45">
      <c r="A712" s="60">
        <v>40533</v>
      </c>
      <c r="B712" s="115">
        <v>696</v>
      </c>
      <c r="C712" s="15">
        <f>'Calcul Es et Ea'!H705</f>
        <v>0.90380292099802073</v>
      </c>
      <c r="D712" s="15">
        <f>'Calcul Es et Ea'!I705</f>
        <v>0.89889046403521555</v>
      </c>
      <c r="E712" s="15">
        <f t="shared" si="30"/>
        <v>4.9124569628051784E-3</v>
      </c>
      <c r="F712" s="105">
        <v>1.5798437744791667</v>
      </c>
      <c r="G712" s="105">
        <v>5.5845227604166672</v>
      </c>
      <c r="H712" s="55">
        <f t="shared" si="31"/>
        <v>6.3113340948242835E-2</v>
      </c>
      <c r="I712" s="17">
        <v>0</v>
      </c>
      <c r="J712" s="15">
        <f>'Calcul Rn'!E706</f>
        <v>0.96413876229302065</v>
      </c>
      <c r="K712" s="118">
        <f t="shared" si="32"/>
        <v>0.15970014979631625</v>
      </c>
    </row>
    <row r="713" spans="1:11" x14ac:dyDescent="0.45">
      <c r="A713" s="60">
        <v>40534</v>
      </c>
      <c r="B713" s="115">
        <v>697</v>
      </c>
      <c r="C713" s="15">
        <f>'Calcul Es et Ea'!H706</f>
        <v>0.70611138346325797</v>
      </c>
      <c r="D713" s="15">
        <f>'Calcul Es et Ea'!I706</f>
        <v>0.70258274555073341</v>
      </c>
      <c r="E713" s="15">
        <f t="shared" si="30"/>
        <v>3.5286379125245571E-3</v>
      </c>
      <c r="F713" s="105">
        <v>4.5332464687499998</v>
      </c>
      <c r="G713" s="105">
        <v>2.233895553125</v>
      </c>
      <c r="H713" s="55">
        <f t="shared" si="31"/>
        <v>5.1248903977448058E-2</v>
      </c>
      <c r="I713" s="17">
        <v>0</v>
      </c>
      <c r="J713" s="15">
        <f>'Calcul Rn'!E707</f>
        <v>0.35802581091959684</v>
      </c>
      <c r="K713" s="118">
        <f t="shared" si="32"/>
        <v>4.9645864765603169E-2</v>
      </c>
    </row>
    <row r="714" spans="1:11" x14ac:dyDescent="0.45">
      <c r="A714" s="60">
        <v>40535</v>
      </c>
      <c r="B714" s="114">
        <v>698</v>
      </c>
      <c r="C714" s="15">
        <f>'Calcul Es et Ea'!H707</f>
        <v>0.66038717477404996</v>
      </c>
      <c r="D714" s="15">
        <f>'Calcul Es et Ea'!I707</f>
        <v>0.58997875171843217</v>
      </c>
      <c r="E714" s="15">
        <f t="shared" si="30"/>
        <v>7.0408423055617786E-2</v>
      </c>
      <c r="F714" s="105">
        <v>5.5577517395833373</v>
      </c>
      <c r="G714" s="105">
        <v>1.1037027916666666</v>
      </c>
      <c r="H714" s="55">
        <f t="shared" si="31"/>
        <v>4.7705436499708147E-2</v>
      </c>
      <c r="I714" s="17">
        <v>0</v>
      </c>
      <c r="J714" s="15">
        <f>'Calcul Rn'!E708</f>
        <v>0.76402166490911361</v>
      </c>
      <c r="K714" s="118">
        <f t="shared" si="32"/>
        <v>0.41833424549381432</v>
      </c>
    </row>
    <row r="715" spans="1:11" x14ac:dyDescent="0.45">
      <c r="A715" s="60">
        <v>40536</v>
      </c>
      <c r="B715" s="115">
        <v>699</v>
      </c>
      <c r="C715" s="15">
        <f>'Calcul Es et Ea'!H708</f>
        <v>0.67754581400005465</v>
      </c>
      <c r="D715" s="15">
        <f>'Calcul Es et Ea'!I708</f>
        <v>0.58913460823476627</v>
      </c>
      <c r="E715" s="15">
        <f t="shared" si="30"/>
        <v>8.8411205765288381E-2</v>
      </c>
      <c r="F715" s="105">
        <v>4.1543141666666674</v>
      </c>
      <c r="G715" s="105">
        <v>1.6157554537500001</v>
      </c>
      <c r="H715" s="55">
        <f t="shared" si="31"/>
        <v>4.9283858278625248E-2</v>
      </c>
      <c r="I715" s="17">
        <v>0</v>
      </c>
      <c r="J715" s="15">
        <f>'Calcul Rn'!E709</f>
        <v>0.6804820555056672</v>
      </c>
      <c r="K715" s="118">
        <f t="shared" si="32"/>
        <v>0.4471887150861158</v>
      </c>
    </row>
    <row r="716" spans="1:11" x14ac:dyDescent="0.45">
      <c r="A716" s="60">
        <v>40537</v>
      </c>
      <c r="B716" s="115">
        <v>700</v>
      </c>
      <c r="C716" s="15">
        <f>'Calcul Es et Ea'!H709</f>
        <v>0.62493970246723962</v>
      </c>
      <c r="D716" s="15">
        <f>'Calcul Es et Ea'!I709</f>
        <v>0.52097479801169655</v>
      </c>
      <c r="E716" s="15">
        <f t="shared" si="30"/>
        <v>0.10396490445554307</v>
      </c>
      <c r="F716" s="105">
        <v>2.6948264374999993</v>
      </c>
      <c r="G716" s="105">
        <v>-0.55101902989583351</v>
      </c>
      <c r="H716" s="55">
        <f t="shared" si="31"/>
        <v>4.2898126731956351E-2</v>
      </c>
      <c r="I716" s="17">
        <v>0</v>
      </c>
      <c r="J716" s="15">
        <f>'Calcul Rn'!E710</f>
        <v>2.913841638281589E-2</v>
      </c>
      <c r="K716" s="118">
        <f t="shared" si="32"/>
        <v>0.36487375440984271</v>
      </c>
    </row>
    <row r="717" spans="1:11" x14ac:dyDescent="0.45">
      <c r="A717" s="60">
        <v>40538</v>
      </c>
      <c r="B717" s="114">
        <v>701</v>
      </c>
      <c r="C717" s="15">
        <f>'Calcul Es et Ea'!H710</f>
        <v>0.53640319107300161</v>
      </c>
      <c r="D717" s="15">
        <f>'Calcul Es et Ea'!I710</f>
        <v>0.48768441762032183</v>
      </c>
      <c r="E717" s="15">
        <f t="shared" si="30"/>
        <v>4.8718773452679776E-2</v>
      </c>
      <c r="F717" s="105">
        <v>1.3296672214270835</v>
      </c>
      <c r="G717" s="105">
        <v>-2.414913191666666</v>
      </c>
      <c r="H717" s="55">
        <f t="shared" si="31"/>
        <v>3.7988133874641956E-2</v>
      </c>
      <c r="I717" s="17">
        <v>0</v>
      </c>
      <c r="J717" s="15">
        <f>'Calcul Rn'!E711</f>
        <v>-0.23883583345329384</v>
      </c>
      <c r="K717" s="118">
        <f t="shared" si="32"/>
        <v>7.9284119582400808E-2</v>
      </c>
    </row>
    <row r="718" spans="1:11" x14ac:dyDescent="0.45">
      <c r="A718" s="60">
        <v>40539</v>
      </c>
      <c r="B718" s="115">
        <v>702</v>
      </c>
      <c r="C718" s="15">
        <f>'Calcul Es et Ea'!H711</f>
        <v>0.57303938759899631</v>
      </c>
      <c r="D718" s="15">
        <f>'Calcul Es et Ea'!I711</f>
        <v>0.46989778945864141</v>
      </c>
      <c r="E718" s="15">
        <f t="shared" si="30"/>
        <v>0.1031415981403549</v>
      </c>
      <c r="F718" s="105">
        <v>3.159062541666668</v>
      </c>
      <c r="G718" s="105">
        <v>-1.0846238639791661</v>
      </c>
      <c r="H718" s="55">
        <f t="shared" si="31"/>
        <v>4.1439631394465097E-2</v>
      </c>
      <c r="I718" s="17">
        <v>0</v>
      </c>
      <c r="J718" s="15">
        <f>'Calcul Rn'!E712</f>
        <v>0.62240780689623332</v>
      </c>
      <c r="K718" s="118">
        <f t="shared" si="32"/>
        <v>0.45879551763283116</v>
      </c>
    </row>
    <row r="719" spans="1:11" x14ac:dyDescent="0.45">
      <c r="A719" s="60">
        <v>40540</v>
      </c>
      <c r="B719" s="115">
        <v>703</v>
      </c>
      <c r="C719" s="15">
        <f>'Calcul Es et Ea'!H712</f>
        <v>0.80800951219175277</v>
      </c>
      <c r="D719" s="15">
        <f>'Calcul Es et Ea'!I712</f>
        <v>0.78587350074830398</v>
      </c>
      <c r="E719" s="15">
        <f t="shared" si="30"/>
        <v>2.2136011443448789E-2</v>
      </c>
      <c r="F719" s="105">
        <v>1.6866609260416663</v>
      </c>
      <c r="G719" s="105">
        <v>3.9411047490947921</v>
      </c>
      <c r="H719" s="55">
        <f t="shared" si="31"/>
        <v>5.7029375358748462E-2</v>
      </c>
      <c r="I719" s="17">
        <v>0</v>
      </c>
      <c r="J719" s="15">
        <f>'Calcul Rn'!E713</f>
        <v>3.7206151736208781E-3</v>
      </c>
      <c r="K719" s="118">
        <f t="shared" si="32"/>
        <v>5.0551548807947551E-2</v>
      </c>
    </row>
    <row r="720" spans="1:11" x14ac:dyDescent="0.45">
      <c r="A720" s="60">
        <v>40541</v>
      </c>
      <c r="B720" s="114">
        <v>704</v>
      </c>
      <c r="C720" s="15">
        <f>'Calcul Es et Ea'!H713</f>
        <v>0.91039412759245253</v>
      </c>
      <c r="D720" s="15">
        <f>'Calcul Es et Ea'!I713</f>
        <v>0.88069335275937211</v>
      </c>
      <c r="E720" s="15">
        <f t="shared" si="30"/>
        <v>2.9700774833080423E-2</v>
      </c>
      <c r="F720" s="105">
        <v>2.1435387906250005</v>
      </c>
      <c r="G720" s="105">
        <v>5.5037334270833327</v>
      </c>
      <c r="H720" s="55">
        <f t="shared" si="31"/>
        <v>6.2801773850521048E-2</v>
      </c>
      <c r="I720" s="17">
        <v>0</v>
      </c>
      <c r="J720" s="15">
        <f>'Calcul Rn'!E714</f>
        <v>0.48373226951477655</v>
      </c>
      <c r="K720" s="118">
        <f t="shared" si="32"/>
        <v>0.14657739297580935</v>
      </c>
    </row>
    <row r="721" spans="1:11" x14ac:dyDescent="0.45">
      <c r="A721" s="60">
        <v>40542</v>
      </c>
      <c r="B721" s="115">
        <v>705</v>
      </c>
      <c r="C721" s="15">
        <f>'Calcul Es et Ea'!H714</f>
        <v>0.87559932387610284</v>
      </c>
      <c r="D721" s="15">
        <f>'Calcul Es et Ea'!I714</f>
        <v>0.86873233676159745</v>
      </c>
      <c r="E721" s="15">
        <f t="shared" si="30"/>
        <v>6.8669871145053962E-3</v>
      </c>
      <c r="F721" s="105">
        <v>2.8219733229166675</v>
      </c>
      <c r="G721" s="105">
        <v>4.7377798125000021</v>
      </c>
      <c r="H721" s="55">
        <f t="shared" si="31"/>
        <v>5.9912709726420765E-2</v>
      </c>
      <c r="I721" s="17">
        <v>0</v>
      </c>
      <c r="J721" s="15">
        <f>'Calcul Rn'!E715</f>
        <v>0.81781320634124888</v>
      </c>
      <c r="K721" s="118">
        <f t="shared" si="32"/>
        <v>0.12664897691543786</v>
      </c>
    </row>
    <row r="722" spans="1:11" x14ac:dyDescent="0.45">
      <c r="A722" s="60">
        <v>40543</v>
      </c>
      <c r="B722" s="115">
        <v>706</v>
      </c>
      <c r="C722" s="15">
        <f>'Calcul Es et Ea'!H715</f>
        <v>0.72160734268330207</v>
      </c>
      <c r="D722" s="15">
        <f>'Calcul Es et Ea'!I715</f>
        <v>0.7213472175180774</v>
      </c>
      <c r="E722" s="15">
        <f t="shared" ref="E722:E785" si="33">C722-D722</f>
        <v>2.6012516522466722E-4</v>
      </c>
      <c r="F722" s="105">
        <v>3.4719356979166665</v>
      </c>
      <c r="G722" s="105">
        <v>2.5761562531249989</v>
      </c>
      <c r="H722" s="55">
        <f t="shared" ref="H722:H785" si="34">4098*(0.6108*EXP(17.27*G722/(G722+237.3)))/(G722+237.3)^2</f>
        <v>5.2365604319298813E-2</v>
      </c>
      <c r="I722" s="17">
        <v>0</v>
      </c>
      <c r="J722" s="15">
        <f>'Calcul Rn'!E716</f>
        <v>0.69645155447223206</v>
      </c>
      <c r="K722" s="118">
        <f t="shared" ref="K722:K785" si="35">(0.408*H722*(J722-I722)+$B$8*900*F722*E722/(G722+273))/(H722+$B$8*(1+0.34*F722))</f>
        <v>7.6047520499887403E-2</v>
      </c>
    </row>
    <row r="723" spans="1:11" x14ac:dyDescent="0.45">
      <c r="A723" s="60">
        <v>40544</v>
      </c>
      <c r="B723" s="114">
        <v>707</v>
      </c>
      <c r="C723" s="15">
        <f>'Calcul Es et Ea'!H716</f>
        <v>0.58070250933028933</v>
      </c>
      <c r="D723" s="15">
        <f>'Calcul Es et Ea'!I716</f>
        <v>0.58069106949085558</v>
      </c>
      <c r="E723" s="15">
        <f t="shared" si="33"/>
        <v>1.1439839433746712E-5</v>
      </c>
      <c r="F723" s="105">
        <v>2.3455555554347831</v>
      </c>
      <c r="G723" s="105">
        <v>-0.95029047510869569</v>
      </c>
      <c r="H723" s="55">
        <f t="shared" si="34"/>
        <v>4.1802720254610799E-2</v>
      </c>
      <c r="I723" s="17">
        <v>0</v>
      </c>
      <c r="J723" s="15">
        <f>'Calcul Rn'!E717</f>
        <v>1.0691420702217105</v>
      </c>
      <c r="K723" s="118">
        <f t="shared" si="35"/>
        <v>0.11254663906321451</v>
      </c>
    </row>
    <row r="724" spans="1:11" x14ac:dyDescent="0.45">
      <c r="A724" s="60">
        <v>40545</v>
      </c>
      <c r="B724" s="115">
        <v>708</v>
      </c>
      <c r="C724" s="15">
        <f>'Calcul Es et Ea'!H717</f>
        <v>0.73873424053735981</v>
      </c>
      <c r="D724" s="15">
        <f>'Calcul Es et Ea'!I717</f>
        <v>0.68047639709377084</v>
      </c>
      <c r="E724" s="15">
        <f t="shared" si="33"/>
        <v>5.8257843443588975E-2</v>
      </c>
      <c r="F724" s="105">
        <v>2.3406017864583335</v>
      </c>
      <c r="G724" s="105">
        <v>1.8649722122916661</v>
      </c>
      <c r="H724" s="55">
        <f t="shared" si="34"/>
        <v>5.0068176014425099E-2</v>
      </c>
      <c r="I724" s="17">
        <v>0</v>
      </c>
      <c r="J724" s="15">
        <f>'Calcul Rn'!E718</f>
        <v>0.29981626167400011</v>
      </c>
      <c r="K724" s="118">
        <f t="shared" si="35"/>
        <v>0.21147697307923699</v>
      </c>
    </row>
    <row r="725" spans="1:11" x14ac:dyDescent="0.45">
      <c r="A725" s="60">
        <v>40546</v>
      </c>
      <c r="B725" s="115">
        <v>709</v>
      </c>
      <c r="C725" s="15">
        <f>'Calcul Es et Ea'!H718</f>
        <v>0.63577554244004209</v>
      </c>
      <c r="D725" s="15">
        <f>'Calcul Es et Ea'!I718</f>
        <v>0.52464963275641319</v>
      </c>
      <c r="E725" s="15">
        <f t="shared" si="33"/>
        <v>0.1111259096836289</v>
      </c>
      <c r="F725" s="105">
        <v>1.5338223698958331</v>
      </c>
      <c r="G725" s="105">
        <v>-0.12369917146874988</v>
      </c>
      <c r="H725" s="55">
        <f t="shared" si="34"/>
        <v>4.4097771270695946E-2</v>
      </c>
      <c r="I725" s="17">
        <v>0</v>
      </c>
      <c r="J725" s="15">
        <f>'Calcul Rn'!E719</f>
        <v>-0.27408191264880699</v>
      </c>
      <c r="K725" s="118">
        <f t="shared" si="35"/>
        <v>0.2240106973960706</v>
      </c>
    </row>
    <row r="726" spans="1:11" x14ac:dyDescent="0.45">
      <c r="A726" s="60">
        <v>40547</v>
      </c>
      <c r="B726" s="114">
        <v>710</v>
      </c>
      <c r="C726" s="15">
        <f>'Calcul Es et Ea'!H719</f>
        <v>0.6453817343099636</v>
      </c>
      <c r="D726" s="15">
        <f>'Calcul Es et Ea'!I719</f>
        <v>0.57682467739033993</v>
      </c>
      <c r="E726" s="15">
        <f t="shared" si="33"/>
        <v>6.855705691962366E-2</v>
      </c>
      <c r="F726" s="105">
        <v>2.0798148468749993</v>
      </c>
      <c r="G726" s="105">
        <v>-0.28280245828749989</v>
      </c>
      <c r="H726" s="55">
        <f t="shared" si="34"/>
        <v>4.3647779264608694E-2</v>
      </c>
      <c r="I726" s="17">
        <v>0</v>
      </c>
      <c r="J726" s="15">
        <f>'Calcul Rn'!E720</f>
        <v>0.52767741873541185</v>
      </c>
      <c r="K726" s="118">
        <f t="shared" si="35"/>
        <v>0.25895360353513158</v>
      </c>
    </row>
    <row r="727" spans="1:11" x14ac:dyDescent="0.45">
      <c r="A727" s="60">
        <v>40548</v>
      </c>
      <c r="B727" s="115">
        <v>711</v>
      </c>
      <c r="C727" s="15">
        <f>'Calcul Es et Ea'!H720</f>
        <v>0.8078104436560567</v>
      </c>
      <c r="D727" s="15">
        <f>'Calcul Es et Ea'!I720</f>
        <v>0.77384163752211232</v>
      </c>
      <c r="E727" s="15">
        <f t="shared" si="33"/>
        <v>3.3968806133944374E-2</v>
      </c>
      <c r="F727" s="105">
        <v>3.491805583333333</v>
      </c>
      <c r="G727" s="105">
        <v>1.55637035125</v>
      </c>
      <c r="H727" s="55">
        <f t="shared" si="34"/>
        <v>4.9098531076362438E-2</v>
      </c>
      <c r="I727" s="17">
        <v>0</v>
      </c>
      <c r="J727" s="15">
        <f>'Calcul Rn'!E721</f>
        <v>-0.24154384207593083</v>
      </c>
      <c r="K727" s="118">
        <f t="shared" si="35"/>
        <v>0.10835185322535999</v>
      </c>
    </row>
    <row r="728" spans="1:11" x14ac:dyDescent="0.45">
      <c r="A728" s="60">
        <v>40549</v>
      </c>
      <c r="B728" s="115">
        <v>712</v>
      </c>
      <c r="C728" s="15">
        <f>'Calcul Es et Ea'!H721</f>
        <v>1.3085454709098094</v>
      </c>
      <c r="D728" s="15">
        <f>'Calcul Es et Ea'!I721</f>
        <v>1.2634862133173321</v>
      </c>
      <c r="E728" s="15">
        <f t="shared" si="33"/>
        <v>4.5059257592477309E-2</v>
      </c>
      <c r="F728" s="105">
        <v>5.7919183229166658</v>
      </c>
      <c r="G728" s="105">
        <v>10.759838354166662</v>
      </c>
      <c r="H728" s="55">
        <f t="shared" si="34"/>
        <v>8.603782791512822E-2</v>
      </c>
      <c r="I728" s="17">
        <v>0</v>
      </c>
      <c r="J728" s="15">
        <f>'Calcul Rn'!E722</f>
        <v>0.83833634137836199</v>
      </c>
      <c r="K728" s="118">
        <f t="shared" si="35"/>
        <v>0.29789242735285515</v>
      </c>
    </row>
    <row r="729" spans="1:11" x14ac:dyDescent="0.45">
      <c r="A729" s="60">
        <v>40550</v>
      </c>
      <c r="B729" s="114">
        <v>713</v>
      </c>
      <c r="C729" s="15">
        <f>'Calcul Es et Ea'!H722</f>
        <v>1.4141710089789736</v>
      </c>
      <c r="D729" s="15">
        <f>'Calcul Es et Ea'!I722</f>
        <v>1.3243873775211372</v>
      </c>
      <c r="E729" s="15">
        <f t="shared" si="33"/>
        <v>8.978363145783641E-2</v>
      </c>
      <c r="F729" s="105">
        <v>3.5333824760416679</v>
      </c>
      <c r="G729" s="105">
        <v>11.203785489583334</v>
      </c>
      <c r="H729" s="55">
        <f t="shared" si="34"/>
        <v>8.8298680216343448E-2</v>
      </c>
      <c r="I729" s="17">
        <v>0</v>
      </c>
      <c r="J729" s="15">
        <f>'Calcul Rn'!E723</f>
        <v>0.86170918754154791</v>
      </c>
      <c r="K729" s="118">
        <f t="shared" si="35"/>
        <v>0.41709025875369399</v>
      </c>
    </row>
    <row r="730" spans="1:11" x14ac:dyDescent="0.45">
      <c r="A730" s="60">
        <v>40551</v>
      </c>
      <c r="B730" s="115">
        <v>714</v>
      </c>
      <c r="C730" s="15">
        <f>'Calcul Es et Ea'!H723</f>
        <v>1.2817838167434066</v>
      </c>
      <c r="D730" s="15">
        <f>'Calcul Es et Ea'!I723</f>
        <v>1.104892038223044</v>
      </c>
      <c r="E730" s="15">
        <f t="shared" si="33"/>
        <v>0.17689177852036253</v>
      </c>
      <c r="F730" s="105">
        <v>4.9863197318749997</v>
      </c>
      <c r="G730" s="105">
        <v>10.526910864583334</v>
      </c>
      <c r="H730" s="55">
        <f t="shared" si="34"/>
        <v>8.4871494204262071E-2</v>
      </c>
      <c r="I730" s="17">
        <v>0</v>
      </c>
      <c r="J730" s="15">
        <f>'Calcul Rn'!E724</f>
        <v>0.95395077587069022</v>
      </c>
      <c r="K730" s="118">
        <f t="shared" si="35"/>
        <v>0.83090889213515151</v>
      </c>
    </row>
    <row r="731" spans="1:11" x14ac:dyDescent="0.45">
      <c r="A731" s="60">
        <v>40552</v>
      </c>
      <c r="B731" s="115">
        <v>715</v>
      </c>
      <c r="C731" s="15">
        <f>'Calcul Es et Ea'!H724</f>
        <v>0.95303582866664993</v>
      </c>
      <c r="D731" s="15">
        <f>'Calcul Es et Ea'!I724</f>
        <v>0.86365671261649346</v>
      </c>
      <c r="E731" s="15">
        <f t="shared" si="33"/>
        <v>8.9379116050156471E-2</v>
      </c>
      <c r="F731" s="105">
        <v>1.3235243196874997</v>
      </c>
      <c r="G731" s="105">
        <v>5.6157000833333326</v>
      </c>
      <c r="H731" s="55">
        <f t="shared" si="34"/>
        <v>6.3233930993191717E-2</v>
      </c>
      <c r="I731" s="17">
        <v>0</v>
      </c>
      <c r="J731" s="15">
        <f>'Calcul Rn'!E725</f>
        <v>0.40615454270046225</v>
      </c>
      <c r="K731" s="118">
        <f t="shared" si="35"/>
        <v>0.22493452381187015</v>
      </c>
    </row>
    <row r="732" spans="1:11" x14ac:dyDescent="0.45">
      <c r="A732" s="60">
        <v>40553</v>
      </c>
      <c r="B732" s="114">
        <v>716</v>
      </c>
      <c r="C732" s="15">
        <f>'Calcul Es et Ea'!H725</f>
        <v>0.848140464945071</v>
      </c>
      <c r="D732" s="15">
        <f>'Calcul Es et Ea'!I725</f>
        <v>0.76566466484968798</v>
      </c>
      <c r="E732" s="15">
        <f t="shared" si="33"/>
        <v>8.2475800095383023E-2</v>
      </c>
      <c r="F732" s="105">
        <v>2.2160706078333328</v>
      </c>
      <c r="G732" s="105">
        <v>2.394361039583333</v>
      </c>
      <c r="H732" s="55">
        <f t="shared" si="34"/>
        <v>5.1769884273231558E-2</v>
      </c>
      <c r="I732" s="17">
        <v>0</v>
      </c>
      <c r="J732" s="15">
        <f>'Calcul Rn'!E726</f>
        <v>-2.1747300631068889E-2</v>
      </c>
      <c r="K732" s="118">
        <f t="shared" si="35"/>
        <v>0.23363567868960086</v>
      </c>
    </row>
    <row r="733" spans="1:11" x14ac:dyDescent="0.45">
      <c r="A733" s="60">
        <v>40554</v>
      </c>
      <c r="B733" s="115">
        <v>717</v>
      </c>
      <c r="C733" s="15">
        <f>'Calcul Es et Ea'!H726</f>
        <v>1.1102485772546919</v>
      </c>
      <c r="D733" s="15">
        <f>'Calcul Es et Ea'!I726</f>
        <v>0.97649269254757365</v>
      </c>
      <c r="E733" s="15">
        <f t="shared" si="33"/>
        <v>0.1337558847071183</v>
      </c>
      <c r="F733" s="105">
        <v>4.458405755208334</v>
      </c>
      <c r="G733" s="105">
        <v>8.0253603125000001</v>
      </c>
      <c r="H733" s="55">
        <f t="shared" si="34"/>
        <v>7.3171718657570883E-2</v>
      </c>
      <c r="I733" s="17">
        <v>0</v>
      </c>
      <c r="J733" s="15">
        <f>'Calcul Rn'!E727</f>
        <v>0.51864774730519914</v>
      </c>
      <c r="K733" s="118">
        <f t="shared" si="35"/>
        <v>0.59322668501976339</v>
      </c>
    </row>
    <row r="734" spans="1:11" x14ac:dyDescent="0.45">
      <c r="A734" s="60">
        <v>40555</v>
      </c>
      <c r="B734" s="115">
        <v>718</v>
      </c>
      <c r="C734" s="15">
        <f>'Calcul Es et Ea'!H727</f>
        <v>1.1078120519255654</v>
      </c>
      <c r="D734" s="15">
        <f>'Calcul Es et Ea'!I727</f>
        <v>1.06578956853006</v>
      </c>
      <c r="E734" s="15">
        <f t="shared" si="33"/>
        <v>4.2022483395505406E-2</v>
      </c>
      <c r="F734" s="105">
        <v>3.0020456239583329</v>
      </c>
      <c r="G734" s="105">
        <v>8.5548481249999941</v>
      </c>
      <c r="H734" s="55">
        <f t="shared" si="34"/>
        <v>7.5525776868338529E-2</v>
      </c>
      <c r="I734" s="17">
        <v>0</v>
      </c>
      <c r="J734" s="15">
        <f>'Calcul Rn'!E728</f>
        <v>0.60764171564963254</v>
      </c>
      <c r="K734" s="118">
        <f t="shared" si="35"/>
        <v>0.21689268018729055</v>
      </c>
    </row>
    <row r="735" spans="1:11" x14ac:dyDescent="0.45">
      <c r="A735" s="60">
        <v>40556</v>
      </c>
      <c r="B735" s="114">
        <v>719</v>
      </c>
      <c r="C735" s="15">
        <f>'Calcul Es et Ea'!H728</f>
        <v>1.3630257174678391</v>
      </c>
      <c r="D735" s="15">
        <f>'Calcul Es et Ea'!I728</f>
        <v>1.2901643116513375</v>
      </c>
      <c r="E735" s="15">
        <f t="shared" si="33"/>
        <v>7.2861405816501579E-2</v>
      </c>
      <c r="F735" s="105">
        <v>3.6998004270833356</v>
      </c>
      <c r="G735" s="105">
        <v>11.423445000000001</v>
      </c>
      <c r="H735" s="55">
        <f t="shared" si="34"/>
        <v>8.943592168836241E-2</v>
      </c>
      <c r="I735" s="17">
        <v>0</v>
      </c>
      <c r="J735" s="15">
        <f>'Calcul Rn'!E729</f>
        <v>1.4338721967755887</v>
      </c>
      <c r="K735" s="118">
        <f t="shared" si="35"/>
        <v>0.45484459717364267</v>
      </c>
    </row>
    <row r="736" spans="1:11" x14ac:dyDescent="0.45">
      <c r="A736" s="60">
        <v>40557</v>
      </c>
      <c r="B736" s="115">
        <v>720</v>
      </c>
      <c r="C736" s="15">
        <f>'Calcul Es et Ea'!H729</f>
        <v>1.2711197787848183</v>
      </c>
      <c r="D736" s="15">
        <f>'Calcul Es et Ea'!I729</f>
        <v>1.1117388840891527</v>
      </c>
      <c r="E736" s="15">
        <f t="shared" si="33"/>
        <v>0.15938089469566563</v>
      </c>
      <c r="F736" s="105">
        <v>3.5495485520833339</v>
      </c>
      <c r="G736" s="105">
        <v>10.525538333333332</v>
      </c>
      <c r="H736" s="55">
        <f t="shared" si="34"/>
        <v>8.486466172516216E-2</v>
      </c>
      <c r="I736" s="17">
        <v>0</v>
      </c>
      <c r="J736" s="15">
        <f>'Calcul Rn'!E730</f>
        <v>1.0248770785784238</v>
      </c>
      <c r="K736" s="118">
        <f t="shared" si="35"/>
        <v>0.66936333248635216</v>
      </c>
    </row>
    <row r="737" spans="1:11" x14ac:dyDescent="0.45">
      <c r="A737" s="60">
        <v>40558</v>
      </c>
      <c r="B737" s="115">
        <v>721</v>
      </c>
      <c r="C737" s="15">
        <f>'Calcul Es et Ea'!H730</f>
        <v>1.2046186459245458</v>
      </c>
      <c r="D737" s="15">
        <f>'Calcul Es et Ea'!I730</f>
        <v>1.149053417471491</v>
      </c>
      <c r="E737" s="15">
        <f t="shared" si="33"/>
        <v>5.5565228453054782E-2</v>
      </c>
      <c r="F737" s="105">
        <v>2.9781076145833327</v>
      </c>
      <c r="G737" s="105">
        <v>8.9285054270833317</v>
      </c>
      <c r="H737" s="55">
        <f t="shared" si="34"/>
        <v>7.722570347413539E-2</v>
      </c>
      <c r="I737" s="17">
        <v>0</v>
      </c>
      <c r="J737" s="15">
        <f>'Calcul Rn'!E731</f>
        <v>0.87652246210878193</v>
      </c>
      <c r="K737" s="118">
        <f t="shared" si="35"/>
        <v>0.2971570406360089</v>
      </c>
    </row>
    <row r="738" spans="1:11" x14ac:dyDescent="0.45">
      <c r="A738" s="60">
        <v>40559</v>
      </c>
      <c r="B738" s="114">
        <v>722</v>
      </c>
      <c r="C738" s="15">
        <f>'Calcul Es et Ea'!H731</f>
        <v>1.0276532103215013</v>
      </c>
      <c r="D738" s="15">
        <f>'Calcul Es et Ea'!I731</f>
        <v>0.97296444170267293</v>
      </c>
      <c r="E738" s="15">
        <f t="shared" si="33"/>
        <v>5.4688768618828321E-2</v>
      </c>
      <c r="F738" s="105">
        <v>2.2316666718750002</v>
      </c>
      <c r="G738" s="105">
        <v>7.0374488437499991</v>
      </c>
      <c r="H738" s="55">
        <f t="shared" si="34"/>
        <v>6.8946915755281529E-2</v>
      </c>
      <c r="I738" s="17">
        <v>0</v>
      </c>
      <c r="J738" s="15">
        <f>'Calcul Rn'!E732</f>
        <v>0.66289049919286747</v>
      </c>
      <c r="K738" s="118">
        <f t="shared" si="35"/>
        <v>0.24054655693205163</v>
      </c>
    </row>
    <row r="739" spans="1:11" x14ac:dyDescent="0.45">
      <c r="A739" s="60">
        <v>40560</v>
      </c>
      <c r="B739" s="115">
        <v>723</v>
      </c>
      <c r="C739" s="15">
        <f>'Calcul Es et Ea'!H732</f>
        <v>1.0933223341998399</v>
      </c>
      <c r="D739" s="15">
        <f>'Calcul Es et Ea'!I732</f>
        <v>1.0634050946202198</v>
      </c>
      <c r="E739" s="15">
        <f t="shared" si="33"/>
        <v>2.9917239579620114E-2</v>
      </c>
      <c r="F739" s="105">
        <v>2.5381481364583331</v>
      </c>
      <c r="G739" s="105">
        <v>7.4932746874999987</v>
      </c>
      <c r="H739" s="55">
        <f t="shared" si="34"/>
        <v>7.0869574527151771E-2</v>
      </c>
      <c r="I739" s="17">
        <v>0</v>
      </c>
      <c r="J739" s="15">
        <f>'Calcul Rn'!E733</f>
        <v>0.87535950641622717</v>
      </c>
      <c r="K739" s="118">
        <f t="shared" si="35"/>
        <v>0.21283239330602821</v>
      </c>
    </row>
    <row r="740" spans="1:11" x14ac:dyDescent="0.45">
      <c r="A740" s="60">
        <v>40561</v>
      </c>
      <c r="B740" s="115">
        <v>724</v>
      </c>
      <c r="C740" s="15">
        <f>'Calcul Es et Ea'!H733</f>
        <v>0.96729633581092167</v>
      </c>
      <c r="D740" s="15">
        <f>'Calcul Es et Ea'!I733</f>
        <v>0.8509188803120038</v>
      </c>
      <c r="E740" s="15">
        <f t="shared" si="33"/>
        <v>0.11637745549891787</v>
      </c>
      <c r="F740" s="105">
        <v>3.1386024895833331</v>
      </c>
      <c r="G740" s="105">
        <v>7.3233245833333349</v>
      </c>
      <c r="H740" s="55">
        <f t="shared" si="34"/>
        <v>7.0147438289781802E-2</v>
      </c>
      <c r="I740" s="17">
        <v>0</v>
      </c>
      <c r="J740" s="15">
        <f>'Calcul Rn'!E734</f>
        <v>0.7658575198698423</v>
      </c>
      <c r="K740" s="118">
        <f t="shared" si="35"/>
        <v>0.48155597271213152</v>
      </c>
    </row>
    <row r="741" spans="1:11" x14ac:dyDescent="0.45">
      <c r="A741" s="60">
        <v>40562</v>
      </c>
      <c r="B741" s="114">
        <v>725</v>
      </c>
      <c r="C741" s="15">
        <f>'Calcul Es et Ea'!H734</f>
        <v>0.76243647906324052</v>
      </c>
      <c r="D741" s="15">
        <f>'Calcul Es et Ea'!I734</f>
        <v>0.67931326117710833</v>
      </c>
      <c r="E741" s="15">
        <f t="shared" si="33"/>
        <v>8.3123217886132195E-2</v>
      </c>
      <c r="F741" s="105">
        <v>2.8333044114583341</v>
      </c>
      <c r="G741" s="105">
        <v>1.9708073570104172</v>
      </c>
      <c r="H741" s="55">
        <f t="shared" si="34"/>
        <v>5.0404482856036999E-2</v>
      </c>
      <c r="I741" s="17">
        <v>0</v>
      </c>
      <c r="J741" s="15">
        <f>'Calcul Rn'!E735</f>
        <v>0.61838882850420207</v>
      </c>
      <c r="K741" s="118">
        <f t="shared" si="35"/>
        <v>0.35371500121953259</v>
      </c>
    </row>
    <row r="742" spans="1:11" x14ac:dyDescent="0.45">
      <c r="A742" s="60">
        <v>40563</v>
      </c>
      <c r="B742" s="115">
        <v>726</v>
      </c>
      <c r="C742" s="15">
        <f>'Calcul Es et Ea'!H735</f>
        <v>0.76027865321348975</v>
      </c>
      <c r="D742" s="15">
        <f>'Calcul Es et Ea'!I735</f>
        <v>0.68526140175519246</v>
      </c>
      <c r="E742" s="15">
        <f t="shared" si="33"/>
        <v>7.5017251458297296E-2</v>
      </c>
      <c r="F742" s="105">
        <v>2.3255063572916668</v>
      </c>
      <c r="G742" s="105">
        <v>1.1281229958333336</v>
      </c>
      <c r="H742" s="55">
        <f t="shared" si="34"/>
        <v>4.7779713399401555E-2</v>
      </c>
      <c r="I742" s="17">
        <v>0</v>
      </c>
      <c r="J742" s="15">
        <f>'Calcul Rn'!E736</f>
        <v>0.56766390405586442</v>
      </c>
      <c r="K742" s="118">
        <f t="shared" si="35"/>
        <v>0.29469519559479701</v>
      </c>
    </row>
    <row r="743" spans="1:11" x14ac:dyDescent="0.45">
      <c r="A743" s="60">
        <v>40564</v>
      </c>
      <c r="B743" s="115">
        <v>727</v>
      </c>
      <c r="C743" s="15">
        <f>'Calcul Es et Ea'!H736</f>
        <v>0.69578186796238206</v>
      </c>
      <c r="D743" s="15">
        <f>'Calcul Es et Ea'!I736</f>
        <v>0.58207271600419463</v>
      </c>
      <c r="E743" s="15">
        <f t="shared" si="33"/>
        <v>0.11370915195818743</v>
      </c>
      <c r="F743" s="105">
        <v>2.8467013229166667</v>
      </c>
      <c r="G743" s="105">
        <v>0.58247368459375004</v>
      </c>
      <c r="H743" s="55">
        <f t="shared" si="34"/>
        <v>4.6143557363417076E-2</v>
      </c>
      <c r="I743" s="17">
        <v>0</v>
      </c>
      <c r="J743" s="15">
        <f>'Calcul Rn'!E737</f>
        <v>0.71748481540450504</v>
      </c>
      <c r="K743" s="118">
        <f t="shared" si="35"/>
        <v>0.47666234506040372</v>
      </c>
    </row>
    <row r="744" spans="1:11" x14ac:dyDescent="0.45">
      <c r="A744" s="60">
        <v>40565</v>
      </c>
      <c r="B744" s="114">
        <v>728</v>
      </c>
      <c r="C744" s="15">
        <f>'Calcul Es et Ea'!H737</f>
        <v>0.72264933568534739</v>
      </c>
      <c r="D744" s="15">
        <f>'Calcul Es et Ea'!I737</f>
        <v>0.6253221094219823</v>
      </c>
      <c r="E744" s="15">
        <f t="shared" si="33"/>
        <v>9.7327226263365096E-2</v>
      </c>
      <c r="F744" s="105">
        <v>3.2897424822916679</v>
      </c>
      <c r="G744" s="105">
        <v>1.1779029367708334</v>
      </c>
      <c r="H744" s="55">
        <f t="shared" si="34"/>
        <v>4.7931432833960813E-2</v>
      </c>
      <c r="I744" s="17">
        <v>0</v>
      </c>
      <c r="J744" s="15">
        <f>'Calcul Rn'!E738</f>
        <v>0.62603325967656342</v>
      </c>
      <c r="K744" s="118">
        <f t="shared" si="35"/>
        <v>0.43528686265100441</v>
      </c>
    </row>
    <row r="745" spans="1:11" x14ac:dyDescent="0.45">
      <c r="A745" s="60">
        <v>40566</v>
      </c>
      <c r="B745" s="115">
        <v>729</v>
      </c>
      <c r="C745" s="15">
        <f>'Calcul Es et Ea'!H738</f>
        <v>0.81292160560627269</v>
      </c>
      <c r="D745" s="15">
        <f>'Calcul Es et Ea'!I738</f>
        <v>0.69451139965361597</v>
      </c>
      <c r="E745" s="15">
        <f t="shared" si="33"/>
        <v>0.11841020595265672</v>
      </c>
      <c r="F745" s="105">
        <v>3.624791604166667</v>
      </c>
      <c r="G745" s="105">
        <v>3.8826953125000001</v>
      </c>
      <c r="H745" s="55">
        <f t="shared" si="34"/>
        <v>5.6822744931421809E-2</v>
      </c>
      <c r="I745" s="17">
        <v>0</v>
      </c>
      <c r="J745" s="15">
        <f>'Calcul Rn'!E739</f>
        <v>1.4337082468530333</v>
      </c>
      <c r="K745" s="118">
        <f t="shared" si="35"/>
        <v>0.61392341135717787</v>
      </c>
    </row>
    <row r="746" spans="1:11" x14ac:dyDescent="0.45">
      <c r="A746" s="60">
        <v>40567</v>
      </c>
      <c r="B746" s="115">
        <v>730</v>
      </c>
      <c r="C746" s="15">
        <f>'Calcul Es et Ea'!H739</f>
        <v>0.87879532754945799</v>
      </c>
      <c r="D746" s="15">
        <f>'Calcul Es et Ea'!I739</f>
        <v>0.77725125428808706</v>
      </c>
      <c r="E746" s="15">
        <f t="shared" si="33"/>
        <v>0.10154407326137094</v>
      </c>
      <c r="F746" s="105">
        <v>2.6501533166666675</v>
      </c>
      <c r="G746" s="105">
        <v>4.7617234687500005</v>
      </c>
      <c r="H746" s="55">
        <f t="shared" si="34"/>
        <v>6.0001265657486383E-2</v>
      </c>
      <c r="I746" s="17">
        <v>0</v>
      </c>
      <c r="J746" s="15">
        <f>'Calcul Rn'!E740</f>
        <v>1.5229245929622</v>
      </c>
      <c r="K746" s="118">
        <f t="shared" si="35"/>
        <v>0.51081402400643894</v>
      </c>
    </row>
    <row r="747" spans="1:11" x14ac:dyDescent="0.45">
      <c r="A747" s="60">
        <v>40568</v>
      </c>
      <c r="B747" s="114">
        <v>731</v>
      </c>
      <c r="C747" s="15">
        <f>'Calcul Es et Ea'!H740</f>
        <v>0.93143675978346308</v>
      </c>
      <c r="D747" s="15">
        <f>'Calcul Es et Ea'!I740</f>
        <v>0.80398676308977679</v>
      </c>
      <c r="E747" s="15">
        <f t="shared" si="33"/>
        <v>0.12744999669368628</v>
      </c>
      <c r="F747" s="105">
        <v>1.5837209914583337</v>
      </c>
      <c r="G747" s="105">
        <v>4.5749172083333329</v>
      </c>
      <c r="H747" s="55">
        <f t="shared" si="34"/>
        <v>5.9313327271055649E-2</v>
      </c>
      <c r="I747" s="17">
        <v>0</v>
      </c>
      <c r="J747" s="15">
        <f>'Calcul Rn'!E741</f>
        <v>1.0917278735480718</v>
      </c>
      <c r="K747" s="118">
        <f t="shared" si="35"/>
        <v>0.43271769477092892</v>
      </c>
    </row>
    <row r="748" spans="1:11" x14ac:dyDescent="0.45">
      <c r="A748" s="60">
        <v>40569</v>
      </c>
      <c r="B748" s="115">
        <v>732</v>
      </c>
      <c r="C748" s="15">
        <f>'Calcul Es et Ea'!H741</f>
        <v>0.85036464197590322</v>
      </c>
      <c r="D748" s="15">
        <f>'Calcul Es et Ea'!I741</f>
        <v>0.83632485334054085</v>
      </c>
      <c r="E748" s="15">
        <f t="shared" si="33"/>
        <v>1.4039788635362371E-2</v>
      </c>
      <c r="F748" s="105">
        <v>2.266449694791667</v>
      </c>
      <c r="G748" s="105">
        <v>4.7547214999999996</v>
      </c>
      <c r="H748" s="55">
        <f t="shared" si="34"/>
        <v>5.9975357184117561E-2</v>
      </c>
      <c r="I748" s="17">
        <v>0</v>
      </c>
      <c r="J748" s="15">
        <f>'Calcul Rn'!E742</f>
        <v>1.4604077992550497</v>
      </c>
      <c r="K748" s="118">
        <f t="shared" si="35"/>
        <v>0.23892439601786056</v>
      </c>
    </row>
    <row r="749" spans="1:11" x14ac:dyDescent="0.45">
      <c r="A749" s="60">
        <v>40570</v>
      </c>
      <c r="B749" s="115">
        <v>733</v>
      </c>
      <c r="C749" s="15">
        <f>'Calcul Es et Ea'!H742</f>
        <v>0.74369396096612705</v>
      </c>
      <c r="D749" s="15">
        <f>'Calcul Es et Ea'!I742</f>
        <v>0.69515347368703972</v>
      </c>
      <c r="E749" s="15">
        <f t="shared" si="33"/>
        <v>4.854048727908733E-2</v>
      </c>
      <c r="F749" s="105">
        <v>4.9070919166666664</v>
      </c>
      <c r="G749" s="105">
        <v>3.0807686864583359</v>
      </c>
      <c r="H749" s="55">
        <f t="shared" si="34"/>
        <v>5.4050096003382994E-2</v>
      </c>
      <c r="I749" s="17">
        <v>0</v>
      </c>
      <c r="J749" s="15">
        <f>'Calcul Rn'!E743</f>
        <v>1.4384958258152842</v>
      </c>
      <c r="K749" s="118">
        <f t="shared" si="35"/>
        <v>0.35975717280217662</v>
      </c>
    </row>
    <row r="750" spans="1:11" x14ac:dyDescent="0.45">
      <c r="A750" s="60">
        <v>40571</v>
      </c>
      <c r="B750" s="114">
        <v>734</v>
      </c>
      <c r="C750" s="15">
        <f>'Calcul Es et Ea'!H743</f>
        <v>0.66210637706033504</v>
      </c>
      <c r="D750" s="15">
        <f>'Calcul Es et Ea'!I743</f>
        <v>0.55294955686863811</v>
      </c>
      <c r="E750" s="15">
        <f t="shared" si="33"/>
        <v>0.10915682019169692</v>
      </c>
      <c r="F750" s="105">
        <v>5.2726822187499982</v>
      </c>
      <c r="G750" s="105">
        <v>1.07648194084375</v>
      </c>
      <c r="H750" s="55">
        <f t="shared" si="34"/>
        <v>4.7622758120817212E-2</v>
      </c>
      <c r="I750" s="17">
        <v>0</v>
      </c>
      <c r="J750" s="15">
        <f>'Calcul Rn'!E744</f>
        <v>1.4182918355461198</v>
      </c>
      <c r="K750" s="118">
        <f t="shared" si="35"/>
        <v>0.65682733585556474</v>
      </c>
    </row>
    <row r="751" spans="1:11" x14ac:dyDescent="0.45">
      <c r="A751" s="60">
        <v>40572</v>
      </c>
      <c r="B751" s="115">
        <v>735</v>
      </c>
      <c r="C751" s="15">
        <f>'Calcul Es et Ea'!H744</f>
        <v>0.72400743933031642</v>
      </c>
      <c r="D751" s="15">
        <f>'Calcul Es et Ea'!I744</f>
        <v>0.62728931348518413</v>
      </c>
      <c r="E751" s="15">
        <f t="shared" si="33"/>
        <v>9.6718125845132286E-2</v>
      </c>
      <c r="F751" s="105">
        <v>3.8531858229166676</v>
      </c>
      <c r="G751" s="105">
        <v>1.0414035068750003</v>
      </c>
      <c r="H751" s="55">
        <f t="shared" si="34"/>
        <v>4.7516395440726222E-2</v>
      </c>
      <c r="I751" s="17">
        <v>0</v>
      </c>
      <c r="J751" s="15">
        <f>'Calcul Rn'!E745</f>
        <v>1.2626211907023968</v>
      </c>
      <c r="K751" s="118">
        <f t="shared" si="35"/>
        <v>0.52636878639154927</v>
      </c>
    </row>
    <row r="752" spans="1:11" x14ac:dyDescent="0.45">
      <c r="A752" s="60">
        <v>40573</v>
      </c>
      <c r="B752" s="115">
        <v>736</v>
      </c>
      <c r="C752" s="15">
        <f>'Calcul Es et Ea'!H745</f>
        <v>0.61010382844423172</v>
      </c>
      <c r="D752" s="15">
        <f>'Calcul Es et Ea'!I745</f>
        <v>0.50264865168599648</v>
      </c>
      <c r="E752" s="15">
        <f t="shared" si="33"/>
        <v>0.10745517675823524</v>
      </c>
      <c r="F752" s="105">
        <v>3.2304079895833335</v>
      </c>
      <c r="G752" s="105">
        <v>-0.76492517833333329</v>
      </c>
      <c r="H752" s="55">
        <f t="shared" si="34"/>
        <v>4.2308239246401119E-2</v>
      </c>
      <c r="I752" s="17">
        <v>0</v>
      </c>
      <c r="J752" s="15">
        <f>'Calcul Rn'!E746</f>
        <v>1.5439895850918437</v>
      </c>
      <c r="K752" s="118">
        <f t="shared" si="35"/>
        <v>0.56613038091416601</v>
      </c>
    </row>
    <row r="753" spans="1:11" x14ac:dyDescent="0.45">
      <c r="A753" s="60">
        <v>40574</v>
      </c>
      <c r="B753" s="114">
        <v>737</v>
      </c>
      <c r="C753" s="15">
        <f>'Calcul Es et Ea'!H746</f>
        <v>0.48255327129023795</v>
      </c>
      <c r="D753" s="15">
        <f>'Calcul Es et Ea'!I746</f>
        <v>0.46239519347792968</v>
      </c>
      <c r="E753" s="15">
        <f t="shared" si="33"/>
        <v>2.0158077812308273E-2</v>
      </c>
      <c r="F753" s="105">
        <v>1.9910937459375002</v>
      </c>
      <c r="G753" s="105">
        <v>-3.7095612812499996</v>
      </c>
      <c r="H753" s="55">
        <f t="shared" si="34"/>
        <v>3.4870002538221943E-2</v>
      </c>
      <c r="I753" s="17">
        <v>0</v>
      </c>
      <c r="J753" s="15">
        <f>'Calcul Rn'!E747</f>
        <v>1.6713673005063807</v>
      </c>
      <c r="K753" s="118">
        <f t="shared" si="35"/>
        <v>0.2227002966276817</v>
      </c>
    </row>
    <row r="754" spans="1:11" x14ac:dyDescent="0.45">
      <c r="A754" s="60">
        <v>40575</v>
      </c>
      <c r="B754" s="115">
        <v>738</v>
      </c>
      <c r="C754" s="15">
        <f>'Calcul Es et Ea'!H747</f>
        <v>0.51587247565274852</v>
      </c>
      <c r="D754" s="15">
        <f>'Calcul Es et Ea'!I747</f>
        <v>0.48073670279901798</v>
      </c>
      <c r="E754" s="15">
        <f t="shared" si="33"/>
        <v>3.513577285373054E-2</v>
      </c>
      <c r="F754" s="105">
        <v>1.0774971208333335</v>
      </c>
      <c r="G754" s="105">
        <v>-2.5365396416666663</v>
      </c>
      <c r="H754" s="55">
        <f t="shared" si="34"/>
        <v>3.7685314878522648E-2</v>
      </c>
      <c r="I754" s="17">
        <v>0</v>
      </c>
      <c r="J754" s="15">
        <f>'Calcul Rn'!E748</f>
        <v>1.7566545449185194</v>
      </c>
      <c r="K754" s="118">
        <f t="shared" si="35"/>
        <v>0.27449137390685374</v>
      </c>
    </row>
    <row r="755" spans="1:11" x14ac:dyDescent="0.45">
      <c r="A755" s="60">
        <v>40576</v>
      </c>
      <c r="B755" s="115">
        <v>739</v>
      </c>
      <c r="C755" s="15">
        <f>'Calcul Es et Ea'!H748</f>
        <v>0.76688555645945888</v>
      </c>
      <c r="D755" s="15">
        <f>'Calcul Es et Ea'!I748</f>
        <v>0.76507921105343957</v>
      </c>
      <c r="E755" s="15">
        <f t="shared" si="33"/>
        <v>1.8063454060193163E-3</v>
      </c>
      <c r="F755" s="105">
        <v>1.0982986065625</v>
      </c>
      <c r="G755" s="105">
        <v>2.4460001256249995</v>
      </c>
      <c r="H755" s="55">
        <f t="shared" si="34"/>
        <v>5.1938504288979094E-2</v>
      </c>
      <c r="I755" s="17">
        <v>0</v>
      </c>
      <c r="J755" s="15">
        <f>'Calcul Rn'!E749</f>
        <v>1.7007293723849908</v>
      </c>
      <c r="K755" s="118">
        <f t="shared" si="35"/>
        <v>0.25358229545471345</v>
      </c>
    </row>
    <row r="756" spans="1:11" x14ac:dyDescent="0.45">
      <c r="A756" s="60">
        <v>40577</v>
      </c>
      <c r="B756" s="114">
        <v>740</v>
      </c>
      <c r="C756" s="15">
        <f>'Calcul Es et Ea'!H749</f>
        <v>1.1889363647168372</v>
      </c>
      <c r="D756" s="15">
        <f>'Calcul Es et Ea'!I749</f>
        <v>1.1206536475984297</v>
      </c>
      <c r="E756" s="15">
        <f t="shared" si="33"/>
        <v>6.8282717118407499E-2</v>
      </c>
      <c r="F756" s="105">
        <v>1.8462499562499997</v>
      </c>
      <c r="G756" s="105">
        <v>8.454276447916671</v>
      </c>
      <c r="H756" s="55">
        <f t="shared" si="34"/>
        <v>7.5073732069613347E-2</v>
      </c>
      <c r="I756" s="17">
        <v>0</v>
      </c>
      <c r="J756" s="15">
        <f>'Calcul Rn'!E750</f>
        <v>1.897886585349374</v>
      </c>
      <c r="K756" s="118">
        <f t="shared" si="35"/>
        <v>0.46256722207667955</v>
      </c>
    </row>
    <row r="757" spans="1:11" x14ac:dyDescent="0.45">
      <c r="A757" s="60">
        <v>40578</v>
      </c>
      <c r="B757" s="115">
        <v>741</v>
      </c>
      <c r="C757" s="15">
        <f>'Calcul Es et Ea'!H750</f>
        <v>1.1359578350704942</v>
      </c>
      <c r="D757" s="15">
        <f>'Calcul Es et Ea'!I750</f>
        <v>1.0355397718443096</v>
      </c>
      <c r="E757" s="15">
        <f t="shared" si="33"/>
        <v>0.10041806322618463</v>
      </c>
      <c r="F757" s="105">
        <v>3.312352450000001</v>
      </c>
      <c r="G757" s="105">
        <v>8.4772942916666647</v>
      </c>
      <c r="H757" s="55">
        <f t="shared" si="34"/>
        <v>7.5176987051898569E-2</v>
      </c>
      <c r="I757" s="17">
        <v>0</v>
      </c>
      <c r="J757" s="15">
        <f>'Calcul Rn'!E751</f>
        <v>1.9232350237459821</v>
      </c>
      <c r="K757" s="118">
        <f t="shared" si="35"/>
        <v>0.5985546610426683</v>
      </c>
    </row>
    <row r="758" spans="1:11" x14ac:dyDescent="0.45">
      <c r="A758" s="60">
        <v>40579</v>
      </c>
      <c r="B758" s="115">
        <v>742</v>
      </c>
      <c r="C758" s="15">
        <f>'Calcul Es et Ea'!H751</f>
        <v>1.2746680749305075</v>
      </c>
      <c r="D758" s="15">
        <f>'Calcul Es et Ea'!I751</f>
        <v>1.0429005178662367</v>
      </c>
      <c r="E758" s="15">
        <f t="shared" si="33"/>
        <v>0.23176755706427077</v>
      </c>
      <c r="F758" s="105">
        <v>4.3822134270833351</v>
      </c>
      <c r="G758" s="105">
        <v>10.115613031249998</v>
      </c>
      <c r="H758" s="55">
        <f t="shared" si="34"/>
        <v>8.2844927150837716E-2</v>
      </c>
      <c r="I758" s="17">
        <v>0</v>
      </c>
      <c r="J758" s="15">
        <f>'Calcul Rn'!E752</f>
        <v>2.009854095120315</v>
      </c>
      <c r="K758" s="118">
        <f t="shared" si="35"/>
        <v>1.1383766092212908</v>
      </c>
    </row>
    <row r="759" spans="1:11" x14ac:dyDescent="0.45">
      <c r="A759" s="60">
        <v>40580</v>
      </c>
      <c r="B759" s="114">
        <v>743</v>
      </c>
      <c r="C759" s="15">
        <f>'Calcul Es et Ea'!H752</f>
        <v>1.0700362104904748</v>
      </c>
      <c r="D759" s="15">
        <f>'Calcul Es et Ea'!I752</f>
        <v>0.87520283690067469</v>
      </c>
      <c r="E759" s="15">
        <f t="shared" si="33"/>
        <v>0.19483337358980013</v>
      </c>
      <c r="F759" s="105">
        <v>2.4316202601458325</v>
      </c>
      <c r="G759" s="105">
        <v>8.4956897916666652</v>
      </c>
      <c r="H759" s="55">
        <f t="shared" si="34"/>
        <v>7.5259594028976792E-2</v>
      </c>
      <c r="I759" s="17">
        <v>0</v>
      </c>
      <c r="J759" s="15">
        <f>'Calcul Rn'!E753</f>
        <v>1.9122439328558016</v>
      </c>
      <c r="K759" s="118">
        <f t="shared" si="35"/>
        <v>0.81051473378626548</v>
      </c>
    </row>
    <row r="760" spans="1:11" x14ac:dyDescent="0.45">
      <c r="A760" s="60">
        <v>40581</v>
      </c>
      <c r="B760" s="115">
        <v>744</v>
      </c>
      <c r="C760" s="15">
        <f>'Calcul Es et Ea'!H753</f>
        <v>0.90664755992646295</v>
      </c>
      <c r="D760" s="15">
        <f>'Calcul Es et Ea'!I753</f>
        <v>0.88165035077456988</v>
      </c>
      <c r="E760" s="15">
        <f t="shared" si="33"/>
        <v>2.4997209151893074E-2</v>
      </c>
      <c r="F760" s="105">
        <v>1.7129426833333332</v>
      </c>
      <c r="G760" s="105">
        <v>4.1786791674375001</v>
      </c>
      <c r="H760" s="55">
        <f t="shared" si="34"/>
        <v>5.7876478673054538E-2</v>
      </c>
      <c r="I760" s="17">
        <v>0</v>
      </c>
      <c r="J760" s="15">
        <f>'Calcul Rn'!E754</f>
        <v>2.1619031239325466</v>
      </c>
      <c r="K760" s="118">
        <f t="shared" si="35"/>
        <v>0.36855740545838633</v>
      </c>
    </row>
    <row r="761" spans="1:11" x14ac:dyDescent="0.45">
      <c r="A761" s="60">
        <v>40582</v>
      </c>
      <c r="B761" s="115">
        <v>745</v>
      </c>
      <c r="C761" s="15">
        <f>'Calcul Es et Ea'!H754</f>
        <v>1.3232497205870941</v>
      </c>
      <c r="D761" s="15">
        <f>'Calcul Es et Ea'!I754</f>
        <v>1.2318670900774094</v>
      </c>
      <c r="E761" s="15">
        <f t="shared" si="33"/>
        <v>9.1382630509684759E-2</v>
      </c>
      <c r="F761" s="105">
        <v>2.1093692172499994</v>
      </c>
      <c r="G761" s="105">
        <v>9.7760053854166653</v>
      </c>
      <c r="H761" s="55">
        <f t="shared" si="34"/>
        <v>8.1202856585677177E-2</v>
      </c>
      <c r="I761" s="17">
        <v>0</v>
      </c>
      <c r="J761" s="15">
        <f>'Calcul Rn'!E755</f>
        <v>2.3243036292113404</v>
      </c>
      <c r="K761" s="118">
        <f t="shared" si="35"/>
        <v>0.6020174831357189</v>
      </c>
    </row>
    <row r="762" spans="1:11" x14ac:dyDescent="0.45">
      <c r="A762" s="60">
        <v>40583</v>
      </c>
      <c r="B762" s="114">
        <v>746</v>
      </c>
      <c r="C762" s="15">
        <f>'Calcul Es et Ea'!H755</f>
        <v>1.1090531624270432</v>
      </c>
      <c r="D762" s="15">
        <f>'Calcul Es et Ea'!I755</f>
        <v>1.0103167333037111</v>
      </c>
      <c r="E762" s="15">
        <f t="shared" si="33"/>
        <v>9.8736429123332137E-2</v>
      </c>
      <c r="F762" s="105">
        <v>2.7791406395833342</v>
      </c>
      <c r="G762" s="105">
        <v>7.2825383541666646</v>
      </c>
      <c r="H762" s="55">
        <f t="shared" si="34"/>
        <v>6.9975072677488773E-2</v>
      </c>
      <c r="I762" s="17">
        <v>0</v>
      </c>
      <c r="J762" s="15">
        <f>'Calcul Rn'!E756</f>
        <v>2.3412777242784717</v>
      </c>
      <c r="K762" s="118">
        <f t="shared" si="35"/>
        <v>0.62865179462859577</v>
      </c>
    </row>
    <row r="763" spans="1:11" x14ac:dyDescent="0.45">
      <c r="A763" s="60">
        <v>40584</v>
      </c>
      <c r="B763" s="115">
        <v>747</v>
      </c>
      <c r="C763" s="15">
        <f>'Calcul Es et Ea'!H756</f>
        <v>1.4191869920973663</v>
      </c>
      <c r="D763" s="15">
        <f>'Calcul Es et Ea'!I756</f>
        <v>1.2260555214390432</v>
      </c>
      <c r="E763" s="15">
        <f t="shared" si="33"/>
        <v>0.19313147065832315</v>
      </c>
      <c r="F763" s="105">
        <v>2.1839208171875</v>
      </c>
      <c r="G763" s="105">
        <v>10.803297885416669</v>
      </c>
      <c r="H763" s="55">
        <f t="shared" si="34"/>
        <v>8.6256948198788819E-2</v>
      </c>
      <c r="I763" s="17">
        <v>0</v>
      </c>
      <c r="J763" s="15">
        <f>'Calcul Rn'!E757</f>
        <v>2.5967479561121607</v>
      </c>
      <c r="K763" s="118">
        <f t="shared" si="35"/>
        <v>0.89171112939396902</v>
      </c>
    </row>
    <row r="764" spans="1:11" x14ac:dyDescent="0.45">
      <c r="A764" s="60">
        <v>40585</v>
      </c>
      <c r="B764" s="115">
        <v>748</v>
      </c>
      <c r="C764" s="15">
        <f>'Calcul Es et Ea'!H757</f>
        <v>1.397223928837612</v>
      </c>
      <c r="D764" s="15">
        <f>'Calcul Es et Ea'!I757</f>
        <v>1.0862830871865734</v>
      </c>
      <c r="E764" s="15">
        <f t="shared" si="33"/>
        <v>0.31094084165103864</v>
      </c>
      <c r="F764" s="105">
        <v>1.9194994385416677</v>
      </c>
      <c r="G764" s="105">
        <v>10.718524864583332</v>
      </c>
      <c r="H764" s="55">
        <f t="shared" si="34"/>
        <v>8.5829968126462236E-2</v>
      </c>
      <c r="I764" s="17">
        <v>0</v>
      </c>
      <c r="J764" s="15">
        <f>'Calcul Rn'!E758</f>
        <v>2.4969193003644987</v>
      </c>
      <c r="K764" s="118">
        <f t="shared" si="35"/>
        <v>1.0901812972028029</v>
      </c>
    </row>
    <row r="765" spans="1:11" x14ac:dyDescent="0.45">
      <c r="A765" s="60">
        <v>40586</v>
      </c>
      <c r="B765" s="114">
        <v>749</v>
      </c>
      <c r="C765" s="15">
        <f>'Calcul Es et Ea'!H758</f>
        <v>1.1584543737754907</v>
      </c>
      <c r="D765" s="15">
        <f>'Calcul Es et Ea'!I758</f>
        <v>1.0022117209346733</v>
      </c>
      <c r="E765" s="15">
        <f t="shared" si="33"/>
        <v>0.1562426528408174</v>
      </c>
      <c r="F765" s="105">
        <v>2.1790798822916666</v>
      </c>
      <c r="G765" s="105">
        <v>8.5931585937499992</v>
      </c>
      <c r="H765" s="55">
        <f t="shared" si="34"/>
        <v>7.5698583529263883E-2</v>
      </c>
      <c r="I765" s="17">
        <v>0</v>
      </c>
      <c r="J765" s="15">
        <f>'Calcul Rn'!E759</f>
        <v>2.5836338884154078</v>
      </c>
      <c r="K765" s="118">
        <f t="shared" si="35"/>
        <v>0.79406508598806547</v>
      </c>
    </row>
    <row r="766" spans="1:11" x14ac:dyDescent="0.45">
      <c r="A766" s="60">
        <v>40587</v>
      </c>
      <c r="B766" s="115">
        <v>750</v>
      </c>
      <c r="C766" s="15">
        <f>'Calcul Es et Ea'!H759</f>
        <v>1.0221058242294829</v>
      </c>
      <c r="D766" s="15">
        <f>'Calcul Es et Ea'!I759</f>
        <v>0.94725001755503591</v>
      </c>
      <c r="E766" s="15">
        <f t="shared" si="33"/>
        <v>7.4855806674447023E-2</v>
      </c>
      <c r="F766" s="105">
        <v>3.5205034895833354</v>
      </c>
      <c r="G766" s="105">
        <v>6.5718468854166652</v>
      </c>
      <c r="H766" s="55">
        <f t="shared" si="34"/>
        <v>6.7029263873250436E-2</v>
      </c>
      <c r="I766" s="17">
        <v>0</v>
      </c>
      <c r="J766" s="15">
        <f>'Calcul Rn'!E760</f>
        <v>2.660936958276261</v>
      </c>
      <c r="K766" s="118">
        <f t="shared" si="35"/>
        <v>0.60522230220549456</v>
      </c>
    </row>
    <row r="767" spans="1:11" x14ac:dyDescent="0.45">
      <c r="A767" s="60">
        <v>40588</v>
      </c>
      <c r="B767" s="115">
        <v>751</v>
      </c>
      <c r="C767" s="15">
        <f>'Calcul Es et Ea'!H760</f>
        <v>1.0247269538182433</v>
      </c>
      <c r="D767" s="15">
        <f>'Calcul Es et Ea'!I760</f>
        <v>0.92239985505777411</v>
      </c>
      <c r="E767" s="15">
        <f t="shared" si="33"/>
        <v>0.10232709876046919</v>
      </c>
      <c r="F767" s="105">
        <v>2.3773002993333336</v>
      </c>
      <c r="G767" s="105">
        <v>6.2407092083333318</v>
      </c>
      <c r="H767" s="55">
        <f t="shared" si="34"/>
        <v>6.5693363334463351E-2</v>
      </c>
      <c r="I767" s="17">
        <v>0</v>
      </c>
      <c r="J767" s="15">
        <f>'Calcul Rn'!E761</f>
        <v>2.6657401029455254</v>
      </c>
      <c r="K767" s="118">
        <f t="shared" si="35"/>
        <v>0.6637352818373321</v>
      </c>
    </row>
    <row r="768" spans="1:11" x14ac:dyDescent="0.45">
      <c r="A768" s="60">
        <v>40589</v>
      </c>
      <c r="B768" s="114">
        <v>752</v>
      </c>
      <c r="C768" s="15">
        <f>'Calcul Es et Ea'!H761</f>
        <v>1.0299160982764186</v>
      </c>
      <c r="D768" s="15">
        <f>'Calcul Es et Ea'!I761</f>
        <v>0.92376434967994714</v>
      </c>
      <c r="E768" s="15">
        <f t="shared" si="33"/>
        <v>0.10615174859647147</v>
      </c>
      <c r="F768" s="105">
        <v>3.9837499270833328</v>
      </c>
      <c r="G768" s="105">
        <v>6.2985929583333329</v>
      </c>
      <c r="H768" s="55">
        <f t="shared" si="34"/>
        <v>6.5925224706331054E-2</v>
      </c>
      <c r="I768" s="17">
        <v>0</v>
      </c>
      <c r="J768" s="15">
        <f>'Calcul Rn'!E762</f>
        <v>2.772224792555773</v>
      </c>
      <c r="K768" s="118">
        <f t="shared" si="35"/>
        <v>0.74170033694973725</v>
      </c>
    </row>
    <row r="769" spans="1:11" x14ac:dyDescent="0.45">
      <c r="A769" s="60">
        <v>40590</v>
      </c>
      <c r="B769" s="115">
        <v>753</v>
      </c>
      <c r="C769" s="15">
        <f>'Calcul Es et Ea'!H762</f>
        <v>0.99709161629290211</v>
      </c>
      <c r="D769" s="15">
        <f>'Calcul Es et Ea'!I762</f>
        <v>0.88709280258597822</v>
      </c>
      <c r="E769" s="15">
        <f t="shared" si="33"/>
        <v>0.10999881370692388</v>
      </c>
      <c r="F769" s="105">
        <v>3.5140220104166673</v>
      </c>
      <c r="G769" s="105">
        <v>6.5792108541666687</v>
      </c>
      <c r="H769" s="55">
        <f t="shared" si="34"/>
        <v>6.7059234424566419E-2</v>
      </c>
      <c r="I769" s="17">
        <v>0</v>
      </c>
      <c r="J769" s="15">
        <f>'Calcul Rn'!E763</f>
        <v>2.9359877976248852</v>
      </c>
      <c r="K769" s="118">
        <f t="shared" si="35"/>
        <v>0.76473940556641995</v>
      </c>
    </row>
    <row r="770" spans="1:11" x14ac:dyDescent="0.45">
      <c r="A770" s="60">
        <v>40591</v>
      </c>
      <c r="B770" s="115">
        <v>754</v>
      </c>
      <c r="C770" s="15">
        <f>'Calcul Es et Ea'!H763</f>
        <v>1.1503653301236834</v>
      </c>
      <c r="D770" s="15">
        <f>'Calcul Es et Ea'!I763</f>
        <v>0.975647211083567</v>
      </c>
      <c r="E770" s="15">
        <f t="shared" si="33"/>
        <v>0.17471811904011636</v>
      </c>
      <c r="F770" s="105">
        <v>2.5270197065624997</v>
      </c>
      <c r="G770" s="105">
        <v>7.4549028958333317</v>
      </c>
      <c r="H770" s="55">
        <f t="shared" si="34"/>
        <v>7.0705975485328199E-2</v>
      </c>
      <c r="I770" s="17">
        <v>0</v>
      </c>
      <c r="J770" s="15">
        <f>'Calcul Rn'!E764</f>
        <v>3.1635946637335701</v>
      </c>
      <c r="K770" s="118">
        <f t="shared" si="35"/>
        <v>0.95367249552873545</v>
      </c>
    </row>
    <row r="771" spans="1:11" x14ac:dyDescent="0.45">
      <c r="A771" s="60">
        <v>40592</v>
      </c>
      <c r="B771" s="114">
        <v>755</v>
      </c>
      <c r="C771" s="15">
        <f>'Calcul Es et Ea'!H764</f>
        <v>0.82641825257309043</v>
      </c>
      <c r="D771" s="15">
        <f>'Calcul Es et Ea'!I764</f>
        <v>0.82321925724642031</v>
      </c>
      <c r="E771" s="15">
        <f t="shared" si="33"/>
        <v>3.1989953266701177E-3</v>
      </c>
      <c r="F771" s="105">
        <v>1.7020109952083331</v>
      </c>
      <c r="G771" s="105">
        <v>3.6325377951041671</v>
      </c>
      <c r="H771" s="55">
        <f t="shared" si="34"/>
        <v>5.5945030305568272E-2</v>
      </c>
      <c r="I771" s="17">
        <v>0</v>
      </c>
      <c r="J771" s="15">
        <f>'Calcul Rn'!E765</f>
        <v>3.2577655638121135</v>
      </c>
      <c r="K771" s="118">
        <f t="shared" si="35"/>
        <v>0.46755897614065284</v>
      </c>
    </row>
    <row r="772" spans="1:11" x14ac:dyDescent="0.45">
      <c r="A772" s="60">
        <v>40593</v>
      </c>
      <c r="B772" s="115">
        <v>756</v>
      </c>
      <c r="C772" s="15">
        <f>'Calcul Es et Ea'!H765</f>
        <v>1.124787695499627</v>
      </c>
      <c r="D772" s="15">
        <f>'Calcul Es et Ea'!I765</f>
        <v>1.111528025615768</v>
      </c>
      <c r="E772" s="15">
        <f t="shared" si="33"/>
        <v>1.325966988385896E-2</v>
      </c>
      <c r="F772" s="105">
        <v>2.5061892436354172</v>
      </c>
      <c r="G772" s="105">
        <v>7.5961411979166646</v>
      </c>
      <c r="H772" s="55">
        <f t="shared" si="34"/>
        <v>7.1309746240481878E-2</v>
      </c>
      <c r="I772" s="17">
        <v>0</v>
      </c>
      <c r="J772" s="15">
        <f>'Calcul Rn'!E766</f>
        <v>3.2299166186291477</v>
      </c>
      <c r="K772" s="118">
        <f t="shared" si="35"/>
        <v>0.51786226650740397</v>
      </c>
    </row>
    <row r="773" spans="1:11" x14ac:dyDescent="0.45">
      <c r="A773" s="60">
        <v>40594</v>
      </c>
      <c r="B773" s="115">
        <v>757</v>
      </c>
      <c r="C773" s="15">
        <f>'Calcul Es et Ea'!H766</f>
        <v>1.0119600112871119</v>
      </c>
      <c r="D773" s="15">
        <f>'Calcul Es et Ea'!I766</f>
        <v>0.96475772370825663</v>
      </c>
      <c r="E773" s="15">
        <f t="shared" si="33"/>
        <v>4.7202287578855251E-2</v>
      </c>
      <c r="F773" s="105">
        <v>0.63035009866666658</v>
      </c>
      <c r="G773" s="105">
        <v>5.8718974322916688</v>
      </c>
      <c r="H773" s="55">
        <f t="shared" si="34"/>
        <v>6.4232366313105763E-2</v>
      </c>
      <c r="I773" s="17">
        <v>0</v>
      </c>
      <c r="J773" s="15">
        <f>'Calcul Rn'!E767</f>
        <v>3.6482411822692145</v>
      </c>
      <c r="K773" s="118">
        <f t="shared" si="35"/>
        <v>0.70134840584491476</v>
      </c>
    </row>
    <row r="774" spans="1:11" x14ac:dyDescent="0.45">
      <c r="A774" s="60">
        <v>40595</v>
      </c>
      <c r="B774" s="114">
        <v>758</v>
      </c>
      <c r="C774" s="15">
        <f>'Calcul Es et Ea'!H767</f>
        <v>1.1195552602933643</v>
      </c>
      <c r="D774" s="15">
        <f>'Calcul Es et Ea'!I767</f>
        <v>1.0967949257626535</v>
      </c>
      <c r="E774" s="15">
        <f t="shared" si="33"/>
        <v>2.2760334530710802E-2</v>
      </c>
      <c r="F774" s="105">
        <v>1.8940393633749997</v>
      </c>
      <c r="G774" s="105">
        <v>7.5749832083333333</v>
      </c>
      <c r="H774" s="55">
        <f t="shared" si="34"/>
        <v>7.1219019529528915E-2</v>
      </c>
      <c r="I774" s="17">
        <v>0</v>
      </c>
      <c r="J774" s="15">
        <f>'Calcul Rn'!E768</f>
        <v>3.2717915299367157</v>
      </c>
      <c r="K774" s="118">
        <f t="shared" si="35"/>
        <v>0.57567423873126189</v>
      </c>
    </row>
    <row r="775" spans="1:11" x14ac:dyDescent="0.45">
      <c r="A775" s="60">
        <v>40596</v>
      </c>
      <c r="B775" s="115">
        <v>759</v>
      </c>
      <c r="C775" s="15">
        <f>'Calcul Es et Ea'!H768</f>
        <v>1.0352917953029144</v>
      </c>
      <c r="D775" s="15">
        <f>'Calcul Es et Ea'!I768</f>
        <v>0.98401912443430695</v>
      </c>
      <c r="E775" s="15">
        <f t="shared" si="33"/>
        <v>5.1272670868607428E-2</v>
      </c>
      <c r="F775" s="105">
        <v>1.6433738594375</v>
      </c>
      <c r="G775" s="105">
        <v>7.0094024791666643</v>
      </c>
      <c r="H775" s="55">
        <f t="shared" si="34"/>
        <v>6.8830088829342065E-2</v>
      </c>
      <c r="I775" s="17">
        <v>0</v>
      </c>
      <c r="J775" s="15">
        <f>'Calcul Rn'!E769</f>
        <v>3.2439106901579424</v>
      </c>
      <c r="K775" s="118">
        <f t="shared" si="35"/>
        <v>0.63086395104499837</v>
      </c>
    </row>
    <row r="776" spans="1:11" x14ac:dyDescent="0.45">
      <c r="A776" s="60">
        <v>40597</v>
      </c>
      <c r="B776" s="115">
        <v>760</v>
      </c>
      <c r="C776" s="15">
        <f>'Calcul Es et Ea'!H769</f>
        <v>0.98535150425709439</v>
      </c>
      <c r="D776" s="15">
        <f>'Calcul Es et Ea'!I769</f>
        <v>0.96087376451029904</v>
      </c>
      <c r="E776" s="15">
        <f t="shared" si="33"/>
        <v>2.4477739746795346E-2</v>
      </c>
      <c r="F776" s="105">
        <v>1.8801447</v>
      </c>
      <c r="G776" s="105">
        <v>6.151435760416665</v>
      </c>
      <c r="H776" s="55">
        <f t="shared" si="34"/>
        <v>6.533713478023305E-2</v>
      </c>
      <c r="I776" s="17">
        <v>0</v>
      </c>
      <c r="J776" s="15">
        <f>'Calcul Rn'!E770</f>
        <v>3.6342946183239211</v>
      </c>
      <c r="K776" s="118">
        <f t="shared" si="35"/>
        <v>0.61027222427795969</v>
      </c>
    </row>
    <row r="777" spans="1:11" x14ac:dyDescent="0.45">
      <c r="A777" s="60">
        <v>40598</v>
      </c>
      <c r="B777" s="114">
        <v>761</v>
      </c>
      <c r="C777" s="15">
        <f>'Calcul Es et Ea'!H770</f>
        <v>1.332324647324663</v>
      </c>
      <c r="D777" s="15">
        <f>'Calcul Es et Ea'!I770</f>
        <v>1.2848108555219375</v>
      </c>
      <c r="E777" s="15">
        <f t="shared" si="33"/>
        <v>4.7513791802725525E-2</v>
      </c>
      <c r="F777" s="105">
        <v>1.656093771520833</v>
      </c>
      <c r="G777" s="105">
        <v>10.752728489583333</v>
      </c>
      <c r="H777" s="55">
        <f t="shared" si="34"/>
        <v>8.6002025635497706E-2</v>
      </c>
      <c r="I777" s="17">
        <v>0</v>
      </c>
      <c r="J777" s="15">
        <f>'Calcul Rn'!E771</f>
        <v>3.6302920565058452</v>
      </c>
      <c r="K777" s="118">
        <f t="shared" si="35"/>
        <v>0.75599080360441839</v>
      </c>
    </row>
    <row r="778" spans="1:11" x14ac:dyDescent="0.45">
      <c r="A778" s="60">
        <v>40599</v>
      </c>
      <c r="B778" s="115">
        <v>762</v>
      </c>
      <c r="C778" s="15">
        <f>'Calcul Es et Ea'!H771</f>
        <v>1.1217293952749952</v>
      </c>
      <c r="D778" s="15">
        <f>'Calcul Es et Ea'!I771</f>
        <v>1.0751903663474642</v>
      </c>
      <c r="E778" s="15">
        <f t="shared" si="33"/>
        <v>4.6539028927530923E-2</v>
      </c>
      <c r="F778" s="105">
        <v>0.75298612547916666</v>
      </c>
      <c r="G778" s="105">
        <v>8.7262859687500001</v>
      </c>
      <c r="H778" s="55">
        <f t="shared" si="34"/>
        <v>7.630170887785713E-2</v>
      </c>
      <c r="I778" s="17">
        <v>0</v>
      </c>
      <c r="J778" s="15">
        <f>'Calcul Rn'!E772</f>
        <v>3.9366167490593518</v>
      </c>
      <c r="K778" s="118">
        <f t="shared" si="35"/>
        <v>0.81102955544255384</v>
      </c>
    </row>
    <row r="779" spans="1:11" x14ac:dyDescent="0.45">
      <c r="A779" s="60">
        <v>40600</v>
      </c>
      <c r="B779" s="115">
        <v>763</v>
      </c>
      <c r="C779" s="15">
        <f>'Calcul Es et Ea'!H772</f>
        <v>1.2511758211163522</v>
      </c>
      <c r="D779" s="15">
        <f>'Calcul Es et Ea'!I772</f>
        <v>1.134683686111899</v>
      </c>
      <c r="E779" s="15">
        <f t="shared" si="33"/>
        <v>0.11649213500445321</v>
      </c>
      <c r="F779" s="105">
        <v>3.4541493833333337</v>
      </c>
      <c r="G779" s="105">
        <v>9.553944697916668</v>
      </c>
      <c r="H779" s="55">
        <f t="shared" si="34"/>
        <v>8.014423731904316E-2</v>
      </c>
      <c r="I779" s="17">
        <v>0</v>
      </c>
      <c r="J779" s="15">
        <f>'Calcul Rn'!E773</f>
        <v>4.0943889266715487</v>
      </c>
      <c r="K779" s="118">
        <f t="shared" si="35"/>
        <v>0.97343019533765462</v>
      </c>
    </row>
    <row r="780" spans="1:11" x14ac:dyDescent="0.45">
      <c r="A780" s="60">
        <v>40601</v>
      </c>
      <c r="B780" s="114">
        <v>764</v>
      </c>
      <c r="C780" s="15">
        <f>'Calcul Es et Ea'!H773</f>
        <v>1.0000620753792007</v>
      </c>
      <c r="D780" s="15">
        <f>'Calcul Es et Ea'!I773</f>
        <v>0.86248676711986527</v>
      </c>
      <c r="E780" s="15">
        <f t="shared" si="33"/>
        <v>0.13757530825933539</v>
      </c>
      <c r="F780" s="105">
        <v>3.3381191895833329</v>
      </c>
      <c r="G780" s="105">
        <v>6.1249307916666673</v>
      </c>
      <c r="H780" s="55">
        <f t="shared" si="34"/>
        <v>6.5231690693139818E-2</v>
      </c>
      <c r="I780" s="17">
        <v>0</v>
      </c>
      <c r="J780" s="15">
        <f>'Calcul Rn'!E774</f>
        <v>3.9142031359763192</v>
      </c>
      <c r="K780" s="118">
        <f t="shared" si="35"/>
        <v>0.9767922393719406</v>
      </c>
    </row>
    <row r="781" spans="1:11" x14ac:dyDescent="0.45">
      <c r="A781" s="60">
        <v>40602</v>
      </c>
      <c r="B781" s="115">
        <v>765</v>
      </c>
      <c r="C781" s="15">
        <f>'Calcul Es et Ea'!H774</f>
        <v>0.88803365242960974</v>
      </c>
      <c r="D781" s="15">
        <f>'Calcul Es et Ea'!I774</f>
        <v>0.80511726022610708</v>
      </c>
      <c r="E781" s="15">
        <f t="shared" si="33"/>
        <v>8.2916392203502665E-2</v>
      </c>
      <c r="F781" s="105">
        <v>3.3394357083333328</v>
      </c>
      <c r="G781" s="105">
        <v>4.5195532187500005</v>
      </c>
      <c r="H781" s="55">
        <f t="shared" si="34"/>
        <v>5.9110745616529486E-2</v>
      </c>
      <c r="I781" s="17">
        <v>0</v>
      </c>
      <c r="J781" s="15">
        <f>'Calcul Rn'!E775</f>
        <v>3.9639037789360345</v>
      </c>
      <c r="K781" s="118">
        <f t="shared" si="35"/>
        <v>0.77073559882627629</v>
      </c>
    </row>
    <row r="782" spans="1:11" x14ac:dyDescent="0.45">
      <c r="A782" s="60">
        <v>40603</v>
      </c>
      <c r="B782" s="115">
        <v>766</v>
      </c>
      <c r="C782" s="15">
        <f>'Calcul Es et Ea'!H775</f>
        <v>0.89082826731201314</v>
      </c>
      <c r="D782" s="15">
        <f>'Calcul Es et Ea'!I775</f>
        <v>0.76131106474098176</v>
      </c>
      <c r="E782" s="15">
        <f t="shared" si="33"/>
        <v>0.12951720257103139</v>
      </c>
      <c r="F782" s="105">
        <v>3.8785243333333344</v>
      </c>
      <c r="G782" s="105">
        <v>4.5294512500000002</v>
      </c>
      <c r="H782" s="55">
        <f t="shared" si="34"/>
        <v>5.9146919770230504E-2</v>
      </c>
      <c r="I782" s="17">
        <v>0</v>
      </c>
      <c r="J782" s="15">
        <f>'Calcul Rn'!E776</f>
        <v>4.1655336145675417</v>
      </c>
      <c r="K782" s="118">
        <f t="shared" si="35"/>
        <v>0.977738162098165</v>
      </c>
    </row>
    <row r="783" spans="1:11" x14ac:dyDescent="0.45">
      <c r="A783" s="60">
        <v>40604</v>
      </c>
      <c r="B783" s="114">
        <v>767</v>
      </c>
      <c r="C783" s="15">
        <f>'Calcul Es et Ea'!H776</f>
        <v>0.96803104314748867</v>
      </c>
      <c r="D783" s="15">
        <f>'Calcul Es et Ea'!I776</f>
        <v>0.76250245327036315</v>
      </c>
      <c r="E783" s="15">
        <f t="shared" si="33"/>
        <v>0.20552858987712552</v>
      </c>
      <c r="F783" s="105">
        <v>4.4019269479166683</v>
      </c>
      <c r="G783" s="105">
        <v>4.857088520833333</v>
      </c>
      <c r="H783" s="55">
        <f t="shared" si="34"/>
        <v>6.0355088709606111E-2</v>
      </c>
      <c r="I783" s="17">
        <v>0</v>
      </c>
      <c r="J783" s="15">
        <f>'Calcul Rn'!E777</f>
        <v>4.2379770138554944</v>
      </c>
      <c r="K783" s="118">
        <f t="shared" si="35"/>
        <v>1.3211461532433519</v>
      </c>
    </row>
    <row r="784" spans="1:11" x14ac:dyDescent="0.45">
      <c r="A784" s="60">
        <v>40605</v>
      </c>
      <c r="B784" s="115">
        <v>768</v>
      </c>
      <c r="C784" s="15">
        <f>'Calcul Es et Ea'!H777</f>
        <v>0.91121579938180963</v>
      </c>
      <c r="D784" s="15">
        <f>'Calcul Es et Ea'!I777</f>
        <v>0.65720058468967091</v>
      </c>
      <c r="E784" s="15">
        <f t="shared" si="33"/>
        <v>0.25401521469213872</v>
      </c>
      <c r="F784" s="105">
        <v>4.5685850729166688</v>
      </c>
      <c r="G784" s="105">
        <v>4.1808970395833338</v>
      </c>
      <c r="H784" s="55">
        <f t="shared" si="34"/>
        <v>5.7884437344815874E-2</v>
      </c>
      <c r="I784" s="17">
        <v>0</v>
      </c>
      <c r="J784" s="15">
        <f>'Calcul Rn'!E778</f>
        <v>4.3986197377438661</v>
      </c>
      <c r="K784" s="118">
        <f t="shared" si="35"/>
        <v>1.5564586584123177</v>
      </c>
    </row>
    <row r="785" spans="1:11" x14ac:dyDescent="0.45">
      <c r="A785" s="60">
        <v>40606</v>
      </c>
      <c r="B785" s="115">
        <v>769</v>
      </c>
      <c r="C785" s="15">
        <f>'Calcul Es et Ea'!H778</f>
        <v>0.97653452740253521</v>
      </c>
      <c r="D785" s="15">
        <f>'Calcul Es et Ea'!I778</f>
        <v>0.69959393124679581</v>
      </c>
      <c r="E785" s="15">
        <f t="shared" si="33"/>
        <v>0.2769405961557394</v>
      </c>
      <c r="F785" s="105">
        <v>3.8687847916666667</v>
      </c>
      <c r="G785" s="105">
        <v>4.8672215083333343</v>
      </c>
      <c r="H785" s="55">
        <f t="shared" si="34"/>
        <v>6.0392788955464939E-2</v>
      </c>
      <c r="I785" s="17">
        <v>0</v>
      </c>
      <c r="J785" s="15">
        <f>'Calcul Rn'!E779</f>
        <v>4.6896521680200633</v>
      </c>
      <c r="K785" s="118">
        <f t="shared" si="35"/>
        <v>1.61508115993239</v>
      </c>
    </row>
    <row r="786" spans="1:11" x14ac:dyDescent="0.45">
      <c r="A786" s="60">
        <v>40607</v>
      </c>
      <c r="B786" s="114">
        <v>770</v>
      </c>
      <c r="C786" s="15">
        <f>'Calcul Es et Ea'!H779</f>
        <v>1.0376988366791473</v>
      </c>
      <c r="D786" s="15">
        <f>'Calcul Es et Ea'!I779</f>
        <v>0.81588487220208694</v>
      </c>
      <c r="E786" s="15">
        <f t="shared" ref="E786:E849" si="36">C786-D786</f>
        <v>0.22181396447706037</v>
      </c>
      <c r="F786" s="105">
        <v>3.3633508124999998</v>
      </c>
      <c r="G786" s="105">
        <v>5.3312830479166671</v>
      </c>
      <c r="H786" s="55">
        <f t="shared" ref="H786:H849" si="37">4098*(0.6108*EXP(17.27*G786/(G786+237.3)))/(G786+237.3)^2</f>
        <v>6.2141117314140966E-2</v>
      </c>
      <c r="I786" s="17">
        <v>0</v>
      </c>
      <c r="J786" s="15">
        <f>'Calcul Rn'!E780</f>
        <v>5.2235802549678692</v>
      </c>
      <c r="K786" s="118">
        <f t="shared" ref="K786:K849" si="38">(0.408*H786*(J786-I786)+$B$8*900*F786*E786/(G786+273))/(H786+$B$8*(1+0.34*F786))</f>
        <v>1.4294596471539933</v>
      </c>
    </row>
    <row r="787" spans="1:11" x14ac:dyDescent="0.45">
      <c r="A787" s="60">
        <v>40608</v>
      </c>
      <c r="B787" s="115">
        <v>771</v>
      </c>
      <c r="C787" s="15">
        <f>'Calcul Es et Ea'!H780</f>
        <v>0.95188210067652412</v>
      </c>
      <c r="D787" s="15">
        <f>'Calcul Es et Ea'!I780</f>
        <v>0.73716708246635398</v>
      </c>
      <c r="E787" s="15">
        <f t="shared" si="36"/>
        <v>0.21471501821017014</v>
      </c>
      <c r="F787" s="105">
        <v>3.3837095447916679</v>
      </c>
      <c r="G787" s="105">
        <v>4.3197266862499992</v>
      </c>
      <c r="H787" s="55">
        <f t="shared" si="37"/>
        <v>5.8384488916992189E-2</v>
      </c>
      <c r="I787" s="17">
        <v>0</v>
      </c>
      <c r="J787" s="15">
        <f>'Calcul Rn'!E781</f>
        <v>5.3667142403893253</v>
      </c>
      <c r="K787" s="118">
        <f t="shared" si="38"/>
        <v>1.411981251871594</v>
      </c>
    </row>
    <row r="788" spans="1:11" x14ac:dyDescent="0.45">
      <c r="A788" s="60">
        <v>40609</v>
      </c>
      <c r="B788" s="115">
        <v>772</v>
      </c>
      <c r="C788" s="15">
        <f>'Calcul Es et Ea'!H781</f>
        <v>0.9374763126570631</v>
      </c>
      <c r="D788" s="15">
        <f>'Calcul Es et Ea'!I781</f>
        <v>0.66392928495431214</v>
      </c>
      <c r="E788" s="15">
        <f t="shared" si="36"/>
        <v>0.27354702770275097</v>
      </c>
      <c r="F788" s="105">
        <v>3.1192650625000007</v>
      </c>
      <c r="G788" s="105">
        <v>4.2689024567812481</v>
      </c>
      <c r="H788" s="55">
        <f t="shared" si="37"/>
        <v>5.8200996676272237E-2</v>
      </c>
      <c r="I788" s="17">
        <v>0</v>
      </c>
      <c r="J788" s="15">
        <f>'Calcul Rn'!E782</f>
        <v>5.3554546817998041</v>
      </c>
      <c r="K788" s="118">
        <f t="shared" si="38"/>
        <v>1.5937395542105703</v>
      </c>
    </row>
    <row r="789" spans="1:11" x14ac:dyDescent="0.45">
      <c r="A789" s="60">
        <v>40610</v>
      </c>
      <c r="B789" s="114">
        <v>773</v>
      </c>
      <c r="C789" s="15">
        <f>'Calcul Es et Ea'!H782</f>
        <v>1.2381664929031524</v>
      </c>
      <c r="D789" s="15">
        <f>'Calcul Es et Ea'!I782</f>
        <v>0.90704556105145062</v>
      </c>
      <c r="E789" s="15">
        <f t="shared" si="36"/>
        <v>0.33112093185170177</v>
      </c>
      <c r="F789" s="105">
        <v>1.9568634166666665</v>
      </c>
      <c r="G789" s="105">
        <v>7.6598119019791637</v>
      </c>
      <c r="H789" s="55">
        <f t="shared" si="37"/>
        <v>7.1583366399195048E-2</v>
      </c>
      <c r="I789" s="17">
        <v>0</v>
      </c>
      <c r="J789" s="15">
        <f>'Calcul Rn'!E783</f>
        <v>6.6173561267990415</v>
      </c>
      <c r="K789" s="118">
        <f t="shared" si="38"/>
        <v>1.8157076645650307</v>
      </c>
    </row>
    <row r="790" spans="1:11" x14ac:dyDescent="0.45">
      <c r="A790" s="60">
        <v>40611</v>
      </c>
      <c r="B790" s="115">
        <v>774</v>
      </c>
      <c r="C790" s="15">
        <f>'Calcul Es et Ea'!H783</f>
        <v>1.1040531466671561</v>
      </c>
      <c r="D790" s="15">
        <f>'Calcul Es et Ea'!I783</f>
        <v>0.8786603897102746</v>
      </c>
      <c r="E790" s="15">
        <f t="shared" si="36"/>
        <v>0.22539275695688155</v>
      </c>
      <c r="F790" s="105">
        <v>1.6667013906250003</v>
      </c>
      <c r="G790" s="105">
        <v>8.0942034791666639</v>
      </c>
      <c r="H790" s="55">
        <f t="shared" si="37"/>
        <v>7.3474196765016139E-2</v>
      </c>
      <c r="I790" s="17">
        <v>0</v>
      </c>
      <c r="J790" s="15">
        <f>'Calcul Rn'!E784</f>
        <v>4.8262965190637317</v>
      </c>
      <c r="K790" s="118">
        <f t="shared" si="38"/>
        <v>1.262803662478017</v>
      </c>
    </row>
    <row r="791" spans="1:11" x14ac:dyDescent="0.45">
      <c r="A791" s="60">
        <v>40612</v>
      </c>
      <c r="B791" s="115">
        <v>775</v>
      </c>
      <c r="C791" s="15">
        <f>'Calcul Es et Ea'!H784</f>
        <v>1.0767982981360595</v>
      </c>
      <c r="D791" s="15">
        <f>'Calcul Es et Ea'!I784</f>
        <v>0.90789079396022998</v>
      </c>
      <c r="E791" s="15">
        <f t="shared" si="36"/>
        <v>0.16890750417582956</v>
      </c>
      <c r="F791" s="105">
        <v>1.8943548310416662</v>
      </c>
      <c r="G791" s="105">
        <v>7.8802882604166653</v>
      </c>
      <c r="H791" s="55">
        <f t="shared" si="37"/>
        <v>7.2537794680694379E-2</v>
      </c>
      <c r="I791" s="17">
        <v>0</v>
      </c>
      <c r="J791" s="15">
        <f>'Calcul Rn'!E785</f>
        <v>5.484434830117574</v>
      </c>
      <c r="K791" s="118">
        <f t="shared" si="38"/>
        <v>1.2649830377798399</v>
      </c>
    </row>
    <row r="792" spans="1:11" x14ac:dyDescent="0.45">
      <c r="A792" s="60">
        <v>40613</v>
      </c>
      <c r="B792" s="114">
        <v>776</v>
      </c>
      <c r="C792" s="15">
        <f>'Calcul Es et Ea'!H785</f>
        <v>1.2667264045049773</v>
      </c>
      <c r="D792" s="15">
        <f>'Calcul Es et Ea'!I785</f>
        <v>0.9953856929394902</v>
      </c>
      <c r="E792" s="15">
        <f t="shared" si="36"/>
        <v>0.27134071156548711</v>
      </c>
      <c r="F792" s="105">
        <v>1.7910271715624999</v>
      </c>
      <c r="G792" s="105">
        <v>9.4208794270833334</v>
      </c>
      <c r="H792" s="55">
        <f t="shared" si="37"/>
        <v>7.9515544272124913E-2</v>
      </c>
      <c r="I792" s="17">
        <v>0</v>
      </c>
      <c r="J792" s="15">
        <f>'Calcul Rn'!E786</f>
        <v>5.6166081512589239</v>
      </c>
      <c r="K792" s="118">
        <f t="shared" si="38"/>
        <v>1.5271572319852431</v>
      </c>
    </row>
    <row r="793" spans="1:11" x14ac:dyDescent="0.45">
      <c r="A793" s="60">
        <v>40614</v>
      </c>
      <c r="B793" s="115">
        <v>777</v>
      </c>
      <c r="C793" s="15">
        <f>'Calcul Es et Ea'!H786</f>
        <v>1.0875140662826364</v>
      </c>
      <c r="D793" s="15">
        <f>'Calcul Es et Ea'!I786</f>
        <v>0.92410374162235642</v>
      </c>
      <c r="E793" s="15">
        <f t="shared" si="36"/>
        <v>0.16341032466027994</v>
      </c>
      <c r="F793" s="105">
        <v>3.3456539479166669</v>
      </c>
      <c r="G793" s="105">
        <v>8.239581114583336</v>
      </c>
      <c r="H793" s="55">
        <f t="shared" si="37"/>
        <v>7.4116459349915551E-2</v>
      </c>
      <c r="I793" s="17">
        <v>0</v>
      </c>
      <c r="J793" s="15">
        <f>'Calcul Rn'!E787</f>
        <v>5.5145492859142173</v>
      </c>
      <c r="K793" s="118">
        <f t="shared" si="38"/>
        <v>1.307094226773388</v>
      </c>
    </row>
    <row r="794" spans="1:11" x14ac:dyDescent="0.45">
      <c r="A794" s="60">
        <v>40615</v>
      </c>
      <c r="B794" s="115">
        <v>778</v>
      </c>
      <c r="C794" s="15">
        <f>'Calcul Es et Ea'!H787</f>
        <v>1.2599814441737098</v>
      </c>
      <c r="D794" s="15">
        <f>'Calcul Es et Ea'!I787</f>
        <v>1.1586037978562087</v>
      </c>
      <c r="E794" s="15">
        <f t="shared" si="36"/>
        <v>0.10137764631750112</v>
      </c>
      <c r="F794" s="105">
        <v>1.3031452323437498</v>
      </c>
      <c r="G794" s="105">
        <v>9.7420760833333393</v>
      </c>
      <c r="H794" s="55">
        <f t="shared" si="37"/>
        <v>8.104033878505161E-2</v>
      </c>
      <c r="I794" s="17">
        <v>0</v>
      </c>
      <c r="J794" s="15">
        <f>'Calcul Rn'!E788</f>
        <v>5.233358491956956</v>
      </c>
      <c r="K794" s="118">
        <f t="shared" si="38"/>
        <v>1.1327691528954582</v>
      </c>
    </row>
    <row r="795" spans="1:11" x14ac:dyDescent="0.45">
      <c r="A795" s="60">
        <v>40616</v>
      </c>
      <c r="B795" s="114">
        <v>779</v>
      </c>
      <c r="C795" s="15">
        <f>'Calcul Es et Ea'!H788</f>
        <v>1.5211993382067792</v>
      </c>
      <c r="D795" s="15">
        <f>'Calcul Es et Ea'!I788</f>
        <v>1.2604171503042907</v>
      </c>
      <c r="E795" s="15">
        <f t="shared" si="36"/>
        <v>0.26078218790248853</v>
      </c>
      <c r="F795" s="105">
        <v>3.4713860572916668</v>
      </c>
      <c r="G795" s="105">
        <v>11.501122072916663</v>
      </c>
      <c r="H795" s="55">
        <f t="shared" si="37"/>
        <v>8.9841055095542063E-2</v>
      </c>
      <c r="I795" s="17">
        <v>0</v>
      </c>
      <c r="J795" s="15">
        <f>'Calcul Rn'!E789</f>
        <v>6.8723919845829275</v>
      </c>
      <c r="K795" s="118">
        <f t="shared" si="38"/>
        <v>1.8815480967936027</v>
      </c>
    </row>
    <row r="796" spans="1:11" x14ac:dyDescent="0.45">
      <c r="A796" s="60">
        <v>40617</v>
      </c>
      <c r="B796" s="115">
        <v>780</v>
      </c>
      <c r="C796" s="15">
        <f>'Calcul Es et Ea'!H789</f>
        <v>1.6334526735983503</v>
      </c>
      <c r="D796" s="15">
        <f>'Calcul Es et Ea'!I789</f>
        <v>1.2256831648563364</v>
      </c>
      <c r="E796" s="15">
        <f t="shared" si="36"/>
        <v>0.4077695087420139</v>
      </c>
      <c r="F796" s="105">
        <v>3.3265364583333334</v>
      </c>
      <c r="G796" s="105">
        <v>13.585094791666664</v>
      </c>
      <c r="H796" s="55">
        <f t="shared" si="37"/>
        <v>0.10130962120547507</v>
      </c>
      <c r="I796" s="17">
        <v>0</v>
      </c>
      <c r="J796" s="15">
        <f>'Calcul Rn'!E790</f>
        <v>5.6288710612245305</v>
      </c>
      <c r="K796" s="118">
        <f t="shared" si="38"/>
        <v>2.122595588651222</v>
      </c>
    </row>
    <row r="797" spans="1:11" x14ac:dyDescent="0.45">
      <c r="A797" s="60">
        <v>40618</v>
      </c>
      <c r="B797" s="115">
        <v>781</v>
      </c>
      <c r="C797" s="15">
        <f>'Calcul Es et Ea'!H790</f>
        <v>1.6128320469737061</v>
      </c>
      <c r="D797" s="15">
        <f>'Calcul Es et Ea'!I790</f>
        <v>1.2202843510507613</v>
      </c>
      <c r="E797" s="15">
        <f t="shared" si="36"/>
        <v>0.39254769592294481</v>
      </c>
      <c r="F797" s="105">
        <v>4.499999916666666</v>
      </c>
      <c r="G797" s="105">
        <v>12.325690031250003</v>
      </c>
      <c r="H797" s="55">
        <f t="shared" si="37"/>
        <v>9.4239009265795287E-2</v>
      </c>
      <c r="I797" s="17">
        <v>0</v>
      </c>
      <c r="J797" s="15">
        <f>'Calcul Rn'!E791</f>
        <v>6.7986194499533994</v>
      </c>
      <c r="K797" s="118">
        <f t="shared" si="38"/>
        <v>2.4067212937037361</v>
      </c>
    </row>
    <row r="798" spans="1:11" x14ac:dyDescent="0.45">
      <c r="A798" s="60">
        <v>40619</v>
      </c>
      <c r="B798" s="114">
        <v>782</v>
      </c>
      <c r="C798" s="15">
        <f>'Calcul Es et Ea'!H791</f>
        <v>1.0668190640126229</v>
      </c>
      <c r="D798" s="15">
        <f>'Calcul Es et Ea'!I791</f>
        <v>0.94760724324230849</v>
      </c>
      <c r="E798" s="15">
        <f t="shared" si="36"/>
        <v>0.11921182077031445</v>
      </c>
      <c r="F798" s="105">
        <v>3.4339236354166682</v>
      </c>
      <c r="G798" s="105">
        <v>8.2714643750000008</v>
      </c>
      <c r="H798" s="55">
        <f t="shared" si="37"/>
        <v>7.4257955808310697E-2</v>
      </c>
      <c r="I798" s="17">
        <v>0</v>
      </c>
      <c r="J798" s="15">
        <f>'Calcul Rn'!E792</f>
        <v>5.2719183476381302</v>
      </c>
      <c r="K798" s="118">
        <f t="shared" si="38"/>
        <v>1.1280521881599976</v>
      </c>
    </row>
    <row r="799" spans="1:11" x14ac:dyDescent="0.45">
      <c r="A799" s="60">
        <v>40620</v>
      </c>
      <c r="B799" s="115">
        <v>783</v>
      </c>
      <c r="C799" s="15">
        <f>'Calcul Es et Ea'!H792</f>
        <v>1.1562929925861514</v>
      </c>
      <c r="D799" s="15">
        <f>'Calcul Es et Ea'!I792</f>
        <v>1.0749053711032692</v>
      </c>
      <c r="E799" s="15">
        <f t="shared" si="36"/>
        <v>8.1387621482882144E-2</v>
      </c>
      <c r="F799" s="105">
        <v>2.6355612352083333</v>
      </c>
      <c r="G799" s="105">
        <v>8.9659436979166678</v>
      </c>
      <c r="H799" s="55">
        <f t="shared" si="37"/>
        <v>7.7397813128550083E-2</v>
      </c>
      <c r="I799" s="17">
        <v>0</v>
      </c>
      <c r="J799" s="15">
        <f>'Calcul Rn'!E793</f>
        <v>6.9674099837360535</v>
      </c>
      <c r="K799" s="118">
        <f t="shared" si="38"/>
        <v>1.3013969706846429</v>
      </c>
    </row>
    <row r="800" spans="1:11" x14ac:dyDescent="0.45">
      <c r="A800" s="60">
        <v>40621</v>
      </c>
      <c r="B800" s="115">
        <v>784</v>
      </c>
      <c r="C800" s="15">
        <f>'Calcul Es et Ea'!H793</f>
        <v>1.1213058671157177</v>
      </c>
      <c r="D800" s="15">
        <f>'Calcul Es et Ea'!I793</f>
        <v>0.92657827251508329</v>
      </c>
      <c r="E800" s="15">
        <f t="shared" si="36"/>
        <v>0.19472759460063438</v>
      </c>
      <c r="F800" s="105">
        <v>3.7407292395833345</v>
      </c>
      <c r="G800" s="105">
        <v>7.7870620520833311</v>
      </c>
      <c r="H800" s="55">
        <f t="shared" si="37"/>
        <v>7.2132905222588903E-2</v>
      </c>
      <c r="I800" s="17">
        <v>0</v>
      </c>
      <c r="J800" s="15">
        <f>'Calcul Rn'!E794</f>
        <v>5.3456927602726676</v>
      </c>
      <c r="K800" s="118">
        <f t="shared" si="38"/>
        <v>1.3988722705903394</v>
      </c>
    </row>
    <row r="801" spans="1:11" x14ac:dyDescent="0.45">
      <c r="A801" s="60">
        <v>40622</v>
      </c>
      <c r="B801" s="114">
        <v>785</v>
      </c>
      <c r="C801" s="15">
        <f>'Calcul Es et Ea'!H794</f>
        <v>1.0931032546298813</v>
      </c>
      <c r="D801" s="15">
        <f>'Calcul Es et Ea'!I794</f>
        <v>0.80453142509377695</v>
      </c>
      <c r="E801" s="15">
        <f t="shared" si="36"/>
        <v>0.28857182953610439</v>
      </c>
      <c r="F801" s="105">
        <v>3.2376939207916671</v>
      </c>
      <c r="G801" s="105">
        <v>7.3838975937500022</v>
      </c>
      <c r="H801" s="55">
        <f t="shared" si="37"/>
        <v>7.0404094336972034E-2</v>
      </c>
      <c r="I801" s="17">
        <v>0</v>
      </c>
      <c r="J801" s="15">
        <f>'Calcul Rn'!E795</f>
        <v>6.9234704188134977</v>
      </c>
      <c r="K801" s="118">
        <f t="shared" si="38"/>
        <v>1.8938279774354012</v>
      </c>
    </row>
    <row r="802" spans="1:11" x14ac:dyDescent="0.45">
      <c r="A802" s="60">
        <v>40623</v>
      </c>
      <c r="B802" s="115">
        <v>786</v>
      </c>
      <c r="C802" s="15">
        <f>'Calcul Es et Ea'!H795</f>
        <v>1.2307247121725355</v>
      </c>
      <c r="D802" s="15">
        <f>'Calcul Es et Ea'!I795</f>
        <v>0.71743663686409753</v>
      </c>
      <c r="E802" s="15">
        <f t="shared" si="36"/>
        <v>0.51328807530843801</v>
      </c>
      <c r="F802" s="105">
        <v>3.1806105956874995</v>
      </c>
      <c r="G802" s="105">
        <v>8.0215545729166653</v>
      </c>
      <c r="H802" s="55">
        <f t="shared" si="37"/>
        <v>7.3155028367924715E-2</v>
      </c>
      <c r="I802" s="17">
        <v>0</v>
      </c>
      <c r="J802" s="15">
        <f>'Calcul Rn'!E796</f>
        <v>7.6826793497061017</v>
      </c>
      <c r="K802" s="118">
        <f t="shared" si="38"/>
        <v>2.7263832603263261</v>
      </c>
    </row>
    <row r="803" spans="1:11" x14ac:dyDescent="0.45">
      <c r="A803" s="60">
        <v>40624</v>
      </c>
      <c r="B803" s="115">
        <v>787</v>
      </c>
      <c r="C803" s="15">
        <f>'Calcul Es et Ea'!H796</f>
        <v>1.3129099172441667</v>
      </c>
      <c r="D803" s="15">
        <f>'Calcul Es et Ea'!I796</f>
        <v>0.68776944658117323</v>
      </c>
      <c r="E803" s="15">
        <f t="shared" si="36"/>
        <v>0.6251404706629935</v>
      </c>
      <c r="F803" s="105">
        <v>3.8410589270833317</v>
      </c>
      <c r="G803" s="105">
        <v>9.3514904166666657</v>
      </c>
      <c r="H803" s="55">
        <f t="shared" si="37"/>
        <v>7.9189375905029558E-2</v>
      </c>
      <c r="I803" s="17">
        <v>0</v>
      </c>
      <c r="J803" s="15">
        <f>'Calcul Rn'!E797</f>
        <v>7.6535976075823786</v>
      </c>
      <c r="K803" s="118">
        <f t="shared" si="38"/>
        <v>3.252521277861852</v>
      </c>
    </row>
    <row r="804" spans="1:11" x14ac:dyDescent="0.45">
      <c r="A804" s="60">
        <v>40625</v>
      </c>
      <c r="B804" s="114">
        <v>788</v>
      </c>
      <c r="C804" s="15">
        <f>'Calcul Es et Ea'!H797</f>
        <v>1.4870549359504204</v>
      </c>
      <c r="D804" s="15">
        <f>'Calcul Es et Ea'!I797</f>
        <v>0.80089756101329224</v>
      </c>
      <c r="E804" s="15">
        <f t="shared" si="36"/>
        <v>0.68615737493712814</v>
      </c>
      <c r="F804" s="105">
        <v>3.3369878791666685</v>
      </c>
      <c r="G804" s="105">
        <v>11.173592885416667</v>
      </c>
      <c r="H804" s="55">
        <f t="shared" si="37"/>
        <v>8.8143332207279199E-2</v>
      </c>
      <c r="I804" s="17">
        <v>0</v>
      </c>
      <c r="J804" s="15">
        <f>'Calcul Rn'!E798</f>
        <v>8.151672553007181</v>
      </c>
      <c r="K804" s="118">
        <f t="shared" si="38"/>
        <v>3.3700047940968867</v>
      </c>
    </row>
    <row r="805" spans="1:11" x14ac:dyDescent="0.45">
      <c r="A805" s="60">
        <v>40626</v>
      </c>
      <c r="B805" s="115">
        <v>789</v>
      </c>
      <c r="C805" s="15">
        <f>'Calcul Es et Ea'!H798</f>
        <v>1.6402763371891464</v>
      </c>
      <c r="D805" s="15">
        <f>'Calcul Es et Ea'!I798</f>
        <v>0.92344263732967191</v>
      </c>
      <c r="E805" s="15">
        <f t="shared" si="36"/>
        <v>0.71683369985947454</v>
      </c>
      <c r="F805" s="105">
        <v>2.1476012708333339</v>
      </c>
      <c r="G805" s="105">
        <v>12.742879291666673</v>
      </c>
      <c r="H805" s="55">
        <f t="shared" si="37"/>
        <v>9.6533124262729517E-2</v>
      </c>
      <c r="I805" s="17">
        <v>0</v>
      </c>
      <c r="J805" s="15">
        <f>'Calcul Rn'!E799</f>
        <v>8.6648277950682502</v>
      </c>
      <c r="K805" s="118">
        <f t="shared" si="38"/>
        <v>3.1356872389449899</v>
      </c>
    </row>
    <row r="806" spans="1:11" x14ac:dyDescent="0.45">
      <c r="A806" s="60">
        <v>40627</v>
      </c>
      <c r="B806" s="115">
        <v>790</v>
      </c>
      <c r="C806" s="15">
        <f>'Calcul Es et Ea'!H799</f>
        <v>1.5109993950490685</v>
      </c>
      <c r="D806" s="15">
        <f>'Calcul Es et Ea'!I799</f>
        <v>0.97710040241070995</v>
      </c>
      <c r="E806" s="15">
        <f t="shared" si="36"/>
        <v>0.5338989926383586</v>
      </c>
      <c r="F806" s="105">
        <v>1.1074305705208332</v>
      </c>
      <c r="G806" s="105">
        <v>12.373661927083338</v>
      </c>
      <c r="H806" s="55">
        <f t="shared" si="37"/>
        <v>9.4500420107380856E-2</v>
      </c>
      <c r="I806" s="17">
        <v>0</v>
      </c>
      <c r="J806" s="15">
        <f>'Calcul Rn'!E800</f>
        <v>8.7648671747605693</v>
      </c>
      <c r="K806" s="118">
        <f t="shared" si="38"/>
        <v>2.4796156529661002</v>
      </c>
    </row>
    <row r="807" spans="1:11" x14ac:dyDescent="0.45">
      <c r="A807" s="60">
        <v>40628</v>
      </c>
      <c r="B807" s="114">
        <v>791</v>
      </c>
      <c r="C807" s="15">
        <f>'Calcul Es et Ea'!H800</f>
        <v>1.6297543779619963</v>
      </c>
      <c r="D807" s="15">
        <f>'Calcul Es et Ea'!I800</f>
        <v>1.2097924401593094</v>
      </c>
      <c r="E807" s="15">
        <f t="shared" si="36"/>
        <v>0.41996193780268687</v>
      </c>
      <c r="F807" s="105">
        <v>1.159580448541667</v>
      </c>
      <c r="G807" s="105">
        <v>12.794943427083334</v>
      </c>
      <c r="H807" s="55">
        <f t="shared" si="37"/>
        <v>9.6822732849562096E-2</v>
      </c>
      <c r="I807" s="17">
        <v>0</v>
      </c>
      <c r="J807" s="15">
        <f>'Calcul Rn'!E801</f>
        <v>8.9706780064759215</v>
      </c>
      <c r="K807" s="118">
        <f t="shared" si="38"/>
        <v>2.4037615286749228</v>
      </c>
    </row>
    <row r="808" spans="1:11" x14ac:dyDescent="0.45">
      <c r="A808" s="60">
        <v>40629</v>
      </c>
      <c r="B808" s="115">
        <v>792</v>
      </c>
      <c r="C808" s="15">
        <f>'Calcul Es et Ea'!H801</f>
        <v>1.3870071923359468</v>
      </c>
      <c r="D808" s="15">
        <f>'Calcul Es et Ea'!I801</f>
        <v>1.2572326214597929</v>
      </c>
      <c r="E808" s="15">
        <f t="shared" si="36"/>
        <v>0.12977457087615396</v>
      </c>
      <c r="F808" s="105">
        <v>1.6241435989479163</v>
      </c>
      <c r="G808" s="105">
        <v>11.861198072916672</v>
      </c>
      <c r="H808" s="55">
        <f t="shared" si="37"/>
        <v>9.173956469947786E-2</v>
      </c>
      <c r="I808" s="17">
        <v>0</v>
      </c>
      <c r="J808" s="15">
        <f>'Calcul Rn'!E802</f>
        <v>5.7861931483707263</v>
      </c>
      <c r="K808" s="118">
        <f t="shared" si="38"/>
        <v>1.3350493521169504</v>
      </c>
    </row>
    <row r="809" spans="1:11" x14ac:dyDescent="0.45">
      <c r="A809" s="60">
        <v>40630</v>
      </c>
      <c r="B809" s="115">
        <v>793</v>
      </c>
      <c r="C809" s="15">
        <f>'Calcul Es et Ea'!H802</f>
        <v>1.4197168093469044</v>
      </c>
      <c r="D809" s="15">
        <f>'Calcul Es et Ea'!I802</f>
        <v>1.3246217225298662</v>
      </c>
      <c r="E809" s="15">
        <f t="shared" si="36"/>
        <v>9.5095086817038155E-2</v>
      </c>
      <c r="F809" s="105">
        <v>0.97736114668749996</v>
      </c>
      <c r="G809" s="105">
        <v>11.300665229166666</v>
      </c>
      <c r="H809" s="55">
        <f t="shared" si="37"/>
        <v>8.8798726112527634E-2</v>
      </c>
      <c r="I809" s="17">
        <v>0</v>
      </c>
      <c r="J809" s="15">
        <f>'Calcul Rn'!E803</f>
        <v>6.6838286556700872</v>
      </c>
      <c r="K809" s="118">
        <f t="shared" si="38"/>
        <v>1.4714878370425866</v>
      </c>
    </row>
    <row r="810" spans="1:11" x14ac:dyDescent="0.45">
      <c r="A810" s="60">
        <v>40631</v>
      </c>
      <c r="B810" s="114">
        <v>794</v>
      </c>
      <c r="C810" s="15">
        <f>'Calcul Es et Ea'!H803</f>
        <v>1.3481798082761318</v>
      </c>
      <c r="D810" s="15">
        <f>'Calcul Es et Ea'!I803</f>
        <v>1.2758342665021825</v>
      </c>
      <c r="E810" s="15">
        <f t="shared" si="36"/>
        <v>7.2345541773949362E-2</v>
      </c>
      <c r="F810" s="105">
        <v>1.8084837405833338</v>
      </c>
      <c r="G810" s="105">
        <v>10.471781802083333</v>
      </c>
      <c r="H810" s="55">
        <f t="shared" si="37"/>
        <v>8.4597429754897216E-2</v>
      </c>
      <c r="I810" s="17">
        <v>0</v>
      </c>
      <c r="J810" s="15">
        <f>'Calcul Rn'!E804</f>
        <v>7.4970250043141684</v>
      </c>
      <c r="K810" s="118">
        <f t="shared" si="38"/>
        <v>1.4874679595788496</v>
      </c>
    </row>
    <row r="811" spans="1:11" x14ac:dyDescent="0.45">
      <c r="A811" s="60">
        <v>40632</v>
      </c>
      <c r="B811" s="115">
        <v>795</v>
      </c>
      <c r="C811" s="15">
        <f>'Calcul Es et Ea'!H804</f>
        <v>1.2541621907144909</v>
      </c>
      <c r="D811" s="15">
        <f>'Calcul Es et Ea'!I804</f>
        <v>1.1945409087733656</v>
      </c>
      <c r="E811" s="15">
        <f t="shared" si="36"/>
        <v>5.9621281941125259E-2</v>
      </c>
      <c r="F811" s="105">
        <v>2.7619270735312518</v>
      </c>
      <c r="G811" s="105">
        <v>10.472573333333335</v>
      </c>
      <c r="H811" s="55">
        <f t="shared" si="37"/>
        <v>8.4601359365364406E-2</v>
      </c>
      <c r="I811" s="17">
        <v>0</v>
      </c>
      <c r="J811" s="15">
        <f>'Calcul Rn'!E805</f>
        <v>6.4312504410666183</v>
      </c>
      <c r="K811" s="118">
        <f t="shared" si="38"/>
        <v>1.1988761946109567</v>
      </c>
    </row>
    <row r="812" spans="1:11" x14ac:dyDescent="0.45">
      <c r="A812" s="60">
        <v>40633</v>
      </c>
      <c r="B812" s="115">
        <v>796</v>
      </c>
      <c r="C812" s="15">
        <f>'Calcul Es et Ea'!H805</f>
        <v>1.5250237812485898</v>
      </c>
      <c r="D812" s="15">
        <f>'Calcul Es et Ea'!I805</f>
        <v>1.4678882728285159</v>
      </c>
      <c r="E812" s="15">
        <f t="shared" si="36"/>
        <v>5.7135508420073977E-2</v>
      </c>
      <c r="F812" s="105">
        <v>4.3021267291666669</v>
      </c>
      <c r="G812" s="105">
        <v>12.825895937500002</v>
      </c>
      <c r="H812" s="55">
        <f t="shared" si="37"/>
        <v>9.6995257608598687E-2</v>
      </c>
      <c r="I812" s="17">
        <v>0</v>
      </c>
      <c r="J812" s="15">
        <f>'Calcul Rn'!E806</f>
        <v>5.5227669510080846</v>
      </c>
      <c r="K812" s="118">
        <f t="shared" si="38"/>
        <v>1.0327365626073906</v>
      </c>
    </row>
    <row r="813" spans="1:11" x14ac:dyDescent="0.45">
      <c r="A813" s="60">
        <v>40634</v>
      </c>
      <c r="B813" s="114">
        <v>797</v>
      </c>
      <c r="C813" s="15">
        <f>'Calcul Es et Ea'!H806</f>
        <v>1.9256793331865247</v>
      </c>
      <c r="D813" s="15">
        <f>'Calcul Es et Ea'!I806</f>
        <v>1.6779970953351289</v>
      </c>
      <c r="E813" s="15">
        <f t="shared" si="36"/>
        <v>0.24768223785139587</v>
      </c>
      <c r="F813" s="105">
        <v>3.1486314270833327</v>
      </c>
      <c r="G813" s="105">
        <v>14.858602291666665</v>
      </c>
      <c r="H813" s="55">
        <f t="shared" si="37"/>
        <v>0.108913376315625</v>
      </c>
      <c r="I813" s="17">
        <v>0</v>
      </c>
      <c r="J813" s="15">
        <f>'Calcul Rn'!E807</f>
        <v>9.3100000070638735</v>
      </c>
      <c r="K813" s="118">
        <f t="shared" si="38"/>
        <v>2.3311497899246492</v>
      </c>
    </row>
    <row r="814" spans="1:11" x14ac:dyDescent="0.45">
      <c r="A814" s="60">
        <v>40635</v>
      </c>
      <c r="B814" s="115">
        <v>798</v>
      </c>
      <c r="C814" s="15">
        <f>'Calcul Es et Ea'!H807</f>
        <v>1.8588173645877915</v>
      </c>
      <c r="D814" s="15">
        <f>'Calcul Es et Ea'!I807</f>
        <v>1.560206895845299</v>
      </c>
      <c r="E814" s="15">
        <f t="shared" si="36"/>
        <v>0.29861046874249242</v>
      </c>
      <c r="F814" s="105">
        <v>3.2807783020833323</v>
      </c>
      <c r="G814" s="105">
        <v>14.792947177083326</v>
      </c>
      <c r="H814" s="55">
        <f t="shared" si="37"/>
        <v>0.10850984443646269</v>
      </c>
      <c r="I814" s="17">
        <v>0</v>
      </c>
      <c r="J814" s="15">
        <f>'Calcul Rn'!E808</f>
        <v>9.656892580019047</v>
      </c>
      <c r="K814" s="118">
        <f t="shared" si="38"/>
        <v>2.5295246047936271</v>
      </c>
    </row>
    <row r="815" spans="1:11" x14ac:dyDescent="0.45">
      <c r="A815" s="60">
        <v>40636</v>
      </c>
      <c r="B815" s="115">
        <v>799</v>
      </c>
      <c r="C815" s="15">
        <f>'Calcul Es et Ea'!H808</f>
        <v>1.4656643833121927</v>
      </c>
      <c r="D815" s="15">
        <f>'Calcul Es et Ea'!I808</f>
        <v>1.2229020708477307</v>
      </c>
      <c r="E815" s="15">
        <f t="shared" si="36"/>
        <v>0.242762312464462</v>
      </c>
      <c r="F815" s="105">
        <v>1.8349189697916672</v>
      </c>
      <c r="G815" s="105">
        <v>11.526764041666665</v>
      </c>
      <c r="H815" s="55">
        <f t="shared" si="37"/>
        <v>8.9975136538552561E-2</v>
      </c>
      <c r="I815" s="17">
        <v>0</v>
      </c>
      <c r="J815" s="15">
        <f>'Calcul Rn'!E809</f>
        <v>7.4838500482332169</v>
      </c>
      <c r="K815" s="118">
        <f t="shared" si="38"/>
        <v>1.8577850332068684</v>
      </c>
    </row>
    <row r="816" spans="1:11" x14ac:dyDescent="0.45">
      <c r="A816" s="60">
        <v>40637</v>
      </c>
      <c r="B816" s="114">
        <v>800</v>
      </c>
      <c r="C816" s="15">
        <f>'Calcul Es et Ea'!H809</f>
        <v>1.3691611809603694</v>
      </c>
      <c r="D816" s="15">
        <f>'Calcul Es et Ea'!I809</f>
        <v>1.1219310319833644</v>
      </c>
      <c r="E816" s="15">
        <f t="shared" si="36"/>
        <v>0.24723014897700502</v>
      </c>
      <c r="F816" s="105">
        <v>1.5786082270833328</v>
      </c>
      <c r="G816" s="105">
        <v>10.340641802083335</v>
      </c>
      <c r="H816" s="55">
        <f t="shared" si="37"/>
        <v>8.3948522300732548E-2</v>
      </c>
      <c r="I816" s="17">
        <v>0</v>
      </c>
      <c r="J816" s="15">
        <f>'Calcul Rn'!E810</f>
        <v>9.1255198297854392</v>
      </c>
      <c r="K816" s="118">
        <f t="shared" si="38"/>
        <v>2.1175966664682937</v>
      </c>
    </row>
    <row r="817" spans="1:11" x14ac:dyDescent="0.45">
      <c r="A817" s="60">
        <v>40638</v>
      </c>
      <c r="B817" s="115">
        <v>801</v>
      </c>
      <c r="C817" s="15">
        <f>'Calcul Es et Ea'!H810</f>
        <v>1.4889660687358617</v>
      </c>
      <c r="D817" s="15">
        <f>'Calcul Es et Ea'!I810</f>
        <v>1.0620706917664022</v>
      </c>
      <c r="E817" s="15">
        <f t="shared" si="36"/>
        <v>0.42689537696945945</v>
      </c>
      <c r="F817" s="105">
        <v>1.4059456851041663</v>
      </c>
      <c r="G817" s="105">
        <v>10.944299072916666</v>
      </c>
      <c r="H817" s="55">
        <f t="shared" si="37"/>
        <v>8.6971147206223162E-2</v>
      </c>
      <c r="I817" s="17">
        <v>0</v>
      </c>
      <c r="J817" s="15">
        <f>'Calcul Rn'!E811</f>
        <v>11.412419541600727</v>
      </c>
      <c r="K817" s="118">
        <f t="shared" si="38"/>
        <v>2.8636296908936134</v>
      </c>
    </row>
    <row r="818" spans="1:11" x14ac:dyDescent="0.45">
      <c r="A818" s="60">
        <v>40639</v>
      </c>
      <c r="B818" s="115">
        <v>802</v>
      </c>
      <c r="C818" s="15">
        <f>'Calcul Es et Ea'!H811</f>
        <v>2.0604178977701628</v>
      </c>
      <c r="D818" s="15">
        <f>'Calcul Es et Ea'!I811</f>
        <v>1.2429859271221493</v>
      </c>
      <c r="E818" s="15">
        <f t="shared" si="36"/>
        <v>0.81743197064801354</v>
      </c>
      <c r="F818" s="105">
        <v>1.8218576285000003</v>
      </c>
      <c r="G818" s="105">
        <v>15.576911750000001</v>
      </c>
      <c r="H818" s="55">
        <f t="shared" si="37"/>
        <v>0.11341223661957021</v>
      </c>
      <c r="I818" s="17">
        <v>0</v>
      </c>
      <c r="J818" s="15">
        <f>'Calcul Rn'!E812</f>
        <v>13.426627204237962</v>
      </c>
      <c r="K818" s="118">
        <f t="shared" si="38"/>
        <v>4.2028037691620943</v>
      </c>
    </row>
    <row r="819" spans="1:11" x14ac:dyDescent="0.45">
      <c r="A819" s="60">
        <v>40640</v>
      </c>
      <c r="B819" s="114">
        <v>803</v>
      </c>
      <c r="C819" s="15">
        <f>'Calcul Es et Ea'!H812</f>
        <v>2.2659643899187216</v>
      </c>
      <c r="D819" s="15">
        <f>'Calcul Es et Ea'!I812</f>
        <v>1.4712210566183461</v>
      </c>
      <c r="E819" s="15">
        <f t="shared" si="36"/>
        <v>0.7947433333003755</v>
      </c>
      <c r="F819" s="105">
        <v>1.6591985566666672</v>
      </c>
      <c r="G819" s="105">
        <v>17.601005354166666</v>
      </c>
      <c r="H819" s="55">
        <f t="shared" si="37"/>
        <v>0.12694742852591304</v>
      </c>
      <c r="I819" s="17">
        <v>0</v>
      </c>
      <c r="J819" s="15">
        <f>'Calcul Rn'!E813</f>
        <v>12.668227445326995</v>
      </c>
      <c r="K819" s="118">
        <f t="shared" si="38"/>
        <v>4.0128827346057259</v>
      </c>
    </row>
    <row r="820" spans="1:11" x14ac:dyDescent="0.45">
      <c r="A820" s="60">
        <v>40641</v>
      </c>
      <c r="B820" s="115">
        <v>804</v>
      </c>
      <c r="C820" s="15">
        <f>'Calcul Es et Ea'!H813</f>
        <v>2.1160465369205594</v>
      </c>
      <c r="D820" s="15">
        <f>'Calcul Es et Ea'!I813</f>
        <v>1.3738958066689768</v>
      </c>
      <c r="E820" s="15">
        <f t="shared" si="36"/>
        <v>0.74215073025158262</v>
      </c>
      <c r="F820" s="105">
        <v>2.3459404677083335</v>
      </c>
      <c r="G820" s="105">
        <v>16.71552214583334</v>
      </c>
      <c r="H820" s="55">
        <f t="shared" si="37"/>
        <v>0.1208666157271374</v>
      </c>
      <c r="I820" s="17">
        <v>0</v>
      </c>
      <c r="J820" s="15">
        <f>'Calcul Rn'!E814</f>
        <v>11.528400967189569</v>
      </c>
      <c r="K820" s="118">
        <f t="shared" si="38"/>
        <v>3.8582216700697263</v>
      </c>
    </row>
    <row r="821" spans="1:11" x14ac:dyDescent="0.45">
      <c r="A821" s="60">
        <v>40642</v>
      </c>
      <c r="B821" s="115">
        <v>805</v>
      </c>
      <c r="C821" s="15">
        <f>'Calcul Es et Ea'!H814</f>
        <v>2.1144693106149735</v>
      </c>
      <c r="D821" s="15">
        <f>'Calcul Es et Ea'!I814</f>
        <v>1.4607507894140355</v>
      </c>
      <c r="E821" s="15">
        <f t="shared" si="36"/>
        <v>0.65371852120093799</v>
      </c>
      <c r="F821" s="105">
        <v>3.4669096635416659</v>
      </c>
      <c r="G821" s="105">
        <v>16.83147673958333</v>
      </c>
      <c r="H821" s="55">
        <f t="shared" si="37"/>
        <v>0.12164855677292143</v>
      </c>
      <c r="I821" s="17">
        <v>0</v>
      </c>
      <c r="J821" s="15">
        <f>'Calcul Rn'!E815</f>
        <v>11.642073034071238</v>
      </c>
      <c r="K821" s="118">
        <f t="shared" si="38"/>
        <v>3.9214895418474449</v>
      </c>
    </row>
    <row r="822" spans="1:11" x14ac:dyDescent="0.45">
      <c r="A822" s="60">
        <v>40643</v>
      </c>
      <c r="B822" s="114">
        <v>806</v>
      </c>
      <c r="C822" s="15">
        <f>'Calcul Es et Ea'!H815</f>
        <v>1.7532043463876428</v>
      </c>
      <c r="D822" s="15">
        <f>'Calcul Es et Ea'!I815</f>
        <v>1.4792816593817302</v>
      </c>
      <c r="E822" s="15">
        <f t="shared" si="36"/>
        <v>0.2739226870059126</v>
      </c>
      <c r="F822" s="105">
        <v>1.943087398645833</v>
      </c>
      <c r="G822" s="105">
        <v>14.502920322916671</v>
      </c>
      <c r="H822" s="55">
        <f t="shared" si="37"/>
        <v>0.10674243936170572</v>
      </c>
      <c r="I822" s="17">
        <v>0</v>
      </c>
      <c r="J822" s="15">
        <f>'Calcul Rn'!E816</f>
        <v>10.366850779978368</v>
      </c>
      <c r="K822" s="118">
        <f t="shared" si="38"/>
        <v>2.5841323492903752</v>
      </c>
    </row>
    <row r="823" spans="1:11" x14ac:dyDescent="0.45">
      <c r="A823" s="60">
        <v>40644</v>
      </c>
      <c r="B823" s="115">
        <v>807</v>
      </c>
      <c r="C823" s="15">
        <f>'Calcul Es et Ea'!H816</f>
        <v>1.5589237156579778</v>
      </c>
      <c r="D823" s="15">
        <f>'Calcul Es et Ea'!I816</f>
        <v>1.4296648948554973</v>
      </c>
      <c r="E823" s="15">
        <f t="shared" si="36"/>
        <v>0.12925882080248052</v>
      </c>
      <c r="F823" s="105">
        <v>2.2728066729166669</v>
      </c>
      <c r="G823" s="105">
        <v>12.526378531249996</v>
      </c>
      <c r="H823" s="55">
        <f t="shared" si="37"/>
        <v>9.5336727184081899E-2</v>
      </c>
      <c r="I823" s="17">
        <v>0</v>
      </c>
      <c r="J823" s="15">
        <f>'Calcul Rn'!E817</f>
        <v>8.908715557827616</v>
      </c>
      <c r="K823" s="118">
        <f t="shared" si="38"/>
        <v>1.9092436869484914</v>
      </c>
    </row>
    <row r="824" spans="1:11" x14ac:dyDescent="0.45">
      <c r="A824" s="60">
        <v>40645</v>
      </c>
      <c r="B824" s="115">
        <v>808</v>
      </c>
      <c r="C824" s="15">
        <f>'Calcul Es et Ea'!H817</f>
        <v>1.3077461874566474</v>
      </c>
      <c r="D824" s="15">
        <f>'Calcul Es et Ea'!I817</f>
        <v>0.94622650789842178</v>
      </c>
      <c r="E824" s="15">
        <f t="shared" si="36"/>
        <v>0.36151967955822562</v>
      </c>
      <c r="F824" s="105">
        <v>2.8865364687500001</v>
      </c>
      <c r="G824" s="105">
        <v>10.157446854166665</v>
      </c>
      <c r="H824" s="55">
        <f t="shared" si="37"/>
        <v>8.3049148320362476E-2</v>
      </c>
      <c r="I824" s="17">
        <v>0</v>
      </c>
      <c r="J824" s="15">
        <f>'Calcul Rn'!E818</f>
        <v>10.027261799411278</v>
      </c>
      <c r="K824" s="118">
        <f t="shared" si="38"/>
        <v>2.6049433766676491</v>
      </c>
    </row>
    <row r="825" spans="1:11" x14ac:dyDescent="0.45">
      <c r="A825" s="60">
        <v>40646</v>
      </c>
      <c r="B825" s="114">
        <v>809</v>
      </c>
      <c r="C825" s="15">
        <f>'Calcul Es et Ea'!H818</f>
        <v>1.2146808850489457</v>
      </c>
      <c r="D825" s="15">
        <f>'Calcul Es et Ea'!I818</f>
        <v>0.75916888506364888</v>
      </c>
      <c r="E825" s="15">
        <f t="shared" si="36"/>
        <v>0.45551199998529679</v>
      </c>
      <c r="F825" s="105">
        <v>1.7569473859375002</v>
      </c>
      <c r="G825" s="105">
        <v>8.638552489583331</v>
      </c>
      <c r="H825" s="55">
        <f t="shared" si="37"/>
        <v>7.5903778489068846E-2</v>
      </c>
      <c r="I825" s="17">
        <v>0</v>
      </c>
      <c r="J825" s="15">
        <f>'Calcul Rn'!E819</f>
        <v>11.182529497526261</v>
      </c>
      <c r="K825" s="118">
        <f t="shared" si="38"/>
        <v>2.8308328757642247</v>
      </c>
    </row>
    <row r="826" spans="1:11" x14ac:dyDescent="0.45">
      <c r="A826" s="60">
        <v>40647</v>
      </c>
      <c r="B826" s="115">
        <v>810</v>
      </c>
      <c r="C826" s="15">
        <f>'Calcul Es et Ea'!H819</f>
        <v>1.3844688791635731</v>
      </c>
      <c r="D826" s="15">
        <f>'Calcul Es et Ea'!I819</f>
        <v>0.8861362702755381</v>
      </c>
      <c r="E826" s="15">
        <f t="shared" si="36"/>
        <v>0.49833260888803499</v>
      </c>
      <c r="F826" s="105">
        <v>1.8149913235416657</v>
      </c>
      <c r="G826" s="105">
        <v>11.058834083333336</v>
      </c>
      <c r="H826" s="55">
        <f t="shared" si="37"/>
        <v>8.7554995267529662E-2</v>
      </c>
      <c r="I826" s="17">
        <v>0</v>
      </c>
      <c r="J826" s="15">
        <f>'Calcul Rn'!E820</f>
        <v>11.254169615068594</v>
      </c>
      <c r="K826" s="118">
        <f t="shared" si="38"/>
        <v>3.0332286385750145</v>
      </c>
    </row>
    <row r="827" spans="1:11" x14ac:dyDescent="0.45">
      <c r="A827" s="60">
        <v>40648</v>
      </c>
      <c r="B827" s="115">
        <v>811</v>
      </c>
      <c r="C827" s="15">
        <f>'Calcul Es et Ea'!H820</f>
        <v>1.3855378950963149</v>
      </c>
      <c r="D827" s="15">
        <f>'Calcul Es et Ea'!I820</f>
        <v>0.8464113255584319</v>
      </c>
      <c r="E827" s="15">
        <f t="shared" si="36"/>
        <v>0.53912656953788296</v>
      </c>
      <c r="F827" s="105">
        <v>2.307146946708333</v>
      </c>
      <c r="G827" s="105">
        <v>11.666499937499994</v>
      </c>
      <c r="H827" s="55">
        <f t="shared" si="37"/>
        <v>9.0708814111581382E-2</v>
      </c>
      <c r="I827" s="17">
        <v>0</v>
      </c>
      <c r="J827" s="15">
        <f>'Calcul Rn'!E821</f>
        <v>10.716307817462162</v>
      </c>
      <c r="K827" s="118">
        <f t="shared" si="38"/>
        <v>3.1399909450005223</v>
      </c>
    </row>
    <row r="828" spans="1:11" x14ac:dyDescent="0.45">
      <c r="A828" s="60">
        <v>40649</v>
      </c>
      <c r="B828" s="114">
        <v>812</v>
      </c>
      <c r="C828" s="15">
        <f>'Calcul Es et Ea'!H821</f>
        <v>1.5513061002939037</v>
      </c>
      <c r="D828" s="15">
        <f>'Calcul Es et Ea'!I821</f>
        <v>0.93660904889480501</v>
      </c>
      <c r="E828" s="15">
        <f t="shared" si="36"/>
        <v>0.61469705139909869</v>
      </c>
      <c r="F828" s="105">
        <v>2.1519820470104158</v>
      </c>
      <c r="G828" s="105">
        <v>12.648786052083331</v>
      </c>
      <c r="H828" s="55">
        <f t="shared" si="37"/>
        <v>9.6011597901128912E-2</v>
      </c>
      <c r="I828" s="17">
        <v>0</v>
      </c>
      <c r="J828" s="15">
        <f>'Calcul Rn'!E822</f>
        <v>11.644199792224377</v>
      </c>
      <c r="K828" s="118">
        <f t="shared" si="38"/>
        <v>3.469002134376284</v>
      </c>
    </row>
    <row r="829" spans="1:11" x14ac:dyDescent="0.45">
      <c r="A829" s="60">
        <v>40650</v>
      </c>
      <c r="B829" s="115">
        <v>813</v>
      </c>
      <c r="C829" s="15">
        <f>'Calcul Es et Ea'!H822</f>
        <v>1.5680031552986595</v>
      </c>
      <c r="D829" s="15">
        <f>'Calcul Es et Ea'!I822</f>
        <v>0.89990324874536642</v>
      </c>
      <c r="E829" s="15">
        <f t="shared" si="36"/>
        <v>0.6680999065532931</v>
      </c>
      <c r="F829" s="105">
        <v>3.8957291250000003</v>
      </c>
      <c r="G829" s="105">
        <v>12.713544531250003</v>
      </c>
      <c r="H829" s="55">
        <f t="shared" si="37"/>
        <v>9.6370273692084896E-2</v>
      </c>
      <c r="I829" s="17">
        <v>0</v>
      </c>
      <c r="J829" s="15">
        <f>'Calcul Rn'!E823</f>
        <v>11.762019282432327</v>
      </c>
      <c r="K829" s="118">
        <f t="shared" si="38"/>
        <v>4.0135757774850651</v>
      </c>
    </row>
    <row r="830" spans="1:11" x14ac:dyDescent="0.45">
      <c r="A830" s="60">
        <v>40651</v>
      </c>
      <c r="B830" s="115">
        <v>814</v>
      </c>
      <c r="C830" s="15">
        <f>'Calcul Es et Ea'!H823</f>
        <v>1.9158690288341322</v>
      </c>
      <c r="D830" s="15">
        <f>'Calcul Es et Ea'!I823</f>
        <v>1.1192306518436703</v>
      </c>
      <c r="E830" s="15">
        <f t="shared" si="36"/>
        <v>0.79663837699046192</v>
      </c>
      <c r="F830" s="105">
        <v>2.3679571946875</v>
      </c>
      <c r="G830" s="105">
        <v>15.008726968750002</v>
      </c>
      <c r="H830" s="55">
        <f t="shared" si="37"/>
        <v>0.10984087262750256</v>
      </c>
      <c r="I830" s="17">
        <v>0</v>
      </c>
      <c r="J830" s="15">
        <f>'Calcul Rn'!E824</f>
        <v>14.602779579011724</v>
      </c>
      <c r="K830" s="118">
        <f t="shared" si="38"/>
        <v>4.5479428086212899</v>
      </c>
    </row>
    <row r="831" spans="1:11" x14ac:dyDescent="0.45">
      <c r="A831" s="60">
        <v>40652</v>
      </c>
      <c r="B831" s="114">
        <v>815</v>
      </c>
      <c r="C831" s="15">
        <f>'Calcul Es et Ea'!H824</f>
        <v>2.2661511112076944</v>
      </c>
      <c r="D831" s="15">
        <f>'Calcul Es et Ea'!I824</f>
        <v>1.2107734192702511</v>
      </c>
      <c r="E831" s="15">
        <f t="shared" si="36"/>
        <v>1.0553776919374434</v>
      </c>
      <c r="F831" s="105">
        <v>2.6268229010416673</v>
      </c>
      <c r="G831" s="105">
        <v>17.946957291666667</v>
      </c>
      <c r="H831" s="55">
        <f t="shared" si="37"/>
        <v>0.12939261606621161</v>
      </c>
      <c r="I831" s="17">
        <v>0</v>
      </c>
      <c r="J831" s="15">
        <f>'Calcul Rn'!E825</f>
        <v>12.039488518369403</v>
      </c>
      <c r="K831" s="118">
        <f t="shared" si="38"/>
        <v>4.723042412263549</v>
      </c>
    </row>
    <row r="832" spans="1:11" x14ac:dyDescent="0.45">
      <c r="A832" s="60">
        <v>40653</v>
      </c>
      <c r="B832" s="115">
        <v>816</v>
      </c>
      <c r="C832" s="15">
        <f>'Calcul Es et Ea'!H825</f>
        <v>2.0587514139315548</v>
      </c>
      <c r="D832" s="15">
        <f>'Calcul Es et Ea'!I825</f>
        <v>1.0446490432834894</v>
      </c>
      <c r="E832" s="15">
        <f t="shared" si="36"/>
        <v>1.0141023706480654</v>
      </c>
      <c r="F832" s="105">
        <v>1.964461783031249</v>
      </c>
      <c r="G832" s="105">
        <v>17.202456218750005</v>
      </c>
      <c r="H832" s="55">
        <f t="shared" si="37"/>
        <v>0.1241791562669614</v>
      </c>
      <c r="I832" s="17">
        <v>0</v>
      </c>
      <c r="J832" s="15">
        <f>'Calcul Rn'!E826</f>
        <v>13.345863420202178</v>
      </c>
      <c r="K832" s="118">
        <f t="shared" si="38"/>
        <v>4.6210877789388585</v>
      </c>
    </row>
    <row r="833" spans="1:11" x14ac:dyDescent="0.45">
      <c r="A833" s="60">
        <v>40654</v>
      </c>
      <c r="B833" s="115">
        <v>817</v>
      </c>
      <c r="C833" s="15">
        <f>'Calcul Es et Ea'!H826</f>
        <v>2.159142478685669</v>
      </c>
      <c r="D833" s="15">
        <f>'Calcul Es et Ea'!I826</f>
        <v>1.1426622687180892</v>
      </c>
      <c r="E833" s="15">
        <f t="shared" si="36"/>
        <v>1.0164802099675798</v>
      </c>
      <c r="F833" s="105">
        <v>2.2138889779166671</v>
      </c>
      <c r="G833" s="105">
        <v>17.697655208333337</v>
      </c>
      <c r="H833" s="55">
        <f t="shared" si="37"/>
        <v>0.12762657255826015</v>
      </c>
      <c r="I833" s="17">
        <v>0</v>
      </c>
      <c r="J833" s="15">
        <f>'Calcul Rn'!E827</f>
        <v>11.119206715015981</v>
      </c>
      <c r="K833" s="118">
        <f t="shared" si="38"/>
        <v>4.2677128274347416</v>
      </c>
    </row>
    <row r="834" spans="1:11" x14ac:dyDescent="0.45">
      <c r="A834" s="60">
        <v>40655</v>
      </c>
      <c r="B834" s="114">
        <v>818</v>
      </c>
      <c r="C834" s="15">
        <f>'Calcul Es et Ea'!H827</f>
        <v>2.2005238853620037</v>
      </c>
      <c r="D834" s="15">
        <f>'Calcul Es et Ea'!I827</f>
        <v>1.1186392809543824</v>
      </c>
      <c r="E834" s="15">
        <f t="shared" si="36"/>
        <v>1.0818846044076214</v>
      </c>
      <c r="F834" s="105">
        <v>2.6164062576041656</v>
      </c>
      <c r="G834" s="105">
        <v>17.963446562499993</v>
      </c>
      <c r="H834" s="55">
        <f t="shared" si="37"/>
        <v>0.12951015189325188</v>
      </c>
      <c r="I834" s="17">
        <v>0</v>
      </c>
      <c r="J834" s="15">
        <f>'Calcul Rn'!E828</f>
        <v>12.041541157309153</v>
      </c>
      <c r="K834" s="118">
        <f t="shared" si="38"/>
        <v>4.774990445094307</v>
      </c>
    </row>
    <row r="835" spans="1:11" x14ac:dyDescent="0.45">
      <c r="A835" s="60">
        <v>40656</v>
      </c>
      <c r="B835" s="115">
        <v>819</v>
      </c>
      <c r="C835" s="15">
        <f>'Calcul Es et Ea'!H828</f>
        <v>2.2493776366134739</v>
      </c>
      <c r="D835" s="15">
        <f>'Calcul Es et Ea'!I828</f>
        <v>1.3876932894207505</v>
      </c>
      <c r="E835" s="15">
        <f t="shared" si="36"/>
        <v>0.86168434719272335</v>
      </c>
      <c r="F835" s="105">
        <v>1.3470370309999995</v>
      </c>
      <c r="G835" s="105">
        <v>17.704375624999997</v>
      </c>
      <c r="H835" s="55">
        <f t="shared" si="37"/>
        <v>0.12767391023091956</v>
      </c>
      <c r="I835" s="17">
        <v>0</v>
      </c>
      <c r="J835" s="15">
        <f>'Calcul Rn'!E829</f>
        <v>12.754762586571978</v>
      </c>
      <c r="K835" s="118">
        <f t="shared" si="38"/>
        <v>4.0174802305571928</v>
      </c>
    </row>
    <row r="836" spans="1:11" x14ac:dyDescent="0.45">
      <c r="A836" s="60">
        <v>40657</v>
      </c>
      <c r="B836" s="115">
        <v>820</v>
      </c>
      <c r="C836" s="15">
        <f>'Calcul Es et Ea'!H829</f>
        <v>2.1063422649750745</v>
      </c>
      <c r="D836" s="15">
        <f>'Calcul Es et Ea'!I829</f>
        <v>1.7359301097570088</v>
      </c>
      <c r="E836" s="15">
        <f t="shared" si="36"/>
        <v>0.3704121552180657</v>
      </c>
      <c r="F836" s="105">
        <v>1.6038686184374999</v>
      </c>
      <c r="G836" s="105">
        <v>16.330473541666674</v>
      </c>
      <c r="H836" s="55">
        <f t="shared" si="37"/>
        <v>0.11830055605835404</v>
      </c>
      <c r="I836" s="17">
        <v>0</v>
      </c>
      <c r="J836" s="15">
        <f>'Calcul Rn'!E830</f>
        <v>12.79643919297083</v>
      </c>
      <c r="K836" s="118">
        <f t="shared" si="38"/>
        <v>3.3437047019486674</v>
      </c>
    </row>
    <row r="837" spans="1:11" x14ac:dyDescent="0.45">
      <c r="A837" s="60">
        <v>40658</v>
      </c>
      <c r="B837" s="114">
        <v>821</v>
      </c>
      <c r="C837" s="15">
        <f>'Calcul Es et Ea'!H830</f>
        <v>2.2413691223840413</v>
      </c>
      <c r="D837" s="15">
        <f>'Calcul Es et Ea'!I830</f>
        <v>1.6925519151201396</v>
      </c>
      <c r="E837" s="15">
        <f t="shared" si="36"/>
        <v>0.54881720726390171</v>
      </c>
      <c r="F837" s="105">
        <v>2.3409722488541673</v>
      </c>
      <c r="G837" s="105">
        <v>17.850162291666667</v>
      </c>
      <c r="H837" s="55">
        <f t="shared" si="37"/>
        <v>0.12870448104325707</v>
      </c>
      <c r="I837" s="17">
        <v>0</v>
      </c>
      <c r="J837" s="15">
        <f>'Calcul Rn'!E831</f>
        <v>13.36399349355932</v>
      </c>
      <c r="K837" s="118">
        <f t="shared" si="38"/>
        <v>3.88864137696843</v>
      </c>
    </row>
    <row r="838" spans="1:11" x14ac:dyDescent="0.45">
      <c r="A838" s="60">
        <v>40659</v>
      </c>
      <c r="B838" s="115">
        <v>822</v>
      </c>
      <c r="C838" s="15">
        <f>'Calcul Es et Ea'!H831</f>
        <v>2.0585136564393429</v>
      </c>
      <c r="D838" s="15">
        <f>'Calcul Es et Ea'!I831</f>
        <v>1.3712563014925394</v>
      </c>
      <c r="E838" s="15">
        <f t="shared" si="36"/>
        <v>0.68725735494680351</v>
      </c>
      <c r="F838" s="105">
        <v>2.9825318156250007</v>
      </c>
      <c r="G838" s="105">
        <v>16.437593583333335</v>
      </c>
      <c r="H838" s="55">
        <f t="shared" si="37"/>
        <v>0.11900974402283269</v>
      </c>
      <c r="I838" s="17">
        <v>0</v>
      </c>
      <c r="J838" s="15">
        <f>'Calcul Rn'!E832</f>
        <v>14.012454375646897</v>
      </c>
      <c r="K838" s="118">
        <f t="shared" si="38"/>
        <v>4.3616309736676149</v>
      </c>
    </row>
    <row r="839" spans="1:11" x14ac:dyDescent="0.45">
      <c r="A839" s="60">
        <v>40660</v>
      </c>
      <c r="B839" s="115">
        <v>823</v>
      </c>
      <c r="C839" s="15">
        <f>'Calcul Es et Ea'!H832</f>
        <v>1.8154640150516259</v>
      </c>
      <c r="D839" s="15">
        <f>'Calcul Es et Ea'!I832</f>
        <v>1.3335648754464529</v>
      </c>
      <c r="E839" s="15">
        <f t="shared" si="36"/>
        <v>0.48189913960517305</v>
      </c>
      <c r="F839" s="105">
        <v>2.9320947666666655</v>
      </c>
      <c r="G839" s="105">
        <v>14.640078708333341</v>
      </c>
      <c r="H839" s="55">
        <f t="shared" si="37"/>
        <v>0.10757519938183296</v>
      </c>
      <c r="I839" s="17">
        <v>0</v>
      </c>
      <c r="J839" s="15">
        <f>'Calcul Rn'!E833</f>
        <v>13.459746457672153</v>
      </c>
      <c r="K839" s="118">
        <f t="shared" si="38"/>
        <v>3.6758440202931326</v>
      </c>
    </row>
    <row r="840" spans="1:11" x14ac:dyDescent="0.45">
      <c r="A840" s="60">
        <v>40661</v>
      </c>
      <c r="B840" s="114">
        <v>824</v>
      </c>
      <c r="C840" s="15">
        <f>'Calcul Es et Ea'!H833</f>
        <v>1.4826583766441979</v>
      </c>
      <c r="D840" s="15">
        <f>'Calcul Es et Ea'!I833</f>
        <v>1.1132766649990258</v>
      </c>
      <c r="E840" s="15">
        <f t="shared" si="36"/>
        <v>0.36938171164517208</v>
      </c>
      <c r="F840" s="105">
        <v>3.1569038645833327</v>
      </c>
      <c r="G840" s="105">
        <v>11.439917312500006</v>
      </c>
      <c r="H840" s="55">
        <f t="shared" si="37"/>
        <v>8.9521704525199294E-2</v>
      </c>
      <c r="I840" s="17">
        <v>0</v>
      </c>
      <c r="J840" s="15">
        <f>'Calcul Rn'!E834</f>
        <v>13.109329662630337</v>
      </c>
      <c r="K840" s="118">
        <f t="shared" si="38"/>
        <v>3.1793882299524823</v>
      </c>
    </row>
    <row r="841" spans="1:11" x14ac:dyDescent="0.45">
      <c r="A841" s="60">
        <v>40662</v>
      </c>
      <c r="B841" s="115">
        <v>825</v>
      </c>
      <c r="C841" s="15">
        <f>'Calcul Es et Ea'!H834</f>
        <v>1.5991375463850388</v>
      </c>
      <c r="D841" s="15">
        <f>'Calcul Es et Ea'!I834</f>
        <v>1.2777258964734477</v>
      </c>
      <c r="E841" s="15">
        <f t="shared" si="36"/>
        <v>0.3214116499115911</v>
      </c>
      <c r="F841" s="105">
        <v>1.989447405208334</v>
      </c>
      <c r="G841" s="105">
        <v>12.251575177083341</v>
      </c>
      <c r="H841" s="55">
        <f t="shared" si="37"/>
        <v>9.3836349722822926E-2</v>
      </c>
      <c r="I841" s="17">
        <v>0</v>
      </c>
      <c r="J841" s="15">
        <f>'Calcul Rn'!E835</f>
        <v>11.168774970474322</v>
      </c>
      <c r="K841" s="118">
        <f t="shared" si="38"/>
        <v>2.7309468688211349</v>
      </c>
    </row>
    <row r="842" spans="1:11" x14ac:dyDescent="0.45">
      <c r="A842" s="60">
        <v>40663</v>
      </c>
      <c r="B842" s="115">
        <v>826</v>
      </c>
      <c r="C842" s="15">
        <f>'Calcul Es et Ea'!H835</f>
        <v>1.9003269354531964</v>
      </c>
      <c r="D842" s="15">
        <f>'Calcul Es et Ea'!I835</f>
        <v>1.3705956431292932</v>
      </c>
      <c r="E842" s="15">
        <f t="shared" si="36"/>
        <v>0.52973129232390326</v>
      </c>
      <c r="F842" s="105">
        <v>2.4883159374999999</v>
      </c>
      <c r="G842" s="105">
        <v>15.284440656249997</v>
      </c>
      <c r="H842" s="55">
        <f t="shared" si="37"/>
        <v>0.11156176743342615</v>
      </c>
      <c r="I842" s="17">
        <v>0</v>
      </c>
      <c r="J842" s="15">
        <f>'Calcul Rn'!E836</f>
        <v>14.184739751106445</v>
      </c>
      <c r="K842" s="118">
        <f t="shared" si="38"/>
        <v>3.9177937357922281</v>
      </c>
    </row>
    <row r="843" spans="1:11" x14ac:dyDescent="0.45">
      <c r="A843" s="60">
        <v>40664</v>
      </c>
      <c r="B843" s="114">
        <v>827</v>
      </c>
      <c r="C843" s="15">
        <f>'Calcul Es et Ea'!H836</f>
        <v>1.8754012431429934</v>
      </c>
      <c r="D843" s="15">
        <f>'Calcul Es et Ea'!I836</f>
        <v>1.5028899875112554</v>
      </c>
      <c r="E843" s="15">
        <f t="shared" si="36"/>
        <v>0.37251125563173804</v>
      </c>
      <c r="F843" s="105">
        <v>2.4190595444791665</v>
      </c>
      <c r="G843" s="105">
        <v>15.251556770833325</v>
      </c>
      <c r="H843" s="55">
        <f t="shared" si="37"/>
        <v>0.11135532395015799</v>
      </c>
      <c r="I843" s="17">
        <v>0</v>
      </c>
      <c r="J843" s="15">
        <f>'Calcul Rn'!E837</f>
        <v>10.657496577738129</v>
      </c>
      <c r="K843" s="118">
        <f t="shared" si="38"/>
        <v>2.8824046848305258</v>
      </c>
    </row>
    <row r="844" spans="1:11" x14ac:dyDescent="0.45">
      <c r="A844" s="60">
        <v>40665</v>
      </c>
      <c r="B844" s="115">
        <v>828</v>
      </c>
      <c r="C844" s="15">
        <f>'Calcul Es et Ea'!H837</f>
        <v>2.0949670706042278</v>
      </c>
      <c r="D844" s="15">
        <f>'Calcul Es et Ea'!I837</f>
        <v>1.7937056360836419</v>
      </c>
      <c r="E844" s="15">
        <f t="shared" si="36"/>
        <v>0.30126143452058596</v>
      </c>
      <c r="F844" s="105">
        <v>1.7348640079062509</v>
      </c>
      <c r="G844" s="105">
        <v>16.322113645833337</v>
      </c>
      <c r="H844" s="55">
        <f t="shared" si="37"/>
        <v>0.11824536060487834</v>
      </c>
      <c r="I844" s="17">
        <v>0</v>
      </c>
      <c r="J844" s="15">
        <f>'Calcul Rn'!E838</f>
        <v>12.857527165613293</v>
      </c>
      <c r="K844" s="118">
        <f t="shared" si="38"/>
        <v>3.2458172086433308</v>
      </c>
    </row>
    <row r="845" spans="1:11" x14ac:dyDescent="0.45">
      <c r="A845" s="60">
        <v>40666</v>
      </c>
      <c r="B845" s="115">
        <v>829</v>
      </c>
      <c r="C845" s="15">
        <f>'Calcul Es et Ea'!H838</f>
        <v>1.5640255365256515</v>
      </c>
      <c r="D845" s="15">
        <f>'Calcul Es et Ea'!I838</f>
        <v>1.2768123803131115</v>
      </c>
      <c r="E845" s="15">
        <f t="shared" si="36"/>
        <v>0.28721315621253996</v>
      </c>
      <c r="F845" s="105">
        <v>2.1520138400000008</v>
      </c>
      <c r="G845" s="105">
        <v>13.229017395833333</v>
      </c>
      <c r="H845" s="55">
        <f t="shared" si="37"/>
        <v>9.9266208032244382E-2</v>
      </c>
      <c r="I845" s="17">
        <v>0</v>
      </c>
      <c r="J845" s="15">
        <f>'Calcul Rn'!E839</f>
        <v>10.404774872630918</v>
      </c>
      <c r="K845" s="118">
        <f t="shared" si="38"/>
        <v>2.5632390057829846</v>
      </c>
    </row>
    <row r="846" spans="1:11" x14ac:dyDescent="0.45">
      <c r="A846" s="60">
        <v>40667</v>
      </c>
      <c r="B846" s="114">
        <v>830</v>
      </c>
      <c r="C846" s="15">
        <f>'Calcul Es et Ea'!H839</f>
        <v>1.7512267052980737</v>
      </c>
      <c r="D846" s="15">
        <f>'Calcul Es et Ea'!I839</f>
        <v>1.1962327172445584</v>
      </c>
      <c r="E846" s="15">
        <f t="shared" si="36"/>
        <v>0.5549939880535153</v>
      </c>
      <c r="F846" s="105">
        <v>1.1715972480208332</v>
      </c>
      <c r="G846" s="105">
        <v>14.633315291666669</v>
      </c>
      <c r="H846" s="55">
        <f t="shared" si="37"/>
        <v>0.10753400610791361</v>
      </c>
      <c r="I846" s="17">
        <v>0</v>
      </c>
      <c r="J846" s="15">
        <f>'Calcul Rn'!E840</f>
        <v>13.27609566129993</v>
      </c>
      <c r="K846" s="118">
        <f t="shared" si="38"/>
        <v>3.573429755004534</v>
      </c>
    </row>
    <row r="847" spans="1:11" x14ac:dyDescent="0.45">
      <c r="A847" s="60">
        <v>40668</v>
      </c>
      <c r="B847" s="115">
        <v>831</v>
      </c>
      <c r="C847" s="15">
        <f>'Calcul Es et Ea'!H840</f>
        <v>1.9435664205585921</v>
      </c>
      <c r="D847" s="15">
        <f>'Calcul Es et Ea'!I840</f>
        <v>1.1450611598386284</v>
      </c>
      <c r="E847" s="15">
        <f t="shared" si="36"/>
        <v>0.79850526071996364</v>
      </c>
      <c r="F847" s="105">
        <v>1.2449260580104167</v>
      </c>
      <c r="G847" s="105">
        <v>16.049071468749997</v>
      </c>
      <c r="H847" s="55">
        <f t="shared" si="37"/>
        <v>0.11645460021767177</v>
      </c>
      <c r="I847" s="17">
        <v>0</v>
      </c>
      <c r="J847" s="15">
        <f>'Calcul Rn'!E841</f>
        <v>14.075236978864694</v>
      </c>
      <c r="K847" s="118">
        <f t="shared" si="38"/>
        <v>4.1375706783908983</v>
      </c>
    </row>
    <row r="848" spans="1:11" x14ac:dyDescent="0.45">
      <c r="A848" s="60">
        <v>40669</v>
      </c>
      <c r="B848" s="115">
        <v>832</v>
      </c>
      <c r="C848" s="15">
        <f>'Calcul Es et Ea'!H841</f>
        <v>2.0900201467590001</v>
      </c>
      <c r="D848" s="15">
        <f>'Calcul Es et Ea'!I841</f>
        <v>1.4462821917252149</v>
      </c>
      <c r="E848" s="15">
        <f t="shared" si="36"/>
        <v>0.64373795503378517</v>
      </c>
      <c r="F848" s="105">
        <v>2.5134837814583344</v>
      </c>
      <c r="G848" s="105">
        <v>17.096338124999999</v>
      </c>
      <c r="H848" s="55">
        <f t="shared" si="37"/>
        <v>0.12345076475735606</v>
      </c>
      <c r="I848" s="17">
        <v>0</v>
      </c>
      <c r="J848" s="15">
        <f>'Calcul Rn'!E842</f>
        <v>14.933242385714973</v>
      </c>
      <c r="K848" s="118">
        <f t="shared" si="38"/>
        <v>4.3953559741185533</v>
      </c>
    </row>
    <row r="849" spans="1:11" x14ac:dyDescent="0.45">
      <c r="A849" s="60">
        <v>40670</v>
      </c>
      <c r="B849" s="114">
        <v>833</v>
      </c>
      <c r="C849" s="15">
        <f>'Calcul Es et Ea'!H842</f>
        <v>2.2199392062522358</v>
      </c>
      <c r="D849" s="15">
        <f>'Calcul Es et Ea'!I842</f>
        <v>1.6638563973209612</v>
      </c>
      <c r="E849" s="15">
        <f t="shared" si="36"/>
        <v>0.5560828089312746</v>
      </c>
      <c r="F849" s="105">
        <v>2.9733594077083336</v>
      </c>
      <c r="G849" s="105">
        <v>17.791704062499999</v>
      </c>
      <c r="H849" s="55">
        <f t="shared" si="37"/>
        <v>0.12829039421107957</v>
      </c>
      <c r="I849" s="17">
        <v>0</v>
      </c>
      <c r="J849" s="15">
        <f>'Calcul Rn'!E843</f>
        <v>12.665965742333759</v>
      </c>
      <c r="K849" s="118">
        <f t="shared" si="38"/>
        <v>3.8249980197440094</v>
      </c>
    </row>
    <row r="850" spans="1:11" x14ac:dyDescent="0.45">
      <c r="A850" s="60">
        <v>40671</v>
      </c>
      <c r="B850" s="115">
        <v>834</v>
      </c>
      <c r="C850" s="15">
        <f>'Calcul Es et Ea'!H843</f>
        <v>1.8986102922272639</v>
      </c>
      <c r="D850" s="15">
        <f>'Calcul Es et Ea'!I843</f>
        <v>1.3686188063197571</v>
      </c>
      <c r="E850" s="15">
        <f t="shared" ref="E850:E913" si="39">C850-D850</f>
        <v>0.52999148590750678</v>
      </c>
      <c r="F850" s="105">
        <v>2.3854050804479172</v>
      </c>
      <c r="G850" s="105">
        <v>16.861829895833328</v>
      </c>
      <c r="H850" s="55">
        <f t="shared" ref="H850:H913" si="40">4098*(0.6108*EXP(17.27*G850/(G850+237.3)))/(G850+237.3)^2</f>
        <v>0.1218539509186331</v>
      </c>
      <c r="I850" s="17">
        <v>0</v>
      </c>
      <c r="J850" s="15">
        <f>'Calcul Rn'!E844</f>
        <v>12.350411212654734</v>
      </c>
      <c r="K850" s="118">
        <f t="shared" ref="K850:K913" si="41">(0.408*H850*(J850-I850)+$B$8*900*F850*E850/(G850+273))/(H850+$B$8*(1+0.34*F850))</f>
        <v>3.607227501945748</v>
      </c>
    </row>
    <row r="851" spans="1:11" x14ac:dyDescent="0.45">
      <c r="A851" s="60">
        <v>40672</v>
      </c>
      <c r="B851" s="115">
        <v>835</v>
      </c>
      <c r="C851" s="15">
        <f>'Calcul Es et Ea'!H844</f>
        <v>1.9874966103237206</v>
      </c>
      <c r="D851" s="15">
        <f>'Calcul Es et Ea'!I844</f>
        <v>1.4312985968493466</v>
      </c>
      <c r="E851" s="15">
        <f t="shared" si="39"/>
        <v>0.55619801347437403</v>
      </c>
      <c r="F851" s="105">
        <v>1.139632519791667</v>
      </c>
      <c r="G851" s="105">
        <v>16.055194687500002</v>
      </c>
      <c r="H851" s="55">
        <f t="shared" si="40"/>
        <v>0.11649450578971809</v>
      </c>
      <c r="I851" s="17">
        <v>0</v>
      </c>
      <c r="J851" s="15">
        <f>'Calcul Rn'!E845</f>
        <v>14.1779359047335</v>
      </c>
      <c r="K851" s="118">
        <f t="shared" si="41"/>
        <v>3.8500229209657704</v>
      </c>
    </row>
    <row r="852" spans="1:11" x14ac:dyDescent="0.45">
      <c r="A852" s="60">
        <v>40673</v>
      </c>
      <c r="B852" s="114">
        <v>836</v>
      </c>
      <c r="C852" s="15">
        <f>'Calcul Es et Ea'!H845</f>
        <v>1.9929444152589166</v>
      </c>
      <c r="D852" s="15">
        <f>'Calcul Es et Ea'!I845</f>
        <v>1.3076069716527552</v>
      </c>
      <c r="E852" s="15">
        <f t="shared" si="39"/>
        <v>0.68533744360616144</v>
      </c>
      <c r="F852" s="105">
        <v>1.625833358333334</v>
      </c>
      <c r="G852" s="105">
        <v>16.757720520833335</v>
      </c>
      <c r="H852" s="55">
        <f t="shared" si="40"/>
        <v>0.12115068585593051</v>
      </c>
      <c r="I852" s="17">
        <v>0</v>
      </c>
      <c r="J852" s="15">
        <f>'Calcul Rn'!E846</f>
        <v>13.449700949852716</v>
      </c>
      <c r="K852" s="118">
        <f t="shared" si="41"/>
        <v>3.9830736523781507</v>
      </c>
    </row>
    <row r="853" spans="1:11" x14ac:dyDescent="0.45">
      <c r="A853" s="60">
        <v>40674</v>
      </c>
      <c r="B853" s="115">
        <v>837</v>
      </c>
      <c r="C853" s="15">
        <f>'Calcul Es et Ea'!H846</f>
        <v>1.9985266085487241</v>
      </c>
      <c r="D853" s="15">
        <f>'Calcul Es et Ea'!I846</f>
        <v>1.278480806368572</v>
      </c>
      <c r="E853" s="15">
        <f t="shared" si="39"/>
        <v>0.72004580218015213</v>
      </c>
      <c r="F853" s="105">
        <v>2.4558622341666672</v>
      </c>
      <c r="G853" s="105">
        <v>16.723663749999996</v>
      </c>
      <c r="H853" s="55">
        <f t="shared" si="40"/>
        <v>0.12092137916165266</v>
      </c>
      <c r="I853" s="17">
        <v>0</v>
      </c>
      <c r="J853" s="15">
        <f>'Calcul Rn'!E847</f>
        <v>14.512905122657234</v>
      </c>
      <c r="K853" s="118">
        <f t="shared" si="41"/>
        <v>4.4462547671781918</v>
      </c>
    </row>
    <row r="854" spans="1:11" x14ac:dyDescent="0.45">
      <c r="A854" s="60">
        <v>40675</v>
      </c>
      <c r="B854" s="115">
        <v>838</v>
      </c>
      <c r="C854" s="15">
        <f>'Calcul Es et Ea'!H847</f>
        <v>1.7750684957960883</v>
      </c>
      <c r="D854" s="15">
        <f>'Calcul Es et Ea'!I847</f>
        <v>1.1087921481515883</v>
      </c>
      <c r="E854" s="15">
        <f t="shared" si="39"/>
        <v>0.66627634764449994</v>
      </c>
      <c r="F854" s="105">
        <v>2.92242184375</v>
      </c>
      <c r="G854" s="105">
        <v>15.105798624999997</v>
      </c>
      <c r="H854" s="55">
        <f t="shared" si="40"/>
        <v>0.1104441640436826</v>
      </c>
      <c r="I854" s="17">
        <v>0</v>
      </c>
      <c r="J854" s="15">
        <f>'Calcul Rn'!E848</f>
        <v>13.29035604177804</v>
      </c>
      <c r="K854" s="118">
        <f t="shared" si="41"/>
        <v>4.1251464458120708</v>
      </c>
    </row>
    <row r="855" spans="1:11" x14ac:dyDescent="0.45">
      <c r="A855" s="60">
        <v>40676</v>
      </c>
      <c r="B855" s="114">
        <v>839</v>
      </c>
      <c r="C855" s="15">
        <f>'Calcul Es et Ea'!H848</f>
        <v>1.8168701515447421</v>
      </c>
      <c r="D855" s="15">
        <f>'Calcul Es et Ea'!I848</f>
        <v>1.1279206777108051</v>
      </c>
      <c r="E855" s="15">
        <f t="shared" si="39"/>
        <v>0.68894947383393701</v>
      </c>
      <c r="F855" s="105">
        <v>1.780896977666667</v>
      </c>
      <c r="G855" s="105">
        <v>14.541755812500002</v>
      </c>
      <c r="H855" s="55">
        <f t="shared" si="40"/>
        <v>0.1069776717794676</v>
      </c>
      <c r="I855" s="17">
        <v>0</v>
      </c>
      <c r="J855" s="15">
        <f>'Calcul Rn'!E849</f>
        <v>16.779692306384753</v>
      </c>
      <c r="K855" s="118">
        <f t="shared" si="41"/>
        <v>4.6144064835036742</v>
      </c>
    </row>
    <row r="856" spans="1:11" x14ac:dyDescent="0.45">
      <c r="A856" s="60">
        <v>40677</v>
      </c>
      <c r="B856" s="115">
        <v>840</v>
      </c>
      <c r="C856" s="15">
        <f>'Calcul Es et Ea'!H849</f>
        <v>1.6863476643617616</v>
      </c>
      <c r="D856" s="15">
        <f>'Calcul Es et Ea'!I849</f>
        <v>1.148688547930941</v>
      </c>
      <c r="E856" s="15">
        <f t="shared" si="39"/>
        <v>0.53765911643082065</v>
      </c>
      <c r="F856" s="105">
        <v>2.9172714697916677</v>
      </c>
      <c r="G856" s="105">
        <v>13.855231697916667</v>
      </c>
      <c r="H856" s="55">
        <f t="shared" si="40"/>
        <v>0.10288362247644096</v>
      </c>
      <c r="I856" s="17">
        <v>0</v>
      </c>
      <c r="J856" s="15">
        <f>'Calcul Rn'!E850</f>
        <v>13.139047525555167</v>
      </c>
      <c r="K856" s="118">
        <f t="shared" si="41"/>
        <v>3.7296939338190835</v>
      </c>
    </row>
    <row r="857" spans="1:11" x14ac:dyDescent="0.45">
      <c r="A857" s="60">
        <v>40678</v>
      </c>
      <c r="B857" s="115">
        <v>841</v>
      </c>
      <c r="C857" s="15">
        <f>'Calcul Es et Ea'!H850</f>
        <v>1.5771598230685977</v>
      </c>
      <c r="D857" s="15">
        <f>'Calcul Es et Ea'!I850</f>
        <v>1.0531273658412985</v>
      </c>
      <c r="E857" s="15">
        <f t="shared" si="39"/>
        <v>0.52403245722729919</v>
      </c>
      <c r="F857" s="105">
        <v>2.4471671979166665</v>
      </c>
      <c r="G857" s="105">
        <v>12.379772187499997</v>
      </c>
      <c r="H857" s="55">
        <f t="shared" si="40"/>
        <v>9.4533760737290418E-2</v>
      </c>
      <c r="I857" s="17">
        <v>0</v>
      </c>
      <c r="J857" s="15">
        <f>'Calcul Rn'!E851</f>
        <v>14.664334780707529</v>
      </c>
      <c r="K857" s="118">
        <f t="shared" si="41"/>
        <v>3.851424408831154</v>
      </c>
    </row>
    <row r="858" spans="1:11" x14ac:dyDescent="0.45">
      <c r="A858" s="60">
        <v>40679</v>
      </c>
      <c r="B858" s="114">
        <v>842</v>
      </c>
      <c r="C858" s="15">
        <f>'Calcul Es et Ea'!H851</f>
        <v>1.681331436726085</v>
      </c>
      <c r="D858" s="15">
        <f>'Calcul Es et Ea'!I851</f>
        <v>1.1049127270543619</v>
      </c>
      <c r="E858" s="15">
        <f t="shared" si="39"/>
        <v>0.57641870967172304</v>
      </c>
      <c r="F858" s="105">
        <v>1.5121325100000005</v>
      </c>
      <c r="G858" s="105">
        <v>14.080002781249997</v>
      </c>
      <c r="H858" s="55">
        <f t="shared" si="40"/>
        <v>0.10420909915936991</v>
      </c>
      <c r="I858" s="17">
        <v>0</v>
      </c>
      <c r="J858" s="15">
        <f>'Calcul Rn'!E852</f>
        <v>16.13976916769257</v>
      </c>
      <c r="K858" s="118">
        <f t="shared" si="41"/>
        <v>4.2285824192026809</v>
      </c>
    </row>
    <row r="859" spans="1:11" x14ac:dyDescent="0.45">
      <c r="A859" s="60">
        <v>40680</v>
      </c>
      <c r="B859" s="115">
        <v>843</v>
      </c>
      <c r="C859" s="15">
        <f>'Calcul Es et Ea'!H852</f>
        <v>1.904567309212684</v>
      </c>
      <c r="D859" s="15">
        <f>'Calcul Es et Ea'!I852</f>
        <v>1.4018385416336316</v>
      </c>
      <c r="E859" s="15">
        <f t="shared" si="39"/>
        <v>0.50272876757905238</v>
      </c>
      <c r="F859" s="105">
        <v>1.4011574262499999</v>
      </c>
      <c r="G859" s="105">
        <v>15.699951270833331</v>
      </c>
      <c r="H859" s="55">
        <f t="shared" si="40"/>
        <v>0.11419846344586629</v>
      </c>
      <c r="I859" s="17">
        <v>0</v>
      </c>
      <c r="J859" s="15">
        <f>'Calcul Rn'!E853</f>
        <v>16.606297124717017</v>
      </c>
      <c r="K859" s="118">
        <f t="shared" si="41"/>
        <v>4.3227034630524841</v>
      </c>
    </row>
    <row r="860" spans="1:11" x14ac:dyDescent="0.45">
      <c r="A860" s="60">
        <v>40681</v>
      </c>
      <c r="B860" s="115">
        <v>844</v>
      </c>
      <c r="C860" s="15">
        <f>'Calcul Es et Ea'!H853</f>
        <v>2.2338496517499165</v>
      </c>
      <c r="D860" s="15">
        <f>'Calcul Es et Ea'!I853</f>
        <v>1.3191183158285298</v>
      </c>
      <c r="E860" s="15">
        <f t="shared" si="39"/>
        <v>0.91473133592138667</v>
      </c>
      <c r="F860" s="105">
        <v>1.3868171328125001</v>
      </c>
      <c r="G860" s="105">
        <v>18.373207916666669</v>
      </c>
      <c r="H860" s="55">
        <f t="shared" si="40"/>
        <v>0.13246014239024187</v>
      </c>
      <c r="I860" s="17">
        <v>0</v>
      </c>
      <c r="J860" s="15">
        <f>'Calcul Rn'!E854</f>
        <v>17.939678989117837</v>
      </c>
      <c r="K860" s="118">
        <f t="shared" si="41"/>
        <v>5.3339228262414142</v>
      </c>
    </row>
    <row r="861" spans="1:11" x14ac:dyDescent="0.45">
      <c r="A861" s="60">
        <v>40682</v>
      </c>
      <c r="B861" s="114">
        <v>845</v>
      </c>
      <c r="C861" s="15">
        <f>'Calcul Es et Ea'!H854</f>
        <v>2.2698599063700722</v>
      </c>
      <c r="D861" s="15">
        <f>'Calcul Es et Ea'!I854</f>
        <v>1.5609524897538789</v>
      </c>
      <c r="E861" s="15">
        <f t="shared" si="39"/>
        <v>0.70890741661619328</v>
      </c>
      <c r="F861" s="105">
        <v>2.0761054158333327</v>
      </c>
      <c r="G861" s="105">
        <v>18.439325833333335</v>
      </c>
      <c r="H861" s="55">
        <f t="shared" si="40"/>
        <v>0.13294143765554445</v>
      </c>
      <c r="I861" s="17">
        <v>0</v>
      </c>
      <c r="J861" s="15">
        <f>'Calcul Rn'!E855</f>
        <v>16.532927370915331</v>
      </c>
      <c r="K861" s="118">
        <f t="shared" si="41"/>
        <v>4.8601513236462974</v>
      </c>
    </row>
    <row r="862" spans="1:11" x14ac:dyDescent="0.45">
      <c r="A862" s="60">
        <v>40683</v>
      </c>
      <c r="B862" s="115">
        <v>846</v>
      </c>
      <c r="C862" s="15">
        <f>'Calcul Es et Ea'!H855</f>
        <v>2.1739906239742783</v>
      </c>
      <c r="D862" s="15">
        <f>'Calcul Es et Ea'!I855</f>
        <v>1.4556412300760839</v>
      </c>
      <c r="E862" s="15">
        <f t="shared" si="39"/>
        <v>0.71834939389819441</v>
      </c>
      <c r="F862" s="105">
        <v>1.9065104658333329</v>
      </c>
      <c r="G862" s="105">
        <v>17.267499385416667</v>
      </c>
      <c r="H862" s="55">
        <f t="shared" si="40"/>
        <v>0.12462740988148972</v>
      </c>
      <c r="I862" s="17">
        <v>0</v>
      </c>
      <c r="J862" s="15">
        <f>'Calcul Rn'!E856</f>
        <v>17.502458607655424</v>
      </c>
      <c r="K862" s="118">
        <f t="shared" si="41"/>
        <v>4.9980584683257661</v>
      </c>
    </row>
    <row r="863" spans="1:11" x14ac:dyDescent="0.45">
      <c r="A863" s="60">
        <v>40684</v>
      </c>
      <c r="B863" s="115">
        <v>847</v>
      </c>
      <c r="C863" s="15">
        <f>'Calcul Es et Ea'!H856</f>
        <v>2.237996779918916</v>
      </c>
      <c r="D863" s="15">
        <f>'Calcul Es et Ea'!I856</f>
        <v>1.3630250945044902</v>
      </c>
      <c r="E863" s="15">
        <f t="shared" si="39"/>
        <v>0.87497168541442583</v>
      </c>
      <c r="F863" s="105">
        <v>1.8507060187499997</v>
      </c>
      <c r="G863" s="105">
        <v>18.098250812499991</v>
      </c>
      <c r="H863" s="55">
        <f t="shared" si="40"/>
        <v>0.13047443752299384</v>
      </c>
      <c r="I863" s="17">
        <v>0</v>
      </c>
      <c r="J863" s="15">
        <f>'Calcul Rn'!E857</f>
        <v>16.980354022850292</v>
      </c>
      <c r="K863" s="118">
        <f t="shared" si="41"/>
        <v>5.1731870979199615</v>
      </c>
    </row>
    <row r="864" spans="1:11" x14ac:dyDescent="0.45">
      <c r="A864" s="60">
        <v>40685</v>
      </c>
      <c r="B864" s="114">
        <v>848</v>
      </c>
      <c r="C864" s="15">
        <f>'Calcul Es et Ea'!H857</f>
        <v>2.018722338708133</v>
      </c>
      <c r="D864" s="15">
        <f>'Calcul Es et Ea'!I857</f>
        <v>1.4138561412846593</v>
      </c>
      <c r="E864" s="15">
        <f t="shared" si="39"/>
        <v>0.60486619742347369</v>
      </c>
      <c r="F864" s="105">
        <v>2.5605150760416664</v>
      </c>
      <c r="G864" s="105">
        <v>16.445701770833328</v>
      </c>
      <c r="H864" s="55">
        <f t="shared" si="40"/>
        <v>0.11906357083034437</v>
      </c>
      <c r="I864" s="17">
        <v>0</v>
      </c>
      <c r="J864" s="15">
        <f>'Calcul Rn'!E858</f>
        <v>14.876013552185094</v>
      </c>
      <c r="K864" s="118">
        <f t="shared" si="41"/>
        <v>4.2783186834497959</v>
      </c>
    </row>
    <row r="865" spans="1:11" x14ac:dyDescent="0.45">
      <c r="A865" s="60">
        <v>40686</v>
      </c>
      <c r="B865" s="115">
        <v>849</v>
      </c>
      <c r="C865" s="15">
        <f>'Calcul Es et Ea'!H858</f>
        <v>2.1476849027961133</v>
      </c>
      <c r="D865" s="15">
        <f>'Calcul Es et Ea'!I858</f>
        <v>1.3395426358933202</v>
      </c>
      <c r="E865" s="15">
        <f t="shared" si="39"/>
        <v>0.80814226690279312</v>
      </c>
      <c r="F865" s="105">
        <v>1.5333941011458336</v>
      </c>
      <c r="G865" s="105">
        <v>16.675632322916663</v>
      </c>
      <c r="H865" s="55">
        <f t="shared" si="40"/>
        <v>0.1205986060835281</v>
      </c>
      <c r="I865" s="17">
        <v>0</v>
      </c>
      <c r="J865" s="15">
        <f>'Calcul Rn'!E859</f>
        <v>18.968741762311975</v>
      </c>
      <c r="K865" s="118">
        <f t="shared" si="41"/>
        <v>5.3551891751447602</v>
      </c>
    </row>
    <row r="866" spans="1:11" x14ac:dyDescent="0.45">
      <c r="A866" s="60">
        <v>40687</v>
      </c>
      <c r="B866" s="115">
        <v>850</v>
      </c>
      <c r="C866" s="15">
        <f>'Calcul Es et Ea'!H859</f>
        <v>1.9078763705731849</v>
      </c>
      <c r="D866" s="15">
        <f>'Calcul Es et Ea'!I859</f>
        <v>1.2246602935304836</v>
      </c>
      <c r="E866" s="15">
        <f t="shared" si="39"/>
        <v>0.68321607704270138</v>
      </c>
      <c r="F866" s="105">
        <v>1.9936717994166662</v>
      </c>
      <c r="G866" s="105">
        <v>15.464951249999997</v>
      </c>
      <c r="H866" s="55">
        <f t="shared" si="40"/>
        <v>0.11270080480848776</v>
      </c>
      <c r="I866" s="17">
        <v>0</v>
      </c>
      <c r="J866" s="15">
        <f>'Calcul Rn'!E860</f>
        <v>14.884546795063081</v>
      </c>
      <c r="K866" s="118">
        <f t="shared" si="41"/>
        <v>4.3063021401053332</v>
      </c>
    </row>
    <row r="867" spans="1:11" x14ac:dyDescent="0.45">
      <c r="A867" s="60">
        <v>40688</v>
      </c>
      <c r="B867" s="114">
        <v>851</v>
      </c>
      <c r="C867" s="15">
        <f>'Calcul Es et Ea'!H860</f>
        <v>2.2358967338703786</v>
      </c>
      <c r="D867" s="15">
        <f>'Calcul Es et Ea'!I860</f>
        <v>1.0927194980403125</v>
      </c>
      <c r="E867" s="15">
        <f t="shared" si="39"/>
        <v>1.143177235830066</v>
      </c>
      <c r="F867" s="105">
        <v>2.1418577039583329</v>
      </c>
      <c r="G867" s="105">
        <v>17.361983531249994</v>
      </c>
      <c r="H867" s="55">
        <f t="shared" si="40"/>
        <v>0.125281004010554</v>
      </c>
      <c r="I867" s="17">
        <v>0</v>
      </c>
      <c r="J867" s="15">
        <f>'Calcul Rn'!E861</f>
        <v>19.39728769405361</v>
      </c>
      <c r="K867" s="118">
        <f t="shared" si="41"/>
        <v>6.2232735465201889</v>
      </c>
    </row>
    <row r="868" spans="1:11" x14ac:dyDescent="0.45">
      <c r="A868" s="60">
        <v>40689</v>
      </c>
      <c r="B868" s="115">
        <v>852</v>
      </c>
      <c r="C868" s="15">
        <f>'Calcul Es et Ea'!H861</f>
        <v>1.8003356989795107</v>
      </c>
      <c r="D868" s="15">
        <f>'Calcul Es et Ea'!I861</f>
        <v>1.0738364637984423</v>
      </c>
      <c r="E868" s="15">
        <f t="shared" si="39"/>
        <v>0.7264992351810684</v>
      </c>
      <c r="F868" s="105">
        <v>3.7274246864583334</v>
      </c>
      <c r="G868" s="105">
        <v>15.171174687499999</v>
      </c>
      <c r="H868" s="55">
        <f t="shared" si="40"/>
        <v>0.11085205482845913</v>
      </c>
      <c r="I868" s="17">
        <v>0</v>
      </c>
      <c r="J868" s="15">
        <f>'Calcul Rn'!E862</f>
        <v>11.651122400815522</v>
      </c>
      <c r="K868" s="118">
        <f t="shared" si="41"/>
        <v>4.1622551817980273</v>
      </c>
    </row>
    <row r="869" spans="1:11" x14ac:dyDescent="0.45">
      <c r="A869" s="60">
        <v>40690</v>
      </c>
      <c r="B869" s="115">
        <v>853</v>
      </c>
      <c r="C869" s="15">
        <f>'Calcul Es et Ea'!H862</f>
        <v>1.7616886078141318</v>
      </c>
      <c r="D869" s="15">
        <f>'Calcul Es et Ea'!I862</f>
        <v>1.0769859110645423</v>
      </c>
      <c r="E869" s="15">
        <f t="shared" si="39"/>
        <v>0.6847026967495895</v>
      </c>
      <c r="F869" s="105">
        <v>2.6293836354166671</v>
      </c>
      <c r="G869" s="105">
        <v>14.514967604166666</v>
      </c>
      <c r="H869" s="55">
        <f t="shared" si="40"/>
        <v>0.10681536447033121</v>
      </c>
      <c r="I869" s="17">
        <v>0</v>
      </c>
      <c r="J869" s="15">
        <f>'Calcul Rn'!E863</f>
        <v>13.601210933701317</v>
      </c>
      <c r="K869" s="118">
        <f t="shared" si="41"/>
        <v>4.1526805326242506</v>
      </c>
    </row>
    <row r="870" spans="1:11" x14ac:dyDescent="0.45">
      <c r="A870" s="60">
        <v>40691</v>
      </c>
      <c r="B870" s="114">
        <v>854</v>
      </c>
      <c r="C870" s="15">
        <f>'Calcul Es et Ea'!H863</f>
        <v>1.8130557475880298</v>
      </c>
      <c r="D870" s="15">
        <f>'Calcul Es et Ea'!I863</f>
        <v>1.0436594746454779</v>
      </c>
      <c r="E870" s="15">
        <f t="shared" si="39"/>
        <v>0.76939627294255186</v>
      </c>
      <c r="F870" s="105">
        <v>1.6412152495833332</v>
      </c>
      <c r="G870" s="105">
        <v>14.470417062500003</v>
      </c>
      <c r="H870" s="55">
        <f t="shared" si="40"/>
        <v>0.10654590035886098</v>
      </c>
      <c r="I870" s="17">
        <v>0</v>
      </c>
      <c r="J870" s="15">
        <f>'Calcul Rn'!E864</f>
        <v>18.421637893002028</v>
      </c>
      <c r="K870" s="118">
        <f t="shared" si="41"/>
        <v>5.053883962324849</v>
      </c>
    </row>
    <row r="871" spans="1:11" x14ac:dyDescent="0.45">
      <c r="A871" s="60">
        <v>40692</v>
      </c>
      <c r="B871" s="115">
        <v>855</v>
      </c>
      <c r="C871" s="15">
        <f>'Calcul Es et Ea'!H864</f>
        <v>2.205576823090023</v>
      </c>
      <c r="D871" s="15">
        <f>'Calcul Es et Ea'!I864</f>
        <v>1.2153170720151878</v>
      </c>
      <c r="E871" s="15">
        <f t="shared" si="39"/>
        <v>0.99025975107483521</v>
      </c>
      <c r="F871" s="105">
        <v>1.2085242782291663</v>
      </c>
      <c r="G871" s="105">
        <v>16.993388906250008</v>
      </c>
      <c r="H871" s="55">
        <f t="shared" si="40"/>
        <v>0.12274759077269366</v>
      </c>
      <c r="I871" s="17">
        <v>0</v>
      </c>
      <c r="J871" s="15">
        <f>'Calcul Rn'!E865</f>
        <v>20.353021436206884</v>
      </c>
      <c r="K871" s="118">
        <f t="shared" si="41"/>
        <v>5.838405022202557</v>
      </c>
    </row>
    <row r="872" spans="1:11" x14ac:dyDescent="0.45">
      <c r="A872" s="60">
        <v>40693</v>
      </c>
      <c r="B872" s="115">
        <v>856</v>
      </c>
      <c r="C872" s="15">
        <f>'Calcul Es et Ea'!H865</f>
        <v>2.1908424734549086</v>
      </c>
      <c r="D872" s="15">
        <f>'Calcul Es et Ea'!I865</f>
        <v>1.603982513355187</v>
      </c>
      <c r="E872" s="15">
        <f t="shared" si="39"/>
        <v>0.58685996009972152</v>
      </c>
      <c r="F872" s="105">
        <v>1.8401880406250004</v>
      </c>
      <c r="G872" s="105">
        <v>16.865777916666669</v>
      </c>
      <c r="H872" s="55">
        <f t="shared" si="40"/>
        <v>0.12188068804891418</v>
      </c>
      <c r="I872" s="17">
        <v>0</v>
      </c>
      <c r="J872" s="15">
        <f>'Calcul Rn'!E866</f>
        <v>17.092311286195837</v>
      </c>
      <c r="K872" s="118">
        <f t="shared" si="41"/>
        <v>4.6576688260473542</v>
      </c>
    </row>
    <row r="873" spans="1:11" x14ac:dyDescent="0.45">
      <c r="A873" s="60">
        <v>40694</v>
      </c>
      <c r="B873" s="114">
        <v>857</v>
      </c>
      <c r="C873" s="15">
        <f>'Calcul Es et Ea'!H866</f>
        <v>1.6519077688338772</v>
      </c>
      <c r="D873" s="15">
        <f>'Calcul Es et Ea'!I866</f>
        <v>1.0255479962755996</v>
      </c>
      <c r="E873" s="15">
        <f t="shared" si="39"/>
        <v>0.62635977255827768</v>
      </c>
      <c r="F873" s="105">
        <v>3.2534027083333328</v>
      </c>
      <c r="G873" s="105">
        <v>13.690003489583331</v>
      </c>
      <c r="H873" s="55">
        <f t="shared" si="40"/>
        <v>0.10191843994364215</v>
      </c>
      <c r="I873" s="17">
        <v>0</v>
      </c>
      <c r="J873" s="15">
        <f>'Calcul Rn'!E867</f>
        <v>14.688758120195271</v>
      </c>
      <c r="K873" s="118">
        <f t="shared" si="41"/>
        <v>4.277842923770403</v>
      </c>
    </row>
    <row r="874" spans="1:11" x14ac:dyDescent="0.45">
      <c r="A874" s="60">
        <v>40695</v>
      </c>
      <c r="B874" s="115">
        <v>858</v>
      </c>
      <c r="C874" s="15">
        <f>'Calcul Es et Ea'!H867</f>
        <v>1.7994698397382882</v>
      </c>
      <c r="D874" s="15">
        <f>'Calcul Es et Ea'!I867</f>
        <v>1.0615576473660246</v>
      </c>
      <c r="E874" s="15">
        <f t="shared" si="39"/>
        <v>0.73791219237226358</v>
      </c>
      <c r="F874" s="105">
        <v>2.7189092166666664</v>
      </c>
      <c r="G874" s="105">
        <v>14.709711791666663</v>
      </c>
      <c r="H874" s="55">
        <f t="shared" si="40"/>
        <v>0.10800008722492511</v>
      </c>
      <c r="I874" s="17">
        <v>0</v>
      </c>
      <c r="J874" s="15">
        <f>'Calcul Rn'!E868</f>
        <v>17.919988331827398</v>
      </c>
      <c r="K874" s="118">
        <f t="shared" si="41"/>
        <v>5.1087197290013266</v>
      </c>
    </row>
    <row r="875" spans="1:11" x14ac:dyDescent="0.45">
      <c r="A875" s="60">
        <v>40696</v>
      </c>
      <c r="B875" s="115">
        <v>859</v>
      </c>
      <c r="C875" s="15">
        <f>'Calcul Es et Ea'!H868</f>
        <v>2.210011433664715</v>
      </c>
      <c r="D875" s="15">
        <f>'Calcul Es et Ea'!I868</f>
        <v>1.0542151442821606</v>
      </c>
      <c r="E875" s="15">
        <f t="shared" si="39"/>
        <v>1.1557962893825544</v>
      </c>
      <c r="F875" s="105">
        <v>4.0484028541666666</v>
      </c>
      <c r="G875" s="105">
        <v>17.797100916666675</v>
      </c>
      <c r="H875" s="55">
        <f t="shared" si="40"/>
        <v>0.12832857526056576</v>
      </c>
      <c r="I875" s="17">
        <v>0</v>
      </c>
      <c r="J875" s="15">
        <f>'Calcul Rn'!E869</f>
        <v>19.272845165823551</v>
      </c>
      <c r="K875" s="118">
        <f t="shared" si="41"/>
        <v>6.8840867162689632</v>
      </c>
    </row>
    <row r="876" spans="1:11" x14ac:dyDescent="0.45">
      <c r="A876" s="60">
        <v>40697</v>
      </c>
      <c r="B876" s="114">
        <v>860</v>
      </c>
      <c r="C876" s="15">
        <f>'Calcul Es et Ea'!H869</f>
        <v>2.7555814785315995</v>
      </c>
      <c r="D876" s="15">
        <f>'Calcul Es et Ea'!I869</f>
        <v>1.1724163159212957</v>
      </c>
      <c r="E876" s="15">
        <f t="shared" si="39"/>
        <v>1.5831651626103038</v>
      </c>
      <c r="F876" s="105">
        <v>3.6751330729166667</v>
      </c>
      <c r="G876" s="105">
        <v>21.579493229166662</v>
      </c>
      <c r="H876" s="55">
        <f t="shared" si="40"/>
        <v>0.15757144329207026</v>
      </c>
      <c r="I876" s="17">
        <v>0</v>
      </c>
      <c r="J876" s="15">
        <f>'Calcul Rn'!E870</f>
        <v>16.491756148854908</v>
      </c>
      <c r="K876" s="118">
        <f t="shared" si="41"/>
        <v>7.3019510867082325</v>
      </c>
    </row>
    <row r="877" spans="1:11" x14ac:dyDescent="0.45">
      <c r="A877" s="60">
        <v>40698</v>
      </c>
      <c r="B877" s="115">
        <v>861</v>
      </c>
      <c r="C877" s="15">
        <f>'Calcul Es et Ea'!H870</f>
        <v>3.067776345954992</v>
      </c>
      <c r="D877" s="15">
        <f>'Calcul Es et Ea'!I870</f>
        <v>1.8510470796420959</v>
      </c>
      <c r="E877" s="15">
        <f t="shared" si="39"/>
        <v>1.2167292663128961</v>
      </c>
      <c r="F877" s="105">
        <v>2.1454600600000009</v>
      </c>
      <c r="G877" s="105">
        <v>22.647782812500001</v>
      </c>
      <c r="H877" s="55">
        <f t="shared" si="40"/>
        <v>0.16678406560528405</v>
      </c>
      <c r="I877" s="17">
        <v>0</v>
      </c>
      <c r="J877" s="15">
        <f>'Calcul Rn'!E871</f>
        <v>18.424041202301872</v>
      </c>
      <c r="K877" s="118">
        <f t="shared" si="41"/>
        <v>6.3200472019917608</v>
      </c>
    </row>
    <row r="878" spans="1:11" x14ac:dyDescent="0.45">
      <c r="A878" s="60">
        <v>40699</v>
      </c>
      <c r="B878" s="115">
        <v>862</v>
      </c>
      <c r="C878" s="15">
        <f>'Calcul Es et Ea'!H871</f>
        <v>2.2900143119552867</v>
      </c>
      <c r="D878" s="15">
        <f>'Calcul Es et Ea'!I871</f>
        <v>2.0802795464314991</v>
      </c>
      <c r="E878" s="15">
        <f t="shared" si="39"/>
        <v>0.20973476552378756</v>
      </c>
      <c r="F878" s="105">
        <v>1.4530757864583326</v>
      </c>
      <c r="G878" s="105">
        <v>18.553317083333329</v>
      </c>
      <c r="H878" s="55">
        <f t="shared" si="40"/>
        <v>0.13377469884952323</v>
      </c>
      <c r="I878" s="17">
        <v>0</v>
      </c>
      <c r="J878" s="15">
        <f>'Calcul Rn'!E872</f>
        <v>12.327270485096133</v>
      </c>
      <c r="K878" s="118">
        <f t="shared" si="41"/>
        <v>3.1478001995109897</v>
      </c>
    </row>
    <row r="879" spans="1:11" x14ac:dyDescent="0.45">
      <c r="A879" s="60">
        <v>40700</v>
      </c>
      <c r="B879" s="114">
        <v>863</v>
      </c>
      <c r="C879" s="15">
        <f>'Calcul Es et Ea'!H872</f>
        <v>1.9554151639084452</v>
      </c>
      <c r="D879" s="15">
        <f>'Calcul Es et Ea'!I872</f>
        <v>1.7224044384103254</v>
      </c>
      <c r="E879" s="15">
        <f t="shared" si="39"/>
        <v>0.23301072549811974</v>
      </c>
      <c r="F879" s="105">
        <v>1.4281424218750001</v>
      </c>
      <c r="G879" s="105">
        <v>16.328427052631579</v>
      </c>
      <c r="H879" s="55">
        <f t="shared" si="40"/>
        <v>0.11828704227926955</v>
      </c>
      <c r="I879" s="17">
        <v>0</v>
      </c>
      <c r="J879" s="15">
        <f>'Calcul Rn'!E873</f>
        <v>12.761709336561346</v>
      </c>
      <c r="K879" s="118">
        <f t="shared" si="41"/>
        <v>3.1474452711980603</v>
      </c>
    </row>
    <row r="880" spans="1:11" x14ac:dyDescent="0.45">
      <c r="A880" s="60">
        <v>40701</v>
      </c>
      <c r="B880" s="115">
        <v>864</v>
      </c>
      <c r="C880" s="15">
        <f>'Calcul Es et Ea'!H873</f>
        <v>1.9494117930909156</v>
      </c>
      <c r="D880" s="15">
        <f>'Calcul Es et Ea'!I873</f>
        <v>1.3867840669598697</v>
      </c>
      <c r="E880" s="15">
        <f t="shared" si="39"/>
        <v>0.56262772613104595</v>
      </c>
      <c r="F880" s="105">
        <v>2.6262211249999994</v>
      </c>
      <c r="G880" s="105">
        <v>15.594292604166673</v>
      </c>
      <c r="H880" s="55">
        <f t="shared" si="40"/>
        <v>0.11352302125089328</v>
      </c>
      <c r="I880" s="17">
        <v>0</v>
      </c>
      <c r="J880" s="15">
        <f>'Calcul Rn'!E874</f>
        <v>14.185340528730578</v>
      </c>
      <c r="K880" s="118">
        <f t="shared" si="41"/>
        <v>4.0192946022555809</v>
      </c>
    </row>
    <row r="881" spans="1:11" x14ac:dyDescent="0.45">
      <c r="A881" s="60">
        <v>40702</v>
      </c>
      <c r="B881" s="115">
        <v>865</v>
      </c>
      <c r="C881" s="15">
        <f>'Calcul Es et Ea'!H874</f>
        <v>1.6679664516088324</v>
      </c>
      <c r="D881" s="15">
        <f>'Calcul Es et Ea'!I874</f>
        <v>1.0366201385099942</v>
      </c>
      <c r="E881" s="15">
        <f t="shared" si="39"/>
        <v>0.63134631309883815</v>
      </c>
      <c r="F881" s="105">
        <v>2.5847337708333327</v>
      </c>
      <c r="G881" s="105">
        <v>14.366079062499997</v>
      </c>
      <c r="H881" s="55">
        <f t="shared" si="40"/>
        <v>0.10591707226362247</v>
      </c>
      <c r="I881" s="17">
        <v>0</v>
      </c>
      <c r="J881" s="15">
        <f>'Calcul Rn'!E875</f>
        <v>15.272891176425643</v>
      </c>
      <c r="K881" s="118">
        <f t="shared" si="41"/>
        <v>4.3257711543400159</v>
      </c>
    </row>
    <row r="882" spans="1:11" x14ac:dyDescent="0.45">
      <c r="A882" s="60">
        <v>40703</v>
      </c>
      <c r="B882" s="114">
        <v>866</v>
      </c>
      <c r="C882" s="15">
        <f>'Calcul Es et Ea'!H875</f>
        <v>1.6154990875842397</v>
      </c>
      <c r="D882" s="15">
        <f>'Calcul Es et Ea'!I875</f>
        <v>1.1047999635588746</v>
      </c>
      <c r="E882" s="15">
        <f t="shared" si="39"/>
        <v>0.5106991240253651</v>
      </c>
      <c r="F882" s="105">
        <v>1.6440798634374998</v>
      </c>
      <c r="G882" s="105">
        <v>13.523715145833338</v>
      </c>
      <c r="H882" s="55">
        <f t="shared" si="40"/>
        <v>0.10095485226720072</v>
      </c>
      <c r="I882" s="17">
        <v>0</v>
      </c>
      <c r="J882" s="15">
        <f>'Calcul Rn'!E876</f>
        <v>16.303018194145267</v>
      </c>
      <c r="K882" s="118">
        <f t="shared" si="41"/>
        <v>4.1311190770569874</v>
      </c>
    </row>
    <row r="883" spans="1:11" x14ac:dyDescent="0.45">
      <c r="A883" s="60">
        <v>40704</v>
      </c>
      <c r="B883" s="115">
        <v>867</v>
      </c>
      <c r="C883" s="15">
        <f>'Calcul Es et Ea'!H876</f>
        <v>1.6969444488290057</v>
      </c>
      <c r="D883" s="15">
        <f>'Calcul Es et Ea'!I876</f>
        <v>1.1439127046868314</v>
      </c>
      <c r="E883" s="15">
        <f t="shared" si="39"/>
        <v>0.55303174414217438</v>
      </c>
      <c r="F883" s="105">
        <v>1.8004745240729176</v>
      </c>
      <c r="G883" s="105">
        <v>13.750445729166662</v>
      </c>
      <c r="H883" s="55">
        <f t="shared" si="40"/>
        <v>0.10227061663827015</v>
      </c>
      <c r="I883" s="17">
        <v>0</v>
      </c>
      <c r="J883" s="15">
        <f>'Calcul Rn'!E877</f>
        <v>14.888221576312645</v>
      </c>
      <c r="K883" s="118">
        <f t="shared" si="41"/>
        <v>3.9513529470897644</v>
      </c>
    </row>
    <row r="884" spans="1:11" x14ac:dyDescent="0.45">
      <c r="A884" s="60">
        <v>40705</v>
      </c>
      <c r="B884" s="115">
        <v>868</v>
      </c>
      <c r="C884" s="15">
        <f>'Calcul Es et Ea'!H877</f>
        <v>1.5625954816172409</v>
      </c>
      <c r="D884" s="15">
        <f>'Calcul Es et Ea'!I877</f>
        <v>1.0246207469603379</v>
      </c>
      <c r="E884" s="15">
        <f t="shared" si="39"/>
        <v>0.53797473465690304</v>
      </c>
      <c r="F884" s="105">
        <v>1.9376677604166674</v>
      </c>
      <c r="G884" s="105">
        <v>13.226777739583328</v>
      </c>
      <c r="H884" s="55">
        <f t="shared" si="40"/>
        <v>9.9253467220876718E-2</v>
      </c>
      <c r="I884" s="17">
        <v>0</v>
      </c>
      <c r="J884" s="15">
        <f>'Calcul Rn'!E878</f>
        <v>14.64919771132381</v>
      </c>
      <c r="K884" s="118">
        <f t="shared" si="41"/>
        <v>3.8647380095232533</v>
      </c>
    </row>
    <row r="885" spans="1:11" x14ac:dyDescent="0.45">
      <c r="A885" s="60">
        <v>40706</v>
      </c>
      <c r="B885" s="114">
        <v>869</v>
      </c>
      <c r="C885" s="15">
        <f>'Calcul Es et Ea'!H878</f>
        <v>1.4984235418601477</v>
      </c>
      <c r="D885" s="15">
        <f>'Calcul Es et Ea'!I878</f>
        <v>1.1620545219877694</v>
      </c>
      <c r="E885" s="15">
        <f t="shared" si="39"/>
        <v>0.33636901987237833</v>
      </c>
      <c r="F885" s="105">
        <v>1.7003993130208335</v>
      </c>
      <c r="G885" s="105">
        <v>12.411166010416666</v>
      </c>
      <c r="H885" s="55">
        <f t="shared" si="40"/>
        <v>9.4705219099811833E-2</v>
      </c>
      <c r="I885" s="17">
        <v>0</v>
      </c>
      <c r="J885" s="15">
        <f>'Calcul Rn'!E879</f>
        <v>15.900233005042267</v>
      </c>
      <c r="K885" s="118">
        <f t="shared" si="41"/>
        <v>3.6698256657316772</v>
      </c>
    </row>
    <row r="886" spans="1:11" x14ac:dyDescent="0.45">
      <c r="A886" s="60">
        <v>40707</v>
      </c>
      <c r="B886" s="115">
        <v>870</v>
      </c>
      <c r="C886" s="15">
        <f>'Calcul Es et Ea'!H879</f>
        <v>2.0490671198006871</v>
      </c>
      <c r="D886" s="15">
        <f>'Calcul Es et Ea'!I879</f>
        <v>1.7647197084363071</v>
      </c>
      <c r="E886" s="15">
        <f t="shared" si="39"/>
        <v>0.28434741136438002</v>
      </c>
      <c r="F886" s="105">
        <v>2.5301302135416672</v>
      </c>
      <c r="G886" s="105">
        <v>17.22566333333334</v>
      </c>
      <c r="H886" s="55">
        <f t="shared" si="40"/>
        <v>0.12433893401297551</v>
      </c>
      <c r="I886" s="17">
        <v>0</v>
      </c>
      <c r="J886" s="15">
        <f>'Calcul Rn'!E880</f>
        <v>14.374950746504549</v>
      </c>
      <c r="K886" s="118">
        <f t="shared" si="41"/>
        <v>3.5309254396131795</v>
      </c>
    </row>
    <row r="887" spans="1:11" x14ac:dyDescent="0.45">
      <c r="A887" s="60">
        <v>40708</v>
      </c>
      <c r="B887" s="115">
        <v>871</v>
      </c>
      <c r="C887" s="15">
        <f>'Calcul Es et Ea'!H880</f>
        <v>2.3720513363157067</v>
      </c>
      <c r="D887" s="15">
        <f>'Calcul Es et Ea'!I880</f>
        <v>1.8399461239843051</v>
      </c>
      <c r="E887" s="15">
        <f t="shared" si="39"/>
        <v>0.53210521233140162</v>
      </c>
      <c r="F887" s="105">
        <v>1.5185214555208335</v>
      </c>
      <c r="G887" s="105">
        <v>19.267087812500002</v>
      </c>
      <c r="H887" s="55">
        <f t="shared" si="40"/>
        <v>0.13909351323196606</v>
      </c>
      <c r="I887" s="17">
        <v>0</v>
      </c>
      <c r="J887" s="15">
        <f>'Calcul Rn'!E881</f>
        <v>13.995229561622216</v>
      </c>
      <c r="K887" s="118">
        <f t="shared" si="41"/>
        <v>3.9938474925760481</v>
      </c>
    </row>
    <row r="888" spans="1:11" x14ac:dyDescent="0.45">
      <c r="A888" s="60">
        <v>40709</v>
      </c>
      <c r="B888" s="114">
        <v>872</v>
      </c>
      <c r="C888" s="15">
        <f>'Calcul Es et Ea'!H881</f>
        <v>2.1669248095035765</v>
      </c>
      <c r="D888" s="15">
        <f>'Calcul Es et Ea'!I881</f>
        <v>1.7571738622231678</v>
      </c>
      <c r="E888" s="15">
        <f t="shared" si="39"/>
        <v>0.40975094728040862</v>
      </c>
      <c r="F888" s="105">
        <v>1.9135908778124999</v>
      </c>
      <c r="G888" s="105">
        <v>18.156193229166664</v>
      </c>
      <c r="H888" s="55">
        <f t="shared" si="40"/>
        <v>0.13089077871248844</v>
      </c>
      <c r="I888" s="17">
        <v>0</v>
      </c>
      <c r="J888" s="15">
        <f>'Calcul Rn'!E882</f>
        <v>15.302231938744029</v>
      </c>
      <c r="K888" s="118">
        <f t="shared" si="41"/>
        <v>4.0581331755357182</v>
      </c>
    </row>
    <row r="889" spans="1:11" x14ac:dyDescent="0.45">
      <c r="A889" s="60">
        <v>40710</v>
      </c>
      <c r="B889" s="115">
        <v>873</v>
      </c>
      <c r="C889" s="15">
        <f>'Calcul Es et Ea'!H882</f>
        <v>1.9871857004651956</v>
      </c>
      <c r="D889" s="15">
        <f>'Calcul Es et Ea'!I882</f>
        <v>1.373995213505717</v>
      </c>
      <c r="E889" s="15">
        <f t="shared" si="39"/>
        <v>0.61319048695947864</v>
      </c>
      <c r="F889" s="105">
        <v>3.4517042322916676</v>
      </c>
      <c r="G889" s="105">
        <v>17.219548229166662</v>
      </c>
      <c r="H889" s="55">
        <f t="shared" si="40"/>
        <v>0.12429681546505786</v>
      </c>
      <c r="I889" s="17">
        <v>0</v>
      </c>
      <c r="J889" s="15">
        <f>'Calcul Rn'!E883</f>
        <v>13.626471468895025</v>
      </c>
      <c r="K889" s="118">
        <f t="shared" si="41"/>
        <v>4.1901532597386693</v>
      </c>
    </row>
    <row r="890" spans="1:11" x14ac:dyDescent="0.45">
      <c r="A890" s="60">
        <v>40711</v>
      </c>
      <c r="B890" s="115">
        <v>874</v>
      </c>
      <c r="C890" s="15">
        <f>'Calcul Es et Ea'!H883</f>
        <v>1.7833417324711398</v>
      </c>
      <c r="D890" s="15">
        <f>'Calcul Es et Ea'!I883</f>
        <v>1.4053625340103779</v>
      </c>
      <c r="E890" s="15">
        <f t="shared" si="39"/>
        <v>0.37797919846076189</v>
      </c>
      <c r="F890" s="105">
        <v>3.9997164697916676</v>
      </c>
      <c r="G890" s="105">
        <v>15.123375000000003</v>
      </c>
      <c r="H890" s="55">
        <f t="shared" si="40"/>
        <v>0.11055370007222805</v>
      </c>
      <c r="I890" s="17">
        <v>0</v>
      </c>
      <c r="J890" s="15">
        <f>'Calcul Rn'!E884</f>
        <v>11.987562174547429</v>
      </c>
      <c r="K890" s="118">
        <f t="shared" si="41"/>
        <v>3.1911696534250038</v>
      </c>
    </row>
    <row r="891" spans="1:11" x14ac:dyDescent="0.45">
      <c r="A891" s="60">
        <v>40712</v>
      </c>
      <c r="B891" s="114">
        <v>875</v>
      </c>
      <c r="C891" s="15">
        <f>'Calcul Es et Ea'!H884</f>
        <v>1.7538533800030123</v>
      </c>
      <c r="D891" s="15">
        <f>'Calcul Es et Ea'!I884</f>
        <v>1.2753239670390257</v>
      </c>
      <c r="E891" s="15">
        <f t="shared" si="39"/>
        <v>0.47852941296398654</v>
      </c>
      <c r="F891" s="105">
        <v>4.3729340833333321</v>
      </c>
      <c r="G891" s="105">
        <v>14.646764791666669</v>
      </c>
      <c r="H891" s="55">
        <f t="shared" si="40"/>
        <v>0.10761593483206812</v>
      </c>
      <c r="I891" s="17">
        <v>0</v>
      </c>
      <c r="J891" s="15">
        <f>'Calcul Rn'!E885</f>
        <v>13.938986866225356</v>
      </c>
      <c r="K891" s="118">
        <f t="shared" si="41"/>
        <v>3.8323979743102257</v>
      </c>
    </row>
    <row r="892" spans="1:11" x14ac:dyDescent="0.45">
      <c r="A892" s="60">
        <v>40713</v>
      </c>
      <c r="B892" s="115">
        <v>876</v>
      </c>
      <c r="C892" s="15">
        <f>'Calcul Es et Ea'!H885</f>
        <v>1.7507891084471932</v>
      </c>
      <c r="D892" s="15">
        <f>'Calcul Es et Ea'!I885</f>
        <v>1.3125825796721686</v>
      </c>
      <c r="E892" s="15">
        <f t="shared" si="39"/>
        <v>0.43820652877502453</v>
      </c>
      <c r="F892" s="105">
        <v>2.6156915510416678</v>
      </c>
      <c r="G892" s="105">
        <v>15.011597333333334</v>
      </c>
      <c r="H892" s="55">
        <f t="shared" si="40"/>
        <v>0.10985867141876955</v>
      </c>
      <c r="I892" s="17">
        <v>0</v>
      </c>
      <c r="J892" s="15">
        <f>'Calcul Rn'!E886</f>
        <v>14.964486375845834</v>
      </c>
      <c r="K892" s="118">
        <f t="shared" si="41"/>
        <v>3.8531532498971215</v>
      </c>
    </row>
    <row r="893" spans="1:11" x14ac:dyDescent="0.45">
      <c r="A893" s="60">
        <v>40714</v>
      </c>
      <c r="B893" s="115">
        <v>877</v>
      </c>
      <c r="C893" s="15">
        <f>'Calcul Es et Ea'!H886</f>
        <v>2.146017422202374</v>
      </c>
      <c r="D893" s="15">
        <f>'Calcul Es et Ea'!I886</f>
        <v>1.7953045786293871</v>
      </c>
      <c r="E893" s="15">
        <f t="shared" si="39"/>
        <v>0.35071284357298693</v>
      </c>
      <c r="F893" s="105">
        <v>3.6032811249999992</v>
      </c>
      <c r="G893" s="105">
        <v>17.647615208333331</v>
      </c>
      <c r="H893" s="55">
        <f t="shared" si="40"/>
        <v>0.12727456546157476</v>
      </c>
      <c r="I893" s="17">
        <v>0</v>
      </c>
      <c r="J893" s="15">
        <f>'Calcul Rn'!E887</f>
        <v>12.318423157772553</v>
      </c>
      <c r="K893" s="118">
        <f t="shared" si="41"/>
        <v>3.2644477060853214</v>
      </c>
    </row>
    <row r="894" spans="1:11" x14ac:dyDescent="0.45">
      <c r="A894" s="60">
        <v>40715</v>
      </c>
      <c r="B894" s="114">
        <v>878</v>
      </c>
      <c r="C894" s="15">
        <f>'Calcul Es et Ea'!H887</f>
        <v>2.221396856690192</v>
      </c>
      <c r="D894" s="15">
        <f>'Calcul Es et Ea'!I887</f>
        <v>1.9064910389714307</v>
      </c>
      <c r="E894" s="15">
        <f t="shared" si="39"/>
        <v>0.31490581771876136</v>
      </c>
      <c r="F894" s="105">
        <v>2.7525202291666662</v>
      </c>
      <c r="G894" s="105">
        <v>17.98386833333333</v>
      </c>
      <c r="H894" s="55">
        <f t="shared" si="40"/>
        <v>0.12965584407861372</v>
      </c>
      <c r="I894" s="17">
        <v>0</v>
      </c>
      <c r="J894" s="15">
        <f>'Calcul Rn'!E888</f>
        <v>13.791705016980387</v>
      </c>
      <c r="K894" s="118">
        <f t="shared" si="41"/>
        <v>3.5069943721192018</v>
      </c>
    </row>
    <row r="895" spans="1:11" x14ac:dyDescent="0.45">
      <c r="A895" s="60">
        <v>40716</v>
      </c>
      <c r="B895" s="115">
        <v>879</v>
      </c>
      <c r="C895" s="15">
        <f>'Calcul Es et Ea'!H888</f>
        <v>2.0589874377578923</v>
      </c>
      <c r="D895" s="15">
        <f>'Calcul Es et Ea'!I888</f>
        <v>1.5322852886732721</v>
      </c>
      <c r="E895" s="15">
        <f t="shared" si="39"/>
        <v>0.52670214908462021</v>
      </c>
      <c r="F895" s="105">
        <v>3.1983767856249998</v>
      </c>
      <c r="G895" s="105">
        <v>17.165358854166669</v>
      </c>
      <c r="H895" s="55">
        <f t="shared" si="40"/>
        <v>0.12392410776024711</v>
      </c>
      <c r="I895" s="17">
        <v>0</v>
      </c>
      <c r="J895" s="15">
        <f>'Calcul Rn'!E889</f>
        <v>13.14344095205333</v>
      </c>
      <c r="K895" s="118">
        <f t="shared" si="41"/>
        <v>3.8473967521603472</v>
      </c>
    </row>
    <row r="896" spans="1:11" x14ac:dyDescent="0.45">
      <c r="A896" s="60">
        <v>40717</v>
      </c>
      <c r="B896" s="115">
        <v>880</v>
      </c>
      <c r="C896" s="15">
        <f>'Calcul Es et Ea'!H889</f>
        <v>1.9863457862534371</v>
      </c>
      <c r="D896" s="15">
        <f>'Calcul Es et Ea'!I889</f>
        <v>1.3098636471912706</v>
      </c>
      <c r="E896" s="15">
        <f t="shared" si="39"/>
        <v>0.67648213906216648</v>
      </c>
      <c r="F896" s="105">
        <v>2.4863975479166673</v>
      </c>
      <c r="G896" s="105">
        <v>16.549950833333341</v>
      </c>
      <c r="H896" s="55">
        <f t="shared" si="40"/>
        <v>0.11975747869743505</v>
      </c>
      <c r="I896" s="17">
        <v>0</v>
      </c>
      <c r="J896" s="15">
        <f>'Calcul Rn'!E890</f>
        <v>13.991388405703461</v>
      </c>
      <c r="K896" s="118">
        <f t="shared" si="41"/>
        <v>4.2488249966277802</v>
      </c>
    </row>
    <row r="897" spans="1:11" x14ac:dyDescent="0.45">
      <c r="A897" s="60">
        <v>40718</v>
      </c>
      <c r="B897" s="114">
        <v>881</v>
      </c>
      <c r="C897" s="15">
        <f>'Calcul Es et Ea'!H890</f>
        <v>1.9413927853385182</v>
      </c>
      <c r="D897" s="15">
        <f>'Calcul Es et Ea'!I890</f>
        <v>1.2426115669637696</v>
      </c>
      <c r="E897" s="15">
        <f t="shared" si="39"/>
        <v>0.6987812183747486</v>
      </c>
      <c r="F897" s="105">
        <v>1.4380151092708333</v>
      </c>
      <c r="G897" s="105">
        <v>16.167477062499994</v>
      </c>
      <c r="H897" s="55">
        <f t="shared" si="40"/>
        <v>0.11722832111002797</v>
      </c>
      <c r="I897" s="17">
        <v>0</v>
      </c>
      <c r="J897" s="15">
        <f>'Calcul Rn'!E891</f>
        <v>16.503403165132045</v>
      </c>
      <c r="K897" s="118">
        <f t="shared" si="41"/>
        <v>4.6050039359908066</v>
      </c>
    </row>
    <row r="898" spans="1:11" x14ac:dyDescent="0.45">
      <c r="A898" s="60">
        <v>40719</v>
      </c>
      <c r="B898" s="115">
        <v>882</v>
      </c>
      <c r="C898" s="15">
        <f>'Calcul Es et Ea'!H891</f>
        <v>2.5811685885548452</v>
      </c>
      <c r="D898" s="15">
        <f>'Calcul Es et Ea'!I891</f>
        <v>1.58769770897437</v>
      </c>
      <c r="E898" s="15">
        <f t="shared" si="39"/>
        <v>0.9934708795804752</v>
      </c>
      <c r="F898" s="105">
        <v>1.2754947360833335</v>
      </c>
      <c r="G898" s="105">
        <v>19.963186645833339</v>
      </c>
      <c r="H898" s="55">
        <f t="shared" si="40"/>
        <v>0.14445200743225295</v>
      </c>
      <c r="I898" s="17">
        <v>0</v>
      </c>
      <c r="J898" s="15">
        <f>'Calcul Rn'!E892</f>
        <v>21.538826391186973</v>
      </c>
      <c r="K898" s="118">
        <f t="shared" si="41"/>
        <v>6.3644984473534407</v>
      </c>
    </row>
    <row r="899" spans="1:11" x14ac:dyDescent="0.45">
      <c r="A899" s="60">
        <v>40720</v>
      </c>
      <c r="B899" s="115">
        <v>883</v>
      </c>
      <c r="C899" s="15">
        <f>'Calcul Es et Ea'!H892</f>
        <v>3.8380764327799985</v>
      </c>
      <c r="D899" s="15">
        <f>'Calcul Es et Ea'!I892</f>
        <v>1.9661458549827877</v>
      </c>
      <c r="E899" s="15">
        <f t="shared" si="39"/>
        <v>1.8719305777972108</v>
      </c>
      <c r="F899" s="105">
        <v>3.1868663197916653</v>
      </c>
      <c r="G899" s="105">
        <v>26.702793333333336</v>
      </c>
      <c r="H899" s="55">
        <f t="shared" si="40"/>
        <v>0.20600362844811185</v>
      </c>
      <c r="I899" s="17">
        <v>0</v>
      </c>
      <c r="J899" s="15">
        <f>'Calcul Rn'!E893</f>
        <v>20.728120257451373</v>
      </c>
      <c r="K899" s="118">
        <f t="shared" si="41"/>
        <v>8.5140085329792665</v>
      </c>
    </row>
    <row r="900" spans="1:11" x14ac:dyDescent="0.45">
      <c r="A900" s="60">
        <v>40721</v>
      </c>
      <c r="B900" s="114">
        <v>884</v>
      </c>
      <c r="C900" s="15">
        <f>'Calcul Es et Ea'!H893</f>
        <v>4.0621547182285571</v>
      </c>
      <c r="D900" s="15">
        <f>'Calcul Es et Ea'!I893</f>
        <v>2.0323950332452365</v>
      </c>
      <c r="E900" s="15">
        <f t="shared" si="39"/>
        <v>2.0297596849833206</v>
      </c>
      <c r="F900" s="105">
        <v>1.7576302159895831</v>
      </c>
      <c r="G900" s="105">
        <v>27.664853645833336</v>
      </c>
      <c r="H900" s="55">
        <f t="shared" si="40"/>
        <v>0.21636828169051664</v>
      </c>
      <c r="I900" s="17">
        <v>0</v>
      </c>
      <c r="J900" s="15">
        <f>'Calcul Rn'!E894</f>
        <v>19.960194363476827</v>
      </c>
      <c r="K900" s="118">
        <f t="shared" si="41"/>
        <v>7.6612023263423481</v>
      </c>
    </row>
    <row r="901" spans="1:11" x14ac:dyDescent="0.45">
      <c r="A901" s="60">
        <v>40722</v>
      </c>
      <c r="B901" s="115">
        <v>885</v>
      </c>
      <c r="C901" s="15">
        <f>'Calcul Es et Ea'!H894</f>
        <v>2.4527230950933281</v>
      </c>
      <c r="D901" s="15">
        <f>'Calcul Es et Ea'!I894</f>
        <v>1.9868267182513006</v>
      </c>
      <c r="E901" s="15">
        <f t="shared" si="39"/>
        <v>0.46589637684202745</v>
      </c>
      <c r="F901" s="105">
        <v>2.2714351637499997</v>
      </c>
      <c r="G901" s="105">
        <v>20.967136770833331</v>
      </c>
      <c r="H901" s="55">
        <f t="shared" si="40"/>
        <v>0.15248727562443903</v>
      </c>
      <c r="I901" s="17">
        <v>0</v>
      </c>
      <c r="J901" s="15">
        <f>'Calcul Rn'!E895</f>
        <v>15.080291865102254</v>
      </c>
      <c r="K901" s="118">
        <f t="shared" si="41"/>
        <v>4.2608783704295412</v>
      </c>
    </row>
    <row r="902" spans="1:11" x14ac:dyDescent="0.45">
      <c r="A902" s="60">
        <v>40723</v>
      </c>
      <c r="B902" s="115">
        <v>886</v>
      </c>
      <c r="C902" s="15">
        <f>'Calcul Es et Ea'!H895</f>
        <v>1.9804043201406247</v>
      </c>
      <c r="D902" s="15">
        <f>'Calcul Es et Ea'!I895</f>
        <v>1.2054585748438225</v>
      </c>
      <c r="E902" s="15">
        <f t="shared" si="39"/>
        <v>0.77494574529680227</v>
      </c>
      <c r="F902" s="105">
        <v>2.8191145208333332</v>
      </c>
      <c r="G902" s="105">
        <v>16.414039145833335</v>
      </c>
      <c r="H902" s="55">
        <f t="shared" si="40"/>
        <v>0.11885349325771626</v>
      </c>
      <c r="I902" s="17">
        <v>0</v>
      </c>
      <c r="J902" s="15">
        <f>'Calcul Rn'!E896</f>
        <v>16.326690104825282</v>
      </c>
      <c r="K902" s="118">
        <f t="shared" si="41"/>
        <v>4.9872020163653419</v>
      </c>
    </row>
    <row r="903" spans="1:11" x14ac:dyDescent="0.45">
      <c r="A903" s="60">
        <v>40724</v>
      </c>
      <c r="B903" s="114">
        <v>887</v>
      </c>
      <c r="C903" s="15">
        <f>'Calcul Es et Ea'!H896</f>
        <v>1.9562849475885571</v>
      </c>
      <c r="D903" s="15">
        <f>'Calcul Es et Ea'!I896</f>
        <v>1.1668806639785463</v>
      </c>
      <c r="E903" s="15">
        <f t="shared" si="39"/>
        <v>0.7894042836100108</v>
      </c>
      <c r="F903" s="105">
        <v>2.0646730678125</v>
      </c>
      <c r="G903" s="105">
        <v>16.292571114583335</v>
      </c>
      <c r="H903" s="55">
        <f t="shared" si="40"/>
        <v>0.11805048379080313</v>
      </c>
      <c r="I903" s="17">
        <v>0</v>
      </c>
      <c r="J903" s="15">
        <f>'Calcul Rn'!E897</f>
        <v>17.376426071396139</v>
      </c>
      <c r="K903" s="118">
        <f t="shared" si="41"/>
        <v>5.071347333379947</v>
      </c>
    </row>
    <row r="904" spans="1:11" x14ac:dyDescent="0.45">
      <c r="A904" s="60">
        <v>40725</v>
      </c>
      <c r="B904" s="115">
        <v>888</v>
      </c>
      <c r="C904" s="15">
        <f>'Calcul Es et Ea'!H897</f>
        <v>2.076043761533541</v>
      </c>
      <c r="D904" s="15">
        <f>'Calcul Es et Ea'!I897</f>
        <v>1.2104185788671833</v>
      </c>
      <c r="E904" s="15">
        <f t="shared" si="39"/>
        <v>0.86562518266635768</v>
      </c>
      <c r="F904" s="105">
        <v>2.0608245477083336</v>
      </c>
      <c r="G904" s="105">
        <v>17.424183593750005</v>
      </c>
      <c r="H904" s="55">
        <f t="shared" si="40"/>
        <v>0.12571285768820725</v>
      </c>
      <c r="I904" s="17">
        <v>0</v>
      </c>
      <c r="J904" s="15">
        <f>'Calcul Rn'!E898</f>
        <v>18.559659547892881</v>
      </c>
      <c r="K904" s="118">
        <f t="shared" si="41"/>
        <v>5.5190013817408881</v>
      </c>
    </row>
    <row r="905" spans="1:11" x14ac:dyDescent="0.45">
      <c r="A905" s="60">
        <v>40726</v>
      </c>
      <c r="B905" s="115">
        <v>889</v>
      </c>
      <c r="C905" s="15">
        <f>'Calcul Es et Ea'!H898</f>
        <v>2.3178036470135637</v>
      </c>
      <c r="D905" s="15">
        <f>'Calcul Es et Ea'!I898</f>
        <v>1.1023491118279474</v>
      </c>
      <c r="E905" s="15">
        <f t="shared" si="39"/>
        <v>1.2154545351856163</v>
      </c>
      <c r="F905" s="105">
        <v>2.3226389050000007</v>
      </c>
      <c r="G905" s="105">
        <v>19.49937541666667</v>
      </c>
      <c r="H905" s="55">
        <f t="shared" si="40"/>
        <v>0.14086260680701648</v>
      </c>
      <c r="I905" s="17">
        <v>0</v>
      </c>
      <c r="J905" s="15">
        <f>'Calcul Rn'!E899</f>
        <v>17.280032488410438</v>
      </c>
      <c r="K905" s="118">
        <f t="shared" si="41"/>
        <v>6.0408826940466422</v>
      </c>
    </row>
    <row r="906" spans="1:11" x14ac:dyDescent="0.45">
      <c r="A906" s="60">
        <v>40727</v>
      </c>
      <c r="B906" s="114">
        <v>890</v>
      </c>
      <c r="C906" s="15">
        <f>'Calcul Es et Ea'!H899</f>
        <v>2.4087640436566882</v>
      </c>
      <c r="D906" s="15">
        <f>'Calcul Es et Ea'!I899</f>
        <v>0.96332560751473739</v>
      </c>
      <c r="E906" s="15">
        <f t="shared" si="39"/>
        <v>1.4454384361419508</v>
      </c>
      <c r="F906" s="105">
        <v>3.3516985031249988</v>
      </c>
      <c r="G906" s="105">
        <v>19.952126770833331</v>
      </c>
      <c r="H906" s="55">
        <f t="shared" si="40"/>
        <v>0.14436552389999371</v>
      </c>
      <c r="I906" s="17">
        <v>0</v>
      </c>
      <c r="J906" s="15">
        <f>'Calcul Rn'!E900</f>
        <v>16.218256349143665</v>
      </c>
      <c r="K906" s="118">
        <f t="shared" si="41"/>
        <v>6.785994858750934</v>
      </c>
    </row>
    <row r="907" spans="1:11" x14ac:dyDescent="0.45">
      <c r="A907" s="60">
        <v>40728</v>
      </c>
      <c r="B907" s="115">
        <v>891</v>
      </c>
      <c r="C907" s="15">
        <f>'Calcul Es et Ea'!H900</f>
        <v>2.7677736148369338</v>
      </c>
      <c r="D907" s="15">
        <f>'Calcul Es et Ea'!I900</f>
        <v>1.1365866673974143</v>
      </c>
      <c r="E907" s="15">
        <f t="shared" si="39"/>
        <v>1.6311869474395195</v>
      </c>
      <c r="F907" s="105">
        <v>2.2126706958333329</v>
      </c>
      <c r="G907" s="105">
        <v>21.3662515625</v>
      </c>
      <c r="H907" s="55">
        <f t="shared" si="40"/>
        <v>0.1557849663788638</v>
      </c>
      <c r="I907" s="17">
        <v>0</v>
      </c>
      <c r="J907" s="15">
        <f>'Calcul Rn'!E901</f>
        <v>17.922258405373558</v>
      </c>
      <c r="K907" s="118">
        <f t="shared" si="41"/>
        <v>6.8764862752189035</v>
      </c>
    </row>
    <row r="908" spans="1:11" x14ac:dyDescent="0.45">
      <c r="A908" s="60">
        <v>40729</v>
      </c>
      <c r="B908" s="115">
        <v>892</v>
      </c>
      <c r="C908" s="15">
        <f>'Calcul Es et Ea'!H901</f>
        <v>2.5599111977685629</v>
      </c>
      <c r="D908" s="15">
        <f>'Calcul Es et Ea'!I901</f>
        <v>1.5711198665195876</v>
      </c>
      <c r="E908" s="15">
        <f t="shared" si="39"/>
        <v>0.98879133124897534</v>
      </c>
      <c r="F908" s="105">
        <v>2.1794010225000005</v>
      </c>
      <c r="G908" s="105">
        <v>19.582543124999997</v>
      </c>
      <c r="H908" s="55">
        <f t="shared" si="40"/>
        <v>0.14150062174448538</v>
      </c>
      <c r="I908" s="17">
        <v>0</v>
      </c>
      <c r="J908" s="15">
        <f>'Calcul Rn'!E902</f>
        <v>17.775409121274031</v>
      </c>
      <c r="K908" s="118">
        <f t="shared" si="41"/>
        <v>5.6969072380946457</v>
      </c>
    </row>
    <row r="909" spans="1:11" x14ac:dyDescent="0.45">
      <c r="A909" s="60">
        <v>40730</v>
      </c>
      <c r="B909" s="114">
        <v>893</v>
      </c>
      <c r="C909" s="15">
        <f>'Calcul Es et Ea'!H902</f>
        <v>2.2312155064682591</v>
      </c>
      <c r="D909" s="15">
        <f>'Calcul Es et Ea'!I902</f>
        <v>1.508210458196888</v>
      </c>
      <c r="E909" s="15">
        <f t="shared" si="39"/>
        <v>0.72300504827137102</v>
      </c>
      <c r="F909" s="105">
        <v>3.6279687291666671</v>
      </c>
      <c r="G909" s="105">
        <v>18.02815010416667</v>
      </c>
      <c r="H909" s="55">
        <f t="shared" si="40"/>
        <v>0.12997223455915613</v>
      </c>
      <c r="I909" s="17">
        <v>0</v>
      </c>
      <c r="J909" s="15">
        <f>'Calcul Rn'!E903</f>
        <v>13.381978341895451</v>
      </c>
      <c r="K909" s="118">
        <f t="shared" si="41"/>
        <v>4.4821405366099896</v>
      </c>
    </row>
    <row r="910" spans="1:11" x14ac:dyDescent="0.45">
      <c r="A910" s="60">
        <v>40731</v>
      </c>
      <c r="B910" s="115">
        <v>894</v>
      </c>
      <c r="C910" s="15">
        <f>'Calcul Es et Ea'!H903</f>
        <v>1.9273484116323172</v>
      </c>
      <c r="D910" s="15">
        <f>'Calcul Es et Ea'!I903</f>
        <v>1.4397861604205759</v>
      </c>
      <c r="E910" s="15">
        <f t="shared" si="39"/>
        <v>0.48756225121174124</v>
      </c>
      <c r="F910" s="105">
        <v>3.8918749687499989</v>
      </c>
      <c r="G910" s="105">
        <v>16.303064166666669</v>
      </c>
      <c r="H910" s="55">
        <f t="shared" si="40"/>
        <v>0.11811966979273857</v>
      </c>
      <c r="I910" s="17">
        <v>0</v>
      </c>
      <c r="J910" s="15">
        <f>'Calcul Rn'!E904</f>
        <v>13.363971826821311</v>
      </c>
      <c r="K910" s="118">
        <f t="shared" si="41"/>
        <v>3.7980497319658952</v>
      </c>
    </row>
    <row r="911" spans="1:11" x14ac:dyDescent="0.45">
      <c r="A911" s="60">
        <v>40732</v>
      </c>
      <c r="B911" s="115">
        <v>895</v>
      </c>
      <c r="C911" s="15">
        <f>'Calcul Es et Ea'!H904</f>
        <v>2.0167317968839034</v>
      </c>
      <c r="D911" s="15">
        <f>'Calcul Es et Ea'!I904</f>
        <v>1.535391646064004</v>
      </c>
      <c r="E911" s="15">
        <f t="shared" si="39"/>
        <v>0.48134015081989934</v>
      </c>
      <c r="F911" s="105">
        <v>3.8770023052083329</v>
      </c>
      <c r="G911" s="105">
        <v>16.94041</v>
      </c>
      <c r="H911" s="55">
        <f t="shared" si="40"/>
        <v>0.12238705506554506</v>
      </c>
      <c r="I911" s="17">
        <v>0</v>
      </c>
      <c r="J911" s="15">
        <f>'Calcul Rn'!E905</f>
        <v>14.244513293344273</v>
      </c>
      <c r="K911" s="118">
        <f t="shared" si="41"/>
        <v>3.9599604578496397</v>
      </c>
    </row>
    <row r="912" spans="1:11" x14ac:dyDescent="0.45">
      <c r="A912" s="60">
        <v>40733</v>
      </c>
      <c r="B912" s="114">
        <v>896</v>
      </c>
      <c r="C912" s="15">
        <f>'Calcul Es et Ea'!H905</f>
        <v>2.1238501349576575</v>
      </c>
      <c r="D912" s="15">
        <f>'Calcul Es et Ea'!I905</f>
        <v>1.5043073916204519</v>
      </c>
      <c r="E912" s="15">
        <f t="shared" si="39"/>
        <v>0.6195427433372056</v>
      </c>
      <c r="F912" s="105">
        <v>2.7999247062499997</v>
      </c>
      <c r="G912" s="105">
        <v>17.755345729166674</v>
      </c>
      <c r="H912" s="55">
        <f t="shared" si="40"/>
        <v>0.12803342129485643</v>
      </c>
      <c r="I912" s="17">
        <v>0</v>
      </c>
      <c r="J912" s="15">
        <f>'Calcul Rn'!E906</f>
        <v>14.16030125602693</v>
      </c>
      <c r="K912" s="118">
        <f t="shared" si="41"/>
        <v>4.2490454749246309</v>
      </c>
    </row>
    <row r="913" spans="1:11" x14ac:dyDescent="0.45">
      <c r="A913" s="60">
        <v>40734</v>
      </c>
      <c r="B913" s="115">
        <v>897</v>
      </c>
      <c r="C913" s="15">
        <f>'Calcul Es et Ea'!H906</f>
        <v>2.3417332484061095</v>
      </c>
      <c r="D913" s="15">
        <f>'Calcul Es et Ea'!I906</f>
        <v>1.4465317398252795</v>
      </c>
      <c r="E913" s="15">
        <f t="shared" si="39"/>
        <v>0.89520150858083003</v>
      </c>
      <c r="F913" s="105">
        <v>1.3708507013541664</v>
      </c>
      <c r="G913" s="105">
        <v>18.990908749999999</v>
      </c>
      <c r="H913" s="55">
        <f t="shared" si="40"/>
        <v>0.13701465560578302</v>
      </c>
      <c r="I913" s="17">
        <v>0</v>
      </c>
      <c r="J913" s="15">
        <f>'Calcul Rn'!E907</f>
        <v>14.830963556963138</v>
      </c>
      <c r="K913" s="118">
        <f t="shared" si="41"/>
        <v>4.602814370297593</v>
      </c>
    </row>
    <row r="914" spans="1:11" x14ac:dyDescent="0.45">
      <c r="A914" s="60">
        <v>40735</v>
      </c>
      <c r="B914" s="115">
        <v>898</v>
      </c>
      <c r="C914" s="15">
        <f>'Calcul Es et Ea'!H907</f>
        <v>2.5918878842794948</v>
      </c>
      <c r="D914" s="15">
        <f>'Calcul Es et Ea'!I907</f>
        <v>1.4589023726458619</v>
      </c>
      <c r="E914" s="15">
        <f t="shared" ref="E914:E977" si="42">C914-D914</f>
        <v>1.1329855116336329</v>
      </c>
      <c r="F914" s="105">
        <v>2.3863715520833328</v>
      </c>
      <c r="G914" s="105">
        <v>20.417145208333334</v>
      </c>
      <c r="H914" s="55">
        <f t="shared" ref="H914:H977" si="43">4098*(0.6108*EXP(17.27*G914/(G914+237.3)))/(G914+237.3)^2</f>
        <v>0.14803979839178016</v>
      </c>
      <c r="I914" s="17">
        <v>0</v>
      </c>
      <c r="J914" s="15">
        <f>'Calcul Rn'!E908</f>
        <v>18.9466681979447</v>
      </c>
      <c r="K914" s="118">
        <f t="shared" ref="K914:K977" si="44">(0.408*H914*(J914-I914)+$B$8*900*F914*E914/(G914+273))/(H914+$B$8*(1+0.34*F914))</f>
        <v>6.3114284025856469</v>
      </c>
    </row>
    <row r="915" spans="1:11" x14ac:dyDescent="0.45">
      <c r="A915" s="60">
        <v>40736</v>
      </c>
      <c r="B915" s="114">
        <v>899</v>
      </c>
      <c r="C915" s="15">
        <f>'Calcul Es et Ea'!H908</f>
        <v>2.3407690110532657</v>
      </c>
      <c r="D915" s="15">
        <f>'Calcul Es et Ea'!I908</f>
        <v>1.8726218410214772</v>
      </c>
      <c r="E915" s="15">
        <f t="shared" si="42"/>
        <v>0.46814717003178852</v>
      </c>
      <c r="F915" s="105">
        <v>2.4749305531250005</v>
      </c>
      <c r="G915" s="105">
        <v>19.014752812500003</v>
      </c>
      <c r="H915" s="55">
        <f t="shared" si="43"/>
        <v>0.1371930908955431</v>
      </c>
      <c r="I915" s="17">
        <v>0</v>
      </c>
      <c r="J915" s="15">
        <f>'Calcul Rn'!E909</f>
        <v>14.616163408967967</v>
      </c>
      <c r="K915" s="118">
        <f t="shared" si="44"/>
        <v>4.0593074776805613</v>
      </c>
    </row>
    <row r="916" spans="1:11" x14ac:dyDescent="0.45">
      <c r="A916" s="60">
        <v>40737</v>
      </c>
      <c r="B916" s="115">
        <v>900</v>
      </c>
      <c r="C916" s="15">
        <f>'Calcul Es et Ea'!H909</f>
        <v>2.2168063721293936</v>
      </c>
      <c r="D916" s="15">
        <f>'Calcul Es et Ea'!I909</f>
        <v>1.4709502530847389</v>
      </c>
      <c r="E916" s="15">
        <f t="shared" si="42"/>
        <v>0.74585611904465465</v>
      </c>
      <c r="F916" s="105">
        <v>3.5525779999999987</v>
      </c>
      <c r="G916" s="105">
        <v>18.394821250000003</v>
      </c>
      <c r="H916" s="55">
        <f t="shared" si="43"/>
        <v>0.13261731065643137</v>
      </c>
      <c r="I916" s="17">
        <v>0</v>
      </c>
      <c r="J916" s="15">
        <f>'Calcul Rn'!E910</f>
        <v>13.911617314186476</v>
      </c>
      <c r="K916" s="118">
        <f t="shared" si="44"/>
        <v>4.6382336819236176</v>
      </c>
    </row>
    <row r="917" spans="1:11" x14ac:dyDescent="0.45">
      <c r="A917" s="60">
        <v>40738</v>
      </c>
      <c r="B917" s="115">
        <v>901</v>
      </c>
      <c r="C917" s="15">
        <f>'Calcul Es et Ea'!H910</f>
        <v>2.2174276034339298</v>
      </c>
      <c r="D917" s="15">
        <f>'Calcul Es et Ea'!I910</f>
        <v>1.256984020191164</v>
      </c>
      <c r="E917" s="15">
        <f t="shared" si="42"/>
        <v>0.9604435832427658</v>
      </c>
      <c r="F917" s="105">
        <v>1.2786950290833332</v>
      </c>
      <c r="G917" s="105">
        <v>18.175715312500003</v>
      </c>
      <c r="H917" s="55">
        <f t="shared" si="43"/>
        <v>0.1310313065969895</v>
      </c>
      <c r="I917" s="17">
        <v>0</v>
      </c>
      <c r="J917" s="15">
        <f>'Calcul Rn'!E911</f>
        <v>16.940299045623718</v>
      </c>
      <c r="K917" s="118">
        <f t="shared" si="44"/>
        <v>5.1078188137595815</v>
      </c>
    </row>
    <row r="918" spans="1:11" x14ac:dyDescent="0.45">
      <c r="A918" s="60">
        <v>40739</v>
      </c>
      <c r="B918" s="114">
        <v>902</v>
      </c>
      <c r="C918" s="15">
        <f>'Calcul Es et Ea'!H911</f>
        <v>2.1174090062964623</v>
      </c>
      <c r="D918" s="15">
        <f>'Calcul Es et Ea'!I911</f>
        <v>1.459795224695652</v>
      </c>
      <c r="E918" s="15">
        <f t="shared" si="42"/>
        <v>0.6576137816008103</v>
      </c>
      <c r="F918" s="105">
        <v>1.8171209510000004</v>
      </c>
      <c r="G918" s="105">
        <v>17.730527812500007</v>
      </c>
      <c r="H918" s="55">
        <f t="shared" si="43"/>
        <v>0.12785826426529628</v>
      </c>
      <c r="I918" s="17">
        <v>0</v>
      </c>
      <c r="J918" s="15">
        <f>'Calcul Rn'!E912</f>
        <v>16.9904101543084</v>
      </c>
      <c r="K918" s="118">
        <f t="shared" si="44"/>
        <v>4.802228276116451</v>
      </c>
    </row>
    <row r="919" spans="1:11" x14ac:dyDescent="0.45">
      <c r="A919" s="60">
        <v>40740</v>
      </c>
      <c r="B919" s="115">
        <v>903</v>
      </c>
      <c r="C919" s="15">
        <f>'Calcul Es et Ea'!H912</f>
        <v>2.1090172655382489</v>
      </c>
      <c r="D919" s="15">
        <f>'Calcul Es et Ea'!I912</f>
        <v>1.8876312648514482</v>
      </c>
      <c r="E919" s="15">
        <f t="shared" si="42"/>
        <v>0.2213860006868007</v>
      </c>
      <c r="F919" s="105">
        <v>3.8765365208333322</v>
      </c>
      <c r="G919" s="105">
        <v>17.481663958333332</v>
      </c>
      <c r="H919" s="55">
        <f t="shared" si="43"/>
        <v>0.12611306422209292</v>
      </c>
      <c r="I919" s="17">
        <v>0</v>
      </c>
      <c r="J919" s="15">
        <f>'Calcul Rn'!E913</f>
        <v>10.694711301908011</v>
      </c>
      <c r="K919" s="118">
        <f t="shared" si="44"/>
        <v>2.5895099542830464</v>
      </c>
    </row>
    <row r="920" spans="1:11" x14ac:dyDescent="0.45">
      <c r="A920" s="60">
        <v>40741</v>
      </c>
      <c r="B920" s="115">
        <v>904</v>
      </c>
      <c r="C920" s="15">
        <f>'Calcul Es et Ea'!H913</f>
        <v>1.8032336288565118</v>
      </c>
      <c r="D920" s="15">
        <f>'Calcul Es et Ea'!I913</f>
        <v>1.4677903689229046</v>
      </c>
      <c r="E920" s="15">
        <f t="shared" si="42"/>
        <v>0.33544325993360724</v>
      </c>
      <c r="F920" s="105">
        <v>3.9783014687500007</v>
      </c>
      <c r="G920" s="105">
        <v>15.484003541666668</v>
      </c>
      <c r="H920" s="55">
        <f t="shared" si="43"/>
        <v>0.1128216006457009</v>
      </c>
      <c r="I920" s="17">
        <v>0</v>
      </c>
      <c r="J920" s="15">
        <f>'Calcul Rn'!E914</f>
        <v>12.957375156402911</v>
      </c>
      <c r="K920" s="118">
        <f t="shared" si="44"/>
        <v>3.2379548831557448</v>
      </c>
    </row>
    <row r="921" spans="1:11" x14ac:dyDescent="0.45">
      <c r="A921" s="60">
        <v>40742</v>
      </c>
      <c r="B921" s="114">
        <v>905</v>
      </c>
      <c r="C921" s="15">
        <f>'Calcul Es et Ea'!H914</f>
        <v>1.8840126775192458</v>
      </c>
      <c r="D921" s="15">
        <f>'Calcul Es et Ea'!I914</f>
        <v>1.4548053971964257</v>
      </c>
      <c r="E921" s="15">
        <f t="shared" si="42"/>
        <v>0.42920728032282018</v>
      </c>
      <c r="F921" s="105">
        <v>3.2155613041666657</v>
      </c>
      <c r="G921" s="105">
        <v>15.303295624999999</v>
      </c>
      <c r="H921" s="55">
        <f t="shared" si="43"/>
        <v>0.11168028463111218</v>
      </c>
      <c r="I921" s="17">
        <v>0</v>
      </c>
      <c r="J921" s="15">
        <f>'Calcul Rn'!E915</f>
        <v>12.672100705663988</v>
      </c>
      <c r="K921" s="118">
        <f t="shared" si="44"/>
        <v>3.438782872779079</v>
      </c>
    </row>
    <row r="922" spans="1:11" x14ac:dyDescent="0.45">
      <c r="A922" s="60">
        <v>40743</v>
      </c>
      <c r="B922" s="115">
        <v>906</v>
      </c>
      <c r="C922" s="15">
        <f>'Calcul Es et Ea'!H915</f>
        <v>1.7415011265880165</v>
      </c>
      <c r="D922" s="15">
        <f>'Calcul Es et Ea'!I915</f>
        <v>1.5469265109383508</v>
      </c>
      <c r="E922" s="15">
        <f t="shared" si="42"/>
        <v>0.19457461564966572</v>
      </c>
      <c r="F922" s="105">
        <v>2.6768402302083327</v>
      </c>
      <c r="G922" s="105">
        <v>14.58738166666666</v>
      </c>
      <c r="H922" s="55">
        <f t="shared" si="43"/>
        <v>0.107254597294167</v>
      </c>
      <c r="I922" s="17">
        <v>0</v>
      </c>
      <c r="J922" s="15">
        <f>'Calcul Rn'!E916</f>
        <v>12.629548723312357</v>
      </c>
      <c r="K922" s="118">
        <f t="shared" si="44"/>
        <v>2.8151397127089162</v>
      </c>
    </row>
    <row r="923" spans="1:11" x14ac:dyDescent="0.45">
      <c r="A923" s="60">
        <v>40744</v>
      </c>
      <c r="B923" s="115">
        <v>907</v>
      </c>
      <c r="C923" s="15">
        <f>'Calcul Es et Ea'!H916</f>
        <v>1.754543428411135</v>
      </c>
      <c r="D923" s="15">
        <f>'Calcul Es et Ea'!I916</f>
        <v>1.6312658113583751</v>
      </c>
      <c r="E923" s="15">
        <f t="shared" si="42"/>
        <v>0.12327761705275986</v>
      </c>
      <c r="F923" s="105">
        <v>2.715428194791667</v>
      </c>
      <c r="G923" s="105">
        <v>14.920747395833333</v>
      </c>
      <c r="H923" s="55">
        <f t="shared" si="43"/>
        <v>0.10929650899653315</v>
      </c>
      <c r="I923" s="17">
        <v>0</v>
      </c>
      <c r="J923" s="15">
        <f>'Calcul Rn'!E917</f>
        <v>11.598040796911707</v>
      </c>
      <c r="K923" s="118">
        <f t="shared" si="44"/>
        <v>2.4674483681183061</v>
      </c>
    </row>
    <row r="924" spans="1:11" x14ac:dyDescent="0.45">
      <c r="A924" s="60">
        <v>40745</v>
      </c>
      <c r="B924" s="114">
        <v>908</v>
      </c>
      <c r="C924" s="15">
        <f>'Calcul Es et Ea'!H917</f>
        <v>1.9992882795337255</v>
      </c>
      <c r="D924" s="15">
        <f>'Calcul Es et Ea'!I917</f>
        <v>1.830518349003927</v>
      </c>
      <c r="E924" s="15">
        <f t="shared" si="42"/>
        <v>0.1687699305297985</v>
      </c>
      <c r="F924" s="105">
        <v>1.5565133084999998</v>
      </c>
      <c r="G924" s="105">
        <v>15.935674479166666</v>
      </c>
      <c r="H924" s="55">
        <f t="shared" si="43"/>
        <v>0.11571767650671633</v>
      </c>
      <c r="I924" s="17">
        <v>0</v>
      </c>
      <c r="J924" s="15">
        <f>'Calcul Rn'!E918</f>
        <v>12.070197803726163</v>
      </c>
      <c r="K924" s="118">
        <f t="shared" si="44"/>
        <v>2.8647289778921183</v>
      </c>
    </row>
    <row r="925" spans="1:11" x14ac:dyDescent="0.45">
      <c r="A925" s="60">
        <v>40746</v>
      </c>
      <c r="B925" s="115">
        <v>909</v>
      </c>
      <c r="C925" s="15">
        <f>'Calcul Es et Ea'!H918</f>
        <v>2.0200481580012051</v>
      </c>
      <c r="D925" s="15">
        <f>'Calcul Es et Ea'!I918</f>
        <v>1.7529761222885174</v>
      </c>
      <c r="E925" s="15">
        <f t="shared" si="42"/>
        <v>0.26707203571268767</v>
      </c>
      <c r="F925" s="105">
        <v>1.390410939270833</v>
      </c>
      <c r="G925" s="105">
        <v>16.024040104166662</v>
      </c>
      <c r="H925" s="55">
        <f t="shared" si="43"/>
        <v>0.11629158921026407</v>
      </c>
      <c r="I925" s="17">
        <v>0</v>
      </c>
      <c r="J925" s="15">
        <f>'Calcul Rn'!E919</f>
        <v>14.954757330324995</v>
      </c>
      <c r="K925" s="118">
        <f t="shared" si="44"/>
        <v>3.6629839592915254</v>
      </c>
    </row>
    <row r="926" spans="1:11" x14ac:dyDescent="0.45">
      <c r="A926" s="60">
        <v>40747</v>
      </c>
      <c r="B926" s="115">
        <v>910</v>
      </c>
      <c r="C926" s="15">
        <f>'Calcul Es et Ea'!H919</f>
        <v>1.8370986851339608</v>
      </c>
      <c r="D926" s="15">
        <f>'Calcul Es et Ea'!I919</f>
        <v>1.3769144643778159</v>
      </c>
      <c r="E926" s="15">
        <f t="shared" si="42"/>
        <v>0.46018422075614485</v>
      </c>
      <c r="F926" s="105">
        <v>2.0428993412500001</v>
      </c>
      <c r="G926" s="105">
        <v>15.783153541666666</v>
      </c>
      <c r="H926" s="55">
        <f t="shared" si="43"/>
        <v>0.11473274807881244</v>
      </c>
      <c r="I926" s="17">
        <v>0</v>
      </c>
      <c r="J926" s="15">
        <f>'Calcul Rn'!E920</f>
        <v>13.616948470402212</v>
      </c>
      <c r="K926" s="118">
        <f t="shared" si="44"/>
        <v>3.6536483632825538</v>
      </c>
    </row>
    <row r="927" spans="1:11" x14ac:dyDescent="0.45">
      <c r="A927" s="60">
        <v>40748</v>
      </c>
      <c r="B927" s="114">
        <v>911</v>
      </c>
      <c r="C927" s="15">
        <f>'Calcul Es et Ea'!H920</f>
        <v>1.695260671637306</v>
      </c>
      <c r="D927" s="15">
        <f>'Calcul Es et Ea'!I920</f>
        <v>1.4060462696677367</v>
      </c>
      <c r="E927" s="15">
        <f t="shared" si="42"/>
        <v>0.28921440196956927</v>
      </c>
      <c r="F927" s="105">
        <v>1.3071759232291664</v>
      </c>
      <c r="G927" s="105">
        <v>14.625822437499997</v>
      </c>
      <c r="H927" s="55">
        <f t="shared" si="43"/>
        <v>0.10748838577651094</v>
      </c>
      <c r="I927" s="17">
        <v>0</v>
      </c>
      <c r="J927" s="15">
        <f>'Calcul Rn'!E921</f>
        <v>14.674075957364398</v>
      </c>
      <c r="K927" s="118">
        <f t="shared" si="44"/>
        <v>3.5402291884277459</v>
      </c>
    </row>
    <row r="928" spans="1:11" x14ac:dyDescent="0.45">
      <c r="A928" s="60">
        <v>40749</v>
      </c>
      <c r="B928" s="115">
        <v>912</v>
      </c>
      <c r="C928" s="15">
        <f>'Calcul Es et Ea'!H921</f>
        <v>2.2684208263838066</v>
      </c>
      <c r="D928" s="15">
        <f>'Calcul Es et Ea'!I921</f>
        <v>2.0715839139709726</v>
      </c>
      <c r="E928" s="15">
        <f t="shared" si="42"/>
        <v>0.19683691241283396</v>
      </c>
      <c r="F928" s="105">
        <v>1.3312934083333334</v>
      </c>
      <c r="G928" s="105">
        <v>18.101429062499992</v>
      </c>
      <c r="H928" s="55">
        <f t="shared" si="43"/>
        <v>0.13049724548787178</v>
      </c>
      <c r="I928" s="17">
        <v>0</v>
      </c>
      <c r="J928" s="15">
        <f>'Calcul Rn'!E922</f>
        <v>12.429206989230515</v>
      </c>
      <c r="K928" s="118">
        <f t="shared" si="44"/>
        <v>3.1444751531598634</v>
      </c>
    </row>
    <row r="929" spans="1:11" x14ac:dyDescent="0.45">
      <c r="A929" s="60">
        <v>40750</v>
      </c>
      <c r="B929" s="115">
        <v>913</v>
      </c>
      <c r="C929" s="15">
        <f>'Calcul Es et Ea'!H922</f>
        <v>2.5320336396312091</v>
      </c>
      <c r="D929" s="15">
        <f>'Calcul Es et Ea'!I922</f>
        <v>1.7648553229308042</v>
      </c>
      <c r="E929" s="15">
        <f t="shared" si="42"/>
        <v>0.76717831670040493</v>
      </c>
      <c r="F929" s="105">
        <v>1.2180526942708334</v>
      </c>
      <c r="G929" s="105">
        <v>19.63501333333333</v>
      </c>
      <c r="H929" s="55">
        <f t="shared" si="43"/>
        <v>0.14190440005416999</v>
      </c>
      <c r="I929" s="17">
        <v>0</v>
      </c>
      <c r="J929" s="15">
        <f>'Calcul Rn'!E923</f>
        <v>15.728382051072579</v>
      </c>
      <c r="K929" s="118">
        <f t="shared" si="44"/>
        <v>4.6630393781239494</v>
      </c>
    </row>
    <row r="930" spans="1:11" x14ac:dyDescent="0.45">
      <c r="A930" s="60">
        <v>40751</v>
      </c>
      <c r="B930" s="114">
        <v>914</v>
      </c>
      <c r="C930" s="15">
        <f>'Calcul Es et Ea'!H923</f>
        <v>2.441578892067878</v>
      </c>
      <c r="D930" s="15">
        <f>'Calcul Es et Ea'!I923</f>
        <v>1.7096273128572907</v>
      </c>
      <c r="E930" s="15">
        <f t="shared" si="42"/>
        <v>0.73195157921058729</v>
      </c>
      <c r="F930" s="105">
        <v>2.2587442260416664</v>
      </c>
      <c r="G930" s="105">
        <v>19.340111875000002</v>
      </c>
      <c r="H930" s="55">
        <f t="shared" si="43"/>
        <v>0.13964762297078287</v>
      </c>
      <c r="I930" s="17">
        <v>0</v>
      </c>
      <c r="J930" s="15">
        <f>'Calcul Rn'!E924</f>
        <v>13.232529011776059</v>
      </c>
      <c r="K930" s="118">
        <f t="shared" si="44"/>
        <v>4.2431933535267046</v>
      </c>
    </row>
    <row r="931" spans="1:11" x14ac:dyDescent="0.45">
      <c r="A931" s="60">
        <v>40752</v>
      </c>
      <c r="B931" s="115">
        <v>915</v>
      </c>
      <c r="C931" s="15">
        <f>'Calcul Es et Ea'!H924</f>
        <v>2.3342776984814657</v>
      </c>
      <c r="D931" s="15">
        <f>'Calcul Es et Ea'!I924</f>
        <v>1.5667458666213678</v>
      </c>
      <c r="E931" s="15">
        <f t="shared" si="42"/>
        <v>0.76753183186009788</v>
      </c>
      <c r="F931" s="105">
        <v>1.6442910706875</v>
      </c>
      <c r="G931" s="105">
        <v>19.464181249999996</v>
      </c>
      <c r="H931" s="55">
        <f t="shared" si="43"/>
        <v>0.14059335154137795</v>
      </c>
      <c r="I931" s="17">
        <v>0</v>
      </c>
      <c r="J931" s="15">
        <f>'Calcul Rn'!E925</f>
        <v>15.576826812593712</v>
      </c>
      <c r="K931" s="118">
        <f t="shared" si="44"/>
        <v>4.7093948016766296</v>
      </c>
    </row>
    <row r="932" spans="1:11" x14ac:dyDescent="0.45">
      <c r="A932" s="60">
        <v>40753</v>
      </c>
      <c r="B932" s="115">
        <v>916</v>
      </c>
      <c r="C932" s="15">
        <f>'Calcul Es et Ea'!H925</f>
        <v>2.4486424063731262</v>
      </c>
      <c r="D932" s="15">
        <f>'Calcul Es et Ea'!I925</f>
        <v>1.7319158186282446</v>
      </c>
      <c r="E932" s="15">
        <f t="shared" si="42"/>
        <v>0.71672658774488163</v>
      </c>
      <c r="F932" s="105">
        <v>1.6417390385416659</v>
      </c>
      <c r="G932" s="105">
        <v>19.73160864583333</v>
      </c>
      <c r="H932" s="55">
        <f t="shared" si="43"/>
        <v>0.14265028827563941</v>
      </c>
      <c r="I932" s="17">
        <v>0</v>
      </c>
      <c r="J932" s="15">
        <f>'Calcul Rn'!E926</f>
        <v>15.549056014300305</v>
      </c>
      <c r="K932" s="118">
        <f t="shared" si="44"/>
        <v>4.6455818991412912</v>
      </c>
    </row>
    <row r="933" spans="1:11" x14ac:dyDescent="0.45">
      <c r="A933" s="60">
        <v>40754</v>
      </c>
      <c r="B933" s="114">
        <v>917</v>
      </c>
      <c r="C933" s="15">
        <f>'Calcul Es et Ea'!H926</f>
        <v>2.6710791701248633</v>
      </c>
      <c r="D933" s="15">
        <f>'Calcul Es et Ea'!I926</f>
        <v>1.7073089564551216</v>
      </c>
      <c r="E933" s="15">
        <f t="shared" si="42"/>
        <v>0.96377021366974169</v>
      </c>
      <c r="F933" s="105">
        <v>1.869606547916667</v>
      </c>
      <c r="G933" s="105">
        <v>21.397079479166663</v>
      </c>
      <c r="H933" s="55">
        <f t="shared" si="43"/>
        <v>0.15604217036135418</v>
      </c>
      <c r="I933" s="17">
        <v>0</v>
      </c>
      <c r="J933" s="15">
        <f>'Calcul Rn'!E927</f>
        <v>13.939980965845294</v>
      </c>
      <c r="K933" s="118">
        <f t="shared" si="44"/>
        <v>4.7312174066415418</v>
      </c>
    </row>
    <row r="934" spans="1:11" x14ac:dyDescent="0.45">
      <c r="A934" s="60">
        <v>40755</v>
      </c>
      <c r="B934" s="115">
        <v>918</v>
      </c>
      <c r="C934" s="15">
        <f>'Calcul Es et Ea'!H927</f>
        <v>2.698294011656996</v>
      </c>
      <c r="D934" s="15">
        <f>'Calcul Es et Ea'!I927</f>
        <v>1.713276495731781</v>
      </c>
      <c r="E934" s="15">
        <f t="shared" si="42"/>
        <v>0.98501751592521503</v>
      </c>
      <c r="F934" s="105">
        <v>1.6450665260416661</v>
      </c>
      <c r="G934" s="105">
        <v>21.200852604166659</v>
      </c>
      <c r="H934" s="55">
        <f t="shared" si="43"/>
        <v>0.1544111164604744</v>
      </c>
      <c r="I934" s="17">
        <v>0</v>
      </c>
      <c r="J934" s="15">
        <f>'Calcul Rn'!E928</f>
        <v>16.145466646375713</v>
      </c>
      <c r="K934" s="118">
        <f t="shared" si="44"/>
        <v>5.212997011813675</v>
      </c>
    </row>
    <row r="935" spans="1:11" x14ac:dyDescent="0.45">
      <c r="A935" s="60">
        <v>40756</v>
      </c>
      <c r="B935" s="115">
        <v>919</v>
      </c>
      <c r="C935" s="15">
        <f>'Calcul Es et Ea'!H928</f>
        <v>2.8518108355259129</v>
      </c>
      <c r="D935" s="15">
        <f>'Calcul Es et Ea'!I928</f>
        <v>1.73892758383718</v>
      </c>
      <c r="E935" s="15">
        <f t="shared" si="42"/>
        <v>1.1128832516887328</v>
      </c>
      <c r="F935" s="105">
        <v>1.18734377472917</v>
      </c>
      <c r="G935" s="105">
        <v>21.990542604166667</v>
      </c>
      <c r="H935" s="55">
        <f t="shared" si="43"/>
        <v>0.1610639679918856</v>
      </c>
      <c r="I935" s="17">
        <v>0</v>
      </c>
      <c r="J935" s="15">
        <f>'Calcul Rn'!E929</f>
        <v>17.892937484470348</v>
      </c>
      <c r="K935" s="118">
        <f t="shared" si="44"/>
        <v>5.6691998968753516</v>
      </c>
    </row>
    <row r="936" spans="1:11" x14ac:dyDescent="0.45">
      <c r="A936" s="60">
        <v>40757</v>
      </c>
      <c r="B936" s="114">
        <v>920</v>
      </c>
      <c r="C936" s="15">
        <f>'Calcul Es et Ea'!H929</f>
        <v>2.8470979116397932</v>
      </c>
      <c r="D936" s="15">
        <f>'Calcul Es et Ea'!I929</f>
        <v>1.9420290304360872</v>
      </c>
      <c r="E936" s="15">
        <f t="shared" si="42"/>
        <v>0.90506888120370599</v>
      </c>
      <c r="F936" s="105">
        <v>1.7266753093749998</v>
      </c>
      <c r="G936" s="105">
        <v>20.92196510416667</v>
      </c>
      <c r="H936" s="55">
        <f t="shared" si="43"/>
        <v>0.15211778986053517</v>
      </c>
      <c r="I936" s="17">
        <v>0</v>
      </c>
      <c r="J936" s="15">
        <f>'Calcul Rn'!E930</f>
        <v>13.172758568871522</v>
      </c>
      <c r="K936" s="118">
        <f t="shared" si="44"/>
        <v>4.4045567014077243</v>
      </c>
    </row>
    <row r="937" spans="1:11" x14ac:dyDescent="0.45">
      <c r="A937" s="60">
        <v>40758</v>
      </c>
      <c r="B937" s="115">
        <v>921</v>
      </c>
      <c r="C937" s="15">
        <f>'Calcul Es et Ea'!H930</f>
        <v>2.8140419533628105</v>
      </c>
      <c r="D937" s="15">
        <f>'Calcul Es et Ea'!I930</f>
        <v>2.0712723377618625</v>
      </c>
      <c r="E937" s="15">
        <f t="shared" si="42"/>
        <v>0.74276961560094801</v>
      </c>
      <c r="F937" s="105">
        <v>2.250746519791667</v>
      </c>
      <c r="G937" s="105">
        <v>21.68037145833333</v>
      </c>
      <c r="H937" s="55">
        <f t="shared" si="43"/>
        <v>0.15842258436810658</v>
      </c>
      <c r="I937" s="17">
        <v>0</v>
      </c>
      <c r="J937" s="15">
        <f>'Calcul Rn'!E931</f>
        <v>14.228224583774441</v>
      </c>
      <c r="K937" s="118">
        <f t="shared" si="44"/>
        <v>4.5610653472823213</v>
      </c>
    </row>
    <row r="938" spans="1:11" x14ac:dyDescent="0.45">
      <c r="A938" s="60">
        <v>40759</v>
      </c>
      <c r="B938" s="115">
        <v>922</v>
      </c>
      <c r="C938" s="15">
        <f>'Calcul Es et Ea'!H931</f>
        <v>2.1798142242109981</v>
      </c>
      <c r="D938" s="15">
        <f>'Calcul Es et Ea'!I931</f>
        <v>2.0607100264900406</v>
      </c>
      <c r="E938" s="15">
        <f t="shared" si="42"/>
        <v>0.11910419772095748</v>
      </c>
      <c r="F938" s="105">
        <v>2.773356463541667</v>
      </c>
      <c r="G938" s="105">
        <v>18.650507812499999</v>
      </c>
      <c r="H938" s="55">
        <f t="shared" si="43"/>
        <v>0.13448864071737335</v>
      </c>
      <c r="I938" s="17">
        <v>0</v>
      </c>
      <c r="J938" s="15">
        <f>'Calcul Rn'!E932</f>
        <v>11.627101154021208</v>
      </c>
      <c r="K938" s="118">
        <f t="shared" si="44"/>
        <v>2.6700307123538858</v>
      </c>
    </row>
    <row r="939" spans="1:11" x14ac:dyDescent="0.45">
      <c r="A939" s="60">
        <v>40760</v>
      </c>
      <c r="B939" s="114">
        <v>923</v>
      </c>
      <c r="C939" s="15">
        <f>'Calcul Es et Ea'!H932</f>
        <v>2.7952880889372635</v>
      </c>
      <c r="D939" s="15">
        <f>'Calcul Es et Ea'!I932</f>
        <v>2.2978319963795681</v>
      </c>
      <c r="E939" s="15">
        <f t="shared" si="42"/>
        <v>0.49745609255769541</v>
      </c>
      <c r="F939" s="105">
        <v>2.8231249791666664</v>
      </c>
      <c r="G939" s="105">
        <v>21.634171041666665</v>
      </c>
      <c r="H939" s="55">
        <f t="shared" si="43"/>
        <v>0.1580322961915695</v>
      </c>
      <c r="I939" s="17">
        <v>0</v>
      </c>
      <c r="J939" s="15">
        <f>'Calcul Rn'!E933</f>
        <v>12.28324319839618</v>
      </c>
      <c r="K939" s="118">
        <f t="shared" si="44"/>
        <v>3.7314969879766053</v>
      </c>
    </row>
    <row r="940" spans="1:11" x14ac:dyDescent="0.45">
      <c r="A940" s="60">
        <v>40761</v>
      </c>
      <c r="B940" s="115">
        <v>924</v>
      </c>
      <c r="C940" s="15">
        <f>'Calcul Es et Ea'!H933</f>
        <v>1.8398043150460524</v>
      </c>
      <c r="D940" s="15">
        <f>'Calcul Es et Ea'!I933</f>
        <v>1.7056879120787833</v>
      </c>
      <c r="E940" s="15">
        <f t="shared" si="42"/>
        <v>0.13411640296726901</v>
      </c>
      <c r="F940" s="105">
        <v>1.8299797597916665</v>
      </c>
      <c r="G940" s="105">
        <v>16.112323958333334</v>
      </c>
      <c r="H940" s="55">
        <f t="shared" si="43"/>
        <v>0.11686738219256271</v>
      </c>
      <c r="I940" s="17">
        <v>0</v>
      </c>
      <c r="J940" s="15">
        <f>'Calcul Rn'!E934</f>
        <v>9.8446143811654174</v>
      </c>
      <c r="K940" s="118">
        <f t="shared" si="44"/>
        <v>2.3092796795190336</v>
      </c>
    </row>
    <row r="941" spans="1:11" x14ac:dyDescent="0.45">
      <c r="A941" s="60">
        <v>40762</v>
      </c>
      <c r="B941" s="115">
        <v>925</v>
      </c>
      <c r="C941" s="15">
        <f>'Calcul Es et Ea'!H934</f>
        <v>1.9245803191364401</v>
      </c>
      <c r="D941" s="15">
        <f>'Calcul Es et Ea'!I934</f>
        <v>1.6229566733865399</v>
      </c>
      <c r="E941" s="15">
        <f t="shared" si="42"/>
        <v>0.30162364574990019</v>
      </c>
      <c r="F941" s="105">
        <v>2.7242158582395839</v>
      </c>
      <c r="G941" s="105">
        <v>15.99003395833334</v>
      </c>
      <c r="H941" s="55">
        <f t="shared" si="43"/>
        <v>0.11607044239079033</v>
      </c>
      <c r="I941" s="17">
        <v>0</v>
      </c>
      <c r="J941" s="15">
        <f>'Calcul Rn'!E935</f>
        <v>12.800944184373718</v>
      </c>
      <c r="K941" s="118">
        <f t="shared" si="44"/>
        <v>3.173781793985182</v>
      </c>
    </row>
    <row r="942" spans="1:11" x14ac:dyDescent="0.45">
      <c r="A942" s="60">
        <v>40763</v>
      </c>
      <c r="B942" s="114">
        <v>926</v>
      </c>
      <c r="C942" s="15">
        <f>'Calcul Es et Ea'!H935</f>
        <v>2.1112958809286093</v>
      </c>
      <c r="D942" s="15">
        <f>'Calcul Es et Ea'!I935</f>
        <v>1.6317604166363824</v>
      </c>
      <c r="E942" s="15">
        <f t="shared" si="42"/>
        <v>0.47953546429222693</v>
      </c>
      <c r="F942" s="105">
        <v>3.5846121979166656</v>
      </c>
      <c r="G942" s="105">
        <v>16.877649166666675</v>
      </c>
      <c r="H942" s="55">
        <f t="shared" si="43"/>
        <v>0.12196111354596473</v>
      </c>
      <c r="I942" s="17">
        <v>0</v>
      </c>
      <c r="J942" s="15">
        <f>'Calcul Rn'!E936</f>
        <v>11.900797753170254</v>
      </c>
      <c r="K942" s="118">
        <f t="shared" si="44"/>
        <v>3.510402082017674</v>
      </c>
    </row>
    <row r="943" spans="1:11" x14ac:dyDescent="0.45">
      <c r="A943" s="60">
        <v>40764</v>
      </c>
      <c r="B943" s="115">
        <v>927</v>
      </c>
      <c r="C943" s="15">
        <f>'Calcul Es et Ea'!H936</f>
        <v>2.0988044538900952</v>
      </c>
      <c r="D943" s="15">
        <f>'Calcul Es et Ea'!I936</f>
        <v>1.5892463041888287</v>
      </c>
      <c r="E943" s="15">
        <f t="shared" si="42"/>
        <v>0.50955814970126645</v>
      </c>
      <c r="F943" s="105">
        <v>1.9026562289583342</v>
      </c>
      <c r="G943" s="105">
        <v>17.199965937500007</v>
      </c>
      <c r="H943" s="55">
        <f t="shared" si="43"/>
        <v>0.12416202137821898</v>
      </c>
      <c r="I943" s="17">
        <v>0</v>
      </c>
      <c r="J943" s="15">
        <f>'Calcul Rn'!E937</f>
        <v>13.764786953208194</v>
      </c>
      <c r="K943" s="118">
        <f t="shared" si="44"/>
        <v>3.8338252006409572</v>
      </c>
    </row>
    <row r="944" spans="1:11" x14ac:dyDescent="0.45">
      <c r="A944" s="60">
        <v>40765</v>
      </c>
      <c r="B944" s="115">
        <v>928</v>
      </c>
      <c r="C944" s="15">
        <f>'Calcul Es et Ea'!H937</f>
        <v>2.1794561046336467</v>
      </c>
      <c r="D944" s="15">
        <f>'Calcul Es et Ea'!I937</f>
        <v>1.4059727474689014</v>
      </c>
      <c r="E944" s="15">
        <f t="shared" si="42"/>
        <v>0.77348335716474526</v>
      </c>
      <c r="F944" s="105">
        <v>1.0781308205833333</v>
      </c>
      <c r="G944" s="105">
        <v>17.693716458333331</v>
      </c>
      <c r="H944" s="55">
        <f t="shared" si="43"/>
        <v>0.1275988354720646</v>
      </c>
      <c r="I944" s="17">
        <v>0</v>
      </c>
      <c r="J944" s="15">
        <f>'Calcul Rn'!E938</f>
        <v>15.41899214007098</v>
      </c>
      <c r="K944" s="118">
        <f t="shared" si="44"/>
        <v>4.4534722513966107</v>
      </c>
    </row>
    <row r="945" spans="1:11" x14ac:dyDescent="0.45">
      <c r="A945" s="60">
        <v>40766</v>
      </c>
      <c r="B945" s="114">
        <v>929</v>
      </c>
      <c r="C945" s="15">
        <f>'Calcul Es et Ea'!H938</f>
        <v>2.3865827107632773</v>
      </c>
      <c r="D945" s="15">
        <f>'Calcul Es et Ea'!I938</f>
        <v>1.5901601098417237</v>
      </c>
      <c r="E945" s="15">
        <f t="shared" si="42"/>
        <v>0.79642260092155359</v>
      </c>
      <c r="F945" s="105">
        <v>1.7908825816041667</v>
      </c>
      <c r="G945" s="105">
        <v>19.171961875000004</v>
      </c>
      <c r="H945" s="55">
        <f t="shared" si="43"/>
        <v>0.13837448624270643</v>
      </c>
      <c r="I945" s="17">
        <v>0</v>
      </c>
      <c r="J945" s="15">
        <f>'Calcul Rn'!E939</f>
        <v>14.755238450753904</v>
      </c>
      <c r="K945" s="118">
        <f t="shared" si="44"/>
        <v>4.5808401545242461</v>
      </c>
    </row>
    <row r="946" spans="1:11" x14ac:dyDescent="0.45">
      <c r="A946" s="60">
        <v>40767</v>
      </c>
      <c r="B946" s="115">
        <v>930</v>
      </c>
      <c r="C946" s="15">
        <f>'Calcul Es et Ea'!H939</f>
        <v>2.4642487899730856</v>
      </c>
      <c r="D946" s="15">
        <f>'Calcul Es et Ea'!I939</f>
        <v>2.0276299961099316</v>
      </c>
      <c r="E946" s="15">
        <f t="shared" si="42"/>
        <v>0.43661879386315405</v>
      </c>
      <c r="F946" s="105">
        <v>2.4622424895833332</v>
      </c>
      <c r="G946" s="105">
        <v>19.448223333333335</v>
      </c>
      <c r="H946" s="55">
        <f t="shared" si="43"/>
        <v>0.14047140809086459</v>
      </c>
      <c r="I946" s="17">
        <v>0</v>
      </c>
      <c r="J946" s="15">
        <f>'Calcul Rn'!E940</f>
        <v>12.0717643391173</v>
      </c>
      <c r="K946" s="118">
        <f t="shared" si="44"/>
        <v>3.4671415633907747</v>
      </c>
    </row>
    <row r="947" spans="1:11" x14ac:dyDescent="0.45">
      <c r="A947" s="60">
        <v>40768</v>
      </c>
      <c r="B947" s="115">
        <v>931</v>
      </c>
      <c r="C947" s="15">
        <f>'Calcul Es et Ea'!H940</f>
        <v>2.3937530049008715</v>
      </c>
      <c r="D947" s="15">
        <f>'Calcul Es et Ea'!I940</f>
        <v>2.0008080911776616</v>
      </c>
      <c r="E947" s="15">
        <f t="shared" si="42"/>
        <v>0.39294491372320994</v>
      </c>
      <c r="F947" s="105">
        <v>2.7112876229166663</v>
      </c>
      <c r="G947" s="105">
        <v>19.392948333333333</v>
      </c>
      <c r="H947" s="55">
        <f t="shared" si="43"/>
        <v>0.14004971252113302</v>
      </c>
      <c r="I947" s="17">
        <v>0</v>
      </c>
      <c r="J947" s="15">
        <f>'Calcul Rn'!E941</f>
        <v>12.349910083723639</v>
      </c>
      <c r="K947" s="118">
        <f t="shared" si="44"/>
        <v>3.443631581425266</v>
      </c>
    </row>
    <row r="948" spans="1:11" x14ac:dyDescent="0.45">
      <c r="A948" s="60">
        <v>40769</v>
      </c>
      <c r="B948" s="114">
        <v>932</v>
      </c>
      <c r="C948" s="15">
        <f>'Calcul Es et Ea'!H941</f>
        <v>2.3134421046760538</v>
      </c>
      <c r="D948" s="15">
        <f>'Calcul Es et Ea'!I941</f>
        <v>2.1420143915723879</v>
      </c>
      <c r="E948" s="15">
        <f t="shared" si="42"/>
        <v>0.17142771310366589</v>
      </c>
      <c r="F948" s="105">
        <v>1.6685271828125003</v>
      </c>
      <c r="G948" s="105">
        <v>18.824097187499998</v>
      </c>
      <c r="H948" s="55">
        <f t="shared" si="43"/>
        <v>0.13577182172765212</v>
      </c>
      <c r="I948" s="17">
        <v>0</v>
      </c>
      <c r="J948" s="15">
        <f>'Calcul Rn'!E942</f>
        <v>10.116094702567985</v>
      </c>
      <c r="K948" s="118">
        <f t="shared" si="44"/>
        <v>2.5739895816192733</v>
      </c>
    </row>
    <row r="949" spans="1:11" x14ac:dyDescent="0.45">
      <c r="A949" s="60">
        <v>40770</v>
      </c>
      <c r="B949" s="115">
        <v>933</v>
      </c>
      <c r="C949" s="15">
        <f>'Calcul Es et Ea'!H942</f>
        <v>2.4345349826159519</v>
      </c>
      <c r="D949" s="15">
        <f>'Calcul Es et Ea'!I942</f>
        <v>1.6482352620490064</v>
      </c>
      <c r="E949" s="15">
        <f t="shared" si="42"/>
        <v>0.78629972056694553</v>
      </c>
      <c r="F949" s="105">
        <v>1.6295717720833329</v>
      </c>
      <c r="G949" s="105">
        <v>19.226019375000007</v>
      </c>
      <c r="H949" s="55">
        <f t="shared" si="43"/>
        <v>0.13878270278433211</v>
      </c>
      <c r="I949" s="17">
        <v>0</v>
      </c>
      <c r="J949" s="15">
        <f>'Calcul Rn'!E943</f>
        <v>12.423816551771759</v>
      </c>
      <c r="K949" s="118">
        <f t="shared" si="44"/>
        <v>3.9854363520027745</v>
      </c>
    </row>
    <row r="950" spans="1:11" x14ac:dyDescent="0.45">
      <c r="A950" s="60">
        <v>40771</v>
      </c>
      <c r="B950" s="115">
        <v>934</v>
      </c>
      <c r="C950" s="15">
        <f>'Calcul Es et Ea'!H943</f>
        <v>2.6381592991617424</v>
      </c>
      <c r="D950" s="15">
        <f>'Calcul Es et Ea'!I943</f>
        <v>1.6944534569016367</v>
      </c>
      <c r="E950" s="15">
        <f t="shared" si="42"/>
        <v>0.94370584226010568</v>
      </c>
      <c r="F950" s="105">
        <v>0.98925060468750015</v>
      </c>
      <c r="G950" s="105">
        <v>20.588642291666673</v>
      </c>
      <c r="H950" s="55">
        <f t="shared" si="43"/>
        <v>0.14941467186057181</v>
      </c>
      <c r="I950" s="17">
        <v>0</v>
      </c>
      <c r="J950" s="15">
        <f>'Calcul Rn'!E944</f>
        <v>15.376994795397376</v>
      </c>
      <c r="K950" s="118">
        <f t="shared" si="44"/>
        <v>4.7267460893480449</v>
      </c>
    </row>
    <row r="951" spans="1:11" x14ac:dyDescent="0.45">
      <c r="A951" s="60">
        <v>40772</v>
      </c>
      <c r="B951" s="114">
        <v>935</v>
      </c>
      <c r="C951" s="15">
        <f>'Calcul Es et Ea'!H944</f>
        <v>2.3724935508222282</v>
      </c>
      <c r="D951" s="15">
        <f>'Calcul Es et Ea'!I944</f>
        <v>1.940234453873791</v>
      </c>
      <c r="E951" s="15">
        <f t="shared" si="42"/>
        <v>0.43225909694843723</v>
      </c>
      <c r="F951" s="105">
        <v>1.7457436110416673</v>
      </c>
      <c r="G951" s="105">
        <v>19.28315260416667</v>
      </c>
      <c r="H951" s="55">
        <f t="shared" si="43"/>
        <v>0.13921525358439915</v>
      </c>
      <c r="I951" s="17">
        <v>0</v>
      </c>
      <c r="J951" s="15">
        <f>'Calcul Rn'!E945</f>
        <v>11.134541685753824</v>
      </c>
      <c r="K951" s="118">
        <f t="shared" si="44"/>
        <v>3.2049856471576987</v>
      </c>
    </row>
    <row r="952" spans="1:11" x14ac:dyDescent="0.45">
      <c r="A952" s="60">
        <v>40773</v>
      </c>
      <c r="B952" s="115">
        <v>936</v>
      </c>
      <c r="C952" s="15">
        <f>'Calcul Es et Ea'!H945</f>
        <v>2.5662668540531537</v>
      </c>
      <c r="D952" s="15">
        <f>'Calcul Es et Ea'!I945</f>
        <v>2.2700348947665909</v>
      </c>
      <c r="E952" s="15">
        <f t="shared" si="42"/>
        <v>0.29623195928656276</v>
      </c>
      <c r="F952" s="105">
        <v>2.0278732257916672</v>
      </c>
      <c r="G952" s="105">
        <v>20.163978541666662</v>
      </c>
      <c r="H952" s="55">
        <f t="shared" si="43"/>
        <v>0.14602975409702329</v>
      </c>
      <c r="I952" s="17">
        <v>0</v>
      </c>
      <c r="J952" s="15">
        <f>'Calcul Rn'!E946</f>
        <v>12.225028443254415</v>
      </c>
      <c r="K952" s="118">
        <f t="shared" si="44"/>
        <v>3.2877418479366955</v>
      </c>
    </row>
    <row r="953" spans="1:11" x14ac:dyDescent="0.45">
      <c r="A953" s="60">
        <v>40774</v>
      </c>
      <c r="B953" s="115">
        <v>937</v>
      </c>
      <c r="C953" s="15">
        <f>'Calcul Es et Ea'!H946</f>
        <v>2.6595799806532883</v>
      </c>
      <c r="D953" s="15">
        <f>'Calcul Es et Ea'!I946</f>
        <v>2.0085855129720991</v>
      </c>
      <c r="E953" s="15">
        <f t="shared" si="42"/>
        <v>0.65099446768118918</v>
      </c>
      <c r="F953" s="105">
        <v>1.1413946880208334</v>
      </c>
      <c r="G953" s="105">
        <v>20.311974270833336</v>
      </c>
      <c r="H953" s="55">
        <f t="shared" si="43"/>
        <v>0.14720195923803875</v>
      </c>
      <c r="I953" s="17">
        <v>0</v>
      </c>
      <c r="J953" s="15">
        <f>'Calcul Rn'!E947</f>
        <v>13.55429375675264</v>
      </c>
      <c r="K953" s="118">
        <f t="shared" si="44"/>
        <v>4.026197291680659</v>
      </c>
    </row>
    <row r="954" spans="1:11" x14ac:dyDescent="0.45">
      <c r="A954" s="60">
        <v>40775</v>
      </c>
      <c r="B954" s="114">
        <v>938</v>
      </c>
      <c r="C954" s="15">
        <f>'Calcul Es et Ea'!H947</f>
        <v>3.1076087023114622</v>
      </c>
      <c r="D954" s="15">
        <f>'Calcul Es et Ea'!I947</f>
        <v>2.124712889505489</v>
      </c>
      <c r="E954" s="15">
        <f t="shared" si="42"/>
        <v>0.98289581280597327</v>
      </c>
      <c r="F954" s="105">
        <v>1.9415857045937506</v>
      </c>
      <c r="G954" s="105">
        <v>23.525909999999993</v>
      </c>
      <c r="H954" s="55">
        <f t="shared" si="43"/>
        <v>0.17469344295714528</v>
      </c>
      <c r="I954" s="17">
        <v>0</v>
      </c>
      <c r="J954" s="15">
        <f>'Calcul Rn'!E948</f>
        <v>15.60818480832433</v>
      </c>
      <c r="K954" s="118">
        <f t="shared" si="44"/>
        <v>5.2490168106001613</v>
      </c>
    </row>
    <row r="955" spans="1:11" x14ac:dyDescent="0.45">
      <c r="A955" s="60">
        <v>40776</v>
      </c>
      <c r="B955" s="115">
        <v>939</v>
      </c>
      <c r="C955" s="15">
        <f>'Calcul Es et Ea'!H948</f>
        <v>3.6398884549129757</v>
      </c>
      <c r="D955" s="15">
        <f>'Calcul Es et Ea'!I948</f>
        <v>2.5685182234696566</v>
      </c>
      <c r="E955" s="15">
        <f t="shared" si="42"/>
        <v>1.0713702314433191</v>
      </c>
      <c r="F955" s="105">
        <v>1.5978096154166668</v>
      </c>
      <c r="G955" s="105">
        <v>25.981870416666666</v>
      </c>
      <c r="H955" s="55">
        <f t="shared" si="43"/>
        <v>0.19851344116539052</v>
      </c>
      <c r="I955" s="17">
        <v>0</v>
      </c>
      <c r="J955" s="15">
        <f>'Calcul Rn'!E949</f>
        <v>13.850727735075163</v>
      </c>
      <c r="K955" s="118">
        <f t="shared" si="44"/>
        <v>4.8599765737108909</v>
      </c>
    </row>
    <row r="956" spans="1:11" x14ac:dyDescent="0.45">
      <c r="A956" s="60">
        <v>40777</v>
      </c>
      <c r="B956" s="115">
        <v>940</v>
      </c>
      <c r="C956" s="15">
        <f>'Calcul Es et Ea'!H949</f>
        <v>2.570440933891712</v>
      </c>
      <c r="D956" s="15">
        <f>'Calcul Es et Ea'!I949</f>
        <v>2.1614047375732808</v>
      </c>
      <c r="E956" s="15">
        <f t="shared" si="42"/>
        <v>0.40903619631843124</v>
      </c>
      <c r="F956" s="105">
        <v>2.7263280145833337</v>
      </c>
      <c r="G956" s="105">
        <v>20.969734999999996</v>
      </c>
      <c r="H956" s="55">
        <f t="shared" si="43"/>
        <v>0.15250855113099468</v>
      </c>
      <c r="I956" s="17">
        <v>0</v>
      </c>
      <c r="J956" s="15">
        <f>'Calcul Rn'!E950</f>
        <v>10.77852631236301</v>
      </c>
      <c r="K956" s="118">
        <f t="shared" si="44"/>
        <v>3.1946932097297838</v>
      </c>
    </row>
    <row r="957" spans="1:11" x14ac:dyDescent="0.45">
      <c r="A957" s="60">
        <v>40778</v>
      </c>
      <c r="B957" s="114">
        <v>941</v>
      </c>
      <c r="C957" s="15">
        <f>'Calcul Es et Ea'!H950</f>
        <v>2.1730732046102914</v>
      </c>
      <c r="D957" s="15">
        <f>'Calcul Es et Ea'!I950</f>
        <v>1.939594446055886</v>
      </c>
      <c r="E957" s="15">
        <f t="shared" si="42"/>
        <v>0.23347875855440536</v>
      </c>
      <c r="F957" s="105">
        <v>2.6051244291666671</v>
      </c>
      <c r="G957" s="105">
        <v>19.624772187500003</v>
      </c>
      <c r="H957" s="55">
        <f t="shared" si="43"/>
        <v>0.1418255140223931</v>
      </c>
      <c r="I957" s="17">
        <v>0</v>
      </c>
      <c r="J957" s="15">
        <f>'Calcul Rn'!E951</f>
        <v>9.4824889263825387</v>
      </c>
      <c r="K957" s="118">
        <f t="shared" si="44"/>
        <v>2.5144440944634296</v>
      </c>
    </row>
    <row r="958" spans="1:11" x14ac:dyDescent="0.45">
      <c r="A958" s="60">
        <v>40779</v>
      </c>
      <c r="B958" s="115">
        <v>942</v>
      </c>
      <c r="C958" s="15">
        <f>'Calcul Es et Ea'!H951</f>
        <v>2.2390411299758783</v>
      </c>
      <c r="D958" s="15">
        <f>'Calcul Es et Ea'!I951</f>
        <v>1.76472838754768</v>
      </c>
      <c r="E958" s="15">
        <f t="shared" si="42"/>
        <v>0.47431274242819832</v>
      </c>
      <c r="F958" s="105">
        <v>1.3969300059791667</v>
      </c>
      <c r="G958" s="105">
        <v>17.969925833333335</v>
      </c>
      <c r="H958" s="55">
        <f t="shared" si="43"/>
        <v>0.12955636101371831</v>
      </c>
      <c r="I958" s="17">
        <v>0</v>
      </c>
      <c r="J958" s="15">
        <f>'Calcul Rn'!E952</f>
        <v>10.792400423401034</v>
      </c>
      <c r="K958" s="118">
        <f t="shared" si="44"/>
        <v>3.1001834559324264</v>
      </c>
    </row>
    <row r="959" spans="1:11" x14ac:dyDescent="0.45">
      <c r="A959" s="60">
        <v>40780</v>
      </c>
      <c r="B959" s="115">
        <v>943</v>
      </c>
      <c r="C959" s="15">
        <f>'Calcul Es et Ea'!H952</f>
        <v>2.1314598729185432</v>
      </c>
      <c r="D959" s="15">
        <f>'Calcul Es et Ea'!I952</f>
        <v>1.6572503868519914</v>
      </c>
      <c r="E959" s="15">
        <f t="shared" si="42"/>
        <v>0.47420948606655178</v>
      </c>
      <c r="F959" s="105">
        <v>1.709383652083333</v>
      </c>
      <c r="G959" s="105">
        <v>17.772194374999994</v>
      </c>
      <c r="H959" s="55">
        <f t="shared" si="43"/>
        <v>0.12815244961225594</v>
      </c>
      <c r="I959" s="17">
        <v>0</v>
      </c>
      <c r="J959" s="15">
        <f>'Calcul Rn'!E953</f>
        <v>12.438451541245911</v>
      </c>
      <c r="K959" s="118">
        <f t="shared" si="44"/>
        <v>3.4974863721183151</v>
      </c>
    </row>
    <row r="960" spans="1:11" x14ac:dyDescent="0.45">
      <c r="A960" s="60">
        <v>40781</v>
      </c>
      <c r="B960" s="114">
        <v>944</v>
      </c>
      <c r="C960" s="15">
        <f>'Calcul Es et Ea'!H953</f>
        <v>1.9285386650441656</v>
      </c>
      <c r="D960" s="15">
        <f>'Calcul Es et Ea'!I953</f>
        <v>1.6836721047168257</v>
      </c>
      <c r="E960" s="15">
        <f t="shared" si="42"/>
        <v>0.24486656032733989</v>
      </c>
      <c r="F960" s="105">
        <v>2.0788599186458332</v>
      </c>
      <c r="G960" s="105">
        <v>15.749011354166669</v>
      </c>
      <c r="H960" s="55">
        <f t="shared" si="43"/>
        <v>0.11451324727559012</v>
      </c>
      <c r="I960" s="17">
        <v>0</v>
      </c>
      <c r="J960" s="15">
        <f>'Calcul Rn'!E954</f>
        <v>9.7295540011807162</v>
      </c>
      <c r="K960" s="118">
        <f t="shared" si="44"/>
        <v>2.4516885544002229</v>
      </c>
    </row>
    <row r="961" spans="1:11" x14ac:dyDescent="0.45">
      <c r="A961" s="60">
        <v>40782</v>
      </c>
      <c r="B961" s="115">
        <v>945</v>
      </c>
      <c r="C961" s="15">
        <f>'Calcul Es et Ea'!H954</f>
        <v>1.9155443114473898</v>
      </c>
      <c r="D961" s="15">
        <f>'Calcul Es et Ea'!I954</f>
        <v>1.4954958791525848</v>
      </c>
      <c r="E961" s="15">
        <f t="shared" si="42"/>
        <v>0.42004843229480504</v>
      </c>
      <c r="F961" s="105">
        <v>2.3753501052083332</v>
      </c>
      <c r="G961" s="105">
        <v>15.690716666666672</v>
      </c>
      <c r="H961" s="55">
        <f t="shared" si="43"/>
        <v>0.11413929377983524</v>
      </c>
      <c r="I961" s="17">
        <v>0</v>
      </c>
      <c r="J961" s="15">
        <f>'Calcul Rn'!E955</f>
        <v>10.852366831668753</v>
      </c>
      <c r="K961" s="118">
        <f t="shared" si="44"/>
        <v>3.0350843252647288</v>
      </c>
    </row>
    <row r="962" spans="1:11" x14ac:dyDescent="0.45">
      <c r="A962" s="60">
        <v>40783</v>
      </c>
      <c r="B962" s="115">
        <v>946</v>
      </c>
      <c r="C962" s="15">
        <f>'Calcul Es et Ea'!H955</f>
        <v>1.8991417633896868</v>
      </c>
      <c r="D962" s="15">
        <f>'Calcul Es et Ea'!I955</f>
        <v>1.4162990553492709</v>
      </c>
      <c r="E962" s="15">
        <f t="shared" si="42"/>
        <v>0.48284270804041585</v>
      </c>
      <c r="F962" s="105">
        <v>1.121938638958333</v>
      </c>
      <c r="G962" s="105">
        <v>15.778015208333334</v>
      </c>
      <c r="H962" s="55">
        <f t="shared" si="43"/>
        <v>0.11469969081094675</v>
      </c>
      <c r="I962" s="17">
        <v>0</v>
      </c>
      <c r="J962" s="15">
        <f>'Calcul Rn'!E956</f>
        <v>11.184953977445847</v>
      </c>
      <c r="K962" s="118">
        <f t="shared" si="44"/>
        <v>3.072387005555421</v>
      </c>
    </row>
    <row r="963" spans="1:11" x14ac:dyDescent="0.45">
      <c r="A963" s="60">
        <v>40784</v>
      </c>
      <c r="B963" s="114">
        <v>947</v>
      </c>
      <c r="C963" s="15">
        <f>'Calcul Es et Ea'!H956</f>
        <v>1.8866661950633588</v>
      </c>
      <c r="D963" s="15">
        <f>'Calcul Es et Ea'!I956</f>
        <v>1.4036408506229492</v>
      </c>
      <c r="E963" s="15">
        <f t="shared" si="42"/>
        <v>0.48302534444040957</v>
      </c>
      <c r="F963" s="105">
        <v>1.1597366486458336</v>
      </c>
      <c r="G963" s="105">
        <v>15.25999644791667</v>
      </c>
      <c r="H963" s="55">
        <f t="shared" si="43"/>
        <v>0.11140827686186179</v>
      </c>
      <c r="I963" s="17">
        <v>0</v>
      </c>
      <c r="J963" s="15">
        <f>'Calcul Rn'!E957</f>
        <v>11.36572615286569</v>
      </c>
      <c r="K963" s="118">
        <f t="shared" si="44"/>
        <v>3.095479970029043</v>
      </c>
    </row>
    <row r="964" spans="1:11" x14ac:dyDescent="0.45">
      <c r="A964" s="60">
        <v>40785</v>
      </c>
      <c r="B964" s="115">
        <v>948</v>
      </c>
      <c r="C964" s="15">
        <f>'Calcul Es et Ea'!H957</f>
        <v>1.8595627329842488</v>
      </c>
      <c r="D964" s="15">
        <f>'Calcul Es et Ea'!I957</f>
        <v>1.3888919592729838</v>
      </c>
      <c r="E964" s="15">
        <f t="shared" si="42"/>
        <v>0.47067077371126498</v>
      </c>
      <c r="F964" s="105">
        <v>1.9463165518750001</v>
      </c>
      <c r="G964" s="105">
        <v>15.626339864583338</v>
      </c>
      <c r="H964" s="55">
        <f t="shared" si="43"/>
        <v>0.11372752974065999</v>
      </c>
      <c r="I964" s="17">
        <v>0</v>
      </c>
      <c r="J964" s="15">
        <f>'Calcul Rn'!E958</f>
        <v>11.093881528153041</v>
      </c>
      <c r="K964" s="118">
        <f t="shared" si="44"/>
        <v>3.1384980690727722</v>
      </c>
    </row>
    <row r="965" spans="1:11" x14ac:dyDescent="0.45">
      <c r="A965" s="60">
        <v>40786</v>
      </c>
      <c r="B965" s="115">
        <v>949</v>
      </c>
      <c r="C965" s="15">
        <f>'Calcul Es et Ea'!H958</f>
        <v>2.0568337787741133</v>
      </c>
      <c r="D965" s="15">
        <f>'Calcul Es et Ea'!I958</f>
        <v>1.5673461964440123</v>
      </c>
      <c r="E965" s="15">
        <f t="shared" si="42"/>
        <v>0.48948758233010103</v>
      </c>
      <c r="F965" s="105">
        <v>2.8381887010416662</v>
      </c>
      <c r="G965" s="105">
        <v>16.612563854166666</v>
      </c>
      <c r="H965" s="55">
        <f t="shared" si="43"/>
        <v>0.12017589391184226</v>
      </c>
      <c r="I965" s="17">
        <v>0</v>
      </c>
      <c r="J965" s="15">
        <f>'Calcul Rn'!E959</f>
        <v>11.315482393995072</v>
      </c>
      <c r="K965" s="118">
        <f t="shared" si="44"/>
        <v>3.3525779082612419</v>
      </c>
    </row>
    <row r="966" spans="1:11" x14ac:dyDescent="0.45">
      <c r="A966" s="60">
        <v>40787</v>
      </c>
      <c r="B966" s="114">
        <v>950</v>
      </c>
      <c r="C966" s="15">
        <f>'Calcul Es et Ea'!H959</f>
        <v>2.6894338395119668</v>
      </c>
      <c r="D966" s="15">
        <f>'Calcul Es et Ea'!I959</f>
        <v>2.1981719819233252</v>
      </c>
      <c r="E966" s="15">
        <f t="shared" si="42"/>
        <v>0.4912618575886416</v>
      </c>
      <c r="F966" s="105">
        <v>1.4391059166666669</v>
      </c>
      <c r="G966" s="105">
        <v>20.200191875000005</v>
      </c>
      <c r="H966" s="55">
        <f t="shared" si="43"/>
        <v>0.14631585075278919</v>
      </c>
      <c r="I966" s="17">
        <v>0</v>
      </c>
      <c r="J966" s="15">
        <f>'Calcul Rn'!E960</f>
        <v>12.342458274470772</v>
      </c>
      <c r="K966" s="118">
        <f t="shared" si="44"/>
        <v>3.5859197218582981</v>
      </c>
    </row>
    <row r="967" spans="1:11" x14ac:dyDescent="0.45">
      <c r="A967" s="60">
        <v>40788</v>
      </c>
      <c r="B967" s="115">
        <v>951</v>
      </c>
      <c r="C967" s="15">
        <f>'Calcul Es et Ea'!H960</f>
        <v>3.000460024775939</v>
      </c>
      <c r="D967" s="15">
        <f>'Calcul Es et Ea'!I960</f>
        <v>2.1506554906247373</v>
      </c>
      <c r="E967" s="15">
        <f t="shared" si="42"/>
        <v>0.84980453415120172</v>
      </c>
      <c r="F967" s="105">
        <v>0.88250577683333331</v>
      </c>
      <c r="G967" s="105">
        <v>22.917112604166672</v>
      </c>
      <c r="H967" s="55">
        <f t="shared" si="43"/>
        <v>0.1691771350204371</v>
      </c>
      <c r="I967" s="17">
        <v>0</v>
      </c>
      <c r="J967" s="15">
        <f>'Calcul Rn'!E961</f>
        <v>12.268474548556441</v>
      </c>
      <c r="K967" s="118">
        <f t="shared" si="44"/>
        <v>3.9015650557724033</v>
      </c>
    </row>
    <row r="968" spans="1:11" x14ac:dyDescent="0.45">
      <c r="A968" s="60">
        <v>40789</v>
      </c>
      <c r="B968" s="115">
        <v>952</v>
      </c>
      <c r="C968" s="15">
        <f>'Calcul Es et Ea'!H961</f>
        <v>2.5788724054994252</v>
      </c>
      <c r="D968" s="15">
        <f>'Calcul Es et Ea'!I961</f>
        <v>2.2194301259527656</v>
      </c>
      <c r="E968" s="15">
        <f t="shared" si="42"/>
        <v>0.35944227954665964</v>
      </c>
      <c r="F968" s="105">
        <v>1.3283362314479168</v>
      </c>
      <c r="G968" s="105">
        <v>20.096306041666669</v>
      </c>
      <c r="H968" s="55">
        <f t="shared" si="43"/>
        <v>0.14549638858559558</v>
      </c>
      <c r="I968" s="17">
        <v>0</v>
      </c>
      <c r="J968" s="15">
        <f>'Calcul Rn'!E962</f>
        <v>10.960817602499159</v>
      </c>
      <c r="K968" s="118">
        <f t="shared" si="44"/>
        <v>3.0860779280430539</v>
      </c>
    </row>
    <row r="969" spans="1:11" x14ac:dyDescent="0.45">
      <c r="A969" s="60">
        <v>40790</v>
      </c>
      <c r="B969" s="114">
        <v>953</v>
      </c>
      <c r="C969" s="15">
        <f>'Calcul Es et Ea'!H962</f>
        <v>2.1266810611565545</v>
      </c>
      <c r="D969" s="15">
        <f>'Calcul Es et Ea'!I962</f>
        <v>1.7348467636073388</v>
      </c>
      <c r="E969" s="15">
        <f t="shared" si="42"/>
        <v>0.39183429754921573</v>
      </c>
      <c r="F969" s="105">
        <v>2.9492620760416663</v>
      </c>
      <c r="G969" s="105">
        <v>18.008425312499998</v>
      </c>
      <c r="H969" s="55">
        <f t="shared" si="43"/>
        <v>0.12983122143259612</v>
      </c>
      <c r="I969" s="17">
        <v>0</v>
      </c>
      <c r="J969" s="15">
        <f>'Calcul Rn'!E963</f>
        <v>8.7778539201140262</v>
      </c>
      <c r="K969" s="118">
        <f t="shared" si="44"/>
        <v>2.6687442550147029</v>
      </c>
    </row>
    <row r="970" spans="1:11" x14ac:dyDescent="0.45">
      <c r="A970" s="60">
        <v>40791</v>
      </c>
      <c r="B970" s="115">
        <v>954</v>
      </c>
      <c r="C970" s="15">
        <f>'Calcul Es et Ea'!H963</f>
        <v>1.9109433909400217</v>
      </c>
      <c r="D970" s="15">
        <f>'Calcul Es et Ea'!I963</f>
        <v>1.5292061512319004</v>
      </c>
      <c r="E970" s="15">
        <f t="shared" si="42"/>
        <v>0.38173723970812135</v>
      </c>
      <c r="F970" s="105">
        <v>2.5282524142708325</v>
      </c>
      <c r="G970" s="105">
        <v>15.958479374999996</v>
      </c>
      <c r="H970" s="55">
        <f t="shared" si="43"/>
        <v>0.11586555789764248</v>
      </c>
      <c r="I970" s="17">
        <v>0</v>
      </c>
      <c r="J970" s="15">
        <f>'Calcul Rn'!E964</f>
        <v>9.555529434343196</v>
      </c>
      <c r="K970" s="118">
        <f t="shared" si="44"/>
        <v>2.7169184615747537</v>
      </c>
    </row>
    <row r="971" spans="1:11" x14ac:dyDescent="0.45">
      <c r="A971" s="60">
        <v>40792</v>
      </c>
      <c r="B971" s="115">
        <v>955</v>
      </c>
      <c r="C971" s="15">
        <f>'Calcul Es et Ea'!H964</f>
        <v>2.0496166421830777</v>
      </c>
      <c r="D971" s="15">
        <f>'Calcul Es et Ea'!I964</f>
        <v>1.6325546975383498</v>
      </c>
      <c r="E971" s="15">
        <f t="shared" si="42"/>
        <v>0.4170619446447279</v>
      </c>
      <c r="F971" s="105">
        <v>4.372948458333334</v>
      </c>
      <c r="G971" s="105">
        <v>17.259149895833335</v>
      </c>
      <c r="H971" s="55">
        <f t="shared" si="43"/>
        <v>0.12456979160792263</v>
      </c>
      <c r="I971" s="17">
        <v>0</v>
      </c>
      <c r="J971" s="15">
        <f>'Calcul Rn'!E965</f>
        <v>9.23177998454738</v>
      </c>
      <c r="K971" s="118">
        <f t="shared" si="44"/>
        <v>2.913014361214608</v>
      </c>
    </row>
    <row r="972" spans="1:11" x14ac:dyDescent="0.45">
      <c r="A972" s="60">
        <v>40793</v>
      </c>
      <c r="B972" s="114">
        <v>956</v>
      </c>
      <c r="C972" s="15">
        <f>'Calcul Es et Ea'!H965</f>
        <v>2.057023562564078</v>
      </c>
      <c r="D972" s="15">
        <f>'Calcul Es et Ea'!I965</f>
        <v>1.6303408003688789</v>
      </c>
      <c r="E972" s="15">
        <f t="shared" si="42"/>
        <v>0.42668276219519918</v>
      </c>
      <c r="F972" s="105">
        <v>2.9205150395833335</v>
      </c>
      <c r="G972" s="105">
        <v>17.459074583333337</v>
      </c>
      <c r="H972" s="55">
        <f t="shared" si="43"/>
        <v>0.12595565723566465</v>
      </c>
      <c r="I972" s="17">
        <v>0</v>
      </c>
      <c r="J972" s="15">
        <f>'Calcul Rn'!E966</f>
        <v>8.4973630624078407</v>
      </c>
      <c r="K972" s="118">
        <f t="shared" si="44"/>
        <v>2.6803573992543237</v>
      </c>
    </row>
    <row r="973" spans="1:11" x14ac:dyDescent="0.45">
      <c r="A973" s="60">
        <v>40794</v>
      </c>
      <c r="B973" s="115">
        <v>957</v>
      </c>
      <c r="C973" s="15">
        <f>'Calcul Es et Ea'!H966</f>
        <v>2.1884195140286504</v>
      </c>
      <c r="D973" s="15">
        <f>'Calcul Es et Ea'!I966</f>
        <v>1.9506116066706269</v>
      </c>
      <c r="E973" s="15">
        <f t="shared" si="42"/>
        <v>0.23780790735802348</v>
      </c>
      <c r="F973" s="105">
        <v>2.3211313333333332</v>
      </c>
      <c r="G973" s="105">
        <v>17.492921979166667</v>
      </c>
      <c r="H973" s="55">
        <f t="shared" si="43"/>
        <v>0.12619157447265822</v>
      </c>
      <c r="I973" s="17">
        <v>0</v>
      </c>
      <c r="J973" s="15">
        <f>'Calcul Rn'!E967</f>
        <v>10.235967683383929</v>
      </c>
      <c r="K973" s="118">
        <f t="shared" si="44"/>
        <v>2.6084651358168869</v>
      </c>
    </row>
    <row r="974" spans="1:11" x14ac:dyDescent="0.45">
      <c r="A974" s="60">
        <v>40795</v>
      </c>
      <c r="B974" s="115">
        <v>958</v>
      </c>
      <c r="C974" s="15">
        <f>'Calcul Es et Ea'!H967</f>
        <v>2.8514260975475807</v>
      </c>
      <c r="D974" s="15">
        <f>'Calcul Es et Ea'!I967</f>
        <v>2.3793190517699574</v>
      </c>
      <c r="E974" s="15">
        <f t="shared" si="42"/>
        <v>0.4721070457776233</v>
      </c>
      <c r="F974" s="105">
        <v>1.9814004260416669</v>
      </c>
      <c r="G974" s="105">
        <v>21.408550937499992</v>
      </c>
      <c r="H974" s="55">
        <f t="shared" si="43"/>
        <v>0.15613797078967842</v>
      </c>
      <c r="I974" s="17">
        <v>0</v>
      </c>
      <c r="J974" s="15">
        <f>'Calcul Rn'!E968</f>
        <v>9.9195089888004251</v>
      </c>
      <c r="K974" s="118">
        <f t="shared" si="44"/>
        <v>3.0704167723369911</v>
      </c>
    </row>
    <row r="975" spans="1:11" x14ac:dyDescent="0.45">
      <c r="A975" s="60">
        <v>40796</v>
      </c>
      <c r="B975" s="114">
        <v>959</v>
      </c>
      <c r="C975" s="15">
        <f>'Calcul Es et Ea'!H968</f>
        <v>2.6540681692521577</v>
      </c>
      <c r="D975" s="15">
        <f>'Calcul Es et Ea'!I968</f>
        <v>2.2676975951284479</v>
      </c>
      <c r="E975" s="15">
        <f t="shared" si="42"/>
        <v>0.38637057412370979</v>
      </c>
      <c r="F975" s="105">
        <v>2.3844298958333332</v>
      </c>
      <c r="G975" s="105">
        <v>20.556985000000001</v>
      </c>
      <c r="H975" s="55">
        <f t="shared" si="43"/>
        <v>0.14916006930575032</v>
      </c>
      <c r="I975" s="17">
        <v>0</v>
      </c>
      <c r="J975" s="15">
        <f>'Calcul Rn'!E969</f>
        <v>9.65108273654252</v>
      </c>
      <c r="K975" s="118">
        <f t="shared" si="44"/>
        <v>2.8719347403855977</v>
      </c>
    </row>
    <row r="976" spans="1:11" x14ac:dyDescent="0.45">
      <c r="A976" s="60">
        <v>40797</v>
      </c>
      <c r="B976" s="115">
        <v>960</v>
      </c>
      <c r="C976" s="15">
        <f>'Calcul Es et Ea'!H969</f>
        <v>2.0375653358388459</v>
      </c>
      <c r="D976" s="15">
        <f>'Calcul Es et Ea'!I969</f>
        <v>1.7985475009667493</v>
      </c>
      <c r="E976" s="15">
        <f t="shared" si="42"/>
        <v>0.2390178348720966</v>
      </c>
      <c r="F976" s="105">
        <v>2.6801995813541661</v>
      </c>
      <c r="G976" s="105">
        <v>17.211356875</v>
      </c>
      <c r="H976" s="55">
        <f t="shared" si="43"/>
        <v>0.12424041544525721</v>
      </c>
      <c r="I976" s="17">
        <v>0</v>
      </c>
      <c r="J976" s="15">
        <f>'Calcul Rn'!E970</f>
        <v>7.7616265947493552</v>
      </c>
      <c r="K976" s="118">
        <f t="shared" si="44"/>
        <v>2.0877317930036168</v>
      </c>
    </row>
    <row r="977" spans="1:11" x14ac:dyDescent="0.45">
      <c r="A977" s="60">
        <v>40798</v>
      </c>
      <c r="B977" s="115">
        <v>961</v>
      </c>
      <c r="C977" s="15">
        <f>'Calcul Es et Ea'!H970</f>
        <v>2.1687863042376851</v>
      </c>
      <c r="D977" s="15">
        <f>'Calcul Es et Ea'!I970</f>
        <v>2.0131267096791832</v>
      </c>
      <c r="E977" s="15">
        <f t="shared" si="42"/>
        <v>0.15565959455850198</v>
      </c>
      <c r="F977" s="105">
        <v>3.4474595000000008</v>
      </c>
      <c r="G977" s="105">
        <v>18.59138302083333</v>
      </c>
      <c r="H977" s="55">
        <f t="shared" si="43"/>
        <v>0.13405393946585759</v>
      </c>
      <c r="I977" s="17">
        <v>0</v>
      </c>
      <c r="J977" s="15">
        <f>'Calcul Rn'!E971</f>
        <v>8.0999193191831846</v>
      </c>
      <c r="K977" s="118">
        <f t="shared" si="44"/>
        <v>1.9823129396989674</v>
      </c>
    </row>
    <row r="978" spans="1:11" x14ac:dyDescent="0.45">
      <c r="A978" s="60">
        <v>40799</v>
      </c>
      <c r="B978" s="114">
        <v>962</v>
      </c>
      <c r="C978" s="15">
        <f>'Calcul Es et Ea'!H971</f>
        <v>2.0466828317118821</v>
      </c>
      <c r="D978" s="15">
        <f>'Calcul Es et Ea'!I971</f>
        <v>1.8128725032677522</v>
      </c>
      <c r="E978" s="15">
        <f t="shared" ref="E978:E1041" si="45">C978-D978</f>
        <v>0.23381032844412997</v>
      </c>
      <c r="F978" s="105">
        <v>1.0636487284583334</v>
      </c>
      <c r="G978" s="105">
        <v>16.826500729166671</v>
      </c>
      <c r="H978" s="55">
        <f t="shared" ref="H978:H1041" si="46">4098*(0.6108*EXP(17.27*G978/(G978+237.3)))/(G978+237.3)^2</f>
        <v>0.12161491307773964</v>
      </c>
      <c r="I978" s="17">
        <v>0</v>
      </c>
      <c r="J978" s="15">
        <f>'Calcul Rn'!E972</f>
        <v>7.6785784353225504</v>
      </c>
      <c r="K978" s="118">
        <f t="shared" ref="K978:K1041" si="47">(0.408*H978*(J978-I978)+$B$8*900*F978*E978/(G978+273))/(H978+$B$8*(1+0.34*F978))</f>
        <v>2.0339904527988684</v>
      </c>
    </row>
    <row r="979" spans="1:11" x14ac:dyDescent="0.45">
      <c r="A979" s="60">
        <v>40800</v>
      </c>
      <c r="B979" s="115">
        <v>963</v>
      </c>
      <c r="C979" s="15">
        <f>'Calcul Es et Ea'!H972</f>
        <v>1.7308190658545066</v>
      </c>
      <c r="D979" s="15">
        <f>'Calcul Es et Ea'!I972</f>
        <v>1.3098658631115958</v>
      </c>
      <c r="E979" s="15">
        <f t="shared" si="45"/>
        <v>0.42095320274291081</v>
      </c>
      <c r="F979" s="105">
        <v>1.2766261614583334</v>
      </c>
      <c r="G979" s="105">
        <v>14.243610302083328</v>
      </c>
      <c r="H979" s="55">
        <f t="shared" si="46"/>
        <v>0.10518300102165884</v>
      </c>
      <c r="I979" s="17">
        <v>0</v>
      </c>
      <c r="J979" s="15">
        <f>'Calcul Rn'!E973</f>
        <v>9.0763056852293502</v>
      </c>
      <c r="K979" s="118">
        <f t="shared" si="47"/>
        <v>2.4966743277247665</v>
      </c>
    </row>
    <row r="980" spans="1:11" x14ac:dyDescent="0.45">
      <c r="A980" s="60">
        <v>40801</v>
      </c>
      <c r="B980" s="115">
        <v>964</v>
      </c>
      <c r="C980" s="15">
        <f>'Calcul Es et Ea'!H973</f>
        <v>1.9522197782214206</v>
      </c>
      <c r="D980" s="15">
        <f>'Calcul Es et Ea'!I973</f>
        <v>1.3806167921089605</v>
      </c>
      <c r="E980" s="15">
        <f t="shared" si="45"/>
        <v>0.57160298611246008</v>
      </c>
      <c r="F980" s="105">
        <v>3.0857261781250007</v>
      </c>
      <c r="G980" s="105">
        <v>15.884330374999998</v>
      </c>
      <c r="H980" s="55">
        <f t="shared" si="46"/>
        <v>0.11538531527149755</v>
      </c>
      <c r="I980" s="17">
        <v>0</v>
      </c>
      <c r="J980" s="15">
        <f>'Calcul Rn'!E974</f>
        <v>8.9316462301860504</v>
      </c>
      <c r="K980" s="118">
        <f t="shared" si="47"/>
        <v>3.1214630675167108</v>
      </c>
    </row>
    <row r="981" spans="1:11" x14ac:dyDescent="0.45">
      <c r="A981" s="60">
        <v>40802</v>
      </c>
      <c r="B981" s="114">
        <v>965</v>
      </c>
      <c r="C981" s="15">
        <f>'Calcul Es et Ea'!H974</f>
        <v>2.2573376334811242</v>
      </c>
      <c r="D981" s="15">
        <f>'Calcul Es et Ea'!I974</f>
        <v>1.7886675739077422</v>
      </c>
      <c r="E981" s="15">
        <f t="shared" si="45"/>
        <v>0.46867005957338193</v>
      </c>
      <c r="F981" s="105">
        <v>2.4434403531249989</v>
      </c>
      <c r="G981" s="105">
        <v>18.097148333333347</v>
      </c>
      <c r="H981" s="55">
        <f t="shared" si="46"/>
        <v>0.1304665266293448</v>
      </c>
      <c r="I981" s="17">
        <v>0</v>
      </c>
      <c r="J981" s="15">
        <f>'Calcul Rn'!E975</f>
        <v>8.4016836546038647</v>
      </c>
      <c r="K981" s="118">
        <f t="shared" si="47"/>
        <v>2.7044412613377649</v>
      </c>
    </row>
    <row r="982" spans="1:11" x14ac:dyDescent="0.45">
      <c r="A982" s="60">
        <v>40803</v>
      </c>
      <c r="B982" s="115">
        <v>966</v>
      </c>
      <c r="C982" s="15">
        <f>'Calcul Es et Ea'!H975</f>
        <v>1.7346837351674462</v>
      </c>
      <c r="D982" s="15">
        <f>'Calcul Es et Ea'!I975</f>
        <v>1.5524206795469653</v>
      </c>
      <c r="E982" s="15">
        <f t="shared" si="45"/>
        <v>0.18226305562048095</v>
      </c>
      <c r="F982" s="105">
        <v>2.0695168230833327</v>
      </c>
      <c r="G982" s="105">
        <v>14.249571770833333</v>
      </c>
      <c r="H982" s="55">
        <f t="shared" si="46"/>
        <v>0.10521863331738628</v>
      </c>
      <c r="I982" s="17">
        <v>0</v>
      </c>
      <c r="J982" s="15">
        <f>'Calcul Rn'!E976</f>
        <v>7.644317614183155</v>
      </c>
      <c r="K982" s="118">
        <f t="shared" si="47"/>
        <v>1.857772519028682</v>
      </c>
    </row>
    <row r="983" spans="1:11" x14ac:dyDescent="0.45">
      <c r="A983" s="60">
        <v>40804</v>
      </c>
      <c r="B983" s="115">
        <v>967</v>
      </c>
      <c r="C983" s="15">
        <f>'Calcul Es et Ea'!H976</f>
        <v>1.6000833378260364</v>
      </c>
      <c r="D983" s="15">
        <f>'Calcul Es et Ea'!I976</f>
        <v>1.3752103906719835</v>
      </c>
      <c r="E983" s="15">
        <f t="shared" si="45"/>
        <v>0.22487294715405293</v>
      </c>
      <c r="F983" s="105">
        <v>2.4447743354166671</v>
      </c>
      <c r="G983" s="105">
        <v>12.610292406249995</v>
      </c>
      <c r="H983" s="55">
        <f t="shared" si="46"/>
        <v>9.5798933423144703E-2</v>
      </c>
      <c r="I983" s="17">
        <v>0</v>
      </c>
      <c r="J983" s="15">
        <f>'Calcul Rn'!E977</f>
        <v>8.0051925744759682</v>
      </c>
      <c r="K983" s="118">
        <f t="shared" si="47"/>
        <v>1.9640573259641338</v>
      </c>
    </row>
    <row r="984" spans="1:11" x14ac:dyDescent="0.45">
      <c r="A984" s="60">
        <v>40805</v>
      </c>
      <c r="B984" s="114">
        <v>968</v>
      </c>
      <c r="C984" s="15">
        <f>'Calcul Es et Ea'!H977</f>
        <v>1.8755102790197324</v>
      </c>
      <c r="D984" s="15">
        <f>'Calcul Es et Ea'!I977</f>
        <v>1.5639949962284043</v>
      </c>
      <c r="E984" s="15">
        <f t="shared" si="45"/>
        <v>0.31151528279132812</v>
      </c>
      <c r="F984" s="105">
        <v>2.3335243474583338</v>
      </c>
      <c r="G984" s="105">
        <v>14.9366921875</v>
      </c>
      <c r="H984" s="55">
        <f t="shared" si="46"/>
        <v>0.10939499513814256</v>
      </c>
      <c r="I984" s="17">
        <v>0</v>
      </c>
      <c r="J984" s="15">
        <f>'Calcul Rn'!E978</f>
        <v>7.1423812325072271</v>
      </c>
      <c r="K984" s="118">
        <f t="shared" si="47"/>
        <v>2.0524621183125822</v>
      </c>
    </row>
    <row r="985" spans="1:11" x14ac:dyDescent="0.45">
      <c r="A985" s="60">
        <v>40806</v>
      </c>
      <c r="B985" s="115">
        <v>969</v>
      </c>
      <c r="C985" s="15">
        <f>'Calcul Es et Ea'!H978</f>
        <v>1.9092026246019476</v>
      </c>
      <c r="D985" s="15">
        <f>'Calcul Es et Ea'!I978</f>
        <v>1.6093499485574105</v>
      </c>
      <c r="E985" s="15">
        <f t="shared" si="45"/>
        <v>0.29985267604453703</v>
      </c>
      <c r="F985" s="105">
        <v>0.46736978126041667</v>
      </c>
      <c r="G985" s="105">
        <v>16.244317083333343</v>
      </c>
      <c r="H985" s="55">
        <f t="shared" si="46"/>
        <v>0.11773276316454817</v>
      </c>
      <c r="I985" s="17">
        <v>0</v>
      </c>
      <c r="J985" s="15">
        <f>'Calcul Rn'!E979</f>
        <v>6.4892291148494063</v>
      </c>
      <c r="K985" s="118">
        <f t="shared" si="47"/>
        <v>1.7456750998001167</v>
      </c>
    </row>
    <row r="986" spans="1:11" x14ac:dyDescent="0.45">
      <c r="A986" s="60">
        <v>40807</v>
      </c>
      <c r="B986" s="115">
        <v>970</v>
      </c>
      <c r="C986" s="15">
        <f>'Calcul Es et Ea'!H979</f>
        <v>2.042919301363928</v>
      </c>
      <c r="D986" s="15">
        <f>'Calcul Es et Ea'!I979</f>
        <v>1.6272869502773715</v>
      </c>
      <c r="E986" s="15">
        <f t="shared" si="45"/>
        <v>0.4156323510865565</v>
      </c>
      <c r="F986" s="105">
        <v>0.46744213804166668</v>
      </c>
      <c r="G986" s="105">
        <v>16.592861041666666</v>
      </c>
      <c r="H986" s="55">
        <f t="shared" si="46"/>
        <v>0.12004409515345026</v>
      </c>
      <c r="I986" s="17">
        <v>0</v>
      </c>
      <c r="J986" s="15">
        <f>'Calcul Rn'!E980</f>
        <v>7.4468906827963837</v>
      </c>
      <c r="K986" s="118">
        <f t="shared" si="47"/>
        <v>2.0503975011688946</v>
      </c>
    </row>
    <row r="987" spans="1:11" x14ac:dyDescent="0.45">
      <c r="A987" s="60">
        <v>40808</v>
      </c>
      <c r="B987" s="114">
        <v>971</v>
      </c>
      <c r="C987" s="15">
        <f>'Calcul Es et Ea'!H980</f>
        <v>2.0106992289430026</v>
      </c>
      <c r="D987" s="15">
        <f>'Calcul Es et Ea'!I980</f>
        <v>1.4844665312600165</v>
      </c>
      <c r="E987" s="15">
        <f t="shared" si="45"/>
        <v>0.52623269768298608</v>
      </c>
      <c r="F987" s="105">
        <v>1.1828848264583336</v>
      </c>
      <c r="G987" s="105">
        <v>16.497350937500002</v>
      </c>
      <c r="H987" s="55">
        <f t="shared" si="46"/>
        <v>0.11940693290169589</v>
      </c>
      <c r="I987" s="17">
        <v>0</v>
      </c>
      <c r="J987" s="15">
        <f>'Calcul Rn'!E981</f>
        <v>6.9482052593909431</v>
      </c>
      <c r="K987" s="118">
        <f t="shared" si="47"/>
        <v>2.1947752198162296</v>
      </c>
    </row>
    <row r="988" spans="1:11" x14ac:dyDescent="0.45">
      <c r="A988" s="60">
        <v>40809</v>
      </c>
      <c r="B988" s="115">
        <v>972</v>
      </c>
      <c r="C988" s="15">
        <f>'Calcul Es et Ea'!H981</f>
        <v>1.9042531969651673</v>
      </c>
      <c r="D988" s="15">
        <f>'Calcul Es et Ea'!I981</f>
        <v>1.4447965347907321</v>
      </c>
      <c r="E988" s="15">
        <f t="shared" si="45"/>
        <v>0.45945666217443515</v>
      </c>
      <c r="F988" s="105">
        <v>1.3350665672812498</v>
      </c>
      <c r="G988" s="105">
        <v>15.385563177083341</v>
      </c>
      <c r="H988" s="55">
        <f t="shared" si="46"/>
        <v>0.11219864830751179</v>
      </c>
      <c r="I988" s="17">
        <v>0</v>
      </c>
      <c r="J988" s="15">
        <f>'Calcul Rn'!E982</f>
        <v>8.092019139897797</v>
      </c>
      <c r="K988" s="118">
        <f t="shared" si="47"/>
        <v>2.3797750958967834</v>
      </c>
    </row>
    <row r="989" spans="1:11" x14ac:dyDescent="0.45">
      <c r="A989" s="60">
        <v>40810</v>
      </c>
      <c r="B989" s="115">
        <v>973</v>
      </c>
      <c r="C989" s="15">
        <f>'Calcul Es et Ea'!H982</f>
        <v>2.1524793603618062</v>
      </c>
      <c r="D989" s="15">
        <f>'Calcul Es et Ea'!I982</f>
        <v>1.6425817399517424</v>
      </c>
      <c r="E989" s="15">
        <f t="shared" si="45"/>
        <v>0.50989762041006381</v>
      </c>
      <c r="F989" s="105">
        <v>0.40134259995833327</v>
      </c>
      <c r="G989" s="105">
        <v>16.540294718749994</v>
      </c>
      <c r="H989" s="55">
        <f t="shared" si="46"/>
        <v>0.119693061298982</v>
      </c>
      <c r="I989" s="17">
        <v>0</v>
      </c>
      <c r="J989" s="15">
        <f>'Calcul Rn'!E983</f>
        <v>8.7097492244513059</v>
      </c>
      <c r="K989" s="118">
        <f t="shared" si="47"/>
        <v>2.3905021398862658</v>
      </c>
    </row>
    <row r="990" spans="1:11" x14ac:dyDescent="0.45">
      <c r="A990" s="60">
        <v>40811</v>
      </c>
      <c r="B990" s="114">
        <v>974</v>
      </c>
      <c r="C990" s="15">
        <f>'Calcul Es et Ea'!H983</f>
        <v>2.2398929448530311</v>
      </c>
      <c r="D990" s="15">
        <f>'Calcul Es et Ea'!I983</f>
        <v>1.782004416192287</v>
      </c>
      <c r="E990" s="15">
        <f t="shared" si="45"/>
        <v>0.45788852866074414</v>
      </c>
      <c r="F990" s="105">
        <v>0.69389176718750001</v>
      </c>
      <c r="G990" s="105">
        <v>17.438610541666666</v>
      </c>
      <c r="H990" s="55">
        <f t="shared" si="46"/>
        <v>0.12581320381843034</v>
      </c>
      <c r="I990" s="17">
        <v>0</v>
      </c>
      <c r="J990" s="15">
        <f>'Calcul Rn'!E984</f>
        <v>8.4402783607559737</v>
      </c>
      <c r="K990" s="118">
        <f t="shared" si="47"/>
        <v>2.393814466339871</v>
      </c>
    </row>
    <row r="991" spans="1:11" x14ac:dyDescent="0.45">
      <c r="A991" s="60">
        <v>40812</v>
      </c>
      <c r="B991" s="115">
        <v>975</v>
      </c>
      <c r="C991" s="15">
        <f>'Calcul Es et Ea'!H984</f>
        <v>2.514649537843229</v>
      </c>
      <c r="D991" s="15">
        <f>'Calcul Es et Ea'!I984</f>
        <v>2.0204090829548251</v>
      </c>
      <c r="E991" s="15">
        <f t="shared" si="45"/>
        <v>0.49424045488840385</v>
      </c>
      <c r="F991" s="105">
        <v>0.55707466811458317</v>
      </c>
      <c r="G991" s="105">
        <v>18.995175729166661</v>
      </c>
      <c r="H991" s="55">
        <f t="shared" si="46"/>
        <v>0.13704657278516386</v>
      </c>
      <c r="I991" s="17">
        <v>0</v>
      </c>
      <c r="J991" s="15">
        <f>'Calcul Rn'!E985</f>
        <v>8.5592242703358714</v>
      </c>
      <c r="K991" s="118">
        <f t="shared" si="47"/>
        <v>2.4713660630223697</v>
      </c>
    </row>
    <row r="992" spans="1:11" x14ac:dyDescent="0.45">
      <c r="A992" s="60">
        <v>40813</v>
      </c>
      <c r="B992" s="115">
        <v>976</v>
      </c>
      <c r="C992" s="15">
        <f>'Calcul Es et Ea'!H985</f>
        <v>2.718877450117231</v>
      </c>
      <c r="D992" s="15">
        <f>'Calcul Es et Ea'!I985</f>
        <v>1.9725202676816318</v>
      </c>
      <c r="E992" s="15">
        <f t="shared" si="45"/>
        <v>0.74635718243559923</v>
      </c>
      <c r="F992" s="105">
        <v>1.46100986571875</v>
      </c>
      <c r="G992" s="105">
        <v>21.075530000000004</v>
      </c>
      <c r="H992" s="55">
        <f t="shared" si="46"/>
        <v>0.15337698369641878</v>
      </c>
      <c r="I992" s="17">
        <v>0</v>
      </c>
      <c r="J992" s="15">
        <f>'Calcul Rn'!E986</f>
        <v>7.9874292694264106</v>
      </c>
      <c r="K992" s="118">
        <f t="shared" si="47"/>
        <v>2.8523076756140235</v>
      </c>
    </row>
    <row r="993" spans="1:11" x14ac:dyDescent="0.45">
      <c r="A993" s="60">
        <v>40814</v>
      </c>
      <c r="B993" s="114">
        <v>977</v>
      </c>
      <c r="C993" s="15">
        <f>'Calcul Es et Ea'!H986</f>
        <v>2.9122073554924173</v>
      </c>
      <c r="D993" s="15">
        <f>'Calcul Es et Ea'!I986</f>
        <v>1.8867321434287914</v>
      </c>
      <c r="E993" s="15">
        <f t="shared" si="45"/>
        <v>1.0254752120636259</v>
      </c>
      <c r="F993" s="105">
        <v>2.1884606102083342</v>
      </c>
      <c r="G993" s="105">
        <v>22.130557812500001</v>
      </c>
      <c r="H993" s="55">
        <f t="shared" si="46"/>
        <v>0.16226845173833221</v>
      </c>
      <c r="I993" s="17">
        <v>0</v>
      </c>
      <c r="J993" s="15">
        <f>'Calcul Rn'!E987</f>
        <v>7.5489494656858858</v>
      </c>
      <c r="K993" s="118">
        <f t="shared" si="47"/>
        <v>3.433035168323078</v>
      </c>
    </row>
    <row r="994" spans="1:11" x14ac:dyDescent="0.45">
      <c r="A994" s="60">
        <v>40815</v>
      </c>
      <c r="B994" s="115">
        <v>978</v>
      </c>
      <c r="C994" s="15">
        <f>'Calcul Es et Ea'!H987</f>
        <v>2.9450059156262562</v>
      </c>
      <c r="D994" s="15">
        <f>'Calcul Es et Ea'!I987</f>
        <v>1.8287125100283113</v>
      </c>
      <c r="E994" s="15">
        <f t="shared" si="45"/>
        <v>1.116293405597945</v>
      </c>
      <c r="F994" s="105">
        <v>1.623955430520833</v>
      </c>
      <c r="G994" s="105">
        <v>21.004278854166664</v>
      </c>
      <c r="H994" s="55">
        <f t="shared" si="46"/>
        <v>0.15279165080009169</v>
      </c>
      <c r="I994" s="17">
        <v>0</v>
      </c>
      <c r="J994" s="15">
        <f>'Calcul Rn'!E988</f>
        <v>8.5899965790544499</v>
      </c>
      <c r="K994" s="118">
        <f t="shared" si="47"/>
        <v>3.5332685977026239</v>
      </c>
    </row>
    <row r="995" spans="1:11" x14ac:dyDescent="0.45">
      <c r="A995" s="60">
        <v>40816</v>
      </c>
      <c r="B995" s="115">
        <v>979</v>
      </c>
      <c r="C995" s="15">
        <f>'Calcul Es et Ea'!H988</f>
        <v>2.9042806484301629</v>
      </c>
      <c r="D995" s="15">
        <f>'Calcul Es et Ea'!I988</f>
        <v>1.601644438998757</v>
      </c>
      <c r="E995" s="15">
        <f t="shared" si="45"/>
        <v>1.3026362094314059</v>
      </c>
      <c r="F995" s="105">
        <v>1.7585185155208343</v>
      </c>
      <c r="G995" s="105">
        <v>20.7378084375</v>
      </c>
      <c r="H995" s="55">
        <f t="shared" si="46"/>
        <v>0.15061928618760859</v>
      </c>
      <c r="I995" s="17">
        <v>0</v>
      </c>
      <c r="J995" s="15">
        <f>'Calcul Rn'!E989</f>
        <v>8.3765210044768672</v>
      </c>
      <c r="K995" s="118">
        <f t="shared" si="47"/>
        <v>3.8223083736547414</v>
      </c>
    </row>
    <row r="996" spans="1:11" x14ac:dyDescent="0.45">
      <c r="A996" s="60">
        <v>40817</v>
      </c>
      <c r="B996" s="114">
        <v>980</v>
      </c>
      <c r="C996" s="15">
        <f>'Calcul Es et Ea'!H989</f>
        <v>2.7565255822965673</v>
      </c>
      <c r="D996" s="15">
        <f>'Calcul Es et Ea'!I989</f>
        <v>1.5978280304741097</v>
      </c>
      <c r="E996" s="15">
        <f t="shared" si="45"/>
        <v>1.1586975518224576</v>
      </c>
      <c r="F996" s="105">
        <v>2.1366000927083326</v>
      </c>
      <c r="G996" s="105">
        <v>20.650138645833341</v>
      </c>
      <c r="H996" s="55">
        <f t="shared" si="46"/>
        <v>0.14991030440067901</v>
      </c>
      <c r="I996" s="17">
        <v>0</v>
      </c>
      <c r="J996" s="15">
        <f>'Calcul Rn'!E990</f>
        <v>7.433211686603256</v>
      </c>
      <c r="K996" s="118">
        <f t="shared" si="47"/>
        <v>3.6255889656420517</v>
      </c>
    </row>
    <row r="997" spans="1:11" x14ac:dyDescent="0.45">
      <c r="A997" s="60">
        <v>40818</v>
      </c>
      <c r="B997" s="115">
        <v>981</v>
      </c>
      <c r="C997" s="15">
        <f>'Calcul Es et Ea'!H990</f>
        <v>2.9342343388719625</v>
      </c>
      <c r="D997" s="15">
        <f>'Calcul Es et Ea'!I990</f>
        <v>1.7796240229273228</v>
      </c>
      <c r="E997" s="15">
        <f t="shared" si="45"/>
        <v>1.1546103159446397</v>
      </c>
      <c r="F997" s="105">
        <v>1.0088743874479167</v>
      </c>
      <c r="G997" s="105">
        <v>20.593445312499998</v>
      </c>
      <c r="H997" s="55">
        <f t="shared" si="46"/>
        <v>0.14945333206156328</v>
      </c>
      <c r="I997" s="17">
        <v>0</v>
      </c>
      <c r="J997" s="15">
        <f>'Calcul Rn'!E991</f>
        <v>8.7270781175539831</v>
      </c>
      <c r="K997" s="118">
        <f t="shared" si="47"/>
        <v>3.2220128838784627</v>
      </c>
    </row>
    <row r="998" spans="1:11" x14ac:dyDescent="0.45">
      <c r="A998" s="60">
        <v>40819</v>
      </c>
      <c r="B998" s="115">
        <v>982</v>
      </c>
      <c r="C998" s="15">
        <f>'Calcul Es et Ea'!H991</f>
        <v>2.7977137430308172</v>
      </c>
      <c r="D998" s="15">
        <f>'Calcul Es et Ea'!I991</f>
        <v>1.8042015900891097</v>
      </c>
      <c r="E998" s="15">
        <f t="shared" si="45"/>
        <v>0.99351215294170747</v>
      </c>
      <c r="F998" s="105">
        <v>1.5345775599999996</v>
      </c>
      <c r="G998" s="105">
        <v>19.825589166666663</v>
      </c>
      <c r="H998" s="55">
        <f t="shared" si="46"/>
        <v>0.14337916740048753</v>
      </c>
      <c r="I998" s="17">
        <v>0</v>
      </c>
      <c r="J998" s="15">
        <f>'Calcul Rn'!E992</f>
        <v>8.4302762308034502</v>
      </c>
      <c r="K998" s="118">
        <f t="shared" si="47"/>
        <v>3.2899510727916383</v>
      </c>
    </row>
    <row r="999" spans="1:11" x14ac:dyDescent="0.45">
      <c r="A999" s="60">
        <v>40820</v>
      </c>
      <c r="B999" s="114">
        <v>983</v>
      </c>
      <c r="C999" s="15">
        <f>'Calcul Es et Ea'!H992</f>
        <v>2.24269637903928</v>
      </c>
      <c r="D999" s="15">
        <f>'Calcul Es et Ea'!I992</f>
        <v>1.9139085909873026</v>
      </c>
      <c r="E999" s="15">
        <f t="shared" si="45"/>
        <v>0.32878778805197739</v>
      </c>
      <c r="F999" s="105">
        <v>1.4315885446249998</v>
      </c>
      <c r="G999" s="105">
        <v>18.034894895833336</v>
      </c>
      <c r="H999" s="55">
        <f t="shared" si="46"/>
        <v>0.13002048304911698</v>
      </c>
      <c r="I999" s="17">
        <v>0</v>
      </c>
      <c r="J999" s="15">
        <f>'Calcul Rn'!E993</f>
        <v>5.908261936314652</v>
      </c>
      <c r="K999" s="118">
        <f t="shared" si="47"/>
        <v>1.7900597042785527</v>
      </c>
    </row>
    <row r="1000" spans="1:11" x14ac:dyDescent="0.45">
      <c r="A1000" s="60">
        <v>40821</v>
      </c>
      <c r="B1000" s="115">
        <v>984</v>
      </c>
      <c r="C1000" s="15">
        <f>'Calcul Es et Ea'!H993</f>
        <v>2.0140949404661002</v>
      </c>
      <c r="D1000" s="15">
        <f>'Calcul Es et Ea'!I993</f>
        <v>1.7032457227945199</v>
      </c>
      <c r="E1000" s="15">
        <f t="shared" si="45"/>
        <v>0.31084921767158025</v>
      </c>
      <c r="F1000" s="105">
        <v>0.94842596391666667</v>
      </c>
      <c r="G1000" s="105">
        <v>16.320748645833334</v>
      </c>
      <c r="H1000" s="55">
        <f t="shared" si="46"/>
        <v>0.11823635039243886</v>
      </c>
      <c r="I1000" s="17">
        <v>0</v>
      </c>
      <c r="J1000" s="15">
        <f>'Calcul Rn'!E994</f>
        <v>6.0872896706976176</v>
      </c>
      <c r="K1000" s="118">
        <f t="shared" si="47"/>
        <v>1.7173594758413215</v>
      </c>
    </row>
    <row r="1001" spans="1:11" x14ac:dyDescent="0.45">
      <c r="A1001" s="60">
        <v>40822</v>
      </c>
      <c r="B1001" s="115">
        <v>985</v>
      </c>
      <c r="C1001" s="15">
        <f>'Calcul Es et Ea'!H994</f>
        <v>1.8786921626007707</v>
      </c>
      <c r="D1001" s="15">
        <f>'Calcul Es et Ea'!I994</f>
        <v>1.594041526622102</v>
      </c>
      <c r="E1001" s="15">
        <f t="shared" si="45"/>
        <v>0.28465063597866869</v>
      </c>
      <c r="F1001" s="105">
        <v>2.8795340354166652</v>
      </c>
      <c r="G1001" s="105">
        <v>16.06320645833333</v>
      </c>
      <c r="H1001" s="55">
        <f t="shared" si="46"/>
        <v>0.11654673675853947</v>
      </c>
      <c r="I1001" s="17">
        <v>0</v>
      </c>
      <c r="J1001" s="15">
        <f>'Calcul Rn'!E995</f>
        <v>5.2886779679549125</v>
      </c>
      <c r="K1001" s="118">
        <f t="shared" si="47"/>
        <v>1.6959777018148336</v>
      </c>
    </row>
    <row r="1002" spans="1:11" x14ac:dyDescent="0.45">
      <c r="A1002" s="60">
        <v>40823</v>
      </c>
      <c r="B1002" s="114">
        <v>986</v>
      </c>
      <c r="C1002" s="15">
        <f>'Calcul Es et Ea'!H995</f>
        <v>1.4728838280195953</v>
      </c>
      <c r="D1002" s="15">
        <f>'Calcul Es et Ea'!I995</f>
        <v>1.1410052852744954</v>
      </c>
      <c r="E1002" s="15">
        <f t="shared" si="45"/>
        <v>0.33187854274509987</v>
      </c>
      <c r="F1002" s="105">
        <v>2.9235763229166678</v>
      </c>
      <c r="G1002" s="105">
        <v>11.887004854166657</v>
      </c>
      <c r="H1002" s="55">
        <f t="shared" si="46"/>
        <v>9.1876934348613673E-2</v>
      </c>
      <c r="I1002" s="17">
        <v>0</v>
      </c>
      <c r="J1002" s="15">
        <f>'Calcul Rn'!E996</f>
        <v>4.5661329865705333</v>
      </c>
      <c r="K1002" s="118">
        <f t="shared" si="47"/>
        <v>1.6700650469555844</v>
      </c>
    </row>
    <row r="1003" spans="1:11" x14ac:dyDescent="0.45">
      <c r="A1003" s="60">
        <v>40824</v>
      </c>
      <c r="B1003" s="115">
        <v>987</v>
      </c>
      <c r="C1003" s="15">
        <f>'Calcul Es et Ea'!H996</f>
        <v>1.44588434546676</v>
      </c>
      <c r="D1003" s="15">
        <f>'Calcul Es et Ea'!I996</f>
        <v>1.2106649160833194</v>
      </c>
      <c r="E1003" s="15">
        <f t="shared" si="45"/>
        <v>0.23521942938344065</v>
      </c>
      <c r="F1003" s="105">
        <v>2.1671441468750001</v>
      </c>
      <c r="G1003" s="105">
        <v>11.987287854166668</v>
      </c>
      <c r="H1003" s="55">
        <f t="shared" si="46"/>
        <v>9.2412406273636477E-2</v>
      </c>
      <c r="I1003" s="17">
        <v>0</v>
      </c>
      <c r="J1003" s="15">
        <f>'Calcul Rn'!E997</f>
        <v>4.5701935638562645</v>
      </c>
      <c r="K1003" s="118">
        <f t="shared" si="47"/>
        <v>1.3422694315993315</v>
      </c>
    </row>
    <row r="1004" spans="1:11" x14ac:dyDescent="0.45">
      <c r="A1004" s="60">
        <v>40825</v>
      </c>
      <c r="B1004" s="115">
        <v>988</v>
      </c>
      <c r="C1004" s="15">
        <f>'Calcul Es et Ea'!H997</f>
        <v>1.9471560091149258</v>
      </c>
      <c r="D1004" s="15">
        <f>'Calcul Es et Ea'!I997</f>
        <v>1.6537325369873299</v>
      </c>
      <c r="E1004" s="15">
        <f t="shared" si="45"/>
        <v>0.2934234721275959</v>
      </c>
      <c r="F1004" s="105">
        <v>2.661067760416667</v>
      </c>
      <c r="G1004" s="105">
        <v>15.897254270833338</v>
      </c>
      <c r="H1004" s="55">
        <f t="shared" si="46"/>
        <v>0.1154688979511205</v>
      </c>
      <c r="I1004" s="17">
        <v>0</v>
      </c>
      <c r="J1004" s="15">
        <f>'Calcul Rn'!E998</f>
        <v>4.9373525880422795</v>
      </c>
      <c r="K1004" s="118">
        <f t="shared" si="47"/>
        <v>1.6275657596887143</v>
      </c>
    </row>
    <row r="1005" spans="1:11" x14ac:dyDescent="0.45">
      <c r="A1005" s="60">
        <v>40826</v>
      </c>
      <c r="B1005" s="114">
        <v>989</v>
      </c>
      <c r="C1005" s="15">
        <f>'Calcul Es et Ea'!H998</f>
        <v>1.7876405846500236</v>
      </c>
      <c r="D1005" s="15">
        <f>'Calcul Es et Ea'!I998</f>
        <v>1.5819657535245697</v>
      </c>
      <c r="E1005" s="15">
        <f t="shared" si="45"/>
        <v>0.20567483112545393</v>
      </c>
      <c r="F1005" s="105">
        <v>2.0001735937500005</v>
      </c>
      <c r="G1005" s="105">
        <v>15.531665833333328</v>
      </c>
      <c r="H1005" s="55">
        <f t="shared" si="46"/>
        <v>0.11312427211797876</v>
      </c>
      <c r="I1005" s="17">
        <v>0</v>
      </c>
      <c r="J1005" s="15">
        <f>'Calcul Rn'!E999</f>
        <v>3.7060473687481994</v>
      </c>
      <c r="K1005" s="118">
        <f t="shared" si="47"/>
        <v>1.1391089181901815</v>
      </c>
    </row>
    <row r="1006" spans="1:11" x14ac:dyDescent="0.45">
      <c r="A1006" s="60">
        <v>40827</v>
      </c>
      <c r="B1006" s="115">
        <v>990</v>
      </c>
      <c r="C1006" s="15">
        <f>'Calcul Es et Ea'!H999</f>
        <v>1.7340891936330842</v>
      </c>
      <c r="D1006" s="15">
        <f>'Calcul Es et Ea'!I999</f>
        <v>1.5956363567323544</v>
      </c>
      <c r="E1006" s="15">
        <f t="shared" si="45"/>
        <v>0.13845283690072985</v>
      </c>
      <c r="F1006" s="105">
        <v>1.0641290860416663</v>
      </c>
      <c r="G1006" s="105">
        <v>14.982926041666667</v>
      </c>
      <c r="H1006" s="55">
        <f t="shared" si="46"/>
        <v>0.10968099410246629</v>
      </c>
      <c r="I1006" s="17">
        <v>0</v>
      </c>
      <c r="J1006" s="15">
        <f>'Calcul Rn'!E1000</f>
        <v>3.6241320838025608</v>
      </c>
      <c r="K1006" s="118">
        <f t="shared" si="47"/>
        <v>0.9610963211138901</v>
      </c>
    </row>
    <row r="1007" spans="1:11" x14ac:dyDescent="0.45">
      <c r="A1007" s="60">
        <v>40828</v>
      </c>
      <c r="B1007" s="115">
        <v>991</v>
      </c>
      <c r="C1007" s="15">
        <f>'Calcul Es et Ea'!H1000</f>
        <v>1.8492735180211368</v>
      </c>
      <c r="D1007" s="15">
        <f>'Calcul Es et Ea'!I1000</f>
        <v>1.627299935665574</v>
      </c>
      <c r="E1007" s="15">
        <f t="shared" si="45"/>
        <v>0.22197358235556286</v>
      </c>
      <c r="F1007" s="105">
        <v>0.56716434717708331</v>
      </c>
      <c r="G1007" s="105">
        <v>15.638280312499996</v>
      </c>
      <c r="H1007" s="55">
        <f t="shared" si="46"/>
        <v>0.11380380726237357</v>
      </c>
      <c r="I1007" s="17">
        <v>0</v>
      </c>
      <c r="J1007" s="15">
        <f>'Calcul Rn'!E1001</f>
        <v>3.7985684928157002</v>
      </c>
      <c r="K1007" s="118">
        <f t="shared" si="47"/>
        <v>1.0466096718792066</v>
      </c>
    </row>
    <row r="1008" spans="1:11" x14ac:dyDescent="0.45">
      <c r="A1008" s="60">
        <v>40829</v>
      </c>
      <c r="B1008" s="114">
        <v>992</v>
      </c>
      <c r="C1008" s="15">
        <f>'Calcul Es et Ea'!H1001</f>
        <v>2.0114465803945794</v>
      </c>
      <c r="D1008" s="15">
        <f>'Calcul Es et Ea'!I1001</f>
        <v>1.7483692516665179</v>
      </c>
      <c r="E1008" s="15">
        <f t="shared" si="45"/>
        <v>0.26307732872806144</v>
      </c>
      <c r="F1008" s="105">
        <v>1.2990856468749998</v>
      </c>
      <c r="G1008" s="105">
        <v>15.899111458333337</v>
      </c>
      <c r="H1008" s="55">
        <f t="shared" si="46"/>
        <v>0.11548091315867237</v>
      </c>
      <c r="I1008" s="17">
        <v>0</v>
      </c>
      <c r="J1008" s="15">
        <f>'Calcul Rn'!E1002</f>
        <v>4.7468574746430008</v>
      </c>
      <c r="K1008" s="118">
        <f t="shared" si="47"/>
        <v>1.3913634096048644</v>
      </c>
    </row>
    <row r="1009" spans="1:11" x14ac:dyDescent="0.45">
      <c r="A1009" s="60">
        <v>40830</v>
      </c>
      <c r="B1009" s="115">
        <v>993</v>
      </c>
      <c r="C1009" s="15">
        <f>'Calcul Es et Ea'!H1002</f>
        <v>1.5615430088893465</v>
      </c>
      <c r="D1009" s="15">
        <f>'Calcul Es et Ea'!I1002</f>
        <v>1.3973459514541959</v>
      </c>
      <c r="E1009" s="15">
        <f t="shared" si="45"/>
        <v>0.16419705743515056</v>
      </c>
      <c r="F1009" s="105">
        <v>1.9711110592708332</v>
      </c>
      <c r="G1009" s="105">
        <v>12.301114666666663</v>
      </c>
      <c r="H1009" s="55">
        <f t="shared" si="46"/>
        <v>9.4105330696696313E-2</v>
      </c>
      <c r="I1009" s="17">
        <v>0</v>
      </c>
      <c r="J1009" s="15">
        <f>'Calcul Rn'!E1003</f>
        <v>4.0429266833438859</v>
      </c>
      <c r="K1009" s="118">
        <f t="shared" si="47"/>
        <v>1.0859081225556135</v>
      </c>
    </row>
    <row r="1010" spans="1:11" x14ac:dyDescent="0.45">
      <c r="A1010" s="60">
        <v>40831</v>
      </c>
      <c r="B1010" s="115">
        <v>994</v>
      </c>
      <c r="C1010" s="15">
        <f>'Calcul Es et Ea'!H1003</f>
        <v>1.6039220437743051</v>
      </c>
      <c r="D1010" s="15">
        <f>'Calcul Es et Ea'!I1003</f>
        <v>1.2663984780385671</v>
      </c>
      <c r="E1010" s="15">
        <f t="shared" si="45"/>
        <v>0.33752356573573805</v>
      </c>
      <c r="F1010" s="105">
        <v>2.0424855997916662</v>
      </c>
      <c r="G1010" s="105">
        <v>11.628853156250001</v>
      </c>
      <c r="H1010" s="55">
        <f t="shared" si="46"/>
        <v>9.051065131273045E-2</v>
      </c>
      <c r="I1010" s="17">
        <v>0</v>
      </c>
      <c r="J1010" s="15">
        <f>'Calcul Rn'!E1004</f>
        <v>5.0497612073395137</v>
      </c>
      <c r="K1010" s="118">
        <f t="shared" si="47"/>
        <v>1.6299955039178737</v>
      </c>
    </row>
    <row r="1011" spans="1:11" x14ac:dyDescent="0.45">
      <c r="A1011" s="60">
        <v>40832</v>
      </c>
      <c r="B1011" s="114">
        <v>995</v>
      </c>
      <c r="C1011" s="15">
        <f>'Calcul Es et Ea'!H1004</f>
        <v>1.6433753013910519</v>
      </c>
      <c r="D1011" s="15">
        <f>'Calcul Es et Ea'!I1004</f>
        <v>1.3535728835745433</v>
      </c>
      <c r="E1011" s="15">
        <f t="shared" si="45"/>
        <v>0.28980241781650862</v>
      </c>
      <c r="F1011" s="105">
        <v>1.2290740644791667</v>
      </c>
      <c r="G1011" s="105">
        <v>12.042862645833331</v>
      </c>
      <c r="H1011" s="55">
        <f t="shared" si="46"/>
        <v>9.2710297141565201E-2</v>
      </c>
      <c r="I1011" s="17">
        <v>0</v>
      </c>
      <c r="J1011" s="15">
        <f>'Calcul Rn'!E1005</f>
        <v>4.9192628190011289</v>
      </c>
      <c r="K1011" s="118">
        <f t="shared" si="47"/>
        <v>1.3931297952141559</v>
      </c>
    </row>
    <row r="1012" spans="1:11" x14ac:dyDescent="0.45">
      <c r="A1012" s="60">
        <v>40833</v>
      </c>
      <c r="B1012" s="115">
        <v>996</v>
      </c>
      <c r="C1012" s="15">
        <f>'Calcul Es et Ea'!H1005</f>
        <v>1.8120237625559692</v>
      </c>
      <c r="D1012" s="15">
        <f>'Calcul Es et Ea'!I1005</f>
        <v>1.4396097380849711</v>
      </c>
      <c r="E1012" s="15">
        <f t="shared" si="45"/>
        <v>0.37241402447099814</v>
      </c>
      <c r="F1012" s="105">
        <v>1.1669646818541666</v>
      </c>
      <c r="G1012" s="105">
        <v>13.482127541666662</v>
      </c>
      <c r="H1012" s="55">
        <f t="shared" si="46"/>
        <v>0.10071508073992282</v>
      </c>
      <c r="I1012" s="17">
        <v>0</v>
      </c>
      <c r="J1012" s="15">
        <f>'Calcul Rn'!E1006</f>
        <v>4.936377096340423</v>
      </c>
      <c r="K1012" s="118">
        <f t="shared" si="47"/>
        <v>1.5151289599292745</v>
      </c>
    </row>
    <row r="1013" spans="1:11" x14ac:dyDescent="0.45">
      <c r="A1013" s="60">
        <v>40834</v>
      </c>
      <c r="B1013" s="115">
        <v>997</v>
      </c>
      <c r="C1013" s="15">
        <f>'Calcul Es et Ea'!H1006</f>
        <v>1.5985737803606241</v>
      </c>
      <c r="D1013" s="15">
        <f>'Calcul Es et Ea'!I1006</f>
        <v>1.476293758129924</v>
      </c>
      <c r="E1013" s="15">
        <f t="shared" si="45"/>
        <v>0.12228002223070011</v>
      </c>
      <c r="F1013" s="105">
        <v>2.0092708102083332</v>
      </c>
      <c r="G1013" s="105">
        <v>13.742041510416668</v>
      </c>
      <c r="H1013" s="55">
        <f t="shared" si="46"/>
        <v>0.10222158619636207</v>
      </c>
      <c r="I1013" s="17">
        <v>0</v>
      </c>
      <c r="J1013" s="15">
        <f>'Calcul Rn'!E1007</f>
        <v>3.7639016746269252</v>
      </c>
      <c r="K1013" s="118">
        <f t="shared" si="47"/>
        <v>0.97084389401313187</v>
      </c>
    </row>
    <row r="1014" spans="1:11" x14ac:dyDescent="0.45">
      <c r="A1014" s="60">
        <v>40835</v>
      </c>
      <c r="B1014" s="114">
        <v>998</v>
      </c>
      <c r="C1014" s="15">
        <f>'Calcul Es et Ea'!H1007</f>
        <v>1.3388720436637627</v>
      </c>
      <c r="D1014" s="15">
        <f>'Calcul Es et Ea'!I1007</f>
        <v>1.1527032206803853</v>
      </c>
      <c r="E1014" s="15">
        <f t="shared" si="45"/>
        <v>0.18616882298337734</v>
      </c>
      <c r="F1014" s="105">
        <v>1.1858911765624998</v>
      </c>
      <c r="G1014" s="105">
        <v>9.7877028750000026</v>
      </c>
      <c r="H1014" s="55">
        <f t="shared" si="46"/>
        <v>8.125895077713674E-2</v>
      </c>
      <c r="I1014" s="17">
        <v>0</v>
      </c>
      <c r="J1014" s="15">
        <f>'Calcul Rn'!E1008</f>
        <v>3.6707282129567549</v>
      </c>
      <c r="K1014" s="118">
        <f t="shared" si="47"/>
        <v>0.96325741042453938</v>
      </c>
    </row>
    <row r="1015" spans="1:11" x14ac:dyDescent="0.45">
      <c r="A1015" s="60">
        <v>40836</v>
      </c>
      <c r="B1015" s="115">
        <v>999</v>
      </c>
      <c r="C1015" s="15">
        <f>'Calcul Es et Ea'!H1008</f>
        <v>1.210196067613289</v>
      </c>
      <c r="D1015" s="15">
        <f>'Calcul Es et Ea'!I1008</f>
        <v>1.0023873847495102</v>
      </c>
      <c r="E1015" s="15">
        <f t="shared" si="45"/>
        <v>0.20780868286377885</v>
      </c>
      <c r="F1015" s="105">
        <v>0.7099971115</v>
      </c>
      <c r="G1015" s="105">
        <v>7.4453519479166674</v>
      </c>
      <c r="H1015" s="55">
        <f t="shared" si="46"/>
        <v>7.0665305026985273E-2</v>
      </c>
      <c r="I1015" s="17">
        <v>0</v>
      </c>
      <c r="J1015" s="15">
        <f>'Calcul Rn'!E1009</f>
        <v>3.5531143189341732</v>
      </c>
      <c r="K1015" s="118">
        <f t="shared" si="47"/>
        <v>0.87247353088291379</v>
      </c>
    </row>
    <row r="1016" spans="1:11" x14ac:dyDescent="0.45">
      <c r="A1016" s="60">
        <v>40837</v>
      </c>
      <c r="B1016" s="115">
        <v>1000</v>
      </c>
      <c r="C1016" s="15">
        <f>'Calcul Es et Ea'!H1009</f>
        <v>1.0731747176739068</v>
      </c>
      <c r="D1016" s="15">
        <f>'Calcul Es et Ea'!I1009</f>
        <v>0.84071312693177269</v>
      </c>
      <c r="E1016" s="15">
        <f t="shared" si="45"/>
        <v>0.23246159074213413</v>
      </c>
      <c r="F1016" s="105">
        <v>1.6857118245416667</v>
      </c>
      <c r="G1016" s="105">
        <v>6.405105340625</v>
      </c>
      <c r="H1016" s="55">
        <f t="shared" si="46"/>
        <v>6.6353705525345086E-2</v>
      </c>
      <c r="I1016" s="17">
        <v>0</v>
      </c>
      <c r="J1016" s="15">
        <f>'Calcul Rn'!E1010</f>
        <v>3.2764613586290219</v>
      </c>
      <c r="K1016" s="118">
        <f t="shared" si="47"/>
        <v>1.0090053433656105</v>
      </c>
    </row>
    <row r="1017" spans="1:11" x14ac:dyDescent="0.45">
      <c r="A1017" s="60">
        <v>40838</v>
      </c>
      <c r="B1017" s="114">
        <v>1001</v>
      </c>
      <c r="C1017" s="15">
        <f>'Calcul Es et Ea'!H1010</f>
        <v>1.3586753633893855</v>
      </c>
      <c r="D1017" s="15">
        <f>'Calcul Es et Ea'!I1010</f>
        <v>1.0598899629335672</v>
      </c>
      <c r="E1017" s="15">
        <f t="shared" si="45"/>
        <v>0.29878540045581836</v>
      </c>
      <c r="F1017" s="105">
        <v>2.8849131041666674</v>
      </c>
      <c r="G1017" s="105">
        <v>8.9028464343749985</v>
      </c>
      <c r="H1017" s="55">
        <f t="shared" si="46"/>
        <v>7.7107933906109816E-2</v>
      </c>
      <c r="I1017" s="17">
        <v>0</v>
      </c>
      <c r="J1017" s="15">
        <f>'Calcul Rn'!E1011</f>
        <v>4.0126275352865033</v>
      </c>
      <c r="K1017" s="118">
        <f t="shared" si="47"/>
        <v>1.4804251441747893</v>
      </c>
    </row>
    <row r="1018" spans="1:11" x14ac:dyDescent="0.45">
      <c r="A1018" s="60">
        <v>40839</v>
      </c>
      <c r="B1018" s="115">
        <v>1002</v>
      </c>
      <c r="C1018" s="15">
        <f>'Calcul Es et Ea'!H1011</f>
        <v>1.826099062261084</v>
      </c>
      <c r="D1018" s="15">
        <f>'Calcul Es et Ea'!I1011</f>
        <v>1.3925556716003489</v>
      </c>
      <c r="E1018" s="15">
        <f t="shared" si="45"/>
        <v>0.43354339066073511</v>
      </c>
      <c r="F1018" s="105">
        <v>3.7946873750000005</v>
      </c>
      <c r="G1018" s="105">
        <v>13.482074500000003</v>
      </c>
      <c r="H1018" s="55">
        <f t="shared" si="46"/>
        <v>0.10071477524014674</v>
      </c>
      <c r="I1018" s="17">
        <v>0</v>
      </c>
      <c r="J1018" s="15">
        <f>'Calcul Rn'!E1012</f>
        <v>3.5389502620953568</v>
      </c>
      <c r="K1018" s="118">
        <f t="shared" si="47"/>
        <v>1.9343713215859093</v>
      </c>
    </row>
    <row r="1019" spans="1:11" x14ac:dyDescent="0.45">
      <c r="A1019" s="60">
        <v>40840</v>
      </c>
      <c r="B1019" s="115">
        <v>1003</v>
      </c>
      <c r="C1019" s="15">
        <f>'Calcul Es et Ea'!H1012</f>
        <v>1.8069506909604094</v>
      </c>
      <c r="D1019" s="15">
        <f>'Calcul Es et Ea'!I1012</f>
        <v>1.4422516928966453</v>
      </c>
      <c r="E1019" s="15">
        <f t="shared" si="45"/>
        <v>0.36469899806376405</v>
      </c>
      <c r="F1019" s="105">
        <v>5.0391578333333351</v>
      </c>
      <c r="G1019" s="105">
        <v>14.649618437500004</v>
      </c>
      <c r="H1019" s="55">
        <f t="shared" si="46"/>
        <v>0.10763332486908492</v>
      </c>
      <c r="I1019" s="17">
        <v>0</v>
      </c>
      <c r="J1019" s="15">
        <f>'Calcul Rn'!E1013</f>
        <v>3.0602117756845271</v>
      </c>
      <c r="K1019" s="118">
        <f t="shared" si="47"/>
        <v>1.7951471631579896</v>
      </c>
    </row>
    <row r="1020" spans="1:11" x14ac:dyDescent="0.45">
      <c r="A1020" s="60">
        <v>40841</v>
      </c>
      <c r="B1020" s="114">
        <v>1004</v>
      </c>
      <c r="C1020" s="15">
        <f>'Calcul Es et Ea'!H1013</f>
        <v>1.3453008895383669</v>
      </c>
      <c r="D1020" s="15">
        <f>'Calcul Es et Ea'!I1013</f>
        <v>1.2496554209377555</v>
      </c>
      <c r="E1020" s="15">
        <f t="shared" si="45"/>
        <v>9.5645468600611405E-2</v>
      </c>
      <c r="F1020" s="105">
        <v>3.3164612083333336</v>
      </c>
      <c r="G1020" s="105">
        <v>10.055802229166662</v>
      </c>
      <c r="H1020" s="55">
        <f t="shared" si="46"/>
        <v>8.2553691671478122E-2</v>
      </c>
      <c r="I1020" s="17">
        <v>0</v>
      </c>
      <c r="J1020" s="15">
        <f>'Calcul Rn'!E1014</f>
        <v>2.8220719509638093</v>
      </c>
      <c r="K1020" s="118">
        <f t="shared" si="47"/>
        <v>0.72267124200455823</v>
      </c>
    </row>
    <row r="1021" spans="1:11" x14ac:dyDescent="0.45">
      <c r="A1021" s="60">
        <v>40842</v>
      </c>
      <c r="B1021" s="115">
        <v>1005</v>
      </c>
      <c r="C1021" s="15">
        <f>'Calcul Es et Ea'!H1014</f>
        <v>1.4509837952785727</v>
      </c>
      <c r="D1021" s="15">
        <f>'Calcul Es et Ea'!I1014</f>
        <v>1.2061213441834402</v>
      </c>
      <c r="E1021" s="15">
        <f t="shared" si="45"/>
        <v>0.24486245109513249</v>
      </c>
      <c r="F1021" s="105">
        <v>3.6338108854166666</v>
      </c>
      <c r="G1021" s="105">
        <v>11.372885187499996</v>
      </c>
      <c r="H1021" s="55">
        <f t="shared" si="46"/>
        <v>8.9173058830833055E-2</v>
      </c>
      <c r="I1021" s="17">
        <v>0</v>
      </c>
      <c r="J1021" s="15">
        <f>'Calcul Rn'!E1015</f>
        <v>2.8414276503631575</v>
      </c>
      <c r="K1021" s="118">
        <f t="shared" si="47"/>
        <v>1.2221976362751477</v>
      </c>
    </row>
    <row r="1022" spans="1:11" x14ac:dyDescent="0.45">
      <c r="A1022" s="60">
        <v>40843</v>
      </c>
      <c r="B1022" s="115">
        <v>1006</v>
      </c>
      <c r="C1022" s="15">
        <f>'Calcul Es et Ea'!H1015</f>
        <v>1.4693297102169085</v>
      </c>
      <c r="D1022" s="15">
        <f>'Calcul Es et Ea'!I1015</f>
        <v>1.2278543781094418</v>
      </c>
      <c r="E1022" s="15">
        <f t="shared" si="45"/>
        <v>0.24147533210746674</v>
      </c>
      <c r="F1022" s="105">
        <v>3.4079541874999992</v>
      </c>
      <c r="G1022" s="105">
        <v>12.482315520833334</v>
      </c>
      <c r="H1022" s="55">
        <f t="shared" si="46"/>
        <v>9.5094784887549286E-2</v>
      </c>
      <c r="I1022" s="17">
        <v>0</v>
      </c>
      <c r="J1022" s="15">
        <f>'Calcul Rn'!E1016</f>
        <v>2.4193505049455437</v>
      </c>
      <c r="K1022" s="118">
        <f t="shared" si="47"/>
        <v>1.1165694719935451</v>
      </c>
    </row>
    <row r="1023" spans="1:11" x14ac:dyDescent="0.45">
      <c r="A1023" s="60">
        <v>40844</v>
      </c>
      <c r="B1023" s="114">
        <v>1007</v>
      </c>
      <c r="C1023" s="15">
        <f>'Calcul Es et Ea'!H1016</f>
        <v>1.2702757051457012</v>
      </c>
      <c r="D1023" s="15">
        <f>'Calcul Es et Ea'!I1016</f>
        <v>1.2702506807143101</v>
      </c>
      <c r="E1023" s="15">
        <f t="shared" si="45"/>
        <v>2.5024431391074131E-5</v>
      </c>
      <c r="F1023" s="105">
        <v>0.24388019709374997</v>
      </c>
      <c r="G1023" s="105">
        <v>10.879748739583334</v>
      </c>
      <c r="H1023" s="55">
        <f t="shared" si="46"/>
        <v>8.6643563664989626E-2</v>
      </c>
      <c r="I1023" s="17">
        <v>0</v>
      </c>
      <c r="J1023" s="15">
        <f>'Calcul Rn'!E1017</f>
        <v>2.6004350735645985</v>
      </c>
      <c r="K1023" s="118">
        <f t="shared" si="47"/>
        <v>0.57779571679323982</v>
      </c>
    </row>
    <row r="1024" spans="1:11" x14ac:dyDescent="0.45">
      <c r="A1024" s="60">
        <v>40845</v>
      </c>
      <c r="B1024" s="115">
        <v>1008</v>
      </c>
      <c r="C1024" s="15">
        <f>'Calcul Es et Ea'!H1017</f>
        <v>1.492715049883294</v>
      </c>
      <c r="D1024" s="15">
        <f>'Calcul Es et Ea'!I1017</f>
        <v>1.4926856433968116</v>
      </c>
      <c r="E1024" s="15">
        <f t="shared" si="45"/>
        <v>2.940648648230848E-5</v>
      </c>
      <c r="F1024" s="105">
        <v>0.32600116889583336</v>
      </c>
      <c r="G1024" s="105">
        <v>12.661884166666661</v>
      </c>
      <c r="H1024" s="55">
        <f t="shared" si="46"/>
        <v>9.6084052183460431E-2</v>
      </c>
      <c r="I1024" s="17">
        <v>0</v>
      </c>
      <c r="J1024" s="15">
        <f>'Calcul Rn'!E1018</f>
        <v>2.5971890961595001</v>
      </c>
      <c r="K1024" s="118">
        <f t="shared" si="47"/>
        <v>0.59748651060122293</v>
      </c>
    </row>
    <row r="1025" spans="1:11" x14ac:dyDescent="0.45">
      <c r="A1025" s="60">
        <v>40846</v>
      </c>
      <c r="B1025" s="115">
        <v>1009</v>
      </c>
      <c r="C1025" s="15">
        <f>'Calcul Es et Ea'!H1018</f>
        <v>1.4861901632975791</v>
      </c>
      <c r="D1025" s="15">
        <f>'Calcul Es et Ea'!I1018</f>
        <v>1.3660389198389835</v>
      </c>
      <c r="E1025" s="15">
        <f t="shared" si="45"/>
        <v>0.12015124345859562</v>
      </c>
      <c r="F1025" s="105">
        <v>0.54786749373958321</v>
      </c>
      <c r="G1025" s="105">
        <v>11.862327822916662</v>
      </c>
      <c r="H1025" s="55">
        <f t="shared" si="46"/>
        <v>9.1745574700699398E-2</v>
      </c>
      <c r="I1025" s="17">
        <v>0</v>
      </c>
      <c r="J1025" s="15">
        <f>'Calcul Rn'!E1019</f>
        <v>2.726101522957185</v>
      </c>
      <c r="K1025" s="118">
        <f t="shared" si="47"/>
        <v>0.67765427424718028</v>
      </c>
    </row>
    <row r="1026" spans="1:11" x14ac:dyDescent="0.45">
      <c r="A1026" s="60">
        <v>40847</v>
      </c>
      <c r="B1026" s="114">
        <v>1010</v>
      </c>
      <c r="C1026" s="15">
        <f>'Calcul Es et Ea'!H1019</f>
        <v>1.6050915784338784</v>
      </c>
      <c r="D1026" s="15">
        <f>'Calcul Es et Ea'!I1019</f>
        <v>1.4908632165143951</v>
      </c>
      <c r="E1026" s="15">
        <f t="shared" si="45"/>
        <v>0.11422836191948327</v>
      </c>
      <c r="F1026" s="105">
        <v>1.5414091590624999</v>
      </c>
      <c r="G1026" s="105">
        <v>11.591229822916668</v>
      </c>
      <c r="H1026" s="55">
        <f t="shared" si="46"/>
        <v>9.0312980617202943E-2</v>
      </c>
      <c r="I1026" s="17">
        <v>0</v>
      </c>
      <c r="J1026" s="15">
        <f>'Calcul Rn'!E1020</f>
        <v>2.7319353277758402</v>
      </c>
      <c r="K1026" s="118">
        <f t="shared" si="47"/>
        <v>0.71726512512212781</v>
      </c>
    </row>
    <row r="1027" spans="1:11" x14ac:dyDescent="0.45">
      <c r="A1027" s="60">
        <v>40848</v>
      </c>
      <c r="B1027" s="115">
        <v>1011</v>
      </c>
      <c r="C1027" s="15">
        <f>'Calcul Es et Ea'!H1020</f>
        <v>1.6142842468585203</v>
      </c>
      <c r="D1027" s="15">
        <f>'Calcul Es et Ea'!I1020</f>
        <v>1.4132592843425666</v>
      </c>
      <c r="E1027" s="15">
        <f t="shared" si="45"/>
        <v>0.2010249625159537</v>
      </c>
      <c r="F1027" s="105">
        <v>1.0067794664583332</v>
      </c>
      <c r="G1027" s="105">
        <v>12.986190260416665</v>
      </c>
      <c r="H1027" s="55">
        <f t="shared" si="46"/>
        <v>9.7892907656837974E-2</v>
      </c>
      <c r="I1027" s="17">
        <v>0</v>
      </c>
      <c r="J1027" s="15">
        <f>'Calcul Rn'!E1021</f>
        <v>2.3999162334124509</v>
      </c>
      <c r="K1027" s="118">
        <f t="shared" si="47"/>
        <v>0.73769122099651641</v>
      </c>
    </row>
    <row r="1028" spans="1:11" x14ac:dyDescent="0.45">
      <c r="A1028" s="60">
        <v>40849</v>
      </c>
      <c r="B1028" s="115">
        <v>1012</v>
      </c>
      <c r="C1028" s="15">
        <f>'Calcul Es et Ea'!H1021</f>
        <v>1.770117017925438</v>
      </c>
      <c r="D1028" s="15">
        <f>'Calcul Es et Ea'!I1021</f>
        <v>1.5068103358603961</v>
      </c>
      <c r="E1028" s="15">
        <f t="shared" si="45"/>
        <v>0.26330668206504182</v>
      </c>
      <c r="F1028" s="105">
        <v>3.9156308072916666</v>
      </c>
      <c r="G1028" s="105">
        <v>14.388384347368422</v>
      </c>
      <c r="H1028" s="55">
        <f t="shared" si="46"/>
        <v>0.10605123673714624</v>
      </c>
      <c r="I1028" s="17">
        <v>0</v>
      </c>
      <c r="J1028" s="15">
        <f>'Calcul Rn'!E1022</f>
        <v>2.4304429155334333</v>
      </c>
      <c r="K1028" s="118">
        <f t="shared" si="47"/>
        <v>1.2257673246648404</v>
      </c>
    </row>
    <row r="1029" spans="1:11" x14ac:dyDescent="0.45">
      <c r="A1029" s="60">
        <v>40850</v>
      </c>
      <c r="B1029" s="114">
        <v>1013</v>
      </c>
      <c r="C1029" s="15">
        <f>'Calcul Es et Ea'!H1022</f>
        <v>1.776071892343543</v>
      </c>
      <c r="D1029" s="15">
        <f>'Calcul Es et Ea'!I1022</f>
        <v>1.5603428629024914</v>
      </c>
      <c r="E1029" s="15">
        <f t="shared" si="45"/>
        <v>0.21572902944105166</v>
      </c>
      <c r="F1029" s="105">
        <v>3.6320399281249993</v>
      </c>
      <c r="G1029" s="105">
        <v>15.930267291666668</v>
      </c>
      <c r="H1029" s="55">
        <f t="shared" si="46"/>
        <v>0.11568263639045112</v>
      </c>
      <c r="I1029" s="17">
        <v>0</v>
      </c>
      <c r="J1029" s="15">
        <f>'Calcul Rn'!E1023</f>
        <v>2.2549427117247811</v>
      </c>
      <c r="K1029" s="118">
        <f t="shared" si="47"/>
        <v>1.0170260474776616</v>
      </c>
    </row>
    <row r="1030" spans="1:11" x14ac:dyDescent="0.45">
      <c r="A1030" s="60">
        <v>40851</v>
      </c>
      <c r="B1030" s="115">
        <v>1014</v>
      </c>
      <c r="C1030" s="15">
        <f>'Calcul Es et Ea'!H1023</f>
        <v>1.5172634401596659</v>
      </c>
      <c r="D1030" s="15">
        <f>'Calcul Es et Ea'!I1023</f>
        <v>1.4182513498159943</v>
      </c>
      <c r="E1030" s="15">
        <f t="shared" si="45"/>
        <v>9.9012090343671533E-2</v>
      </c>
      <c r="F1030" s="105">
        <v>1.4367766131250004</v>
      </c>
      <c r="G1030" s="105">
        <v>12.376716114583331</v>
      </c>
      <c r="H1030" s="55">
        <f t="shared" si="46"/>
        <v>9.45170840264829E-2</v>
      </c>
      <c r="I1030" s="17">
        <v>0</v>
      </c>
      <c r="J1030" s="15">
        <f>'Calcul Rn'!E1024</f>
        <v>2.1808605341673784</v>
      </c>
      <c r="K1030" s="118">
        <f t="shared" si="47"/>
        <v>0.5879015863147059</v>
      </c>
    </row>
    <row r="1031" spans="1:11" x14ac:dyDescent="0.45">
      <c r="A1031" s="60">
        <v>40852</v>
      </c>
      <c r="B1031" s="115">
        <v>1015</v>
      </c>
      <c r="C1031" s="15">
        <f>'Calcul Es et Ea'!H1024</f>
        <v>1.4617258109641926</v>
      </c>
      <c r="D1031" s="15">
        <f>'Calcul Es et Ea'!I1024</f>
        <v>1.3896496094945052</v>
      </c>
      <c r="E1031" s="15">
        <f t="shared" si="45"/>
        <v>7.2076201469687406E-2</v>
      </c>
      <c r="F1031" s="105">
        <v>2.3634056889583324</v>
      </c>
      <c r="G1031" s="105">
        <v>11.982557458333334</v>
      </c>
      <c r="H1031" s="55">
        <f t="shared" si="46"/>
        <v>9.2387088202127737E-2</v>
      </c>
      <c r="I1031" s="17">
        <v>0</v>
      </c>
      <c r="J1031" s="15">
        <f>'Calcul Rn'!E1025</f>
        <v>2.0725379769198544</v>
      </c>
      <c r="K1031" s="118">
        <f t="shared" si="47"/>
        <v>0.53560387908218077</v>
      </c>
    </row>
    <row r="1032" spans="1:11" x14ac:dyDescent="0.45">
      <c r="A1032" s="60">
        <v>40853</v>
      </c>
      <c r="B1032" s="114">
        <v>1016</v>
      </c>
      <c r="C1032" s="15">
        <f>'Calcul Es et Ea'!H1025</f>
        <v>1.5029337909825624</v>
      </c>
      <c r="D1032" s="15">
        <f>'Calcul Es et Ea'!I1025</f>
        <v>1.410880863797642</v>
      </c>
      <c r="E1032" s="15">
        <f t="shared" si="45"/>
        <v>9.2052927184920419E-2</v>
      </c>
      <c r="F1032" s="105">
        <v>3.5480180208333318</v>
      </c>
      <c r="G1032" s="105">
        <v>12.842652083333332</v>
      </c>
      <c r="H1032" s="55">
        <f t="shared" si="46"/>
        <v>9.7088763044643145E-2</v>
      </c>
      <c r="I1032" s="17">
        <v>0</v>
      </c>
      <c r="J1032" s="15">
        <f>'Calcul Rn'!E1026</f>
        <v>2.0052888040332899</v>
      </c>
      <c r="K1032" s="118">
        <f t="shared" si="47"/>
        <v>0.60577053889348154</v>
      </c>
    </row>
    <row r="1033" spans="1:11" x14ac:dyDescent="0.45">
      <c r="A1033" s="60">
        <v>40854</v>
      </c>
      <c r="B1033" s="115">
        <v>1017</v>
      </c>
      <c r="C1033" s="15">
        <f>'Calcul Es et Ea'!H1026</f>
        <v>1.3970968729667268</v>
      </c>
      <c r="D1033" s="15">
        <f>'Calcul Es et Ea'!I1026</f>
        <v>1.2537486986329109</v>
      </c>
      <c r="E1033" s="15">
        <f t="shared" si="45"/>
        <v>0.14334817433381586</v>
      </c>
      <c r="F1033" s="105">
        <v>1.6033767340625003</v>
      </c>
      <c r="G1033" s="105">
        <v>12.191095416666663</v>
      </c>
      <c r="H1033" s="55">
        <f t="shared" si="46"/>
        <v>9.3508855100530933E-2</v>
      </c>
      <c r="I1033" s="17">
        <v>0</v>
      </c>
      <c r="J1033" s="15">
        <f>'Calcul Rn'!E1027</f>
        <v>1.9322673584082577</v>
      </c>
      <c r="K1033" s="118">
        <f t="shared" si="47"/>
        <v>0.62089445806165255</v>
      </c>
    </row>
    <row r="1034" spans="1:11" x14ac:dyDescent="0.45">
      <c r="A1034" s="60">
        <v>40855</v>
      </c>
      <c r="B1034" s="115">
        <v>1018</v>
      </c>
      <c r="C1034" s="15">
        <f>'Calcul Es et Ea'!H1027</f>
        <v>1.2531330875311202</v>
      </c>
      <c r="D1034" s="15">
        <f>'Calcul Es et Ea'!I1027</f>
        <v>1.245614612731982</v>
      </c>
      <c r="E1034" s="15">
        <f t="shared" si="45"/>
        <v>7.5184747991381418E-3</v>
      </c>
      <c r="F1034" s="105">
        <v>1.0191666465625</v>
      </c>
      <c r="G1034" s="105">
        <v>10.287074552083334</v>
      </c>
      <c r="H1034" s="55">
        <f t="shared" si="46"/>
        <v>8.3684684761431136E-2</v>
      </c>
      <c r="I1034" s="17">
        <v>0</v>
      </c>
      <c r="J1034" s="15">
        <f>'Calcul Rn'!E1028</f>
        <v>1.9440481970712677</v>
      </c>
      <c r="K1034" s="118">
        <f t="shared" si="47"/>
        <v>0.39132935819357689</v>
      </c>
    </row>
    <row r="1035" spans="1:11" x14ac:dyDescent="0.45">
      <c r="A1035" s="60">
        <v>40856</v>
      </c>
      <c r="B1035" s="114">
        <v>1019</v>
      </c>
      <c r="C1035" s="15">
        <f>'Calcul Es et Ea'!H1028</f>
        <v>1.6647266478053857</v>
      </c>
      <c r="D1035" s="15">
        <f>'Calcul Es et Ea'!I1028</f>
        <v>1.5047659948303029</v>
      </c>
      <c r="E1035" s="15">
        <f t="shared" si="45"/>
        <v>0.15996065297508277</v>
      </c>
      <c r="F1035" s="105">
        <v>1.9836833258124995</v>
      </c>
      <c r="G1035" s="105">
        <v>12.86518375</v>
      </c>
      <c r="H1035" s="55">
        <f t="shared" si="46"/>
        <v>9.7214618963792757E-2</v>
      </c>
      <c r="I1035" s="17">
        <v>0</v>
      </c>
      <c r="J1035" s="15">
        <f>'Calcul Rn'!E1029</f>
        <v>1.8349226839158344</v>
      </c>
      <c r="K1035" s="118">
        <f t="shared" si="47"/>
        <v>0.66724681367455974</v>
      </c>
    </row>
    <row r="1036" spans="1:11" x14ac:dyDescent="0.45">
      <c r="A1036" s="60">
        <v>40857</v>
      </c>
      <c r="B1036" s="115">
        <v>1020</v>
      </c>
      <c r="C1036" s="15">
        <f>'Calcul Es et Ea'!H1029</f>
        <v>1.5848527202807703</v>
      </c>
      <c r="D1036" s="15">
        <f>'Calcul Es et Ea'!I1029</f>
        <v>1.5112038235938512</v>
      </c>
      <c r="E1036" s="15">
        <f t="shared" si="45"/>
        <v>7.3648896686919096E-2</v>
      </c>
      <c r="F1036" s="105">
        <v>1.8988050343749989</v>
      </c>
      <c r="G1036" s="105">
        <v>12.167255635416671</v>
      </c>
      <c r="H1036" s="55">
        <f t="shared" si="46"/>
        <v>9.3380031751262207E-2</v>
      </c>
      <c r="I1036" s="17">
        <v>0</v>
      </c>
      <c r="J1036" s="15">
        <f>'Calcul Rn'!E1030</f>
        <v>1.8055210674599222</v>
      </c>
      <c r="K1036" s="118">
        <f t="shared" si="47"/>
        <v>0.4831758574962125</v>
      </c>
    </row>
    <row r="1037" spans="1:11" x14ac:dyDescent="0.45">
      <c r="A1037" s="60">
        <v>40858</v>
      </c>
      <c r="B1037" s="115">
        <v>1021</v>
      </c>
      <c r="C1037" s="15">
        <f>'Calcul Es et Ea'!H1030</f>
        <v>1.6934859049225959</v>
      </c>
      <c r="D1037" s="15">
        <f>'Calcul Es et Ea'!I1030</f>
        <v>1.5505190834987226</v>
      </c>
      <c r="E1037" s="15">
        <f t="shared" si="45"/>
        <v>0.14296682142387329</v>
      </c>
      <c r="F1037" s="105">
        <v>2.8779803124999996</v>
      </c>
      <c r="G1037" s="105">
        <v>12.840859083333335</v>
      </c>
      <c r="H1037" s="55">
        <f t="shared" si="46"/>
        <v>9.7078753782556329E-2</v>
      </c>
      <c r="I1037" s="17">
        <v>0</v>
      </c>
      <c r="J1037" s="15">
        <f>'Calcul Rn'!E1031</f>
        <v>1.7087614245581477</v>
      </c>
      <c r="K1037" s="118">
        <f t="shared" si="47"/>
        <v>0.67272205942763252</v>
      </c>
    </row>
    <row r="1038" spans="1:11" x14ac:dyDescent="0.45">
      <c r="A1038" s="60">
        <v>40859</v>
      </c>
      <c r="B1038" s="114">
        <v>1022</v>
      </c>
      <c r="C1038" s="15">
        <f>'Calcul Es et Ea'!H1031</f>
        <v>1.7922014038520635</v>
      </c>
      <c r="D1038" s="15">
        <f>'Calcul Es et Ea'!I1031</f>
        <v>1.5748009216397547</v>
      </c>
      <c r="E1038" s="15">
        <f t="shared" si="45"/>
        <v>0.21740048221230879</v>
      </c>
      <c r="F1038" s="105">
        <v>2.9502199458333327</v>
      </c>
      <c r="G1038" s="105">
        <v>14.970006145833336</v>
      </c>
      <c r="H1038" s="55">
        <f t="shared" si="46"/>
        <v>0.10960100875652977</v>
      </c>
      <c r="I1038" s="17">
        <v>0</v>
      </c>
      <c r="J1038" s="15">
        <f>'Calcul Rn'!E1032</f>
        <v>1.6616440160966852</v>
      </c>
      <c r="K1038" s="118">
        <f t="shared" si="47"/>
        <v>0.85551525559973018</v>
      </c>
    </row>
    <row r="1039" spans="1:11" x14ac:dyDescent="0.45">
      <c r="A1039" s="60">
        <v>40860</v>
      </c>
      <c r="B1039" s="115">
        <v>1023</v>
      </c>
      <c r="C1039" s="15">
        <f>'Calcul Es et Ea'!H1032</f>
        <v>1.6559323246596296</v>
      </c>
      <c r="D1039" s="15">
        <f>'Calcul Es et Ea'!I1032</f>
        <v>1.4269218485063178</v>
      </c>
      <c r="E1039" s="15">
        <f t="shared" si="45"/>
        <v>0.22901047615331183</v>
      </c>
      <c r="F1039" s="105">
        <v>3.1634867395833335</v>
      </c>
      <c r="G1039" s="105">
        <v>13.598269374999999</v>
      </c>
      <c r="H1039" s="55">
        <f t="shared" si="46"/>
        <v>0.10138590723480927</v>
      </c>
      <c r="I1039" s="17">
        <v>0</v>
      </c>
      <c r="J1039" s="15">
        <f>'Calcul Rn'!E1033</f>
        <v>1.4596864881839973</v>
      </c>
      <c r="K1039" s="118">
        <f t="shared" si="47"/>
        <v>0.88487862095257008</v>
      </c>
    </row>
    <row r="1040" spans="1:11" x14ac:dyDescent="0.45">
      <c r="A1040" s="60">
        <v>40861</v>
      </c>
      <c r="B1040" s="115">
        <v>1024</v>
      </c>
      <c r="C1040" s="15">
        <f>'Calcul Es et Ea'!H1033</f>
        <v>1.4055603630871891</v>
      </c>
      <c r="D1040" s="15">
        <f>'Calcul Es et Ea'!I1033</f>
        <v>1.1093254536399393</v>
      </c>
      <c r="E1040" s="15">
        <f t="shared" si="45"/>
        <v>0.29623490944724984</v>
      </c>
      <c r="F1040" s="105">
        <v>2.3724507677083335</v>
      </c>
      <c r="G1040" s="105">
        <v>11.39465782291667</v>
      </c>
      <c r="H1040" s="55">
        <f t="shared" si="46"/>
        <v>8.928617495030429E-2</v>
      </c>
      <c r="I1040" s="17">
        <v>0</v>
      </c>
      <c r="J1040" s="15">
        <f>'Calcul Rn'!E1034</f>
        <v>1.1380674100594268</v>
      </c>
      <c r="K1040" s="118">
        <f t="shared" si="47"/>
        <v>0.9053370563952664</v>
      </c>
    </row>
    <row r="1041" spans="1:11" x14ac:dyDescent="0.45">
      <c r="A1041" s="60">
        <v>40862</v>
      </c>
      <c r="B1041" s="114">
        <v>1025</v>
      </c>
      <c r="C1041" s="15">
        <f>'Calcul Es et Ea'!H1034</f>
        <v>1.3807124228456413</v>
      </c>
      <c r="D1041" s="15">
        <f>'Calcul Es et Ea'!I1034</f>
        <v>1.1811778854156922</v>
      </c>
      <c r="E1041" s="15">
        <f t="shared" si="45"/>
        <v>0.19953453742994909</v>
      </c>
      <c r="F1041" s="105">
        <v>1.8702169866666667</v>
      </c>
      <c r="G1041" s="105">
        <v>10.550688458333333</v>
      </c>
      <c r="H1041" s="55">
        <f t="shared" si="46"/>
        <v>8.498993387969471E-2</v>
      </c>
      <c r="I1041" s="17">
        <v>0</v>
      </c>
      <c r="J1041" s="15">
        <f>'Calcul Rn'!E1035</f>
        <v>1.1045881116435012</v>
      </c>
      <c r="K1041" s="118">
        <f t="shared" si="47"/>
        <v>0.60456313738161271</v>
      </c>
    </row>
    <row r="1042" spans="1:11" x14ac:dyDescent="0.45">
      <c r="A1042" s="60">
        <v>40863</v>
      </c>
      <c r="B1042" s="115">
        <v>1026</v>
      </c>
      <c r="C1042" s="15">
        <f>'Calcul Es et Ea'!H1035</f>
        <v>1.5195294087152704</v>
      </c>
      <c r="D1042" s="15">
        <f>'Calcul Es et Ea'!I1035</f>
        <v>1.3088730928429237</v>
      </c>
      <c r="E1042" s="15">
        <f t="shared" ref="E1042:E1105" si="48">C1042-D1042</f>
        <v>0.21065631587234668</v>
      </c>
      <c r="F1042" s="105">
        <v>2.3509548510416662</v>
      </c>
      <c r="G1042" s="105">
        <v>12.486802395833335</v>
      </c>
      <c r="H1042" s="55">
        <f t="shared" ref="H1042:H1105" si="49">4098*(0.6108*EXP(17.27*G1042/(G1042+237.3)))/(G1042+237.3)^2</f>
        <v>9.5119397600951505E-2</v>
      </c>
      <c r="I1042" s="17">
        <v>0</v>
      </c>
      <c r="J1042" s="15">
        <f>'Calcul Rn'!E1036</f>
        <v>1.3135167850656613</v>
      </c>
      <c r="K1042" s="118">
        <f t="shared" ref="K1042:K1105" si="50">(0.408*H1042*(J1042-I1042)+$B$8*900*F1042*E1042/(G1042+273))/(H1042+$B$8*(1+0.34*F1042))</f>
        <v>0.72125733176168649</v>
      </c>
    </row>
    <row r="1043" spans="1:11" x14ac:dyDescent="0.45">
      <c r="A1043" s="60">
        <v>40864</v>
      </c>
      <c r="B1043" s="115">
        <v>1027</v>
      </c>
      <c r="C1043" s="15">
        <f>'Calcul Es et Ea'!H1036</f>
        <v>1.4049449774984142</v>
      </c>
      <c r="D1043" s="15">
        <f>'Calcul Es et Ea'!I1036</f>
        <v>1.2385784004261269</v>
      </c>
      <c r="E1043" s="15">
        <f t="shared" si="48"/>
        <v>0.1663665770722873</v>
      </c>
      <c r="F1043" s="105">
        <v>1.7631308134479162</v>
      </c>
      <c r="G1043" s="105">
        <v>12.152109760416666</v>
      </c>
      <c r="H1043" s="55">
        <f t="shared" si="49"/>
        <v>9.3298266333986996E-2</v>
      </c>
      <c r="I1043" s="17">
        <v>0</v>
      </c>
      <c r="J1043" s="15">
        <f>'Calcul Rn'!E1037</f>
        <v>1.0908012213018843</v>
      </c>
      <c r="K1043" s="118">
        <f t="shared" si="50"/>
        <v>0.51651398813111216</v>
      </c>
    </row>
    <row r="1044" spans="1:11" x14ac:dyDescent="0.45">
      <c r="A1044" s="60">
        <v>40865</v>
      </c>
      <c r="B1044" s="114">
        <v>1028</v>
      </c>
      <c r="C1044" s="15">
        <f>'Calcul Es et Ea'!H1037</f>
        <v>1.3735732738368505</v>
      </c>
      <c r="D1044" s="15">
        <f>'Calcul Es et Ea'!I1037</f>
        <v>1.1485190046942129</v>
      </c>
      <c r="E1044" s="15">
        <f t="shared" si="48"/>
        <v>0.2250542691426376</v>
      </c>
      <c r="F1044" s="105">
        <v>3.1117157781250007</v>
      </c>
      <c r="G1044" s="105">
        <v>9.9195225833333325</v>
      </c>
      <c r="H1044" s="55">
        <f t="shared" si="49"/>
        <v>8.1893369351707823E-2</v>
      </c>
      <c r="I1044" s="17">
        <v>0</v>
      </c>
      <c r="J1044" s="15">
        <f>'Calcul Rn'!E1038</f>
        <v>0.87544312592958118</v>
      </c>
      <c r="K1044" s="118">
        <f t="shared" si="50"/>
        <v>0.81199980900817015</v>
      </c>
    </row>
    <row r="1045" spans="1:11" x14ac:dyDescent="0.45">
      <c r="A1045" s="60">
        <v>40866</v>
      </c>
      <c r="B1045" s="115">
        <v>1029</v>
      </c>
      <c r="C1045" s="15">
        <f>'Calcul Es et Ea'!H1038</f>
        <v>1.3429152044865302</v>
      </c>
      <c r="D1045" s="15">
        <f>'Calcul Es et Ea'!I1038</f>
        <v>1.1800394359510709</v>
      </c>
      <c r="E1045" s="15">
        <f t="shared" si="48"/>
        <v>0.16287576853545938</v>
      </c>
      <c r="F1045" s="105">
        <v>2.4480873593750005</v>
      </c>
      <c r="G1045" s="105">
        <v>9.53466165625</v>
      </c>
      <c r="H1045" s="55">
        <f t="shared" si="49"/>
        <v>8.0052868743335587E-2</v>
      </c>
      <c r="I1045" s="17">
        <v>0</v>
      </c>
      <c r="J1045" s="15">
        <f>'Calcul Rn'!E1039</f>
        <v>0.75728553494590756</v>
      </c>
      <c r="K1045" s="118">
        <f t="shared" si="50"/>
        <v>0.54141001745329354</v>
      </c>
    </row>
    <row r="1046" spans="1:11" x14ac:dyDescent="0.45">
      <c r="A1046" s="60">
        <v>40867</v>
      </c>
      <c r="B1046" s="115">
        <v>1030</v>
      </c>
      <c r="C1046" s="15">
        <f>'Calcul Es et Ea'!H1039</f>
        <v>1.3661052650867036</v>
      </c>
      <c r="D1046" s="15">
        <f>'Calcul Es et Ea'!I1039</f>
        <v>1.2115209841019987</v>
      </c>
      <c r="E1046" s="15">
        <f t="shared" si="48"/>
        <v>0.15458428098470489</v>
      </c>
      <c r="F1046" s="105">
        <v>1.1868836941249996</v>
      </c>
      <c r="G1046" s="105">
        <v>9.9855113854166699</v>
      </c>
      <c r="H1046" s="55">
        <f t="shared" si="49"/>
        <v>8.2212542996600246E-2</v>
      </c>
      <c r="I1046" s="17">
        <v>0</v>
      </c>
      <c r="J1046" s="15">
        <f>'Calcul Rn'!E1040</f>
        <v>0.63673570216473685</v>
      </c>
      <c r="K1046" s="118">
        <f t="shared" si="50"/>
        <v>0.34294582499378279</v>
      </c>
    </row>
    <row r="1047" spans="1:11" x14ac:dyDescent="0.45">
      <c r="A1047" s="60">
        <v>40868</v>
      </c>
      <c r="B1047" s="114">
        <v>1031</v>
      </c>
      <c r="C1047" s="15">
        <f>'Calcul Es et Ea'!H1040</f>
        <v>1.5110060194537649</v>
      </c>
      <c r="D1047" s="15">
        <f>'Calcul Es et Ea'!I1040</f>
        <v>1.3735767591558214</v>
      </c>
      <c r="E1047" s="15">
        <f t="shared" si="48"/>
        <v>0.13742926029794345</v>
      </c>
      <c r="F1047" s="105">
        <v>1.6555613120833332</v>
      </c>
      <c r="G1047" s="105">
        <v>11.487207197916668</v>
      </c>
      <c r="H1047" s="55">
        <f t="shared" si="49"/>
        <v>8.9768365741441397E-2</v>
      </c>
      <c r="I1047" s="17">
        <v>0</v>
      </c>
      <c r="J1047" s="15">
        <f>'Calcul Rn'!E1041</f>
        <v>0.93506746961856679</v>
      </c>
      <c r="K1047" s="118">
        <f t="shared" si="50"/>
        <v>0.42403870801244509</v>
      </c>
    </row>
    <row r="1048" spans="1:11" x14ac:dyDescent="0.45">
      <c r="A1048" s="60">
        <v>40869</v>
      </c>
      <c r="B1048" s="115">
        <v>1032</v>
      </c>
      <c r="C1048" s="15">
        <f>'Calcul Es et Ea'!H1041</f>
        <v>1.4179733935977341</v>
      </c>
      <c r="D1048" s="15">
        <f>'Calcul Es et Ea'!I1041</f>
        <v>1.3191999518470485</v>
      </c>
      <c r="E1048" s="15">
        <f t="shared" si="48"/>
        <v>9.8773441750685587E-2</v>
      </c>
      <c r="F1048" s="105">
        <v>1.041973398541667</v>
      </c>
      <c r="G1048" s="105">
        <v>10.475775760416665</v>
      </c>
      <c r="H1048" s="55">
        <f t="shared" si="49"/>
        <v>8.4617259620709012E-2</v>
      </c>
      <c r="I1048" s="17">
        <v>0</v>
      </c>
      <c r="J1048" s="15">
        <f>'Calcul Rn'!E1042</f>
        <v>0.7366152773208583</v>
      </c>
      <c r="K1048" s="118">
        <f t="shared" si="50"/>
        <v>0.26989452452392532</v>
      </c>
    </row>
    <row r="1049" spans="1:11" x14ac:dyDescent="0.45">
      <c r="A1049" s="60">
        <v>40870</v>
      </c>
      <c r="B1049" s="115">
        <v>1033</v>
      </c>
      <c r="C1049" s="15">
        <f>'Calcul Es et Ea'!H1042</f>
        <v>1.374236592467263</v>
      </c>
      <c r="D1049" s="15">
        <f>'Calcul Es et Ea'!I1042</f>
        <v>1.2978139470905021</v>
      </c>
      <c r="E1049" s="15">
        <f t="shared" si="48"/>
        <v>7.6422645376760912E-2</v>
      </c>
      <c r="F1049" s="105">
        <v>1.1487818191666666</v>
      </c>
      <c r="G1049" s="105">
        <v>10.622648510416663</v>
      </c>
      <c r="H1049" s="55">
        <f t="shared" si="49"/>
        <v>8.5349236743145054E-2</v>
      </c>
      <c r="I1049" s="17">
        <v>0</v>
      </c>
      <c r="J1049" s="15">
        <f>'Calcul Rn'!E1043</f>
        <v>0.83095408497439616</v>
      </c>
      <c r="K1049" s="118">
        <f t="shared" si="50"/>
        <v>0.26669257455472828</v>
      </c>
    </row>
    <row r="1050" spans="1:11" x14ac:dyDescent="0.45">
      <c r="A1050" s="60">
        <v>40871</v>
      </c>
      <c r="B1050" s="114">
        <v>1034</v>
      </c>
      <c r="C1050" s="15">
        <f>'Calcul Es et Ea'!H1043</f>
        <v>1.0577968725425613</v>
      </c>
      <c r="D1050" s="15">
        <f>'Calcul Es et Ea'!I1043</f>
        <v>1.0453338139274233</v>
      </c>
      <c r="E1050" s="15">
        <f t="shared" si="48"/>
        <v>1.2463058615137967E-2</v>
      </c>
      <c r="F1050" s="105">
        <v>1.3386168800937492</v>
      </c>
      <c r="G1050" s="105">
        <v>8.0430579166666654</v>
      </c>
      <c r="H1050" s="55">
        <f t="shared" si="49"/>
        <v>7.3249375283901866E-2</v>
      </c>
      <c r="I1050" s="17">
        <v>0</v>
      </c>
      <c r="J1050" s="15">
        <f>'Calcul Rn'!E1044</f>
        <v>1.111332355866204</v>
      </c>
      <c r="K1050" s="118">
        <f t="shared" si="50"/>
        <v>0.21562219866655896</v>
      </c>
    </row>
    <row r="1051" spans="1:11" x14ac:dyDescent="0.45">
      <c r="A1051" s="60">
        <v>40872</v>
      </c>
      <c r="B1051" s="115">
        <v>1035</v>
      </c>
      <c r="C1051" s="15">
        <f>'Calcul Es et Ea'!H1044</f>
        <v>1.2242564491507537</v>
      </c>
      <c r="D1051" s="15">
        <f>'Calcul Es et Ea'!I1044</f>
        <v>1.2129234306849377</v>
      </c>
      <c r="E1051" s="15">
        <f t="shared" si="48"/>
        <v>1.1333018465816025E-2</v>
      </c>
      <c r="F1051" s="105">
        <v>1.0249710533333332</v>
      </c>
      <c r="G1051" s="105">
        <v>8.8450706458333368</v>
      </c>
      <c r="H1051" s="55">
        <f t="shared" si="49"/>
        <v>7.6843316212048984E-2</v>
      </c>
      <c r="I1051" s="17">
        <v>0</v>
      </c>
      <c r="J1051" s="15">
        <f>'Calcul Rn'!E1045</f>
        <v>0.88586378447676628</v>
      </c>
      <c r="K1051" s="118">
        <f t="shared" si="50"/>
        <v>0.18109436646361315</v>
      </c>
    </row>
    <row r="1052" spans="1:11" x14ac:dyDescent="0.45">
      <c r="A1052" s="60">
        <v>40873</v>
      </c>
      <c r="B1052" s="115">
        <v>1036</v>
      </c>
      <c r="C1052" s="15">
        <f>'Calcul Es et Ea'!H1045</f>
        <v>1.0596012481585717</v>
      </c>
      <c r="D1052" s="15">
        <f>'Calcul Es et Ea'!I1045</f>
        <v>1.0561776511394918</v>
      </c>
      <c r="E1052" s="15">
        <f t="shared" si="48"/>
        <v>3.4235970190799048E-3</v>
      </c>
      <c r="F1052" s="105">
        <v>0</v>
      </c>
      <c r="G1052" s="105">
        <v>8.0280221874999995</v>
      </c>
      <c r="H1052" s="55">
        <f t="shared" si="49"/>
        <v>7.3183394397642626E-2</v>
      </c>
      <c r="I1052" s="17">
        <v>0</v>
      </c>
      <c r="J1052" s="15">
        <f>'Calcul Rn'!E1046</f>
        <v>0.96700046399940476</v>
      </c>
      <c r="K1052" s="118">
        <f t="shared" si="50"/>
        <v>0.20610203344668546</v>
      </c>
    </row>
    <row r="1053" spans="1:11" x14ac:dyDescent="0.45">
      <c r="A1053" s="60">
        <v>40874</v>
      </c>
      <c r="B1053" s="114">
        <v>1037</v>
      </c>
      <c r="C1053" s="15">
        <f>'Calcul Es et Ea'!H1046</f>
        <v>1.4318796491940353</v>
      </c>
      <c r="D1053" s="15">
        <f>'Calcul Es et Ea'!I1046</f>
        <v>1.3752582833387581</v>
      </c>
      <c r="E1053" s="15">
        <f t="shared" si="48"/>
        <v>5.6621365855277217E-2</v>
      </c>
      <c r="F1053" s="105">
        <v>0.98824945434375044</v>
      </c>
      <c r="G1053" s="105">
        <v>11.537226500000001</v>
      </c>
      <c r="H1053" s="55">
        <f t="shared" si="49"/>
        <v>9.0029893531539285E-2</v>
      </c>
      <c r="I1053" s="17">
        <v>0</v>
      </c>
      <c r="J1053" s="15">
        <f>'Calcul Rn'!E1047</f>
        <v>0.74448512011894019</v>
      </c>
      <c r="K1053" s="118">
        <f t="shared" si="50"/>
        <v>0.21841827599838276</v>
      </c>
    </row>
    <row r="1054" spans="1:11" x14ac:dyDescent="0.45">
      <c r="A1054" s="60">
        <v>40875</v>
      </c>
      <c r="B1054" s="115">
        <v>1038</v>
      </c>
      <c r="C1054" s="15">
        <f>'Calcul Es et Ea'!H1047</f>
        <v>1.3457664969658016</v>
      </c>
      <c r="D1054" s="15">
        <f>'Calcul Es et Ea'!I1047</f>
        <v>1.3135548931647967</v>
      </c>
      <c r="E1054" s="15">
        <f t="shared" si="48"/>
        <v>3.2211603801004962E-2</v>
      </c>
      <c r="F1054" s="105">
        <v>1.0964438545833335</v>
      </c>
      <c r="G1054" s="105">
        <v>10.983724197916667</v>
      </c>
      <c r="H1054" s="55">
        <f t="shared" si="49"/>
        <v>8.717174297338455E-2</v>
      </c>
      <c r="I1054" s="17">
        <v>0</v>
      </c>
      <c r="J1054" s="15">
        <f>'Calcul Rn'!E1048</f>
        <v>0.91528794110481915</v>
      </c>
      <c r="K1054" s="118">
        <f t="shared" si="50"/>
        <v>0.22366958738400708</v>
      </c>
    </row>
    <row r="1055" spans="1:11" x14ac:dyDescent="0.45">
      <c r="A1055" s="60">
        <v>40876</v>
      </c>
      <c r="B1055" s="115">
        <v>1039</v>
      </c>
      <c r="C1055" s="15">
        <f>'Calcul Es et Ea'!H1048</f>
        <v>1.153632323374516</v>
      </c>
      <c r="D1055" s="15">
        <f>'Calcul Es et Ea'!I1048</f>
        <v>1.1067509288981996</v>
      </c>
      <c r="E1055" s="15">
        <f t="shared" si="48"/>
        <v>4.6881394476316451E-2</v>
      </c>
      <c r="F1055" s="105">
        <v>3.0433188312500001</v>
      </c>
      <c r="G1055" s="105">
        <v>8.6132978333333341</v>
      </c>
      <c r="H1055" s="55">
        <f t="shared" si="49"/>
        <v>7.5789560784726442E-2</v>
      </c>
      <c r="I1055" s="17">
        <v>0</v>
      </c>
      <c r="J1055" s="15">
        <f>'Calcul Rn'!E1049</f>
        <v>0.43300372187642022</v>
      </c>
      <c r="K1055" s="118">
        <f t="shared" si="50"/>
        <v>0.20713326179077993</v>
      </c>
    </row>
    <row r="1056" spans="1:11" x14ac:dyDescent="0.45">
      <c r="A1056" s="60">
        <v>40877</v>
      </c>
      <c r="B1056" s="114">
        <v>1040</v>
      </c>
      <c r="C1056" s="15">
        <f>'Calcul Es et Ea'!H1049</f>
        <v>1.0949228120194783</v>
      </c>
      <c r="D1056" s="15">
        <f>'Calcul Es et Ea'!I1049</f>
        <v>1.0321381199501958</v>
      </c>
      <c r="E1056" s="15">
        <f t="shared" si="48"/>
        <v>6.2784692069282499E-2</v>
      </c>
      <c r="F1056" s="105">
        <v>1.5820457677083335</v>
      </c>
      <c r="G1056" s="105">
        <v>7.5760840520833348</v>
      </c>
      <c r="H1056" s="55">
        <f t="shared" si="49"/>
        <v>7.1223737577353896E-2</v>
      </c>
      <c r="I1056" s="17">
        <v>0</v>
      </c>
      <c r="J1056" s="15">
        <f>'Calcul Rn'!E1050</f>
        <v>0.28117163258924283</v>
      </c>
      <c r="K1056" s="118">
        <f t="shared" si="50"/>
        <v>0.1693565182505494</v>
      </c>
    </row>
    <row r="1057" spans="1:11" x14ac:dyDescent="0.45">
      <c r="A1057" s="60">
        <v>40878</v>
      </c>
      <c r="B1057" s="115">
        <v>1041</v>
      </c>
      <c r="C1057" s="15">
        <f>'Calcul Es et Ea'!H1050</f>
        <v>1.385927613780825</v>
      </c>
      <c r="D1057" s="15">
        <f>'Calcul Es et Ea'!I1050</f>
        <v>1.31206467234443</v>
      </c>
      <c r="E1057" s="15">
        <f t="shared" si="48"/>
        <v>7.3862941436394935E-2</v>
      </c>
      <c r="F1057" s="105">
        <v>5.0822915937500008</v>
      </c>
      <c r="G1057" s="105">
        <v>12.636201489583328</v>
      </c>
      <c r="H1057" s="55">
        <f t="shared" si="49"/>
        <v>9.5942028236208204E-2</v>
      </c>
      <c r="I1057" s="17">
        <v>0</v>
      </c>
      <c r="J1057" s="15">
        <f>'Calcul Rn'!E1051</f>
        <v>0.71619698581020064</v>
      </c>
      <c r="K1057" s="118">
        <f t="shared" si="50"/>
        <v>0.38487632949362016</v>
      </c>
    </row>
    <row r="1058" spans="1:11" x14ac:dyDescent="0.45">
      <c r="A1058" s="60">
        <v>40879</v>
      </c>
      <c r="B1058" s="115">
        <v>1042</v>
      </c>
      <c r="C1058" s="15">
        <f>'Calcul Es et Ea'!H1051</f>
        <v>1.2120972635744673</v>
      </c>
      <c r="D1058" s="15">
        <f>'Calcul Es et Ea'!I1051</f>
        <v>1.0986512360950405</v>
      </c>
      <c r="E1058" s="15">
        <f t="shared" si="48"/>
        <v>0.11344602747942689</v>
      </c>
      <c r="F1058" s="105">
        <v>1.8659837951249998</v>
      </c>
      <c r="G1058" s="105">
        <v>9.3811136145833309</v>
      </c>
      <c r="H1058" s="55">
        <f t="shared" si="49"/>
        <v>7.9328482007935242E-2</v>
      </c>
      <c r="I1058" s="17">
        <v>0</v>
      </c>
      <c r="J1058" s="15">
        <f>'Calcul Rn'!E1052</f>
        <v>0.58211517254290923</v>
      </c>
      <c r="K1058" s="118">
        <f t="shared" si="50"/>
        <v>0.33909970546828894</v>
      </c>
    </row>
    <row r="1059" spans="1:11" x14ac:dyDescent="0.45">
      <c r="A1059" s="60">
        <v>40880</v>
      </c>
      <c r="B1059" s="114">
        <v>1043</v>
      </c>
      <c r="C1059" s="15">
        <f>'Calcul Es et Ea'!H1052</f>
        <v>1.2516385678834552</v>
      </c>
      <c r="D1059" s="15">
        <f>'Calcul Es et Ea'!I1052</f>
        <v>1.1979655603105044</v>
      </c>
      <c r="E1059" s="15">
        <f t="shared" si="48"/>
        <v>5.3673007572950793E-2</v>
      </c>
      <c r="F1059" s="105">
        <v>3.7073640864583335</v>
      </c>
      <c r="G1059" s="105">
        <v>10.565769395833332</v>
      </c>
      <c r="H1059" s="55">
        <f t="shared" si="49"/>
        <v>8.5065127276389471E-2</v>
      </c>
      <c r="I1059" s="17">
        <v>0</v>
      </c>
      <c r="J1059" s="15">
        <f>'Calcul Rn'!E1053</f>
        <v>0.64701908748882575</v>
      </c>
      <c r="K1059" s="118">
        <f t="shared" si="50"/>
        <v>0.27384174232956343</v>
      </c>
    </row>
    <row r="1060" spans="1:11" x14ac:dyDescent="0.45">
      <c r="A1060" s="60">
        <v>40881</v>
      </c>
      <c r="B1060" s="115">
        <v>1044</v>
      </c>
      <c r="C1060" s="15">
        <f>'Calcul Es et Ea'!H1053</f>
        <v>1.4592009862048829</v>
      </c>
      <c r="D1060" s="15">
        <f>'Calcul Es et Ea'!I1053</f>
        <v>1.4235348354598205</v>
      </c>
      <c r="E1060" s="15">
        <f t="shared" si="48"/>
        <v>3.5666150745062408E-2</v>
      </c>
      <c r="F1060" s="105">
        <v>4.1784287916666676</v>
      </c>
      <c r="G1060" s="105">
        <v>12.514556666666669</v>
      </c>
      <c r="H1060" s="55">
        <f t="shared" si="49"/>
        <v>9.5271763998473868E-2</v>
      </c>
      <c r="I1060" s="17">
        <v>0</v>
      </c>
      <c r="J1060" s="15">
        <f>'Calcul Rn'!E1054</f>
        <v>1.1817375779752439</v>
      </c>
      <c r="K1060" s="118">
        <f t="shared" si="50"/>
        <v>0.30076136595926567</v>
      </c>
    </row>
    <row r="1061" spans="1:11" x14ac:dyDescent="0.45">
      <c r="A1061" s="60">
        <v>40882</v>
      </c>
      <c r="B1061" s="115">
        <v>1045</v>
      </c>
      <c r="C1061" s="15">
        <f>'Calcul Es et Ea'!H1054</f>
        <v>1.0915723450851647</v>
      </c>
      <c r="D1061" s="15">
        <f>'Calcul Es et Ea'!I1054</f>
        <v>0.95118147691498889</v>
      </c>
      <c r="E1061" s="15">
        <f t="shared" si="48"/>
        <v>0.14039086817017576</v>
      </c>
      <c r="F1061" s="105">
        <v>2.9551591868333311</v>
      </c>
      <c r="G1061" s="105">
        <v>7.7577978854166671</v>
      </c>
      <c r="H1061" s="55">
        <f t="shared" si="49"/>
        <v>7.2006207542836917E-2</v>
      </c>
      <c r="I1061" s="17">
        <v>0</v>
      </c>
      <c r="J1061" s="15">
        <f>'Calcul Rn'!E1055</f>
        <v>0.32617894207403841</v>
      </c>
      <c r="K1061" s="118">
        <f t="shared" si="50"/>
        <v>0.47815313507106272</v>
      </c>
    </row>
    <row r="1062" spans="1:11" x14ac:dyDescent="0.45">
      <c r="A1062" s="60">
        <v>40883</v>
      </c>
      <c r="B1062" s="114">
        <v>1046</v>
      </c>
      <c r="C1062" s="15">
        <f>'Calcul Es et Ea'!H1055</f>
        <v>1.0825156432552989</v>
      </c>
      <c r="D1062" s="15">
        <f>'Calcul Es et Ea'!I1055</f>
        <v>0.97558788505466509</v>
      </c>
      <c r="E1062" s="15">
        <f t="shared" si="48"/>
        <v>0.10692775820063383</v>
      </c>
      <c r="F1062" s="105">
        <v>2.4003008927083336</v>
      </c>
      <c r="G1062" s="105">
        <v>7.6268922708333315</v>
      </c>
      <c r="H1062" s="55">
        <f t="shared" si="49"/>
        <v>7.1441784845126199E-2</v>
      </c>
      <c r="I1062" s="17">
        <v>0</v>
      </c>
      <c r="J1062" s="15">
        <f>'Calcul Rn'!E1056</f>
        <v>0.48607801356503488</v>
      </c>
      <c r="K1062" s="118">
        <f t="shared" si="50"/>
        <v>0.35885701029136774</v>
      </c>
    </row>
    <row r="1063" spans="1:11" x14ac:dyDescent="0.45">
      <c r="A1063" s="60">
        <v>40884</v>
      </c>
      <c r="B1063" s="115">
        <v>1047</v>
      </c>
      <c r="C1063" s="15">
        <f>'Calcul Es et Ea'!H1056</f>
        <v>1.3181375148002656</v>
      </c>
      <c r="D1063" s="15">
        <f>'Calcul Es et Ea'!I1056</f>
        <v>1.2017347021676503</v>
      </c>
      <c r="E1063" s="15">
        <f t="shared" si="48"/>
        <v>0.11640281263261532</v>
      </c>
      <c r="F1063" s="105">
        <v>4.334447395833334</v>
      </c>
      <c r="G1063" s="105">
        <v>10.537255135416666</v>
      </c>
      <c r="H1063" s="55">
        <f t="shared" si="49"/>
        <v>8.4923003219252557E-2</v>
      </c>
      <c r="I1063" s="17">
        <v>0</v>
      </c>
      <c r="J1063" s="15">
        <f>'Calcul Rn'!E1057</f>
        <v>0.48580987185588143</v>
      </c>
      <c r="K1063" s="118">
        <f t="shared" si="50"/>
        <v>0.49508877266491019</v>
      </c>
    </row>
    <row r="1064" spans="1:11" x14ac:dyDescent="0.45">
      <c r="A1064" s="60">
        <v>40885</v>
      </c>
      <c r="B1064" s="115">
        <v>1048</v>
      </c>
      <c r="C1064" s="15">
        <f>'Calcul Es et Ea'!H1057</f>
        <v>1.2546986683068928</v>
      </c>
      <c r="D1064" s="15">
        <f>'Calcul Es et Ea'!I1057</f>
        <v>1.1741664929984161</v>
      </c>
      <c r="E1064" s="15">
        <f t="shared" si="48"/>
        <v>8.0532175308476672E-2</v>
      </c>
      <c r="F1064" s="105">
        <v>2.7680121395833339</v>
      </c>
      <c r="G1064" s="105">
        <v>9.6784150416666677</v>
      </c>
      <c r="H1064" s="55">
        <f t="shared" si="49"/>
        <v>8.0736158087267668E-2</v>
      </c>
      <c r="I1064" s="17">
        <v>0</v>
      </c>
      <c r="J1064" s="15">
        <f>'Calcul Rn'!E1058</f>
        <v>0.17474721831661144</v>
      </c>
      <c r="K1064" s="118">
        <f t="shared" si="50"/>
        <v>0.25279842263769858</v>
      </c>
    </row>
    <row r="1065" spans="1:11" x14ac:dyDescent="0.45">
      <c r="A1065" s="60">
        <v>40886</v>
      </c>
      <c r="B1065" s="114">
        <v>1049</v>
      </c>
      <c r="C1065" s="15">
        <f>'Calcul Es et Ea'!H1058</f>
        <v>1.1826289370479988</v>
      </c>
      <c r="D1065" s="15">
        <f>'Calcul Es et Ea'!I1058</f>
        <v>1.1586289253315318</v>
      </c>
      <c r="E1065" s="15">
        <f t="shared" si="48"/>
        <v>2.4000011716466929E-2</v>
      </c>
      <c r="F1065" s="105">
        <v>2.5164670356250007</v>
      </c>
      <c r="G1065" s="105">
        <v>9.7636665416666677</v>
      </c>
      <c r="H1065" s="55">
        <f t="shared" si="49"/>
        <v>8.1143722662067666E-2</v>
      </c>
      <c r="I1065" s="17">
        <v>0</v>
      </c>
      <c r="J1065" s="15">
        <f>'Calcul Rn'!E1059</f>
        <v>0.61763679371450353</v>
      </c>
      <c r="K1065" s="118">
        <f t="shared" si="50"/>
        <v>0.16224900794531477</v>
      </c>
    </row>
    <row r="1066" spans="1:11" x14ac:dyDescent="0.45">
      <c r="A1066" s="60">
        <v>40887</v>
      </c>
      <c r="B1066" s="115">
        <v>1050</v>
      </c>
      <c r="C1066" s="15">
        <f>'Calcul Es et Ea'!H1059</f>
        <v>1.0395834645472322</v>
      </c>
      <c r="D1066" s="15">
        <f>'Calcul Es et Ea'!I1059</f>
        <v>0.99287793146900472</v>
      </c>
      <c r="E1066" s="15">
        <f t="shared" si="48"/>
        <v>4.6705533078227446E-2</v>
      </c>
      <c r="F1066" s="105">
        <v>1.2451996742708331</v>
      </c>
      <c r="G1066" s="105">
        <v>7.0380025000000019</v>
      </c>
      <c r="H1066" s="55">
        <f t="shared" si="49"/>
        <v>6.8949223712612431E-2</v>
      </c>
      <c r="I1066" s="17">
        <v>0</v>
      </c>
      <c r="J1066" s="15">
        <f>'Calcul Rn'!E1060</f>
        <v>0.48449724903949321</v>
      </c>
      <c r="K1066" s="118">
        <f t="shared" si="50"/>
        <v>0.1591827043933188</v>
      </c>
    </row>
    <row r="1067" spans="1:11" x14ac:dyDescent="0.45">
      <c r="A1067" s="60">
        <v>40888</v>
      </c>
      <c r="B1067" s="115">
        <v>1051</v>
      </c>
      <c r="C1067" s="15">
        <f>'Calcul Es et Ea'!H1060</f>
        <v>1.0779133088264257</v>
      </c>
      <c r="D1067" s="15">
        <f>'Calcul Es et Ea'!I1060</f>
        <v>1.0304737411472171</v>
      </c>
      <c r="E1067" s="15">
        <f t="shared" si="48"/>
        <v>4.7439567679208539E-2</v>
      </c>
      <c r="F1067" s="105">
        <v>2.1072743070833333</v>
      </c>
      <c r="G1067" s="105">
        <v>7.4368741874999982</v>
      </c>
      <c r="H1067" s="55">
        <f t="shared" si="49"/>
        <v>7.0629221245951446E-2</v>
      </c>
      <c r="I1067" s="17">
        <v>0</v>
      </c>
      <c r="J1067" s="15">
        <f>'Calcul Rn'!E1061</f>
        <v>0.32742596757792031</v>
      </c>
      <c r="K1067" s="118">
        <f t="shared" si="50"/>
        <v>0.16660580729102994</v>
      </c>
    </row>
    <row r="1068" spans="1:11" x14ac:dyDescent="0.45">
      <c r="A1068" s="60">
        <v>40889</v>
      </c>
      <c r="B1068" s="114">
        <v>1052</v>
      </c>
      <c r="C1068" s="15">
        <f>'Calcul Es et Ea'!H1061</f>
        <v>1.0545621641861511</v>
      </c>
      <c r="D1068" s="15">
        <f>'Calcul Es et Ea'!I1061</f>
        <v>0.93430058374327574</v>
      </c>
      <c r="E1068" s="15">
        <f t="shared" si="48"/>
        <v>0.12026158044287538</v>
      </c>
      <c r="F1068" s="105">
        <v>3.3531828645833333</v>
      </c>
      <c r="G1068" s="105">
        <v>7.9003705104166704</v>
      </c>
      <c r="H1068" s="55">
        <f t="shared" si="49"/>
        <v>7.262526748706527E-2</v>
      </c>
      <c r="I1068" s="17">
        <v>0</v>
      </c>
      <c r="J1068" s="15">
        <f>'Calcul Rn'!E1062</f>
        <v>0.11315109447417759</v>
      </c>
      <c r="K1068" s="118">
        <f t="shared" si="50"/>
        <v>0.4161039769361306</v>
      </c>
    </row>
    <row r="1069" spans="1:11" x14ac:dyDescent="0.45">
      <c r="A1069" s="60">
        <v>40890</v>
      </c>
      <c r="B1069" s="115">
        <v>1053</v>
      </c>
      <c r="C1069" s="15">
        <f>'Calcul Es et Ea'!H1062</f>
        <v>1.2646130784593916</v>
      </c>
      <c r="D1069" s="15">
        <f>'Calcul Es et Ea'!I1062</f>
        <v>1.1218700247664801</v>
      </c>
      <c r="E1069" s="15">
        <f t="shared" si="48"/>
        <v>0.14274305369291151</v>
      </c>
      <c r="F1069" s="105">
        <v>6.4242620312499996</v>
      </c>
      <c r="G1069" s="105">
        <v>10.749512718749999</v>
      </c>
      <c r="H1069" s="55">
        <f t="shared" si="49"/>
        <v>8.5985836542974356E-2</v>
      </c>
      <c r="I1069" s="17">
        <v>0</v>
      </c>
      <c r="J1069" s="15">
        <f>'Calcul Rn'!E1063</f>
        <v>0.27406578425017525</v>
      </c>
      <c r="K1069" s="118">
        <f t="shared" si="50"/>
        <v>0.6829426344691446</v>
      </c>
    </row>
    <row r="1070" spans="1:11" x14ac:dyDescent="0.45">
      <c r="A1070" s="60">
        <v>40891</v>
      </c>
      <c r="B1070" s="115">
        <v>1054</v>
      </c>
      <c r="C1070" s="15">
        <f>'Calcul Es et Ea'!H1063</f>
        <v>1.0486975028956458</v>
      </c>
      <c r="D1070" s="15">
        <f>'Calcul Es et Ea'!I1063</f>
        <v>0.93207628653035668</v>
      </c>
      <c r="E1070" s="15">
        <f t="shared" si="48"/>
        <v>0.1166212163652891</v>
      </c>
      <c r="F1070" s="105">
        <v>5.0983158854166666</v>
      </c>
      <c r="G1070" s="105">
        <v>7.4644536354166684</v>
      </c>
      <c r="H1070" s="55">
        <f t="shared" si="49"/>
        <v>7.0746665071015125E-2</v>
      </c>
      <c r="I1070" s="17">
        <v>0</v>
      </c>
      <c r="J1070" s="15">
        <f>'Calcul Rn'!E1064</f>
        <v>0.3436247052969148</v>
      </c>
      <c r="K1070" s="118">
        <f t="shared" si="50"/>
        <v>0.542421909683103</v>
      </c>
    </row>
    <row r="1071" spans="1:11" x14ac:dyDescent="0.45">
      <c r="A1071" s="60">
        <v>40892</v>
      </c>
      <c r="B1071" s="114">
        <v>1055</v>
      </c>
      <c r="C1071" s="15">
        <f>'Calcul Es et Ea'!H1064</f>
        <v>1.1079434124579808</v>
      </c>
      <c r="D1071" s="15">
        <f>'Calcul Es et Ea'!I1064</f>
        <v>1.0296066728014108</v>
      </c>
      <c r="E1071" s="15">
        <f t="shared" si="48"/>
        <v>7.8336739656569954E-2</v>
      </c>
      <c r="F1071" s="105">
        <v>4.4943488854166667</v>
      </c>
      <c r="G1071" s="105">
        <v>7.0082027291666629</v>
      </c>
      <c r="H1071" s="55">
        <f t="shared" si="49"/>
        <v>6.8825095058906424E-2</v>
      </c>
      <c r="I1071" s="17">
        <v>0</v>
      </c>
      <c r="J1071" s="15">
        <f>'Calcul Rn'!E1065</f>
        <v>0.27273696073561293</v>
      </c>
      <c r="K1071" s="118">
        <f t="shared" si="50"/>
        <v>0.35034995772876953</v>
      </c>
    </row>
    <row r="1072" spans="1:11" x14ac:dyDescent="0.45">
      <c r="A1072" s="60">
        <v>40893</v>
      </c>
      <c r="B1072" s="115">
        <v>1056</v>
      </c>
      <c r="C1072" s="15">
        <f>'Calcul Es et Ea'!H1065</f>
        <v>1.1601560439612453</v>
      </c>
      <c r="D1072" s="15">
        <f>'Calcul Es et Ea'!I1065</f>
        <v>1.0558158536048985</v>
      </c>
      <c r="E1072" s="15">
        <f t="shared" si="48"/>
        <v>0.10434019035634678</v>
      </c>
      <c r="F1072" s="105">
        <v>7.7497042395833304</v>
      </c>
      <c r="G1072" s="105">
        <v>9.2912976874999966</v>
      </c>
      <c r="H1072" s="55">
        <f t="shared" si="49"/>
        <v>7.8907361289305172E-2</v>
      </c>
      <c r="I1072" s="17">
        <v>0</v>
      </c>
      <c r="J1072" s="15">
        <f>'Calcul Rn'!E1066</f>
        <v>-0.33019698952171161</v>
      </c>
      <c r="K1072" s="118">
        <f t="shared" si="50"/>
        <v>0.50249512383159922</v>
      </c>
    </row>
    <row r="1073" spans="1:11" x14ac:dyDescent="0.45">
      <c r="A1073" s="60">
        <v>40894</v>
      </c>
      <c r="B1073" s="115">
        <v>1057</v>
      </c>
      <c r="C1073" s="15">
        <f>'Calcul Es et Ea'!H1066</f>
        <v>0.8979435390874031</v>
      </c>
      <c r="D1073" s="15">
        <f>'Calcul Es et Ea'!I1066</f>
        <v>0.83673467897938703</v>
      </c>
      <c r="E1073" s="15">
        <f t="shared" si="48"/>
        <v>6.1208860108016072E-2</v>
      </c>
      <c r="F1073" s="105">
        <v>3.1160010406250005</v>
      </c>
      <c r="G1073" s="105">
        <v>4.4346457083333339</v>
      </c>
      <c r="H1073" s="55">
        <f t="shared" si="49"/>
        <v>5.8801214066643077E-2</v>
      </c>
      <c r="I1073" s="17">
        <v>0</v>
      </c>
      <c r="J1073" s="15">
        <f>'Calcul Rn'!E1067</f>
        <v>0.11252388516970324</v>
      </c>
      <c r="K1073" s="118">
        <f t="shared" si="50"/>
        <v>0.22430518519035308</v>
      </c>
    </row>
    <row r="1074" spans="1:11" x14ac:dyDescent="0.45">
      <c r="A1074" s="60">
        <v>40895</v>
      </c>
      <c r="B1074" s="114">
        <v>1058</v>
      </c>
      <c r="C1074" s="15">
        <f>'Calcul Es et Ea'!H1067</f>
        <v>0.8567159007555265</v>
      </c>
      <c r="D1074" s="15">
        <f>'Calcul Es et Ea'!I1067</f>
        <v>0.78491369064419159</v>
      </c>
      <c r="E1074" s="15">
        <f t="shared" si="48"/>
        <v>7.1802210111334919E-2</v>
      </c>
      <c r="F1074" s="105">
        <v>2.7493055364583339</v>
      </c>
      <c r="G1074" s="105">
        <v>3.6210488229166664</v>
      </c>
      <c r="H1074" s="55">
        <f t="shared" si="49"/>
        <v>5.5905000487692202E-2</v>
      </c>
      <c r="I1074" s="17">
        <v>0</v>
      </c>
      <c r="J1074" s="15">
        <f>'Calcul Rn'!E1068</f>
        <v>8.688107088504804E-2</v>
      </c>
      <c r="K1074" s="118">
        <f t="shared" si="50"/>
        <v>0.24253334312288263</v>
      </c>
    </row>
    <row r="1075" spans="1:11" x14ac:dyDescent="0.45">
      <c r="A1075" s="60">
        <v>40896</v>
      </c>
      <c r="B1075" s="115">
        <v>1059</v>
      </c>
      <c r="C1075" s="15">
        <f>'Calcul Es et Ea'!H1068</f>
        <v>0.88375047895325443</v>
      </c>
      <c r="D1075" s="15">
        <f>'Calcul Es et Ea'!I1068</f>
        <v>0.86389944923394646</v>
      </c>
      <c r="E1075" s="15">
        <f t="shared" si="48"/>
        <v>1.9851029719307967E-2</v>
      </c>
      <c r="F1075" s="105">
        <v>1.9152198713541668</v>
      </c>
      <c r="G1075" s="105">
        <v>4.5996426562499995</v>
      </c>
      <c r="H1075" s="55">
        <f t="shared" si="49"/>
        <v>5.9403991901183055E-2</v>
      </c>
      <c r="I1075" s="17">
        <v>0</v>
      </c>
      <c r="J1075" s="15">
        <f>'Calcul Rn'!E1069</f>
        <v>0.12494142995056112</v>
      </c>
      <c r="K1075" s="118">
        <f t="shared" si="50"/>
        <v>6.6372120065001636E-2</v>
      </c>
    </row>
    <row r="1076" spans="1:11" x14ac:dyDescent="0.45">
      <c r="A1076" s="60">
        <v>40897</v>
      </c>
      <c r="B1076" s="115">
        <v>1060</v>
      </c>
      <c r="C1076" s="15">
        <f>'Calcul Es et Ea'!H1069</f>
        <v>1.2098620502871626</v>
      </c>
      <c r="D1076" s="15">
        <f>'Calcul Es et Ea'!I1069</f>
        <v>1.1454297402794533</v>
      </c>
      <c r="E1076" s="15">
        <f t="shared" si="48"/>
        <v>6.4432310007709326E-2</v>
      </c>
      <c r="F1076" s="105">
        <v>3.2482407499999995</v>
      </c>
      <c r="G1076" s="105">
        <v>9.8236683541666654</v>
      </c>
      <c r="H1076" s="55">
        <f t="shared" si="49"/>
        <v>8.1431626998764897E-2</v>
      </c>
      <c r="I1076" s="17">
        <v>0</v>
      </c>
      <c r="J1076" s="15">
        <f>'Calcul Rn'!E1070</f>
        <v>0.94231919219106808</v>
      </c>
      <c r="K1076" s="118">
        <f t="shared" si="50"/>
        <v>0.34139311897889579</v>
      </c>
    </row>
    <row r="1077" spans="1:11" x14ac:dyDescent="0.45">
      <c r="A1077" s="60">
        <v>40898</v>
      </c>
      <c r="B1077" s="114">
        <v>1061</v>
      </c>
      <c r="C1077" s="15">
        <f>'Calcul Es et Ea'!H1070</f>
        <v>1.206919379937708</v>
      </c>
      <c r="D1077" s="15">
        <f>'Calcul Es et Ea'!I1070</f>
        <v>1.1963455328487131</v>
      </c>
      <c r="E1077" s="15">
        <f t="shared" si="48"/>
        <v>1.0573847088994892E-2</v>
      </c>
      <c r="F1077" s="105">
        <v>3.0806683968749993</v>
      </c>
      <c r="G1077" s="105">
        <v>10.222264677083331</v>
      </c>
      <c r="H1077" s="55">
        <f t="shared" si="49"/>
        <v>8.3366419330048444E-2</v>
      </c>
      <c r="I1077" s="17">
        <v>0</v>
      </c>
      <c r="J1077" s="15">
        <f>'Calcul Rn'!E1071</f>
        <v>0.64793948177090233</v>
      </c>
      <c r="K1077" s="118">
        <f t="shared" si="50"/>
        <v>0.13144297195008847</v>
      </c>
    </row>
    <row r="1078" spans="1:11" x14ac:dyDescent="0.45">
      <c r="A1078" s="60">
        <v>40899</v>
      </c>
      <c r="B1078" s="115">
        <v>1062</v>
      </c>
      <c r="C1078" s="15">
        <f>'Calcul Es et Ea'!H1071</f>
        <v>1.3142280719706307</v>
      </c>
      <c r="D1078" s="15">
        <f>'Calcul Es et Ea'!I1071</f>
        <v>1.2475616407359993</v>
      </c>
      <c r="E1078" s="15">
        <f t="shared" si="48"/>
        <v>6.6666431234631451E-2</v>
      </c>
      <c r="F1078" s="105">
        <v>1.5999855295416665</v>
      </c>
      <c r="G1078" s="105">
        <v>10.691256291666667</v>
      </c>
      <c r="H1078" s="55">
        <f t="shared" si="49"/>
        <v>8.5693007012160996E-2</v>
      </c>
      <c r="I1078" s="17">
        <v>0</v>
      </c>
      <c r="J1078" s="15">
        <f>'Calcul Rn'!E1072</f>
        <v>0.83622820794831099</v>
      </c>
      <c r="K1078" s="118">
        <f t="shared" si="50"/>
        <v>0.27448768971673559</v>
      </c>
    </row>
    <row r="1079" spans="1:11" x14ac:dyDescent="0.45">
      <c r="A1079" s="60">
        <v>40900</v>
      </c>
      <c r="B1079" s="115">
        <v>1063</v>
      </c>
      <c r="C1079" s="15">
        <f>'Calcul Es et Ea'!H1072</f>
        <v>1.1068727346992555</v>
      </c>
      <c r="D1079" s="15">
        <f>'Calcul Es et Ea'!I1072</f>
        <v>1.0665970752599738</v>
      </c>
      <c r="E1079" s="15">
        <f t="shared" si="48"/>
        <v>4.0275659439281686E-2</v>
      </c>
      <c r="F1079" s="105">
        <v>2.2987441187187501</v>
      </c>
      <c r="G1079" s="105">
        <v>9.0508578645833317</v>
      </c>
      <c r="H1079" s="55">
        <f t="shared" si="49"/>
        <v>7.7789391538255939E-2</v>
      </c>
      <c r="I1079" s="17">
        <v>0</v>
      </c>
      <c r="J1079" s="15">
        <f>'Calcul Rn'!E1073</f>
        <v>0.670928854944006</v>
      </c>
      <c r="K1079" s="118">
        <f t="shared" si="50"/>
        <v>0.20843704724784731</v>
      </c>
    </row>
    <row r="1080" spans="1:11" x14ac:dyDescent="0.45">
      <c r="A1080" s="60">
        <v>40901</v>
      </c>
      <c r="B1080" s="114">
        <v>1064</v>
      </c>
      <c r="C1080" s="15">
        <f>'Calcul Es et Ea'!H1073</f>
        <v>0.981465682489846</v>
      </c>
      <c r="D1080" s="15">
        <f>'Calcul Es et Ea'!I1073</f>
        <v>0.86936307402336976</v>
      </c>
      <c r="E1080" s="15">
        <f t="shared" si="48"/>
        <v>0.11210260846647624</v>
      </c>
      <c r="F1080" s="105">
        <v>1.9253790305208336</v>
      </c>
      <c r="G1080" s="105">
        <v>5.3771325312499991</v>
      </c>
      <c r="H1080" s="55">
        <f t="shared" si="49"/>
        <v>6.23161827194115E-2</v>
      </c>
      <c r="I1080" s="17">
        <v>0</v>
      </c>
      <c r="J1080" s="15">
        <f>'Calcul Rn'!E1074</f>
        <v>-9.2224617188395364E-2</v>
      </c>
      <c r="K1080" s="118">
        <f t="shared" si="50"/>
        <v>0.25629471414021182</v>
      </c>
    </row>
    <row r="1081" spans="1:11" x14ac:dyDescent="0.45">
      <c r="A1081" s="60">
        <v>40902</v>
      </c>
      <c r="B1081" s="115">
        <v>1065</v>
      </c>
      <c r="C1081" s="15">
        <f>'Calcul Es et Ea'!H1074</f>
        <v>1.0015356914175846</v>
      </c>
      <c r="D1081" s="15">
        <f>'Calcul Es et Ea'!I1074</f>
        <v>0.93867949608236056</v>
      </c>
      <c r="E1081" s="15">
        <f t="shared" si="48"/>
        <v>6.2856195335224019E-2</v>
      </c>
      <c r="F1081" s="105">
        <v>0.84344325552083321</v>
      </c>
      <c r="G1081" s="105">
        <v>6.9942127395833369</v>
      </c>
      <c r="H1081" s="55">
        <f t="shared" si="49"/>
        <v>6.8766886805723543E-2</v>
      </c>
      <c r="I1081" s="17">
        <v>0</v>
      </c>
      <c r="J1081" s="15">
        <f>'Calcul Rn'!E1075</f>
        <v>0.25500807999972341</v>
      </c>
      <c r="K1081" s="118">
        <f t="shared" si="50"/>
        <v>0.11982668404543967</v>
      </c>
    </row>
    <row r="1082" spans="1:11" x14ac:dyDescent="0.45">
      <c r="A1082" s="60">
        <v>40903</v>
      </c>
      <c r="B1082" s="115">
        <v>1066</v>
      </c>
      <c r="C1082" s="15">
        <f>'Calcul Es et Ea'!H1075</f>
        <v>1.0501962753679412</v>
      </c>
      <c r="D1082" s="15">
        <f>'Calcul Es et Ea'!I1075</f>
        <v>0.93938893411101043</v>
      </c>
      <c r="E1082" s="15">
        <f t="shared" si="48"/>
        <v>0.11080734125693081</v>
      </c>
      <c r="F1082" s="105">
        <v>0.92993056243749972</v>
      </c>
      <c r="G1082" s="105">
        <v>7.3262402395833313</v>
      </c>
      <c r="H1082" s="55">
        <f t="shared" si="49"/>
        <v>7.0159773962607072E-2</v>
      </c>
      <c r="I1082" s="17">
        <v>0</v>
      </c>
      <c r="J1082" s="15">
        <f>'Calcul Rn'!E1076</f>
        <v>-0.12073105807183193</v>
      </c>
      <c r="K1082" s="118">
        <f t="shared" si="50"/>
        <v>0.1180564320971393</v>
      </c>
    </row>
    <row r="1083" spans="1:11" x14ac:dyDescent="0.45">
      <c r="A1083" s="60">
        <v>40904</v>
      </c>
      <c r="B1083" s="114">
        <v>1067</v>
      </c>
      <c r="C1083" s="15">
        <f>'Calcul Es et Ea'!H1076</f>
        <v>0.79808512996873948</v>
      </c>
      <c r="D1083" s="15">
        <f>'Calcul Es et Ea'!I1076</f>
        <v>0.79491222115910198</v>
      </c>
      <c r="E1083" s="15">
        <f t="shared" si="48"/>
        <v>3.172908809637498E-3</v>
      </c>
      <c r="F1083" s="105">
        <v>1.9627488391666674</v>
      </c>
      <c r="G1083" s="105">
        <v>2.8192763541666674</v>
      </c>
      <c r="H1083" s="55">
        <f t="shared" si="49"/>
        <v>5.3171470673357452E-2</v>
      </c>
      <c r="I1083" s="17">
        <v>0</v>
      </c>
      <c r="J1083" s="15">
        <f>'Calcul Rn'!E1077</f>
        <v>0.74097608994469866</v>
      </c>
      <c r="K1083" s="118">
        <f t="shared" si="50"/>
        <v>0.10583437358325574</v>
      </c>
    </row>
    <row r="1084" spans="1:11" x14ac:dyDescent="0.45">
      <c r="A1084" s="60">
        <v>40905</v>
      </c>
      <c r="B1084" s="115">
        <v>1068</v>
      </c>
      <c r="C1084" s="15">
        <f>'Calcul Es et Ea'!H1077</f>
        <v>0.9177337494801372</v>
      </c>
      <c r="D1084" s="15">
        <f>'Calcul Es et Ea'!I1077</f>
        <v>0.90716669541627881</v>
      </c>
      <c r="E1084" s="15">
        <f t="shared" si="48"/>
        <v>1.0567054063858383E-2</v>
      </c>
      <c r="F1084" s="105">
        <v>1.4758507190624999</v>
      </c>
      <c r="G1084" s="105">
        <v>4.6255954291666672</v>
      </c>
      <c r="H1084" s="55">
        <f t="shared" si="49"/>
        <v>5.9499284715183821E-2</v>
      </c>
      <c r="I1084" s="17">
        <v>0</v>
      </c>
      <c r="J1084" s="15">
        <f>'Calcul Rn'!E1078</f>
        <v>-0.18010900534714835</v>
      </c>
      <c r="K1084" s="118">
        <f t="shared" si="50"/>
        <v>-6.1851823338202145E-3</v>
      </c>
    </row>
    <row r="1085" spans="1:11" x14ac:dyDescent="0.45">
      <c r="A1085" s="60">
        <v>40906</v>
      </c>
      <c r="B1085" s="115">
        <v>1069</v>
      </c>
      <c r="C1085" s="15">
        <f>'Calcul Es et Ea'!H1078</f>
        <v>0.89529365933230154</v>
      </c>
      <c r="D1085" s="15">
        <f>'Calcul Es et Ea'!I1078</f>
        <v>0.80226598844848662</v>
      </c>
      <c r="E1085" s="15">
        <f t="shared" si="48"/>
        <v>9.3027670883814917E-2</v>
      </c>
      <c r="F1085" s="105">
        <v>2.6281568638541666</v>
      </c>
      <c r="G1085" s="105">
        <v>5.0985789010416669</v>
      </c>
      <c r="H1085" s="55">
        <f t="shared" si="49"/>
        <v>6.125907254314622E-2</v>
      </c>
      <c r="I1085" s="17">
        <v>0</v>
      </c>
      <c r="J1085" s="15">
        <f>'Calcul Rn'!E1079</f>
        <v>-9.9329484070378893E-2</v>
      </c>
      <c r="K1085" s="118">
        <f t="shared" si="50"/>
        <v>0.26845923388937232</v>
      </c>
    </row>
    <row r="1086" spans="1:11" x14ac:dyDescent="0.45">
      <c r="A1086" s="60">
        <v>40907</v>
      </c>
      <c r="B1086" s="114">
        <v>1070</v>
      </c>
      <c r="C1086" s="15">
        <f>'Calcul Es et Ea'!H1079</f>
        <v>1.1739713433596966</v>
      </c>
      <c r="D1086" s="15">
        <f>'Calcul Es et Ea'!I1079</f>
        <v>1.107849234437865</v>
      </c>
      <c r="E1086" s="15">
        <f t="shared" si="48"/>
        <v>6.6122108921831568E-2</v>
      </c>
      <c r="F1086" s="105">
        <v>4.333677708333334</v>
      </c>
      <c r="G1086" s="105">
        <v>9.3772862291666677</v>
      </c>
      <c r="H1086" s="55">
        <f t="shared" si="49"/>
        <v>7.9310497451223469E-2</v>
      </c>
      <c r="I1086" s="17">
        <v>0</v>
      </c>
      <c r="J1086" s="15">
        <f>'Calcul Rn'!E1080</f>
        <v>0.55965016765430331</v>
      </c>
      <c r="K1086" s="118">
        <f t="shared" si="50"/>
        <v>0.32359419065269684</v>
      </c>
    </row>
    <row r="1087" spans="1:11" x14ac:dyDescent="0.45">
      <c r="A1087" s="60">
        <v>40908</v>
      </c>
      <c r="B1087" s="115">
        <v>1071</v>
      </c>
      <c r="C1087" s="15">
        <f>'Calcul Es et Ea'!H1080</f>
        <v>1.427332116676417</v>
      </c>
      <c r="D1087" s="15">
        <f>'Calcul Es et Ea'!I1080</f>
        <v>1.4166591783281892</v>
      </c>
      <c r="E1087" s="15">
        <f t="shared" si="48"/>
        <v>1.0672938348227801E-2</v>
      </c>
      <c r="F1087" s="105">
        <v>4.1060069270833326</v>
      </c>
      <c r="G1087" s="105">
        <v>12.158216458333333</v>
      </c>
      <c r="H1087" s="55">
        <f t="shared" si="49"/>
        <v>9.3331226168226172E-2</v>
      </c>
      <c r="I1087" s="17">
        <v>0</v>
      </c>
      <c r="J1087" s="15">
        <f>'Calcul Rn'!E1081</f>
        <v>1.2833205543021062</v>
      </c>
      <c r="K1087" s="118">
        <f t="shared" si="50"/>
        <v>0.22914324433637309</v>
      </c>
    </row>
    <row r="1088" spans="1:11" x14ac:dyDescent="0.45">
      <c r="A1088" s="60">
        <v>40909</v>
      </c>
      <c r="B1088" s="115">
        <v>1072</v>
      </c>
      <c r="C1088" s="15">
        <f>'Calcul Es et Ea'!H1081</f>
        <v>1.438841043681391</v>
      </c>
      <c r="D1088" s="15">
        <f>'Calcul Es et Ea'!I1081</f>
        <v>1.4153519777189107</v>
      </c>
      <c r="E1088" s="15">
        <f t="shared" si="48"/>
        <v>2.3489065962480238E-2</v>
      </c>
      <c r="F1088" s="105">
        <v>5.4076357826086952</v>
      </c>
      <c r="G1088" s="105">
        <v>12.641377934782611</v>
      </c>
      <c r="H1088" s="55">
        <f t="shared" si="49"/>
        <v>9.5970639333471233E-2</v>
      </c>
      <c r="I1088" s="17">
        <v>0</v>
      </c>
      <c r="J1088" s="15">
        <f>'Calcul Rn'!E1082</f>
        <v>1.1905875344416181</v>
      </c>
      <c r="K1088" s="118">
        <f t="shared" si="50"/>
        <v>0.2567222913066296</v>
      </c>
    </row>
    <row r="1089" spans="1:11" x14ac:dyDescent="0.45">
      <c r="A1089" s="60">
        <v>40910</v>
      </c>
      <c r="B1089" s="114">
        <v>1073</v>
      </c>
      <c r="C1089" s="15">
        <f>'Calcul Es et Ea'!H1082</f>
        <v>1.109016855487839</v>
      </c>
      <c r="D1089" s="15">
        <f>'Calcul Es et Ea'!I1082</f>
        <v>1.0164022236670351</v>
      </c>
      <c r="E1089" s="15">
        <f t="shared" si="48"/>
        <v>9.2614631820803872E-2</v>
      </c>
      <c r="F1089" s="105">
        <v>2.9988310218749987</v>
      </c>
      <c r="G1089" s="105">
        <v>8.4087578229166642</v>
      </c>
      <c r="H1089" s="55">
        <f t="shared" si="49"/>
        <v>7.4869898292499792E-2</v>
      </c>
      <c r="I1089" s="17">
        <v>0</v>
      </c>
      <c r="J1089" s="15">
        <f>'Calcul Rn'!E1083</f>
        <v>0.39499482383701245</v>
      </c>
      <c r="K1089" s="118">
        <f t="shared" si="50"/>
        <v>0.34046814555903604</v>
      </c>
    </row>
    <row r="1090" spans="1:11" x14ac:dyDescent="0.45">
      <c r="A1090" s="60">
        <v>40911</v>
      </c>
      <c r="B1090" s="115">
        <v>1074</v>
      </c>
      <c r="C1090" s="15">
        <f>'Calcul Es et Ea'!H1083</f>
        <v>1.1984920157646159</v>
      </c>
      <c r="D1090" s="15">
        <f>'Calcul Es et Ea'!I1083</f>
        <v>1.1229313650468924</v>
      </c>
      <c r="E1090" s="15">
        <f t="shared" si="48"/>
        <v>7.5560650717723554E-2</v>
      </c>
      <c r="F1090" s="105">
        <v>6.1689670833333325</v>
      </c>
      <c r="G1090" s="105">
        <v>10.231114187500003</v>
      </c>
      <c r="H1090" s="55">
        <f t="shared" si="49"/>
        <v>8.3409816137270804E-2</v>
      </c>
      <c r="I1090" s="17">
        <v>0</v>
      </c>
      <c r="J1090" s="15">
        <f>'Calcul Rn'!E1084</f>
        <v>0.26496786683224727</v>
      </c>
      <c r="K1090" s="118">
        <f t="shared" si="50"/>
        <v>0.37199219605590544</v>
      </c>
    </row>
    <row r="1091" spans="1:11" x14ac:dyDescent="0.45">
      <c r="A1091" s="60">
        <v>40912</v>
      </c>
      <c r="B1091" s="115">
        <v>1075</v>
      </c>
      <c r="C1091" s="15">
        <f>'Calcul Es et Ea'!H1084</f>
        <v>1.1604673788289699</v>
      </c>
      <c r="D1091" s="15">
        <f>'Calcul Es et Ea'!I1084</f>
        <v>1.0078443857989821</v>
      </c>
      <c r="E1091" s="15">
        <f t="shared" si="48"/>
        <v>0.15262299302998783</v>
      </c>
      <c r="F1091" s="105">
        <v>3.689256458333332</v>
      </c>
      <c r="G1091" s="105">
        <v>8.6152982916666669</v>
      </c>
      <c r="H1091" s="55">
        <f t="shared" si="49"/>
        <v>7.5798602778489363E-2</v>
      </c>
      <c r="I1091" s="17">
        <v>0</v>
      </c>
      <c r="J1091" s="15">
        <f>'Calcul Rn'!E1085</f>
        <v>0.29843688158985637</v>
      </c>
      <c r="K1091" s="118">
        <f t="shared" si="50"/>
        <v>0.5719807524320879</v>
      </c>
    </row>
    <row r="1092" spans="1:11" x14ac:dyDescent="0.45">
      <c r="A1092" s="60">
        <v>40913</v>
      </c>
      <c r="B1092" s="114">
        <v>1076</v>
      </c>
      <c r="C1092" s="15">
        <f>'Calcul Es et Ea'!H1085</f>
        <v>1.2638119117478743</v>
      </c>
      <c r="D1092" s="15">
        <f>'Calcul Es et Ea'!I1085</f>
        <v>1.1026454891082482</v>
      </c>
      <c r="E1092" s="15">
        <f t="shared" si="48"/>
        <v>0.16116642263962611</v>
      </c>
      <c r="F1092" s="105">
        <v>6.3941144583333296</v>
      </c>
      <c r="G1092" s="105">
        <v>10.643591177083335</v>
      </c>
      <c r="H1092" s="55">
        <f t="shared" si="49"/>
        <v>8.5454048381990791E-2</v>
      </c>
      <c r="I1092" s="17">
        <v>0</v>
      </c>
      <c r="J1092" s="15">
        <f>'Calcul Rn'!E1086</f>
        <v>0.725078207064624</v>
      </c>
      <c r="K1092" s="118">
        <f t="shared" si="50"/>
        <v>0.8194840202414353</v>
      </c>
    </row>
    <row r="1093" spans="1:11" x14ac:dyDescent="0.45">
      <c r="A1093" s="60">
        <v>40914</v>
      </c>
      <c r="B1093" s="115">
        <v>1077</v>
      </c>
      <c r="C1093" s="15">
        <f>'Calcul Es et Ea'!H1086</f>
        <v>1.049068833370622</v>
      </c>
      <c r="D1093" s="15">
        <f>'Calcul Es et Ea'!I1086</f>
        <v>0.91821297126570911</v>
      </c>
      <c r="E1093" s="15">
        <f t="shared" si="48"/>
        <v>0.13085586210491285</v>
      </c>
      <c r="F1093" s="105">
        <v>2.4959751085416664</v>
      </c>
      <c r="G1093" s="105">
        <v>6.860513343750001</v>
      </c>
      <c r="H1093" s="55">
        <f t="shared" si="49"/>
        <v>6.8212723877481771E-2</v>
      </c>
      <c r="I1093" s="17">
        <v>0</v>
      </c>
      <c r="J1093" s="15">
        <f>'Calcul Rn'!E1087</f>
        <v>0.28586255450274534</v>
      </c>
      <c r="K1093" s="118">
        <f t="shared" si="50"/>
        <v>0.40767479332793249</v>
      </c>
    </row>
    <row r="1094" spans="1:11" x14ac:dyDescent="0.45">
      <c r="A1094" s="60">
        <v>40915</v>
      </c>
      <c r="B1094" s="115">
        <v>1078</v>
      </c>
      <c r="C1094" s="15">
        <f>'Calcul Es et Ea'!H1087</f>
        <v>1.1499047993379199</v>
      </c>
      <c r="D1094" s="15">
        <f>'Calcul Es et Ea'!I1087</f>
        <v>1.0891867104095623</v>
      </c>
      <c r="E1094" s="15">
        <f t="shared" si="48"/>
        <v>6.0718088928357616E-2</v>
      </c>
      <c r="F1094" s="105">
        <v>2.4221238607291666</v>
      </c>
      <c r="G1094" s="105">
        <v>9.2596488020833334</v>
      </c>
      <c r="H1094" s="55">
        <f t="shared" si="49"/>
        <v>7.8759424412085166E-2</v>
      </c>
      <c r="I1094" s="17">
        <v>0</v>
      </c>
      <c r="J1094" s="15">
        <f>'Calcul Rn'!E1088</f>
        <v>0.58489930292346282</v>
      </c>
      <c r="K1094" s="118">
        <f t="shared" si="50"/>
        <v>0.24989219205503235</v>
      </c>
    </row>
    <row r="1095" spans="1:11" x14ac:dyDescent="0.45">
      <c r="A1095" s="60">
        <v>40916</v>
      </c>
      <c r="B1095" s="114">
        <v>1079</v>
      </c>
      <c r="C1095" s="15">
        <f>'Calcul Es et Ea'!H1088</f>
        <v>1.1354155103630552</v>
      </c>
      <c r="D1095" s="15">
        <f>'Calcul Es et Ea'!I1088</f>
        <v>1.0152938396932878</v>
      </c>
      <c r="E1095" s="15">
        <f t="shared" si="48"/>
        <v>0.12012167066976742</v>
      </c>
      <c r="F1095" s="105">
        <v>1.9721701166666659</v>
      </c>
      <c r="G1095" s="105">
        <v>8.4947426562500024</v>
      </c>
      <c r="H1095" s="55">
        <f t="shared" si="49"/>
        <v>7.5255338922261897E-2</v>
      </c>
      <c r="I1095" s="17">
        <v>0</v>
      </c>
      <c r="J1095" s="15">
        <f>'Calcul Rn'!E1089</f>
        <v>1.1891224501982716</v>
      </c>
      <c r="K1095" s="118">
        <f t="shared" si="50"/>
        <v>0.46618010121208953</v>
      </c>
    </row>
    <row r="1096" spans="1:11" x14ac:dyDescent="0.45">
      <c r="A1096" s="60">
        <v>40917</v>
      </c>
      <c r="B1096" s="115">
        <v>1080</v>
      </c>
      <c r="C1096" s="15">
        <f>'Calcul Es et Ea'!H1089</f>
        <v>1.1264575744909442</v>
      </c>
      <c r="D1096" s="15">
        <f>'Calcul Es et Ea'!I1089</f>
        <v>1.0772002166796419</v>
      </c>
      <c r="E1096" s="15">
        <f t="shared" si="48"/>
        <v>4.9257357811302249E-2</v>
      </c>
      <c r="F1096" s="105">
        <v>0.50480324405208332</v>
      </c>
      <c r="G1096" s="105">
        <v>8.1738552812500007</v>
      </c>
      <c r="H1096" s="55">
        <f t="shared" si="49"/>
        <v>7.3825498024951336E-2</v>
      </c>
      <c r="I1096" s="17">
        <v>0</v>
      </c>
      <c r="J1096" s="15">
        <f>'Calcul Rn'!E1090</f>
        <v>0.97507930914776009</v>
      </c>
      <c r="K1096" s="118">
        <f t="shared" si="50"/>
        <v>0.22793142167642169</v>
      </c>
    </row>
    <row r="1097" spans="1:11" x14ac:dyDescent="0.45">
      <c r="A1097" s="60">
        <v>40918</v>
      </c>
      <c r="B1097" s="115">
        <v>1081</v>
      </c>
      <c r="C1097" s="15">
        <f>'Calcul Es et Ea'!H1090</f>
        <v>1.1613737180703412</v>
      </c>
      <c r="D1097" s="15">
        <f>'Calcul Es et Ea'!I1090</f>
        <v>1.1096206368850836</v>
      </c>
      <c r="E1097" s="15">
        <f t="shared" si="48"/>
        <v>5.1753081185257566E-2</v>
      </c>
      <c r="F1097" s="105">
        <v>1.2251273388541666</v>
      </c>
      <c r="G1097" s="105">
        <v>8.5343004374999989</v>
      </c>
      <c r="H1097" s="55">
        <f t="shared" si="49"/>
        <v>7.5433231554509775E-2</v>
      </c>
      <c r="I1097" s="17">
        <v>0</v>
      </c>
      <c r="J1097" s="15">
        <f>'Calcul Rn'!E1091</f>
        <v>0.89086067769074795</v>
      </c>
      <c r="K1097" s="118">
        <f t="shared" si="50"/>
        <v>0.2407537941141436</v>
      </c>
    </row>
    <row r="1098" spans="1:11" x14ac:dyDescent="0.45">
      <c r="A1098" s="60">
        <v>40919</v>
      </c>
      <c r="B1098" s="114">
        <v>1082</v>
      </c>
      <c r="C1098" s="15">
        <f>'Calcul Es et Ea'!H1091</f>
        <v>1.1132228094941119</v>
      </c>
      <c r="D1098" s="15">
        <f>'Calcul Es et Ea'!I1091</f>
        <v>0.92993964115255812</v>
      </c>
      <c r="E1098" s="15">
        <f t="shared" si="48"/>
        <v>0.18328316834155378</v>
      </c>
      <c r="F1098" s="105">
        <v>2.5962384479166674</v>
      </c>
      <c r="G1098" s="105">
        <v>8.3782247291666625</v>
      </c>
      <c r="H1098" s="55">
        <f t="shared" si="49"/>
        <v>7.4733435328114897E-2</v>
      </c>
      <c r="I1098" s="17">
        <v>0</v>
      </c>
      <c r="J1098" s="15">
        <f>'Calcul Rn'!E1092</f>
        <v>0.58400783930794153</v>
      </c>
      <c r="K1098" s="118">
        <f t="shared" si="50"/>
        <v>0.59612048043294907</v>
      </c>
    </row>
    <row r="1099" spans="1:11" x14ac:dyDescent="0.45">
      <c r="A1099" s="60">
        <v>40920</v>
      </c>
      <c r="B1099" s="115">
        <v>1083</v>
      </c>
      <c r="C1099" s="15">
        <f>'Calcul Es et Ea'!H1092</f>
        <v>0.71295122413370993</v>
      </c>
      <c r="D1099" s="15">
        <f>'Calcul Es et Ea'!I1092</f>
        <v>0.6991998335477968</v>
      </c>
      <c r="E1099" s="15">
        <f t="shared" si="48"/>
        <v>1.3751390585913126E-2</v>
      </c>
      <c r="F1099" s="105">
        <v>1.1449739686458336</v>
      </c>
      <c r="G1099" s="105">
        <v>2.0316037072916671</v>
      </c>
      <c r="H1099" s="55">
        <f t="shared" si="49"/>
        <v>5.0598548398983263E-2</v>
      </c>
      <c r="I1099" s="17">
        <v>0</v>
      </c>
      <c r="J1099" s="15">
        <f>'Calcul Rn'!E1093</f>
        <v>0.45524376059428207</v>
      </c>
      <c r="K1099" s="118">
        <f t="shared" si="50"/>
        <v>8.9481244765126214E-2</v>
      </c>
    </row>
    <row r="1100" spans="1:11" x14ac:dyDescent="0.45">
      <c r="A1100" s="60">
        <v>40921</v>
      </c>
      <c r="B1100" s="115">
        <v>1084</v>
      </c>
      <c r="C1100" s="15">
        <f>'Calcul Es et Ea'!H1093</f>
        <v>0.9568165217347484</v>
      </c>
      <c r="D1100" s="15">
        <f>'Calcul Es et Ea'!I1093</f>
        <v>0.94419877794243723</v>
      </c>
      <c r="E1100" s="15">
        <f t="shared" si="48"/>
        <v>1.2617743792311176E-2</v>
      </c>
      <c r="F1100" s="105">
        <v>0.89481481666666685</v>
      </c>
      <c r="G1100" s="105">
        <v>5.7755013229166643</v>
      </c>
      <c r="H1100" s="55">
        <f t="shared" si="49"/>
        <v>6.3855125251348552E-2</v>
      </c>
      <c r="I1100" s="17">
        <v>0</v>
      </c>
      <c r="J1100" s="15">
        <f>'Calcul Rn'!E1094</f>
        <v>0.56081582168705513</v>
      </c>
      <c r="K1100" s="118">
        <f t="shared" si="50"/>
        <v>0.11282165414897505</v>
      </c>
    </row>
    <row r="1101" spans="1:11" x14ac:dyDescent="0.45">
      <c r="A1101" s="60">
        <v>40922</v>
      </c>
      <c r="B1101" s="114">
        <v>1085</v>
      </c>
      <c r="C1101" s="15">
        <f>'Calcul Es et Ea'!H1094</f>
        <v>0.76728985606048961</v>
      </c>
      <c r="D1101" s="15">
        <f>'Calcul Es et Ea'!I1094</f>
        <v>0.70542483432311287</v>
      </c>
      <c r="E1101" s="15">
        <f t="shared" si="48"/>
        <v>6.1865021737376735E-2</v>
      </c>
      <c r="F1101" s="105">
        <v>3.3635300104166674</v>
      </c>
      <c r="G1101" s="105">
        <v>2.3234647359062501</v>
      </c>
      <c r="H1101" s="55">
        <f t="shared" si="49"/>
        <v>5.1539148478052972E-2</v>
      </c>
      <c r="I1101" s="17">
        <v>0</v>
      </c>
      <c r="J1101" s="15">
        <f>'Calcul Rn'!E1095</f>
        <v>0.56713623058683416</v>
      </c>
      <c r="K1101" s="118">
        <f t="shared" si="50"/>
        <v>0.29460420392043796</v>
      </c>
    </row>
    <row r="1102" spans="1:11" x14ac:dyDescent="0.45">
      <c r="A1102" s="60">
        <v>40923</v>
      </c>
      <c r="B1102" s="115">
        <v>1086</v>
      </c>
      <c r="C1102" s="15">
        <f>'Calcul Es et Ea'!H1095</f>
        <v>0.60617548370736274</v>
      </c>
      <c r="D1102" s="15">
        <f>'Calcul Es et Ea'!I1095</f>
        <v>0.55823733571237633</v>
      </c>
      <c r="E1102" s="15">
        <f t="shared" si="48"/>
        <v>4.7938147994986413E-2</v>
      </c>
      <c r="F1102" s="105">
        <v>1.7130381945833328</v>
      </c>
      <c r="G1102" s="105">
        <v>-0.74756278841666701</v>
      </c>
      <c r="H1102" s="55">
        <f t="shared" si="49"/>
        <v>4.2355857534678035E-2</v>
      </c>
      <c r="I1102" s="17">
        <v>0</v>
      </c>
      <c r="J1102" s="15">
        <f>'Calcul Rn'!E1096</f>
        <v>0.59077556258881136</v>
      </c>
      <c r="K1102" s="118">
        <f t="shared" si="50"/>
        <v>0.19140535617269891</v>
      </c>
    </row>
    <row r="1103" spans="1:11" x14ac:dyDescent="0.45">
      <c r="A1103" s="60">
        <v>40924</v>
      </c>
      <c r="B1103" s="115">
        <v>1087</v>
      </c>
      <c r="C1103" s="15">
        <f>'Calcul Es et Ea'!H1096</f>
        <v>0.67120369870107865</v>
      </c>
      <c r="D1103" s="15">
        <f>'Calcul Es et Ea'!I1096</f>
        <v>0.60554922162801206</v>
      </c>
      <c r="E1103" s="15">
        <f t="shared" si="48"/>
        <v>6.5654477073066597E-2</v>
      </c>
      <c r="F1103" s="105">
        <v>3.448090229166668</v>
      </c>
      <c r="G1103" s="105">
        <v>-1.7503926874999604E-2</v>
      </c>
      <c r="H1103" s="55">
        <f t="shared" si="49"/>
        <v>4.4400340034517517E-2</v>
      </c>
      <c r="I1103" s="17">
        <v>0</v>
      </c>
      <c r="J1103" s="15">
        <f>'Calcul Rn'!E1097</f>
        <v>0.497925320760364</v>
      </c>
      <c r="K1103" s="118">
        <f t="shared" si="50"/>
        <v>0.3107170796869998</v>
      </c>
    </row>
    <row r="1104" spans="1:11" x14ac:dyDescent="0.45">
      <c r="A1104" s="60">
        <v>40925</v>
      </c>
      <c r="B1104" s="114">
        <v>1088</v>
      </c>
      <c r="C1104" s="15">
        <f>'Calcul Es et Ea'!H1097</f>
        <v>0.68855206402114122</v>
      </c>
      <c r="D1104" s="15">
        <f>'Calcul Es et Ea'!I1097</f>
        <v>0.65114313007947366</v>
      </c>
      <c r="E1104" s="15">
        <f t="shared" si="48"/>
        <v>3.7408933941667555E-2</v>
      </c>
      <c r="F1104" s="105">
        <v>0.43203124394791687</v>
      </c>
      <c r="G1104" s="105">
        <v>-0.28431087291666701</v>
      </c>
      <c r="H1104" s="55">
        <f t="shared" si="49"/>
        <v>4.3643531997803339E-2</v>
      </c>
      <c r="I1104" s="17">
        <v>0</v>
      </c>
      <c r="J1104" s="15">
        <f>'Calcul Rn'!E1098</f>
        <v>0.38871857364751872</v>
      </c>
      <c r="K1104" s="118">
        <f t="shared" si="50"/>
        <v>8.7143279799183265E-2</v>
      </c>
    </row>
    <row r="1105" spans="1:11" x14ac:dyDescent="0.45">
      <c r="A1105" s="60">
        <v>40926</v>
      </c>
      <c r="B1105" s="115">
        <v>1089</v>
      </c>
      <c r="C1105" s="15">
        <f>'Calcul Es et Ea'!H1098</f>
        <v>0.87128351521949376</v>
      </c>
      <c r="D1105" s="15">
        <f>'Calcul Es et Ea'!I1098</f>
        <v>0.86786298320092203</v>
      </c>
      <c r="E1105" s="15">
        <f t="shared" si="48"/>
        <v>3.4205320185717314E-3</v>
      </c>
      <c r="F1105" s="105">
        <v>1.5101938489583329</v>
      </c>
      <c r="G1105" s="105">
        <v>3.5245541534374993</v>
      </c>
      <c r="H1105" s="55">
        <f t="shared" si="49"/>
        <v>5.5569762998316036E-2</v>
      </c>
      <c r="I1105" s="17">
        <v>0</v>
      </c>
      <c r="J1105" s="15">
        <f>'Calcul Rn'!E1099</f>
        <v>0.54883301417838659</v>
      </c>
      <c r="K1105" s="118">
        <f t="shared" si="50"/>
        <v>8.6513097920467116E-2</v>
      </c>
    </row>
    <row r="1106" spans="1:11" x14ac:dyDescent="0.45">
      <c r="A1106" s="60">
        <v>40927</v>
      </c>
      <c r="B1106" s="115">
        <v>1090</v>
      </c>
      <c r="C1106" s="15">
        <f>'Calcul Es et Ea'!H1099</f>
        <v>1.3174283046414481</v>
      </c>
      <c r="D1106" s="15">
        <f>'Calcul Es et Ea'!I1099</f>
        <v>1.2710284221144883</v>
      </c>
      <c r="E1106" s="15">
        <f t="shared" ref="E1106:E1169" si="51">C1106-D1106</f>
        <v>4.6399882526959813E-2</v>
      </c>
      <c r="F1106" s="105">
        <v>3.0624131407395834</v>
      </c>
      <c r="G1106" s="105">
        <v>10.9464375</v>
      </c>
      <c r="H1106" s="55">
        <f t="shared" ref="H1106:H1169" si="52">4098*(0.6108*EXP(17.27*G1106/(G1106+237.3)))/(G1106+237.3)^2</f>
        <v>8.6982017458705957E-2</v>
      </c>
      <c r="I1106" s="17">
        <v>0</v>
      </c>
      <c r="J1106" s="15">
        <f>'Calcul Rn'!E1100</f>
        <v>1.3655165183640032</v>
      </c>
      <c r="K1106" s="118">
        <f t="shared" ref="K1106:K1169" si="53">(0.408*H1106*(J1106-I1106)+$B$8*900*F1106*E1106/(G1106+273))/(H1106+$B$8*(1+0.34*F1106))</f>
        <v>0.3515648196822691</v>
      </c>
    </row>
    <row r="1107" spans="1:11" x14ac:dyDescent="0.45">
      <c r="A1107" s="60">
        <v>40928</v>
      </c>
      <c r="B1107" s="114">
        <v>1091</v>
      </c>
      <c r="C1107" s="15">
        <f>'Calcul Es et Ea'!H1100</f>
        <v>1.1500917821721768</v>
      </c>
      <c r="D1107" s="15">
        <f>'Calcul Es et Ea'!I1100</f>
        <v>1.0642271433016344</v>
      </c>
      <c r="E1107" s="15">
        <f t="shared" si="51"/>
        <v>8.5864638870542409E-2</v>
      </c>
      <c r="F1107" s="105">
        <v>3.6927429791666673</v>
      </c>
      <c r="G1107" s="105">
        <v>8.9723856250000029</v>
      </c>
      <c r="H1107" s="55">
        <f t="shared" si="52"/>
        <v>7.7427460696033221E-2</v>
      </c>
      <c r="I1107" s="17">
        <v>0</v>
      </c>
      <c r="J1107" s="15">
        <f>'Calcul Rn'!E1101</f>
        <v>1.1650328576755111</v>
      </c>
      <c r="K1107" s="118">
        <f t="shared" si="53"/>
        <v>0.45772691800303922</v>
      </c>
    </row>
    <row r="1108" spans="1:11" x14ac:dyDescent="0.45">
      <c r="A1108" s="60">
        <v>40929</v>
      </c>
      <c r="B1108" s="115">
        <v>1092</v>
      </c>
      <c r="C1108" s="15">
        <f>'Calcul Es et Ea'!H1101</f>
        <v>1.2312889881702815</v>
      </c>
      <c r="D1108" s="15">
        <f>'Calcul Es et Ea'!I1101</f>
        <v>1.1936819351020205</v>
      </c>
      <c r="E1108" s="15">
        <f t="shared" si="51"/>
        <v>3.7607053068261065E-2</v>
      </c>
      <c r="F1108" s="105">
        <v>3.6103934479166662</v>
      </c>
      <c r="G1108" s="105">
        <v>10.337252968750002</v>
      </c>
      <c r="H1108" s="55">
        <f t="shared" si="52"/>
        <v>8.3931810105049964E-2</v>
      </c>
      <c r="I1108" s="17">
        <v>0</v>
      </c>
      <c r="J1108" s="15">
        <f>'Calcul Rn'!E1102</f>
        <v>1.287901573068515</v>
      </c>
      <c r="K1108" s="118">
        <f t="shared" si="53"/>
        <v>0.31316665788851417</v>
      </c>
    </row>
    <row r="1109" spans="1:11" x14ac:dyDescent="0.45">
      <c r="A1109" s="60">
        <v>40930</v>
      </c>
      <c r="B1109" s="115">
        <v>1093</v>
      </c>
      <c r="C1109" s="15">
        <f>'Calcul Es et Ea'!H1102</f>
        <v>1.2369241686810981</v>
      </c>
      <c r="D1109" s="15">
        <f>'Calcul Es et Ea'!I1102</f>
        <v>1.1112262892928881</v>
      </c>
      <c r="E1109" s="15">
        <f t="shared" si="51"/>
        <v>0.12569787938820998</v>
      </c>
      <c r="F1109" s="105">
        <v>2.8104513677083336</v>
      </c>
      <c r="G1109" s="105">
        <v>9.8672672083333293</v>
      </c>
      <c r="H1109" s="55">
        <f t="shared" si="52"/>
        <v>8.1641372150463937E-2</v>
      </c>
      <c r="I1109" s="17">
        <v>0</v>
      </c>
      <c r="J1109" s="15">
        <f>'Calcul Rn'!E1103</f>
        <v>1.5279665881627038</v>
      </c>
      <c r="K1109" s="118">
        <f t="shared" si="53"/>
        <v>0.59345854848906943</v>
      </c>
    </row>
    <row r="1110" spans="1:11" x14ac:dyDescent="0.45">
      <c r="A1110" s="60">
        <v>40931</v>
      </c>
      <c r="B1110" s="114">
        <v>1094</v>
      </c>
      <c r="C1110" s="15">
        <f>'Calcul Es et Ea'!H1103</f>
        <v>1.1923692499320588</v>
      </c>
      <c r="D1110" s="15">
        <f>'Calcul Es et Ea'!I1103</f>
        <v>1.0607749863741014</v>
      </c>
      <c r="E1110" s="15">
        <f t="shared" si="51"/>
        <v>0.13159426355795745</v>
      </c>
      <c r="F1110" s="105">
        <v>1.2171122803125001</v>
      </c>
      <c r="G1110" s="105">
        <v>8.929576979166665</v>
      </c>
      <c r="H1110" s="55">
        <f t="shared" si="52"/>
        <v>7.7230625020651672E-2</v>
      </c>
      <c r="I1110" s="17">
        <v>0</v>
      </c>
      <c r="J1110" s="15">
        <f>'Calcul Rn'!E1104</f>
        <v>1.4216839798051464</v>
      </c>
      <c r="K1110" s="118">
        <f t="shared" si="53"/>
        <v>0.45980547519269122</v>
      </c>
    </row>
    <row r="1111" spans="1:11" x14ac:dyDescent="0.45">
      <c r="A1111" s="60">
        <v>40932</v>
      </c>
      <c r="B1111" s="115">
        <v>1095</v>
      </c>
      <c r="C1111" s="15">
        <f>'Calcul Es et Ea'!H1104</f>
        <v>1.1563900492332237</v>
      </c>
      <c r="D1111" s="15">
        <f>'Calcul Es et Ea'!I1104</f>
        <v>1.0841171467580331</v>
      </c>
      <c r="E1111" s="15">
        <f t="shared" si="51"/>
        <v>7.2272902475190692E-2</v>
      </c>
      <c r="F1111" s="105">
        <v>2.3458361958333334</v>
      </c>
      <c r="G1111" s="105">
        <v>8.8462796041666696</v>
      </c>
      <c r="H1111" s="55">
        <f t="shared" si="52"/>
        <v>7.6848845381053035E-2</v>
      </c>
      <c r="I1111" s="17">
        <v>0</v>
      </c>
      <c r="J1111" s="15">
        <f>'Calcul Rn'!E1105</f>
        <v>1.3061463563343931</v>
      </c>
      <c r="K1111" s="118">
        <f t="shared" si="53"/>
        <v>0.39151361723065209</v>
      </c>
    </row>
    <row r="1112" spans="1:11" x14ac:dyDescent="0.45">
      <c r="A1112" s="60">
        <v>40933</v>
      </c>
      <c r="B1112" s="115">
        <v>1096</v>
      </c>
      <c r="C1112" s="15">
        <f>'Calcul Es et Ea'!H1105</f>
        <v>1.1793454393296616</v>
      </c>
      <c r="D1112" s="15">
        <f>'Calcul Es et Ea'!I1105</f>
        <v>1.1102292843868453</v>
      </c>
      <c r="E1112" s="15">
        <f t="shared" si="51"/>
        <v>6.911615494281631E-2</v>
      </c>
      <c r="F1112" s="105">
        <v>1.8770023896875001</v>
      </c>
      <c r="G1112" s="105">
        <v>9.458885229166663</v>
      </c>
      <c r="H1112" s="55">
        <f t="shared" si="52"/>
        <v>7.9694679104631752E-2</v>
      </c>
      <c r="I1112" s="17">
        <v>0</v>
      </c>
      <c r="J1112" s="15">
        <f>'Calcul Rn'!E1106</f>
        <v>1.7252259217276551</v>
      </c>
      <c r="K1112" s="118">
        <f t="shared" si="53"/>
        <v>0.44243141835831129</v>
      </c>
    </row>
    <row r="1113" spans="1:11" x14ac:dyDescent="0.45">
      <c r="A1113" s="60">
        <v>40934</v>
      </c>
      <c r="B1113" s="114">
        <v>1097</v>
      </c>
      <c r="C1113" s="15">
        <f>'Calcul Es et Ea'!H1106</f>
        <v>1.072273469237768</v>
      </c>
      <c r="D1113" s="15">
        <f>'Calcul Es et Ea'!I1106</f>
        <v>0.9513471317667237</v>
      </c>
      <c r="E1113" s="15">
        <f t="shared" si="51"/>
        <v>0.12092633747104431</v>
      </c>
      <c r="F1113" s="105">
        <v>2.4324160361874996</v>
      </c>
      <c r="G1113" s="105">
        <v>7.9956049270833311</v>
      </c>
      <c r="H1113" s="55">
        <f t="shared" si="52"/>
        <v>7.3041311419267729E-2</v>
      </c>
      <c r="I1113" s="17">
        <v>0</v>
      </c>
      <c r="J1113" s="15">
        <f>'Calcul Rn'!E1107</f>
        <v>1.2639256076363345</v>
      </c>
      <c r="K1113" s="118">
        <f t="shared" si="53"/>
        <v>0.51566411939571033</v>
      </c>
    </row>
    <row r="1114" spans="1:11" x14ac:dyDescent="0.45">
      <c r="A1114" s="60">
        <v>40935</v>
      </c>
      <c r="B1114" s="115">
        <v>1098</v>
      </c>
      <c r="C1114" s="15">
        <f>'Calcul Es et Ea'!H1107</f>
        <v>0.97893600030029226</v>
      </c>
      <c r="D1114" s="15">
        <f>'Calcul Es et Ea'!I1107</f>
        <v>0.85225709003975836</v>
      </c>
      <c r="E1114" s="15">
        <f t="shared" si="51"/>
        <v>0.12667891026053391</v>
      </c>
      <c r="F1114" s="105">
        <v>0.40213540593749997</v>
      </c>
      <c r="G1114" s="105">
        <v>4.9355273541666671</v>
      </c>
      <c r="H1114" s="55">
        <f t="shared" si="52"/>
        <v>6.0647450936804063E-2</v>
      </c>
      <c r="I1114" s="17">
        <v>0</v>
      </c>
      <c r="J1114" s="15">
        <f>'Calcul Rn'!E1108</f>
        <v>1.0703781871357485</v>
      </c>
      <c r="K1114" s="118">
        <f t="shared" si="53"/>
        <v>0.27448008973673937</v>
      </c>
    </row>
    <row r="1115" spans="1:11" x14ac:dyDescent="0.45">
      <c r="A1115" s="60">
        <v>40936</v>
      </c>
      <c r="B1115" s="115">
        <v>1099</v>
      </c>
      <c r="C1115" s="15">
        <f>'Calcul Es et Ea'!H1108</f>
        <v>0.87549496298951568</v>
      </c>
      <c r="D1115" s="15">
        <f>'Calcul Es et Ea'!I1108</f>
        <v>0.79333536935255655</v>
      </c>
      <c r="E1115" s="15">
        <f t="shared" si="51"/>
        <v>8.2159593636959127E-2</v>
      </c>
      <c r="F1115" s="105">
        <v>1.7950578774999997</v>
      </c>
      <c r="G1115" s="105">
        <v>4.0355679093750005</v>
      </c>
      <c r="H1115" s="55">
        <f t="shared" si="52"/>
        <v>5.7364914069249637E-2</v>
      </c>
      <c r="I1115" s="17">
        <v>0</v>
      </c>
      <c r="J1115" s="15">
        <f>'Calcul Rn'!E1109</f>
        <v>1.2863045472716603</v>
      </c>
      <c r="K1115" s="118">
        <f t="shared" si="53"/>
        <v>0.37649554698476273</v>
      </c>
    </row>
    <row r="1116" spans="1:11" x14ac:dyDescent="0.45">
      <c r="A1116" s="60">
        <v>40937</v>
      </c>
      <c r="B1116" s="114">
        <v>1100</v>
      </c>
      <c r="C1116" s="15">
        <f>'Calcul Es et Ea'!H1109</f>
        <v>0.8616352851811333</v>
      </c>
      <c r="D1116" s="15">
        <f>'Calcul Es et Ea'!I1109</f>
        <v>0.74121966461150324</v>
      </c>
      <c r="E1116" s="15">
        <f t="shared" si="51"/>
        <v>0.12041562056963007</v>
      </c>
      <c r="F1116" s="105">
        <v>2.3224016770833331</v>
      </c>
      <c r="G1116" s="105">
        <v>3.4746964677083327</v>
      </c>
      <c r="H1116" s="55">
        <f t="shared" si="52"/>
        <v>5.5397226471703351E-2</v>
      </c>
      <c r="I1116" s="17">
        <v>0</v>
      </c>
      <c r="J1116" s="15">
        <f>'Calcul Rn'!E1110</f>
        <v>1.3149274427382962</v>
      </c>
      <c r="K1116" s="118">
        <f t="shared" si="53"/>
        <v>0.51747859652646877</v>
      </c>
    </row>
    <row r="1117" spans="1:11" x14ac:dyDescent="0.45">
      <c r="A1117" s="60">
        <v>40938</v>
      </c>
      <c r="B1117" s="115">
        <v>1101</v>
      </c>
      <c r="C1117" s="15">
        <f>'Calcul Es et Ea'!H1110</f>
        <v>0.61237257514107535</v>
      </c>
      <c r="D1117" s="15">
        <f>'Calcul Es et Ea'!I1110</f>
        <v>0.60146111264569135</v>
      </c>
      <c r="E1117" s="15">
        <f t="shared" si="51"/>
        <v>1.0911462495383994E-2</v>
      </c>
      <c r="F1117" s="105">
        <v>1.6846122047916665</v>
      </c>
      <c r="G1117" s="105">
        <v>-0.46805833166666672</v>
      </c>
      <c r="H1117" s="55">
        <f t="shared" si="52"/>
        <v>4.3128804796501302E-2</v>
      </c>
      <c r="I1117" s="17">
        <v>0</v>
      </c>
      <c r="J1117" s="15">
        <f>'Calcul Rn'!E1111</f>
        <v>1.5677302837915987</v>
      </c>
      <c r="K1117" s="118">
        <f t="shared" si="53"/>
        <v>0.21331715389752426</v>
      </c>
    </row>
    <row r="1118" spans="1:11" x14ac:dyDescent="0.45">
      <c r="A1118" s="60">
        <v>40939</v>
      </c>
      <c r="B1118" s="115">
        <v>1102</v>
      </c>
      <c r="C1118" s="15">
        <f>'Calcul Es et Ea'!H1111</f>
        <v>0.58933283457273655</v>
      </c>
      <c r="D1118" s="15">
        <f>'Calcul Es et Ea'!I1111</f>
        <v>0.5561585870263428</v>
      </c>
      <c r="E1118" s="15">
        <f t="shared" si="51"/>
        <v>3.3174247546393754E-2</v>
      </c>
      <c r="F1118" s="105">
        <v>1.949785879166666</v>
      </c>
      <c r="G1118" s="105">
        <v>-0.31620007947916673</v>
      </c>
      <c r="H1118" s="55">
        <f t="shared" si="52"/>
        <v>4.3553824267011057E-2</v>
      </c>
      <c r="I1118" s="17">
        <v>0</v>
      </c>
      <c r="J1118" s="15">
        <f>'Calcul Rn'!E1112</f>
        <v>1.6470802010566046</v>
      </c>
      <c r="K1118" s="118">
        <f t="shared" si="53"/>
        <v>0.28131327378010323</v>
      </c>
    </row>
    <row r="1119" spans="1:11" x14ac:dyDescent="0.45">
      <c r="A1119" s="60">
        <v>40940</v>
      </c>
      <c r="B1119" s="114">
        <v>1103</v>
      </c>
      <c r="C1119" s="15">
        <f>'Calcul Es et Ea'!H1112</f>
        <v>0.49867563975582174</v>
      </c>
      <c r="D1119" s="15">
        <f>'Calcul Es et Ea'!I1112</f>
        <v>0.44694084354545227</v>
      </c>
      <c r="E1119" s="15">
        <f t="shared" si="51"/>
        <v>5.1734796210369471E-2</v>
      </c>
      <c r="F1119" s="105">
        <v>3.800000020833334</v>
      </c>
      <c r="G1119" s="105">
        <v>-2.6205420083333339</v>
      </c>
      <c r="H1119" s="55">
        <f t="shared" si="52"/>
        <v>3.7477387512175511E-2</v>
      </c>
      <c r="I1119" s="17">
        <v>0</v>
      </c>
      <c r="J1119" s="15">
        <f>'Calcul Rn'!E1113</f>
        <v>1.6949980797874047</v>
      </c>
      <c r="K1119" s="118">
        <f t="shared" si="53"/>
        <v>0.3652522295050632</v>
      </c>
    </row>
    <row r="1120" spans="1:11" x14ac:dyDescent="0.45">
      <c r="A1120" s="60">
        <v>40941</v>
      </c>
      <c r="B1120" s="115">
        <v>1104</v>
      </c>
      <c r="C1120" s="15">
        <f>'Calcul Es et Ea'!H1113</f>
        <v>0.44824422767088018</v>
      </c>
      <c r="D1120" s="15">
        <f>'Calcul Es et Ea'!I1113</f>
        <v>0.30856961039369984</v>
      </c>
      <c r="E1120" s="15">
        <f t="shared" si="51"/>
        <v>0.13967461727718034</v>
      </c>
      <c r="F1120" s="105">
        <v>4.9505989479166663</v>
      </c>
      <c r="G1120" s="105">
        <v>-4.5168823854166655</v>
      </c>
      <c r="H1120" s="55">
        <f t="shared" si="52"/>
        <v>3.3039555398307482E-2</v>
      </c>
      <c r="I1120" s="17">
        <v>0</v>
      </c>
      <c r="J1120" s="15">
        <f>'Calcul Rn'!E1114</f>
        <v>1.5026829875007048</v>
      </c>
      <c r="K1120" s="118">
        <f t="shared" si="53"/>
        <v>0.82489051116260514</v>
      </c>
    </row>
    <row r="1121" spans="1:11" x14ac:dyDescent="0.45">
      <c r="A1121" s="60">
        <v>40942</v>
      </c>
      <c r="B1121" s="115">
        <v>1105</v>
      </c>
      <c r="C1121" s="15">
        <f>'Calcul Es et Ea'!H1114</f>
        <v>0.42651317655461862</v>
      </c>
      <c r="D1121" s="15">
        <f>'Calcul Es et Ea'!I1114</f>
        <v>0.27448885961390052</v>
      </c>
      <c r="E1121" s="15">
        <f t="shared" si="51"/>
        <v>0.15202431694071811</v>
      </c>
      <c r="F1121" s="105">
        <v>3.0632204166666668</v>
      </c>
      <c r="G1121" s="105">
        <v>-5.5920727894736846</v>
      </c>
      <c r="H1121" s="55">
        <f t="shared" si="52"/>
        <v>3.0731000214373885E-2</v>
      </c>
      <c r="I1121" s="17">
        <v>0</v>
      </c>
      <c r="J1121" s="15">
        <f>'Calcul Rn'!E1115</f>
        <v>1.4048466201423286</v>
      </c>
      <c r="K1121" s="118">
        <f t="shared" si="53"/>
        <v>0.73200273657371129</v>
      </c>
    </row>
    <row r="1122" spans="1:11" x14ac:dyDescent="0.45">
      <c r="A1122" s="60">
        <v>40943</v>
      </c>
      <c r="B1122" s="114">
        <v>1106</v>
      </c>
      <c r="C1122" s="15">
        <f>'Calcul Es et Ea'!H1115</f>
        <v>0.49572163202824659</v>
      </c>
      <c r="D1122" s="15">
        <f>'Calcul Es et Ea'!I1115</f>
        <v>0.39316663751890285</v>
      </c>
      <c r="E1122" s="15">
        <f t="shared" si="51"/>
        <v>0.10255499450934374</v>
      </c>
      <c r="F1122" s="105">
        <v>1.3400317536874999</v>
      </c>
      <c r="G1122" s="105">
        <v>-3.8140340060416644</v>
      </c>
      <c r="H1122" s="55">
        <f t="shared" si="52"/>
        <v>3.4628307829740919E-2</v>
      </c>
      <c r="I1122" s="17">
        <v>0</v>
      </c>
      <c r="J1122" s="15">
        <f>'Calcul Rn'!E1116</f>
        <v>1.5976790794270199</v>
      </c>
      <c r="K1122" s="118">
        <f t="shared" si="53"/>
        <v>0.40383857295113096</v>
      </c>
    </row>
    <row r="1123" spans="1:11" x14ac:dyDescent="0.45">
      <c r="A1123" s="60">
        <v>40944</v>
      </c>
      <c r="B1123" s="115">
        <v>1107</v>
      </c>
      <c r="C1123" s="15">
        <f>'Calcul Es et Ea'!H1116</f>
        <v>0.45574909566370847</v>
      </c>
      <c r="D1123" s="15">
        <f>'Calcul Es et Ea'!I1116</f>
        <v>0.43691627357975715</v>
      </c>
      <c r="E1123" s="15">
        <f t="shared" si="51"/>
        <v>1.8832822083951317E-2</v>
      </c>
      <c r="F1123" s="105">
        <v>2.8069935656250014</v>
      </c>
      <c r="G1123" s="105">
        <v>-3.8440286458333328</v>
      </c>
      <c r="H1123" s="55">
        <f t="shared" si="52"/>
        <v>3.4559183811905418E-2</v>
      </c>
      <c r="I1123" s="17">
        <v>0</v>
      </c>
      <c r="J1123" s="15">
        <f>'Calcul Rn'!E1117</f>
        <v>2.0177485073805252</v>
      </c>
      <c r="K1123" s="118">
        <f t="shared" si="53"/>
        <v>0.24362638408668788</v>
      </c>
    </row>
    <row r="1124" spans="1:11" x14ac:dyDescent="0.45">
      <c r="A1124" s="60">
        <v>40945</v>
      </c>
      <c r="B1124" s="115">
        <v>1108</v>
      </c>
      <c r="C1124" s="15">
        <f>'Calcul Es et Ea'!H1117</f>
        <v>0.53961259585158239</v>
      </c>
      <c r="D1124" s="15">
        <f>'Calcul Es et Ea'!I1117</f>
        <v>0.50365628453382971</v>
      </c>
      <c r="E1124" s="15">
        <f t="shared" si="51"/>
        <v>3.5956311317752676E-2</v>
      </c>
      <c r="F1124" s="105">
        <v>0.56248552208333324</v>
      </c>
      <c r="G1124" s="105">
        <v>-2.814290506145833</v>
      </c>
      <c r="H1124" s="55">
        <f t="shared" si="52"/>
        <v>3.7001578901815241E-2</v>
      </c>
      <c r="I1124" s="17">
        <v>0</v>
      </c>
      <c r="J1124" s="15">
        <f>'Calcul Rn'!E1118</f>
        <v>1.9059458551457191</v>
      </c>
      <c r="K1124" s="118">
        <f t="shared" si="53"/>
        <v>0.28516658677058065</v>
      </c>
    </row>
    <row r="1125" spans="1:11" x14ac:dyDescent="0.45">
      <c r="A1125" s="60">
        <v>40946</v>
      </c>
      <c r="B1125" s="114">
        <v>1109</v>
      </c>
      <c r="C1125" s="15">
        <f>'Calcul Es et Ea'!H1118</f>
        <v>0.47109851058061769</v>
      </c>
      <c r="D1125" s="15">
        <f>'Calcul Es et Ea'!I1118</f>
        <v>0.3667019352776989</v>
      </c>
      <c r="E1125" s="15">
        <f t="shared" si="51"/>
        <v>0.10439657530291879</v>
      </c>
      <c r="F1125" s="105">
        <v>2.5787239844791658</v>
      </c>
      <c r="G1125" s="105">
        <v>-3.5943346749999989</v>
      </c>
      <c r="H1125" s="55">
        <f t="shared" si="52"/>
        <v>3.5138263176534207E-2</v>
      </c>
      <c r="I1125" s="17">
        <v>0</v>
      </c>
      <c r="J1125" s="15">
        <f>'Calcul Rn'!E1119</f>
        <v>1.892488995516791</v>
      </c>
      <c r="K1125" s="118">
        <f t="shared" si="53"/>
        <v>0.54324756066152191</v>
      </c>
    </row>
    <row r="1126" spans="1:11" x14ac:dyDescent="0.45">
      <c r="A1126" s="60">
        <v>40947</v>
      </c>
      <c r="B1126" s="115">
        <v>1110</v>
      </c>
      <c r="C1126" s="15">
        <f>'Calcul Es et Ea'!H1119</f>
        <v>0.37455229613002761</v>
      </c>
      <c r="D1126" s="15">
        <f>'Calcul Es et Ea'!I1119</f>
        <v>0.29615068762321078</v>
      </c>
      <c r="E1126" s="15">
        <f t="shared" si="51"/>
        <v>7.8401608506816822E-2</v>
      </c>
      <c r="F1126" s="105">
        <v>3.4405092291666679</v>
      </c>
      <c r="G1126" s="105">
        <v>-6.970398166666663</v>
      </c>
      <c r="H1126" s="55">
        <f t="shared" si="52"/>
        <v>2.7976481610167494E-2</v>
      </c>
      <c r="I1126" s="17">
        <v>0</v>
      </c>
      <c r="J1126" s="15">
        <f>'Calcul Rn'!E1120</f>
        <v>2.0397275973587368</v>
      </c>
      <c r="K1126" s="118">
        <f t="shared" si="53"/>
        <v>0.48708403466409117</v>
      </c>
    </row>
    <row r="1127" spans="1:11" x14ac:dyDescent="0.45">
      <c r="A1127" s="60">
        <v>40948</v>
      </c>
      <c r="B1127" s="115">
        <v>1111</v>
      </c>
      <c r="C1127" s="15">
        <f>'Calcul Es et Ea'!H1120</f>
        <v>0.44561688679661826</v>
      </c>
      <c r="D1127" s="15">
        <f>'Calcul Es et Ea'!I1120</f>
        <v>0.3719146453245798</v>
      </c>
      <c r="E1127" s="15">
        <f t="shared" si="51"/>
        <v>7.3702241472038466E-2</v>
      </c>
      <c r="F1127" s="105">
        <v>2.2717389440625007</v>
      </c>
      <c r="G1127" s="105">
        <v>-4.9850365104166663</v>
      </c>
      <c r="H1127" s="55">
        <f t="shared" si="52"/>
        <v>3.2016599430358512E-2</v>
      </c>
      <c r="I1127" s="17">
        <v>0</v>
      </c>
      <c r="J1127" s="15">
        <f>'Calcul Rn'!E1121</f>
        <v>2.0886821532843021</v>
      </c>
      <c r="K1127" s="118">
        <f t="shared" si="53"/>
        <v>0.43094569764157459</v>
      </c>
    </row>
    <row r="1128" spans="1:11" x14ac:dyDescent="0.45">
      <c r="A1128" s="60">
        <v>40949</v>
      </c>
      <c r="B1128" s="114">
        <v>1112</v>
      </c>
      <c r="C1128" s="15">
        <f>'Calcul Es et Ea'!H1121</f>
        <v>0.48933467414597964</v>
      </c>
      <c r="D1128" s="15">
        <f>'Calcul Es et Ea'!I1121</f>
        <v>0.38355018909156391</v>
      </c>
      <c r="E1128" s="15">
        <f t="shared" si="51"/>
        <v>0.10578448505441573</v>
      </c>
      <c r="F1128" s="105">
        <v>2.7707755260416671</v>
      </c>
      <c r="G1128" s="105">
        <v>-3.4663855062499991</v>
      </c>
      <c r="H1128" s="55">
        <f t="shared" si="52"/>
        <v>3.5438228422895325E-2</v>
      </c>
      <c r="I1128" s="17">
        <v>0</v>
      </c>
      <c r="J1128" s="15">
        <f>'Calcul Rn'!E1122</f>
        <v>2.1400027511375268</v>
      </c>
      <c r="K1128" s="118">
        <f t="shared" si="53"/>
        <v>0.58305847953972578</v>
      </c>
    </row>
    <row r="1129" spans="1:11" x14ac:dyDescent="0.45">
      <c r="A1129" s="60">
        <v>40950</v>
      </c>
      <c r="B1129" s="115">
        <v>1113</v>
      </c>
      <c r="C1129" s="15">
        <f>'Calcul Es et Ea'!H1122</f>
        <v>0.4343404522985016</v>
      </c>
      <c r="D1129" s="15">
        <f>'Calcul Es et Ea'!I1122</f>
        <v>0.33744998531048148</v>
      </c>
      <c r="E1129" s="15">
        <f t="shared" si="51"/>
        <v>9.6890466988020119E-2</v>
      </c>
      <c r="F1129" s="105">
        <v>2.8915335197916665</v>
      </c>
      <c r="G1129" s="105">
        <v>-5.781268497916666</v>
      </c>
      <c r="H1129" s="55">
        <f t="shared" si="52"/>
        <v>3.033954876406417E-2</v>
      </c>
      <c r="I1129" s="17">
        <v>0</v>
      </c>
      <c r="J1129" s="15">
        <f>'Calcul Rn'!E1123</f>
        <v>2.2351912168813932</v>
      </c>
      <c r="K1129" s="118">
        <f t="shared" si="53"/>
        <v>0.55697813009735431</v>
      </c>
    </row>
    <row r="1130" spans="1:11" x14ac:dyDescent="0.45">
      <c r="A1130" s="60">
        <v>40951</v>
      </c>
      <c r="B1130" s="115">
        <v>1114</v>
      </c>
      <c r="C1130" s="15">
        <f>'Calcul Es et Ea'!H1123</f>
        <v>0.4573384057240204</v>
      </c>
      <c r="D1130" s="15">
        <f>'Calcul Es et Ea'!I1123</f>
        <v>0.30669233158068976</v>
      </c>
      <c r="E1130" s="15">
        <f t="shared" si="51"/>
        <v>0.15064607414333064</v>
      </c>
      <c r="F1130" s="105">
        <v>2.1430149884374998</v>
      </c>
      <c r="G1130" s="105">
        <v>-4.7618085697916674</v>
      </c>
      <c r="H1130" s="55">
        <f t="shared" si="52"/>
        <v>3.2500905474755371E-2</v>
      </c>
      <c r="I1130" s="17">
        <v>0</v>
      </c>
      <c r="J1130" s="15">
        <f>'Calcul Rn'!E1124</f>
        <v>2.2346820408657386</v>
      </c>
      <c r="K1130" s="118">
        <f t="shared" si="53"/>
        <v>0.68916580443341358</v>
      </c>
    </row>
    <row r="1131" spans="1:11" x14ac:dyDescent="0.45">
      <c r="A1131" s="60">
        <v>40952</v>
      </c>
      <c r="B1131" s="114">
        <v>1115</v>
      </c>
      <c r="C1131" s="15">
        <f>'Calcul Es et Ea'!H1124</f>
        <v>0.69855013163339708</v>
      </c>
      <c r="D1131" s="15">
        <f>'Calcul Es et Ea'!I1124</f>
        <v>0.68244808903744181</v>
      </c>
      <c r="E1131" s="15">
        <f t="shared" si="51"/>
        <v>1.6102042595955268E-2</v>
      </c>
      <c r="F1131" s="105">
        <v>1.3854080260416659</v>
      </c>
      <c r="G1131" s="105">
        <v>1.8525721683333334</v>
      </c>
      <c r="H1131" s="55">
        <f t="shared" si="52"/>
        <v>5.0028899498601093E-2</v>
      </c>
      <c r="I1131" s="17">
        <v>0</v>
      </c>
      <c r="J1131" s="15">
        <f>'Calcul Rn'!E1125</f>
        <v>2.5784302811347897</v>
      </c>
      <c r="K1131" s="118">
        <f t="shared" si="53"/>
        <v>0.38744133550784121</v>
      </c>
    </row>
    <row r="1132" spans="1:11" x14ac:dyDescent="0.45">
      <c r="A1132" s="60">
        <v>40953</v>
      </c>
      <c r="B1132" s="115">
        <v>1116</v>
      </c>
      <c r="C1132" s="15">
        <f>'Calcul Es et Ea'!H1125</f>
        <v>0.84971206318099246</v>
      </c>
      <c r="D1132" s="15">
        <f>'Calcul Es et Ea'!I1125</f>
        <v>0.783809915306105</v>
      </c>
      <c r="E1132" s="15">
        <f t="shared" si="51"/>
        <v>6.5902147874887462E-2</v>
      </c>
      <c r="F1132" s="105">
        <v>2.6210822019791666</v>
      </c>
      <c r="G1132" s="105">
        <v>3.7162984687500003</v>
      </c>
      <c r="H1132" s="55">
        <f t="shared" si="52"/>
        <v>5.6237612630047923E-2</v>
      </c>
      <c r="I1132" s="17">
        <v>0</v>
      </c>
      <c r="J1132" s="15">
        <f>'Calcul Rn'!E1126</f>
        <v>2.6252322376507053</v>
      </c>
      <c r="K1132" s="118">
        <f t="shared" si="53"/>
        <v>0.53522700361787046</v>
      </c>
    </row>
    <row r="1133" spans="1:11" x14ac:dyDescent="0.45">
      <c r="A1133" s="60">
        <v>40954</v>
      </c>
      <c r="B1133" s="115">
        <v>1117</v>
      </c>
      <c r="C1133" s="15">
        <f>'Calcul Es et Ea'!H1126</f>
        <v>0.95849904270229525</v>
      </c>
      <c r="D1133" s="15">
        <f>'Calcul Es et Ea'!I1126</f>
        <v>0.86643610424984618</v>
      </c>
      <c r="E1133" s="15">
        <f t="shared" si="51"/>
        <v>9.2062938452449061E-2</v>
      </c>
      <c r="F1133" s="105">
        <v>2.4471267729166661</v>
      </c>
      <c r="G1133" s="105">
        <v>5.3291597083333331</v>
      </c>
      <c r="H1133" s="55">
        <f t="shared" si="52"/>
        <v>6.2133020062464205E-2</v>
      </c>
      <c r="I1133" s="17">
        <v>0</v>
      </c>
      <c r="J1133" s="15">
        <f>'Calcul Rn'!E1127</f>
        <v>2.7769927426677601</v>
      </c>
      <c r="K1133" s="118">
        <f t="shared" si="53"/>
        <v>0.64500383590833354</v>
      </c>
    </row>
    <row r="1134" spans="1:11" x14ac:dyDescent="0.45">
      <c r="A1134" s="60">
        <v>40955</v>
      </c>
      <c r="B1134" s="114">
        <v>1118</v>
      </c>
      <c r="C1134" s="15">
        <f>'Calcul Es et Ea'!H1127</f>
        <v>1.0267817639674233</v>
      </c>
      <c r="D1134" s="15">
        <f>'Calcul Es et Ea'!I1127</f>
        <v>0.88217266644095393</v>
      </c>
      <c r="E1134" s="15">
        <f t="shared" si="51"/>
        <v>0.14460909752646933</v>
      </c>
      <c r="F1134" s="105">
        <v>2.0822685218750006</v>
      </c>
      <c r="G1134" s="105">
        <v>6.1825308750000003</v>
      </c>
      <c r="H1134" s="55">
        <f t="shared" si="52"/>
        <v>6.5461025712303902E-2</v>
      </c>
      <c r="I1134" s="17">
        <v>0</v>
      </c>
      <c r="J1134" s="15">
        <f>'Calcul Rn'!E1128</f>
        <v>2.9269159766376314</v>
      </c>
      <c r="K1134" s="118">
        <f t="shared" si="53"/>
        <v>0.79626738463228275</v>
      </c>
    </row>
    <row r="1135" spans="1:11" x14ac:dyDescent="0.45">
      <c r="A1135" s="60">
        <v>40956</v>
      </c>
      <c r="B1135" s="115">
        <v>1119</v>
      </c>
      <c r="C1135" s="15">
        <f>'Calcul Es et Ea'!H1128</f>
        <v>1.0575120371525175</v>
      </c>
      <c r="D1135" s="15">
        <f>'Calcul Es et Ea'!I1128</f>
        <v>0.90851314943523809</v>
      </c>
      <c r="E1135" s="15">
        <f t="shared" si="51"/>
        <v>0.14899888771727943</v>
      </c>
      <c r="F1135" s="105">
        <v>0.81272570879166661</v>
      </c>
      <c r="G1135" s="105">
        <v>6.8508424895833357</v>
      </c>
      <c r="H1135" s="55">
        <f t="shared" si="52"/>
        <v>6.8172788322422392E-2</v>
      </c>
      <c r="I1135" s="17">
        <v>0</v>
      </c>
      <c r="J1135" s="15">
        <f>'Calcul Rn'!E1129</f>
        <v>2.9291478157013966</v>
      </c>
      <c r="K1135" s="118">
        <f t="shared" si="53"/>
        <v>0.70019643819643129</v>
      </c>
    </row>
    <row r="1136" spans="1:11" x14ac:dyDescent="0.45">
      <c r="A1136" s="60">
        <v>40957</v>
      </c>
      <c r="B1136" s="115">
        <v>1120</v>
      </c>
      <c r="C1136" s="15">
        <f>'Calcul Es et Ea'!H1129</f>
        <v>1.1122827967854862</v>
      </c>
      <c r="D1136" s="15">
        <f>'Calcul Es et Ea'!I1129</f>
        <v>1.0880529395685914</v>
      </c>
      <c r="E1136" s="15">
        <f t="shared" si="51"/>
        <v>2.4229857216894857E-2</v>
      </c>
      <c r="F1136" s="105">
        <v>2.1096383375208343</v>
      </c>
      <c r="G1136" s="105">
        <v>7.5303892083333368</v>
      </c>
      <c r="H1136" s="55">
        <f t="shared" si="52"/>
        <v>7.102812101498357E-2</v>
      </c>
      <c r="I1136" s="17">
        <v>0</v>
      </c>
      <c r="J1136" s="15">
        <f>'Calcul Rn'!E1130</f>
        <v>2.8684992768384978</v>
      </c>
      <c r="K1136" s="118">
        <f t="shared" si="53"/>
        <v>0.50610350675741778</v>
      </c>
    </row>
    <row r="1137" spans="1:11" x14ac:dyDescent="0.45">
      <c r="A1137" s="60">
        <v>40958</v>
      </c>
      <c r="B1137" s="114">
        <v>1121</v>
      </c>
      <c r="C1137" s="15">
        <f>'Calcul Es et Ea'!H1130</f>
        <v>0.9260398243596295</v>
      </c>
      <c r="D1137" s="15">
        <f>'Calcul Es et Ea'!I1130</f>
        <v>0.78060474132955038</v>
      </c>
      <c r="E1137" s="15">
        <f t="shared" si="51"/>
        <v>0.14543508303007913</v>
      </c>
      <c r="F1137" s="105">
        <v>2.547505838541666</v>
      </c>
      <c r="G1137" s="105">
        <v>5.3377889791666648</v>
      </c>
      <c r="H1137" s="55">
        <f t="shared" si="52"/>
        <v>6.2165932993417723E-2</v>
      </c>
      <c r="I1137" s="17">
        <v>0</v>
      </c>
      <c r="J1137" s="15">
        <f>'Calcul Rn'!E1131</f>
        <v>3.1506308860631007</v>
      </c>
      <c r="K1137" s="118">
        <f t="shared" si="53"/>
        <v>0.85584868628687882</v>
      </c>
    </row>
    <row r="1138" spans="1:11" x14ac:dyDescent="0.45">
      <c r="A1138" s="60">
        <v>40959</v>
      </c>
      <c r="B1138" s="115">
        <v>1122</v>
      </c>
      <c r="C1138" s="15">
        <f>'Calcul Es et Ea'!H1131</f>
        <v>0.81764584211243407</v>
      </c>
      <c r="D1138" s="15">
        <f>'Calcul Es et Ea'!I1131</f>
        <v>0.6435485884049279</v>
      </c>
      <c r="E1138" s="15">
        <f t="shared" si="51"/>
        <v>0.17409725370750617</v>
      </c>
      <c r="F1138" s="105">
        <v>0.95825229416666691</v>
      </c>
      <c r="G1138" s="105">
        <v>2.8600259270833335</v>
      </c>
      <c r="H1138" s="55">
        <f t="shared" si="52"/>
        <v>5.3307579036272923E-2</v>
      </c>
      <c r="I1138" s="17">
        <v>0</v>
      </c>
      <c r="J1138" s="15">
        <f>'Calcul Rn'!E1132</f>
        <v>3.3731551967357927</v>
      </c>
      <c r="K1138" s="118">
        <f t="shared" si="53"/>
        <v>0.77302257426148246</v>
      </c>
    </row>
    <row r="1139" spans="1:11" x14ac:dyDescent="0.45">
      <c r="A1139" s="60">
        <v>40960</v>
      </c>
      <c r="B1139" s="115">
        <v>1123</v>
      </c>
      <c r="C1139" s="15">
        <f>'Calcul Es et Ea'!H1132</f>
        <v>0.80519401710546101</v>
      </c>
      <c r="D1139" s="15">
        <f>'Calcul Es et Ea'!I1132</f>
        <v>0.62044629346431779</v>
      </c>
      <c r="E1139" s="15">
        <f t="shared" si="51"/>
        <v>0.18474772364114322</v>
      </c>
      <c r="F1139" s="105">
        <v>0.88734668177083353</v>
      </c>
      <c r="G1139" s="105">
        <v>2.204288006250001</v>
      </c>
      <c r="H1139" s="55">
        <f t="shared" si="52"/>
        <v>5.1153271427257986E-2</v>
      </c>
      <c r="I1139" s="17">
        <v>0</v>
      </c>
      <c r="J1139" s="15">
        <f>'Calcul Rn'!E1133</f>
        <v>3.3822442477813883</v>
      </c>
      <c r="K1139" s="118">
        <f t="shared" si="53"/>
        <v>0.77006165976712904</v>
      </c>
    </row>
    <row r="1140" spans="1:11" x14ac:dyDescent="0.45">
      <c r="A1140" s="60">
        <v>40961</v>
      </c>
      <c r="B1140" s="114">
        <v>1124</v>
      </c>
      <c r="C1140" s="15">
        <f>'Calcul Es et Ea'!H1133</f>
        <v>0.84873560487715982</v>
      </c>
      <c r="D1140" s="15">
        <f>'Calcul Es et Ea'!I1133</f>
        <v>0.64020999724227701</v>
      </c>
      <c r="E1140" s="15">
        <f t="shared" si="51"/>
        <v>0.20852560763488281</v>
      </c>
      <c r="F1140" s="105">
        <v>0.76667829052083325</v>
      </c>
      <c r="G1140" s="105">
        <v>2.6710653501041666</v>
      </c>
      <c r="H1140" s="55">
        <f t="shared" si="52"/>
        <v>5.2678941211085434E-2</v>
      </c>
      <c r="I1140" s="17">
        <v>0</v>
      </c>
      <c r="J1140" s="15">
        <f>'Calcul Rn'!E1134</f>
        <v>3.7153349634210571</v>
      </c>
      <c r="K1140" s="118">
        <f t="shared" si="53"/>
        <v>0.83760302841886791</v>
      </c>
    </row>
    <row r="1141" spans="1:11" x14ac:dyDescent="0.45">
      <c r="A1141" s="60">
        <v>40962</v>
      </c>
      <c r="B1141" s="115">
        <v>1125</v>
      </c>
      <c r="C1141" s="15">
        <f>'Calcul Es et Ea'!H1134</f>
        <v>1.1054921906133199</v>
      </c>
      <c r="D1141" s="15">
        <f>'Calcul Es et Ea'!I1134</f>
        <v>1.047343069924632</v>
      </c>
      <c r="E1141" s="15">
        <f t="shared" si="51"/>
        <v>5.8149120688687939E-2</v>
      </c>
      <c r="F1141" s="105">
        <v>1.6368750447916665</v>
      </c>
      <c r="G1141" s="105">
        <v>8.8291716979166655</v>
      </c>
      <c r="H1141" s="55">
        <f t="shared" si="52"/>
        <v>7.6770634010964345E-2</v>
      </c>
      <c r="I1141" s="17">
        <v>0</v>
      </c>
      <c r="J1141" s="15">
        <f>'Calcul Rn'!E1135</f>
        <v>3.7376225436843478</v>
      </c>
      <c r="K1141" s="118">
        <f t="shared" si="53"/>
        <v>0.7595099123891329</v>
      </c>
    </row>
    <row r="1142" spans="1:11" x14ac:dyDescent="0.45">
      <c r="A1142" s="60">
        <v>40963</v>
      </c>
      <c r="B1142" s="115">
        <v>1126</v>
      </c>
      <c r="C1142" s="15">
        <f>'Calcul Es et Ea'!H1135</f>
        <v>1.5324607872206135</v>
      </c>
      <c r="D1142" s="15">
        <f>'Calcul Es et Ea'!I1135</f>
        <v>1.4351419399548955</v>
      </c>
      <c r="E1142" s="15">
        <f t="shared" si="51"/>
        <v>9.7318847265718045E-2</v>
      </c>
      <c r="F1142" s="105">
        <v>1.1184780156249998</v>
      </c>
      <c r="G1142" s="105">
        <v>11.717737999999999</v>
      </c>
      <c r="H1142" s="55">
        <f t="shared" si="52"/>
        <v>9.0979111770077711E-2</v>
      </c>
      <c r="I1142" s="17">
        <v>0</v>
      </c>
      <c r="J1142" s="15">
        <f>'Calcul Rn'!E1136</f>
        <v>4.0348246252612157</v>
      </c>
      <c r="K1142" s="118">
        <f t="shared" si="53"/>
        <v>0.94250353275936494</v>
      </c>
    </row>
    <row r="1143" spans="1:11" x14ac:dyDescent="0.45">
      <c r="A1143" s="60">
        <v>40964</v>
      </c>
      <c r="B1143" s="114">
        <v>1127</v>
      </c>
      <c r="C1143" s="15">
        <f>'Calcul Es et Ea'!H1136</f>
        <v>1.3929082741285503</v>
      </c>
      <c r="D1143" s="15">
        <f>'Calcul Es et Ea'!I1136</f>
        <v>1.3306574346544264</v>
      </c>
      <c r="E1143" s="15">
        <f t="shared" si="51"/>
        <v>6.2250839474123909E-2</v>
      </c>
      <c r="F1143" s="105">
        <v>1.2928703876041667</v>
      </c>
      <c r="G1143" s="105">
        <v>10.374613343749999</v>
      </c>
      <c r="H1143" s="55">
        <f t="shared" si="52"/>
        <v>8.4116211529628157E-2</v>
      </c>
      <c r="I1143" s="17">
        <v>0</v>
      </c>
      <c r="J1143" s="15">
        <f>'Calcul Rn'!E1137</f>
        <v>3.9912558864245922</v>
      </c>
      <c r="K1143" s="118">
        <f t="shared" si="53"/>
        <v>0.85392517854244965</v>
      </c>
    </row>
    <row r="1144" spans="1:11" x14ac:dyDescent="0.45">
      <c r="A1144" s="60">
        <v>40965</v>
      </c>
      <c r="B1144" s="115">
        <v>1128</v>
      </c>
      <c r="C1144" s="15">
        <f>'Calcul Es et Ea'!H1137</f>
        <v>1.2461381245315108</v>
      </c>
      <c r="D1144" s="15">
        <f>'Calcul Es et Ea'!I1137</f>
        <v>1.0397927215920362</v>
      </c>
      <c r="E1144" s="15">
        <f t="shared" si="51"/>
        <v>0.20634540293947468</v>
      </c>
      <c r="F1144" s="105">
        <v>1.8860069835416666</v>
      </c>
      <c r="G1144" s="105">
        <v>9.2123722708333293</v>
      </c>
      <c r="H1144" s="55">
        <f t="shared" si="52"/>
        <v>7.8538880113597179E-2</v>
      </c>
      <c r="I1144" s="17">
        <v>0</v>
      </c>
      <c r="J1144" s="15">
        <f>'Calcul Rn'!E1138</f>
        <v>3.8572299178150673</v>
      </c>
      <c r="K1144" s="118">
        <f t="shared" si="53"/>
        <v>1.0970925715047646</v>
      </c>
    </row>
    <row r="1145" spans="1:11" x14ac:dyDescent="0.45">
      <c r="A1145" s="60">
        <v>40966</v>
      </c>
      <c r="B1145" s="115">
        <v>1129</v>
      </c>
      <c r="C1145" s="15">
        <f>'Calcul Es et Ea'!H1138</f>
        <v>1.1772326613347086</v>
      </c>
      <c r="D1145" s="15">
        <f>'Calcul Es et Ea'!I1138</f>
        <v>0.94845033034545279</v>
      </c>
      <c r="E1145" s="15">
        <f t="shared" si="51"/>
        <v>0.22878233098925582</v>
      </c>
      <c r="F1145" s="105">
        <v>0.45144676282291679</v>
      </c>
      <c r="G1145" s="105">
        <v>7.1240293541666651</v>
      </c>
      <c r="H1145" s="55">
        <f t="shared" si="52"/>
        <v>6.9308636956662395E-2</v>
      </c>
      <c r="I1145" s="17">
        <v>0</v>
      </c>
      <c r="J1145" s="15">
        <f>'Calcul Rn'!E1139</f>
        <v>4.6564397670714417</v>
      </c>
      <c r="K1145" s="118">
        <f t="shared" si="53"/>
        <v>1.0504397007046984</v>
      </c>
    </row>
    <row r="1146" spans="1:11" x14ac:dyDescent="0.45">
      <c r="A1146" s="60">
        <v>40967</v>
      </c>
      <c r="B1146" s="114">
        <v>1130</v>
      </c>
      <c r="C1146" s="15">
        <f>'Calcul Es et Ea'!H1139</f>
        <v>1.0634747657214507</v>
      </c>
      <c r="D1146" s="15">
        <f>'Calcul Es et Ea'!I1139</f>
        <v>0.96033898404957063</v>
      </c>
      <c r="E1146" s="15">
        <f t="shared" si="51"/>
        <v>0.10313578167188009</v>
      </c>
      <c r="F1146" s="105">
        <v>1.3913396904270836</v>
      </c>
      <c r="G1146" s="105">
        <v>6.8123989895833326</v>
      </c>
      <c r="H1146" s="55">
        <f t="shared" si="52"/>
        <v>6.8014234581402225E-2</v>
      </c>
      <c r="I1146" s="17">
        <v>0</v>
      </c>
      <c r="J1146" s="15">
        <f>'Calcul Rn'!E1140</f>
        <v>4.3980633179750033</v>
      </c>
      <c r="K1146" s="118">
        <f t="shared" si="53"/>
        <v>0.91806432632375767</v>
      </c>
    </row>
    <row r="1147" spans="1:11" x14ac:dyDescent="0.45">
      <c r="A1147" s="60">
        <v>40968</v>
      </c>
      <c r="B1147" s="115">
        <v>1131</v>
      </c>
      <c r="C1147" s="15">
        <f>'Calcul Es et Ea'!H1140</f>
        <v>1.3179018934240569</v>
      </c>
      <c r="D1147" s="15">
        <f>'Calcul Es et Ea'!I1140</f>
        <v>1.0963040648041473</v>
      </c>
      <c r="E1147" s="15">
        <f t="shared" si="51"/>
        <v>0.22159782861990962</v>
      </c>
      <c r="F1147" s="105">
        <v>1.5597800802083335</v>
      </c>
      <c r="G1147" s="105">
        <v>9.1141427604166676</v>
      </c>
      <c r="H1147" s="55">
        <f t="shared" si="52"/>
        <v>7.808232659845793E-2</v>
      </c>
      <c r="I1147" s="17">
        <v>0</v>
      </c>
      <c r="J1147" s="15">
        <f>'Calcul Rn'!E1141</f>
        <v>5.2138625921911714</v>
      </c>
      <c r="K1147" s="118">
        <f t="shared" si="53"/>
        <v>1.3291548638192585</v>
      </c>
    </row>
    <row r="1148" spans="1:11" x14ac:dyDescent="0.45">
      <c r="A1148" s="60">
        <v>40969</v>
      </c>
      <c r="B1148" s="115">
        <v>1132</v>
      </c>
      <c r="C1148" s="15">
        <f>'Calcul Es et Ea'!H1141</f>
        <v>1.1787264013771614</v>
      </c>
      <c r="D1148" s="15">
        <f>'Calcul Es et Ea'!I1141</f>
        <v>1.0939597852755649</v>
      </c>
      <c r="E1148" s="15">
        <f t="shared" si="51"/>
        <v>8.4766616101596526E-2</v>
      </c>
      <c r="F1148" s="105">
        <v>1.4267418599999999</v>
      </c>
      <c r="G1148" s="105">
        <v>9.0206849473684247</v>
      </c>
      <c r="H1148" s="55">
        <f t="shared" si="52"/>
        <v>7.7650056959778613E-2</v>
      </c>
      <c r="I1148" s="17">
        <v>0</v>
      </c>
      <c r="J1148" s="15">
        <f>'Calcul Rn'!E1142</f>
        <v>4.7402918783701233</v>
      </c>
      <c r="K1148" s="118">
        <f t="shared" si="53"/>
        <v>0.9942650677107433</v>
      </c>
    </row>
    <row r="1149" spans="1:11" x14ac:dyDescent="0.45">
      <c r="A1149" s="60">
        <v>40970</v>
      </c>
      <c r="B1149" s="114">
        <v>1133</v>
      </c>
      <c r="C1149" s="15">
        <f>'Calcul Es et Ea'!H1142</f>
        <v>1.1402173047989805</v>
      </c>
      <c r="D1149" s="15">
        <f>'Calcul Es et Ea'!I1142</f>
        <v>1.0660405535515813</v>
      </c>
      <c r="E1149" s="15">
        <f t="shared" si="51"/>
        <v>7.4176751247399197E-2</v>
      </c>
      <c r="F1149" s="105">
        <v>0.83540217243749992</v>
      </c>
      <c r="G1149" s="105">
        <v>9.6764413229166646</v>
      </c>
      <c r="H1149" s="55">
        <f t="shared" si="52"/>
        <v>8.0726743000606282E-2</v>
      </c>
      <c r="I1149" s="17">
        <v>0</v>
      </c>
      <c r="J1149" s="15">
        <f>'Calcul Rn'!E1143</f>
        <v>4.2057007358174232</v>
      </c>
      <c r="K1149" s="118">
        <f t="shared" si="53"/>
        <v>0.91047047216215771</v>
      </c>
    </row>
    <row r="1150" spans="1:11" x14ac:dyDescent="0.45">
      <c r="A1150" s="60">
        <v>40971</v>
      </c>
      <c r="B1150" s="115">
        <v>1134</v>
      </c>
      <c r="C1150" s="15">
        <f>'Calcul Es et Ea'!H1143</f>
        <v>1.1335907290993257</v>
      </c>
      <c r="D1150" s="15">
        <f>'Calcul Es et Ea'!I1143</f>
        <v>1.0933221667363517</v>
      </c>
      <c r="E1150" s="15">
        <f t="shared" si="51"/>
        <v>4.0268562362973936E-2</v>
      </c>
      <c r="F1150" s="105">
        <v>1.7134057261041662</v>
      </c>
      <c r="G1150" s="105">
        <v>8.2555187395833318</v>
      </c>
      <c r="H1150" s="55">
        <f t="shared" si="52"/>
        <v>7.4187160975542038E-2</v>
      </c>
      <c r="I1150" s="17">
        <v>0</v>
      </c>
      <c r="J1150" s="15">
        <f>'Calcul Rn'!E1144</f>
        <v>5.1789891959069223</v>
      </c>
      <c r="K1150" s="118">
        <f t="shared" si="53"/>
        <v>0.95255502485592858</v>
      </c>
    </row>
    <row r="1151" spans="1:11" x14ac:dyDescent="0.45">
      <c r="A1151" s="60">
        <v>40972</v>
      </c>
      <c r="B1151" s="115">
        <v>1135</v>
      </c>
      <c r="C1151" s="15">
        <f>'Calcul Es et Ea'!H1144</f>
        <v>1.0669926674124932</v>
      </c>
      <c r="D1151" s="15">
        <f>'Calcul Es et Ea'!I1144</f>
        <v>1.0000677307924077</v>
      </c>
      <c r="E1151" s="15">
        <f t="shared" si="51"/>
        <v>6.6924936620085473E-2</v>
      </c>
      <c r="F1151" s="105">
        <v>3.6251910156250005</v>
      </c>
      <c r="G1151" s="105">
        <v>7.8336823229166663</v>
      </c>
      <c r="H1151" s="55">
        <f t="shared" si="52"/>
        <v>7.2335138896913759E-2</v>
      </c>
      <c r="I1151" s="17">
        <v>0</v>
      </c>
      <c r="J1151" s="15">
        <f>'Calcul Rn'!E1145</f>
        <v>4.5901758317900034</v>
      </c>
      <c r="K1151" s="118">
        <f t="shared" si="53"/>
        <v>0.84564366148742476</v>
      </c>
    </row>
    <row r="1152" spans="1:11" x14ac:dyDescent="0.45">
      <c r="A1152" s="60">
        <v>40973</v>
      </c>
      <c r="B1152" s="114">
        <v>1136</v>
      </c>
      <c r="C1152" s="15">
        <f>'Calcul Es et Ea'!H1145</f>
        <v>1.009112989836058</v>
      </c>
      <c r="D1152" s="15">
        <f>'Calcul Es et Ea'!I1145</f>
        <v>0.81411457102058082</v>
      </c>
      <c r="E1152" s="15">
        <f t="shared" si="51"/>
        <v>0.19499841881547719</v>
      </c>
      <c r="F1152" s="105">
        <v>3.5812673437500018</v>
      </c>
      <c r="G1152" s="105">
        <v>5.3580910729166655</v>
      </c>
      <c r="H1152" s="55">
        <f t="shared" si="52"/>
        <v>6.2243426187870911E-2</v>
      </c>
      <c r="I1152" s="17">
        <v>0</v>
      </c>
      <c r="J1152" s="15">
        <f>'Calcul Rn'!E1146</f>
        <v>5.1031259119970587</v>
      </c>
      <c r="K1152" s="118">
        <f t="shared" si="53"/>
        <v>1.3325682684813998</v>
      </c>
    </row>
    <row r="1153" spans="1:11" x14ac:dyDescent="0.45">
      <c r="A1153" s="60">
        <v>40974</v>
      </c>
      <c r="B1153" s="115">
        <v>1137</v>
      </c>
      <c r="C1153" s="15">
        <f>'Calcul Es et Ea'!H1146</f>
        <v>0.94955872016659526</v>
      </c>
      <c r="D1153" s="15">
        <f>'Calcul Es et Ea'!I1146</f>
        <v>0.73191272003153662</v>
      </c>
      <c r="E1153" s="15">
        <f t="shared" si="51"/>
        <v>0.21764600013505864</v>
      </c>
      <c r="F1153" s="105">
        <v>2.570934508437499</v>
      </c>
      <c r="G1153" s="105">
        <v>5.3731627453020829</v>
      </c>
      <c r="H1153" s="55">
        <f t="shared" si="52"/>
        <v>6.2301008342951145E-2</v>
      </c>
      <c r="I1153" s="17">
        <v>0</v>
      </c>
      <c r="J1153" s="15">
        <f>'Calcul Rn'!E1147</f>
        <v>5.2450876907998252</v>
      </c>
      <c r="K1153" s="118">
        <f t="shared" si="53"/>
        <v>1.3552035804587192</v>
      </c>
    </row>
    <row r="1154" spans="1:11" x14ac:dyDescent="0.45">
      <c r="A1154" s="60">
        <v>40975</v>
      </c>
      <c r="B1154" s="115">
        <v>1138</v>
      </c>
      <c r="C1154" s="15">
        <f>'Calcul Es et Ea'!H1147</f>
        <v>0.89842178050758537</v>
      </c>
      <c r="D1154" s="15">
        <f>'Calcul Es et Ea'!I1147</f>
        <v>0.77724652145322692</v>
      </c>
      <c r="E1154" s="15">
        <f t="shared" si="51"/>
        <v>0.12117525905435844</v>
      </c>
      <c r="F1154" s="105">
        <v>3.2292765660416674</v>
      </c>
      <c r="G1154" s="105">
        <v>4.9550679659708354</v>
      </c>
      <c r="H1154" s="55">
        <f t="shared" si="52"/>
        <v>6.0720472489081509E-2</v>
      </c>
      <c r="I1154" s="17">
        <v>0</v>
      </c>
      <c r="J1154" s="15">
        <f>'Calcul Rn'!E1148</f>
        <v>5.4444130926442478</v>
      </c>
      <c r="K1154" s="118">
        <f t="shared" si="53"/>
        <v>1.0923060861544647</v>
      </c>
    </row>
    <row r="1155" spans="1:11" x14ac:dyDescent="0.45">
      <c r="A1155" s="60">
        <v>40976</v>
      </c>
      <c r="B1155" s="114">
        <v>1139</v>
      </c>
      <c r="C1155" s="15">
        <f>'Calcul Es et Ea'!H1148</f>
        <v>1.0143691745763777</v>
      </c>
      <c r="D1155" s="15">
        <f>'Calcul Es et Ea'!I1148</f>
        <v>0.85173149330753073</v>
      </c>
      <c r="E1155" s="15">
        <f t="shared" si="51"/>
        <v>0.16263768126884692</v>
      </c>
      <c r="F1155" s="105">
        <v>2.2311921997916673</v>
      </c>
      <c r="G1155" s="105">
        <v>6.2227029583333335</v>
      </c>
      <c r="H1155" s="55">
        <f t="shared" si="52"/>
        <v>6.562137930903246E-2</v>
      </c>
      <c r="I1155" s="17">
        <v>0</v>
      </c>
      <c r="J1155" s="15">
        <f>'Calcul Rn'!E1149</f>
        <v>5.5229568222056136</v>
      </c>
      <c r="K1155" s="118">
        <f t="shared" si="53"/>
        <v>1.2337268965687</v>
      </c>
    </row>
    <row r="1156" spans="1:11" x14ac:dyDescent="0.45">
      <c r="A1156" s="60">
        <v>40977</v>
      </c>
      <c r="B1156" s="115">
        <v>1140</v>
      </c>
      <c r="C1156" s="15">
        <f>'Calcul Es et Ea'!H1149</f>
        <v>1.0854339573173908</v>
      </c>
      <c r="D1156" s="15">
        <f>'Calcul Es et Ea'!I1149</f>
        <v>0.85468632711003834</v>
      </c>
      <c r="E1156" s="15">
        <f t="shared" si="51"/>
        <v>0.23074763020735245</v>
      </c>
      <c r="F1156" s="105">
        <v>0.75751449081249989</v>
      </c>
      <c r="G1156" s="105">
        <v>6.6832884003124988</v>
      </c>
      <c r="H1156" s="55">
        <f t="shared" si="52"/>
        <v>6.7484046716262194E-2</v>
      </c>
      <c r="I1156" s="17">
        <v>0</v>
      </c>
      <c r="J1156" s="15">
        <f>'Calcul Rn'!E1150</f>
        <v>6.2757616685670525</v>
      </c>
      <c r="K1156" s="118">
        <f t="shared" si="53"/>
        <v>1.3878072802272206</v>
      </c>
    </row>
    <row r="1157" spans="1:11" x14ac:dyDescent="0.45">
      <c r="A1157" s="60">
        <v>40978</v>
      </c>
      <c r="B1157" s="115">
        <v>1141</v>
      </c>
      <c r="C1157" s="15">
        <f>'Calcul Es et Ea'!H1150</f>
        <v>1.1397737500219993</v>
      </c>
      <c r="D1157" s="15">
        <f>'Calcul Es et Ea'!I1150</f>
        <v>0.97155946584139963</v>
      </c>
      <c r="E1157" s="15">
        <f t="shared" si="51"/>
        <v>0.16821428418059969</v>
      </c>
      <c r="F1157" s="105">
        <v>1.6404223921874996</v>
      </c>
      <c r="G1157" s="105">
        <v>8.5700038125000031</v>
      </c>
      <c r="H1157" s="55">
        <f t="shared" si="52"/>
        <v>7.5594099145389157E-2</v>
      </c>
      <c r="I1157" s="17">
        <v>0</v>
      </c>
      <c r="J1157" s="15">
        <f>'Calcul Rn'!E1151</f>
        <v>5.5349436820628455</v>
      </c>
      <c r="K1157" s="118">
        <f t="shared" si="53"/>
        <v>1.2775167758071047</v>
      </c>
    </row>
    <row r="1158" spans="1:11" x14ac:dyDescent="0.45">
      <c r="A1158" s="60">
        <v>40979</v>
      </c>
      <c r="B1158" s="114">
        <v>1142</v>
      </c>
      <c r="C1158" s="15">
        <f>'Calcul Es et Ea'!H1151</f>
        <v>1.2623237031051853</v>
      </c>
      <c r="D1158" s="15">
        <f>'Calcul Es et Ea'!I1151</f>
        <v>1.1668543350088501</v>
      </c>
      <c r="E1158" s="15">
        <f t="shared" si="51"/>
        <v>9.5469368096335216E-2</v>
      </c>
      <c r="F1158" s="105">
        <v>2.373304498958333</v>
      </c>
      <c r="G1158" s="105">
        <v>9.526411791666666</v>
      </c>
      <c r="H1158" s="55">
        <f t="shared" si="52"/>
        <v>8.0013805689822706E-2</v>
      </c>
      <c r="I1158" s="17">
        <v>0</v>
      </c>
      <c r="J1158" s="15">
        <f>'Calcul Rn'!E1152</f>
        <v>6.0844600197622789</v>
      </c>
      <c r="K1158" s="118">
        <f t="shared" si="53"/>
        <v>1.2290028335277872</v>
      </c>
    </row>
    <row r="1159" spans="1:11" x14ac:dyDescent="0.45">
      <c r="A1159" s="60">
        <v>40980</v>
      </c>
      <c r="B1159" s="115">
        <v>1143</v>
      </c>
      <c r="C1159" s="15">
        <f>'Calcul Es et Ea'!H1152</f>
        <v>1.4233270987132611</v>
      </c>
      <c r="D1159" s="15">
        <f>'Calcul Es et Ea'!I1152</f>
        <v>1.1501368148447957</v>
      </c>
      <c r="E1159" s="15">
        <f t="shared" si="51"/>
        <v>0.27319028386846544</v>
      </c>
      <c r="F1159" s="105">
        <v>3.7451303541666672</v>
      </c>
      <c r="G1159" s="105">
        <v>10.404618822916667</v>
      </c>
      <c r="H1159" s="55">
        <f t="shared" si="52"/>
        <v>8.4264561177628483E-2</v>
      </c>
      <c r="I1159" s="17">
        <v>0</v>
      </c>
      <c r="J1159" s="15">
        <f>'Calcul Rn'!E1153</f>
        <v>6.9370099963552478</v>
      </c>
      <c r="K1159" s="118">
        <f t="shared" si="53"/>
        <v>1.9286967521638791</v>
      </c>
    </row>
    <row r="1160" spans="1:11" x14ac:dyDescent="0.45">
      <c r="A1160" s="60">
        <v>40981</v>
      </c>
      <c r="B1160" s="115">
        <v>1144</v>
      </c>
      <c r="C1160" s="15">
        <f>'Calcul Es et Ea'!H1153</f>
        <v>1.467205995287951</v>
      </c>
      <c r="D1160" s="15">
        <f>'Calcul Es et Ea'!I1153</f>
        <v>1.2476659050679428</v>
      </c>
      <c r="E1160" s="15">
        <f t="shared" si="51"/>
        <v>0.2195400902200082</v>
      </c>
      <c r="F1160" s="105">
        <v>2.936715863020833</v>
      </c>
      <c r="G1160" s="105">
        <v>10.87638248958333</v>
      </c>
      <c r="H1160" s="55">
        <f t="shared" si="52"/>
        <v>8.6626509340423152E-2</v>
      </c>
      <c r="I1160" s="17">
        <v>0</v>
      </c>
      <c r="J1160" s="15">
        <f>'Calcul Rn'!E1154</f>
        <v>6.8967822935243399</v>
      </c>
      <c r="K1160" s="118">
        <f t="shared" si="53"/>
        <v>1.7269464235060716</v>
      </c>
    </row>
    <row r="1161" spans="1:11" x14ac:dyDescent="0.45">
      <c r="A1161" s="60">
        <v>40982</v>
      </c>
      <c r="B1161" s="114">
        <v>1145</v>
      </c>
      <c r="C1161" s="15">
        <f>'Calcul Es et Ea'!H1154</f>
        <v>1.5135216651493559</v>
      </c>
      <c r="D1161" s="15">
        <f>'Calcul Es et Ea'!I1154</f>
        <v>1.2484842070605711</v>
      </c>
      <c r="E1161" s="15">
        <f t="shared" si="51"/>
        <v>0.26503745808878487</v>
      </c>
      <c r="F1161" s="105">
        <v>2.533721057291666</v>
      </c>
      <c r="G1161" s="105">
        <v>10.688114781249995</v>
      </c>
      <c r="H1161" s="55">
        <f t="shared" si="52"/>
        <v>8.5677240214024786E-2</v>
      </c>
      <c r="I1161" s="17">
        <v>0</v>
      </c>
      <c r="J1161" s="15">
        <f>'Calcul Rn'!E1155</f>
        <v>8.0474529821650549</v>
      </c>
      <c r="K1161" s="118">
        <f t="shared" si="53"/>
        <v>2.0161774507723265</v>
      </c>
    </row>
    <row r="1162" spans="1:11" x14ac:dyDescent="0.45">
      <c r="A1162" s="60">
        <v>40983</v>
      </c>
      <c r="B1162" s="115">
        <v>1146</v>
      </c>
      <c r="C1162" s="15">
        <f>'Calcul Es et Ea'!H1155</f>
        <v>1.6608629156705144</v>
      </c>
      <c r="D1162" s="15">
        <f>'Calcul Es et Ea'!I1155</f>
        <v>1.2207928610983587</v>
      </c>
      <c r="E1162" s="15">
        <f t="shared" si="51"/>
        <v>0.44007005457215564</v>
      </c>
      <c r="F1162" s="105">
        <v>0.8220977740833334</v>
      </c>
      <c r="G1162" s="105">
        <v>12.652864510416663</v>
      </c>
      <c r="H1162" s="55">
        <f t="shared" si="52"/>
        <v>9.6034153546376316E-2</v>
      </c>
      <c r="I1162" s="17">
        <v>0</v>
      </c>
      <c r="J1162" s="15">
        <f>'Calcul Rn'!E1156</f>
        <v>8.6996810994112543</v>
      </c>
      <c r="K1162" s="118">
        <f t="shared" si="53"/>
        <v>2.296430393894076</v>
      </c>
    </row>
    <row r="1163" spans="1:11" x14ac:dyDescent="0.45">
      <c r="A1163" s="60">
        <v>40984</v>
      </c>
      <c r="B1163" s="115">
        <v>1147</v>
      </c>
      <c r="C1163" s="15">
        <f>'Calcul Es et Ea'!H1156</f>
        <v>1.273112388508175</v>
      </c>
      <c r="D1163" s="15">
        <f>'Calcul Es et Ea'!I1156</f>
        <v>1.1860249790855424</v>
      </c>
      <c r="E1163" s="15">
        <f t="shared" si="51"/>
        <v>8.70874094226326E-2</v>
      </c>
      <c r="F1163" s="105">
        <v>1.0583767965312501</v>
      </c>
      <c r="G1163" s="105">
        <v>8.9527873333333314</v>
      </c>
      <c r="H1163" s="55">
        <f t="shared" si="52"/>
        <v>7.7337293943567489E-2</v>
      </c>
      <c r="I1163" s="17">
        <v>0</v>
      </c>
      <c r="J1163" s="15">
        <f>'Calcul Rn'!E1157</f>
        <v>6.8214986634393133</v>
      </c>
      <c r="K1163" s="118">
        <f t="shared" si="53"/>
        <v>1.3956892490050414</v>
      </c>
    </row>
    <row r="1164" spans="1:11" x14ac:dyDescent="0.45">
      <c r="A1164" s="60">
        <v>40985</v>
      </c>
      <c r="B1164" s="114">
        <v>1148</v>
      </c>
      <c r="C1164" s="15">
        <f>'Calcul Es et Ea'!H1157</f>
        <v>1.1722155136951153</v>
      </c>
      <c r="D1164" s="15">
        <f>'Calcul Es et Ea'!I1157</f>
        <v>1.0811665199546419</v>
      </c>
      <c r="E1164" s="15">
        <f t="shared" si="51"/>
        <v>9.1048993740473483E-2</v>
      </c>
      <c r="F1164" s="105">
        <v>3.2640249052083323</v>
      </c>
      <c r="G1164" s="105">
        <v>9.0358769166666715</v>
      </c>
      <c r="H1164" s="55">
        <f t="shared" si="52"/>
        <v>7.7720184818419427E-2</v>
      </c>
      <c r="I1164" s="17">
        <v>0</v>
      </c>
      <c r="J1164" s="15">
        <f>'Calcul Rn'!E1158</f>
        <v>5.8236526951912548</v>
      </c>
      <c r="K1164" s="118">
        <f t="shared" si="53"/>
        <v>1.1335695825606358</v>
      </c>
    </row>
    <row r="1165" spans="1:11" x14ac:dyDescent="0.45">
      <c r="A1165" s="60">
        <v>40986</v>
      </c>
      <c r="B1165" s="115">
        <v>1149</v>
      </c>
      <c r="C1165" s="15">
        <f>'Calcul Es et Ea'!H1158</f>
        <v>1.0375086255084314</v>
      </c>
      <c r="D1165" s="15">
        <f>'Calcul Es et Ea'!I1158</f>
        <v>0.97275320443162028</v>
      </c>
      <c r="E1165" s="15">
        <f t="shared" si="51"/>
        <v>6.4755421076811093E-2</v>
      </c>
      <c r="F1165" s="105">
        <v>2.4842361135416673</v>
      </c>
      <c r="G1165" s="105">
        <v>6.8944271458333342</v>
      </c>
      <c r="H1165" s="55">
        <f t="shared" si="52"/>
        <v>6.8352928299423216E-2</v>
      </c>
      <c r="I1165" s="17">
        <v>0</v>
      </c>
      <c r="J1165" s="15">
        <f>'Calcul Rn'!E1159</f>
        <v>5.5879258406938348</v>
      </c>
      <c r="K1165" s="118">
        <f t="shared" si="53"/>
        <v>0.99305967374276094</v>
      </c>
    </row>
    <row r="1166" spans="1:11" x14ac:dyDescent="0.45">
      <c r="A1166" s="60">
        <v>40987</v>
      </c>
      <c r="B1166" s="115">
        <v>1150</v>
      </c>
      <c r="C1166" s="15">
        <f>'Calcul Es et Ea'!H1159</f>
        <v>1.0814789720283147</v>
      </c>
      <c r="D1166" s="15">
        <f>'Calcul Es et Ea'!I1159</f>
        <v>0.8809043276403643</v>
      </c>
      <c r="E1166" s="15">
        <f t="shared" si="51"/>
        <v>0.20057464438795036</v>
      </c>
      <c r="F1166" s="105">
        <v>2.4286023913541666</v>
      </c>
      <c r="G1166" s="105">
        <v>6.7384799375000002</v>
      </c>
      <c r="H1166" s="55">
        <f t="shared" si="52"/>
        <v>6.7710254339955284E-2</v>
      </c>
      <c r="I1166" s="17">
        <v>0</v>
      </c>
      <c r="J1166" s="15">
        <f>'Calcul Rn'!E1160</f>
        <v>7.0582694620247342</v>
      </c>
      <c r="K1166" s="118">
        <f t="shared" si="53"/>
        <v>1.5792499603057595</v>
      </c>
    </row>
    <row r="1167" spans="1:11" x14ac:dyDescent="0.45">
      <c r="A1167" s="60">
        <v>40988</v>
      </c>
      <c r="B1167" s="114">
        <v>1151</v>
      </c>
      <c r="C1167" s="15">
        <f>'Calcul Es et Ea'!H1160</f>
        <v>1.0728314818753049</v>
      </c>
      <c r="D1167" s="15">
        <f>'Calcul Es et Ea'!I1160</f>
        <v>0.80985128453577115</v>
      </c>
      <c r="E1167" s="15">
        <f t="shared" si="51"/>
        <v>0.26298019733953371</v>
      </c>
      <c r="F1167" s="105">
        <v>2.0026244420104162</v>
      </c>
      <c r="G1167" s="105">
        <v>6.7182843079166643</v>
      </c>
      <c r="H1167" s="55">
        <f t="shared" si="52"/>
        <v>6.7627405530183413E-2</v>
      </c>
      <c r="I1167" s="17">
        <v>0</v>
      </c>
      <c r="J1167" s="15">
        <f>'Calcul Rn'!E1161</f>
        <v>7.7753460386013495</v>
      </c>
      <c r="K1167" s="118">
        <f t="shared" si="53"/>
        <v>1.8207916320064814</v>
      </c>
    </row>
    <row r="1168" spans="1:11" x14ac:dyDescent="0.45">
      <c r="A1168" s="60">
        <v>40989</v>
      </c>
      <c r="B1168" s="115">
        <v>1152</v>
      </c>
      <c r="C1168" s="15">
        <f>'Calcul Es et Ea'!H1161</f>
        <v>1.1601892762133814</v>
      </c>
      <c r="D1168" s="15">
        <f>'Calcul Es et Ea'!I1161</f>
        <v>0.95211696139459401</v>
      </c>
      <c r="E1168" s="15">
        <f t="shared" si="51"/>
        <v>0.20807231481878741</v>
      </c>
      <c r="F1168" s="105">
        <v>3.3724276916666667</v>
      </c>
      <c r="G1168" s="105">
        <v>8.1087045520833314</v>
      </c>
      <c r="H1168" s="55">
        <f t="shared" si="52"/>
        <v>7.3538046605255494E-2</v>
      </c>
      <c r="I1168" s="17">
        <v>0</v>
      </c>
      <c r="J1168" s="15">
        <f>'Calcul Rn'!E1162</f>
        <v>7.2404226379096617</v>
      </c>
      <c r="K1168" s="118">
        <f t="shared" si="53"/>
        <v>1.6925005285167756</v>
      </c>
    </row>
    <row r="1169" spans="1:11" x14ac:dyDescent="0.45">
      <c r="A1169" s="60">
        <v>40990</v>
      </c>
      <c r="B1169" s="115">
        <v>1153</v>
      </c>
      <c r="C1169" s="15">
        <f>'Calcul Es et Ea'!H1162</f>
        <v>1.6408007028335172</v>
      </c>
      <c r="D1169" s="15">
        <f>'Calcul Es et Ea'!I1162</f>
        <v>1.1763721801198734</v>
      </c>
      <c r="E1169" s="15">
        <f t="shared" si="51"/>
        <v>0.46442852271364377</v>
      </c>
      <c r="F1169" s="105">
        <v>2.338472180208333</v>
      </c>
      <c r="G1169" s="105">
        <v>13.447343958333329</v>
      </c>
      <c r="H1169" s="55">
        <f t="shared" si="52"/>
        <v>0.10051490975840004</v>
      </c>
      <c r="I1169" s="17">
        <v>0</v>
      </c>
      <c r="J1169" s="15">
        <f>'Calcul Rn'!E1163</f>
        <v>6.7666393938646738</v>
      </c>
      <c r="K1169" s="118">
        <f t="shared" si="53"/>
        <v>2.2926742990017801</v>
      </c>
    </row>
    <row r="1170" spans="1:11" x14ac:dyDescent="0.45">
      <c r="A1170" s="60">
        <v>40991</v>
      </c>
      <c r="B1170" s="114">
        <v>1154</v>
      </c>
      <c r="C1170" s="15">
        <f>'Calcul Es et Ea'!H1163</f>
        <v>1.6999225005728147</v>
      </c>
      <c r="D1170" s="15">
        <f>'Calcul Es et Ea'!I1163</f>
        <v>1.1872433304792318</v>
      </c>
      <c r="E1170" s="15">
        <f t="shared" ref="E1170:E1233" si="54">C1170-D1170</f>
        <v>0.51267917009358288</v>
      </c>
      <c r="F1170" s="105">
        <v>1.4809143794375004</v>
      </c>
      <c r="G1170" s="105">
        <v>14.132490427083333</v>
      </c>
      <c r="H1170" s="55">
        <f t="shared" ref="H1170:H1233" si="55">4098*(0.6108*EXP(17.27*G1170/(G1170+237.3)))/(G1170+237.3)^2</f>
        <v>0.10452070193243959</v>
      </c>
      <c r="I1170" s="17">
        <v>0</v>
      </c>
      <c r="J1170" s="15">
        <f>'Calcul Rn'!E1164</f>
        <v>8.7757941459646513</v>
      </c>
      <c r="K1170" s="118">
        <f t="shared" ref="K1170:K1233" si="56">(0.408*H1170*(J1170-I1170)+$B$8*900*F1170*E1170/(G1170+273))/(H1170+$B$8*(1+0.34*F1170))</f>
        <v>2.6007617791145097</v>
      </c>
    </row>
    <row r="1171" spans="1:11" x14ac:dyDescent="0.45">
      <c r="A1171" s="60">
        <v>40992</v>
      </c>
      <c r="B1171" s="115">
        <v>1155</v>
      </c>
      <c r="C1171" s="15">
        <f>'Calcul Es et Ea'!H1164</f>
        <v>1.8933637109510637</v>
      </c>
      <c r="D1171" s="15">
        <f>'Calcul Es et Ea'!I1164</f>
        <v>1.1172777598937369</v>
      </c>
      <c r="E1171" s="15">
        <f t="shared" si="54"/>
        <v>0.77608595105732681</v>
      </c>
      <c r="F1171" s="105">
        <v>2.7592968897916665</v>
      </c>
      <c r="G1171" s="105">
        <v>15.363330822916661</v>
      </c>
      <c r="H1171" s="55">
        <f t="shared" si="55"/>
        <v>0.11205836225468867</v>
      </c>
      <c r="I1171" s="17">
        <v>0</v>
      </c>
      <c r="J1171" s="15">
        <f>'Calcul Rn'!E1165</f>
        <v>8.5314902093305616</v>
      </c>
      <c r="K1171" s="118">
        <f t="shared" si="56"/>
        <v>3.4634550874268042</v>
      </c>
    </row>
    <row r="1172" spans="1:11" x14ac:dyDescent="0.45">
      <c r="A1172" s="60">
        <v>40993</v>
      </c>
      <c r="B1172" s="115">
        <v>1156</v>
      </c>
      <c r="C1172" s="15">
        <f>'Calcul Es et Ea'!H1165</f>
        <v>1.8063311729945295</v>
      </c>
      <c r="D1172" s="15">
        <f>'Calcul Es et Ea'!I1165</f>
        <v>1.196694332489862</v>
      </c>
      <c r="E1172" s="15">
        <f t="shared" si="54"/>
        <v>0.60963684050466749</v>
      </c>
      <c r="F1172" s="105">
        <v>2.4069269956249997</v>
      </c>
      <c r="G1172" s="105">
        <v>14.446044916666665</v>
      </c>
      <c r="H1172" s="55">
        <f t="shared" si="55"/>
        <v>0.10639873005031808</v>
      </c>
      <c r="I1172" s="17">
        <v>0</v>
      </c>
      <c r="J1172" s="15">
        <f>'Calcul Rn'!E1166</f>
        <v>9.2816905273377301</v>
      </c>
      <c r="K1172" s="118">
        <f t="shared" si="56"/>
        <v>3.1145961486886593</v>
      </c>
    </row>
    <row r="1173" spans="1:11" x14ac:dyDescent="0.45">
      <c r="A1173" s="60">
        <v>40994</v>
      </c>
      <c r="B1173" s="114">
        <v>1157</v>
      </c>
      <c r="C1173" s="15">
        <f>'Calcul Es et Ea'!H1166</f>
        <v>1.9392130407997952</v>
      </c>
      <c r="D1173" s="15">
        <f>'Calcul Es et Ea'!I1166</f>
        <v>1.153282372141365</v>
      </c>
      <c r="E1173" s="15">
        <f t="shared" si="54"/>
        <v>0.7859306686584302</v>
      </c>
      <c r="F1173" s="105">
        <v>4.450995312499999</v>
      </c>
      <c r="G1173" s="105">
        <v>15.361241447916663</v>
      </c>
      <c r="H1173" s="55">
        <f t="shared" si="55"/>
        <v>0.11204518597084301</v>
      </c>
      <c r="I1173" s="17">
        <v>0</v>
      </c>
      <c r="J1173" s="15">
        <f>'Calcul Rn'!E1167</f>
        <v>8.9327764496903335</v>
      </c>
      <c r="K1173" s="118">
        <f t="shared" si="56"/>
        <v>4.0643655041710645</v>
      </c>
    </row>
    <row r="1174" spans="1:11" x14ac:dyDescent="0.45">
      <c r="A1174" s="60">
        <v>40995</v>
      </c>
      <c r="B1174" s="115">
        <v>1158</v>
      </c>
      <c r="C1174" s="15">
        <f>'Calcul Es et Ea'!H1167</f>
        <v>1.7828788708946453</v>
      </c>
      <c r="D1174" s="15">
        <f>'Calcul Es et Ea'!I1167</f>
        <v>0.95513510456689688</v>
      </c>
      <c r="E1174" s="15">
        <f t="shared" si="54"/>
        <v>0.82774376632774838</v>
      </c>
      <c r="F1174" s="105">
        <v>3.0301706871874985</v>
      </c>
      <c r="G1174" s="105">
        <v>14.15664340625</v>
      </c>
      <c r="H1174" s="55">
        <f t="shared" si="55"/>
        <v>0.1046643565985344</v>
      </c>
      <c r="I1174" s="17">
        <v>0</v>
      </c>
      <c r="J1174" s="15">
        <f>'Calcul Rn'!E1168</f>
        <v>9.570564123376105</v>
      </c>
      <c r="K1174" s="118">
        <f t="shared" si="56"/>
        <v>3.8862699352631735</v>
      </c>
    </row>
    <row r="1175" spans="1:11" x14ac:dyDescent="0.45">
      <c r="A1175" s="60">
        <v>40996</v>
      </c>
      <c r="B1175" s="115">
        <v>1159</v>
      </c>
      <c r="C1175" s="15">
        <f>'Calcul Es et Ea'!H1168</f>
        <v>1.8063685431717804</v>
      </c>
      <c r="D1175" s="15">
        <f>'Calcul Es et Ea'!I1168</f>
        <v>1.1179643947301205</v>
      </c>
      <c r="E1175" s="15">
        <f t="shared" si="54"/>
        <v>0.68840414844165987</v>
      </c>
      <c r="F1175" s="105">
        <v>3.1841116371250009</v>
      </c>
      <c r="G1175" s="105">
        <v>14.359838218750001</v>
      </c>
      <c r="H1175" s="55">
        <f t="shared" si="55"/>
        <v>0.10587955994203906</v>
      </c>
      <c r="I1175" s="17">
        <v>0</v>
      </c>
      <c r="J1175" s="15">
        <f>'Calcul Rn'!E1169</f>
        <v>10.0135544022364</v>
      </c>
      <c r="K1175" s="118">
        <f t="shared" si="56"/>
        <v>3.6371299486153315</v>
      </c>
    </row>
    <row r="1176" spans="1:11" x14ac:dyDescent="0.45">
      <c r="A1176" s="60">
        <v>40997</v>
      </c>
      <c r="B1176" s="114">
        <v>1160</v>
      </c>
      <c r="C1176" s="15">
        <f>'Calcul Es et Ea'!H1169</f>
        <v>1.8995243068563872</v>
      </c>
      <c r="D1176" s="15">
        <f>'Calcul Es et Ea'!I1169</f>
        <v>1.2332428870537504</v>
      </c>
      <c r="E1176" s="15">
        <f t="shared" si="54"/>
        <v>0.66628141980263678</v>
      </c>
      <c r="F1176" s="105">
        <v>3.6927865</v>
      </c>
      <c r="G1176" s="105">
        <v>14.665569989583338</v>
      </c>
      <c r="H1176" s="55">
        <f t="shared" si="55"/>
        <v>0.10773057717571004</v>
      </c>
      <c r="I1176" s="17">
        <v>0</v>
      </c>
      <c r="J1176" s="15">
        <f>'Calcul Rn'!E1170</f>
        <v>9.7513013814969849</v>
      </c>
      <c r="K1176" s="118">
        <f t="shared" si="56"/>
        <v>3.6484513153084106</v>
      </c>
    </row>
    <row r="1177" spans="1:11" x14ac:dyDescent="0.45">
      <c r="A1177" s="60">
        <v>40998</v>
      </c>
      <c r="B1177" s="115">
        <v>1161</v>
      </c>
      <c r="C1177" s="15">
        <f>'Calcul Es et Ea'!H1170</f>
        <v>1.7036272039381308</v>
      </c>
      <c r="D1177" s="15">
        <f>'Calcul Es et Ea'!I1170</f>
        <v>1.0371571309138632</v>
      </c>
      <c r="E1177" s="15">
        <f t="shared" si="54"/>
        <v>0.66647007302426764</v>
      </c>
      <c r="F1177" s="105">
        <v>2.459736753229167</v>
      </c>
      <c r="G1177" s="105">
        <v>13.638241854166665</v>
      </c>
      <c r="H1177" s="55">
        <f t="shared" si="55"/>
        <v>0.10161766278177051</v>
      </c>
      <c r="I1177" s="17">
        <v>0</v>
      </c>
      <c r="J1177" s="15">
        <f>'Calcul Rn'!E1171</f>
        <v>9.5525498070374883</v>
      </c>
      <c r="K1177" s="118">
        <f t="shared" si="56"/>
        <v>3.2984505929261956</v>
      </c>
    </row>
    <row r="1178" spans="1:11" x14ac:dyDescent="0.45">
      <c r="A1178" s="60">
        <v>40999</v>
      </c>
      <c r="B1178" s="115">
        <v>1162</v>
      </c>
      <c r="C1178" s="15">
        <f>'Calcul Es et Ea'!H1171</f>
        <v>1.6063682996611457</v>
      </c>
      <c r="D1178" s="15">
        <f>'Calcul Es et Ea'!I1171</f>
        <v>1.2505729265661392</v>
      </c>
      <c r="E1178" s="15">
        <f t="shared" si="54"/>
        <v>0.35579537309500653</v>
      </c>
      <c r="F1178" s="105">
        <v>2.662219288541666</v>
      </c>
      <c r="G1178" s="105">
        <v>11.999868749999997</v>
      </c>
      <c r="H1178" s="55">
        <f t="shared" si="55"/>
        <v>9.2479770635297165E-2</v>
      </c>
      <c r="I1178" s="17">
        <v>0</v>
      </c>
      <c r="J1178" s="15">
        <f>'Calcul Rn'!E1172</f>
        <v>10.295971696747422</v>
      </c>
      <c r="K1178" s="118">
        <f t="shared" si="56"/>
        <v>2.6761316112419435</v>
      </c>
    </row>
    <row r="1179" spans="1:11" x14ac:dyDescent="0.45">
      <c r="A1179" s="60">
        <v>41000</v>
      </c>
      <c r="B1179" s="114">
        <v>1163</v>
      </c>
      <c r="C1179" s="15">
        <f>'Calcul Es et Ea'!H1172</f>
        <v>1.2387723658677579</v>
      </c>
      <c r="D1179" s="15">
        <f>'Calcul Es et Ea'!I1172</f>
        <v>0.79372558349623057</v>
      </c>
      <c r="E1179" s="15">
        <f t="shared" si="54"/>
        <v>0.44504678237152728</v>
      </c>
      <c r="F1179" s="105">
        <v>4.6416839895833348</v>
      </c>
      <c r="G1179" s="105">
        <v>9.2430649791666681</v>
      </c>
      <c r="H1179" s="55">
        <f t="shared" si="55"/>
        <v>7.8682000994827472E-2</v>
      </c>
      <c r="I1179" s="17">
        <v>0</v>
      </c>
      <c r="J1179" s="15">
        <f>'Calcul Rn'!E1173</f>
        <v>8.3777797454726546</v>
      </c>
      <c r="K1179" s="118">
        <f t="shared" si="56"/>
        <v>2.8253589101585441</v>
      </c>
    </row>
    <row r="1180" spans="1:11" x14ac:dyDescent="0.45">
      <c r="A1180" s="60">
        <v>41001</v>
      </c>
      <c r="B1180" s="115">
        <v>1164</v>
      </c>
      <c r="C1180" s="15">
        <f>'Calcul Es et Ea'!H1173</f>
        <v>1.3930099210492899</v>
      </c>
      <c r="D1180" s="15">
        <f>'Calcul Es et Ea'!I1173</f>
        <v>0.76375791237674384</v>
      </c>
      <c r="E1180" s="15">
        <f t="shared" si="54"/>
        <v>0.62925200867254605</v>
      </c>
      <c r="F1180" s="105">
        <v>2.2461864085416665</v>
      </c>
      <c r="G1180" s="105">
        <v>9.684992306249999</v>
      </c>
      <c r="H1180" s="55">
        <f t="shared" si="55"/>
        <v>8.0767539899210317E-2</v>
      </c>
      <c r="I1180" s="17">
        <v>0</v>
      </c>
      <c r="J1180" s="15">
        <f>'Calcul Rn'!E1174</f>
        <v>10.988477435660879</v>
      </c>
      <c r="K1180" s="118">
        <f t="shared" si="56"/>
        <v>3.3363963081165116</v>
      </c>
    </row>
    <row r="1181" spans="1:11" x14ac:dyDescent="0.45">
      <c r="A1181" s="60">
        <v>41002</v>
      </c>
      <c r="B1181" s="115">
        <v>1165</v>
      </c>
      <c r="C1181" s="15">
        <f>'Calcul Es et Ea'!H1174</f>
        <v>1.2133956785072717</v>
      </c>
      <c r="D1181" s="15">
        <f>'Calcul Es et Ea'!I1174</f>
        <v>0.89273430488144823</v>
      </c>
      <c r="E1181" s="15">
        <f t="shared" si="54"/>
        <v>0.32066137362582348</v>
      </c>
      <c r="F1181" s="105">
        <v>1.698116329479167</v>
      </c>
      <c r="G1181" s="105">
        <v>8.6051564166666648</v>
      </c>
      <c r="H1181" s="55">
        <f t="shared" si="55"/>
        <v>7.5752771404249117E-2</v>
      </c>
      <c r="I1181" s="17">
        <v>0</v>
      </c>
      <c r="J1181" s="15">
        <f>'Calcul Rn'!E1175</f>
        <v>9.8498752396465932</v>
      </c>
      <c r="K1181" s="118">
        <f t="shared" si="56"/>
        <v>2.3214957198924417</v>
      </c>
    </row>
    <row r="1182" spans="1:11" x14ac:dyDescent="0.45">
      <c r="A1182" s="60">
        <v>41003</v>
      </c>
      <c r="B1182" s="114">
        <v>1166</v>
      </c>
      <c r="C1182" s="15">
        <f>'Calcul Es et Ea'!H1175</f>
        <v>1.1456494600319334</v>
      </c>
      <c r="D1182" s="15">
        <f>'Calcul Es et Ea'!I1175</f>
        <v>0.91580255615067607</v>
      </c>
      <c r="E1182" s="15">
        <f t="shared" si="54"/>
        <v>0.22984690388125728</v>
      </c>
      <c r="F1182" s="105">
        <v>0.78867480395833345</v>
      </c>
      <c r="G1182" s="105">
        <v>7.5431289895833338</v>
      </c>
      <c r="H1182" s="55">
        <f t="shared" si="55"/>
        <v>7.1082612921016405E-2</v>
      </c>
      <c r="I1182" s="17">
        <v>0</v>
      </c>
      <c r="J1182" s="15">
        <f>'Calcul Rn'!E1176</f>
        <v>9.029344742593139</v>
      </c>
      <c r="K1182" s="118">
        <f t="shared" si="56"/>
        <v>1.9288712660037828</v>
      </c>
    </row>
    <row r="1183" spans="1:11" x14ac:dyDescent="0.45">
      <c r="A1183" s="60">
        <v>41004</v>
      </c>
      <c r="B1183" s="115">
        <v>1167</v>
      </c>
      <c r="C1183" s="15">
        <f>'Calcul Es et Ea'!H1176</f>
        <v>1.4094610248534858</v>
      </c>
      <c r="D1183" s="15">
        <f>'Calcul Es et Ea'!I1176</f>
        <v>0.99521484906430158</v>
      </c>
      <c r="E1183" s="15">
        <f t="shared" si="54"/>
        <v>0.41424617578918421</v>
      </c>
      <c r="F1183" s="105">
        <v>2.1006713466562505</v>
      </c>
      <c r="G1183" s="105">
        <v>9.9988733229166709</v>
      </c>
      <c r="H1183" s="55">
        <f t="shared" si="55"/>
        <v>8.2277300882501778E-2</v>
      </c>
      <c r="I1183" s="17">
        <v>0</v>
      </c>
      <c r="J1183" s="15">
        <f>'Calcul Rn'!E1177</f>
        <v>10.60247481229797</v>
      </c>
      <c r="K1183" s="118">
        <f t="shared" si="56"/>
        <v>2.7469499778042272</v>
      </c>
    </row>
    <row r="1184" spans="1:11" x14ac:dyDescent="0.45">
      <c r="A1184" s="60">
        <v>41005</v>
      </c>
      <c r="B1184" s="115">
        <v>1168</v>
      </c>
      <c r="C1184" s="15">
        <f>'Calcul Es et Ea'!H1177</f>
        <v>1.2300377941954639</v>
      </c>
      <c r="D1184" s="15">
        <f>'Calcul Es et Ea'!I1177</f>
        <v>0.98785149254973792</v>
      </c>
      <c r="E1184" s="15">
        <f t="shared" si="54"/>
        <v>0.24218630164572597</v>
      </c>
      <c r="F1184" s="105">
        <v>3.9283331979166678</v>
      </c>
      <c r="G1184" s="105">
        <v>8.7442927083333313</v>
      </c>
      <c r="H1184" s="55">
        <f t="shared" si="55"/>
        <v>7.638360160116818E-2</v>
      </c>
      <c r="I1184" s="17">
        <v>0</v>
      </c>
      <c r="J1184" s="15">
        <f>'Calcul Rn'!E1178</f>
        <v>9.486917758112476</v>
      </c>
      <c r="K1184" s="118">
        <f t="shared" si="56"/>
        <v>2.1447607080243309</v>
      </c>
    </row>
    <row r="1185" spans="1:11" x14ac:dyDescent="0.45">
      <c r="A1185" s="60">
        <v>41006</v>
      </c>
      <c r="B1185" s="114">
        <v>1169</v>
      </c>
      <c r="C1185" s="15">
        <f>'Calcul Es et Ea'!H1178</f>
        <v>1.1888482661613722</v>
      </c>
      <c r="D1185" s="15">
        <f>'Calcul Es et Ea'!I1178</f>
        <v>0.86404757127774079</v>
      </c>
      <c r="E1185" s="15">
        <f t="shared" si="54"/>
        <v>0.32480069488363139</v>
      </c>
      <c r="F1185" s="105">
        <v>2.9449710520833334</v>
      </c>
      <c r="G1185" s="105">
        <v>8.4329174895833372</v>
      </c>
      <c r="H1185" s="55">
        <f t="shared" si="55"/>
        <v>7.4978027041680315E-2</v>
      </c>
      <c r="I1185" s="17">
        <v>0</v>
      </c>
      <c r="J1185" s="15">
        <f>'Calcul Rn'!E1179</f>
        <v>10.454181178168383</v>
      </c>
      <c r="K1185" s="118">
        <f t="shared" si="56"/>
        <v>2.5108425302040596</v>
      </c>
    </row>
    <row r="1186" spans="1:11" x14ac:dyDescent="0.45">
      <c r="A1186" s="60">
        <v>41007</v>
      </c>
      <c r="B1186" s="115">
        <v>1170</v>
      </c>
      <c r="C1186" s="15">
        <f>'Calcul Es et Ea'!H1179</f>
        <v>1.3540090717988353</v>
      </c>
      <c r="D1186" s="15">
        <f>'Calcul Es et Ea'!I1179</f>
        <v>1.0892058194583263</v>
      </c>
      <c r="E1186" s="15">
        <f t="shared" si="54"/>
        <v>0.26480325234050905</v>
      </c>
      <c r="F1186" s="105">
        <v>1.4307059916666667</v>
      </c>
      <c r="G1186" s="105">
        <v>10.510278031250001</v>
      </c>
      <c r="H1186" s="55">
        <f t="shared" si="55"/>
        <v>8.4788727336020928E-2</v>
      </c>
      <c r="I1186" s="17">
        <v>0</v>
      </c>
      <c r="J1186" s="15">
        <f>'Calcul Rn'!E1180</f>
        <v>8.9287060438388757</v>
      </c>
      <c r="K1186" s="118">
        <f t="shared" si="56"/>
        <v>2.1131971892478321</v>
      </c>
    </row>
    <row r="1187" spans="1:11" x14ac:dyDescent="0.45">
      <c r="A1187" s="60">
        <v>41008</v>
      </c>
      <c r="B1187" s="115">
        <v>1171</v>
      </c>
      <c r="C1187" s="15">
        <f>'Calcul Es et Ea'!H1180</f>
        <v>1.3476168395968307</v>
      </c>
      <c r="D1187" s="15">
        <f>'Calcul Es et Ea'!I1180</f>
        <v>1.1482648154244544</v>
      </c>
      <c r="E1187" s="15">
        <f t="shared" si="54"/>
        <v>0.1993520241723763</v>
      </c>
      <c r="F1187" s="105">
        <v>4.4618402708333331</v>
      </c>
      <c r="G1187" s="105">
        <v>11.068380635416672</v>
      </c>
      <c r="H1187" s="55">
        <f t="shared" si="55"/>
        <v>8.7603809811380093E-2</v>
      </c>
      <c r="I1187" s="17">
        <v>0</v>
      </c>
      <c r="J1187" s="15">
        <f>'Calcul Rn'!E1181</f>
        <v>6.9385752184513443</v>
      </c>
      <c r="K1187" s="118">
        <f t="shared" si="56"/>
        <v>1.7051903575528415</v>
      </c>
    </row>
    <row r="1188" spans="1:11" x14ac:dyDescent="0.45">
      <c r="A1188" s="60">
        <v>41009</v>
      </c>
      <c r="B1188" s="114">
        <v>1172</v>
      </c>
      <c r="C1188" s="15">
        <f>'Calcul Es et Ea'!H1181</f>
        <v>1.2410895437529801</v>
      </c>
      <c r="D1188" s="15">
        <f>'Calcul Es et Ea'!I1181</f>
        <v>1.0350074963610816</v>
      </c>
      <c r="E1188" s="15">
        <f t="shared" si="54"/>
        <v>0.2060820473918985</v>
      </c>
      <c r="F1188" s="105">
        <v>4.1874594979166666</v>
      </c>
      <c r="G1188" s="105">
        <v>9.9615352916666655</v>
      </c>
      <c r="H1188" s="55">
        <f t="shared" si="55"/>
        <v>8.2096453230878538E-2</v>
      </c>
      <c r="I1188" s="17">
        <v>0</v>
      </c>
      <c r="J1188" s="15">
        <f>'Calcul Rn'!E1182</f>
        <v>8.9430741711672752</v>
      </c>
      <c r="K1188" s="118">
        <f t="shared" si="56"/>
        <v>1.9781675792363573</v>
      </c>
    </row>
    <row r="1189" spans="1:11" x14ac:dyDescent="0.45">
      <c r="A1189" s="60">
        <v>41010</v>
      </c>
      <c r="B1189" s="115">
        <v>1173</v>
      </c>
      <c r="C1189" s="15">
        <f>'Calcul Es et Ea'!H1182</f>
        <v>1.1663520750937093</v>
      </c>
      <c r="D1189" s="15">
        <f>'Calcul Es et Ea'!I1182</f>
        <v>0.95948945656494089</v>
      </c>
      <c r="E1189" s="15">
        <f t="shared" si="54"/>
        <v>0.20686261852876842</v>
      </c>
      <c r="F1189" s="105">
        <v>2.3407899825624994</v>
      </c>
      <c r="G1189" s="105">
        <v>8.4840516666666641</v>
      </c>
      <c r="H1189" s="55">
        <f t="shared" si="55"/>
        <v>7.5207322766443041E-2</v>
      </c>
      <c r="I1189" s="17">
        <v>0</v>
      </c>
      <c r="J1189" s="15">
        <f>'Calcul Rn'!E1183</f>
        <v>9.6424966386218163</v>
      </c>
      <c r="K1189" s="118">
        <f t="shared" si="56"/>
        <v>2.044685440143986</v>
      </c>
    </row>
    <row r="1190" spans="1:11" x14ac:dyDescent="0.45">
      <c r="A1190" s="60">
        <v>41011</v>
      </c>
      <c r="B1190" s="115">
        <v>1174</v>
      </c>
      <c r="C1190" s="15">
        <f>'Calcul Es et Ea'!H1183</f>
        <v>1.2219120137896504</v>
      </c>
      <c r="D1190" s="15">
        <f>'Calcul Es et Ea'!I1183</f>
        <v>0.92627660707518999</v>
      </c>
      <c r="E1190" s="15">
        <f t="shared" si="54"/>
        <v>0.29563540671446042</v>
      </c>
      <c r="F1190" s="105">
        <v>1.1371412164583332</v>
      </c>
      <c r="G1190" s="105">
        <v>9.1579696666666681</v>
      </c>
      <c r="H1190" s="55">
        <f t="shared" si="55"/>
        <v>7.8285745560616848E-2</v>
      </c>
      <c r="I1190" s="17">
        <v>0</v>
      </c>
      <c r="J1190" s="15">
        <f>'Calcul Rn'!E1184</f>
        <v>10.898597893940938</v>
      </c>
      <c r="K1190" s="118">
        <f t="shared" si="56"/>
        <v>2.4543670551365833</v>
      </c>
    </row>
    <row r="1191" spans="1:11" x14ac:dyDescent="0.45">
      <c r="A1191" s="60">
        <v>41012</v>
      </c>
      <c r="B1191" s="114">
        <v>1175</v>
      </c>
      <c r="C1191" s="15">
        <f>'Calcul Es et Ea'!H1184</f>
        <v>1.2072309445783533</v>
      </c>
      <c r="D1191" s="15">
        <f>'Calcul Es et Ea'!I1184</f>
        <v>0.99219055458187966</v>
      </c>
      <c r="E1191" s="15">
        <f t="shared" si="54"/>
        <v>0.21504038999647368</v>
      </c>
      <c r="F1191" s="105">
        <v>1.030350146875</v>
      </c>
      <c r="G1191" s="105">
        <v>7.9473995937500019</v>
      </c>
      <c r="H1191" s="55">
        <f t="shared" si="55"/>
        <v>7.2830466258094959E-2</v>
      </c>
      <c r="I1191" s="17">
        <v>0</v>
      </c>
      <c r="J1191" s="15">
        <f>'Calcul Rn'!E1185</f>
        <v>11.874679157258313</v>
      </c>
      <c r="K1191" s="118">
        <f t="shared" si="56"/>
        <v>2.4533949420818213</v>
      </c>
    </row>
    <row r="1192" spans="1:11" x14ac:dyDescent="0.45">
      <c r="A1192" s="60">
        <v>41013</v>
      </c>
      <c r="B1192" s="115">
        <v>1176</v>
      </c>
      <c r="C1192" s="15">
        <f>'Calcul Es et Ea'!H1185</f>
        <v>1.1869211073475465</v>
      </c>
      <c r="D1192" s="15">
        <f>'Calcul Es et Ea'!I1185</f>
        <v>1.0536832129143121</v>
      </c>
      <c r="E1192" s="15">
        <f t="shared" si="54"/>
        <v>0.13323789443323442</v>
      </c>
      <c r="F1192" s="105">
        <v>1.5303877193125004</v>
      </c>
      <c r="G1192" s="105">
        <v>8.1187881770833332</v>
      </c>
      <c r="H1192" s="55">
        <f t="shared" si="55"/>
        <v>7.3582473878573487E-2</v>
      </c>
      <c r="I1192" s="17">
        <v>0</v>
      </c>
      <c r="J1192" s="15">
        <f>'Calcul Rn'!E1186</f>
        <v>11.415737272048231</v>
      </c>
      <c r="K1192" s="118">
        <f t="shared" si="56"/>
        <v>2.2041151897366236</v>
      </c>
    </row>
    <row r="1193" spans="1:11" x14ac:dyDescent="0.45">
      <c r="A1193" s="60">
        <v>41014</v>
      </c>
      <c r="B1193" s="115">
        <v>1177</v>
      </c>
      <c r="C1193" s="15">
        <f>'Calcul Es et Ea'!H1186</f>
        <v>1.1072180770242901</v>
      </c>
      <c r="D1193" s="15">
        <f>'Calcul Es et Ea'!I1186</f>
        <v>0.82828854677417096</v>
      </c>
      <c r="E1193" s="15">
        <f t="shared" si="54"/>
        <v>0.27892953025011913</v>
      </c>
      <c r="F1193" s="105">
        <v>4.9162528624999977</v>
      </c>
      <c r="G1193" s="105">
        <v>7.9934090312499988</v>
      </c>
      <c r="H1193" s="55">
        <f t="shared" si="55"/>
        <v>7.3031695467607474E-2</v>
      </c>
      <c r="I1193" s="17">
        <v>0</v>
      </c>
      <c r="J1193" s="15">
        <f>'Calcul Rn'!E1187</f>
        <v>9.2946093499847215</v>
      </c>
      <c r="K1193" s="118">
        <f t="shared" si="56"/>
        <v>2.2671401559249809</v>
      </c>
    </row>
    <row r="1194" spans="1:11" x14ac:dyDescent="0.45">
      <c r="A1194" s="60">
        <v>41015</v>
      </c>
      <c r="B1194" s="114">
        <v>1178</v>
      </c>
      <c r="C1194" s="15">
        <f>'Calcul Es et Ea'!H1187</f>
        <v>1.0511756484649699</v>
      </c>
      <c r="D1194" s="15">
        <f>'Calcul Es et Ea'!I1187</f>
        <v>0.70180591351423594</v>
      </c>
      <c r="E1194" s="15">
        <f t="shared" si="54"/>
        <v>0.34936973495073398</v>
      </c>
      <c r="F1194" s="105">
        <v>2.9776967062500002</v>
      </c>
      <c r="G1194" s="105">
        <v>6.6051037291666646</v>
      </c>
      <c r="H1194" s="55">
        <f t="shared" si="55"/>
        <v>6.7164706678288832E-2</v>
      </c>
      <c r="I1194" s="17">
        <v>0</v>
      </c>
      <c r="J1194" s="15">
        <f>'Calcul Rn'!E1188</f>
        <v>10.780952932737794</v>
      </c>
      <c r="K1194" s="118">
        <f t="shared" si="56"/>
        <v>2.5740720899158918</v>
      </c>
    </row>
    <row r="1195" spans="1:11" x14ac:dyDescent="0.45">
      <c r="A1195" s="60">
        <v>41016</v>
      </c>
      <c r="B1195" s="115">
        <v>1179</v>
      </c>
      <c r="C1195" s="15">
        <f>'Calcul Es et Ea'!H1188</f>
        <v>1.0229016847450569</v>
      </c>
      <c r="D1195" s="15">
        <f>'Calcul Es et Ea'!I1188</f>
        <v>0.88553143436974424</v>
      </c>
      <c r="E1195" s="15">
        <f t="shared" si="54"/>
        <v>0.1373702503753127</v>
      </c>
      <c r="F1195" s="105">
        <v>3.0709461625000007</v>
      </c>
      <c r="G1195" s="105">
        <v>6.4719422687500012</v>
      </c>
      <c r="H1195" s="55">
        <f t="shared" si="55"/>
        <v>6.6623794207468667E-2</v>
      </c>
      <c r="I1195" s="17">
        <v>0</v>
      </c>
      <c r="J1195" s="15">
        <f>'Calcul Rn'!E1189</f>
        <v>11.679432996962378</v>
      </c>
      <c r="K1195" s="118">
        <f t="shared" si="56"/>
        <v>2.0077879565752781</v>
      </c>
    </row>
    <row r="1196" spans="1:11" x14ac:dyDescent="0.45">
      <c r="A1196" s="60">
        <v>41017</v>
      </c>
      <c r="B1196" s="115">
        <v>1180</v>
      </c>
      <c r="C1196" s="15">
        <f>'Calcul Es et Ea'!H1189</f>
        <v>1.1822540826429653</v>
      </c>
      <c r="D1196" s="15">
        <f>'Calcul Es et Ea'!I1189</f>
        <v>1.0691248975957954</v>
      </c>
      <c r="E1196" s="15">
        <f t="shared" si="54"/>
        <v>0.11312918504716984</v>
      </c>
      <c r="F1196" s="105">
        <v>5.1346874374999976</v>
      </c>
      <c r="G1196" s="105">
        <v>8.1117307083333294</v>
      </c>
      <c r="H1196" s="55">
        <f t="shared" si="55"/>
        <v>7.3551377087661976E-2</v>
      </c>
      <c r="I1196" s="17">
        <v>0</v>
      </c>
      <c r="J1196" s="15">
        <f>'Calcul Rn'!E1190</f>
        <v>9.3829944071768114</v>
      </c>
      <c r="K1196" s="118">
        <f t="shared" si="56"/>
        <v>1.5781307811658645</v>
      </c>
    </row>
    <row r="1197" spans="1:11" x14ac:dyDescent="0.45">
      <c r="A1197" s="60">
        <v>41018</v>
      </c>
      <c r="B1197" s="114">
        <v>1181</v>
      </c>
      <c r="C1197" s="15">
        <f>'Calcul Es et Ea'!H1190</f>
        <v>1.2057357017280643</v>
      </c>
      <c r="D1197" s="15">
        <f>'Calcul Es et Ea'!I1190</f>
        <v>1.0591093857763723</v>
      </c>
      <c r="E1197" s="15">
        <f t="shared" si="54"/>
        <v>0.14662631595169207</v>
      </c>
      <c r="F1197" s="105">
        <v>2.3898639672499997</v>
      </c>
      <c r="G1197" s="105">
        <v>8.4935154270833326</v>
      </c>
      <c r="H1197" s="55">
        <f t="shared" si="55"/>
        <v>7.5249825770273476E-2</v>
      </c>
      <c r="I1197" s="17">
        <v>0</v>
      </c>
      <c r="J1197" s="15">
        <f>'Calcul Rn'!E1191</f>
        <v>10.138090669415368</v>
      </c>
      <c r="K1197" s="118">
        <f t="shared" si="56"/>
        <v>1.9652331024076717</v>
      </c>
    </row>
    <row r="1198" spans="1:11" x14ac:dyDescent="0.45">
      <c r="A1198" s="60">
        <v>41019</v>
      </c>
      <c r="B1198" s="115">
        <v>1182</v>
      </c>
      <c r="C1198" s="15">
        <f>'Calcul Es et Ea'!H1191</f>
        <v>1.1161956939317603</v>
      </c>
      <c r="D1198" s="15">
        <f>'Calcul Es et Ea'!I1191</f>
        <v>0.95570639935129009</v>
      </c>
      <c r="E1198" s="15">
        <f t="shared" si="54"/>
        <v>0.16048929458047023</v>
      </c>
      <c r="F1198" s="105">
        <v>3.1357552482291666</v>
      </c>
      <c r="G1198" s="105">
        <v>8.3646542083333362</v>
      </c>
      <c r="H1198" s="55">
        <f t="shared" si="55"/>
        <v>7.4672852230149689E-2</v>
      </c>
      <c r="I1198" s="17">
        <v>0</v>
      </c>
      <c r="J1198" s="15">
        <f>'Calcul Rn'!E1192</f>
        <v>10.767318320207441</v>
      </c>
      <c r="K1198" s="118">
        <f t="shared" si="56"/>
        <v>2.0465597183792053</v>
      </c>
    </row>
    <row r="1199" spans="1:11" x14ac:dyDescent="0.45">
      <c r="A1199" s="60">
        <v>41020</v>
      </c>
      <c r="B1199" s="115">
        <v>1183</v>
      </c>
      <c r="C1199" s="15">
        <f>'Calcul Es et Ea'!H1192</f>
        <v>1.2560864039774926</v>
      </c>
      <c r="D1199" s="15">
        <f>'Calcul Es et Ea'!I1192</f>
        <v>1.0787045341818966</v>
      </c>
      <c r="E1199" s="15">
        <f t="shared" si="54"/>
        <v>0.177381869795596</v>
      </c>
      <c r="F1199" s="105">
        <v>3.4923089270833345</v>
      </c>
      <c r="G1199" s="105">
        <v>8.7347509270833292</v>
      </c>
      <c r="H1199" s="55">
        <f t="shared" si="55"/>
        <v>7.6340197255301223E-2</v>
      </c>
      <c r="I1199" s="17">
        <v>0</v>
      </c>
      <c r="J1199" s="15">
        <f>'Calcul Rn'!E1193</f>
        <v>10.406038481669039</v>
      </c>
      <c r="K1199" s="118">
        <f t="shared" si="56"/>
        <v>2.0499654755340431</v>
      </c>
    </row>
    <row r="1200" spans="1:11" x14ac:dyDescent="0.45">
      <c r="A1200" s="60">
        <v>41021</v>
      </c>
      <c r="B1200" s="114">
        <v>1184</v>
      </c>
      <c r="C1200" s="15">
        <f>'Calcul Es et Ea'!H1193</f>
        <v>1.1793747010310083</v>
      </c>
      <c r="D1200" s="15">
        <f>'Calcul Es et Ea'!I1193</f>
        <v>0.95303964415646636</v>
      </c>
      <c r="E1200" s="15">
        <f t="shared" si="54"/>
        <v>0.22633505687454192</v>
      </c>
      <c r="F1200" s="105">
        <v>2.9024189917708334</v>
      </c>
      <c r="G1200" s="105">
        <v>8.284832270833336</v>
      </c>
      <c r="H1200" s="55">
        <f t="shared" si="55"/>
        <v>7.4317350569512178E-2</v>
      </c>
      <c r="I1200" s="17">
        <v>0</v>
      </c>
      <c r="J1200" s="15">
        <f>'Calcul Rn'!E1194</f>
        <v>11.3228532117563</v>
      </c>
      <c r="K1200" s="118">
        <f t="shared" si="56"/>
        <v>2.335101495122343</v>
      </c>
    </row>
    <row r="1201" spans="1:11" x14ac:dyDescent="0.45">
      <c r="A1201" s="60">
        <v>41022</v>
      </c>
      <c r="B1201" s="115">
        <v>1185</v>
      </c>
      <c r="C1201" s="15">
        <f>'Calcul Es et Ea'!H1194</f>
        <v>1.1440211856576878</v>
      </c>
      <c r="D1201" s="15">
        <f>'Calcul Es et Ea'!I1194</f>
        <v>1.0379343016616609</v>
      </c>
      <c r="E1201" s="15">
        <f t="shared" si="54"/>
        <v>0.10608688399602695</v>
      </c>
      <c r="F1201" s="105">
        <v>5.3711402121875018</v>
      </c>
      <c r="G1201" s="105">
        <v>8.1707683541666629</v>
      </c>
      <c r="H1201" s="55">
        <f t="shared" si="55"/>
        <v>7.3811856560318467E-2</v>
      </c>
      <c r="I1201" s="17">
        <v>0</v>
      </c>
      <c r="J1201" s="15">
        <f>'Calcul Rn'!E1195</f>
        <v>10.639167454023145</v>
      </c>
      <c r="K1201" s="118">
        <f t="shared" si="56"/>
        <v>1.682838555158058</v>
      </c>
    </row>
    <row r="1202" spans="1:11" x14ac:dyDescent="0.45">
      <c r="A1202" s="60">
        <v>41023</v>
      </c>
      <c r="B1202" s="115">
        <v>1186</v>
      </c>
      <c r="C1202" s="15">
        <f>'Calcul Es et Ea'!H1195</f>
        <v>1.3668042213678984</v>
      </c>
      <c r="D1202" s="15">
        <f>'Calcul Es et Ea'!I1195</f>
        <v>1.1247841509063898</v>
      </c>
      <c r="E1202" s="15">
        <f t="shared" si="54"/>
        <v>0.24202007046150853</v>
      </c>
      <c r="F1202" s="105">
        <v>4.9951996041666682</v>
      </c>
      <c r="G1202" s="105">
        <v>9.9597421562499999</v>
      </c>
      <c r="H1202" s="55">
        <f t="shared" si="55"/>
        <v>8.2087776679760596E-2</v>
      </c>
      <c r="I1202" s="17">
        <v>0</v>
      </c>
      <c r="J1202" s="15">
        <f>'Calcul Rn'!E1196</f>
        <v>10.409388418748339</v>
      </c>
      <c r="K1202" s="118">
        <f t="shared" si="56"/>
        <v>2.3070519485130321</v>
      </c>
    </row>
    <row r="1203" spans="1:11" x14ac:dyDescent="0.45">
      <c r="A1203" s="60">
        <v>41024</v>
      </c>
      <c r="B1203" s="114">
        <v>1187</v>
      </c>
      <c r="C1203" s="15">
        <f>'Calcul Es et Ea'!H1196</f>
        <v>1.3540836598032666</v>
      </c>
      <c r="D1203" s="15">
        <f>'Calcul Es et Ea'!I1196</f>
        <v>1.1518822525699006</v>
      </c>
      <c r="E1203" s="15">
        <f t="shared" si="54"/>
        <v>0.20220140723336599</v>
      </c>
      <c r="F1203" s="105">
        <v>7.2175954479166693</v>
      </c>
      <c r="G1203" s="105">
        <v>10.368953635416668</v>
      </c>
      <c r="H1203" s="55">
        <f t="shared" si="55"/>
        <v>8.4088254439169507E-2</v>
      </c>
      <c r="I1203" s="17">
        <v>0</v>
      </c>
      <c r="J1203" s="15">
        <f>'Calcul Rn'!E1197</f>
        <v>10.694392290027825</v>
      </c>
      <c r="K1203" s="118">
        <f t="shared" si="56"/>
        <v>2.1480213734803826</v>
      </c>
    </row>
    <row r="1204" spans="1:11" x14ac:dyDescent="0.45">
      <c r="A1204" s="60">
        <v>41025</v>
      </c>
      <c r="B1204" s="115">
        <v>1188</v>
      </c>
      <c r="C1204" s="15">
        <f>'Calcul Es et Ea'!H1197</f>
        <v>1.5218580062055249</v>
      </c>
      <c r="D1204" s="15">
        <f>'Calcul Es et Ea'!I1197</f>
        <v>1.0860706227967651</v>
      </c>
      <c r="E1204" s="15">
        <f t="shared" si="54"/>
        <v>0.43578738340875978</v>
      </c>
      <c r="F1204" s="105">
        <v>6.628116239583334</v>
      </c>
      <c r="G1204" s="105">
        <v>12.506290541666667</v>
      </c>
      <c r="H1204" s="55">
        <f t="shared" si="55"/>
        <v>9.5226362611341084E-2</v>
      </c>
      <c r="I1204" s="17">
        <v>0</v>
      </c>
      <c r="J1204" s="15">
        <f>'Calcul Rn'!E1198</f>
        <v>9.7518410740221633</v>
      </c>
      <c r="K1204" s="118">
        <f t="shared" si="56"/>
        <v>3.157700630615988</v>
      </c>
    </row>
    <row r="1205" spans="1:11" x14ac:dyDescent="0.45">
      <c r="A1205" s="60">
        <v>41026</v>
      </c>
      <c r="B1205" s="115">
        <v>1189</v>
      </c>
      <c r="C1205" s="15">
        <f>'Calcul Es et Ea'!H1198</f>
        <v>1.3035693518589704</v>
      </c>
      <c r="D1205" s="15">
        <f>'Calcul Es et Ea'!I1198</f>
        <v>1.1620761744253489</v>
      </c>
      <c r="E1205" s="15">
        <f t="shared" si="54"/>
        <v>0.14149317743362144</v>
      </c>
      <c r="F1205" s="105">
        <v>2.6460995796875002</v>
      </c>
      <c r="G1205" s="105">
        <v>10.423657479166669</v>
      </c>
      <c r="H1205" s="55">
        <f t="shared" si="55"/>
        <v>8.4358805602738812E-2</v>
      </c>
      <c r="I1205" s="17">
        <v>0</v>
      </c>
      <c r="J1205" s="15">
        <f>'Calcul Rn'!E1199</f>
        <v>8.6652456222914669</v>
      </c>
      <c r="K1205" s="118">
        <f t="shared" si="56"/>
        <v>1.7865474655104838</v>
      </c>
    </row>
    <row r="1206" spans="1:11" x14ac:dyDescent="0.45">
      <c r="A1206" s="60">
        <v>41027</v>
      </c>
      <c r="B1206" s="114">
        <v>1190</v>
      </c>
      <c r="C1206" s="15">
        <f>'Calcul Es et Ea'!H1199</f>
        <v>1.1807790167496661</v>
      </c>
      <c r="D1206" s="15">
        <f>'Calcul Es et Ea'!I1199</f>
        <v>1.1807557554030366</v>
      </c>
      <c r="E1206" s="15">
        <f t="shared" si="54"/>
        <v>2.3261346629555035E-5</v>
      </c>
      <c r="F1206" s="105">
        <v>1.9258217487499989</v>
      </c>
      <c r="G1206" s="105">
        <v>9.4946280416666671</v>
      </c>
      <c r="H1206" s="55">
        <f t="shared" si="55"/>
        <v>7.9863461916058587E-2</v>
      </c>
      <c r="I1206" s="17">
        <v>0</v>
      </c>
      <c r="J1206" s="15">
        <f>'Calcul Rn'!E1200</f>
        <v>6.8670576710406381</v>
      </c>
      <c r="K1206" s="118">
        <f t="shared" si="56"/>
        <v>1.1741133640244026</v>
      </c>
    </row>
    <row r="1207" spans="1:11" x14ac:dyDescent="0.45">
      <c r="A1207" s="60">
        <v>41028</v>
      </c>
      <c r="B1207" s="115">
        <v>1191</v>
      </c>
      <c r="C1207" s="15">
        <f>'Calcul Es et Ea'!H1200</f>
        <v>1.346721065546268</v>
      </c>
      <c r="D1207" s="15">
        <f>'Calcul Es et Ea'!I1200</f>
        <v>1.1906812877638804</v>
      </c>
      <c r="E1207" s="15">
        <f t="shared" si="54"/>
        <v>0.15603977778238765</v>
      </c>
      <c r="F1207" s="105">
        <v>5.6726359635416683</v>
      </c>
      <c r="G1207" s="105">
        <v>10.80247888541667</v>
      </c>
      <c r="H1207" s="55">
        <f t="shared" si="55"/>
        <v>8.6252814455922366E-2</v>
      </c>
      <c r="I1207" s="17">
        <v>0</v>
      </c>
      <c r="J1207" s="15">
        <f>'Calcul Rn'!E1201</f>
        <v>9.064608686574017</v>
      </c>
      <c r="K1207" s="118">
        <f t="shared" si="56"/>
        <v>1.7958584241183149</v>
      </c>
    </row>
    <row r="1208" spans="1:11" x14ac:dyDescent="0.45">
      <c r="A1208" s="60">
        <v>41029</v>
      </c>
      <c r="B1208" s="115">
        <v>1192</v>
      </c>
      <c r="C1208" s="15">
        <f>'Calcul Es et Ea'!H1201</f>
        <v>1.3693741119565743</v>
      </c>
      <c r="D1208" s="15">
        <f>'Calcul Es et Ea'!I1201</f>
        <v>1.204171837705353</v>
      </c>
      <c r="E1208" s="15">
        <f t="shared" si="54"/>
        <v>0.16520227425122136</v>
      </c>
      <c r="F1208" s="105">
        <v>2.6091406802083328</v>
      </c>
      <c r="G1208" s="105">
        <v>10.338939999999997</v>
      </c>
      <c r="H1208" s="55">
        <f t="shared" si="55"/>
        <v>8.3940129426545176E-2</v>
      </c>
      <c r="I1208" s="17">
        <v>0</v>
      </c>
      <c r="J1208" s="15">
        <f>'Calcul Rn'!E1202</f>
        <v>12.210500819886439</v>
      </c>
      <c r="K1208" s="118">
        <f t="shared" si="56"/>
        <v>2.4251871311985624</v>
      </c>
    </row>
    <row r="1209" spans="1:11" x14ac:dyDescent="0.45">
      <c r="A1209" s="60">
        <v>41030</v>
      </c>
      <c r="B1209" s="114">
        <v>1193</v>
      </c>
      <c r="C1209" s="15">
        <f>'Calcul Es et Ea'!H1202</f>
        <v>1.3612529156333608</v>
      </c>
      <c r="D1209" s="15">
        <f>'Calcul Es et Ea'!I1202</f>
        <v>1.1964098384976225</v>
      </c>
      <c r="E1209" s="15">
        <f t="shared" si="54"/>
        <v>0.16484307713573831</v>
      </c>
      <c r="F1209" s="105">
        <v>2.2773234745833331</v>
      </c>
      <c r="G1209" s="105">
        <v>10.047300614583335</v>
      </c>
      <c r="H1209" s="55">
        <f t="shared" si="55"/>
        <v>8.2512365938349222E-2</v>
      </c>
      <c r="I1209" s="17">
        <v>0</v>
      </c>
      <c r="J1209" s="15">
        <f>'Calcul Rn'!E1203</f>
        <v>13.563027311078033</v>
      </c>
      <c r="K1209" s="118">
        <f t="shared" si="56"/>
        <v>2.6659431057102578</v>
      </c>
    </row>
    <row r="1210" spans="1:11" x14ac:dyDescent="0.45">
      <c r="A1210" s="60">
        <v>41031</v>
      </c>
      <c r="B1210" s="115">
        <v>1194</v>
      </c>
      <c r="C1210" s="15">
        <f>'Calcul Es et Ea'!H1203</f>
        <v>1.6864091478163914</v>
      </c>
      <c r="D1210" s="15">
        <f>'Calcul Es et Ea'!I1203</f>
        <v>1.2438332959525593</v>
      </c>
      <c r="E1210" s="15">
        <f t="shared" si="54"/>
        <v>0.44257585186383208</v>
      </c>
      <c r="F1210" s="105">
        <v>2.1539061839583327</v>
      </c>
      <c r="G1210" s="105">
        <v>13.966915791666663</v>
      </c>
      <c r="H1210" s="55">
        <f t="shared" si="55"/>
        <v>0.10354042068237534</v>
      </c>
      <c r="I1210" s="17">
        <v>0</v>
      </c>
      <c r="J1210" s="15">
        <f>'Calcul Rn'!E1204</f>
        <v>14.565382554150807</v>
      </c>
      <c r="K1210" s="118">
        <f t="shared" si="56"/>
        <v>3.7154051126120891</v>
      </c>
    </row>
    <row r="1211" spans="1:11" x14ac:dyDescent="0.45">
      <c r="A1211" s="60">
        <v>41032</v>
      </c>
      <c r="B1211" s="115">
        <v>1195</v>
      </c>
      <c r="C1211" s="15">
        <f>'Calcul Es et Ea'!H1204</f>
        <v>1.8473018965324066</v>
      </c>
      <c r="D1211" s="15">
        <f>'Calcul Es et Ea'!I1204</f>
        <v>1.3025278893378018</v>
      </c>
      <c r="E1211" s="15">
        <f t="shared" si="54"/>
        <v>0.54477400719460478</v>
      </c>
      <c r="F1211" s="105">
        <v>1.4612963592395829</v>
      </c>
      <c r="G1211" s="105">
        <v>14.786030052083341</v>
      </c>
      <c r="H1211" s="55">
        <f t="shared" si="55"/>
        <v>0.10846740423322047</v>
      </c>
      <c r="I1211" s="17">
        <v>0</v>
      </c>
      <c r="J1211" s="15">
        <f>'Calcul Rn'!E1205</f>
        <v>15.163190751818263</v>
      </c>
      <c r="K1211" s="118">
        <f t="shared" si="56"/>
        <v>4.0150384632380378</v>
      </c>
    </row>
    <row r="1212" spans="1:11" x14ac:dyDescent="0.45">
      <c r="A1212" s="60">
        <v>41033</v>
      </c>
      <c r="B1212" s="114">
        <v>1196</v>
      </c>
      <c r="C1212" s="15">
        <f>'Calcul Es et Ea'!H1205</f>
        <v>1.6707041155183733</v>
      </c>
      <c r="D1212" s="15">
        <f>'Calcul Es et Ea'!I1205</f>
        <v>1.4977641758259963</v>
      </c>
      <c r="E1212" s="15">
        <f t="shared" si="54"/>
        <v>0.17293993969237698</v>
      </c>
      <c r="F1212" s="105">
        <v>1.5309114411458333</v>
      </c>
      <c r="G1212" s="105">
        <v>13.628642500000005</v>
      </c>
      <c r="H1212" s="55">
        <f t="shared" si="55"/>
        <v>0.10156196582160756</v>
      </c>
      <c r="I1212" s="17">
        <v>0</v>
      </c>
      <c r="J1212" s="15">
        <f>'Calcul Rn'!E1206</f>
        <v>11.307143718794574</v>
      </c>
      <c r="K1212" s="118">
        <f t="shared" si="56"/>
        <v>2.5782750668730747</v>
      </c>
    </row>
    <row r="1213" spans="1:11" x14ac:dyDescent="0.45">
      <c r="A1213" s="60">
        <v>41034</v>
      </c>
      <c r="B1213" s="115">
        <v>1197</v>
      </c>
      <c r="C1213" s="15">
        <f>'Calcul Es et Ea'!H1206</f>
        <v>1.4383273524931486</v>
      </c>
      <c r="D1213" s="15">
        <f>'Calcul Es et Ea'!I1206</f>
        <v>1.3778531576334998</v>
      </c>
      <c r="E1213" s="15">
        <f t="shared" si="54"/>
        <v>6.0474194859648778E-2</v>
      </c>
      <c r="F1213" s="105">
        <v>1.1588425706249998</v>
      </c>
      <c r="G1213" s="105">
        <v>11.197780947916664</v>
      </c>
      <c r="H1213" s="55">
        <f t="shared" si="55"/>
        <v>8.8267766866243172E-2</v>
      </c>
      <c r="I1213" s="17">
        <v>0</v>
      </c>
      <c r="J1213" s="15">
        <f>'Calcul Rn'!E1207</f>
        <v>11.541697112640016</v>
      </c>
      <c r="K1213" s="118">
        <f t="shared" si="56"/>
        <v>2.3713900037192834</v>
      </c>
    </row>
    <row r="1214" spans="1:11" x14ac:dyDescent="0.45">
      <c r="A1214" s="60">
        <v>41035</v>
      </c>
      <c r="B1214" s="115">
        <v>1198</v>
      </c>
      <c r="C1214" s="15">
        <f>'Calcul Es et Ea'!H1207</f>
        <v>1.3825102815466956</v>
      </c>
      <c r="D1214" s="15">
        <f>'Calcul Es et Ea'!I1207</f>
        <v>1.2337143189525106</v>
      </c>
      <c r="E1214" s="15">
        <f t="shared" si="54"/>
        <v>0.14879596259418504</v>
      </c>
      <c r="F1214" s="105">
        <v>1.3907783360416668</v>
      </c>
      <c r="G1214" s="105">
        <v>10.942530135416666</v>
      </c>
      <c r="H1214" s="55">
        <f t="shared" si="55"/>
        <v>8.6962156053139159E-2</v>
      </c>
      <c r="I1214" s="17">
        <v>0</v>
      </c>
      <c r="J1214" s="15">
        <f>'Calcul Rn'!E1208</f>
        <v>11.497692238450986</v>
      </c>
      <c r="K1214" s="118">
        <f t="shared" si="56"/>
        <v>2.4356098657019918</v>
      </c>
    </row>
    <row r="1215" spans="1:11" x14ac:dyDescent="0.45">
      <c r="A1215" s="60">
        <v>41036</v>
      </c>
      <c r="B1215" s="114">
        <v>1199</v>
      </c>
      <c r="C1215" s="15">
        <f>'Calcul Es et Ea'!H1208</f>
        <v>1.5519465242170747</v>
      </c>
      <c r="D1215" s="15">
        <f>'Calcul Es et Ea'!I1208</f>
        <v>1.2430444788268149</v>
      </c>
      <c r="E1215" s="15">
        <f t="shared" si="54"/>
        <v>0.30890204539025978</v>
      </c>
      <c r="F1215" s="105">
        <v>1.8267245917083337</v>
      </c>
      <c r="G1215" s="105">
        <v>12.846358656249999</v>
      </c>
      <c r="H1215" s="55">
        <f t="shared" si="55"/>
        <v>9.7109457441617808E-2</v>
      </c>
      <c r="I1215" s="17">
        <v>0</v>
      </c>
      <c r="J1215" s="15">
        <f>'Calcul Rn'!E1209</f>
        <v>14.373522430537488</v>
      </c>
      <c r="K1215" s="118">
        <f t="shared" si="56"/>
        <v>3.348465066932437</v>
      </c>
    </row>
    <row r="1216" spans="1:11" x14ac:dyDescent="0.45">
      <c r="A1216" s="60">
        <v>41037</v>
      </c>
      <c r="B1216" s="115">
        <v>1200</v>
      </c>
      <c r="C1216" s="15">
        <f>'Calcul Es et Ea'!H1209</f>
        <v>1.7085652432378899</v>
      </c>
      <c r="D1216" s="15">
        <f>'Calcul Es et Ea'!I1209</f>
        <v>1.5555458107987441</v>
      </c>
      <c r="E1216" s="15">
        <f t="shared" si="54"/>
        <v>0.15301943243914584</v>
      </c>
      <c r="F1216" s="105">
        <v>3.0457263093750004</v>
      </c>
      <c r="G1216" s="105">
        <v>14.415133125000002</v>
      </c>
      <c r="H1216" s="55">
        <f t="shared" si="55"/>
        <v>0.10621231895549028</v>
      </c>
      <c r="I1216" s="17">
        <v>0</v>
      </c>
      <c r="J1216" s="15">
        <f>'Calcul Rn'!E1210</f>
        <v>10.578893003919125</v>
      </c>
      <c r="K1216" s="118">
        <f t="shared" si="56"/>
        <v>2.2939595385352312</v>
      </c>
    </row>
    <row r="1217" spans="1:11" x14ac:dyDescent="0.45">
      <c r="A1217" s="60">
        <v>41038</v>
      </c>
      <c r="B1217" s="115">
        <v>1201</v>
      </c>
      <c r="C1217" s="15">
        <f>'Calcul Es et Ea'!H1210</f>
        <v>2.0290986996249281</v>
      </c>
      <c r="D1217" s="15">
        <f>'Calcul Es et Ea'!I1210</f>
        <v>1.8274160391241916</v>
      </c>
      <c r="E1217" s="15">
        <f t="shared" si="54"/>
        <v>0.20168266050073647</v>
      </c>
      <c r="F1217" s="105">
        <v>3.4635648020833329</v>
      </c>
      <c r="G1217" s="105">
        <v>16.970742083333342</v>
      </c>
      <c r="H1217" s="55">
        <f t="shared" si="55"/>
        <v>0.1225933629568859</v>
      </c>
      <c r="I1217" s="17">
        <v>0</v>
      </c>
      <c r="J1217" s="15">
        <f>'Calcul Rn'!E1211</f>
        <v>11.408505374852744</v>
      </c>
      <c r="K1217" s="118">
        <f t="shared" si="56"/>
        <v>2.6675630128077978</v>
      </c>
    </row>
    <row r="1218" spans="1:11" x14ac:dyDescent="0.45">
      <c r="A1218" s="60">
        <v>41039</v>
      </c>
      <c r="B1218" s="114">
        <v>1202</v>
      </c>
      <c r="C1218" s="15">
        <f>'Calcul Es et Ea'!H1211</f>
        <v>2.7470115889015903</v>
      </c>
      <c r="D1218" s="15">
        <f>'Calcul Es et Ea'!I1211</f>
        <v>2.0063976892146802</v>
      </c>
      <c r="E1218" s="15">
        <f t="shared" si="54"/>
        <v>0.74061389968691005</v>
      </c>
      <c r="F1218" s="105">
        <v>3.3768345437500003</v>
      </c>
      <c r="G1218" s="105">
        <v>21.600947812499996</v>
      </c>
      <c r="H1218" s="55">
        <f t="shared" si="55"/>
        <v>0.15775213807144123</v>
      </c>
      <c r="I1218" s="17">
        <v>0</v>
      </c>
      <c r="J1218" s="15">
        <f>'Calcul Rn'!E1212</f>
        <v>14.122565601483803</v>
      </c>
      <c r="K1218" s="118">
        <f t="shared" si="56"/>
        <v>4.710649880993004</v>
      </c>
    </row>
    <row r="1219" spans="1:11" x14ac:dyDescent="0.45">
      <c r="A1219" s="60">
        <v>41040</v>
      </c>
      <c r="B1219" s="115">
        <v>1203</v>
      </c>
      <c r="C1219" s="15">
        <f>'Calcul Es et Ea'!H1212</f>
        <v>1.7810005337961181</v>
      </c>
      <c r="D1219" s="15">
        <f>'Calcul Es et Ea'!I1212</f>
        <v>1.5297986252243467</v>
      </c>
      <c r="E1219" s="15">
        <f t="shared" si="54"/>
        <v>0.25120190857177138</v>
      </c>
      <c r="F1219" s="105">
        <v>2.085503434479167</v>
      </c>
      <c r="G1219" s="105">
        <v>15.899973229166669</v>
      </c>
      <c r="H1219" s="55">
        <f t="shared" si="55"/>
        <v>0.1154864888073672</v>
      </c>
      <c r="I1219" s="17">
        <v>0</v>
      </c>
      <c r="J1219" s="15">
        <f>'Calcul Rn'!E1213</f>
        <v>12.001813764039971</v>
      </c>
      <c r="K1219" s="118">
        <f t="shared" si="56"/>
        <v>2.9355460938311668</v>
      </c>
    </row>
    <row r="1220" spans="1:11" x14ac:dyDescent="0.45">
      <c r="A1220" s="60">
        <v>41041</v>
      </c>
      <c r="B1220" s="115">
        <v>1204</v>
      </c>
      <c r="C1220" s="15">
        <f>'Calcul Es et Ea'!H1213</f>
        <v>1.6456337580539704</v>
      </c>
      <c r="D1220" s="15">
        <f>'Calcul Es et Ea'!I1213</f>
        <v>1.1156141518178802</v>
      </c>
      <c r="E1220" s="15">
        <f t="shared" si="54"/>
        <v>0.53001960623609023</v>
      </c>
      <c r="F1220" s="105">
        <v>3.7632899270833318</v>
      </c>
      <c r="G1220" s="105">
        <v>13.483348541666665</v>
      </c>
      <c r="H1220" s="55">
        <f t="shared" si="55"/>
        <v>0.10072211345235131</v>
      </c>
      <c r="I1220" s="17">
        <v>0</v>
      </c>
      <c r="J1220" s="15">
        <f>'Calcul Rn'!E1214</f>
        <v>11.997706243712896</v>
      </c>
      <c r="K1220" s="118">
        <f t="shared" si="56"/>
        <v>3.6024900861857381</v>
      </c>
    </row>
    <row r="1221" spans="1:11" x14ac:dyDescent="0.45">
      <c r="A1221" s="60">
        <v>41042</v>
      </c>
      <c r="B1221" s="114">
        <v>1205</v>
      </c>
      <c r="C1221" s="15">
        <f>'Calcul Es et Ea'!H1214</f>
        <v>1.4497282785148986</v>
      </c>
      <c r="D1221" s="15">
        <f>'Calcul Es et Ea'!I1214</f>
        <v>0.9572301727950393</v>
      </c>
      <c r="E1221" s="15">
        <f t="shared" si="54"/>
        <v>0.4924981057198593</v>
      </c>
      <c r="F1221" s="105">
        <v>3.0191145416666654</v>
      </c>
      <c r="G1221" s="105">
        <v>11.776124968750002</v>
      </c>
      <c r="H1221" s="55">
        <f t="shared" si="55"/>
        <v>9.1287958603598826E-2</v>
      </c>
      <c r="I1221" s="17">
        <v>0</v>
      </c>
      <c r="J1221" s="15">
        <f>'Calcul Rn'!E1215</f>
        <v>14.155501408848993</v>
      </c>
      <c r="K1221" s="118">
        <f t="shared" si="56"/>
        <v>3.7096622816899667</v>
      </c>
    </row>
    <row r="1222" spans="1:11" x14ac:dyDescent="0.45">
      <c r="A1222" s="60">
        <v>41043</v>
      </c>
      <c r="B1222" s="115">
        <v>1206</v>
      </c>
      <c r="C1222" s="15">
        <f>'Calcul Es et Ea'!H1215</f>
        <v>1.5498144958660345</v>
      </c>
      <c r="D1222" s="15">
        <f>'Calcul Es et Ea'!I1215</f>
        <v>0.96506160189453205</v>
      </c>
      <c r="E1222" s="15">
        <f t="shared" si="54"/>
        <v>0.58475289397150243</v>
      </c>
      <c r="F1222" s="105">
        <v>1.4615885892708336</v>
      </c>
      <c r="G1222" s="105">
        <v>12.961244895833326</v>
      </c>
      <c r="H1222" s="55">
        <f t="shared" si="55"/>
        <v>9.7752750515470069E-2</v>
      </c>
      <c r="I1222" s="17">
        <v>0</v>
      </c>
      <c r="J1222" s="15">
        <f>'Calcul Rn'!E1216</f>
        <v>15.820855262771325</v>
      </c>
      <c r="K1222" s="118">
        <f t="shared" si="56"/>
        <v>4.0975857881031867</v>
      </c>
    </row>
    <row r="1223" spans="1:11" x14ac:dyDescent="0.45">
      <c r="A1223" s="60">
        <v>41044</v>
      </c>
      <c r="B1223" s="115">
        <v>1207</v>
      </c>
      <c r="C1223" s="15">
        <f>'Calcul Es et Ea'!H1216</f>
        <v>1.2689751327528525</v>
      </c>
      <c r="D1223" s="15">
        <f>'Calcul Es et Ea'!I1216</f>
        <v>0.89519101251612199</v>
      </c>
      <c r="E1223" s="15">
        <f t="shared" si="54"/>
        <v>0.37378412023673047</v>
      </c>
      <c r="F1223" s="105">
        <v>3.1419618101041675</v>
      </c>
      <c r="G1223" s="105">
        <v>10.467555812499999</v>
      </c>
      <c r="H1223" s="55">
        <f t="shared" si="55"/>
        <v>8.4576452178073247E-2</v>
      </c>
      <c r="I1223" s="17">
        <v>0</v>
      </c>
      <c r="J1223" s="15">
        <f>'Calcul Rn'!E1217</f>
        <v>12.434905089552313</v>
      </c>
      <c r="K1223" s="118">
        <f t="shared" si="56"/>
        <v>3.0434635642920318</v>
      </c>
    </row>
    <row r="1224" spans="1:11" x14ac:dyDescent="0.45">
      <c r="A1224" s="60">
        <v>41045</v>
      </c>
      <c r="B1224" s="114">
        <v>1208</v>
      </c>
      <c r="C1224" s="15">
        <f>'Calcul Es et Ea'!H1217</f>
        <v>1.3269489418261851</v>
      </c>
      <c r="D1224" s="15">
        <f>'Calcul Es et Ea'!I1217</f>
        <v>0.88477586925791651</v>
      </c>
      <c r="E1224" s="15">
        <f t="shared" si="54"/>
        <v>0.44217307256826854</v>
      </c>
      <c r="F1224" s="105">
        <v>1.8591001160416667</v>
      </c>
      <c r="G1224" s="105">
        <v>10.515701364583334</v>
      </c>
      <c r="H1224" s="55">
        <f t="shared" si="55"/>
        <v>8.4815706891128856E-2</v>
      </c>
      <c r="I1224" s="17">
        <v>0</v>
      </c>
      <c r="J1224" s="15">
        <f>'Calcul Rn'!E1218</f>
        <v>15.287992766568948</v>
      </c>
      <c r="K1224" s="118">
        <f t="shared" si="56"/>
        <v>3.6266609032564427</v>
      </c>
    </row>
    <row r="1225" spans="1:11" x14ac:dyDescent="0.45">
      <c r="A1225" s="60">
        <v>41046</v>
      </c>
      <c r="B1225" s="115">
        <v>1209</v>
      </c>
      <c r="C1225" s="15">
        <f>'Calcul Es et Ea'!H1218</f>
        <v>1.5354532141854684</v>
      </c>
      <c r="D1225" s="15">
        <f>'Calcul Es et Ea'!I1218</f>
        <v>0.91864500477751387</v>
      </c>
      <c r="E1225" s="15">
        <f t="shared" si="54"/>
        <v>0.61680820940795456</v>
      </c>
      <c r="F1225" s="105">
        <v>4.234094298645835</v>
      </c>
      <c r="G1225" s="105">
        <v>12.042542031250001</v>
      </c>
      <c r="H1225" s="55">
        <f t="shared" si="55"/>
        <v>9.27085762467314E-2</v>
      </c>
      <c r="I1225" s="17">
        <v>0</v>
      </c>
      <c r="J1225" s="15">
        <f>'Calcul Rn'!E1219</f>
        <v>12.246559643762797</v>
      </c>
      <c r="K1225" s="118">
        <f t="shared" si="56"/>
        <v>3.9656208016939782</v>
      </c>
    </row>
    <row r="1226" spans="1:11" x14ac:dyDescent="0.45">
      <c r="A1226" s="60">
        <v>41047</v>
      </c>
      <c r="B1226" s="115">
        <v>1210</v>
      </c>
      <c r="C1226" s="15">
        <f>'Calcul Es et Ea'!H1219</f>
        <v>1.587762550640428</v>
      </c>
      <c r="D1226" s="15">
        <f>'Calcul Es et Ea'!I1219</f>
        <v>1.222907848622687</v>
      </c>
      <c r="E1226" s="15">
        <f t="shared" si="54"/>
        <v>0.36485470201774106</v>
      </c>
      <c r="F1226" s="105">
        <v>4.0974044828749996</v>
      </c>
      <c r="G1226" s="105">
        <v>13.859695000000002</v>
      </c>
      <c r="H1226" s="55">
        <f t="shared" si="55"/>
        <v>0.1029098023715798</v>
      </c>
      <c r="I1226" s="17">
        <v>0</v>
      </c>
      <c r="J1226" s="15">
        <f>'Calcul Rn'!E1220</f>
        <v>11.945332352974942</v>
      </c>
      <c r="K1226" s="118">
        <f t="shared" si="56"/>
        <v>3.0999129637880611</v>
      </c>
    </row>
    <row r="1227" spans="1:11" x14ac:dyDescent="0.45">
      <c r="A1227" s="60">
        <v>41048</v>
      </c>
      <c r="B1227" s="114">
        <v>1211</v>
      </c>
      <c r="C1227" s="15">
        <f>'Calcul Es et Ea'!H1220</f>
        <v>1.101397969641414</v>
      </c>
      <c r="D1227" s="15">
        <f>'Calcul Es et Ea'!I1220</f>
        <v>1.0896052809292516</v>
      </c>
      <c r="E1227" s="15">
        <f t="shared" si="54"/>
        <v>1.1792688712162436E-2</v>
      </c>
      <c r="F1227" s="105">
        <v>1.7993344656249997</v>
      </c>
      <c r="G1227" s="105">
        <v>9.2472230208333297</v>
      </c>
      <c r="H1227" s="55">
        <f t="shared" si="55"/>
        <v>7.8701407166602191E-2</v>
      </c>
      <c r="I1227" s="17">
        <v>0</v>
      </c>
      <c r="J1227" s="15">
        <f>'Calcul Rn'!E1221</f>
        <v>10.155260240129319</v>
      </c>
      <c r="K1227" s="118">
        <f t="shared" si="56"/>
        <v>1.7723043683172641</v>
      </c>
    </row>
    <row r="1228" spans="1:11" x14ac:dyDescent="0.45">
      <c r="A1228" s="60">
        <v>41049</v>
      </c>
      <c r="B1228" s="115">
        <v>1212</v>
      </c>
      <c r="C1228" s="15">
        <f>'Calcul Es et Ea'!H1221</f>
        <v>1.3245775375623769</v>
      </c>
      <c r="D1228" s="15">
        <f>'Calcul Es et Ea'!I1221</f>
        <v>1.324550161580166</v>
      </c>
      <c r="E1228" s="15">
        <f t="shared" si="54"/>
        <v>2.7375982210919858E-5</v>
      </c>
      <c r="F1228" s="105">
        <v>1.5869878572916667</v>
      </c>
      <c r="G1228" s="105">
        <v>10.928552437500002</v>
      </c>
      <c r="H1228" s="55">
        <f t="shared" si="55"/>
        <v>8.689113809904743E-2</v>
      </c>
      <c r="I1228" s="17">
        <v>0</v>
      </c>
      <c r="J1228" s="15">
        <f>'Calcul Rn'!E1222</f>
        <v>8.8060099667803051</v>
      </c>
      <c r="K1228" s="118">
        <f t="shared" si="56"/>
        <v>1.6439695740761953</v>
      </c>
    </row>
    <row r="1229" spans="1:11" x14ac:dyDescent="0.45">
      <c r="A1229" s="60">
        <v>41050</v>
      </c>
      <c r="B1229" s="115">
        <v>1213</v>
      </c>
      <c r="C1229" s="15">
        <f>'Calcul Es et Ea'!H1222</f>
        <v>1.3800246424966625</v>
      </c>
      <c r="D1229" s="15">
        <f>'Calcul Es et Ea'!I1222</f>
        <v>1.3635897464634097</v>
      </c>
      <c r="E1229" s="15">
        <f t="shared" si="54"/>
        <v>1.6434896033252766E-2</v>
      </c>
      <c r="F1229" s="105">
        <v>2.326131384375</v>
      </c>
      <c r="G1229" s="105">
        <v>11.793308958333334</v>
      </c>
      <c r="H1229" s="55">
        <f t="shared" si="55"/>
        <v>9.1379025923591151E-2</v>
      </c>
      <c r="I1229" s="17">
        <v>0</v>
      </c>
      <c r="J1229" s="15">
        <f>'Calcul Rn'!E1223</f>
        <v>7.1555628184340234</v>
      </c>
      <c r="K1229" s="118">
        <f t="shared" si="56"/>
        <v>1.3013873761175259</v>
      </c>
    </row>
    <row r="1230" spans="1:11" x14ac:dyDescent="0.45">
      <c r="A1230" s="60">
        <v>41051</v>
      </c>
      <c r="B1230" s="114">
        <v>1214</v>
      </c>
      <c r="C1230" s="15">
        <f>'Calcul Es et Ea'!H1223</f>
        <v>1.7901752135227382</v>
      </c>
      <c r="D1230" s="15">
        <f>'Calcul Es et Ea'!I1223</f>
        <v>1.4546807256640537</v>
      </c>
      <c r="E1230" s="15">
        <f t="shared" si="54"/>
        <v>0.33549448785868452</v>
      </c>
      <c r="F1230" s="105">
        <v>3.8298118958333336</v>
      </c>
      <c r="G1230" s="105">
        <v>14.541273166666668</v>
      </c>
      <c r="H1230" s="55">
        <f t="shared" si="55"/>
        <v>0.10697474561890202</v>
      </c>
      <c r="I1230" s="17">
        <v>0</v>
      </c>
      <c r="J1230" s="15">
        <f>'Calcul Rn'!E1224</f>
        <v>16.16365132325102</v>
      </c>
      <c r="K1230" s="118">
        <f t="shared" si="56"/>
        <v>3.733808141853721</v>
      </c>
    </row>
    <row r="1231" spans="1:11" x14ac:dyDescent="0.45">
      <c r="A1231" s="60">
        <v>41052</v>
      </c>
      <c r="B1231" s="115">
        <v>1215</v>
      </c>
      <c r="C1231" s="15">
        <f>'Calcul Es et Ea'!H1224</f>
        <v>2.2514011802276439</v>
      </c>
      <c r="D1231" s="15">
        <f>'Calcul Es et Ea'!I1224</f>
        <v>1.8547798666496929</v>
      </c>
      <c r="E1231" s="15">
        <f t="shared" si="54"/>
        <v>0.39662131357795105</v>
      </c>
      <c r="F1231" s="105">
        <v>2.0329658520833331</v>
      </c>
      <c r="G1231" s="105">
        <v>17.570928145833332</v>
      </c>
      <c r="H1231" s="55">
        <f t="shared" si="55"/>
        <v>0.12673670665038694</v>
      </c>
      <c r="I1231" s="17">
        <v>0</v>
      </c>
      <c r="J1231" s="15">
        <f>'Calcul Rn'!E1225</f>
        <v>17.965417112667684</v>
      </c>
      <c r="K1231" s="118">
        <f t="shared" si="56"/>
        <v>4.5689539473668823</v>
      </c>
    </row>
    <row r="1232" spans="1:11" x14ac:dyDescent="0.45">
      <c r="A1232" s="60">
        <v>41053</v>
      </c>
      <c r="B1232" s="115">
        <v>1216</v>
      </c>
      <c r="C1232" s="15">
        <f>'Calcul Es et Ea'!H1225</f>
        <v>2.4439767903496845</v>
      </c>
      <c r="D1232" s="15">
        <f>'Calcul Es et Ea'!I1225</f>
        <v>1.9338105609402745</v>
      </c>
      <c r="E1232" s="15">
        <f t="shared" si="54"/>
        <v>0.51016622940941003</v>
      </c>
      <c r="F1232" s="105">
        <v>1.6208622114583335</v>
      </c>
      <c r="G1232" s="105">
        <v>19.619601041666673</v>
      </c>
      <c r="H1232" s="55">
        <f t="shared" si="55"/>
        <v>0.14178569555513154</v>
      </c>
      <c r="I1232" s="17">
        <v>0</v>
      </c>
      <c r="J1232" s="15">
        <f>'Calcul Rn'!E1226</f>
        <v>18.26272813166301</v>
      </c>
      <c r="K1232" s="118">
        <f t="shared" si="56"/>
        <v>4.995108267271414</v>
      </c>
    </row>
    <row r="1233" spans="1:11" x14ac:dyDescent="0.45">
      <c r="A1233" s="60">
        <v>41054</v>
      </c>
      <c r="B1233" s="114">
        <v>1217</v>
      </c>
      <c r="C1233" s="15">
        <f>'Calcul Es et Ea'!H1226</f>
        <v>2.9597149860518792</v>
      </c>
      <c r="D1233" s="15">
        <f>'Calcul Es et Ea'!I1226</f>
        <v>2.2085630928028932</v>
      </c>
      <c r="E1233" s="15">
        <f t="shared" si="54"/>
        <v>0.75115189324898601</v>
      </c>
      <c r="F1233" s="105">
        <v>3.4029917976041664</v>
      </c>
      <c r="G1233" s="105">
        <v>23.073385729166674</v>
      </c>
      <c r="H1233" s="55">
        <f t="shared" si="55"/>
        <v>0.17057890254632593</v>
      </c>
      <c r="I1233" s="17">
        <v>0</v>
      </c>
      <c r="J1233" s="15">
        <f>'Calcul Rn'!E1227</f>
        <v>15.85396723720114</v>
      </c>
      <c r="K1233" s="118">
        <f t="shared" si="56"/>
        <v>5.1548255562183583</v>
      </c>
    </row>
    <row r="1234" spans="1:11" x14ac:dyDescent="0.45">
      <c r="A1234" s="60">
        <v>41055</v>
      </c>
      <c r="B1234" s="115">
        <v>1218</v>
      </c>
      <c r="C1234" s="15">
        <f>'Calcul Es et Ea'!H1227</f>
        <v>2.6080377582161693</v>
      </c>
      <c r="D1234" s="15">
        <f>'Calcul Es et Ea'!I1227</f>
        <v>1.9113237206786517</v>
      </c>
      <c r="E1234" s="15">
        <f t="shared" ref="E1234:E1297" si="57">C1234-D1234</f>
        <v>0.69671403753751759</v>
      </c>
      <c r="F1234" s="105">
        <v>2.8187818260416666</v>
      </c>
      <c r="G1234" s="105">
        <v>19.885487187500001</v>
      </c>
      <c r="H1234" s="55">
        <f t="shared" ref="H1234:H1297" si="58">4098*(0.6108*EXP(17.27*G1234/(G1234+237.3)))/(G1234+237.3)^2</f>
        <v>0.1438453573264924</v>
      </c>
      <c r="I1234" s="17">
        <v>0</v>
      </c>
      <c r="J1234" s="15">
        <f>'Calcul Rn'!E1228</f>
        <v>16.278809330809903</v>
      </c>
      <c r="K1234" s="118">
        <f t="shared" ref="K1234:K1297" si="59">(0.408*H1234*(J1234-I1234)+$B$8*900*F1234*E1234/(G1234+273))/(H1234+$B$8*(1+0.34*F1234))</f>
        <v>4.944586198636312</v>
      </c>
    </row>
    <row r="1235" spans="1:11" x14ac:dyDescent="0.45">
      <c r="A1235" s="60">
        <v>41056</v>
      </c>
      <c r="B1235" s="115">
        <v>1219</v>
      </c>
      <c r="C1235" s="15">
        <f>'Calcul Es et Ea'!H1228</f>
        <v>2.2048726751591081</v>
      </c>
      <c r="D1235" s="15">
        <f>'Calcul Es et Ea'!I1228</f>
        <v>1.7127031188000417</v>
      </c>
      <c r="E1235" s="15">
        <f t="shared" si="57"/>
        <v>0.49216955635906645</v>
      </c>
      <c r="F1235" s="105">
        <v>1.6039757072916669</v>
      </c>
      <c r="G1235" s="105">
        <v>17.647075833333336</v>
      </c>
      <c r="H1235" s="55">
        <f t="shared" si="58"/>
        <v>0.12727077570898121</v>
      </c>
      <c r="I1235" s="17">
        <v>0</v>
      </c>
      <c r="J1235" s="15">
        <f>'Calcul Rn'!E1229</f>
        <v>15.797343009360365</v>
      </c>
      <c r="K1235" s="118">
        <f t="shared" si="59"/>
        <v>4.2652321742760071</v>
      </c>
    </row>
    <row r="1236" spans="1:11" x14ac:dyDescent="0.45">
      <c r="A1236" s="60">
        <v>41057</v>
      </c>
      <c r="B1236" s="114">
        <v>1220</v>
      </c>
      <c r="C1236" s="15">
        <f>'Calcul Es et Ea'!H1229</f>
        <v>2.1810731078954002</v>
      </c>
      <c r="D1236" s="15">
        <f>'Calcul Es et Ea'!I1229</f>
        <v>1.5336412081941331</v>
      </c>
      <c r="E1236" s="15">
        <f t="shared" si="57"/>
        <v>0.64743189970126713</v>
      </c>
      <c r="F1236" s="105">
        <v>1.5717215822916668</v>
      </c>
      <c r="G1236" s="105">
        <v>18.637276666666668</v>
      </c>
      <c r="H1236" s="55">
        <f t="shared" si="58"/>
        <v>0.13439125823935835</v>
      </c>
      <c r="I1236" s="17">
        <v>0</v>
      </c>
      <c r="J1236" s="15">
        <f>'Calcul Rn'!E1230</f>
        <v>16.703201471528772</v>
      </c>
      <c r="K1236" s="118">
        <f t="shared" si="59"/>
        <v>4.7498329895755678</v>
      </c>
    </row>
    <row r="1237" spans="1:11" x14ac:dyDescent="0.45">
      <c r="A1237" s="60">
        <v>41058</v>
      </c>
      <c r="B1237" s="115">
        <v>1221</v>
      </c>
      <c r="C1237" s="15">
        <f>'Calcul Es et Ea'!H1230</f>
        <v>2.4021307396834102</v>
      </c>
      <c r="D1237" s="15">
        <f>'Calcul Es et Ea'!I1230</f>
        <v>1.6887352406104639</v>
      </c>
      <c r="E1237" s="15">
        <f t="shared" si="57"/>
        <v>0.7133954990729463</v>
      </c>
      <c r="F1237" s="105">
        <v>1.6655555734895833</v>
      </c>
      <c r="G1237" s="105">
        <v>19.518282083333329</v>
      </c>
      <c r="H1237" s="55">
        <f t="shared" si="58"/>
        <v>0.14100743362851004</v>
      </c>
      <c r="I1237" s="17">
        <v>0</v>
      </c>
      <c r="J1237" s="15">
        <f>'Calcul Rn'!E1231</f>
        <v>17.04061563011636</v>
      </c>
      <c r="K1237" s="118">
        <f t="shared" si="59"/>
        <v>4.983456442977678</v>
      </c>
    </row>
    <row r="1238" spans="1:11" x14ac:dyDescent="0.45">
      <c r="A1238" s="60">
        <v>41059</v>
      </c>
      <c r="B1238" s="115">
        <v>1222</v>
      </c>
      <c r="C1238" s="15">
        <f>'Calcul Es et Ea'!H1231</f>
        <v>2.5133731063388147</v>
      </c>
      <c r="D1238" s="15">
        <f>'Calcul Es et Ea'!I1231</f>
        <v>1.8417521393970688</v>
      </c>
      <c r="E1238" s="15">
        <f t="shared" si="57"/>
        <v>0.67162096694174589</v>
      </c>
      <c r="F1238" s="105">
        <v>1.5658883322916664</v>
      </c>
      <c r="G1238" s="105">
        <v>20.364954270833344</v>
      </c>
      <c r="H1238" s="55">
        <f t="shared" si="58"/>
        <v>0.14762351909072291</v>
      </c>
      <c r="I1238" s="17">
        <v>0</v>
      </c>
      <c r="J1238" s="15">
        <f>'Calcul Rn'!E1232</f>
        <v>16.989646706918656</v>
      </c>
      <c r="K1238" s="118">
        <f t="shared" si="59"/>
        <v>4.9535897904950392</v>
      </c>
    </row>
    <row r="1239" spans="1:11" x14ac:dyDescent="0.45">
      <c r="A1239" s="60">
        <v>41060</v>
      </c>
      <c r="B1239" s="114">
        <v>1223</v>
      </c>
      <c r="C1239" s="15">
        <f>'Calcul Es et Ea'!H1232</f>
        <v>2.1265359788041658</v>
      </c>
      <c r="D1239" s="15">
        <f>'Calcul Es et Ea'!I1232</f>
        <v>1.5894733364747335</v>
      </c>
      <c r="E1239" s="15">
        <f t="shared" si="57"/>
        <v>0.53706264232943224</v>
      </c>
      <c r="F1239" s="105">
        <v>1.3647858937500004</v>
      </c>
      <c r="G1239" s="105">
        <v>17.801494062500002</v>
      </c>
      <c r="H1239" s="55">
        <f t="shared" si="58"/>
        <v>0.12835966250012343</v>
      </c>
      <c r="I1239" s="17">
        <v>0</v>
      </c>
      <c r="J1239" s="15">
        <f>'Calcul Rn'!E1233</f>
        <v>16.863088276974629</v>
      </c>
      <c r="K1239" s="118">
        <f t="shared" si="59"/>
        <v>4.5728515764100219</v>
      </c>
    </row>
    <row r="1240" spans="1:11" x14ac:dyDescent="0.45">
      <c r="A1240" s="60">
        <v>41061</v>
      </c>
      <c r="B1240" s="115">
        <v>1224</v>
      </c>
      <c r="C1240" s="15">
        <f>'Calcul Es et Ea'!H1233</f>
        <v>2.3865635862296495</v>
      </c>
      <c r="D1240" s="15">
        <f>'Calcul Es et Ea'!I1233</f>
        <v>1.7339073325593559</v>
      </c>
      <c r="E1240" s="15">
        <f t="shared" si="57"/>
        <v>0.65265625367029356</v>
      </c>
      <c r="F1240" s="105">
        <v>1.9346266333333337</v>
      </c>
      <c r="G1240" s="105">
        <v>19.742062812499999</v>
      </c>
      <c r="H1240" s="55">
        <f t="shared" si="58"/>
        <v>0.14273121170727859</v>
      </c>
      <c r="I1240" s="17">
        <v>0</v>
      </c>
      <c r="J1240" s="15">
        <f>'Calcul Rn'!E1234</f>
        <v>17.729022656300813</v>
      </c>
      <c r="K1240" s="118">
        <f t="shared" si="59"/>
        <v>5.0942601655851316</v>
      </c>
    </row>
    <row r="1241" spans="1:11" x14ac:dyDescent="0.45">
      <c r="A1241" s="60">
        <v>41062</v>
      </c>
      <c r="B1241" s="115">
        <v>1225</v>
      </c>
      <c r="C1241" s="15">
        <f>'Calcul Es et Ea'!H1234</f>
        <v>2.9866612403464594</v>
      </c>
      <c r="D1241" s="15">
        <f>'Calcul Es et Ea'!I1234</f>
        <v>2.2462542206672365</v>
      </c>
      <c r="E1241" s="15">
        <f t="shared" si="57"/>
        <v>0.74040701967922296</v>
      </c>
      <c r="F1241" s="105">
        <v>2.096464108791666</v>
      </c>
      <c r="G1241" s="105">
        <v>22.22821322916667</v>
      </c>
      <c r="H1241" s="55">
        <f t="shared" si="58"/>
        <v>0.16311303008908551</v>
      </c>
      <c r="I1241" s="17">
        <v>0</v>
      </c>
      <c r="J1241" s="15">
        <f>'Calcul Rn'!E1235</f>
        <v>18.363034004663671</v>
      </c>
      <c r="K1241" s="118">
        <f t="shared" si="59"/>
        <v>5.5404716170224511</v>
      </c>
    </row>
    <row r="1242" spans="1:11" x14ac:dyDescent="0.45">
      <c r="A1242" s="60">
        <v>41063</v>
      </c>
      <c r="B1242" s="114">
        <v>1226</v>
      </c>
      <c r="C1242" s="15">
        <f>'Calcul Es et Ea'!H1235</f>
        <v>2.0337094118769872</v>
      </c>
      <c r="D1242" s="15">
        <f>'Calcul Es et Ea'!I1235</f>
        <v>1.5905106084578553</v>
      </c>
      <c r="E1242" s="15">
        <f t="shared" si="57"/>
        <v>0.44319880341913187</v>
      </c>
      <c r="F1242" s="105">
        <v>3.662352312499999</v>
      </c>
      <c r="G1242" s="105">
        <v>17.263894479166662</v>
      </c>
      <c r="H1242" s="55">
        <f t="shared" si="58"/>
        <v>0.12460253032243629</v>
      </c>
      <c r="I1242" s="17">
        <v>0</v>
      </c>
      <c r="J1242" s="15">
        <f>'Calcul Rn'!E1236</f>
        <v>13.678682820235963</v>
      </c>
      <c r="K1242" s="118">
        <f t="shared" si="59"/>
        <v>3.7555689063156148</v>
      </c>
    </row>
    <row r="1243" spans="1:11" x14ac:dyDescent="0.45">
      <c r="A1243" s="60">
        <v>41064</v>
      </c>
      <c r="B1243" s="115">
        <v>1227</v>
      </c>
      <c r="C1243" s="15">
        <f>'Calcul Es et Ea'!H1236</f>
        <v>1.8080918239688155</v>
      </c>
      <c r="D1243" s="15">
        <f>'Calcul Es et Ea'!I1236</f>
        <v>1.5420197775961826</v>
      </c>
      <c r="E1243" s="15">
        <f t="shared" si="57"/>
        <v>0.26607204637263293</v>
      </c>
      <c r="F1243" s="105">
        <v>1.9152372218750005</v>
      </c>
      <c r="G1243" s="105">
        <v>14.600309374999993</v>
      </c>
      <c r="H1243" s="55">
        <f t="shared" si="58"/>
        <v>0.10733317254434969</v>
      </c>
      <c r="I1243" s="17">
        <v>0</v>
      </c>
      <c r="J1243" s="15">
        <f>'Calcul Rn'!E1237</f>
        <v>14.924379449251449</v>
      </c>
      <c r="K1243" s="118">
        <f t="shared" si="59"/>
        <v>3.4904538504287954</v>
      </c>
    </row>
    <row r="1244" spans="1:11" x14ac:dyDescent="0.45">
      <c r="A1244" s="60">
        <v>41065</v>
      </c>
      <c r="B1244" s="115">
        <v>1228</v>
      </c>
      <c r="C1244" s="15">
        <f>'Calcul Es et Ea'!H1237</f>
        <v>1.7985158055179344</v>
      </c>
      <c r="D1244" s="15">
        <f>'Calcul Es et Ea'!I1237</f>
        <v>1.5280781245998805</v>
      </c>
      <c r="E1244" s="15">
        <f t="shared" si="57"/>
        <v>0.27043768091805398</v>
      </c>
      <c r="F1244" s="105">
        <v>1.7627662311458323</v>
      </c>
      <c r="G1244" s="105">
        <v>14.799621145833335</v>
      </c>
      <c r="H1244" s="55">
        <f t="shared" si="58"/>
        <v>0.10855080612454912</v>
      </c>
      <c r="I1244" s="17">
        <v>0</v>
      </c>
      <c r="J1244" s="15">
        <f>'Calcul Rn'!E1238</f>
        <v>13.756754469300111</v>
      </c>
      <c r="K1244" s="118">
        <f t="shared" si="59"/>
        <v>3.2891503599221421</v>
      </c>
    </row>
    <row r="1245" spans="1:11" x14ac:dyDescent="0.45">
      <c r="A1245" s="60">
        <v>41066</v>
      </c>
      <c r="B1245" s="114">
        <v>1229</v>
      </c>
      <c r="C1245" s="15">
        <f>'Calcul Es et Ea'!H1238</f>
        <v>1.888497710053656</v>
      </c>
      <c r="D1245" s="15">
        <f>'Calcul Es et Ea'!I1238</f>
        <v>1.5594734942344721</v>
      </c>
      <c r="E1245" s="15">
        <f t="shared" si="57"/>
        <v>0.32902421581918384</v>
      </c>
      <c r="F1245" s="105">
        <v>3.3209404656249997</v>
      </c>
      <c r="G1245" s="105">
        <v>16.573425625000002</v>
      </c>
      <c r="H1245" s="55">
        <f t="shared" si="58"/>
        <v>0.1199142052877996</v>
      </c>
      <c r="I1245" s="17">
        <v>0</v>
      </c>
      <c r="J1245" s="15">
        <f>'Calcul Rn'!E1239</f>
        <v>14.013905210890151</v>
      </c>
      <c r="K1245" s="118">
        <f t="shared" si="59"/>
        <v>3.4792370090442004</v>
      </c>
    </row>
    <row r="1246" spans="1:11" x14ac:dyDescent="0.45">
      <c r="A1246" s="60">
        <v>41067</v>
      </c>
      <c r="B1246" s="115">
        <v>1230</v>
      </c>
      <c r="C1246" s="15">
        <f>'Calcul Es et Ea'!H1239</f>
        <v>1.97918116592392</v>
      </c>
      <c r="D1246" s="15">
        <f>'Calcul Es et Ea'!I1239</f>
        <v>1.6794623177652979</v>
      </c>
      <c r="E1246" s="15">
        <f t="shared" si="57"/>
        <v>0.29971884815862215</v>
      </c>
      <c r="F1246" s="105">
        <v>4.0757869093750001</v>
      </c>
      <c r="G1246" s="105">
        <v>16.627260833333327</v>
      </c>
      <c r="H1246" s="55">
        <f t="shared" si="58"/>
        <v>0.12027428690182733</v>
      </c>
      <c r="I1246" s="17">
        <v>0</v>
      </c>
      <c r="J1246" s="15">
        <f>'Calcul Rn'!E1240</f>
        <v>11.869669227597015</v>
      </c>
      <c r="K1246" s="118">
        <f t="shared" si="59"/>
        <v>2.988359266080395</v>
      </c>
    </row>
    <row r="1247" spans="1:11" x14ac:dyDescent="0.45">
      <c r="A1247" s="60">
        <v>41068</v>
      </c>
      <c r="B1247" s="115">
        <v>1231</v>
      </c>
      <c r="C1247" s="15">
        <f>'Calcul Es et Ea'!H1240</f>
        <v>1.8056938909685356</v>
      </c>
      <c r="D1247" s="15">
        <f>'Calcul Es et Ea'!I1240</f>
        <v>1.394078510630302</v>
      </c>
      <c r="E1247" s="15">
        <f t="shared" si="57"/>
        <v>0.41161538033823364</v>
      </c>
      <c r="F1247" s="105">
        <v>4.3423957708333329</v>
      </c>
      <c r="G1247" s="105">
        <v>15.35718541666666</v>
      </c>
      <c r="H1247" s="55">
        <f t="shared" si="58"/>
        <v>0.11201961106509151</v>
      </c>
      <c r="I1247" s="17">
        <v>0</v>
      </c>
      <c r="J1247" s="15">
        <f>'Calcul Rn'!E1241</f>
        <v>13.757572487868497</v>
      </c>
      <c r="K1247" s="118">
        <f t="shared" si="59"/>
        <v>3.6081660234702486</v>
      </c>
    </row>
    <row r="1248" spans="1:11" x14ac:dyDescent="0.45">
      <c r="A1248" s="60">
        <v>41069</v>
      </c>
      <c r="B1248" s="114">
        <v>1232</v>
      </c>
      <c r="C1248" s="15">
        <f>'Calcul Es et Ea'!H1241</f>
        <v>1.5742336182637948</v>
      </c>
      <c r="D1248" s="15">
        <f>'Calcul Es et Ea'!I1241</f>
        <v>1.2586125569712652</v>
      </c>
      <c r="E1248" s="15">
        <f t="shared" si="57"/>
        <v>0.31562106129252965</v>
      </c>
      <c r="F1248" s="105">
        <v>1.3413802396874999</v>
      </c>
      <c r="G1248" s="105">
        <v>13.382688760416668</v>
      </c>
      <c r="H1248" s="55">
        <f t="shared" si="58"/>
        <v>0.1001437342567134</v>
      </c>
      <c r="I1248" s="17">
        <v>0</v>
      </c>
      <c r="J1248" s="15">
        <f>'Calcul Rn'!E1242</f>
        <v>14.143419480242613</v>
      </c>
      <c r="K1248" s="118">
        <f t="shared" si="59"/>
        <v>3.375549529511606</v>
      </c>
    </row>
    <row r="1249" spans="1:11" x14ac:dyDescent="0.45">
      <c r="A1249" s="60">
        <v>41070</v>
      </c>
      <c r="B1249" s="115">
        <v>1233</v>
      </c>
      <c r="C1249" s="15">
        <f>'Calcul Es et Ea'!H1242</f>
        <v>1.8770398888977384</v>
      </c>
      <c r="D1249" s="15">
        <f>'Calcul Es et Ea'!I1242</f>
        <v>1.6834682244340224</v>
      </c>
      <c r="E1249" s="15">
        <f t="shared" si="57"/>
        <v>0.19357166446371599</v>
      </c>
      <c r="F1249" s="105">
        <v>2.612086130208334</v>
      </c>
      <c r="G1249" s="105">
        <v>14.986551145833339</v>
      </c>
      <c r="H1249" s="55">
        <f t="shared" si="58"/>
        <v>0.10970344554621142</v>
      </c>
      <c r="I1249" s="17">
        <v>0</v>
      </c>
      <c r="J1249" s="15">
        <f>'Calcul Rn'!E1243</f>
        <v>13.159976994902449</v>
      </c>
      <c r="K1249" s="118">
        <f t="shared" si="59"/>
        <v>2.943423282644885</v>
      </c>
    </row>
    <row r="1250" spans="1:11" x14ac:dyDescent="0.45">
      <c r="A1250" s="60">
        <v>41071</v>
      </c>
      <c r="B1250" s="115">
        <v>1234</v>
      </c>
      <c r="C1250" s="15">
        <f>'Calcul Es et Ea'!H1243</f>
        <v>1.747593791468167</v>
      </c>
      <c r="D1250" s="15">
        <f>'Calcul Es et Ea'!I1243</f>
        <v>1.5656012162797948</v>
      </c>
      <c r="E1250" s="15">
        <f t="shared" si="57"/>
        <v>0.1819925751883722</v>
      </c>
      <c r="F1250" s="105">
        <v>2.1796266446875001</v>
      </c>
      <c r="G1250" s="105">
        <v>14.335556770833334</v>
      </c>
      <c r="H1250" s="55">
        <f t="shared" si="58"/>
        <v>0.10573371701418094</v>
      </c>
      <c r="I1250" s="17">
        <v>0</v>
      </c>
      <c r="J1250" s="15">
        <f>'Calcul Rn'!E1244</f>
        <v>13.503576202805796</v>
      </c>
      <c r="K1250" s="118">
        <f t="shared" si="59"/>
        <v>2.9954271356869149</v>
      </c>
    </row>
    <row r="1251" spans="1:11" x14ac:dyDescent="0.45">
      <c r="A1251" s="60">
        <v>41072</v>
      </c>
      <c r="B1251" s="114">
        <v>1235</v>
      </c>
      <c r="C1251" s="15">
        <f>'Calcul Es et Ea'!H1244</f>
        <v>1.6167243680300367</v>
      </c>
      <c r="D1251" s="15">
        <f>'Calcul Es et Ea'!I1244</f>
        <v>1.4668710738716473</v>
      </c>
      <c r="E1251" s="15">
        <f t="shared" si="57"/>
        <v>0.14985329415838944</v>
      </c>
      <c r="F1251" s="105">
        <v>2.0788512739583331</v>
      </c>
      <c r="G1251" s="105">
        <v>13.613722812500002</v>
      </c>
      <c r="H1251" s="55">
        <f t="shared" si="58"/>
        <v>0.10147545100252256</v>
      </c>
      <c r="I1251" s="17">
        <v>0</v>
      </c>
      <c r="J1251" s="15">
        <f>'Calcul Rn'!E1245</f>
        <v>13.338896629026021</v>
      </c>
      <c r="K1251" s="118">
        <f t="shared" si="59"/>
        <v>2.8640369921054503</v>
      </c>
    </row>
    <row r="1252" spans="1:11" x14ac:dyDescent="0.45">
      <c r="A1252" s="60">
        <v>41073</v>
      </c>
      <c r="B1252" s="115">
        <v>1236</v>
      </c>
      <c r="C1252" s="15">
        <f>'Calcul Es et Ea'!H1245</f>
        <v>1.8332589517327884</v>
      </c>
      <c r="D1252" s="15">
        <f>'Calcul Es et Ea'!I1245</f>
        <v>1.4583420929089492</v>
      </c>
      <c r="E1252" s="15">
        <f t="shared" si="57"/>
        <v>0.37491685882383918</v>
      </c>
      <c r="F1252" s="105">
        <v>1.5273293090624993</v>
      </c>
      <c r="G1252" s="105">
        <v>14.871356145833339</v>
      </c>
      <c r="H1252" s="55">
        <f t="shared" si="58"/>
        <v>0.10899191226978809</v>
      </c>
      <c r="I1252" s="17">
        <v>0</v>
      </c>
      <c r="J1252" s="15">
        <f>'Calcul Rn'!E1246</f>
        <v>14.30722029016828</v>
      </c>
      <c r="K1252" s="118">
        <f t="shared" si="59"/>
        <v>3.5889738017579318</v>
      </c>
    </row>
    <row r="1253" spans="1:11" x14ac:dyDescent="0.45">
      <c r="A1253" s="60">
        <v>41074</v>
      </c>
      <c r="B1253" s="115">
        <v>1237</v>
      </c>
      <c r="C1253" s="15">
        <f>'Calcul Es et Ea'!H1246</f>
        <v>1.9250800246712358</v>
      </c>
      <c r="D1253" s="15">
        <f>'Calcul Es et Ea'!I1246</f>
        <v>1.4323437024530199</v>
      </c>
      <c r="E1253" s="15">
        <f t="shared" si="57"/>
        <v>0.49273632221821595</v>
      </c>
      <c r="F1253" s="105">
        <v>1.7200116029270835</v>
      </c>
      <c r="G1253" s="105">
        <v>15.802842312499999</v>
      </c>
      <c r="H1253" s="55">
        <f t="shared" si="58"/>
        <v>0.11485948992269232</v>
      </c>
      <c r="I1253" s="17">
        <v>0</v>
      </c>
      <c r="J1253" s="15">
        <f>'Calcul Rn'!E1247</f>
        <v>17.977231406601955</v>
      </c>
      <c r="K1253" s="118">
        <f t="shared" si="59"/>
        <v>4.6137830949940017</v>
      </c>
    </row>
    <row r="1254" spans="1:11" x14ac:dyDescent="0.45">
      <c r="A1254" s="60">
        <v>41075</v>
      </c>
      <c r="B1254" s="114">
        <v>1238</v>
      </c>
      <c r="C1254" s="15">
        <f>'Calcul Es et Ea'!H1247</f>
        <v>2.0563226160851076</v>
      </c>
      <c r="D1254" s="15">
        <f>'Calcul Es et Ea'!I1247</f>
        <v>1.7065156318053083</v>
      </c>
      <c r="E1254" s="15">
        <f t="shared" si="57"/>
        <v>0.34980698427979928</v>
      </c>
      <c r="F1254" s="105">
        <v>3.4040798666666663</v>
      </c>
      <c r="G1254" s="105">
        <v>17.045475624999998</v>
      </c>
      <c r="H1254" s="55">
        <f t="shared" si="58"/>
        <v>0.12310293281892448</v>
      </c>
      <c r="I1254" s="17">
        <v>0</v>
      </c>
      <c r="J1254" s="15">
        <f>'Calcul Rn'!E1248</f>
        <v>11.849314681878063</v>
      </c>
      <c r="K1254" s="118">
        <f t="shared" si="59"/>
        <v>3.1495956892334735</v>
      </c>
    </row>
    <row r="1255" spans="1:11" x14ac:dyDescent="0.45">
      <c r="A1255" s="60">
        <v>41076</v>
      </c>
      <c r="B1255" s="115">
        <v>1239</v>
      </c>
      <c r="C1255" s="15">
        <f>'Calcul Es et Ea'!H1248</f>
        <v>1.9017387912639889</v>
      </c>
      <c r="D1255" s="15">
        <f>'Calcul Es et Ea'!I1248</f>
        <v>1.6017861509527958</v>
      </c>
      <c r="E1255" s="15">
        <f t="shared" si="57"/>
        <v>0.29995264031119317</v>
      </c>
      <c r="F1255" s="105">
        <v>2.8666492818333338</v>
      </c>
      <c r="G1255" s="105">
        <v>16.084469166666672</v>
      </c>
      <c r="H1255" s="55">
        <f t="shared" si="58"/>
        <v>0.11668545069002133</v>
      </c>
      <c r="I1255" s="17">
        <v>0</v>
      </c>
      <c r="J1255" s="15">
        <f>'Calcul Rn'!E1249</f>
        <v>13.572042994756183</v>
      </c>
      <c r="K1255" s="118">
        <f t="shared" si="59"/>
        <v>3.3167903610965506</v>
      </c>
    </row>
    <row r="1256" spans="1:11" x14ac:dyDescent="0.45">
      <c r="A1256" s="60">
        <v>41077</v>
      </c>
      <c r="B1256" s="115">
        <v>1240</v>
      </c>
      <c r="C1256" s="15">
        <f>'Calcul Es et Ea'!H1249</f>
        <v>1.9682689261077968</v>
      </c>
      <c r="D1256" s="15">
        <f>'Calcul Es et Ea'!I1249</f>
        <v>1.4375574918434977</v>
      </c>
      <c r="E1256" s="15">
        <f t="shared" si="57"/>
        <v>0.53071143426429912</v>
      </c>
      <c r="F1256" s="105">
        <v>1.29096933865625</v>
      </c>
      <c r="G1256" s="105">
        <v>16.520453687500005</v>
      </c>
      <c r="H1256" s="55">
        <f t="shared" si="58"/>
        <v>0.11956079106180376</v>
      </c>
      <c r="I1256" s="17">
        <v>0</v>
      </c>
      <c r="J1256" s="15">
        <f>'Calcul Rn'!E1250</f>
        <v>16.538737319355263</v>
      </c>
      <c r="K1256" s="118">
        <f t="shared" si="59"/>
        <v>4.3980728196839305</v>
      </c>
    </row>
    <row r="1257" spans="1:11" x14ac:dyDescent="0.45">
      <c r="A1257" s="60">
        <v>41078</v>
      </c>
      <c r="B1257" s="114">
        <v>1241</v>
      </c>
      <c r="C1257" s="15">
        <f>'Calcul Es et Ea'!H1250</f>
        <v>1.8553007153460559</v>
      </c>
      <c r="D1257" s="15">
        <f>'Calcul Es et Ea'!I1250</f>
        <v>1.514923871780492</v>
      </c>
      <c r="E1257" s="15">
        <f t="shared" si="57"/>
        <v>0.34037684356556386</v>
      </c>
      <c r="F1257" s="105">
        <v>1.4974797154166666</v>
      </c>
      <c r="G1257" s="105">
        <v>15.365066979166668</v>
      </c>
      <c r="H1257" s="55">
        <f t="shared" si="58"/>
        <v>0.11206931202653216</v>
      </c>
      <c r="I1257" s="17">
        <v>0</v>
      </c>
      <c r="J1257" s="15">
        <f>'Calcul Rn'!E1251</f>
        <v>13.94356972764859</v>
      </c>
      <c r="K1257" s="118">
        <f t="shared" si="59"/>
        <v>3.4922118204893766</v>
      </c>
    </row>
    <row r="1258" spans="1:11" x14ac:dyDescent="0.45">
      <c r="A1258" s="60">
        <v>41079</v>
      </c>
      <c r="B1258" s="115">
        <v>1242</v>
      </c>
      <c r="C1258" s="15">
        <f>'Calcul Es et Ea'!H1251</f>
        <v>2.0050123472745085</v>
      </c>
      <c r="D1258" s="15">
        <f>'Calcul Es et Ea'!I1251</f>
        <v>1.7547359709174284</v>
      </c>
      <c r="E1258" s="15">
        <f t="shared" si="57"/>
        <v>0.25027637635708011</v>
      </c>
      <c r="F1258" s="105">
        <v>1.3209056478124999</v>
      </c>
      <c r="G1258" s="105">
        <v>16.041885270833333</v>
      </c>
      <c r="H1258" s="55">
        <f t="shared" si="58"/>
        <v>0.1164077819165085</v>
      </c>
      <c r="I1258" s="17">
        <v>0</v>
      </c>
      <c r="J1258" s="15">
        <f>'Calcul Rn'!E1252</f>
        <v>17.359810271915503</v>
      </c>
      <c r="K1258" s="118">
        <f t="shared" si="59"/>
        <v>4.1869978919439985</v>
      </c>
    </row>
    <row r="1259" spans="1:11" x14ac:dyDescent="0.45">
      <c r="A1259" s="60">
        <v>41080</v>
      </c>
      <c r="B1259" s="115">
        <v>1243</v>
      </c>
      <c r="C1259" s="15">
        <f>'Calcul Es et Ea'!H1252</f>
        <v>2.2475717397994868</v>
      </c>
      <c r="D1259" s="15">
        <f>'Calcul Es et Ea'!I1252</f>
        <v>2.0320817231812129</v>
      </c>
      <c r="E1259" s="15">
        <f t="shared" si="57"/>
        <v>0.21549001661827383</v>
      </c>
      <c r="F1259" s="105">
        <v>1.9811805424999998</v>
      </c>
      <c r="G1259" s="105">
        <v>18.52229364583334</v>
      </c>
      <c r="H1259" s="55">
        <f t="shared" si="58"/>
        <v>0.13354748455329116</v>
      </c>
      <c r="I1259" s="17">
        <v>0</v>
      </c>
      <c r="J1259" s="15">
        <f>'Calcul Rn'!E1253</f>
        <v>14.45068672747874</v>
      </c>
      <c r="K1259" s="118">
        <f t="shared" si="59"/>
        <v>3.5660655363328084</v>
      </c>
    </row>
    <row r="1260" spans="1:11" x14ac:dyDescent="0.45">
      <c r="A1260" s="60">
        <v>41081</v>
      </c>
      <c r="B1260" s="114">
        <v>1244</v>
      </c>
      <c r="C1260" s="15">
        <f>'Calcul Es et Ea'!H1253</f>
        <v>2.0521669511410976</v>
      </c>
      <c r="D1260" s="15">
        <f>'Calcul Es et Ea'!I1253</f>
        <v>1.7226618740838864</v>
      </c>
      <c r="E1260" s="15">
        <f t="shared" si="57"/>
        <v>0.32950507705721122</v>
      </c>
      <c r="F1260" s="105">
        <v>3.0541145932291669</v>
      </c>
      <c r="G1260" s="105">
        <v>18.034486875000006</v>
      </c>
      <c r="H1260" s="55">
        <f t="shared" si="58"/>
        <v>0.13001756386359764</v>
      </c>
      <c r="I1260" s="17">
        <v>0</v>
      </c>
      <c r="J1260" s="15">
        <f>'Calcul Rn'!E1254</f>
        <v>13.845249216677791</v>
      </c>
      <c r="K1260" s="118">
        <f t="shared" si="59"/>
        <v>3.5384928770217292</v>
      </c>
    </row>
    <row r="1261" spans="1:11" x14ac:dyDescent="0.45">
      <c r="A1261" s="60">
        <v>41082</v>
      </c>
      <c r="B1261" s="115">
        <v>1245</v>
      </c>
      <c r="C1261" s="15">
        <f>'Calcul Es et Ea'!H1254</f>
        <v>1.980986352203562</v>
      </c>
      <c r="D1261" s="15">
        <f>'Calcul Es et Ea'!I1254</f>
        <v>1.4563696811301763</v>
      </c>
      <c r="E1261" s="15">
        <f t="shared" si="57"/>
        <v>0.52461667107338572</v>
      </c>
      <c r="F1261" s="105">
        <v>3.3790596583333343</v>
      </c>
      <c r="G1261" s="105">
        <v>16.249273437500008</v>
      </c>
      <c r="H1261" s="55">
        <f t="shared" si="58"/>
        <v>0.11776536396828005</v>
      </c>
      <c r="I1261" s="17">
        <v>0</v>
      </c>
      <c r="J1261" s="15">
        <f>'Calcul Rn'!E1255</f>
        <v>14.020695303325928</v>
      </c>
      <c r="K1261" s="118">
        <f t="shared" si="59"/>
        <v>3.9867893153541929</v>
      </c>
    </row>
    <row r="1262" spans="1:11" x14ac:dyDescent="0.45">
      <c r="A1262" s="60">
        <v>41083</v>
      </c>
      <c r="B1262" s="115">
        <v>1246</v>
      </c>
      <c r="C1262" s="15">
        <f>'Calcul Es et Ea'!H1255</f>
        <v>1.9439378860832752</v>
      </c>
      <c r="D1262" s="15">
        <f>'Calcul Es et Ea'!I1255</f>
        <v>1.4556728635820457</v>
      </c>
      <c r="E1262" s="15">
        <f t="shared" si="57"/>
        <v>0.4882650225012295</v>
      </c>
      <c r="F1262" s="105">
        <v>0.92724825218749984</v>
      </c>
      <c r="G1262" s="105">
        <v>16.004815010416657</v>
      </c>
      <c r="H1262" s="55">
        <f t="shared" si="58"/>
        <v>0.11616652177350631</v>
      </c>
      <c r="I1262" s="17">
        <v>0</v>
      </c>
      <c r="J1262" s="15">
        <f>'Calcul Rn'!E1256</f>
        <v>17.05346714097734</v>
      </c>
      <c r="K1262" s="118">
        <f t="shared" si="59"/>
        <v>4.4208191492641058</v>
      </c>
    </row>
    <row r="1263" spans="1:11" x14ac:dyDescent="0.45">
      <c r="A1263" s="60">
        <v>41084</v>
      </c>
      <c r="B1263" s="114">
        <v>1247</v>
      </c>
      <c r="C1263" s="15">
        <f>'Calcul Es et Ea'!H1256</f>
        <v>1.8664865243732678</v>
      </c>
      <c r="D1263" s="15">
        <f>'Calcul Es et Ea'!I1256</f>
        <v>1.658757498989462</v>
      </c>
      <c r="E1263" s="15">
        <f t="shared" si="57"/>
        <v>0.20772902538380578</v>
      </c>
      <c r="F1263" s="105">
        <v>2.9590335019791669</v>
      </c>
      <c r="G1263" s="105">
        <v>15.703263125000005</v>
      </c>
      <c r="H1263" s="55">
        <f t="shared" si="58"/>
        <v>0.11421969011635949</v>
      </c>
      <c r="I1263" s="17">
        <v>0</v>
      </c>
      <c r="J1263" s="15">
        <f>'Calcul Rn'!E1257</f>
        <v>15.710238377801012</v>
      </c>
      <c r="K1263" s="118">
        <f t="shared" si="59"/>
        <v>3.4628690824611557</v>
      </c>
    </row>
    <row r="1264" spans="1:11" x14ac:dyDescent="0.45">
      <c r="A1264" s="60">
        <v>41085</v>
      </c>
      <c r="B1264" s="115">
        <v>1248</v>
      </c>
      <c r="C1264" s="15">
        <f>'Calcul Es et Ea'!H1257</f>
        <v>2.0584909098391604</v>
      </c>
      <c r="D1264" s="15">
        <f>'Calcul Es et Ea'!I1257</f>
        <v>2.0082819771590348</v>
      </c>
      <c r="E1264" s="15">
        <f t="shared" si="57"/>
        <v>5.0208932680125606E-2</v>
      </c>
      <c r="F1264" s="105">
        <v>1.6595948583333324</v>
      </c>
      <c r="G1264" s="105">
        <v>17.397364062499999</v>
      </c>
      <c r="H1264" s="55">
        <f t="shared" si="58"/>
        <v>0.12552649572159855</v>
      </c>
      <c r="I1264" s="17">
        <v>0</v>
      </c>
      <c r="J1264" s="15">
        <f>'Calcul Rn'!E1258</f>
        <v>10.930899682514399</v>
      </c>
      <c r="K1264" s="118">
        <f t="shared" si="59"/>
        <v>2.5070619365984617</v>
      </c>
    </row>
    <row r="1265" spans="1:11" x14ac:dyDescent="0.45">
      <c r="A1265" s="60">
        <v>41086</v>
      </c>
      <c r="B1265" s="115">
        <v>1249</v>
      </c>
      <c r="C1265" s="15">
        <f>'Calcul Es et Ea'!H1258</f>
        <v>2.4977308411398633</v>
      </c>
      <c r="D1265" s="15">
        <f>'Calcul Es et Ea'!I1258</f>
        <v>2.2238959814470864</v>
      </c>
      <c r="E1265" s="15">
        <f t="shared" si="57"/>
        <v>0.27383485969277688</v>
      </c>
      <c r="F1265" s="105">
        <v>1.1905700088541664</v>
      </c>
      <c r="G1265" s="105">
        <v>20.009457916666658</v>
      </c>
      <c r="H1265" s="55">
        <f t="shared" si="58"/>
        <v>0.14481430464903178</v>
      </c>
      <c r="I1265" s="17">
        <v>0</v>
      </c>
      <c r="J1265" s="15">
        <f>'Calcul Rn'!E1259</f>
        <v>15.753686127236794</v>
      </c>
      <c r="K1265" s="118">
        <f t="shared" si="59"/>
        <v>4.1782274697638462</v>
      </c>
    </row>
    <row r="1266" spans="1:11" x14ac:dyDescent="0.45">
      <c r="A1266" s="60">
        <v>41087</v>
      </c>
      <c r="B1266" s="114">
        <v>1250</v>
      </c>
      <c r="C1266" s="15">
        <f>'Calcul Es et Ea'!H1259</f>
        <v>3.0306764245321389</v>
      </c>
      <c r="D1266" s="15">
        <f>'Calcul Es et Ea'!I1259</f>
        <v>2.4108738023335023</v>
      </c>
      <c r="E1266" s="15">
        <f t="shared" si="57"/>
        <v>0.61980262219863658</v>
      </c>
      <c r="F1266" s="105">
        <v>1.7580613158958338</v>
      </c>
      <c r="G1266" s="105">
        <v>23.268197395833329</v>
      </c>
      <c r="H1266" s="55">
        <f t="shared" si="58"/>
        <v>0.17234007330521534</v>
      </c>
      <c r="I1266" s="17">
        <v>0</v>
      </c>
      <c r="J1266" s="15">
        <f>'Calcul Rn'!E1260</f>
        <v>18.483295219478208</v>
      </c>
      <c r="K1266" s="118">
        <f t="shared" si="59"/>
        <v>5.4472968707826839</v>
      </c>
    </row>
    <row r="1267" spans="1:11" x14ac:dyDescent="0.45">
      <c r="A1267" s="60">
        <v>41088</v>
      </c>
      <c r="B1267" s="115">
        <v>1251</v>
      </c>
      <c r="C1267" s="15">
        <f>'Calcul Es et Ea'!H1260</f>
        <v>2.777010695760544</v>
      </c>
      <c r="D1267" s="15">
        <f>'Calcul Es et Ea'!I1260</f>
        <v>2.2362740600160862</v>
      </c>
      <c r="E1267" s="15">
        <f t="shared" si="57"/>
        <v>0.54073663574445785</v>
      </c>
      <c r="F1267" s="105">
        <v>2.6597279701041669</v>
      </c>
      <c r="G1267" s="105">
        <v>22.494226249999997</v>
      </c>
      <c r="H1267" s="55">
        <f t="shared" si="58"/>
        <v>0.16543250949180641</v>
      </c>
      <c r="I1267" s="17">
        <v>0</v>
      </c>
      <c r="J1267" s="15">
        <f>'Calcul Rn'!E1261</f>
        <v>16.432966496402134</v>
      </c>
      <c r="K1267" s="118">
        <f t="shared" si="59"/>
        <v>4.7883342838822189</v>
      </c>
    </row>
    <row r="1268" spans="1:11" x14ac:dyDescent="0.45">
      <c r="A1268" s="60">
        <v>41089</v>
      </c>
      <c r="B1268" s="115">
        <v>1252</v>
      </c>
      <c r="C1268" s="15">
        <f>'Calcul Es et Ea'!H1261</f>
        <v>2.2189834851363757</v>
      </c>
      <c r="D1268" s="15">
        <f>'Calcul Es et Ea'!I1261</f>
        <v>1.6926396385910749</v>
      </c>
      <c r="E1268" s="15">
        <f t="shared" si="57"/>
        <v>0.52634384654530075</v>
      </c>
      <c r="F1268" s="105">
        <v>2.5918489645833342</v>
      </c>
      <c r="G1268" s="105">
        <v>18.481641354166662</v>
      </c>
      <c r="H1268" s="55">
        <f t="shared" si="58"/>
        <v>0.13325024391640838</v>
      </c>
      <c r="I1268" s="17">
        <v>0</v>
      </c>
      <c r="J1268" s="15">
        <f>'Calcul Rn'!E1262</f>
        <v>13.506853542179162</v>
      </c>
      <c r="K1268" s="118">
        <f t="shared" si="59"/>
        <v>3.9215114758599925</v>
      </c>
    </row>
    <row r="1269" spans="1:11" x14ac:dyDescent="0.45">
      <c r="A1269" s="60">
        <v>41090</v>
      </c>
      <c r="B1269" s="114">
        <v>1253</v>
      </c>
      <c r="C1269" s="15">
        <f>'Calcul Es et Ea'!H1262</f>
        <v>2.0819312859692776</v>
      </c>
      <c r="D1269" s="15">
        <f>'Calcul Es et Ea'!I1262</f>
        <v>1.6970029259279589</v>
      </c>
      <c r="E1269" s="15">
        <f t="shared" si="57"/>
        <v>0.3849283600413187</v>
      </c>
      <c r="F1269" s="105">
        <v>2.9912904979166677</v>
      </c>
      <c r="G1269" s="105">
        <v>17.10478864583332</v>
      </c>
      <c r="H1269" s="55">
        <f t="shared" si="58"/>
        <v>0.12350863577393495</v>
      </c>
      <c r="I1269" s="17">
        <v>0</v>
      </c>
      <c r="J1269" s="15">
        <f>'Calcul Rn'!E1263</f>
        <v>14.670196865046304</v>
      </c>
      <c r="K1269" s="118">
        <f t="shared" si="59"/>
        <v>3.7848484795568269</v>
      </c>
    </row>
    <row r="1270" spans="1:11" x14ac:dyDescent="0.45">
      <c r="A1270" s="60">
        <v>41091</v>
      </c>
      <c r="B1270" s="115">
        <v>1254</v>
      </c>
      <c r="C1270" s="15">
        <f>'Calcul Es et Ea'!H1263</f>
        <v>1.9961537379377059</v>
      </c>
      <c r="D1270" s="15">
        <f>'Calcul Es et Ea'!I1263</f>
        <v>1.4481426823581989</v>
      </c>
      <c r="E1270" s="15">
        <f t="shared" si="57"/>
        <v>0.54801105557950702</v>
      </c>
      <c r="F1270" s="105">
        <v>1.3087238981145832</v>
      </c>
      <c r="G1270" s="105">
        <v>16.251414062500004</v>
      </c>
      <c r="H1270" s="55">
        <f t="shared" si="58"/>
        <v>0.11777944646434266</v>
      </c>
      <c r="I1270" s="17">
        <v>0</v>
      </c>
      <c r="J1270" s="15">
        <f>'Calcul Rn'!E1264</f>
        <v>16.398269163854977</v>
      </c>
      <c r="K1270" s="118">
        <f t="shared" si="59"/>
        <v>4.3705413505921848</v>
      </c>
    </row>
    <row r="1271" spans="1:11" x14ac:dyDescent="0.45">
      <c r="A1271" s="60">
        <v>41092</v>
      </c>
      <c r="B1271" s="115">
        <v>1255</v>
      </c>
      <c r="C1271" s="15">
        <f>'Calcul Es et Ea'!H1264</f>
        <v>1.7935416379618334</v>
      </c>
      <c r="D1271" s="15">
        <f>'Calcul Es et Ea'!I1264</f>
        <v>1.3863078512648022</v>
      </c>
      <c r="E1271" s="15">
        <f t="shared" si="57"/>
        <v>0.40723378669703125</v>
      </c>
      <c r="F1271" s="105">
        <v>1.5091637944791669</v>
      </c>
      <c r="G1271" s="105">
        <v>15.638224989583335</v>
      </c>
      <c r="H1271" s="55">
        <f t="shared" si="58"/>
        <v>0.11380345375043106</v>
      </c>
      <c r="I1271" s="17">
        <v>0</v>
      </c>
      <c r="J1271" s="15">
        <f>'Calcul Rn'!E1265</f>
        <v>16.201980137879865</v>
      </c>
      <c r="K1271" s="118">
        <f t="shared" si="59"/>
        <v>4.0945151518268519</v>
      </c>
    </row>
    <row r="1272" spans="1:11" x14ac:dyDescent="0.45">
      <c r="A1272" s="60">
        <v>41093</v>
      </c>
      <c r="B1272" s="114">
        <v>1256</v>
      </c>
      <c r="C1272" s="15">
        <f>'Calcul Es et Ea'!H1265</f>
        <v>2.407360920026989</v>
      </c>
      <c r="D1272" s="15">
        <f>'Calcul Es et Ea'!I1265</f>
        <v>1.853998381398746</v>
      </c>
      <c r="E1272" s="15">
        <f t="shared" si="57"/>
        <v>0.55336253862824303</v>
      </c>
      <c r="F1272" s="105">
        <v>1.3850549741250002</v>
      </c>
      <c r="G1272" s="105">
        <v>19.360979999999994</v>
      </c>
      <c r="H1272" s="55">
        <f t="shared" si="58"/>
        <v>0.13980631409459787</v>
      </c>
      <c r="I1272" s="17">
        <v>0</v>
      </c>
      <c r="J1272" s="15">
        <f>'Calcul Rn'!E1266</f>
        <v>15.118888084270479</v>
      </c>
      <c r="K1272" s="118">
        <f t="shared" si="59"/>
        <v>4.2827645400437957</v>
      </c>
    </row>
    <row r="1273" spans="1:11" x14ac:dyDescent="0.45">
      <c r="A1273" s="60">
        <v>41094</v>
      </c>
      <c r="B1273" s="115">
        <v>1257</v>
      </c>
      <c r="C1273" s="15">
        <f>'Calcul Es et Ea'!H1266</f>
        <v>2.3852914256461477</v>
      </c>
      <c r="D1273" s="15">
        <f>'Calcul Es et Ea'!I1266</f>
        <v>1.9503095371539607</v>
      </c>
      <c r="E1273" s="15">
        <f t="shared" si="57"/>
        <v>0.434981888492187</v>
      </c>
      <c r="F1273" s="105">
        <v>1.8797685071770835</v>
      </c>
      <c r="G1273" s="105">
        <v>18.843981875000001</v>
      </c>
      <c r="H1273" s="55">
        <f t="shared" si="58"/>
        <v>0.13591947000397775</v>
      </c>
      <c r="I1273" s="17">
        <v>0</v>
      </c>
      <c r="J1273" s="15">
        <f>'Calcul Rn'!E1267</f>
        <v>16.652833021365399</v>
      </c>
      <c r="K1273" s="118">
        <f t="shared" si="59"/>
        <v>4.4472055303955225</v>
      </c>
    </row>
    <row r="1274" spans="1:11" x14ac:dyDescent="0.45">
      <c r="A1274" s="60">
        <v>41095</v>
      </c>
      <c r="B1274" s="115">
        <v>1258</v>
      </c>
      <c r="C1274" s="15">
        <f>'Calcul Es et Ea'!H1267</f>
        <v>2.1371527673069943</v>
      </c>
      <c r="D1274" s="15">
        <f>'Calcul Es et Ea'!I1267</f>
        <v>1.6261141773502057</v>
      </c>
      <c r="E1274" s="15">
        <f t="shared" si="57"/>
        <v>0.51103858995678864</v>
      </c>
      <c r="F1274" s="105">
        <v>1.5594762284999997</v>
      </c>
      <c r="G1274" s="105">
        <v>17.596345833333327</v>
      </c>
      <c r="H1274" s="55">
        <f t="shared" si="58"/>
        <v>0.12691476434382801</v>
      </c>
      <c r="I1274" s="17">
        <v>0</v>
      </c>
      <c r="J1274" s="15">
        <f>'Calcul Rn'!E1268</f>
        <v>14.470249822657815</v>
      </c>
      <c r="K1274" s="118">
        <f t="shared" si="59"/>
        <v>3.9879163155188708</v>
      </c>
    </row>
    <row r="1275" spans="1:11" x14ac:dyDescent="0.45">
      <c r="A1275" s="60">
        <v>41096</v>
      </c>
      <c r="B1275" s="114">
        <v>1259</v>
      </c>
      <c r="C1275" s="15">
        <f>'Calcul Es et Ea'!H1268</f>
        <v>1.946204350581985</v>
      </c>
      <c r="D1275" s="15">
        <f>'Calcul Es et Ea'!I1268</f>
        <v>1.6319405996398157</v>
      </c>
      <c r="E1275" s="15">
        <f t="shared" si="57"/>
        <v>0.3142637509421693</v>
      </c>
      <c r="F1275" s="105">
        <v>2.4830962302083339</v>
      </c>
      <c r="G1275" s="105">
        <v>16.129154375000006</v>
      </c>
      <c r="H1275" s="55">
        <f t="shared" si="58"/>
        <v>0.11697742547105809</v>
      </c>
      <c r="I1275" s="17">
        <v>0</v>
      </c>
      <c r="J1275" s="15">
        <f>'Calcul Rn'!E1269</f>
        <v>14.497842648658539</v>
      </c>
      <c r="K1275" s="118">
        <f t="shared" si="59"/>
        <v>3.554694976365441</v>
      </c>
    </row>
    <row r="1276" spans="1:11" x14ac:dyDescent="0.45">
      <c r="A1276" s="60">
        <v>41097</v>
      </c>
      <c r="B1276" s="115">
        <v>1260</v>
      </c>
      <c r="C1276" s="15">
        <f>'Calcul Es et Ea'!H1269</f>
        <v>2.0915741569053905</v>
      </c>
      <c r="D1276" s="15">
        <f>'Calcul Es et Ea'!I1269</f>
        <v>1.8551856178449617</v>
      </c>
      <c r="E1276" s="15">
        <f t="shared" si="57"/>
        <v>0.23638853906042878</v>
      </c>
      <c r="F1276" s="105">
        <v>2.78587098125</v>
      </c>
      <c r="G1276" s="105">
        <v>17.625470729166665</v>
      </c>
      <c r="H1276" s="55">
        <f t="shared" si="58"/>
        <v>0.12711905273293403</v>
      </c>
      <c r="I1276" s="17">
        <v>0</v>
      </c>
      <c r="J1276" s="15">
        <f>'Calcul Rn'!E1270</f>
        <v>14.870522669487247</v>
      </c>
      <c r="K1276" s="118">
        <f t="shared" si="59"/>
        <v>3.5263694909066943</v>
      </c>
    </row>
    <row r="1277" spans="1:11" x14ac:dyDescent="0.45">
      <c r="A1277" s="60">
        <v>41098</v>
      </c>
      <c r="B1277" s="115">
        <v>1261</v>
      </c>
      <c r="C1277" s="15">
        <f>'Calcul Es et Ea'!H1270</f>
        <v>2.1549842032850419</v>
      </c>
      <c r="D1277" s="15">
        <f>'Calcul Es et Ea'!I1270</f>
        <v>1.7438537938549836</v>
      </c>
      <c r="E1277" s="15">
        <f t="shared" si="57"/>
        <v>0.4111304094300583</v>
      </c>
      <c r="F1277" s="105">
        <v>3.188744165624998</v>
      </c>
      <c r="G1277" s="105">
        <v>17.991848958333335</v>
      </c>
      <c r="H1277" s="55">
        <f t="shared" si="58"/>
        <v>0.12971281687350758</v>
      </c>
      <c r="I1277" s="17">
        <v>0</v>
      </c>
      <c r="J1277" s="15">
        <f>'Calcul Rn'!E1271</f>
        <v>14.6996569998946</v>
      </c>
      <c r="K1277" s="118">
        <f t="shared" si="59"/>
        <v>3.8981671850911606</v>
      </c>
    </row>
    <row r="1278" spans="1:11" x14ac:dyDescent="0.45">
      <c r="A1278" s="60">
        <v>41099</v>
      </c>
      <c r="B1278" s="114">
        <v>1262</v>
      </c>
      <c r="C1278" s="15">
        <f>'Calcul Es et Ea'!H1271</f>
        <v>2.1879035346200046</v>
      </c>
      <c r="D1278" s="15">
        <f>'Calcul Es et Ea'!I1271</f>
        <v>1.7624529181471951</v>
      </c>
      <c r="E1278" s="15">
        <f t="shared" si="57"/>
        <v>0.42545061647280957</v>
      </c>
      <c r="F1278" s="105">
        <v>1.3591521899687502</v>
      </c>
      <c r="G1278" s="105">
        <v>18.141681354166668</v>
      </c>
      <c r="H1278" s="55">
        <f t="shared" si="58"/>
        <v>0.13078639911897214</v>
      </c>
      <c r="I1278" s="17">
        <v>0</v>
      </c>
      <c r="J1278" s="15">
        <f>'Calcul Rn'!E1272</f>
        <v>13.645686596003388</v>
      </c>
      <c r="K1278" s="118">
        <f t="shared" si="59"/>
        <v>3.708179543332216</v>
      </c>
    </row>
    <row r="1279" spans="1:11" x14ac:dyDescent="0.45">
      <c r="A1279" s="60">
        <v>41100</v>
      </c>
      <c r="B1279" s="115">
        <v>1263</v>
      </c>
      <c r="C1279" s="15">
        <f>'Calcul Es et Ea'!H1272</f>
        <v>1.935170084507815</v>
      </c>
      <c r="D1279" s="15">
        <f>'Calcul Es et Ea'!I1272</f>
        <v>1.5044746654168843</v>
      </c>
      <c r="E1279" s="15">
        <f t="shared" si="57"/>
        <v>0.43069541909093068</v>
      </c>
      <c r="F1279" s="105">
        <v>1.6053414119791674</v>
      </c>
      <c r="G1279" s="105">
        <v>16.384685833333336</v>
      </c>
      <c r="H1279" s="55">
        <f t="shared" si="58"/>
        <v>0.11865901877210129</v>
      </c>
      <c r="I1279" s="17">
        <v>0</v>
      </c>
      <c r="J1279" s="15">
        <f>'Calcul Rn'!E1273</f>
        <v>11.686179234849774</v>
      </c>
      <c r="K1279" s="118">
        <f t="shared" si="59"/>
        <v>3.1952895632615648</v>
      </c>
    </row>
    <row r="1280" spans="1:11" x14ac:dyDescent="0.45">
      <c r="A1280" s="60">
        <v>41101</v>
      </c>
      <c r="B1280" s="115">
        <v>1264</v>
      </c>
      <c r="C1280" s="15">
        <f>'Calcul Es et Ea'!H1273</f>
        <v>2.0409361406497406</v>
      </c>
      <c r="D1280" s="15">
        <f>'Calcul Es et Ea'!I1273</f>
        <v>1.5247066769922344</v>
      </c>
      <c r="E1280" s="15">
        <f t="shared" si="57"/>
        <v>0.51622946365750622</v>
      </c>
      <c r="F1280" s="105">
        <v>2.7354832329166681</v>
      </c>
      <c r="G1280" s="105">
        <v>16.817390833333338</v>
      </c>
      <c r="H1280" s="55">
        <f t="shared" si="58"/>
        <v>0.1215533399000413</v>
      </c>
      <c r="I1280" s="17">
        <v>0</v>
      </c>
      <c r="J1280" s="15">
        <f>'Calcul Rn'!E1274</f>
        <v>14.121672760789629</v>
      </c>
      <c r="K1280" s="118">
        <f t="shared" si="59"/>
        <v>3.9640563333728034</v>
      </c>
    </row>
    <row r="1281" spans="1:11" x14ac:dyDescent="0.45">
      <c r="A1281" s="60">
        <v>41102</v>
      </c>
      <c r="B1281" s="114">
        <v>1265</v>
      </c>
      <c r="C1281" s="15">
        <f>'Calcul Es et Ea'!H1274</f>
        <v>1.8462578508592467</v>
      </c>
      <c r="D1281" s="15">
        <f>'Calcul Es et Ea'!I1274</f>
        <v>1.6288394473224581</v>
      </c>
      <c r="E1281" s="15">
        <f t="shared" si="57"/>
        <v>0.21741840353678854</v>
      </c>
      <c r="F1281" s="105">
        <v>2.4987470729166676</v>
      </c>
      <c r="G1281" s="105">
        <v>15.397695937499998</v>
      </c>
      <c r="H1281" s="55">
        <f t="shared" si="58"/>
        <v>0.11227526887120873</v>
      </c>
      <c r="I1281" s="17">
        <v>0</v>
      </c>
      <c r="J1281" s="15">
        <f>'Calcul Rn'!E1275</f>
        <v>12.530344282281444</v>
      </c>
      <c r="K1281" s="118">
        <f t="shared" si="59"/>
        <v>2.9124782004572904</v>
      </c>
    </row>
    <row r="1282" spans="1:11" x14ac:dyDescent="0.45">
      <c r="A1282" s="60">
        <v>41103</v>
      </c>
      <c r="B1282" s="115">
        <v>1266</v>
      </c>
      <c r="C1282" s="15">
        <f>'Calcul Es et Ea'!H1275</f>
        <v>1.8113968930865356</v>
      </c>
      <c r="D1282" s="15">
        <f>'Calcul Es et Ea'!I1275</f>
        <v>1.7462617628115098</v>
      </c>
      <c r="E1282" s="15">
        <f t="shared" si="57"/>
        <v>6.5135130275025821E-2</v>
      </c>
      <c r="F1282" s="105">
        <v>2.4467418968749999</v>
      </c>
      <c r="G1282" s="105">
        <v>15.735791770833329</v>
      </c>
      <c r="H1282" s="55">
        <f t="shared" si="58"/>
        <v>0.11442835413193442</v>
      </c>
      <c r="I1282" s="17">
        <v>0</v>
      </c>
      <c r="J1282" s="15">
        <f>'Calcul Rn'!E1276</f>
        <v>9.1972332538189185</v>
      </c>
      <c r="K1282" s="118">
        <f t="shared" si="59"/>
        <v>1.952013643305919</v>
      </c>
    </row>
    <row r="1283" spans="1:11" x14ac:dyDescent="0.45">
      <c r="A1283" s="60">
        <v>41104</v>
      </c>
      <c r="B1283" s="115">
        <v>1267</v>
      </c>
      <c r="C1283" s="15">
        <f>'Calcul Es et Ea'!H1276</f>
        <v>2.0000142937051097</v>
      </c>
      <c r="D1283" s="15">
        <f>'Calcul Es et Ea'!I1276</f>
        <v>1.6719441761364424</v>
      </c>
      <c r="E1283" s="15">
        <f t="shared" si="57"/>
        <v>0.32807011756866733</v>
      </c>
      <c r="F1283" s="105">
        <v>3.1263541614583334</v>
      </c>
      <c r="G1283" s="105">
        <v>16.479251666666663</v>
      </c>
      <c r="H1283" s="55">
        <f t="shared" si="58"/>
        <v>0.11928651399106045</v>
      </c>
      <c r="I1283" s="17">
        <v>0</v>
      </c>
      <c r="J1283" s="15">
        <f>'Calcul Rn'!E1277</f>
        <v>14.614695384824227</v>
      </c>
      <c r="K1283" s="118">
        <f t="shared" si="59"/>
        <v>3.593380401690164</v>
      </c>
    </row>
    <row r="1284" spans="1:11" x14ac:dyDescent="0.45">
      <c r="A1284" s="60">
        <v>41105</v>
      </c>
      <c r="B1284" s="114">
        <v>1268</v>
      </c>
      <c r="C1284" s="15">
        <f>'Calcul Es et Ea'!H1277</f>
        <v>1.9452320282743818</v>
      </c>
      <c r="D1284" s="15">
        <f>'Calcul Es et Ea'!I1277</f>
        <v>1.478556168058127</v>
      </c>
      <c r="E1284" s="15">
        <f t="shared" si="57"/>
        <v>0.46667586021625485</v>
      </c>
      <c r="F1284" s="105">
        <v>2.0212731714583327</v>
      </c>
      <c r="G1284" s="105">
        <v>16.213569270833336</v>
      </c>
      <c r="H1284" s="55">
        <f t="shared" si="58"/>
        <v>0.11753068816808049</v>
      </c>
      <c r="I1284" s="17">
        <v>0</v>
      </c>
      <c r="J1284" s="15">
        <f>'Calcul Rn'!E1278</f>
        <v>14.654613582540147</v>
      </c>
      <c r="K1284" s="118">
        <f t="shared" si="59"/>
        <v>3.9020878731567694</v>
      </c>
    </row>
    <row r="1285" spans="1:11" x14ac:dyDescent="0.45">
      <c r="A1285" s="60">
        <v>41106</v>
      </c>
      <c r="B1285" s="115">
        <v>1269</v>
      </c>
      <c r="C1285" s="15">
        <f>'Calcul Es et Ea'!H1278</f>
        <v>1.9714918013728409</v>
      </c>
      <c r="D1285" s="15">
        <f>'Calcul Es et Ea'!I1278</f>
        <v>1.5497625395450767</v>
      </c>
      <c r="E1285" s="15">
        <f t="shared" si="57"/>
        <v>0.42172926182776416</v>
      </c>
      <c r="F1285" s="105">
        <v>1.8877575425937494</v>
      </c>
      <c r="G1285" s="105">
        <v>16.406439583333331</v>
      </c>
      <c r="H1285" s="55">
        <f t="shared" si="58"/>
        <v>0.11880311794777354</v>
      </c>
      <c r="I1285" s="17">
        <v>0</v>
      </c>
      <c r="J1285" s="15">
        <f>'Calcul Rn'!E1279</f>
        <v>16.344790139245383</v>
      </c>
      <c r="K1285" s="118">
        <f t="shared" si="59"/>
        <v>4.1892844129621132</v>
      </c>
    </row>
    <row r="1286" spans="1:11" x14ac:dyDescent="0.45">
      <c r="A1286" s="60">
        <v>41107</v>
      </c>
      <c r="B1286" s="115">
        <v>1270</v>
      </c>
      <c r="C1286" s="15">
        <f>'Calcul Es et Ea'!H1279</f>
        <v>2.2497500222275195</v>
      </c>
      <c r="D1286" s="15">
        <f>'Calcul Es et Ea'!I1279</f>
        <v>1.9121849045139918</v>
      </c>
      <c r="E1286" s="15">
        <f t="shared" si="57"/>
        <v>0.33756511771352771</v>
      </c>
      <c r="F1286" s="105">
        <v>1.1707638659375001</v>
      </c>
      <c r="G1286" s="105">
        <v>18.555497812500001</v>
      </c>
      <c r="H1286" s="55">
        <f t="shared" si="58"/>
        <v>0.13379068272579467</v>
      </c>
      <c r="I1286" s="17">
        <v>0</v>
      </c>
      <c r="J1286" s="15">
        <f>'Calcul Rn'!E1280</f>
        <v>15.065359479865874</v>
      </c>
      <c r="K1286" s="118">
        <f t="shared" si="59"/>
        <v>3.9764930774856988</v>
      </c>
    </row>
    <row r="1287" spans="1:11" x14ac:dyDescent="0.45">
      <c r="A1287" s="60">
        <v>41108</v>
      </c>
      <c r="B1287" s="114">
        <v>1271</v>
      </c>
      <c r="C1287" s="15">
        <f>'Calcul Es et Ea'!H1280</f>
        <v>2.3762744369612383</v>
      </c>
      <c r="D1287" s="15">
        <f>'Calcul Es et Ea'!I1280</f>
        <v>1.8441233042720435</v>
      </c>
      <c r="E1287" s="15">
        <f t="shared" si="57"/>
        <v>0.53215113268919478</v>
      </c>
      <c r="F1287" s="105">
        <v>1.5176359516249998</v>
      </c>
      <c r="G1287" s="105">
        <v>18.742974166666674</v>
      </c>
      <c r="H1287" s="55">
        <f t="shared" si="58"/>
        <v>0.13517087177029358</v>
      </c>
      <c r="I1287" s="17">
        <v>0</v>
      </c>
      <c r="J1287" s="15">
        <f>'Calcul Rn'!E1281</f>
        <v>17.272599442482814</v>
      </c>
      <c r="K1287" s="118">
        <f t="shared" si="59"/>
        <v>4.7305603690888667</v>
      </c>
    </row>
    <row r="1288" spans="1:11" x14ac:dyDescent="0.45">
      <c r="A1288" s="60">
        <v>41109</v>
      </c>
      <c r="B1288" s="115">
        <v>1272</v>
      </c>
      <c r="C1288" s="15">
        <f>'Calcul Es et Ea'!H1281</f>
        <v>2.3037007262713622</v>
      </c>
      <c r="D1288" s="15">
        <f>'Calcul Es et Ea'!I1281</f>
        <v>1.6814863453327542</v>
      </c>
      <c r="E1288" s="15">
        <f t="shared" si="57"/>
        <v>0.62221438093860804</v>
      </c>
      <c r="F1288" s="105">
        <v>2.1403791093749995</v>
      </c>
      <c r="G1288" s="105">
        <v>18.789370937499999</v>
      </c>
      <c r="H1288" s="55">
        <f t="shared" si="58"/>
        <v>0.13551429726940045</v>
      </c>
      <c r="I1288" s="17">
        <v>0</v>
      </c>
      <c r="J1288" s="15">
        <f>'Calcul Rn'!E1282</f>
        <v>13.293250471380556</v>
      </c>
      <c r="K1288" s="118">
        <f t="shared" si="59"/>
        <v>4.021364426008379</v>
      </c>
    </row>
    <row r="1289" spans="1:11" x14ac:dyDescent="0.45">
      <c r="A1289" s="60">
        <v>41110</v>
      </c>
      <c r="B1289" s="115">
        <v>1273</v>
      </c>
      <c r="C1289" s="15">
        <f>'Calcul Es et Ea'!H1282</f>
        <v>2.0093618568942686</v>
      </c>
      <c r="D1289" s="15">
        <f>'Calcul Es et Ea'!I1282</f>
        <v>1.762932410586463</v>
      </c>
      <c r="E1289" s="15">
        <f t="shared" si="57"/>
        <v>0.24642944630780561</v>
      </c>
      <c r="F1289" s="105">
        <v>0.34305554196874993</v>
      </c>
      <c r="G1289" s="105">
        <v>16.26919083333334</v>
      </c>
      <c r="H1289" s="55">
        <f t="shared" si="58"/>
        <v>0.11789644946165365</v>
      </c>
      <c r="I1289" s="17">
        <v>0</v>
      </c>
      <c r="J1289" s="15">
        <f>'Calcul Rn'!E1283</f>
        <v>12.708299988149964</v>
      </c>
      <c r="K1289" s="118">
        <f t="shared" si="59"/>
        <v>3.265088106132302</v>
      </c>
    </row>
    <row r="1290" spans="1:11" x14ac:dyDescent="0.45">
      <c r="A1290" s="60">
        <v>41111</v>
      </c>
      <c r="B1290" s="114">
        <v>1274</v>
      </c>
      <c r="C1290" s="15">
        <f>'Calcul Es et Ea'!H1283</f>
        <v>2.3101348414739657</v>
      </c>
      <c r="D1290" s="15">
        <f>'Calcul Es et Ea'!I1283</f>
        <v>1.6605839840925423</v>
      </c>
      <c r="E1290" s="15">
        <f t="shared" si="57"/>
        <v>0.64955085738142349</v>
      </c>
      <c r="F1290" s="105">
        <v>0.80613719979166687</v>
      </c>
      <c r="G1290" s="105">
        <v>18.908054687499995</v>
      </c>
      <c r="H1290" s="55">
        <f t="shared" si="58"/>
        <v>0.1363961504392821</v>
      </c>
      <c r="I1290" s="17">
        <v>0</v>
      </c>
      <c r="J1290" s="15">
        <f>'Calcul Rn'!E1284</f>
        <v>16.37586183121951</v>
      </c>
      <c r="K1290" s="118">
        <f t="shared" si="59"/>
        <v>4.5989370493956399</v>
      </c>
    </row>
    <row r="1291" spans="1:11" x14ac:dyDescent="0.45">
      <c r="A1291" s="60">
        <v>41112</v>
      </c>
      <c r="B1291" s="115">
        <v>1275</v>
      </c>
      <c r="C1291" s="15">
        <f>'Calcul Es et Ea'!H1284</f>
        <v>2.3938033315535079</v>
      </c>
      <c r="D1291" s="15">
        <f>'Calcul Es et Ea'!I1284</f>
        <v>1.5962797566152025</v>
      </c>
      <c r="E1291" s="15">
        <f t="shared" si="57"/>
        <v>0.79752357493830539</v>
      </c>
      <c r="F1291" s="105">
        <v>1.3189120087499997</v>
      </c>
      <c r="G1291" s="105">
        <v>19.366140104166668</v>
      </c>
      <c r="H1291" s="55">
        <f t="shared" si="58"/>
        <v>0.13984557750782595</v>
      </c>
      <c r="I1291" s="17">
        <v>0</v>
      </c>
      <c r="J1291" s="15">
        <f>'Calcul Rn'!E1285</f>
        <v>16.773587173453691</v>
      </c>
      <c r="K1291" s="118">
        <f t="shared" si="59"/>
        <v>4.9573600290090862</v>
      </c>
    </row>
    <row r="1292" spans="1:11" x14ac:dyDescent="0.45">
      <c r="A1292" s="60">
        <v>41113</v>
      </c>
      <c r="B1292" s="115">
        <v>1276</v>
      </c>
      <c r="C1292" s="15">
        <f>'Calcul Es et Ea'!H1285</f>
        <v>2.6311573050520494</v>
      </c>
      <c r="D1292" s="15">
        <f>'Calcul Es et Ea'!I1285</f>
        <v>1.4279601472566243</v>
      </c>
      <c r="E1292" s="15">
        <f t="shared" si="57"/>
        <v>1.203197157795425</v>
      </c>
      <c r="F1292" s="105">
        <v>1.7814090768749991</v>
      </c>
      <c r="G1292" s="105">
        <v>21.221911770833334</v>
      </c>
      <c r="H1292" s="55">
        <f t="shared" si="58"/>
        <v>0.15458546880013155</v>
      </c>
      <c r="I1292" s="17">
        <v>0</v>
      </c>
      <c r="J1292" s="15">
        <f>'Calcul Rn'!E1286</f>
        <v>16.923086748692057</v>
      </c>
      <c r="K1292" s="118">
        <f t="shared" si="59"/>
        <v>5.7477947580662372</v>
      </c>
    </row>
    <row r="1293" spans="1:11" x14ac:dyDescent="0.45">
      <c r="A1293" s="60">
        <v>41114</v>
      </c>
      <c r="B1293" s="114">
        <v>1277</v>
      </c>
      <c r="C1293" s="15">
        <f>'Calcul Es et Ea'!H1286</f>
        <v>2.9160926253927473</v>
      </c>
      <c r="D1293" s="15">
        <f>'Calcul Es et Ea'!I1286</f>
        <v>1.503374220495689</v>
      </c>
      <c r="E1293" s="15">
        <f t="shared" si="57"/>
        <v>1.4127184048970582</v>
      </c>
      <c r="F1293" s="105">
        <v>1.5671295573958333</v>
      </c>
      <c r="G1293" s="105">
        <v>22.662826562500001</v>
      </c>
      <c r="H1293" s="55">
        <f t="shared" si="58"/>
        <v>0.16691697577854245</v>
      </c>
      <c r="I1293" s="17">
        <v>0</v>
      </c>
      <c r="J1293" s="15">
        <f>'Calcul Rn'!E1287</f>
        <v>18.620020900064446</v>
      </c>
      <c r="K1293" s="118">
        <f t="shared" si="59"/>
        <v>6.3789244146227837</v>
      </c>
    </row>
    <row r="1294" spans="1:11" x14ac:dyDescent="0.45">
      <c r="A1294" s="60">
        <v>41115</v>
      </c>
      <c r="B1294" s="115">
        <v>1278</v>
      </c>
      <c r="C1294" s="15">
        <f>'Calcul Es et Ea'!H1287</f>
        <v>3.5170715838987574</v>
      </c>
      <c r="D1294" s="15">
        <f>'Calcul Es et Ea'!I1287</f>
        <v>1.9525442565253468</v>
      </c>
      <c r="E1294" s="15">
        <f t="shared" si="57"/>
        <v>1.5645273273734106</v>
      </c>
      <c r="F1294" s="105">
        <v>0.99903938461458341</v>
      </c>
      <c r="G1294" s="105">
        <v>25.331628541666664</v>
      </c>
      <c r="H1294" s="55">
        <f t="shared" si="58"/>
        <v>0.19195553090361822</v>
      </c>
      <c r="I1294" s="17">
        <v>0</v>
      </c>
      <c r="J1294" s="15">
        <f>'Calcul Rn'!E1288</f>
        <v>19.744847490547766</v>
      </c>
      <c r="K1294" s="118">
        <f t="shared" si="59"/>
        <v>6.6119356971215533</v>
      </c>
    </row>
    <row r="1295" spans="1:11" x14ac:dyDescent="0.45">
      <c r="A1295" s="60">
        <v>41116</v>
      </c>
      <c r="B1295" s="115">
        <v>1279</v>
      </c>
      <c r="C1295" s="15">
        <f>'Calcul Es et Ea'!H1288</f>
        <v>3.9107070038236538</v>
      </c>
      <c r="D1295" s="15">
        <f>'Calcul Es et Ea'!I1288</f>
        <v>2.1720771359754836</v>
      </c>
      <c r="E1295" s="15">
        <f t="shared" si="57"/>
        <v>1.7386298678481702</v>
      </c>
      <c r="F1295" s="105">
        <v>1.18300638821875</v>
      </c>
      <c r="G1295" s="105">
        <v>27.338724895833348</v>
      </c>
      <c r="H1295" s="55">
        <f t="shared" si="58"/>
        <v>0.21280675803448934</v>
      </c>
      <c r="I1295" s="17">
        <v>0</v>
      </c>
      <c r="J1295" s="15">
        <f>'Calcul Rn'!E1289</f>
        <v>18.332886015566856</v>
      </c>
      <c r="K1295" s="118">
        <f t="shared" si="59"/>
        <v>6.5360785301265105</v>
      </c>
    </row>
    <row r="1296" spans="1:11" x14ac:dyDescent="0.45">
      <c r="A1296" s="60">
        <v>41117</v>
      </c>
      <c r="B1296" s="114">
        <v>1280</v>
      </c>
      <c r="C1296" s="15">
        <f>'Calcul Es et Ea'!H1289</f>
        <v>2.8912585742268888</v>
      </c>
      <c r="D1296" s="15">
        <f>'Calcul Es et Ea'!I1289</f>
        <v>2.217235825533868</v>
      </c>
      <c r="E1296" s="15">
        <f t="shared" si="57"/>
        <v>0.67402274869302081</v>
      </c>
      <c r="F1296" s="105">
        <v>1.3849132047916664</v>
      </c>
      <c r="G1296" s="105">
        <v>23.425092291666658</v>
      </c>
      <c r="H1296" s="55">
        <f t="shared" si="58"/>
        <v>0.17376959231661249</v>
      </c>
      <c r="I1296" s="17">
        <v>0</v>
      </c>
      <c r="J1296" s="15">
        <f>'Calcul Rn'!E1290</f>
        <v>14.574828136374634</v>
      </c>
      <c r="K1296" s="118">
        <f t="shared" si="59"/>
        <v>4.4931134775578476</v>
      </c>
    </row>
    <row r="1297" spans="1:11" x14ac:dyDescent="0.45">
      <c r="A1297" s="60">
        <v>41118</v>
      </c>
      <c r="B1297" s="115">
        <v>1281</v>
      </c>
      <c r="C1297" s="15">
        <f>'Calcul Es et Ea'!H1290</f>
        <v>2.5215644580455741</v>
      </c>
      <c r="D1297" s="15">
        <f>'Calcul Es et Ea'!I1290</f>
        <v>1.7777555569405246</v>
      </c>
      <c r="E1297" s="15">
        <f t="shared" si="57"/>
        <v>0.74380890110504949</v>
      </c>
      <c r="F1297" s="105">
        <v>1.5948147883333339</v>
      </c>
      <c r="G1297" s="105">
        <v>19.865758124999996</v>
      </c>
      <c r="H1297" s="55">
        <f t="shared" si="58"/>
        <v>0.14369166338795988</v>
      </c>
      <c r="I1297" s="17">
        <v>0</v>
      </c>
      <c r="J1297" s="15">
        <f>'Calcul Rn'!E1291</f>
        <v>13.747606619242543</v>
      </c>
      <c r="K1297" s="118">
        <f t="shared" si="59"/>
        <v>4.2525626606381595</v>
      </c>
    </row>
    <row r="1298" spans="1:11" x14ac:dyDescent="0.45">
      <c r="A1298" s="60">
        <v>41119</v>
      </c>
      <c r="B1298" s="115">
        <v>1282</v>
      </c>
      <c r="C1298" s="15">
        <f>'Calcul Es et Ea'!H1291</f>
        <v>1.905677482864415</v>
      </c>
      <c r="D1298" s="15">
        <f>'Calcul Es et Ea'!I1291</f>
        <v>1.4812509808842782</v>
      </c>
      <c r="E1298" s="15">
        <f t="shared" ref="E1298:E1361" si="60">C1298-D1298</f>
        <v>0.42442650198013676</v>
      </c>
      <c r="F1298" s="105">
        <v>1.9030497354166671</v>
      </c>
      <c r="G1298" s="105">
        <v>15.804478552083337</v>
      </c>
      <c r="H1298" s="55">
        <f t="shared" ref="H1298:H1361" si="61">4098*(0.6108*EXP(17.27*G1298/(G1298+237.3)))/(G1298+237.3)^2</f>
        <v>0.11487002817967223</v>
      </c>
      <c r="I1298" s="17">
        <v>0</v>
      </c>
      <c r="J1298" s="15">
        <f>'Calcul Rn'!E1292</f>
        <v>15.116092228452143</v>
      </c>
      <c r="K1298" s="118">
        <f t="shared" ref="K1298:K1361" si="62">(0.408*H1298*(J1298-I1298)+$B$8*900*F1298*E1298/(G1298+273))/(H1298+$B$8*(1+0.34*F1298))</f>
        <v>3.8958945458866028</v>
      </c>
    </row>
    <row r="1299" spans="1:11" x14ac:dyDescent="0.45">
      <c r="A1299" s="60">
        <v>41120</v>
      </c>
      <c r="B1299" s="114">
        <v>1283</v>
      </c>
      <c r="C1299" s="15">
        <f>'Calcul Es et Ea'!H1292</f>
        <v>1.733745223499207</v>
      </c>
      <c r="D1299" s="15">
        <f>'Calcul Es et Ea'!I1292</f>
        <v>1.7152290899919731</v>
      </c>
      <c r="E1299" s="15">
        <f t="shared" si="60"/>
        <v>1.8516133507233912E-2</v>
      </c>
      <c r="F1299" s="105">
        <v>0.4868200322916667</v>
      </c>
      <c r="G1299" s="105">
        <v>14.587398854166667</v>
      </c>
      <c r="H1299" s="55">
        <f t="shared" si="61"/>
        <v>0.10725470172817225</v>
      </c>
      <c r="I1299" s="17">
        <v>0</v>
      </c>
      <c r="J1299" s="15">
        <f>'Calcul Rn'!E1293</f>
        <v>10.61593407578782</v>
      </c>
      <c r="K1299" s="118">
        <f t="shared" si="62"/>
        <v>2.5180387014975119</v>
      </c>
    </row>
    <row r="1300" spans="1:11" x14ac:dyDescent="0.45">
      <c r="A1300" s="60">
        <v>41121</v>
      </c>
      <c r="B1300" s="115">
        <v>1284</v>
      </c>
      <c r="C1300" s="15">
        <f>'Calcul Es et Ea'!H1293</f>
        <v>2.4044962403632759</v>
      </c>
      <c r="D1300" s="15">
        <f>'Calcul Es et Ea'!I1293</f>
        <v>1.7974017935654829</v>
      </c>
      <c r="E1300" s="15">
        <f t="shared" si="60"/>
        <v>0.60709444679779301</v>
      </c>
      <c r="F1300" s="105">
        <v>0.56187789772916663</v>
      </c>
      <c r="G1300" s="105">
        <v>18.755288749999995</v>
      </c>
      <c r="H1300" s="55">
        <f t="shared" si="61"/>
        <v>0.13526195147049999</v>
      </c>
      <c r="I1300" s="17">
        <v>0</v>
      </c>
      <c r="J1300" s="15">
        <f>'Calcul Rn'!E1294</f>
        <v>16.151734583976733</v>
      </c>
      <c r="K1300" s="118">
        <f t="shared" si="62"/>
        <v>4.4743040736456692</v>
      </c>
    </row>
    <row r="1301" spans="1:11" x14ac:dyDescent="0.45">
      <c r="A1301" s="60">
        <v>41122</v>
      </c>
      <c r="B1301" s="115">
        <v>1285</v>
      </c>
      <c r="C1301" s="15">
        <f>'Calcul Es et Ea'!H1294</f>
        <v>2.5010629076069044</v>
      </c>
      <c r="D1301" s="15">
        <f>'Calcul Es et Ea'!I1294</f>
        <v>1.9450099047875558</v>
      </c>
      <c r="E1301" s="15">
        <f t="shared" si="60"/>
        <v>0.55605300281934866</v>
      </c>
      <c r="F1301" s="105">
        <v>2.0824652362500005</v>
      </c>
      <c r="G1301" s="105">
        <v>19.544838958333333</v>
      </c>
      <c r="H1301" s="55">
        <f t="shared" si="61"/>
        <v>0.14121107459508159</v>
      </c>
      <c r="I1301" s="17">
        <v>0</v>
      </c>
      <c r="J1301" s="15">
        <f>'Calcul Rn'!E1295</f>
        <v>14.680159882342927</v>
      </c>
      <c r="K1301" s="118">
        <f t="shared" si="62"/>
        <v>4.243300933307709</v>
      </c>
    </row>
    <row r="1302" spans="1:11" x14ac:dyDescent="0.45">
      <c r="A1302" s="60">
        <v>41123</v>
      </c>
      <c r="B1302" s="114">
        <v>1286</v>
      </c>
      <c r="C1302" s="15">
        <f>'Calcul Es et Ea'!H1295</f>
        <v>2.3767478704667564</v>
      </c>
      <c r="D1302" s="15">
        <f>'Calcul Es et Ea'!I1295</f>
        <v>1.8928726739903703</v>
      </c>
      <c r="E1302" s="15">
        <f t="shared" si="60"/>
        <v>0.4838751964763861</v>
      </c>
      <c r="F1302" s="105">
        <v>2.0931626164583323</v>
      </c>
      <c r="G1302" s="105">
        <v>19.014385208333334</v>
      </c>
      <c r="H1302" s="55">
        <f t="shared" si="61"/>
        <v>0.13719033846402617</v>
      </c>
      <c r="I1302" s="17">
        <v>0</v>
      </c>
      <c r="J1302" s="15">
        <f>'Calcul Rn'!E1296</f>
        <v>13.468465048422949</v>
      </c>
      <c r="K1302" s="118">
        <f t="shared" si="62"/>
        <v>3.824687931919954</v>
      </c>
    </row>
    <row r="1303" spans="1:11" x14ac:dyDescent="0.45">
      <c r="A1303" s="60">
        <v>41124</v>
      </c>
      <c r="B1303" s="115">
        <v>1287</v>
      </c>
      <c r="C1303" s="15">
        <f>'Calcul Es et Ea'!H1296</f>
        <v>2.2511679405518308</v>
      </c>
      <c r="D1303" s="15">
        <f>'Calcul Es et Ea'!I1296</f>
        <v>1.8393829478203596</v>
      </c>
      <c r="E1303" s="15">
        <f t="shared" si="60"/>
        <v>0.41178499273147118</v>
      </c>
      <c r="F1303" s="105">
        <v>2.1908420029166664</v>
      </c>
      <c r="G1303" s="105">
        <v>18.367623333333324</v>
      </c>
      <c r="H1303" s="55">
        <f t="shared" si="61"/>
        <v>0.13241955797317287</v>
      </c>
      <c r="I1303" s="17">
        <v>0</v>
      </c>
      <c r="J1303" s="15">
        <f>'Calcul Rn'!E1297</f>
        <v>13.701844737021439</v>
      </c>
      <c r="K1303" s="118">
        <f t="shared" si="62"/>
        <v>3.7192597692024751</v>
      </c>
    </row>
    <row r="1304" spans="1:11" x14ac:dyDescent="0.45">
      <c r="A1304" s="60">
        <v>41125</v>
      </c>
      <c r="B1304" s="115">
        <v>1288</v>
      </c>
      <c r="C1304" s="15">
        <f>'Calcul Es et Ea'!H1297</f>
        <v>2.4034637671944177</v>
      </c>
      <c r="D1304" s="15">
        <f>'Calcul Es et Ea'!I1297</f>
        <v>1.8300780486955417</v>
      </c>
      <c r="E1304" s="15">
        <f t="shared" si="60"/>
        <v>0.57338571849887598</v>
      </c>
      <c r="F1304" s="105">
        <v>2.3554454947916676</v>
      </c>
      <c r="G1304" s="105">
        <v>19.209412187500003</v>
      </c>
      <c r="H1304" s="55">
        <f t="shared" si="61"/>
        <v>0.13865718483974954</v>
      </c>
      <c r="I1304" s="17">
        <v>0</v>
      </c>
      <c r="J1304" s="15">
        <f>'Calcul Rn'!E1298</f>
        <v>13.169706285200723</v>
      </c>
      <c r="K1304" s="118">
        <f t="shared" si="62"/>
        <v>3.9489094039399206</v>
      </c>
    </row>
    <row r="1305" spans="1:11" x14ac:dyDescent="0.45">
      <c r="A1305" s="60">
        <v>41126</v>
      </c>
      <c r="B1305" s="114">
        <v>1289</v>
      </c>
      <c r="C1305" s="15">
        <f>'Calcul Es et Ea'!H1298</f>
        <v>2.007557384718492</v>
      </c>
      <c r="D1305" s="15">
        <f>'Calcul Es et Ea'!I1298</f>
        <v>1.6539792659315946</v>
      </c>
      <c r="E1305" s="15">
        <f t="shared" si="60"/>
        <v>0.35357811878689738</v>
      </c>
      <c r="F1305" s="105">
        <v>2.0673986334479171</v>
      </c>
      <c r="G1305" s="105">
        <v>17.371827604166665</v>
      </c>
      <c r="H1305" s="55">
        <f t="shared" si="61"/>
        <v>0.1253492672782921</v>
      </c>
      <c r="I1305" s="17">
        <v>0</v>
      </c>
      <c r="J1305" s="15">
        <f>'Calcul Rn'!E1299</f>
        <v>12.624415650466847</v>
      </c>
      <c r="K1305" s="118">
        <f t="shared" si="62"/>
        <v>3.3316754718047736</v>
      </c>
    </row>
    <row r="1306" spans="1:11" x14ac:dyDescent="0.45">
      <c r="A1306" s="60">
        <v>41127</v>
      </c>
      <c r="B1306" s="115">
        <v>1290</v>
      </c>
      <c r="C1306" s="15">
        <f>'Calcul Es et Ea'!H1299</f>
        <v>2.1174466645790733</v>
      </c>
      <c r="D1306" s="15">
        <f>'Calcul Es et Ea'!I1299</f>
        <v>1.7574800941609579</v>
      </c>
      <c r="E1306" s="15">
        <f t="shared" si="60"/>
        <v>0.35996657041811542</v>
      </c>
      <c r="F1306" s="105">
        <v>1.9138309989583338</v>
      </c>
      <c r="G1306" s="105">
        <v>17.151632604166668</v>
      </c>
      <c r="H1306" s="55">
        <f t="shared" si="61"/>
        <v>0.12382985094233584</v>
      </c>
      <c r="I1306" s="17">
        <v>0</v>
      </c>
      <c r="J1306" s="15">
        <f>'Calcul Rn'!E1300</f>
        <v>12.381408012324014</v>
      </c>
      <c r="K1306" s="118">
        <f t="shared" si="62"/>
        <v>3.2803751489151036</v>
      </c>
    </row>
    <row r="1307" spans="1:11" x14ac:dyDescent="0.45">
      <c r="A1307" s="60">
        <v>41128</v>
      </c>
      <c r="B1307" s="115">
        <v>1291</v>
      </c>
      <c r="C1307" s="15">
        <f>'Calcul Es et Ea'!H1300</f>
        <v>2.323229363090169</v>
      </c>
      <c r="D1307" s="15">
        <f>'Calcul Es et Ea'!I1300</f>
        <v>1.7448760349736758</v>
      </c>
      <c r="E1307" s="15">
        <f t="shared" si="60"/>
        <v>0.5783533281164932</v>
      </c>
      <c r="F1307" s="105">
        <v>0.3541464279374999</v>
      </c>
      <c r="G1307" s="105">
        <v>18.597614270833329</v>
      </c>
      <c r="H1307" s="55">
        <f t="shared" si="61"/>
        <v>0.1340996970950675</v>
      </c>
      <c r="I1307" s="17">
        <v>0</v>
      </c>
      <c r="J1307" s="15">
        <f>'Calcul Rn'!E1301</f>
        <v>14.152892174777964</v>
      </c>
      <c r="K1307" s="118">
        <f t="shared" si="62"/>
        <v>3.9061377642779096</v>
      </c>
    </row>
    <row r="1308" spans="1:11" x14ac:dyDescent="0.45">
      <c r="A1308" s="60">
        <v>41129</v>
      </c>
      <c r="B1308" s="114">
        <v>1292</v>
      </c>
      <c r="C1308" s="15">
        <f>'Calcul Es et Ea'!H1301</f>
        <v>2.641257184297205</v>
      </c>
      <c r="D1308" s="15">
        <f>'Calcul Es et Ea'!I1301</f>
        <v>1.7943929265137621</v>
      </c>
      <c r="E1308" s="15">
        <f t="shared" si="60"/>
        <v>0.84686425778344288</v>
      </c>
      <c r="F1308" s="105">
        <v>1.4548929395833337</v>
      </c>
      <c r="G1308" s="105">
        <v>20.805827083333337</v>
      </c>
      <c r="H1308" s="55">
        <f t="shared" si="61"/>
        <v>0.15117130126217226</v>
      </c>
      <c r="I1308" s="17">
        <v>0</v>
      </c>
      <c r="J1308" s="15">
        <f>'Calcul Rn'!E1302</f>
        <v>15.674951785721991</v>
      </c>
      <c r="K1308" s="118">
        <f t="shared" si="62"/>
        <v>4.8544277173519834</v>
      </c>
    </row>
    <row r="1309" spans="1:11" x14ac:dyDescent="0.45">
      <c r="A1309" s="60">
        <v>41130</v>
      </c>
      <c r="B1309" s="115">
        <v>1293</v>
      </c>
      <c r="C1309" s="15">
        <f>'Calcul Es et Ea'!H1302</f>
        <v>3.0824099476989306</v>
      </c>
      <c r="D1309" s="15">
        <f>'Calcul Es et Ea'!I1302</f>
        <v>2.0173264242819258</v>
      </c>
      <c r="E1309" s="15">
        <f t="shared" si="60"/>
        <v>1.0650835234170049</v>
      </c>
      <c r="F1309" s="105">
        <v>2.1502575224583347</v>
      </c>
      <c r="G1309" s="105">
        <v>23.000552187499995</v>
      </c>
      <c r="H1309" s="55">
        <f t="shared" si="61"/>
        <v>0.16992437218295037</v>
      </c>
      <c r="I1309" s="17">
        <v>0</v>
      </c>
      <c r="J1309" s="15">
        <f>'Calcul Rn'!E1303</f>
        <v>15.679163198195175</v>
      </c>
      <c r="K1309" s="118">
        <f t="shared" si="62"/>
        <v>5.4346094183003819</v>
      </c>
    </row>
    <row r="1310" spans="1:11" x14ac:dyDescent="0.45">
      <c r="A1310" s="60">
        <v>41131</v>
      </c>
      <c r="B1310" s="115">
        <v>1294</v>
      </c>
      <c r="C1310" s="15">
        <f>'Calcul Es et Ea'!H1303</f>
        <v>2.989852347897175</v>
      </c>
      <c r="D1310" s="15">
        <f>'Calcul Es et Ea'!I1303</f>
        <v>1.8602454128099597</v>
      </c>
      <c r="E1310" s="15">
        <f t="shared" si="60"/>
        <v>1.1296069350872153</v>
      </c>
      <c r="F1310" s="105">
        <v>2.3880468718749999</v>
      </c>
      <c r="G1310" s="105">
        <v>23.395828541666674</v>
      </c>
      <c r="H1310" s="55">
        <f t="shared" si="61"/>
        <v>0.17350220482028564</v>
      </c>
      <c r="I1310" s="17">
        <v>0</v>
      </c>
      <c r="J1310" s="15">
        <f>'Calcul Rn'!E1304</f>
        <v>14.309650934725529</v>
      </c>
      <c r="K1310" s="118">
        <f t="shared" si="62"/>
        <v>5.2963130587638512</v>
      </c>
    </row>
    <row r="1311" spans="1:11" x14ac:dyDescent="0.45">
      <c r="A1311" s="60">
        <v>41132</v>
      </c>
      <c r="B1311" s="114">
        <v>1295</v>
      </c>
      <c r="C1311" s="15">
        <f>'Calcul Es et Ea'!H1304</f>
        <v>3.0937262251421611</v>
      </c>
      <c r="D1311" s="15">
        <f>'Calcul Es et Ea'!I1304</f>
        <v>1.82416368760923</v>
      </c>
      <c r="E1311" s="15">
        <f t="shared" si="60"/>
        <v>1.2695625375329311</v>
      </c>
      <c r="F1311" s="105">
        <v>1.6188831030833331</v>
      </c>
      <c r="G1311" s="105">
        <v>22.961818020833324</v>
      </c>
      <c r="H1311" s="55">
        <f t="shared" si="61"/>
        <v>0.16957714551638853</v>
      </c>
      <c r="I1311" s="17">
        <v>0</v>
      </c>
      <c r="J1311" s="15">
        <f>'Calcul Rn'!E1305</f>
        <v>16.675869777436631</v>
      </c>
      <c r="K1311" s="118">
        <f t="shared" si="62"/>
        <v>5.7513909736588626</v>
      </c>
    </row>
    <row r="1312" spans="1:11" x14ac:dyDescent="0.45">
      <c r="A1312" s="60">
        <v>41133</v>
      </c>
      <c r="B1312" s="115">
        <v>1296</v>
      </c>
      <c r="C1312" s="15">
        <f>'Calcul Es et Ea'!H1305</f>
        <v>2.7055760995268718</v>
      </c>
      <c r="D1312" s="15">
        <f>'Calcul Es et Ea'!I1305</f>
        <v>2.0814788061021585</v>
      </c>
      <c r="E1312" s="15">
        <f t="shared" si="60"/>
        <v>0.62409729342471332</v>
      </c>
      <c r="F1312" s="105">
        <v>2.1262355385416662</v>
      </c>
      <c r="G1312" s="105">
        <v>21.026258645833337</v>
      </c>
      <c r="H1312" s="55">
        <f t="shared" si="61"/>
        <v>0.15297201448892117</v>
      </c>
      <c r="I1312" s="17">
        <v>0</v>
      </c>
      <c r="J1312" s="15">
        <f>'Calcul Rn'!E1306</f>
        <v>12.323270342851956</v>
      </c>
      <c r="K1312" s="118">
        <f t="shared" si="62"/>
        <v>3.8803112512247377</v>
      </c>
    </row>
    <row r="1313" spans="1:11" x14ac:dyDescent="0.45">
      <c r="A1313" s="60">
        <v>41134</v>
      </c>
      <c r="B1313" s="115">
        <v>1297</v>
      </c>
      <c r="C1313" s="15">
        <f>'Calcul Es et Ea'!H1306</f>
        <v>2.4860132289528609</v>
      </c>
      <c r="D1313" s="15">
        <f>'Calcul Es et Ea'!I1306</f>
        <v>2.0127008025697362</v>
      </c>
      <c r="E1313" s="15">
        <f t="shared" si="60"/>
        <v>0.47331242638312476</v>
      </c>
      <c r="F1313" s="105">
        <v>1.3209837774999997</v>
      </c>
      <c r="G1313" s="105">
        <v>19.730102083333339</v>
      </c>
      <c r="H1313" s="55">
        <f t="shared" si="61"/>
        <v>0.14263862950443024</v>
      </c>
      <c r="I1313" s="17">
        <v>0</v>
      </c>
      <c r="J1313" s="15">
        <f>'Calcul Rn'!E1307</f>
        <v>13.084439094411607</v>
      </c>
      <c r="K1313" s="118">
        <f t="shared" si="62"/>
        <v>3.7149000421260321</v>
      </c>
    </row>
    <row r="1314" spans="1:11" x14ac:dyDescent="0.45">
      <c r="A1314" s="60">
        <v>41135</v>
      </c>
      <c r="B1314" s="114">
        <v>1298</v>
      </c>
      <c r="C1314" s="15">
        <f>'Calcul Es et Ea'!H1307</f>
        <v>2.5928991700549897</v>
      </c>
      <c r="D1314" s="15">
        <f>'Calcul Es et Ea'!I1307</f>
        <v>2.2773715577443281</v>
      </c>
      <c r="E1314" s="15">
        <f t="shared" si="60"/>
        <v>0.31552761231066162</v>
      </c>
      <c r="F1314" s="105">
        <v>0.98171010514583301</v>
      </c>
      <c r="G1314" s="105">
        <v>19.636688541666665</v>
      </c>
      <c r="H1314" s="55">
        <f t="shared" si="61"/>
        <v>0.14191730746968298</v>
      </c>
      <c r="I1314" s="17">
        <v>0</v>
      </c>
      <c r="J1314" s="15">
        <f>'Calcul Rn'!E1308</f>
        <v>13.006844630815856</v>
      </c>
      <c r="K1314" s="118">
        <f t="shared" si="62"/>
        <v>3.5337693748260168</v>
      </c>
    </row>
    <row r="1315" spans="1:11" x14ac:dyDescent="0.45">
      <c r="A1315" s="60">
        <v>41136</v>
      </c>
      <c r="B1315" s="115">
        <v>1299</v>
      </c>
      <c r="C1315" s="15">
        <f>'Calcul Es et Ea'!H1308</f>
        <v>2.3888245495633105</v>
      </c>
      <c r="D1315" s="15">
        <f>'Calcul Es et Ea'!I1308</f>
        <v>1.7102037081934116</v>
      </c>
      <c r="E1315" s="15">
        <f t="shared" si="60"/>
        <v>0.67862084136989886</v>
      </c>
      <c r="F1315" s="105">
        <v>3.4675723468749999</v>
      </c>
      <c r="G1315" s="105">
        <v>21.043911354166656</v>
      </c>
      <c r="H1315" s="55">
        <f t="shared" si="61"/>
        <v>0.15311700091126407</v>
      </c>
      <c r="I1315" s="17">
        <v>0</v>
      </c>
      <c r="J1315" s="15">
        <f>'Calcul Rn'!E1309</f>
        <v>11.224639266931442</v>
      </c>
      <c r="K1315" s="118">
        <f t="shared" si="62"/>
        <v>3.9581589963277723</v>
      </c>
    </row>
    <row r="1316" spans="1:11" x14ac:dyDescent="0.45">
      <c r="A1316" s="60">
        <v>41137</v>
      </c>
      <c r="B1316" s="115">
        <v>1300</v>
      </c>
      <c r="C1316" s="15">
        <f>'Calcul Es et Ea'!H1309</f>
        <v>2.5809307235698054</v>
      </c>
      <c r="D1316" s="15">
        <f>'Calcul Es et Ea'!I1309</f>
        <v>1.7589337779348091</v>
      </c>
      <c r="E1316" s="15">
        <f t="shared" si="60"/>
        <v>0.82199694563499626</v>
      </c>
      <c r="F1316" s="105">
        <v>1.7535242477083324</v>
      </c>
      <c r="G1316" s="105">
        <v>20.587432500000006</v>
      </c>
      <c r="H1316" s="55">
        <f t="shared" si="61"/>
        <v>0.14940493540805153</v>
      </c>
      <c r="I1316" s="17">
        <v>0</v>
      </c>
      <c r="J1316" s="15">
        <f>'Calcul Rn'!E1310</f>
        <v>14.085819933801286</v>
      </c>
      <c r="K1316" s="118">
        <f t="shared" si="62"/>
        <v>4.5052825241107657</v>
      </c>
    </row>
    <row r="1317" spans="1:11" x14ac:dyDescent="0.45">
      <c r="A1317" s="60">
        <v>41138</v>
      </c>
      <c r="B1317" s="114">
        <v>1301</v>
      </c>
      <c r="C1317" s="15">
        <f>'Calcul Es et Ea'!H1310</f>
        <v>3.6470583052729904</v>
      </c>
      <c r="D1317" s="15">
        <f>'Calcul Es et Ea'!I1310</f>
        <v>1.9732582081978447</v>
      </c>
      <c r="E1317" s="15">
        <f t="shared" si="60"/>
        <v>1.6738000970751457</v>
      </c>
      <c r="F1317" s="105">
        <v>1.4105584740625001</v>
      </c>
      <c r="G1317" s="105">
        <v>25.154782291666663</v>
      </c>
      <c r="H1317" s="55">
        <f t="shared" si="61"/>
        <v>0.19020387355727905</v>
      </c>
      <c r="I1317" s="17">
        <v>0</v>
      </c>
      <c r="J1317" s="15">
        <f>'Calcul Rn'!E1311</f>
        <v>17.651713673315093</v>
      </c>
      <c r="K1317" s="118">
        <f t="shared" si="62"/>
        <v>6.3854218403405074</v>
      </c>
    </row>
    <row r="1318" spans="1:11" x14ac:dyDescent="0.45">
      <c r="A1318" s="60">
        <v>41139</v>
      </c>
      <c r="B1318" s="115">
        <v>1302</v>
      </c>
      <c r="C1318" s="15">
        <f>'Calcul Es et Ea'!H1311</f>
        <v>3.9623981291112136</v>
      </c>
      <c r="D1318" s="15">
        <f>'Calcul Es et Ea'!I1311</f>
        <v>2.4308537625613162</v>
      </c>
      <c r="E1318" s="15">
        <f t="shared" si="60"/>
        <v>1.5315443665498973</v>
      </c>
      <c r="F1318" s="105">
        <v>0.65815392453124988</v>
      </c>
      <c r="G1318" s="105">
        <v>26.495749062499996</v>
      </c>
      <c r="H1318" s="55">
        <f t="shared" si="61"/>
        <v>0.20382856250926804</v>
      </c>
      <c r="I1318" s="17">
        <v>0</v>
      </c>
      <c r="J1318" s="15">
        <f>'Calcul Rn'!E1312</f>
        <v>18.24698608703012</v>
      </c>
      <c r="K1318" s="118">
        <f t="shared" si="62"/>
        <v>6.0205293246831948</v>
      </c>
    </row>
    <row r="1319" spans="1:11" x14ac:dyDescent="0.45">
      <c r="A1319" s="60">
        <v>41140</v>
      </c>
      <c r="B1319" s="115">
        <v>1303</v>
      </c>
      <c r="C1319" s="15">
        <f>'Calcul Es et Ea'!H1312</f>
        <v>3.3661761416576157</v>
      </c>
      <c r="D1319" s="15">
        <f>'Calcul Es et Ea'!I1312</f>
        <v>2.3614303984866516</v>
      </c>
      <c r="E1319" s="15">
        <f t="shared" si="60"/>
        <v>1.0047457431709641</v>
      </c>
      <c r="F1319" s="105">
        <v>1.2496672209375006</v>
      </c>
      <c r="G1319" s="105">
        <v>24.71179875</v>
      </c>
      <c r="H1319" s="55">
        <f t="shared" si="61"/>
        <v>0.18587514020107257</v>
      </c>
      <c r="I1319" s="17">
        <v>0</v>
      </c>
      <c r="J1319" s="15">
        <f>'Calcul Rn'!E1313</f>
        <v>13.763873071610966</v>
      </c>
      <c r="K1319" s="118">
        <f t="shared" si="62"/>
        <v>4.6149335704849426</v>
      </c>
    </row>
    <row r="1320" spans="1:11" x14ac:dyDescent="0.45">
      <c r="A1320" s="60">
        <v>41141</v>
      </c>
      <c r="B1320" s="114">
        <v>1304</v>
      </c>
      <c r="C1320" s="15">
        <f>'Calcul Es et Ea'!H1313</f>
        <v>3.1109978880216818</v>
      </c>
      <c r="D1320" s="15">
        <f>'Calcul Es et Ea'!I1313</f>
        <v>2.3166423856615541</v>
      </c>
      <c r="E1320" s="15">
        <f t="shared" si="60"/>
        <v>0.79435550236012764</v>
      </c>
      <c r="F1320" s="105">
        <v>0.7559982698958333</v>
      </c>
      <c r="G1320" s="105">
        <v>22.75270760416667</v>
      </c>
      <c r="H1320" s="55">
        <f t="shared" si="61"/>
        <v>0.16771293095544698</v>
      </c>
      <c r="I1320" s="17">
        <v>0</v>
      </c>
      <c r="J1320" s="15">
        <f>'Calcul Rn'!E1314</f>
        <v>14.391483875698757</v>
      </c>
      <c r="K1320" s="118">
        <f t="shared" si="62"/>
        <v>4.3961337659737012</v>
      </c>
    </row>
    <row r="1321" spans="1:11" x14ac:dyDescent="0.45">
      <c r="A1321" s="60">
        <v>41142</v>
      </c>
      <c r="B1321" s="115">
        <v>1305</v>
      </c>
      <c r="C1321" s="15">
        <f>'Calcul Es et Ea'!H1314</f>
        <v>3.2132325027716844</v>
      </c>
      <c r="D1321" s="15">
        <f>'Calcul Es et Ea'!I1314</f>
        <v>2.297014114831875</v>
      </c>
      <c r="E1321" s="15">
        <f t="shared" si="60"/>
        <v>0.91621838793980936</v>
      </c>
      <c r="F1321" s="105">
        <v>1.1676967815625003</v>
      </c>
      <c r="G1321" s="105">
        <v>23.459104895833338</v>
      </c>
      <c r="H1321" s="55">
        <f t="shared" si="61"/>
        <v>0.17408080757476579</v>
      </c>
      <c r="I1321" s="17">
        <v>0</v>
      </c>
      <c r="J1321" s="15">
        <f>'Calcul Rn'!E1315</f>
        <v>13.682253209411996</v>
      </c>
      <c r="K1321" s="118">
        <f t="shared" si="62"/>
        <v>4.4443208782377379</v>
      </c>
    </row>
    <row r="1322" spans="1:11" x14ac:dyDescent="0.45">
      <c r="A1322" s="60">
        <v>41143</v>
      </c>
      <c r="B1322" s="115">
        <v>1306</v>
      </c>
      <c r="C1322" s="15">
        <f>'Calcul Es et Ea'!H1315</f>
        <v>2.3005007624562301</v>
      </c>
      <c r="D1322" s="15">
        <f>'Calcul Es et Ea'!I1315</f>
        <v>1.606452637118104</v>
      </c>
      <c r="E1322" s="15">
        <f t="shared" si="60"/>
        <v>0.6940481253381261</v>
      </c>
      <c r="F1322" s="105">
        <v>1.0072106609270837</v>
      </c>
      <c r="G1322" s="105">
        <v>18.70104239583333</v>
      </c>
      <c r="H1322" s="55">
        <f t="shared" si="61"/>
        <v>0.13486113032470051</v>
      </c>
      <c r="I1322" s="17">
        <v>0</v>
      </c>
      <c r="J1322" s="15">
        <f>'Calcul Rn'!E1316</f>
        <v>12.470326908682893</v>
      </c>
      <c r="K1322" s="118">
        <f t="shared" si="62"/>
        <v>3.6961708012260135</v>
      </c>
    </row>
    <row r="1323" spans="1:11" x14ac:dyDescent="0.45">
      <c r="A1323" s="60">
        <v>41144</v>
      </c>
      <c r="B1323" s="114">
        <v>1307</v>
      </c>
      <c r="C1323" s="15">
        <f>'Calcul Es et Ea'!H1316</f>
        <v>2.340025188685674</v>
      </c>
      <c r="D1323" s="15">
        <f>'Calcul Es et Ea'!I1316</f>
        <v>1.5650772699920112</v>
      </c>
      <c r="E1323" s="15">
        <f t="shared" si="60"/>
        <v>0.77494791869366275</v>
      </c>
      <c r="F1323" s="105">
        <v>1.3853212269791666</v>
      </c>
      <c r="G1323" s="105">
        <v>18.823875208333334</v>
      </c>
      <c r="H1323" s="55">
        <f t="shared" si="61"/>
        <v>0.13577017424941881</v>
      </c>
      <c r="I1323" s="17">
        <v>0</v>
      </c>
      <c r="J1323" s="15">
        <f>'Calcul Rn'!E1317</f>
        <v>13.28288531852121</v>
      </c>
      <c r="K1323" s="118">
        <f t="shared" si="62"/>
        <v>4.087728905710879</v>
      </c>
    </row>
    <row r="1324" spans="1:11" x14ac:dyDescent="0.45">
      <c r="A1324" s="60">
        <v>41145</v>
      </c>
      <c r="B1324" s="115">
        <v>1308</v>
      </c>
      <c r="C1324" s="15">
        <f>'Calcul Es et Ea'!H1317</f>
        <v>2.1872921819337208</v>
      </c>
      <c r="D1324" s="15">
        <f>'Calcul Es et Ea'!I1317</f>
        <v>1.8492707845313399</v>
      </c>
      <c r="E1324" s="15">
        <f t="shared" si="60"/>
        <v>0.33802139740238091</v>
      </c>
      <c r="F1324" s="105">
        <v>1.8463860636458327</v>
      </c>
      <c r="G1324" s="105">
        <v>17.3768728125</v>
      </c>
      <c r="H1324" s="55">
        <f t="shared" si="61"/>
        <v>0.12538426526538712</v>
      </c>
      <c r="I1324" s="17">
        <v>0</v>
      </c>
      <c r="J1324" s="15">
        <f>'Calcul Rn'!E1318</f>
        <v>10.620449260736461</v>
      </c>
      <c r="K1324" s="118">
        <f t="shared" si="62"/>
        <v>2.8712928677408232</v>
      </c>
    </row>
    <row r="1325" spans="1:11" x14ac:dyDescent="0.45">
      <c r="A1325" s="60">
        <v>41146</v>
      </c>
      <c r="B1325" s="115">
        <v>1309</v>
      </c>
      <c r="C1325" s="15">
        <f>'Calcul Es et Ea'!H1318</f>
        <v>2.2092213975757451</v>
      </c>
      <c r="D1325" s="15">
        <f>'Calcul Es et Ea'!I1318</f>
        <v>1.7475305316100285</v>
      </c>
      <c r="E1325" s="15">
        <f t="shared" si="60"/>
        <v>0.46169086596571662</v>
      </c>
      <c r="F1325" s="105">
        <v>3.7745746666666662</v>
      </c>
      <c r="G1325" s="105">
        <v>18.376999895833336</v>
      </c>
      <c r="H1325" s="55">
        <f t="shared" si="61"/>
        <v>0.13248770555861872</v>
      </c>
      <c r="I1325" s="17">
        <v>0</v>
      </c>
      <c r="J1325" s="15">
        <f>'Calcul Rn'!E1319</f>
        <v>9.5548360444405098</v>
      </c>
      <c r="K1325" s="118">
        <f t="shared" si="62"/>
        <v>3.073080616028367</v>
      </c>
    </row>
    <row r="1326" spans="1:11" x14ac:dyDescent="0.45">
      <c r="A1326" s="60">
        <v>41147</v>
      </c>
      <c r="B1326" s="114">
        <v>1310</v>
      </c>
      <c r="C1326" s="15">
        <f>'Calcul Es et Ea'!H1319</f>
        <v>2.2185468926609833</v>
      </c>
      <c r="D1326" s="15">
        <f>'Calcul Es et Ea'!I1319</f>
        <v>1.658086888325113</v>
      </c>
      <c r="E1326" s="15">
        <f t="shared" si="60"/>
        <v>0.56046000433587029</v>
      </c>
      <c r="F1326" s="105">
        <v>1.4184779877708333</v>
      </c>
      <c r="G1326" s="105">
        <v>17.683384270833329</v>
      </c>
      <c r="H1326" s="55">
        <f t="shared" si="61"/>
        <v>0.12752609942048357</v>
      </c>
      <c r="I1326" s="17">
        <v>0</v>
      </c>
      <c r="J1326" s="15">
        <f>'Calcul Rn'!E1320</f>
        <v>11.918597782315249</v>
      </c>
      <c r="K1326" s="118">
        <f t="shared" si="62"/>
        <v>3.4618810216464597</v>
      </c>
    </row>
    <row r="1327" spans="1:11" x14ac:dyDescent="0.45">
      <c r="A1327" s="60">
        <v>41148</v>
      </c>
      <c r="B1327" s="115">
        <v>1311</v>
      </c>
      <c r="C1327" s="15">
        <f>'Calcul Es et Ea'!H1320</f>
        <v>2.7359199730629347</v>
      </c>
      <c r="D1327" s="15">
        <f>'Calcul Es et Ea'!I1320</f>
        <v>1.7339197884363338</v>
      </c>
      <c r="E1327" s="15">
        <f t="shared" si="60"/>
        <v>1.0020001846266009</v>
      </c>
      <c r="F1327" s="105">
        <v>1.5001273128124997</v>
      </c>
      <c r="G1327" s="105">
        <v>20.761486354166671</v>
      </c>
      <c r="H1327" s="55">
        <f t="shared" si="61"/>
        <v>0.15081125400249901</v>
      </c>
      <c r="I1327" s="17">
        <v>0</v>
      </c>
      <c r="J1327" s="15">
        <f>'Calcul Rn'!E1321</f>
        <v>13.575887164300212</v>
      </c>
      <c r="K1327" s="118">
        <f t="shared" si="62"/>
        <v>4.5403080191488066</v>
      </c>
    </row>
    <row r="1328" spans="1:11" x14ac:dyDescent="0.45">
      <c r="A1328" s="60">
        <v>41149</v>
      </c>
      <c r="B1328" s="115">
        <v>1312</v>
      </c>
      <c r="C1328" s="15">
        <f>'Calcul Es et Ea'!H1321</f>
        <v>2.668527904757358</v>
      </c>
      <c r="D1328" s="15">
        <f>'Calcul Es et Ea'!I1321</f>
        <v>1.8283063413696066</v>
      </c>
      <c r="E1328" s="15">
        <f t="shared" si="60"/>
        <v>0.84022156338775145</v>
      </c>
      <c r="F1328" s="105">
        <v>1.7586806111458335</v>
      </c>
      <c r="G1328" s="105">
        <v>20.711143854166664</v>
      </c>
      <c r="H1328" s="55">
        <f t="shared" si="61"/>
        <v>0.15040335147726999</v>
      </c>
      <c r="I1328" s="17">
        <v>0</v>
      </c>
      <c r="J1328" s="15">
        <f>'Calcul Rn'!E1322</f>
        <v>10.739236877749708</v>
      </c>
      <c r="K1328" s="118">
        <f t="shared" si="62"/>
        <v>3.7384049710108216</v>
      </c>
    </row>
    <row r="1329" spans="1:11" x14ac:dyDescent="0.45">
      <c r="A1329" s="60">
        <v>41150</v>
      </c>
      <c r="B1329" s="114">
        <v>1313</v>
      </c>
      <c r="C1329" s="15">
        <f>'Calcul Es et Ea'!H1322</f>
        <v>2.291652095122541</v>
      </c>
      <c r="D1329" s="15">
        <f>'Calcul Es et Ea'!I1322</f>
        <v>1.7477783137782748</v>
      </c>
      <c r="E1329" s="15">
        <f t="shared" si="60"/>
        <v>0.54387378134426623</v>
      </c>
      <c r="F1329" s="105">
        <v>2.0135011923333339</v>
      </c>
      <c r="G1329" s="105">
        <v>18.306816000000001</v>
      </c>
      <c r="H1329" s="55">
        <f t="shared" si="61"/>
        <v>0.13197833893450178</v>
      </c>
      <c r="I1329" s="17">
        <v>0</v>
      </c>
      <c r="J1329" s="15">
        <f>'Calcul Rn'!E1323</f>
        <v>11.636889340987024</v>
      </c>
      <c r="K1329" s="118">
        <f t="shared" si="62"/>
        <v>3.4859466621697059</v>
      </c>
    </row>
    <row r="1330" spans="1:11" x14ac:dyDescent="0.45">
      <c r="A1330" s="60">
        <v>41151</v>
      </c>
      <c r="B1330" s="115">
        <v>1314</v>
      </c>
      <c r="C1330" s="15">
        <f>'Calcul Es et Ea'!H1323</f>
        <v>2.2103846538162726</v>
      </c>
      <c r="D1330" s="15">
        <f>'Calcul Es et Ea'!I1323</f>
        <v>1.6702705555271447</v>
      </c>
      <c r="E1330" s="15">
        <f t="shared" si="60"/>
        <v>0.54011409828912793</v>
      </c>
      <c r="F1330" s="105">
        <v>1.9697106426041666</v>
      </c>
      <c r="G1330" s="105">
        <v>17.747793749999996</v>
      </c>
      <c r="H1330" s="55">
        <f t="shared" si="61"/>
        <v>0.12798010028922682</v>
      </c>
      <c r="I1330" s="17">
        <v>0</v>
      </c>
      <c r="J1330" s="15">
        <f>'Calcul Rn'!E1324</f>
        <v>10.526723172963546</v>
      </c>
      <c r="K1330" s="118">
        <f t="shared" si="62"/>
        <v>3.2123861262373983</v>
      </c>
    </row>
    <row r="1331" spans="1:11" x14ac:dyDescent="0.45">
      <c r="A1331" s="60">
        <v>41152</v>
      </c>
      <c r="B1331" s="115">
        <v>1315</v>
      </c>
      <c r="C1331" s="15">
        <f>'Calcul Es et Ea'!H1324</f>
        <v>1.8310311280530109</v>
      </c>
      <c r="D1331" s="15">
        <f>'Calcul Es et Ea'!I1324</f>
        <v>1.2174326712276606</v>
      </c>
      <c r="E1331" s="15">
        <f t="shared" si="60"/>
        <v>0.6135984568253503</v>
      </c>
      <c r="F1331" s="105">
        <v>2.0630757927083327</v>
      </c>
      <c r="G1331" s="105">
        <v>14.874987385416667</v>
      </c>
      <c r="H1331" s="55">
        <f t="shared" si="61"/>
        <v>0.10901428159387284</v>
      </c>
      <c r="I1331" s="17">
        <v>0</v>
      </c>
      <c r="J1331" s="15">
        <f>'Calcul Rn'!E1325</f>
        <v>10.25582980247272</v>
      </c>
      <c r="K1331" s="118">
        <f t="shared" si="62"/>
        <v>3.2350823510622293</v>
      </c>
    </row>
    <row r="1332" spans="1:11" x14ac:dyDescent="0.45">
      <c r="A1332" s="60">
        <v>41153</v>
      </c>
      <c r="B1332" s="114">
        <v>1316</v>
      </c>
      <c r="C1332" s="15">
        <f>'Calcul Es et Ea'!H1325</f>
        <v>1.7238566218978355</v>
      </c>
      <c r="D1332" s="15">
        <f>'Calcul Es et Ea'!I1325</f>
        <v>1.1991077007339719</v>
      </c>
      <c r="E1332" s="15">
        <f t="shared" si="60"/>
        <v>0.52474892116386362</v>
      </c>
      <c r="F1332" s="105">
        <v>0.72516496812500009</v>
      </c>
      <c r="G1332" s="105">
        <v>14.66281267708333</v>
      </c>
      <c r="H1332" s="55">
        <f t="shared" si="61"/>
        <v>0.10771376124844255</v>
      </c>
      <c r="I1332" s="17">
        <v>0</v>
      </c>
      <c r="J1332" s="15">
        <f>'Calcul Rn'!E1326</f>
        <v>9.8555834992835027</v>
      </c>
      <c r="K1332" s="118">
        <f t="shared" si="62"/>
        <v>2.6830431434103255</v>
      </c>
    </row>
    <row r="1333" spans="1:11" x14ac:dyDescent="0.45">
      <c r="A1333" s="60">
        <v>41154</v>
      </c>
      <c r="B1333" s="115">
        <v>1317</v>
      </c>
      <c r="C1333" s="15">
        <f>'Calcul Es et Ea'!H1326</f>
        <v>2.2728029472764288</v>
      </c>
      <c r="D1333" s="15">
        <f>'Calcul Es et Ea'!I1326</f>
        <v>1.7729369241559383</v>
      </c>
      <c r="E1333" s="15">
        <f t="shared" si="60"/>
        <v>0.49986602312049055</v>
      </c>
      <c r="F1333" s="105">
        <v>1.2304340078125</v>
      </c>
      <c r="G1333" s="105">
        <v>17.910159166666663</v>
      </c>
      <c r="H1333" s="55">
        <f t="shared" si="61"/>
        <v>0.12913064432915169</v>
      </c>
      <c r="I1333" s="17">
        <v>0</v>
      </c>
      <c r="J1333" s="15">
        <f>'Calcul Rn'!E1327</f>
        <v>9.9681513633361387</v>
      </c>
      <c r="K1333" s="118">
        <f t="shared" si="62"/>
        <v>2.9124933290296244</v>
      </c>
    </row>
    <row r="1334" spans="1:11" x14ac:dyDescent="0.45">
      <c r="A1334" s="60">
        <v>41155</v>
      </c>
      <c r="B1334" s="115">
        <v>1318</v>
      </c>
      <c r="C1334" s="15">
        <f>'Calcul Es et Ea'!H1327</f>
        <v>2.2051173181705392</v>
      </c>
      <c r="D1334" s="15">
        <f>'Calcul Es et Ea'!I1327</f>
        <v>1.8304781051539365</v>
      </c>
      <c r="E1334" s="15">
        <f t="shared" si="60"/>
        <v>0.37463921301660275</v>
      </c>
      <c r="F1334" s="105">
        <v>1.0276331132395833</v>
      </c>
      <c r="G1334" s="105">
        <v>16.75968270833334</v>
      </c>
      <c r="H1334" s="55">
        <f t="shared" si="61"/>
        <v>0.12116390863874649</v>
      </c>
      <c r="I1334" s="17">
        <v>0</v>
      </c>
      <c r="J1334" s="15">
        <f>'Calcul Rn'!E1328</f>
        <v>11.644309904810648</v>
      </c>
      <c r="K1334" s="118">
        <f t="shared" si="62"/>
        <v>3.1006856245298691</v>
      </c>
    </row>
    <row r="1335" spans="1:11" x14ac:dyDescent="0.45">
      <c r="A1335" s="60">
        <v>41156</v>
      </c>
      <c r="B1335" s="114">
        <v>1319</v>
      </c>
      <c r="C1335" s="15">
        <f>'Calcul Es et Ea'!H1328</f>
        <v>2.3737056667738332</v>
      </c>
      <c r="D1335" s="15">
        <f>'Calcul Es et Ea'!I1328</f>
        <v>1.9277706138121002</v>
      </c>
      <c r="E1335" s="15">
        <f t="shared" si="60"/>
        <v>0.44593505296173297</v>
      </c>
      <c r="F1335" s="105">
        <v>1.9539264677083341</v>
      </c>
      <c r="G1335" s="105">
        <v>18.445581979166665</v>
      </c>
      <c r="H1335" s="55">
        <f t="shared" si="61"/>
        <v>0.1329870549420768</v>
      </c>
      <c r="I1335" s="17">
        <v>0</v>
      </c>
      <c r="J1335" s="15">
        <f>'Calcul Rn'!E1329</f>
        <v>10.707022920491026</v>
      </c>
      <c r="K1335" s="118">
        <f t="shared" si="62"/>
        <v>3.1143502044185807</v>
      </c>
    </row>
    <row r="1336" spans="1:11" x14ac:dyDescent="0.45">
      <c r="A1336" s="60">
        <v>41157</v>
      </c>
      <c r="B1336" s="115">
        <v>1320</v>
      </c>
      <c r="C1336" s="15">
        <f>'Calcul Es et Ea'!H1329</f>
        <v>2.5636735052056747</v>
      </c>
      <c r="D1336" s="15">
        <f>'Calcul Es et Ea'!I1329</f>
        <v>2.0240910191240498</v>
      </c>
      <c r="E1336" s="15">
        <f t="shared" si="60"/>
        <v>0.53958248608162496</v>
      </c>
      <c r="F1336" s="105">
        <v>2.2974189669791669</v>
      </c>
      <c r="G1336" s="105">
        <v>19.174493020833335</v>
      </c>
      <c r="H1336" s="55">
        <f t="shared" si="61"/>
        <v>0.1383935775397192</v>
      </c>
      <c r="I1336" s="17">
        <v>0</v>
      </c>
      <c r="J1336" s="15">
        <f>'Calcul Rn'!E1330</f>
        <v>11.420577060914646</v>
      </c>
      <c r="K1336" s="118">
        <f t="shared" si="62"/>
        <v>3.4956045433204914</v>
      </c>
    </row>
    <row r="1337" spans="1:11" x14ac:dyDescent="0.45">
      <c r="A1337" s="60">
        <v>41158</v>
      </c>
      <c r="B1337" s="115">
        <v>1321</v>
      </c>
      <c r="C1337" s="15">
        <f>'Calcul Es et Ea'!H1330</f>
        <v>2.3228501639560317</v>
      </c>
      <c r="D1337" s="15">
        <f>'Calcul Es et Ea'!I1330</f>
        <v>1.5675728610730992</v>
      </c>
      <c r="E1337" s="15">
        <f t="shared" si="60"/>
        <v>0.75527730288293249</v>
      </c>
      <c r="F1337" s="105">
        <v>2.8360532916666661</v>
      </c>
      <c r="G1337" s="105">
        <v>18.161171979166667</v>
      </c>
      <c r="H1337" s="55">
        <f t="shared" si="61"/>
        <v>0.1309266056386619</v>
      </c>
      <c r="I1337" s="17">
        <v>0</v>
      </c>
      <c r="J1337" s="15">
        <f>'Calcul Rn'!E1331</f>
        <v>10.563974697193679</v>
      </c>
      <c r="K1337" s="118">
        <f t="shared" si="62"/>
        <v>3.8395464769642609</v>
      </c>
    </row>
    <row r="1338" spans="1:11" x14ac:dyDescent="0.45">
      <c r="A1338" s="60">
        <v>41159</v>
      </c>
      <c r="B1338" s="114">
        <v>1322</v>
      </c>
      <c r="C1338" s="15">
        <f>'Calcul Es et Ea'!H1331</f>
        <v>2.4667700763297158</v>
      </c>
      <c r="D1338" s="15">
        <f>'Calcul Es et Ea'!I1331</f>
        <v>1.4500984697618378</v>
      </c>
      <c r="E1338" s="15">
        <f t="shared" si="60"/>
        <v>1.016671606567878</v>
      </c>
      <c r="F1338" s="105">
        <v>2.0228298448958331</v>
      </c>
      <c r="G1338" s="105">
        <v>18.731155708333333</v>
      </c>
      <c r="H1338" s="55">
        <f t="shared" si="61"/>
        <v>0.13508351030711455</v>
      </c>
      <c r="I1338" s="17">
        <v>0</v>
      </c>
      <c r="J1338" s="15">
        <f>'Calcul Rn'!E1332</f>
        <v>12.49347868781997</v>
      </c>
      <c r="K1338" s="118">
        <f t="shared" si="62"/>
        <v>4.4880124418203957</v>
      </c>
    </row>
    <row r="1339" spans="1:11" x14ac:dyDescent="0.45">
      <c r="A1339" s="60">
        <v>41160</v>
      </c>
      <c r="B1339" s="115">
        <v>1323</v>
      </c>
      <c r="C1339" s="15">
        <f>'Calcul Es et Ea'!H1332</f>
        <v>2.8621637672054714</v>
      </c>
      <c r="D1339" s="15">
        <f>'Calcul Es et Ea'!I1332</f>
        <v>1.4464128342523863</v>
      </c>
      <c r="E1339" s="15">
        <f t="shared" si="60"/>
        <v>1.4157509329530851</v>
      </c>
      <c r="F1339" s="105">
        <v>1.1311602914062502</v>
      </c>
      <c r="G1339" s="105">
        <v>20.738628083333328</v>
      </c>
      <c r="H1339" s="55">
        <f t="shared" si="61"/>
        <v>0.15062592798118013</v>
      </c>
      <c r="I1339" s="17">
        <v>0</v>
      </c>
      <c r="J1339" s="15">
        <f>'Calcul Rn'!E1333</f>
        <v>13.45855911097339</v>
      </c>
      <c r="K1339" s="118">
        <f t="shared" si="62"/>
        <v>4.7495158452659165</v>
      </c>
    </row>
    <row r="1340" spans="1:11" x14ac:dyDescent="0.45">
      <c r="A1340" s="60">
        <v>41161</v>
      </c>
      <c r="B1340" s="115">
        <v>1324</v>
      </c>
      <c r="C1340" s="15">
        <f>'Calcul Es et Ea'!H1333</f>
        <v>2.881710021189511</v>
      </c>
      <c r="D1340" s="15">
        <f>'Calcul Es et Ea'!I1333</f>
        <v>1.730993308116672</v>
      </c>
      <c r="E1340" s="15">
        <f t="shared" si="60"/>
        <v>1.1507167130728391</v>
      </c>
      <c r="F1340" s="105">
        <v>1.2597048807916662</v>
      </c>
      <c r="G1340" s="105">
        <v>20.506196875000004</v>
      </c>
      <c r="H1340" s="55">
        <f t="shared" si="61"/>
        <v>0.1487523742437119</v>
      </c>
      <c r="I1340" s="17">
        <v>0</v>
      </c>
      <c r="J1340" s="15">
        <f>'Calcul Rn'!E1334</f>
        <v>11.614039730002521</v>
      </c>
      <c r="K1340" s="118">
        <f t="shared" si="62"/>
        <v>4.1023106687921818</v>
      </c>
    </row>
    <row r="1341" spans="1:11" x14ac:dyDescent="0.45">
      <c r="A1341" s="60">
        <v>41162</v>
      </c>
      <c r="B1341" s="114">
        <v>1325</v>
      </c>
      <c r="C1341" s="15">
        <f>'Calcul Es et Ea'!H1334</f>
        <v>2.6425528335783159</v>
      </c>
      <c r="D1341" s="15">
        <f>'Calcul Es et Ea'!I1334</f>
        <v>2.1192252378627918</v>
      </c>
      <c r="E1341" s="15">
        <f t="shared" si="60"/>
        <v>0.52332759571552412</v>
      </c>
      <c r="F1341" s="105">
        <v>1.1255237329375001</v>
      </c>
      <c r="G1341" s="105">
        <v>20.17569239583333</v>
      </c>
      <c r="H1341" s="55">
        <f t="shared" si="61"/>
        <v>0.14612224537953805</v>
      </c>
      <c r="I1341" s="17">
        <v>0</v>
      </c>
      <c r="J1341" s="15">
        <f>'Calcul Rn'!E1335</f>
        <v>9.5832697295427121</v>
      </c>
      <c r="K1341" s="118">
        <f t="shared" si="62"/>
        <v>2.9011408235554588</v>
      </c>
    </row>
    <row r="1342" spans="1:11" x14ac:dyDescent="0.45">
      <c r="A1342" s="60">
        <v>41163</v>
      </c>
      <c r="B1342" s="115">
        <v>1326</v>
      </c>
      <c r="C1342" s="15">
        <f>'Calcul Es et Ea'!H1335</f>
        <v>2.1642906463954814</v>
      </c>
      <c r="D1342" s="15">
        <f>'Calcul Es et Ea'!I1335</f>
        <v>1.8661459477697981</v>
      </c>
      <c r="E1342" s="15">
        <f t="shared" si="60"/>
        <v>0.29814469862568327</v>
      </c>
      <c r="F1342" s="105">
        <v>1.4156799871875012</v>
      </c>
      <c r="G1342" s="105">
        <v>17.578215729166672</v>
      </c>
      <c r="H1342" s="55">
        <f t="shared" si="61"/>
        <v>0.12678773644781419</v>
      </c>
      <c r="I1342" s="17">
        <v>0</v>
      </c>
      <c r="J1342" s="15">
        <f>'Calcul Rn'!E1336</f>
        <v>8.4063128196835724</v>
      </c>
      <c r="K1342" s="118">
        <f t="shared" si="62"/>
        <v>2.312156848970492</v>
      </c>
    </row>
    <row r="1343" spans="1:11" x14ac:dyDescent="0.45">
      <c r="A1343" s="60">
        <v>41164</v>
      </c>
      <c r="B1343" s="115">
        <v>1327</v>
      </c>
      <c r="C1343" s="15">
        <f>'Calcul Es et Ea'!H1336</f>
        <v>1.8325386301953952</v>
      </c>
      <c r="D1343" s="15">
        <f>'Calcul Es et Ea'!I1336</f>
        <v>1.3241161996611208</v>
      </c>
      <c r="E1343" s="15">
        <f t="shared" si="60"/>
        <v>0.50842243053427438</v>
      </c>
      <c r="F1343" s="105">
        <v>1.0074855092708335</v>
      </c>
      <c r="G1343" s="105">
        <v>15.10168697916667</v>
      </c>
      <c r="H1343" s="55">
        <f t="shared" si="61"/>
        <v>0.1104185535656272</v>
      </c>
      <c r="I1343" s="17">
        <v>0</v>
      </c>
      <c r="J1343" s="15">
        <f>'Calcul Rn'!E1337</f>
        <v>8.0966992202953545</v>
      </c>
      <c r="K1343" s="118">
        <f t="shared" si="62"/>
        <v>2.3562190312965599</v>
      </c>
    </row>
    <row r="1344" spans="1:11" x14ac:dyDescent="0.45">
      <c r="A1344" s="60">
        <v>41165</v>
      </c>
      <c r="B1344" s="114">
        <v>1328</v>
      </c>
      <c r="C1344" s="15">
        <f>'Calcul Es et Ea'!H1337</f>
        <v>1.9096349004804214</v>
      </c>
      <c r="D1344" s="15">
        <f>'Calcul Es et Ea'!I1337</f>
        <v>1.3757573205140663</v>
      </c>
      <c r="E1344" s="15">
        <f t="shared" si="60"/>
        <v>0.5338775799663551</v>
      </c>
      <c r="F1344" s="105">
        <v>1.8536631696250003</v>
      </c>
      <c r="G1344" s="105">
        <v>16.066208645833331</v>
      </c>
      <c r="H1344" s="55">
        <f t="shared" si="61"/>
        <v>0.11656631397628803</v>
      </c>
      <c r="I1344" s="17">
        <v>0</v>
      </c>
      <c r="J1344" s="15">
        <f>'Calcul Rn'!E1338</f>
        <v>8.1347874691601838</v>
      </c>
      <c r="K1344" s="118">
        <f t="shared" si="62"/>
        <v>2.6282095311246509</v>
      </c>
    </row>
    <row r="1345" spans="1:11" x14ac:dyDescent="0.45">
      <c r="A1345" s="60">
        <v>41166</v>
      </c>
      <c r="B1345" s="115">
        <v>1329</v>
      </c>
      <c r="C1345" s="15">
        <f>'Calcul Es et Ea'!H1338</f>
        <v>1.5731221697223674</v>
      </c>
      <c r="D1345" s="15">
        <f>'Calcul Es et Ea'!I1338</f>
        <v>1.2894517231457219</v>
      </c>
      <c r="E1345" s="15">
        <f t="shared" si="60"/>
        <v>0.28367044657664553</v>
      </c>
      <c r="F1345" s="105">
        <v>0.89913196446874999</v>
      </c>
      <c r="G1345" s="105">
        <v>13.133485666666665</v>
      </c>
      <c r="H1345" s="55">
        <f t="shared" si="61"/>
        <v>9.872398817034303E-2</v>
      </c>
      <c r="I1345" s="17">
        <v>0</v>
      </c>
      <c r="J1345" s="15">
        <f>'Calcul Rn'!E1339</f>
        <v>8.8464432491622169</v>
      </c>
      <c r="K1345" s="118">
        <f t="shared" si="62"/>
        <v>2.2032956379348851</v>
      </c>
    </row>
    <row r="1346" spans="1:11" x14ac:dyDescent="0.45">
      <c r="A1346" s="60">
        <v>41167</v>
      </c>
      <c r="B1346" s="115">
        <v>1330</v>
      </c>
      <c r="C1346" s="15">
        <f>'Calcul Es et Ea'!H1339</f>
        <v>2.1902418477920707</v>
      </c>
      <c r="D1346" s="15">
        <f>'Calcul Es et Ea'!I1339</f>
        <v>1.6347434200792077</v>
      </c>
      <c r="E1346" s="15">
        <f t="shared" si="60"/>
        <v>0.55549842771286295</v>
      </c>
      <c r="F1346" s="105">
        <v>0.47414931547916672</v>
      </c>
      <c r="G1346" s="105">
        <v>16.958201875000004</v>
      </c>
      <c r="H1346" s="55">
        <f t="shared" si="61"/>
        <v>0.12250803323965256</v>
      </c>
      <c r="I1346" s="17">
        <v>0</v>
      </c>
      <c r="J1346" s="15">
        <f>'Calcul Rn'!E1340</f>
        <v>8.6905467838015031</v>
      </c>
      <c r="K1346" s="118">
        <f t="shared" si="62"/>
        <v>2.4429176841801459</v>
      </c>
    </row>
    <row r="1347" spans="1:11" x14ac:dyDescent="0.45">
      <c r="A1347" s="60">
        <v>41168</v>
      </c>
      <c r="B1347" s="114">
        <v>1331</v>
      </c>
      <c r="C1347" s="15">
        <f>'Calcul Es et Ea'!H1340</f>
        <v>2.2798758478450427</v>
      </c>
      <c r="D1347" s="15">
        <f>'Calcul Es et Ea'!I1340</f>
        <v>1.6212813124233032</v>
      </c>
      <c r="E1347" s="15">
        <f t="shared" si="60"/>
        <v>0.65859453542173951</v>
      </c>
      <c r="F1347" s="105">
        <v>0.45730613793750008</v>
      </c>
      <c r="G1347" s="105">
        <v>17.144489125000007</v>
      </c>
      <c r="H1347" s="55">
        <f t="shared" si="61"/>
        <v>0.12378082143052116</v>
      </c>
      <c r="I1347" s="17">
        <v>0</v>
      </c>
      <c r="J1347" s="15">
        <f>'Calcul Rn'!E1341</f>
        <v>11.268868161098318</v>
      </c>
      <c r="K1347" s="118">
        <f t="shared" si="62"/>
        <v>3.1408981373176497</v>
      </c>
    </row>
    <row r="1348" spans="1:11" x14ac:dyDescent="0.45">
      <c r="A1348" s="60">
        <v>41169</v>
      </c>
      <c r="B1348" s="115">
        <v>1332</v>
      </c>
      <c r="C1348" s="15">
        <f>'Calcul Es et Ea'!H1341</f>
        <v>2.327140083289359</v>
      </c>
      <c r="D1348" s="15">
        <f>'Calcul Es et Ea'!I1341</f>
        <v>1.8022702498898944</v>
      </c>
      <c r="E1348" s="15">
        <f t="shared" si="60"/>
        <v>0.52486983339946458</v>
      </c>
      <c r="F1348" s="105">
        <v>0.85452834089583352</v>
      </c>
      <c r="G1348" s="105">
        <v>17.458035937500004</v>
      </c>
      <c r="H1348" s="55">
        <f t="shared" si="61"/>
        <v>0.12594842376523108</v>
      </c>
      <c r="I1348" s="17">
        <v>0</v>
      </c>
      <c r="J1348" s="15">
        <f>'Calcul Rn'!E1342</f>
        <v>9.5852135881425067</v>
      </c>
      <c r="K1348" s="118">
        <f t="shared" si="62"/>
        <v>2.7581156199225685</v>
      </c>
    </row>
    <row r="1349" spans="1:11" x14ac:dyDescent="0.45">
      <c r="A1349" s="60">
        <v>41170</v>
      </c>
      <c r="B1349" s="115">
        <v>1333</v>
      </c>
      <c r="C1349" s="15">
        <f>'Calcul Es et Ea'!H1342</f>
        <v>1.9911883808465882</v>
      </c>
      <c r="D1349" s="15">
        <f>'Calcul Es et Ea'!I1342</f>
        <v>1.5117314414882235</v>
      </c>
      <c r="E1349" s="15">
        <f t="shared" si="60"/>
        <v>0.47945693935836475</v>
      </c>
      <c r="F1349" s="105">
        <v>1.3248756141875004</v>
      </c>
      <c r="G1349" s="105">
        <v>15.884859895833332</v>
      </c>
      <c r="H1349" s="55">
        <f t="shared" si="61"/>
        <v>0.1153887388307193</v>
      </c>
      <c r="I1349" s="17">
        <v>0</v>
      </c>
      <c r="J1349" s="15">
        <f>'Calcul Rn'!E1343</f>
        <v>7.9167491786330624</v>
      </c>
      <c r="K1349" s="118">
        <f t="shared" si="62"/>
        <v>2.3777364720680052</v>
      </c>
    </row>
    <row r="1350" spans="1:11" x14ac:dyDescent="0.45">
      <c r="A1350" s="60">
        <v>41171</v>
      </c>
      <c r="B1350" s="114">
        <v>1334</v>
      </c>
      <c r="C1350" s="15">
        <f>'Calcul Es et Ea'!H1343</f>
        <v>1.6762421027014247</v>
      </c>
      <c r="D1350" s="15">
        <f>'Calcul Es et Ea'!I1343</f>
        <v>1.1037197913565515</v>
      </c>
      <c r="E1350" s="15">
        <f t="shared" si="60"/>
        <v>0.57252231134487319</v>
      </c>
      <c r="F1350" s="105">
        <v>1.1213686056250005</v>
      </c>
      <c r="G1350" s="105">
        <v>13.044026656250004</v>
      </c>
      <c r="H1350" s="55">
        <f t="shared" si="61"/>
        <v>9.8218523359803814E-2</v>
      </c>
      <c r="I1350" s="17">
        <v>0</v>
      </c>
      <c r="J1350" s="15">
        <f>'Calcul Rn'!E1344</f>
        <v>8.0325119881732832</v>
      </c>
      <c r="K1350" s="118">
        <f t="shared" si="62"/>
        <v>2.3974437836620579</v>
      </c>
    </row>
    <row r="1351" spans="1:11" x14ac:dyDescent="0.45">
      <c r="A1351" s="60">
        <v>41172</v>
      </c>
      <c r="B1351" s="115">
        <v>1335</v>
      </c>
      <c r="C1351" s="15">
        <f>'Calcul Es et Ea'!H1344</f>
        <v>1.6879081125037296</v>
      </c>
      <c r="D1351" s="15">
        <f>'Calcul Es et Ea'!I1344</f>
        <v>1.0218294228093359</v>
      </c>
      <c r="E1351" s="15">
        <f t="shared" si="60"/>
        <v>0.66607868969439377</v>
      </c>
      <c r="F1351" s="105">
        <v>1.7028675190624998</v>
      </c>
      <c r="G1351" s="105">
        <v>13.128046593749993</v>
      </c>
      <c r="H1351" s="55">
        <f t="shared" si="61"/>
        <v>9.8693193024517942E-2</v>
      </c>
      <c r="I1351" s="17">
        <v>0</v>
      </c>
      <c r="J1351" s="15">
        <f>'Calcul Rn'!E1345</f>
        <v>8.54071614019057</v>
      </c>
      <c r="K1351" s="118">
        <f t="shared" si="62"/>
        <v>2.8512072647897373</v>
      </c>
    </row>
    <row r="1352" spans="1:11" x14ac:dyDescent="0.45">
      <c r="A1352" s="60">
        <v>41173</v>
      </c>
      <c r="B1352" s="115">
        <v>1336</v>
      </c>
      <c r="C1352" s="15">
        <f>'Calcul Es et Ea'!H1345</f>
        <v>1.1970235275696901</v>
      </c>
      <c r="D1352" s="15">
        <f>'Calcul Es et Ea'!I1345</f>
        <v>1.0211188690436337</v>
      </c>
      <c r="E1352" s="15">
        <f t="shared" si="60"/>
        <v>0.17590465852605641</v>
      </c>
      <c r="F1352" s="105">
        <v>0.68489290385416657</v>
      </c>
      <c r="G1352" s="105">
        <v>9.599009520833329</v>
      </c>
      <c r="H1352" s="55">
        <f t="shared" si="61"/>
        <v>8.0358114550195203E-2</v>
      </c>
      <c r="I1352" s="17">
        <v>0</v>
      </c>
      <c r="J1352" s="15">
        <f>'Calcul Rn'!E1346</f>
        <v>6.6129999941158379</v>
      </c>
      <c r="K1352" s="118">
        <f t="shared" si="62"/>
        <v>1.4890295129022797</v>
      </c>
    </row>
    <row r="1353" spans="1:11" x14ac:dyDescent="0.45">
      <c r="A1353" s="60">
        <v>41174</v>
      </c>
      <c r="B1353" s="114">
        <v>1337</v>
      </c>
      <c r="C1353" s="15">
        <f>'Calcul Es et Ea'!H1346</f>
        <v>1.7915540690093095</v>
      </c>
      <c r="D1353" s="15">
        <f>'Calcul Es et Ea'!I1346</f>
        <v>1.4500333341665808</v>
      </c>
      <c r="E1353" s="15">
        <f t="shared" si="60"/>
        <v>0.34152073484272871</v>
      </c>
      <c r="F1353" s="105">
        <v>1.7207378759374998</v>
      </c>
      <c r="G1353" s="105">
        <v>14.210194104166668</v>
      </c>
      <c r="H1353" s="55">
        <f t="shared" si="61"/>
        <v>0.10498345894501768</v>
      </c>
      <c r="I1353" s="17">
        <v>0</v>
      </c>
      <c r="J1353" s="15">
        <f>'Calcul Rn'!E1347</f>
        <v>7.7098757129041919</v>
      </c>
      <c r="K1353" s="118">
        <f t="shared" si="62"/>
        <v>2.148675825944657</v>
      </c>
    </row>
    <row r="1354" spans="1:11" x14ac:dyDescent="0.45">
      <c r="A1354" s="60">
        <v>41175</v>
      </c>
      <c r="B1354" s="115">
        <v>1338</v>
      </c>
      <c r="C1354" s="15">
        <f>'Calcul Es et Ea'!H1347</f>
        <v>2.5498393062222493</v>
      </c>
      <c r="D1354" s="15">
        <f>'Calcul Es et Ea'!I1347</f>
        <v>2.0044723977410817</v>
      </c>
      <c r="E1354" s="15">
        <f t="shared" si="60"/>
        <v>0.54536690848116764</v>
      </c>
      <c r="F1354" s="105">
        <v>2.8855787947916673</v>
      </c>
      <c r="G1354" s="105">
        <v>18.616800624999996</v>
      </c>
      <c r="H1354" s="55">
        <f t="shared" si="61"/>
        <v>0.13424067039483786</v>
      </c>
      <c r="I1354" s="17">
        <v>0</v>
      </c>
      <c r="J1354" s="15">
        <f>'Calcul Rn'!E1348</f>
        <v>8.6213813349725257</v>
      </c>
      <c r="K1354" s="118">
        <f t="shared" si="62"/>
        <v>2.9879193272223739</v>
      </c>
    </row>
    <row r="1355" spans="1:11" x14ac:dyDescent="0.45">
      <c r="A1355" s="60">
        <v>41176</v>
      </c>
      <c r="B1355" s="115">
        <v>1339</v>
      </c>
      <c r="C1355" s="15">
        <f>'Calcul Es et Ea'!H1348</f>
        <v>1.8483683616647202</v>
      </c>
      <c r="D1355" s="15">
        <f>'Calcul Es et Ea'!I1348</f>
        <v>1.598577539256596</v>
      </c>
      <c r="E1355" s="15">
        <f t="shared" si="60"/>
        <v>0.24979082240812422</v>
      </c>
      <c r="F1355" s="105">
        <v>4.6450231562500006</v>
      </c>
      <c r="G1355" s="105">
        <v>16.092133789473685</v>
      </c>
      <c r="H1355" s="55">
        <f t="shared" si="61"/>
        <v>0.11673548761076415</v>
      </c>
      <c r="I1355" s="17">
        <v>0</v>
      </c>
      <c r="J1355" s="15">
        <f>'Calcul Rn'!E1349</f>
        <v>6.0179019344402036</v>
      </c>
      <c r="K1355" s="118">
        <f t="shared" si="62"/>
        <v>1.8260696034070145</v>
      </c>
    </row>
    <row r="1356" spans="1:11" x14ac:dyDescent="0.45">
      <c r="A1356" s="60">
        <v>41177</v>
      </c>
      <c r="B1356" s="114">
        <v>1340</v>
      </c>
      <c r="C1356" s="15">
        <f>'Calcul Es et Ea'!H1349</f>
        <v>1.5841037850830462</v>
      </c>
      <c r="D1356" s="15">
        <f>'Calcul Es et Ea'!I1349</f>
        <v>1.4127610786426752</v>
      </c>
      <c r="E1356" s="15">
        <f t="shared" si="60"/>
        <v>0.17134270644037097</v>
      </c>
      <c r="F1356" s="105">
        <v>4.0655815416666679</v>
      </c>
      <c r="G1356" s="105">
        <v>13.584452916666669</v>
      </c>
      <c r="H1356" s="55">
        <f t="shared" si="61"/>
        <v>0.10130590574416501</v>
      </c>
      <c r="I1356" s="17">
        <v>0</v>
      </c>
      <c r="J1356" s="15">
        <f>'Calcul Rn'!E1350</f>
        <v>5.0660394936161861</v>
      </c>
      <c r="K1356" s="118">
        <f t="shared" si="62"/>
        <v>1.3646420200600946</v>
      </c>
    </row>
    <row r="1357" spans="1:11" x14ac:dyDescent="0.45">
      <c r="A1357" s="60">
        <v>41178</v>
      </c>
      <c r="B1357" s="115">
        <v>1341</v>
      </c>
      <c r="C1357" s="15">
        <f>'Calcul Es et Ea'!H1350</f>
        <v>1.6386273588026936</v>
      </c>
      <c r="D1357" s="15">
        <f>'Calcul Es et Ea'!I1350</f>
        <v>1.4643096392848538</v>
      </c>
      <c r="E1357" s="15">
        <f t="shared" si="60"/>
        <v>0.17431771951783981</v>
      </c>
      <c r="F1357" s="105">
        <v>3.3111978854166675</v>
      </c>
      <c r="G1357" s="105">
        <v>13.461211979166665</v>
      </c>
      <c r="H1357" s="55">
        <f t="shared" si="61"/>
        <v>0.10059467619978243</v>
      </c>
      <c r="I1357" s="17">
        <v>0</v>
      </c>
      <c r="J1357" s="15">
        <f>'Calcul Rn'!E1351</f>
        <v>6.0958951102085468</v>
      </c>
      <c r="K1357" s="118">
        <f t="shared" si="62"/>
        <v>1.5299814136919523</v>
      </c>
    </row>
    <row r="1358" spans="1:11" x14ac:dyDescent="0.45">
      <c r="A1358" s="60">
        <v>41179</v>
      </c>
      <c r="B1358" s="115">
        <v>1342</v>
      </c>
      <c r="C1358" s="15">
        <f>'Calcul Es et Ea'!H1351</f>
        <v>1.8756540907279118</v>
      </c>
      <c r="D1358" s="15">
        <f>'Calcul Es et Ea'!I1351</f>
        <v>1.5289636885626241</v>
      </c>
      <c r="E1358" s="15">
        <f t="shared" si="60"/>
        <v>0.34669040216528768</v>
      </c>
      <c r="F1358" s="105">
        <v>2.1262963785208329</v>
      </c>
      <c r="G1358" s="105">
        <v>14.654402916666667</v>
      </c>
      <c r="H1358" s="55">
        <f t="shared" si="61"/>
        <v>0.107662486709328</v>
      </c>
      <c r="I1358" s="17">
        <v>0</v>
      </c>
      <c r="J1358" s="15">
        <f>'Calcul Rn'!E1352</f>
        <v>6.5281600792858558</v>
      </c>
      <c r="K1358" s="118">
        <f t="shared" si="62"/>
        <v>1.9784308167777396</v>
      </c>
    </row>
    <row r="1359" spans="1:11" x14ac:dyDescent="0.45">
      <c r="A1359" s="60">
        <v>41180</v>
      </c>
      <c r="B1359" s="114">
        <v>1343</v>
      </c>
      <c r="C1359" s="15">
        <f>'Calcul Es et Ea'!H1352</f>
        <v>1.8018459732103509</v>
      </c>
      <c r="D1359" s="15">
        <f>'Calcul Es et Ea'!I1352</f>
        <v>1.4497136584194537</v>
      </c>
      <c r="E1359" s="15">
        <f t="shared" si="60"/>
        <v>0.35213231479089724</v>
      </c>
      <c r="F1359" s="105">
        <v>0.34616607792708326</v>
      </c>
      <c r="G1359" s="105">
        <v>13.645734843749999</v>
      </c>
      <c r="H1359" s="55">
        <f t="shared" si="61"/>
        <v>0.10166115633931365</v>
      </c>
      <c r="I1359" s="17">
        <v>0</v>
      </c>
      <c r="J1359" s="15">
        <f>'Calcul Rn'!E1353</f>
        <v>6.8051958402431421</v>
      </c>
      <c r="K1359" s="118">
        <f t="shared" si="62"/>
        <v>1.744852619077838</v>
      </c>
    </row>
    <row r="1360" spans="1:11" x14ac:dyDescent="0.45">
      <c r="A1360" s="60">
        <v>41181</v>
      </c>
      <c r="B1360" s="115">
        <v>1344</v>
      </c>
      <c r="C1360" s="15">
        <f>'Calcul Es et Ea'!H1353</f>
        <v>1.6707841307632385</v>
      </c>
      <c r="D1360" s="15">
        <f>'Calcul Es et Ea'!I1353</f>
        <v>1.373101348875218</v>
      </c>
      <c r="E1360" s="15">
        <f t="shared" si="60"/>
        <v>0.29768278188802055</v>
      </c>
      <c r="F1360" s="105">
        <v>1.0953270028125002</v>
      </c>
      <c r="G1360" s="105">
        <v>12.876242249999999</v>
      </c>
      <c r="H1360" s="55">
        <f t="shared" si="61"/>
        <v>9.7276439605247914E-2</v>
      </c>
      <c r="I1360" s="17">
        <v>0</v>
      </c>
      <c r="J1360" s="15">
        <f>'Calcul Rn'!E1354</f>
        <v>6.5889088270126619</v>
      </c>
      <c r="K1360" s="118">
        <f t="shared" si="62"/>
        <v>1.7460699189939117</v>
      </c>
    </row>
    <row r="1361" spans="1:11" x14ac:dyDescent="0.45">
      <c r="A1361" s="60">
        <v>41182</v>
      </c>
      <c r="B1361" s="115">
        <v>1345</v>
      </c>
      <c r="C1361" s="15">
        <f>'Calcul Es et Ea'!H1354</f>
        <v>1.5520449447994775</v>
      </c>
      <c r="D1361" s="15">
        <f>'Calcul Es et Ea'!I1354</f>
        <v>1.211677716612394</v>
      </c>
      <c r="E1361" s="15">
        <f t="shared" si="60"/>
        <v>0.34036722818708354</v>
      </c>
      <c r="F1361" s="105">
        <v>0.27620083525</v>
      </c>
      <c r="G1361" s="105">
        <v>11.778714677083331</v>
      </c>
      <c r="H1361" s="55">
        <f t="shared" si="61"/>
        <v>9.1301677927696126E-2</v>
      </c>
      <c r="I1361" s="17">
        <v>0</v>
      </c>
      <c r="J1361" s="15">
        <f>'Calcul Rn'!E1355</f>
        <v>6.6865063628191415</v>
      </c>
      <c r="K1361" s="118">
        <f t="shared" si="62"/>
        <v>1.635058413718844</v>
      </c>
    </row>
    <row r="1362" spans="1:11" x14ac:dyDescent="0.45">
      <c r="A1362" s="60">
        <v>41183</v>
      </c>
      <c r="B1362" s="114">
        <v>1346</v>
      </c>
      <c r="C1362" s="15">
        <f>'Calcul Es et Ea'!H1355</f>
        <v>1.5870836124711745</v>
      </c>
      <c r="D1362" s="15">
        <f>'Calcul Es et Ea'!I1355</f>
        <v>1.3537364365361784</v>
      </c>
      <c r="E1362" s="15">
        <f t="shared" ref="E1362:E1425" si="63">C1362-D1362</f>
        <v>0.2333471759349961</v>
      </c>
      <c r="F1362" s="105">
        <v>1.4086081863541668</v>
      </c>
      <c r="G1362" s="105">
        <v>12.391206625000002</v>
      </c>
      <c r="H1362" s="55">
        <f t="shared" ref="H1362:H1425" si="64">4098*(0.6108*EXP(17.27*G1362/(G1362+237.3)))/(G1362+237.3)^2</f>
        <v>9.4596179648108361E-2</v>
      </c>
      <c r="I1362" s="17">
        <v>0</v>
      </c>
      <c r="J1362" s="15">
        <f>'Calcul Rn'!E1356</f>
        <v>6.9282778308907416</v>
      </c>
      <c r="K1362" s="118">
        <f t="shared" ref="K1362:K1425" si="65">(0.408*H1362*(J1362-I1362)+$B$8*900*F1362*E1362/(G1362+273))/(H1362+$B$8*(1+0.34*F1362))</f>
        <v>1.7398762714174953</v>
      </c>
    </row>
    <row r="1363" spans="1:11" x14ac:dyDescent="0.45">
      <c r="A1363" s="60">
        <v>41184</v>
      </c>
      <c r="B1363" s="115">
        <v>1347</v>
      </c>
      <c r="C1363" s="15">
        <f>'Calcul Es et Ea'!H1356</f>
        <v>1.8437206703037861</v>
      </c>
      <c r="D1363" s="15">
        <f>'Calcul Es et Ea'!I1356</f>
        <v>1.5584427216561521</v>
      </c>
      <c r="E1363" s="15">
        <f t="shared" si="63"/>
        <v>0.28527794864763401</v>
      </c>
      <c r="F1363" s="105">
        <v>2.4762384345624988</v>
      </c>
      <c r="G1363" s="105">
        <v>15.7074815625</v>
      </c>
      <c r="H1363" s="55">
        <f t="shared" si="64"/>
        <v>0.1142467322042139</v>
      </c>
      <c r="I1363" s="17">
        <v>0</v>
      </c>
      <c r="J1363" s="15">
        <f>'Calcul Rn'!E1357</f>
        <v>5.2675925114889388</v>
      </c>
      <c r="K1363" s="118">
        <f t="shared" si="65"/>
        <v>1.6543116939265454</v>
      </c>
    </row>
    <row r="1364" spans="1:11" x14ac:dyDescent="0.45">
      <c r="A1364" s="60">
        <v>41185</v>
      </c>
      <c r="B1364" s="115">
        <v>1348</v>
      </c>
      <c r="C1364" s="15">
        <f>'Calcul Es et Ea'!H1357</f>
        <v>1.8146361015103261</v>
      </c>
      <c r="D1364" s="15">
        <f>'Calcul Es et Ea'!I1357</f>
        <v>1.6826508904621833</v>
      </c>
      <c r="E1364" s="15">
        <f t="shared" si="63"/>
        <v>0.13198521104814276</v>
      </c>
      <c r="F1364" s="105">
        <v>3.6284895833333342</v>
      </c>
      <c r="G1364" s="105">
        <v>14.973336770833333</v>
      </c>
      <c r="H1364" s="55">
        <f t="shared" si="64"/>
        <v>0.1096216234668453</v>
      </c>
      <c r="I1364" s="17">
        <v>0</v>
      </c>
      <c r="J1364" s="15">
        <f>'Calcul Rn'!E1358</f>
        <v>4.9096490551037251</v>
      </c>
      <c r="K1364" s="118">
        <f t="shared" si="65"/>
        <v>1.2341208690437853</v>
      </c>
    </row>
    <row r="1365" spans="1:11" x14ac:dyDescent="0.45">
      <c r="A1365" s="60">
        <v>41186</v>
      </c>
      <c r="B1365" s="114">
        <v>1349</v>
      </c>
      <c r="C1365" s="15">
        <f>'Calcul Es et Ea'!H1358</f>
        <v>1.8528562705888802</v>
      </c>
      <c r="D1365" s="15">
        <f>'Calcul Es et Ea'!I1358</f>
        <v>1.6646704930634504</v>
      </c>
      <c r="E1365" s="15">
        <f t="shared" si="63"/>
        <v>0.18818577752542986</v>
      </c>
      <c r="F1365" s="105">
        <v>2.6599884166666676</v>
      </c>
      <c r="G1365" s="105">
        <v>15.451858854166668</v>
      </c>
      <c r="H1365" s="55">
        <f t="shared" si="64"/>
        <v>0.11261785975631372</v>
      </c>
      <c r="I1365" s="17">
        <v>0</v>
      </c>
      <c r="J1365" s="15">
        <f>'Calcul Rn'!E1359</f>
        <v>4.9528118119127829</v>
      </c>
      <c r="K1365" s="118">
        <f t="shared" si="65"/>
        <v>1.3834092011015129</v>
      </c>
    </row>
    <row r="1366" spans="1:11" x14ac:dyDescent="0.45">
      <c r="A1366" s="60">
        <v>41187</v>
      </c>
      <c r="B1366" s="115">
        <v>1350</v>
      </c>
      <c r="C1366" s="15">
        <f>'Calcul Es et Ea'!H1359</f>
        <v>2.1836577075194334</v>
      </c>
      <c r="D1366" s="15">
        <f>'Calcul Es et Ea'!I1359</f>
        <v>1.9057768122509542</v>
      </c>
      <c r="E1366" s="15">
        <f t="shared" si="63"/>
        <v>0.27788089526847926</v>
      </c>
      <c r="F1366" s="105">
        <v>2.393122050583333</v>
      </c>
      <c r="G1366" s="105">
        <v>17.604156770833331</v>
      </c>
      <c r="H1366" s="55">
        <f t="shared" si="64"/>
        <v>0.12696952463352573</v>
      </c>
      <c r="I1366" s="17">
        <v>0</v>
      </c>
      <c r="J1366" s="15">
        <f>'Calcul Rn'!E1360</f>
        <v>5.6781122766702055</v>
      </c>
      <c r="K1366" s="118">
        <f t="shared" si="65"/>
        <v>1.7394722975741519</v>
      </c>
    </row>
    <row r="1367" spans="1:11" x14ac:dyDescent="0.45">
      <c r="A1367" s="60">
        <v>41188</v>
      </c>
      <c r="B1367" s="115">
        <v>1351</v>
      </c>
      <c r="C1367" s="15">
        <f>'Calcul Es et Ea'!H1360</f>
        <v>1.7440988173339509</v>
      </c>
      <c r="D1367" s="15">
        <f>'Calcul Es et Ea'!I1360</f>
        <v>1.6309750401384362</v>
      </c>
      <c r="E1367" s="15">
        <f t="shared" si="63"/>
        <v>0.1131237771955147</v>
      </c>
      <c r="F1367" s="105">
        <v>1.1230034905208335</v>
      </c>
      <c r="G1367" s="105">
        <v>15.319653437500007</v>
      </c>
      <c r="H1367" s="55">
        <f t="shared" si="64"/>
        <v>0.11178319201586275</v>
      </c>
      <c r="I1367" s="17">
        <v>0</v>
      </c>
      <c r="J1367" s="15">
        <f>'Calcul Rn'!E1361</f>
        <v>4.4941804546966324</v>
      </c>
      <c r="K1367" s="118">
        <f t="shared" si="65"/>
        <v>1.1334765641402202</v>
      </c>
    </row>
    <row r="1368" spans="1:11" x14ac:dyDescent="0.45">
      <c r="A1368" s="60">
        <v>41189</v>
      </c>
      <c r="B1368" s="114">
        <v>1352</v>
      </c>
      <c r="C1368" s="15">
        <f>'Calcul Es et Ea'!H1361</f>
        <v>1.9122849419927521</v>
      </c>
      <c r="D1368" s="15">
        <f>'Calcul Es et Ea'!I1361</f>
        <v>1.8456567275868532</v>
      </c>
      <c r="E1368" s="15">
        <f t="shared" si="63"/>
        <v>6.6628214405898945E-2</v>
      </c>
      <c r="F1368" s="105">
        <v>0.57729455433333321</v>
      </c>
      <c r="G1368" s="105">
        <v>16.151774374999992</v>
      </c>
      <c r="H1368" s="55">
        <f t="shared" si="64"/>
        <v>0.11712546165837216</v>
      </c>
      <c r="I1368" s="17">
        <v>0</v>
      </c>
      <c r="J1368" s="15">
        <f>'Calcul Rn'!E1362</f>
        <v>4.3021429653018677</v>
      </c>
      <c r="K1368" s="118">
        <f t="shared" si="65"/>
        <v>1.0833272925097639</v>
      </c>
    </row>
    <row r="1369" spans="1:11" x14ac:dyDescent="0.45">
      <c r="A1369" s="60">
        <v>41190</v>
      </c>
      <c r="B1369" s="115">
        <v>1353</v>
      </c>
      <c r="C1369" s="15">
        <f>'Calcul Es et Ea'!H1362</f>
        <v>2.2698791208335574</v>
      </c>
      <c r="D1369" s="15">
        <f>'Calcul Es et Ea'!I1362</f>
        <v>2.2194284682921586</v>
      </c>
      <c r="E1369" s="15">
        <f t="shared" si="63"/>
        <v>5.0450652541398799E-2</v>
      </c>
      <c r="F1369" s="105">
        <v>1.4088773343333336</v>
      </c>
      <c r="G1369" s="105">
        <v>17.526148333333332</v>
      </c>
      <c r="H1369" s="55">
        <f t="shared" si="64"/>
        <v>0.12642352735220086</v>
      </c>
      <c r="I1369" s="17">
        <v>0</v>
      </c>
      <c r="J1369" s="15">
        <f>'Calcul Rn'!E1363</f>
        <v>5.2768935525402902</v>
      </c>
      <c r="K1369" s="118">
        <f t="shared" si="65"/>
        <v>1.2730218700130582</v>
      </c>
    </row>
    <row r="1370" spans="1:11" x14ac:dyDescent="0.45">
      <c r="A1370" s="60">
        <v>41191</v>
      </c>
      <c r="B1370" s="115">
        <v>1354</v>
      </c>
      <c r="C1370" s="15">
        <f>'Calcul Es et Ea'!H1363</f>
        <v>2.1816218446658877</v>
      </c>
      <c r="D1370" s="15">
        <f>'Calcul Es et Ea'!I1363</f>
        <v>2.1517943312943171</v>
      </c>
      <c r="E1370" s="15">
        <f t="shared" si="63"/>
        <v>2.9827513371570635E-2</v>
      </c>
      <c r="F1370" s="105">
        <v>0.94635998541666655</v>
      </c>
      <c r="G1370" s="105">
        <v>17.718259895833334</v>
      </c>
      <c r="H1370" s="55">
        <f t="shared" si="64"/>
        <v>0.12777175623196019</v>
      </c>
      <c r="I1370" s="17">
        <v>0</v>
      </c>
      <c r="J1370" s="15">
        <f>'Calcul Rn'!E1364</f>
        <v>4.2221199542378773</v>
      </c>
      <c r="K1370" s="118">
        <f t="shared" si="65"/>
        <v>1.045044830512331</v>
      </c>
    </row>
    <row r="1371" spans="1:11" x14ac:dyDescent="0.45">
      <c r="A1371" s="60">
        <v>41192</v>
      </c>
      <c r="B1371" s="114">
        <v>1355</v>
      </c>
      <c r="C1371" s="15">
        <f>'Calcul Es et Ea'!H1364</f>
        <v>2.2660834982988263</v>
      </c>
      <c r="D1371" s="15">
        <f>'Calcul Es et Ea'!I1364</f>
        <v>2.1316476203010173</v>
      </c>
      <c r="E1371" s="15">
        <f t="shared" si="63"/>
        <v>0.13443587799780898</v>
      </c>
      <c r="F1371" s="105">
        <v>0.43608796500000002</v>
      </c>
      <c r="G1371" s="105">
        <v>17.951487604166662</v>
      </c>
      <c r="H1371" s="55">
        <f t="shared" si="64"/>
        <v>0.12942489920617609</v>
      </c>
      <c r="I1371" s="17">
        <v>0</v>
      </c>
      <c r="J1371" s="15">
        <f>'Calcul Rn'!E1365</f>
        <v>4.7652897877315219</v>
      </c>
      <c r="K1371" s="118">
        <f t="shared" si="65"/>
        <v>1.2788354030692437</v>
      </c>
    </row>
    <row r="1372" spans="1:11" x14ac:dyDescent="0.45">
      <c r="A1372" s="60">
        <v>41193</v>
      </c>
      <c r="B1372" s="115">
        <v>1356</v>
      </c>
      <c r="C1372" s="15">
        <f>'Calcul Es et Ea'!H1365</f>
        <v>2.0127009210394968</v>
      </c>
      <c r="D1372" s="15">
        <f>'Calcul Es et Ea'!I1365</f>
        <v>1.9550462037305967</v>
      </c>
      <c r="E1372" s="15">
        <f t="shared" si="63"/>
        <v>5.765471730890015E-2</v>
      </c>
      <c r="F1372" s="105">
        <v>1.5131973733020831</v>
      </c>
      <c r="G1372" s="105">
        <v>16.528169895833333</v>
      </c>
      <c r="H1372" s="55">
        <f t="shared" si="64"/>
        <v>0.11961221641819568</v>
      </c>
      <c r="I1372" s="17">
        <v>0</v>
      </c>
      <c r="J1372" s="15">
        <f>'Calcul Rn'!E1366</f>
        <v>4.2419379302825062</v>
      </c>
      <c r="K1372" s="118">
        <f t="shared" si="65"/>
        <v>1.0190701702315528</v>
      </c>
    </row>
    <row r="1373" spans="1:11" x14ac:dyDescent="0.45">
      <c r="A1373" s="60">
        <v>41194</v>
      </c>
      <c r="B1373" s="115">
        <v>1357</v>
      </c>
      <c r="C1373" s="15">
        <f>'Calcul Es et Ea'!H1366</f>
        <v>1.5779592043572275</v>
      </c>
      <c r="D1373" s="15">
        <f>'Calcul Es et Ea'!I1366</f>
        <v>1.2592437488606538</v>
      </c>
      <c r="E1373" s="15">
        <f t="shared" si="63"/>
        <v>0.31871545549657365</v>
      </c>
      <c r="F1373" s="105">
        <v>2.2712037354166674</v>
      </c>
      <c r="G1373" s="105">
        <v>13.394020187500002</v>
      </c>
      <c r="H1373" s="55">
        <f t="shared" si="64"/>
        <v>0.10020870180923061</v>
      </c>
      <c r="I1373" s="17">
        <v>0</v>
      </c>
      <c r="J1373" s="15">
        <f>'Calcul Rn'!E1367</f>
        <v>4.082381281894051</v>
      </c>
      <c r="K1373" s="118">
        <f t="shared" si="65"/>
        <v>1.4585576924781805</v>
      </c>
    </row>
    <row r="1374" spans="1:11" x14ac:dyDescent="0.45">
      <c r="A1374" s="60">
        <v>41195</v>
      </c>
      <c r="B1374" s="114">
        <v>1358</v>
      </c>
      <c r="C1374" s="15">
        <f>'Calcul Es et Ea'!H1367</f>
        <v>1.3770697012161865</v>
      </c>
      <c r="D1374" s="15">
        <f>'Calcul Es et Ea'!I1367</f>
        <v>1.3085237344674781</v>
      </c>
      <c r="E1374" s="15">
        <f t="shared" si="63"/>
        <v>6.8545966748708498E-2</v>
      </c>
      <c r="F1374" s="105">
        <v>1.9425087340000011</v>
      </c>
      <c r="G1374" s="105">
        <v>11.609981458333337</v>
      </c>
      <c r="H1374" s="55">
        <f t="shared" si="64"/>
        <v>9.0411454529097102E-2</v>
      </c>
      <c r="I1374" s="17">
        <v>0</v>
      </c>
      <c r="J1374" s="15">
        <f>'Calcul Rn'!E1368</f>
        <v>3.3509405600611366</v>
      </c>
      <c r="K1374" s="118">
        <f t="shared" si="65"/>
        <v>0.75321386063645412</v>
      </c>
    </row>
    <row r="1375" spans="1:11" x14ac:dyDescent="0.45">
      <c r="A1375" s="60">
        <v>41196</v>
      </c>
      <c r="B1375" s="115">
        <v>1359</v>
      </c>
      <c r="C1375" s="15">
        <f>'Calcul Es et Ea'!H1368</f>
        <v>1.2274780950876545</v>
      </c>
      <c r="D1375" s="15">
        <f>'Calcul Es et Ea'!I1368</f>
        <v>1.1689396327673485</v>
      </c>
      <c r="E1375" s="15">
        <f t="shared" si="63"/>
        <v>5.8538462320306017E-2</v>
      </c>
      <c r="F1375" s="105">
        <v>1.4515219923958327</v>
      </c>
      <c r="G1375" s="105">
        <v>10.54602544791666</v>
      </c>
      <c r="H1375" s="55">
        <f t="shared" si="64"/>
        <v>8.4966695636186265E-2</v>
      </c>
      <c r="I1375" s="17">
        <v>0</v>
      </c>
      <c r="J1375" s="15">
        <f>'Calcul Rn'!E1369</f>
        <v>3.9614619374938069</v>
      </c>
      <c r="K1375" s="118">
        <f t="shared" si="65"/>
        <v>0.84033160619670244</v>
      </c>
    </row>
    <row r="1376" spans="1:11" x14ac:dyDescent="0.45">
      <c r="A1376" s="60">
        <v>41197</v>
      </c>
      <c r="B1376" s="115">
        <v>1360</v>
      </c>
      <c r="C1376" s="15">
        <f>'Calcul Es et Ea'!H1369</f>
        <v>1.2915812995388127</v>
      </c>
      <c r="D1376" s="15">
        <f>'Calcul Es et Ea'!I1369</f>
        <v>1.1474444025760044</v>
      </c>
      <c r="E1376" s="15">
        <f t="shared" si="63"/>
        <v>0.14413689696280829</v>
      </c>
      <c r="F1376" s="105">
        <v>1.4778588063541667</v>
      </c>
      <c r="G1376" s="105">
        <v>8.9123240416666665</v>
      </c>
      <c r="H1376" s="55">
        <f t="shared" si="64"/>
        <v>7.7151416321167496E-2</v>
      </c>
      <c r="I1376" s="17">
        <v>0</v>
      </c>
      <c r="J1376" s="15">
        <f>'Calcul Rn'!E1370</f>
        <v>4.3239026808788541</v>
      </c>
      <c r="K1376" s="118">
        <f t="shared" si="65"/>
        <v>1.022100608144286</v>
      </c>
    </row>
    <row r="1377" spans="1:11" x14ac:dyDescent="0.45">
      <c r="A1377" s="60">
        <v>41198</v>
      </c>
      <c r="B1377" s="114">
        <v>1361</v>
      </c>
      <c r="C1377" s="15">
        <f>'Calcul Es et Ea'!H1370</f>
        <v>1.6077473990146269</v>
      </c>
      <c r="D1377" s="15">
        <f>'Calcul Es et Ea'!I1370</f>
        <v>1.432373621063783</v>
      </c>
      <c r="E1377" s="15">
        <f t="shared" si="63"/>
        <v>0.17537377795084397</v>
      </c>
      <c r="F1377" s="105">
        <v>2.215309537645834</v>
      </c>
      <c r="G1377" s="105">
        <v>12.773481114583335</v>
      </c>
      <c r="H1377" s="55">
        <f t="shared" si="64"/>
        <v>9.6703258497654404E-2</v>
      </c>
      <c r="I1377" s="17">
        <v>0</v>
      </c>
      <c r="J1377" s="15">
        <f>'Calcul Rn'!E1371</f>
        <v>3.8581575767241727</v>
      </c>
      <c r="K1377" s="118">
        <f t="shared" si="65"/>
        <v>1.0938299880901199</v>
      </c>
    </row>
    <row r="1378" spans="1:11" x14ac:dyDescent="0.45">
      <c r="A1378" s="60">
        <v>41199</v>
      </c>
      <c r="B1378" s="115">
        <v>1362</v>
      </c>
      <c r="C1378" s="15">
        <f>'Calcul Es et Ea'!H1371</f>
        <v>1.5752506456614355</v>
      </c>
      <c r="D1378" s="15">
        <f>'Calcul Es et Ea'!I1371</f>
        <v>1.5202351481325964</v>
      </c>
      <c r="E1378" s="15">
        <f t="shared" si="63"/>
        <v>5.5015497528839052E-2</v>
      </c>
      <c r="F1378" s="105">
        <v>2.229279589374999</v>
      </c>
      <c r="G1378" s="105">
        <v>13.328396041666663</v>
      </c>
      <c r="H1378" s="55">
        <f t="shared" si="64"/>
        <v>9.9832949641008806E-2</v>
      </c>
      <c r="I1378" s="17">
        <v>0</v>
      </c>
      <c r="J1378" s="15">
        <f>'Calcul Rn'!E1372</f>
        <v>3.2414042580023166</v>
      </c>
      <c r="K1378" s="118">
        <f t="shared" si="65"/>
        <v>0.72576188342878778</v>
      </c>
    </row>
    <row r="1379" spans="1:11" x14ac:dyDescent="0.45">
      <c r="A1379" s="60">
        <v>41200</v>
      </c>
      <c r="B1379" s="115">
        <v>1363</v>
      </c>
      <c r="C1379" s="15">
        <f>'Calcul Es et Ea'!H1372</f>
        <v>1.4520741342176029</v>
      </c>
      <c r="D1379" s="15">
        <f>'Calcul Es et Ea'!I1372</f>
        <v>1.450116033423692</v>
      </c>
      <c r="E1379" s="15">
        <f t="shared" si="63"/>
        <v>1.9581007939108996E-3</v>
      </c>
      <c r="F1379" s="105">
        <v>0.69191838095833358</v>
      </c>
      <c r="G1379" s="105">
        <v>12.368403854166671</v>
      </c>
      <c r="H1379" s="55">
        <f t="shared" si="64"/>
        <v>9.4471737454659463E-2</v>
      </c>
      <c r="I1379" s="17">
        <v>0</v>
      </c>
      <c r="J1379" s="15">
        <f>'Calcul Rn'!E1373</f>
        <v>2.9594710369227109</v>
      </c>
      <c r="K1379" s="118">
        <f t="shared" si="65"/>
        <v>0.64563961124777525</v>
      </c>
    </row>
    <row r="1380" spans="1:11" x14ac:dyDescent="0.45">
      <c r="A1380" s="60">
        <v>41201</v>
      </c>
      <c r="B1380" s="114">
        <v>1364</v>
      </c>
      <c r="C1380" s="15">
        <f>'Calcul Es et Ea'!H1373</f>
        <v>1.5951765876796506</v>
      </c>
      <c r="D1380" s="15">
        <f>'Calcul Es et Ea'!I1373</f>
        <v>1.5951451627008737</v>
      </c>
      <c r="E1380" s="15">
        <f t="shared" si="63"/>
        <v>3.1424978776950496E-5</v>
      </c>
      <c r="F1380" s="105">
        <v>1.6681510544791671</v>
      </c>
      <c r="G1380" s="105">
        <v>13.1975753125</v>
      </c>
      <c r="H1380" s="55">
        <f t="shared" si="64"/>
        <v>9.9087469671768499E-2</v>
      </c>
      <c r="I1380" s="17">
        <v>0</v>
      </c>
      <c r="J1380" s="15">
        <f>'Calcul Rn'!E1374</f>
        <v>3.3967414943249912</v>
      </c>
      <c r="K1380" s="118">
        <f t="shared" si="65"/>
        <v>0.67337926901167799</v>
      </c>
    </row>
    <row r="1381" spans="1:11" x14ac:dyDescent="0.45">
      <c r="A1381" s="60">
        <v>41202</v>
      </c>
      <c r="B1381" s="115">
        <v>1365</v>
      </c>
      <c r="C1381" s="15">
        <f>'Calcul Es et Ea'!H1374</f>
        <v>1.3752442007777053</v>
      </c>
      <c r="D1381" s="15">
        <f>'Calcul Es et Ea'!I1374</f>
        <v>1.3752171084669502</v>
      </c>
      <c r="E1381" s="15">
        <f t="shared" si="63"/>
        <v>2.7092310755039151E-5</v>
      </c>
      <c r="F1381" s="105">
        <v>0.42613716529166673</v>
      </c>
      <c r="G1381" s="105">
        <v>11.723219416666668</v>
      </c>
      <c r="H1381" s="55">
        <f t="shared" si="64"/>
        <v>9.1008068643934542E-2</v>
      </c>
      <c r="I1381" s="17">
        <v>0</v>
      </c>
      <c r="J1381" s="15">
        <f>'Calcul Rn'!E1375</f>
        <v>3.0038546617078059</v>
      </c>
      <c r="K1381" s="118">
        <f t="shared" si="65"/>
        <v>0.66546124771382842</v>
      </c>
    </row>
    <row r="1382" spans="1:11" x14ac:dyDescent="0.45">
      <c r="A1382" s="60">
        <v>41203</v>
      </c>
      <c r="B1382" s="115">
        <v>1366</v>
      </c>
      <c r="C1382" s="15">
        <f>'Calcul Es et Ea'!H1375</f>
        <v>1.6090967907974218</v>
      </c>
      <c r="D1382" s="15">
        <f>'Calcul Es et Ea'!I1375</f>
        <v>1.6090650915906435</v>
      </c>
      <c r="E1382" s="15">
        <f t="shared" si="63"/>
        <v>3.169920677836835E-5</v>
      </c>
      <c r="F1382" s="105">
        <v>0.85943283068749998</v>
      </c>
      <c r="G1382" s="105">
        <v>14.002670000000002</v>
      </c>
      <c r="H1382" s="55">
        <f t="shared" si="64"/>
        <v>0.10375143814550562</v>
      </c>
      <c r="I1382" s="17">
        <v>0</v>
      </c>
      <c r="J1382" s="15">
        <f>'Calcul Rn'!E1376</f>
        <v>2.9221090016009628</v>
      </c>
      <c r="K1382" s="118">
        <f t="shared" si="65"/>
        <v>0.65032589062854096</v>
      </c>
    </row>
    <row r="1383" spans="1:11" x14ac:dyDescent="0.45">
      <c r="A1383" s="60">
        <v>41204</v>
      </c>
      <c r="B1383" s="114">
        <v>1367</v>
      </c>
      <c r="C1383" s="15">
        <f>'Calcul Es et Ea'!H1376</f>
        <v>1.8391497661391027</v>
      </c>
      <c r="D1383" s="15">
        <f>'Calcul Es et Ea'!I1376</f>
        <v>1.8349171334568442</v>
      </c>
      <c r="E1383" s="15">
        <f t="shared" si="63"/>
        <v>4.2326326822585969E-3</v>
      </c>
      <c r="F1383" s="105">
        <v>0.26068575704166663</v>
      </c>
      <c r="G1383" s="105">
        <v>15.447526979166673</v>
      </c>
      <c r="H1383" s="55">
        <f t="shared" si="64"/>
        <v>0.11259042718385952</v>
      </c>
      <c r="I1383" s="17">
        <v>0</v>
      </c>
      <c r="J1383" s="15">
        <f>'Calcul Rn'!E1377</f>
        <v>3.0616107743281153</v>
      </c>
      <c r="K1383" s="118">
        <f t="shared" si="65"/>
        <v>0.75969759547064686</v>
      </c>
    </row>
    <row r="1384" spans="1:11" x14ac:dyDescent="0.45">
      <c r="A1384" s="60">
        <v>41205</v>
      </c>
      <c r="B1384" s="115">
        <v>1368</v>
      </c>
      <c r="C1384" s="15">
        <f>'Calcul Es et Ea'!H1377</f>
        <v>1.8628848969279606</v>
      </c>
      <c r="D1384" s="15">
        <f>'Calcul Es et Ea'!I1377</f>
        <v>1.8391719459397049</v>
      </c>
      <c r="E1384" s="15">
        <f t="shared" si="63"/>
        <v>2.3712950988255654E-2</v>
      </c>
      <c r="F1384" s="105">
        <v>5.0549773322916658E-2</v>
      </c>
      <c r="G1384" s="105">
        <v>14.714795208333328</v>
      </c>
      <c r="H1384" s="55">
        <f t="shared" si="64"/>
        <v>0.10803116105194088</v>
      </c>
      <c r="I1384" s="17">
        <v>0</v>
      </c>
      <c r="J1384" s="15">
        <f>'Calcul Rn'!E1378</f>
        <v>3.3506294169370312</v>
      </c>
      <c r="K1384" s="118">
        <f t="shared" si="65"/>
        <v>0.84010910072081413</v>
      </c>
    </row>
    <row r="1385" spans="1:11" x14ac:dyDescent="0.45">
      <c r="A1385" s="60">
        <v>41206</v>
      </c>
      <c r="B1385" s="115">
        <v>1369</v>
      </c>
      <c r="C1385" s="15">
        <f>'Calcul Es et Ea'!H1378</f>
        <v>1.6373020631760946</v>
      </c>
      <c r="D1385" s="15">
        <f>'Calcul Es et Ea'!I1378</f>
        <v>1.5309810737012937</v>
      </c>
      <c r="E1385" s="15">
        <f t="shared" si="63"/>
        <v>0.10632098947480095</v>
      </c>
      <c r="F1385" s="105">
        <v>1.154991291625</v>
      </c>
      <c r="G1385" s="105">
        <v>13.870091770833334</v>
      </c>
      <c r="H1385" s="55">
        <f t="shared" si="64"/>
        <v>0.10297080752779303</v>
      </c>
      <c r="I1385" s="17">
        <v>0</v>
      </c>
      <c r="J1385" s="15">
        <f>'Calcul Rn'!E1379</f>
        <v>2.916351857458277</v>
      </c>
      <c r="K1385" s="118">
        <f t="shared" si="65"/>
        <v>0.7560300668335912</v>
      </c>
    </row>
    <row r="1386" spans="1:11" x14ac:dyDescent="0.45">
      <c r="A1386" s="60">
        <v>41207</v>
      </c>
      <c r="B1386" s="114">
        <v>1370</v>
      </c>
      <c r="C1386" s="15">
        <f>'Calcul Es et Ea'!H1379</f>
        <v>1.3197896479967479</v>
      </c>
      <c r="D1386" s="15">
        <f>'Calcul Es et Ea'!I1379</f>
        <v>1.3197636481406827</v>
      </c>
      <c r="E1386" s="15">
        <f t="shared" si="63"/>
        <v>2.5999856065217486E-5</v>
      </c>
      <c r="F1386" s="105">
        <v>1.4154745564583335</v>
      </c>
      <c r="G1386" s="105">
        <v>11.073993041666668</v>
      </c>
      <c r="H1386" s="55">
        <f t="shared" si="64"/>
        <v>8.7632518650561195E-2</v>
      </c>
      <c r="I1386" s="17">
        <v>0</v>
      </c>
      <c r="J1386" s="15">
        <f>'Calcul Rn'!E1380</f>
        <v>2.4955449268691945</v>
      </c>
      <c r="K1386" s="118">
        <f t="shared" si="65"/>
        <v>0.47784101617697394</v>
      </c>
    </row>
    <row r="1387" spans="1:11" x14ac:dyDescent="0.45">
      <c r="A1387" s="60">
        <v>41208</v>
      </c>
      <c r="B1387" s="115">
        <v>1371</v>
      </c>
      <c r="C1387" s="15">
        <f>'Calcul Es et Ea'!H1380</f>
        <v>1.2881297984650493</v>
      </c>
      <c r="D1387" s="15">
        <f>'Calcul Es et Ea'!I1380</f>
        <v>1.2758379567269877</v>
      </c>
      <c r="E1387" s="15">
        <f t="shared" si="63"/>
        <v>1.2291841738061526E-2</v>
      </c>
      <c r="F1387" s="105">
        <v>2.3769097006249997</v>
      </c>
      <c r="G1387" s="105">
        <v>10.913178364583336</v>
      </c>
      <c r="H1387" s="55">
        <f t="shared" si="64"/>
        <v>8.6813082550988671E-2</v>
      </c>
      <c r="I1387" s="17">
        <v>0</v>
      </c>
      <c r="J1387" s="15">
        <f>'Calcul Rn'!E1381</f>
        <v>2.5942858513589275</v>
      </c>
      <c r="K1387" s="118">
        <f t="shared" si="65"/>
        <v>0.4720294690271753</v>
      </c>
    </row>
    <row r="1388" spans="1:11" x14ac:dyDescent="0.45">
      <c r="A1388" s="60">
        <v>41209</v>
      </c>
      <c r="B1388" s="115">
        <v>1372</v>
      </c>
      <c r="C1388" s="15">
        <f>'Calcul Es et Ea'!H1381</f>
        <v>1.0129749507892265</v>
      </c>
      <c r="D1388" s="15">
        <f>'Calcul Es et Ea'!I1381</f>
        <v>0.8090571535745239</v>
      </c>
      <c r="E1388" s="15">
        <f t="shared" si="63"/>
        <v>0.2039177972147026</v>
      </c>
      <c r="F1388" s="105">
        <v>3.8787469999999993</v>
      </c>
      <c r="G1388" s="105">
        <v>6.5670140937499992</v>
      </c>
      <c r="H1388" s="55">
        <f t="shared" si="64"/>
        <v>6.700960116771644E-2</v>
      </c>
      <c r="I1388" s="17">
        <v>0</v>
      </c>
      <c r="J1388" s="15">
        <f>'Calcul Rn'!E1382</f>
        <v>2.3090911343880598</v>
      </c>
      <c r="K1388" s="118">
        <f t="shared" si="65"/>
        <v>1.0510535502498897</v>
      </c>
    </row>
    <row r="1389" spans="1:11" x14ac:dyDescent="0.45">
      <c r="A1389" s="60">
        <v>41210</v>
      </c>
      <c r="B1389" s="114">
        <v>1373</v>
      </c>
      <c r="C1389" s="15">
        <f>'Calcul Es et Ea'!H1382</f>
        <v>1.0755508701115608</v>
      </c>
      <c r="D1389" s="15">
        <f>'Calcul Es et Ea'!I1382</f>
        <v>0.88947395382404482</v>
      </c>
      <c r="E1389" s="15">
        <f t="shared" si="63"/>
        <v>0.18607691628751599</v>
      </c>
      <c r="F1389" s="105">
        <v>1.2070225790208331</v>
      </c>
      <c r="G1389" s="105">
        <v>6.2366109270833325</v>
      </c>
      <c r="H1389" s="55">
        <f t="shared" si="64"/>
        <v>6.5676973596671337E-2</v>
      </c>
      <c r="I1389" s="17">
        <v>0</v>
      </c>
      <c r="J1389" s="15">
        <f>'Calcul Rn'!E1383</f>
        <v>2.3474962329815821</v>
      </c>
      <c r="K1389" s="118">
        <f t="shared" si="65"/>
        <v>0.69567572036705305</v>
      </c>
    </row>
    <row r="1390" spans="1:11" x14ac:dyDescent="0.45">
      <c r="A1390" s="60">
        <v>41211</v>
      </c>
      <c r="B1390" s="115">
        <v>1374</v>
      </c>
      <c r="C1390" s="15">
        <f>'Calcul Es et Ea'!H1383</f>
        <v>1.1352565176182201</v>
      </c>
      <c r="D1390" s="15">
        <f>'Calcul Es et Ea'!I1383</f>
        <v>0.96882897525581557</v>
      </c>
      <c r="E1390" s="15">
        <f t="shared" si="63"/>
        <v>0.16642754236240453</v>
      </c>
      <c r="F1390" s="105">
        <v>0.89082464885416701</v>
      </c>
      <c r="G1390" s="105">
        <v>7.158136229166665</v>
      </c>
      <c r="H1390" s="55">
        <f t="shared" si="64"/>
        <v>6.9451575706594257E-2</v>
      </c>
      <c r="I1390" s="17">
        <v>0</v>
      </c>
      <c r="J1390" s="15">
        <f>'Calcul Rn'!E1384</f>
        <v>2.3101907887870379</v>
      </c>
      <c r="K1390" s="118">
        <f t="shared" si="65"/>
        <v>0.62140932262068227</v>
      </c>
    </row>
    <row r="1391" spans="1:11" x14ac:dyDescent="0.45">
      <c r="A1391" s="60">
        <v>41212</v>
      </c>
      <c r="B1391" s="115">
        <v>1375</v>
      </c>
      <c r="C1391" s="15">
        <f>'Calcul Es et Ea'!H1384</f>
        <v>1.1742907695680491</v>
      </c>
      <c r="D1391" s="15">
        <f>'Calcul Es et Ea'!I1384</f>
        <v>0.99998301218793539</v>
      </c>
      <c r="E1391" s="15">
        <f t="shared" si="63"/>
        <v>0.17430775738011373</v>
      </c>
      <c r="F1391" s="105">
        <v>0.15702835787500005</v>
      </c>
      <c r="G1391" s="105">
        <v>6.7595986916666666</v>
      </c>
      <c r="H1391" s="55">
        <f t="shared" si="64"/>
        <v>6.7796982973011774E-2</v>
      </c>
      <c r="I1391" s="17">
        <v>0</v>
      </c>
      <c r="J1391" s="15">
        <f>'Calcul Rn'!E1385</f>
        <v>2.2927994118766168</v>
      </c>
      <c r="K1391" s="118">
        <f t="shared" si="65"/>
        <v>0.50125603616831993</v>
      </c>
    </row>
    <row r="1392" spans="1:11" x14ac:dyDescent="0.45">
      <c r="A1392" s="60">
        <v>41213</v>
      </c>
      <c r="B1392" s="114">
        <v>1376</v>
      </c>
      <c r="C1392" s="15">
        <f>'Calcul Es et Ea'!H1385</f>
        <v>1.1200562008888315</v>
      </c>
      <c r="D1392" s="15">
        <f>'Calcul Es et Ea'!I1385</f>
        <v>0.99229160706433184</v>
      </c>
      <c r="E1392" s="15">
        <f t="shared" si="63"/>
        <v>0.12776459382449967</v>
      </c>
      <c r="F1392" s="105">
        <v>1.3663830864583331</v>
      </c>
      <c r="G1392" s="105">
        <v>6.4002869604166648</v>
      </c>
      <c r="H1392" s="55">
        <f t="shared" si="64"/>
        <v>6.6334270672035428E-2</v>
      </c>
      <c r="I1392" s="17">
        <v>0</v>
      </c>
      <c r="J1392" s="15">
        <f>'Calcul Rn'!E1386</f>
        <v>2.4328952909775996</v>
      </c>
      <c r="K1392" s="118">
        <f t="shared" si="65"/>
        <v>0.62965893620297331</v>
      </c>
    </row>
    <row r="1393" spans="1:11" x14ac:dyDescent="0.45">
      <c r="A1393" s="60">
        <v>41214</v>
      </c>
      <c r="B1393" s="115">
        <v>1377</v>
      </c>
      <c r="C1393" s="15">
        <f>'Calcul Es et Ea'!H1386</f>
        <v>1.1945503521108523</v>
      </c>
      <c r="D1393" s="15">
        <f>'Calcul Es et Ea'!I1386</f>
        <v>1.09898843306995</v>
      </c>
      <c r="E1393" s="15">
        <f t="shared" si="63"/>
        <v>9.5561919040902277E-2</v>
      </c>
      <c r="F1393" s="105">
        <v>3.5266405729166679</v>
      </c>
      <c r="G1393" s="105">
        <v>9.1586865520833314</v>
      </c>
      <c r="H1393" s="55">
        <f t="shared" si="64"/>
        <v>7.8289076683010744E-2</v>
      </c>
      <c r="I1393" s="17">
        <v>0</v>
      </c>
      <c r="J1393" s="15">
        <f>'Calcul Rn'!E1387</f>
        <v>2.1419983140374224</v>
      </c>
      <c r="K1393" s="118">
        <f t="shared" si="65"/>
        <v>0.62257422883250135</v>
      </c>
    </row>
    <row r="1394" spans="1:11" x14ac:dyDescent="0.45">
      <c r="A1394" s="60">
        <v>41215</v>
      </c>
      <c r="B1394" s="115">
        <v>1378</v>
      </c>
      <c r="C1394" s="15">
        <f>'Calcul Es et Ea'!H1387</f>
        <v>1.2300378561709091</v>
      </c>
      <c r="D1394" s="15">
        <f>'Calcul Es et Ea'!I1387</f>
        <v>1.1569589021555282</v>
      </c>
      <c r="E1394" s="15">
        <f t="shared" si="63"/>
        <v>7.3078954015380893E-2</v>
      </c>
      <c r="F1394" s="105">
        <v>2.7515104239583335</v>
      </c>
      <c r="G1394" s="105">
        <v>8.8579873958333302</v>
      </c>
      <c r="H1394" s="55">
        <f t="shared" si="64"/>
        <v>7.6902408530168054E-2</v>
      </c>
      <c r="I1394" s="17">
        <v>0</v>
      </c>
      <c r="J1394" s="15">
        <f>'Calcul Rn'!E1388</f>
        <v>2.1189495815792294</v>
      </c>
      <c r="K1394" s="118">
        <f t="shared" si="65"/>
        <v>0.53023650071903961</v>
      </c>
    </row>
    <row r="1395" spans="1:11" x14ac:dyDescent="0.45">
      <c r="A1395" s="60">
        <v>41216</v>
      </c>
      <c r="B1395" s="114">
        <v>1379</v>
      </c>
      <c r="C1395" s="15">
        <f>'Calcul Es et Ea'!H1388</f>
        <v>1.2496924775367872</v>
      </c>
      <c r="D1395" s="15">
        <f>'Calcul Es et Ea'!I1388</f>
        <v>1.218431948726981</v>
      </c>
      <c r="E1395" s="15">
        <f t="shared" si="63"/>
        <v>3.1260528809806232E-2</v>
      </c>
      <c r="F1395" s="105">
        <v>1.4884143827708327</v>
      </c>
      <c r="G1395" s="105">
        <v>9.6940259583333361</v>
      </c>
      <c r="H1395" s="55">
        <f t="shared" si="64"/>
        <v>8.0810658734244631E-2</v>
      </c>
      <c r="I1395" s="17">
        <v>0</v>
      </c>
      <c r="J1395" s="15">
        <f>'Calcul Rn'!E1389</f>
        <v>2.0875637760771864</v>
      </c>
      <c r="K1395" s="118">
        <f t="shared" si="65"/>
        <v>0.43363563737953331</v>
      </c>
    </row>
    <row r="1396" spans="1:11" x14ac:dyDescent="0.45">
      <c r="A1396" s="60">
        <v>41217</v>
      </c>
      <c r="B1396" s="115">
        <v>1380</v>
      </c>
      <c r="C1396" s="15">
        <f>'Calcul Es et Ea'!H1389</f>
        <v>1.222766844020053</v>
      </c>
      <c r="D1396" s="15">
        <f>'Calcul Es et Ea'!I1389</f>
        <v>1.1180985753438952</v>
      </c>
      <c r="E1396" s="15">
        <f t="shared" si="63"/>
        <v>0.10466826867615775</v>
      </c>
      <c r="F1396" s="105">
        <v>2.5844386904895829</v>
      </c>
      <c r="G1396" s="105">
        <v>9.1728431458333315</v>
      </c>
      <c r="H1396" s="55">
        <f t="shared" si="64"/>
        <v>7.8354882352479657E-2</v>
      </c>
      <c r="I1396" s="17">
        <v>0</v>
      </c>
      <c r="J1396" s="15">
        <f>'Calcul Rn'!E1390</f>
        <v>1.9033613953166619</v>
      </c>
      <c r="K1396" s="118">
        <f t="shared" si="65"/>
        <v>0.58109548198590033</v>
      </c>
    </row>
    <row r="1397" spans="1:11" x14ac:dyDescent="0.45">
      <c r="A1397" s="60">
        <v>41218</v>
      </c>
      <c r="B1397" s="115">
        <v>1381</v>
      </c>
      <c r="C1397" s="15">
        <f>'Calcul Es et Ea'!H1390</f>
        <v>1.2577749892299908</v>
      </c>
      <c r="D1397" s="15">
        <f>'Calcul Es et Ea'!I1390</f>
        <v>1.1531666779618446</v>
      </c>
      <c r="E1397" s="15">
        <f t="shared" si="63"/>
        <v>0.10460831126814618</v>
      </c>
      <c r="F1397" s="105">
        <v>1.1157754736666667</v>
      </c>
      <c r="G1397" s="105">
        <v>8.5122887812499979</v>
      </c>
      <c r="H1397" s="55">
        <f t="shared" si="64"/>
        <v>7.5334200134220444E-2</v>
      </c>
      <c r="I1397" s="17">
        <v>0</v>
      </c>
      <c r="J1397" s="15">
        <f>'Calcul Rn'!E1391</f>
        <v>1.8552150057059178</v>
      </c>
      <c r="K1397" s="118">
        <f t="shared" si="65"/>
        <v>0.48912244121533471</v>
      </c>
    </row>
    <row r="1398" spans="1:11" x14ac:dyDescent="0.45">
      <c r="A1398" s="60">
        <v>41219</v>
      </c>
      <c r="B1398" s="114">
        <v>1382</v>
      </c>
      <c r="C1398" s="15">
        <f>'Calcul Es et Ea'!H1391</f>
        <v>1.1348637882346038</v>
      </c>
      <c r="D1398" s="15">
        <f>'Calcul Es et Ea'!I1391</f>
        <v>0.99929674888214104</v>
      </c>
      <c r="E1398" s="15">
        <f t="shared" si="63"/>
        <v>0.13556703935246273</v>
      </c>
      <c r="F1398" s="105">
        <v>1.3399073632187497</v>
      </c>
      <c r="G1398" s="105">
        <v>7.4292910625000035</v>
      </c>
      <c r="H1398" s="55">
        <f t="shared" si="64"/>
        <v>7.0596958641473029E-2</v>
      </c>
      <c r="I1398" s="17">
        <v>0</v>
      </c>
      <c r="J1398" s="15">
        <f>'Calcul Rn'!E1392</f>
        <v>1.6315631280144354</v>
      </c>
      <c r="K1398" s="118">
        <f t="shared" si="65"/>
        <v>0.51194729882102941</v>
      </c>
    </row>
    <row r="1399" spans="1:11" x14ac:dyDescent="0.45">
      <c r="A1399" s="60">
        <v>41220</v>
      </c>
      <c r="B1399" s="115">
        <v>1383</v>
      </c>
      <c r="C1399" s="15">
        <f>'Calcul Es et Ea'!H1392</f>
        <v>1.1787027708513198</v>
      </c>
      <c r="D1399" s="15">
        <f>'Calcul Es et Ea'!I1392</f>
        <v>1.0489285362871752</v>
      </c>
      <c r="E1399" s="15">
        <f t="shared" si="63"/>
        <v>0.12977423456414461</v>
      </c>
      <c r="F1399" s="105">
        <v>0.17981481460416668</v>
      </c>
      <c r="G1399" s="105">
        <v>7.2821484791666693</v>
      </c>
      <c r="H1399" s="55">
        <f t="shared" si="64"/>
        <v>6.9973426786465578E-2</v>
      </c>
      <c r="I1399" s="17">
        <v>0</v>
      </c>
      <c r="J1399" s="15">
        <f>'Calcul Rn'!E1393</f>
        <v>1.5261290195191215</v>
      </c>
      <c r="K1399" s="118">
        <f t="shared" si="65"/>
        <v>0.34462624431396055</v>
      </c>
    </row>
    <row r="1400" spans="1:11" x14ac:dyDescent="0.45">
      <c r="A1400" s="60">
        <v>41221</v>
      </c>
      <c r="B1400" s="115">
        <v>1384</v>
      </c>
      <c r="C1400" s="15">
        <f>'Calcul Es et Ea'!H1393</f>
        <v>0.99521879397543134</v>
      </c>
      <c r="D1400" s="15">
        <f>'Calcul Es et Ea'!I1393</f>
        <v>0.96612968794571163</v>
      </c>
      <c r="E1400" s="15">
        <f t="shared" si="63"/>
        <v>2.9089106029719702E-2</v>
      </c>
      <c r="F1400" s="105">
        <v>0.13171006876041666</v>
      </c>
      <c r="G1400" s="105">
        <v>6.1007681041666677</v>
      </c>
      <c r="H1400" s="55">
        <f t="shared" si="64"/>
        <v>6.5135691822218983E-2</v>
      </c>
      <c r="I1400" s="17">
        <v>0</v>
      </c>
      <c r="J1400" s="15">
        <f>'Calcul Rn'!E1394</f>
        <v>1.5607789629390587</v>
      </c>
      <c r="K1400" s="118">
        <f t="shared" si="65"/>
        <v>0.31327265818704686</v>
      </c>
    </row>
    <row r="1401" spans="1:11" x14ac:dyDescent="0.45">
      <c r="A1401" s="60">
        <v>41222</v>
      </c>
      <c r="B1401" s="114">
        <v>1385</v>
      </c>
      <c r="C1401" s="15">
        <f>'Calcul Es et Ea'!H1394</f>
        <v>0.98673565458288648</v>
      </c>
      <c r="D1401" s="15">
        <f>'Calcul Es et Ea'!I1394</f>
        <v>0.98222068422294984</v>
      </c>
      <c r="E1401" s="15">
        <f t="shared" si="63"/>
        <v>4.5149703599366431E-3</v>
      </c>
      <c r="F1401" s="105">
        <v>0.91473957645833315</v>
      </c>
      <c r="G1401" s="105">
        <v>6.032583593750001</v>
      </c>
      <c r="H1401" s="55">
        <f t="shared" si="64"/>
        <v>6.4865445267212996E-2</v>
      </c>
      <c r="I1401" s="17">
        <v>0</v>
      </c>
      <c r="J1401" s="15">
        <f>'Calcul Rn'!E1395</f>
        <v>1.498646143957568</v>
      </c>
      <c r="K1401" s="118">
        <f t="shared" si="65"/>
        <v>0.26577407052941254</v>
      </c>
    </row>
    <row r="1402" spans="1:11" x14ac:dyDescent="0.45">
      <c r="A1402" s="60">
        <v>41223</v>
      </c>
      <c r="B1402" s="115">
        <v>1386</v>
      </c>
      <c r="C1402" s="15">
        <f>'Calcul Es et Ea'!H1395</f>
        <v>1.2818427614120844</v>
      </c>
      <c r="D1402" s="15">
        <f>'Calcul Es et Ea'!I1395</f>
        <v>1.2553989594604773</v>
      </c>
      <c r="E1402" s="15">
        <f t="shared" si="63"/>
        <v>2.6443801951607115E-2</v>
      </c>
      <c r="F1402" s="105">
        <v>1.748524255104166</v>
      </c>
      <c r="G1402" s="105">
        <v>9.9027721145833301</v>
      </c>
      <c r="H1402" s="55">
        <f t="shared" si="64"/>
        <v>8.1812519424095106E-2</v>
      </c>
      <c r="I1402" s="17">
        <v>0</v>
      </c>
      <c r="J1402" s="15">
        <f>'Calcul Rn'!E1396</f>
        <v>1.5878010967091418</v>
      </c>
      <c r="K1402" s="118">
        <f t="shared" si="65"/>
        <v>0.33338009156684029</v>
      </c>
    </row>
    <row r="1403" spans="1:11" x14ac:dyDescent="0.45">
      <c r="A1403" s="60">
        <v>41224</v>
      </c>
      <c r="B1403" s="115">
        <v>1387</v>
      </c>
      <c r="C1403" s="15">
        <f>'Calcul Es et Ea'!H1396</f>
        <v>1.0977271960336292</v>
      </c>
      <c r="D1403" s="15">
        <f>'Calcul Es et Ea'!I1396</f>
        <v>1.0149848960403431</v>
      </c>
      <c r="E1403" s="15">
        <f t="shared" si="63"/>
        <v>8.2742299993286084E-2</v>
      </c>
      <c r="F1403" s="105">
        <v>0.17550057552083334</v>
      </c>
      <c r="G1403" s="105">
        <v>6.3873733854166694</v>
      </c>
      <c r="H1403" s="55">
        <f t="shared" si="64"/>
        <v>6.628220801534751E-2</v>
      </c>
      <c r="I1403" s="17">
        <v>0</v>
      </c>
      <c r="J1403" s="15">
        <f>'Calcul Rn'!E1397</f>
        <v>1.184034689783128</v>
      </c>
      <c r="K1403" s="118">
        <f t="shared" si="65"/>
        <v>0.25622363988849267</v>
      </c>
    </row>
    <row r="1404" spans="1:11" x14ac:dyDescent="0.45">
      <c r="A1404" s="60">
        <v>41225</v>
      </c>
      <c r="B1404" s="114">
        <v>1388</v>
      </c>
      <c r="C1404" s="15">
        <f>'Calcul Es et Ea'!H1397</f>
        <v>1.0897060343636678</v>
      </c>
      <c r="D1404" s="15">
        <f>'Calcul Es et Ea'!I1397</f>
        <v>1.024461913998522</v>
      </c>
      <c r="E1404" s="15">
        <f t="shared" si="63"/>
        <v>6.5244120365145708E-2</v>
      </c>
      <c r="F1404" s="105">
        <v>0.2476881052083334</v>
      </c>
      <c r="G1404" s="105">
        <v>6.5315291354166662</v>
      </c>
      <c r="H1404" s="55">
        <f t="shared" si="64"/>
        <v>6.6865378120942218E-2</v>
      </c>
      <c r="I1404" s="17">
        <v>0</v>
      </c>
      <c r="J1404" s="15">
        <f>'Calcul Rn'!E1398</f>
        <v>1.1535409142666344</v>
      </c>
      <c r="K1404" s="118">
        <f t="shared" si="65"/>
        <v>0.25070800352710221</v>
      </c>
    </row>
    <row r="1405" spans="1:11" x14ac:dyDescent="0.45">
      <c r="A1405" s="60">
        <v>41226</v>
      </c>
      <c r="B1405" s="115">
        <v>1389</v>
      </c>
      <c r="C1405" s="15">
        <f>'Calcul Es et Ea'!H1398</f>
        <v>1.1803598848046803</v>
      </c>
      <c r="D1405" s="15">
        <f>'Calcul Es et Ea'!I1398</f>
        <v>1.1016073921733198</v>
      </c>
      <c r="E1405" s="15">
        <f t="shared" si="63"/>
        <v>7.8752492631360527E-2</v>
      </c>
      <c r="F1405" s="105">
        <v>0.98429395937499997</v>
      </c>
      <c r="G1405" s="105">
        <v>8.0848143854166636</v>
      </c>
      <c r="H1405" s="55">
        <f t="shared" si="64"/>
        <v>7.343288081526006E-2</v>
      </c>
      <c r="I1405" s="17">
        <v>0</v>
      </c>
      <c r="J1405" s="15">
        <f>'Calcul Rn'!E1399</f>
        <v>1.1619416354326928</v>
      </c>
      <c r="K1405" s="118">
        <f t="shared" si="65"/>
        <v>0.31596950878326002</v>
      </c>
    </row>
    <row r="1406" spans="1:11" x14ac:dyDescent="0.45">
      <c r="A1406" s="60">
        <v>41227</v>
      </c>
      <c r="B1406" s="115">
        <v>1390</v>
      </c>
      <c r="C1406" s="15">
        <f>'Calcul Es et Ea'!H1399</f>
        <v>0.90281186421889703</v>
      </c>
      <c r="D1406" s="15">
        <f>'Calcul Es et Ea'!I1399</f>
        <v>0.89021021872803552</v>
      </c>
      <c r="E1406" s="15">
        <f t="shared" si="63"/>
        <v>1.2601645490861513E-2</v>
      </c>
      <c r="F1406" s="105">
        <v>2.1353066734374995</v>
      </c>
      <c r="G1406" s="105">
        <v>4.801368947916667</v>
      </c>
      <c r="H1406" s="55">
        <f t="shared" si="64"/>
        <v>6.0148141653428792E-2</v>
      </c>
      <c r="I1406" s="17">
        <v>0</v>
      </c>
      <c r="J1406" s="15">
        <f>'Calcul Rn'!E1400</f>
        <v>1.4095281346439741</v>
      </c>
      <c r="K1406" s="118">
        <f t="shared" si="65"/>
        <v>0.23015575400055704</v>
      </c>
    </row>
    <row r="1407" spans="1:11" x14ac:dyDescent="0.45">
      <c r="A1407" s="60">
        <v>41228</v>
      </c>
      <c r="B1407" s="114">
        <v>1391</v>
      </c>
      <c r="C1407" s="15">
        <f>'Calcul Es et Ea'!H1400</f>
        <v>0.88104895463405675</v>
      </c>
      <c r="D1407" s="15">
        <f>'Calcul Es et Ea'!I1400</f>
        <v>0.88103159796965069</v>
      </c>
      <c r="E1407" s="15">
        <f t="shared" si="63"/>
        <v>1.7356664406054101E-5</v>
      </c>
      <c r="F1407" s="105">
        <v>1.2855295286041664</v>
      </c>
      <c r="G1407" s="105">
        <v>4.8796391041666665</v>
      </c>
      <c r="H1407" s="55">
        <f t="shared" si="64"/>
        <v>6.043901670982646E-2</v>
      </c>
      <c r="I1407" s="17">
        <v>0</v>
      </c>
      <c r="J1407" s="15">
        <f>'Calcul Rn'!E1401</f>
        <v>1.44901880469897</v>
      </c>
      <c r="K1407" s="118">
        <f t="shared" si="65"/>
        <v>0.22821059364093962</v>
      </c>
    </row>
    <row r="1408" spans="1:11" x14ac:dyDescent="0.45">
      <c r="A1408" s="60">
        <v>41229</v>
      </c>
      <c r="B1408" s="115">
        <v>1392</v>
      </c>
      <c r="C1408" s="15">
        <f>'Calcul Es et Ea'!H1401</f>
        <v>0.95605833230978321</v>
      </c>
      <c r="D1408" s="15">
        <f>'Calcul Es et Ea'!I1401</f>
        <v>0.95603949796063692</v>
      </c>
      <c r="E1408" s="15">
        <f t="shared" si="63"/>
        <v>1.8834349146290563E-5</v>
      </c>
      <c r="F1408" s="105">
        <v>2.0747337802083341</v>
      </c>
      <c r="G1408" s="105">
        <v>5.8761657916666641</v>
      </c>
      <c r="H1408" s="55">
        <f t="shared" si="64"/>
        <v>6.4249114337086313E-2</v>
      </c>
      <c r="I1408" s="17">
        <v>0</v>
      </c>
      <c r="J1408" s="15">
        <f>'Calcul Rn'!E1402</f>
        <v>1.2886743979053983</v>
      </c>
      <c r="K1408" s="118">
        <f t="shared" si="65"/>
        <v>0.18944665928171489</v>
      </c>
    </row>
    <row r="1409" spans="1:11" x14ac:dyDescent="0.45">
      <c r="A1409" s="60">
        <v>41230</v>
      </c>
      <c r="B1409" s="115">
        <v>1393</v>
      </c>
      <c r="C1409" s="15">
        <f>'Calcul Es et Ea'!H1402</f>
        <v>1.2021493645595598</v>
      </c>
      <c r="D1409" s="15">
        <f>'Calcul Es et Ea'!I1402</f>
        <v>1.201936984838488</v>
      </c>
      <c r="E1409" s="15">
        <f t="shared" si="63"/>
        <v>2.1237972107179814E-4</v>
      </c>
      <c r="F1409" s="105">
        <v>0.48031251729166669</v>
      </c>
      <c r="G1409" s="105">
        <v>9.2982036250000011</v>
      </c>
      <c r="H1409" s="55">
        <f t="shared" si="64"/>
        <v>7.8939673335038624E-2</v>
      </c>
      <c r="I1409" s="17">
        <v>0</v>
      </c>
      <c r="J1409" s="15">
        <f>'Calcul Rn'!E1403</f>
        <v>1.2639025807994422</v>
      </c>
      <c r="K1409" s="118">
        <f t="shared" si="65"/>
        <v>0.25978901999770709</v>
      </c>
    </row>
    <row r="1410" spans="1:11" x14ac:dyDescent="0.45">
      <c r="A1410" s="60">
        <v>41231</v>
      </c>
      <c r="B1410" s="114">
        <v>1394</v>
      </c>
      <c r="C1410" s="15">
        <f>'Calcul Es et Ea'!H1403</f>
        <v>1.1935213127580462</v>
      </c>
      <c r="D1410" s="15">
        <f>'Calcul Es et Ea'!I1403</f>
        <v>1.1900349101918402</v>
      </c>
      <c r="E1410" s="15">
        <f t="shared" si="63"/>
        <v>3.4864025662060261E-3</v>
      </c>
      <c r="F1410" s="105">
        <v>1.7546643278645842</v>
      </c>
      <c r="G1410" s="105">
        <v>9.3398524166666661</v>
      </c>
      <c r="H1410" s="55">
        <f t="shared" si="64"/>
        <v>7.9134782610465831E-2</v>
      </c>
      <c r="I1410" s="17">
        <v>0</v>
      </c>
      <c r="J1410" s="15">
        <f>'Calcul Rn'!E1404</f>
        <v>1.5278056156390507</v>
      </c>
      <c r="K1410" s="118">
        <f t="shared" si="65"/>
        <v>0.27227601566165871</v>
      </c>
    </row>
    <row r="1411" spans="1:11" x14ac:dyDescent="0.45">
      <c r="A1411" s="60">
        <v>41232</v>
      </c>
      <c r="B1411" s="115">
        <v>1395</v>
      </c>
      <c r="C1411" s="15">
        <f>'Calcul Es et Ea'!H1404</f>
        <v>1.2621319793503458</v>
      </c>
      <c r="D1411" s="15">
        <f>'Calcul Es et Ea'!I1404</f>
        <v>1.231096623333451</v>
      </c>
      <c r="E1411" s="15">
        <f t="shared" si="63"/>
        <v>3.1035356016894777E-2</v>
      </c>
      <c r="F1411" s="105">
        <v>0.61495659166666661</v>
      </c>
      <c r="G1411" s="105">
        <v>9.1327590208333334</v>
      </c>
      <c r="H1411" s="55">
        <f t="shared" si="64"/>
        <v>7.8168677219151786E-2</v>
      </c>
      <c r="I1411" s="17">
        <v>0</v>
      </c>
      <c r="J1411" s="15">
        <f>'Calcul Rn'!E1405</f>
        <v>1.2287248646908218</v>
      </c>
      <c r="K1411" s="118">
        <f t="shared" si="65"/>
        <v>0.27196557053068493</v>
      </c>
    </row>
    <row r="1412" spans="1:11" x14ac:dyDescent="0.45">
      <c r="A1412" s="60">
        <v>41233</v>
      </c>
      <c r="B1412" s="115">
        <v>1396</v>
      </c>
      <c r="C1412" s="15">
        <f>'Calcul Es et Ea'!H1405</f>
        <v>1.2640626583149044</v>
      </c>
      <c r="D1412" s="15">
        <f>'Calcul Es et Ea'!I1405</f>
        <v>1.1658550416954339</v>
      </c>
      <c r="E1412" s="15">
        <f t="shared" si="63"/>
        <v>9.8207616619470528E-2</v>
      </c>
      <c r="F1412" s="105">
        <v>2.6102459583333331</v>
      </c>
      <c r="G1412" s="105">
        <v>9.3423748437500009</v>
      </c>
      <c r="H1412" s="55">
        <f t="shared" si="64"/>
        <v>7.9146612465365584E-2</v>
      </c>
      <c r="I1412" s="17">
        <v>0</v>
      </c>
      <c r="J1412" s="15">
        <f>'Calcul Rn'!E1406</f>
        <v>0.80637295696128275</v>
      </c>
      <c r="K1412" s="118">
        <f t="shared" si="65"/>
        <v>0.39288537910080373</v>
      </c>
    </row>
    <row r="1413" spans="1:11" x14ac:dyDescent="0.45">
      <c r="A1413" s="60">
        <v>41234</v>
      </c>
      <c r="B1413" s="114">
        <v>1397</v>
      </c>
      <c r="C1413" s="15">
        <f>'Calcul Es et Ea'!H1406</f>
        <v>1.3115216822053268</v>
      </c>
      <c r="D1413" s="15">
        <f>'Calcul Es et Ea'!I1406</f>
        <v>1.2055035646846404</v>
      </c>
      <c r="E1413" s="15">
        <f t="shared" si="63"/>
        <v>0.10601811752068646</v>
      </c>
      <c r="F1413" s="105">
        <v>2.8277343390625003</v>
      </c>
      <c r="G1413" s="105">
        <v>10.46030641666667</v>
      </c>
      <c r="H1413" s="55">
        <f t="shared" si="64"/>
        <v>8.4540476915334603E-2</v>
      </c>
      <c r="I1413" s="17">
        <v>0</v>
      </c>
      <c r="J1413" s="15">
        <f>'Calcul Rn'!E1407</f>
        <v>0.86579100153857613</v>
      </c>
      <c r="K1413" s="118">
        <f t="shared" si="65"/>
        <v>0.43355154757935949</v>
      </c>
    </row>
    <row r="1414" spans="1:11" x14ac:dyDescent="0.45">
      <c r="A1414" s="60">
        <v>41235</v>
      </c>
      <c r="B1414" s="115">
        <v>1398</v>
      </c>
      <c r="C1414" s="15">
        <f>'Calcul Es et Ea'!H1407</f>
        <v>1.2366150358807098</v>
      </c>
      <c r="D1414" s="15">
        <f>'Calcul Es et Ea'!I1407</f>
        <v>1.130598448306064</v>
      </c>
      <c r="E1414" s="15">
        <f t="shared" si="63"/>
        <v>0.10601658757464572</v>
      </c>
      <c r="F1414" s="105">
        <v>2.397609943343749</v>
      </c>
      <c r="G1414" s="105">
        <v>8.5037207500000029</v>
      </c>
      <c r="H1414" s="55">
        <f t="shared" si="64"/>
        <v>7.5295682226451208E-2</v>
      </c>
      <c r="I1414" s="17">
        <v>0</v>
      </c>
      <c r="J1414" s="15">
        <f>'Calcul Rn'!E1408</f>
        <v>0.59662143395177392</v>
      </c>
      <c r="K1414" s="118">
        <f t="shared" si="65"/>
        <v>0.36952439864254216</v>
      </c>
    </row>
    <row r="1415" spans="1:11" x14ac:dyDescent="0.45">
      <c r="A1415" s="60">
        <v>41236</v>
      </c>
      <c r="B1415" s="115">
        <v>1399</v>
      </c>
      <c r="C1415" s="15">
        <f>'Calcul Es et Ea'!H1408</f>
        <v>1.3453425832489336</v>
      </c>
      <c r="D1415" s="15">
        <f>'Calcul Es et Ea'!I1408</f>
        <v>1.1997538397118785</v>
      </c>
      <c r="E1415" s="15">
        <f t="shared" si="63"/>
        <v>0.14558874353705509</v>
      </c>
      <c r="F1415" s="105">
        <v>4.0076795000000001</v>
      </c>
      <c r="G1415" s="105">
        <v>11.338529468750002</v>
      </c>
      <c r="H1415" s="55">
        <f t="shared" si="64"/>
        <v>8.8994817823726605E-2</v>
      </c>
      <c r="I1415" s="17">
        <v>0</v>
      </c>
      <c r="J1415" s="15">
        <f>'Calcul Rn'!E1409</f>
        <v>0.90940180809362392</v>
      </c>
      <c r="K1415" s="118">
        <f t="shared" si="65"/>
        <v>0.63377699975704738</v>
      </c>
    </row>
    <row r="1416" spans="1:11" x14ac:dyDescent="0.45">
      <c r="A1416" s="60">
        <v>41237</v>
      </c>
      <c r="B1416" s="114">
        <v>1400</v>
      </c>
      <c r="C1416" s="15">
        <f>'Calcul Es et Ea'!H1409</f>
        <v>1.4084254395715767</v>
      </c>
      <c r="D1416" s="15">
        <f>'Calcul Es et Ea'!I1409</f>
        <v>1.2447977717686964</v>
      </c>
      <c r="E1416" s="15">
        <f t="shared" si="63"/>
        <v>0.16362766780288029</v>
      </c>
      <c r="F1416" s="105">
        <v>4.2749102187499988</v>
      </c>
      <c r="G1416" s="105">
        <v>11.165260260416668</v>
      </c>
      <c r="H1416" s="55">
        <f t="shared" si="64"/>
        <v>8.8100499949906888E-2</v>
      </c>
      <c r="I1416" s="17">
        <v>0</v>
      </c>
      <c r="J1416" s="15">
        <f>'Calcul Rn'!E1410</f>
        <v>0.68416875749462358</v>
      </c>
      <c r="K1416" s="118">
        <f t="shared" si="65"/>
        <v>0.68510411603258581</v>
      </c>
    </row>
    <row r="1417" spans="1:11" x14ac:dyDescent="0.45">
      <c r="A1417" s="60">
        <v>41238</v>
      </c>
      <c r="B1417" s="115">
        <v>1401</v>
      </c>
      <c r="C1417" s="15">
        <f>'Calcul Es et Ea'!H1410</f>
        <v>1.3129043623195562</v>
      </c>
      <c r="D1417" s="15">
        <f>'Calcul Es et Ea'!I1410</f>
        <v>1.1202424058714102</v>
      </c>
      <c r="E1417" s="15">
        <f t="shared" si="63"/>
        <v>0.19266195644814599</v>
      </c>
      <c r="F1417" s="105">
        <v>3.5526070854166645</v>
      </c>
      <c r="G1417" s="105">
        <v>10.665709541666667</v>
      </c>
      <c r="H1417" s="55">
        <f t="shared" si="64"/>
        <v>8.5564863200582056E-2</v>
      </c>
      <c r="I1417" s="17">
        <v>0</v>
      </c>
      <c r="J1417" s="15">
        <f>'Calcul Rn'!E1411</f>
        <v>0.68198936654336517</v>
      </c>
      <c r="K1417" s="118">
        <f t="shared" si="65"/>
        <v>0.72487713861355252</v>
      </c>
    </row>
    <row r="1418" spans="1:11" x14ac:dyDescent="0.45">
      <c r="A1418" s="60">
        <v>41239</v>
      </c>
      <c r="B1418" s="115">
        <v>1402</v>
      </c>
      <c r="C1418" s="15">
        <f>'Calcul Es et Ea'!H1411</f>
        <v>1.2111171557617839</v>
      </c>
      <c r="D1418" s="15">
        <f>'Calcul Es et Ea'!I1411</f>
        <v>1.0500265196450258</v>
      </c>
      <c r="E1418" s="15">
        <f t="shared" si="63"/>
        <v>0.16109063611675811</v>
      </c>
      <c r="F1418" s="105">
        <v>4.2666840000000006</v>
      </c>
      <c r="G1418" s="105">
        <v>9.8396418020833369</v>
      </c>
      <c r="H1418" s="55">
        <f t="shared" si="64"/>
        <v>8.1508418539108243E-2</v>
      </c>
      <c r="I1418" s="17">
        <v>0</v>
      </c>
      <c r="J1418" s="15">
        <f>'Calcul Rn'!E1412</f>
        <v>0.59365721719383213</v>
      </c>
      <c r="K1418" s="118">
        <f t="shared" si="65"/>
        <v>0.67654075314379991</v>
      </c>
    </row>
    <row r="1419" spans="1:11" x14ac:dyDescent="0.45">
      <c r="A1419" s="60">
        <v>41240</v>
      </c>
      <c r="B1419" s="114">
        <v>1403</v>
      </c>
      <c r="C1419" s="15">
        <f>'Calcul Es et Ea'!H1412</f>
        <v>1.0069890054792014</v>
      </c>
      <c r="D1419" s="15">
        <f>'Calcul Es et Ea'!I1412</f>
        <v>0.96505800531893271</v>
      </c>
      <c r="E1419" s="15">
        <f t="shared" si="63"/>
        <v>4.1931000160268739E-2</v>
      </c>
      <c r="F1419" s="105">
        <v>0.90255202318750005</v>
      </c>
      <c r="G1419" s="105">
        <v>6.3943509374999996</v>
      </c>
      <c r="H1419" s="55">
        <f t="shared" si="64"/>
        <v>6.631033452477024E-2</v>
      </c>
      <c r="I1419" s="17">
        <v>0</v>
      </c>
      <c r="J1419" s="15">
        <f>'Calcul Rn'!E1413</f>
        <v>0.63039293535529728</v>
      </c>
      <c r="K1419" s="118">
        <f t="shared" si="65"/>
        <v>0.16397694095398779</v>
      </c>
    </row>
    <row r="1420" spans="1:11" x14ac:dyDescent="0.45">
      <c r="A1420" s="60">
        <v>41241</v>
      </c>
      <c r="B1420" s="115">
        <v>1404</v>
      </c>
      <c r="C1420" s="15">
        <f>'Calcul Es et Ea'!H1413</f>
        <v>0.991096919366386</v>
      </c>
      <c r="D1420" s="15">
        <f>'Calcul Es et Ea'!I1413</f>
        <v>0.90582832435163818</v>
      </c>
      <c r="E1420" s="15">
        <f t="shared" si="63"/>
        <v>8.5268595014747817E-2</v>
      </c>
      <c r="F1420" s="105">
        <v>3.1558478624999986</v>
      </c>
      <c r="G1420" s="105">
        <v>6.8817992604166669</v>
      </c>
      <c r="H1420" s="55">
        <f t="shared" si="64"/>
        <v>6.8300694064518844E-2</v>
      </c>
      <c r="I1420" s="17">
        <v>0</v>
      </c>
      <c r="J1420" s="15">
        <f>'Calcul Rn'!E1414</f>
        <v>0.8809122954955293</v>
      </c>
      <c r="K1420" s="118">
        <f t="shared" si="65"/>
        <v>0.3982822868814388</v>
      </c>
    </row>
    <row r="1421" spans="1:11" x14ac:dyDescent="0.45">
      <c r="A1421" s="60">
        <v>41242</v>
      </c>
      <c r="B1421" s="115">
        <v>1405</v>
      </c>
      <c r="C1421" s="15">
        <f>'Calcul Es et Ea'!H1414</f>
        <v>0.87050235361161543</v>
      </c>
      <c r="D1421" s="15">
        <f>'Calcul Es et Ea'!I1414</f>
        <v>0.76600769993685347</v>
      </c>
      <c r="E1421" s="15">
        <f t="shared" si="63"/>
        <v>0.10449465367476196</v>
      </c>
      <c r="F1421" s="105">
        <v>2.1054889822916674</v>
      </c>
      <c r="G1421" s="105">
        <v>4.2573920312500002</v>
      </c>
      <c r="H1421" s="55">
        <f t="shared" si="64"/>
        <v>5.8159508983879935E-2</v>
      </c>
      <c r="I1421" s="17">
        <v>0</v>
      </c>
      <c r="J1421" s="15">
        <f>'Calcul Rn'!E1415</f>
        <v>0.24244438210871033</v>
      </c>
      <c r="K1421" s="118">
        <f t="shared" si="65"/>
        <v>0.30952868563939123</v>
      </c>
    </row>
    <row r="1422" spans="1:11" x14ac:dyDescent="0.45">
      <c r="A1422" s="60">
        <v>41243</v>
      </c>
      <c r="B1422" s="114">
        <v>1406</v>
      </c>
      <c r="C1422" s="15">
        <f>'Calcul Es et Ea'!H1415</f>
        <v>0.78315034599974442</v>
      </c>
      <c r="D1422" s="15">
        <f>'Calcul Es et Ea'!I1415</f>
        <v>0.74008456258181587</v>
      </c>
      <c r="E1422" s="15">
        <f t="shared" si="63"/>
        <v>4.3065783417928549E-2</v>
      </c>
      <c r="F1422" s="105">
        <v>0.26717593277083335</v>
      </c>
      <c r="G1422" s="105">
        <v>1.7570380083333335</v>
      </c>
      <c r="H1422" s="55">
        <f t="shared" si="64"/>
        <v>4.9727186431572819E-2</v>
      </c>
      <c r="I1422" s="17">
        <v>0</v>
      </c>
      <c r="J1422" s="15">
        <f>'Calcul Rn'!E1416</f>
        <v>-1.4059341651033286E-2</v>
      </c>
      <c r="K1422" s="118">
        <f t="shared" si="65"/>
        <v>1.8225709939230592E-2</v>
      </c>
    </row>
    <row r="1423" spans="1:11" x14ac:dyDescent="0.45">
      <c r="A1423" s="60">
        <v>41244</v>
      </c>
      <c r="B1423" s="115">
        <v>1407</v>
      </c>
      <c r="C1423" s="15">
        <f>'Calcul Es et Ea'!H1416</f>
        <v>0.78224004513493883</v>
      </c>
      <c r="D1423" s="15">
        <f>'Calcul Es et Ea'!I1416</f>
        <v>0.74539166712030225</v>
      </c>
      <c r="E1423" s="15">
        <f t="shared" si="63"/>
        <v>3.6848378014636585E-2</v>
      </c>
      <c r="F1423" s="105">
        <v>0.2556452732916667</v>
      </c>
      <c r="G1423" s="105">
        <v>1.7217147032291662</v>
      </c>
      <c r="H1423" s="55">
        <f t="shared" si="64"/>
        <v>4.9616026031515999E-2</v>
      </c>
      <c r="I1423" s="17">
        <v>0</v>
      </c>
      <c r="J1423" s="15">
        <f>'Calcul Rn'!E1417</f>
        <v>-0.15724641518008919</v>
      </c>
      <c r="K1423" s="118">
        <f t="shared" si="65"/>
        <v>-9.1408708482759414E-3</v>
      </c>
    </row>
    <row r="1424" spans="1:11" x14ac:dyDescent="0.45">
      <c r="A1424" s="60">
        <v>41245</v>
      </c>
      <c r="B1424" s="115">
        <v>1408</v>
      </c>
      <c r="C1424" s="15">
        <f>'Calcul Es et Ea'!H1417</f>
        <v>0.9421767564153809</v>
      </c>
      <c r="D1424" s="15">
        <f>'Calcul Es et Ea'!I1417</f>
        <v>0.89484021311983508</v>
      </c>
      <c r="E1424" s="15">
        <f t="shared" si="63"/>
        <v>4.7336543295545819E-2</v>
      </c>
      <c r="F1424" s="105">
        <v>0.33074073468750004</v>
      </c>
      <c r="G1424" s="105">
        <v>5.2161148333333331</v>
      </c>
      <c r="H1424" s="55">
        <f t="shared" si="64"/>
        <v>6.1703231951529242E-2</v>
      </c>
      <c r="I1424" s="17">
        <v>0</v>
      </c>
      <c r="J1424" s="15">
        <f>'Calcul Rn'!E1418</f>
        <v>0.47264534806267955</v>
      </c>
      <c r="K1424" s="118">
        <f t="shared" si="65"/>
        <v>0.11229494039368054</v>
      </c>
    </row>
    <row r="1425" spans="1:11" x14ac:dyDescent="0.45">
      <c r="A1425" s="60">
        <v>41246</v>
      </c>
      <c r="B1425" s="114">
        <v>1409</v>
      </c>
      <c r="C1425" s="15">
        <f>'Calcul Es et Ea'!H1418</f>
        <v>1.1099607300412317</v>
      </c>
      <c r="D1425" s="15">
        <f>'Calcul Es et Ea'!I1418</f>
        <v>1.1064062923895395</v>
      </c>
      <c r="E1425" s="15">
        <f t="shared" si="63"/>
        <v>3.5544376516922771E-3</v>
      </c>
      <c r="F1425" s="105">
        <v>3.1907928788645825</v>
      </c>
      <c r="G1425" s="105">
        <v>9.1521442604166641</v>
      </c>
      <c r="H1425" s="55">
        <f t="shared" si="64"/>
        <v>7.8258681369108393E-2</v>
      </c>
      <c r="I1425" s="17">
        <v>0</v>
      </c>
      <c r="J1425" s="15">
        <f>'Calcul Rn'!E1419</f>
        <v>0.37437617837803172</v>
      </c>
      <c r="K1425" s="118">
        <f t="shared" si="65"/>
        <v>6.6010456156842673E-2</v>
      </c>
    </row>
    <row r="1426" spans="1:11" x14ac:dyDescent="0.45">
      <c r="A1426" s="60">
        <v>41247</v>
      </c>
      <c r="B1426" s="115">
        <v>1410</v>
      </c>
      <c r="C1426" s="15">
        <f>'Calcul Es et Ea'!H1419</f>
        <v>1.0198939785636645</v>
      </c>
      <c r="D1426" s="15">
        <f>'Calcul Es et Ea'!I1419</f>
        <v>0.88492600612941708</v>
      </c>
      <c r="E1426" s="15">
        <f t="shared" ref="E1426:E1489" si="66">C1426-D1426</f>
        <v>0.13496797243424741</v>
      </c>
      <c r="F1426" s="105">
        <v>3.2829513454166661</v>
      </c>
      <c r="G1426" s="105">
        <v>6.9919861666666669</v>
      </c>
      <c r="H1426" s="55">
        <f t="shared" ref="H1426:H1489" si="67">4098*(0.6108*EXP(17.27*G1426/(G1426+237.3)))/(G1426+237.3)^2</f>
        <v>6.8757626573181949E-2</v>
      </c>
      <c r="I1426" s="17">
        <v>0</v>
      </c>
      <c r="J1426" s="15">
        <f>'Calcul Rn'!E1420</f>
        <v>0.11551254038429937</v>
      </c>
      <c r="K1426" s="118">
        <f t="shared" ref="K1426:K1489" si="68">(0.408*H1426*(J1426-I1426)+$B$8*900*F1426*E1426/(G1426+273))/(H1426+$B$8*(1+0.34*F1426))</f>
        <v>0.46844283500479544</v>
      </c>
    </row>
    <row r="1427" spans="1:11" x14ac:dyDescent="0.45">
      <c r="A1427" s="60">
        <v>41248</v>
      </c>
      <c r="B1427" s="115">
        <v>1411</v>
      </c>
      <c r="C1427" s="15">
        <f>'Calcul Es et Ea'!H1420</f>
        <v>0.92082840722984494</v>
      </c>
      <c r="D1427" s="15">
        <f>'Calcul Es et Ea'!I1420</f>
        <v>0.82938927736011181</v>
      </c>
      <c r="E1427" s="15">
        <f t="shared" si="66"/>
        <v>9.1439129869733127E-2</v>
      </c>
      <c r="F1427" s="105">
        <v>2.6951938229166674</v>
      </c>
      <c r="G1427" s="105">
        <v>4.6340975937499991</v>
      </c>
      <c r="H1427" s="55">
        <f t="shared" si="67"/>
        <v>5.9530531254247655E-2</v>
      </c>
      <c r="I1427" s="17">
        <v>0</v>
      </c>
      <c r="J1427" s="15">
        <f>'Calcul Rn'!E1421</f>
        <v>2.5894853007901286E-2</v>
      </c>
      <c r="K1427" s="118">
        <f t="shared" si="68"/>
        <v>0.28805276884197323</v>
      </c>
    </row>
    <row r="1428" spans="1:11" x14ac:dyDescent="0.45">
      <c r="A1428" s="60">
        <v>41249</v>
      </c>
      <c r="B1428" s="114">
        <v>1412</v>
      </c>
      <c r="C1428" s="15">
        <f>'Calcul Es et Ea'!H1421</f>
        <v>0.79343093169095646</v>
      </c>
      <c r="D1428" s="15">
        <f>'Calcul Es et Ea'!I1421</f>
        <v>0.71115517481546564</v>
      </c>
      <c r="E1428" s="15">
        <f t="shared" si="66"/>
        <v>8.2275756875490824E-2</v>
      </c>
      <c r="F1428" s="105">
        <v>0.98937497854166689</v>
      </c>
      <c r="G1428" s="105">
        <v>1.7475139856458333</v>
      </c>
      <c r="H1428" s="55">
        <f t="shared" si="67"/>
        <v>4.9697193833912093E-2</v>
      </c>
      <c r="I1428" s="17">
        <v>0</v>
      </c>
      <c r="J1428" s="15">
        <f>'Calcul Rn'!E1422</f>
        <v>-0.29776022435150651</v>
      </c>
      <c r="K1428" s="118">
        <f t="shared" si="68"/>
        <v>8.4850745020766991E-2</v>
      </c>
    </row>
    <row r="1429" spans="1:11" x14ac:dyDescent="0.45">
      <c r="A1429" s="60">
        <v>41250</v>
      </c>
      <c r="B1429" s="115">
        <v>1413</v>
      </c>
      <c r="C1429" s="15">
        <f>'Calcul Es et Ea'!H1422</f>
        <v>0.95423180920067896</v>
      </c>
      <c r="D1429" s="15">
        <f>'Calcul Es et Ea'!I1422</f>
        <v>0.82167750445747201</v>
      </c>
      <c r="E1429" s="15">
        <f t="shared" si="66"/>
        <v>0.13255430474320695</v>
      </c>
      <c r="F1429" s="105">
        <v>4.3851880499999991</v>
      </c>
      <c r="G1429" s="105">
        <v>5.9342445624999991</v>
      </c>
      <c r="H1429" s="55">
        <f t="shared" si="67"/>
        <v>6.4477373445129813E-2</v>
      </c>
      <c r="I1429" s="17">
        <v>0</v>
      </c>
      <c r="J1429" s="15">
        <f>'Calcul Rn'!E1423</f>
        <v>0.1103152455768952</v>
      </c>
      <c r="K1429" s="118">
        <f t="shared" si="68"/>
        <v>0.55545979579160099</v>
      </c>
    </row>
    <row r="1430" spans="1:11" x14ac:dyDescent="0.45">
      <c r="A1430" s="60">
        <v>41251</v>
      </c>
      <c r="B1430" s="115">
        <v>1414</v>
      </c>
      <c r="C1430" s="15">
        <f>'Calcul Es et Ea'!H1423</f>
        <v>0.94695312235257068</v>
      </c>
      <c r="D1430" s="15">
        <f>'Calcul Es et Ea'!I1423</f>
        <v>0.79691018157136717</v>
      </c>
      <c r="E1430" s="15">
        <f t="shared" si="66"/>
        <v>0.1500429407812035</v>
      </c>
      <c r="F1430" s="105">
        <v>2.2555700520833324</v>
      </c>
      <c r="G1430" s="105">
        <v>5.4240656458333367</v>
      </c>
      <c r="H1430" s="55">
        <f t="shared" si="67"/>
        <v>6.2495823130793514E-2</v>
      </c>
      <c r="I1430" s="17">
        <v>0</v>
      </c>
      <c r="J1430" s="15">
        <f>'Calcul Rn'!E1424</f>
        <v>0.29147569343837665</v>
      </c>
      <c r="K1430" s="118">
        <f t="shared" si="68"/>
        <v>0.44616296534901867</v>
      </c>
    </row>
    <row r="1431" spans="1:11" x14ac:dyDescent="0.45">
      <c r="A1431" s="60">
        <v>41252</v>
      </c>
      <c r="B1431" s="114">
        <v>1415</v>
      </c>
      <c r="C1431" s="15">
        <f>'Calcul Es et Ea'!H1424</f>
        <v>0.81228086367652153</v>
      </c>
      <c r="D1431" s="15">
        <f>'Calcul Es et Ea'!I1424</f>
        <v>0.71375630805137114</v>
      </c>
      <c r="E1431" s="15">
        <f t="shared" si="66"/>
        <v>9.852455562515039E-2</v>
      </c>
      <c r="F1431" s="105">
        <v>0.56278937099999993</v>
      </c>
      <c r="G1431" s="105">
        <v>4.1393717312500016</v>
      </c>
      <c r="H1431" s="55">
        <f t="shared" si="67"/>
        <v>5.7735582415916829E-2</v>
      </c>
      <c r="I1431" s="17">
        <v>0</v>
      </c>
      <c r="J1431" s="15">
        <f>'Calcul Rn'!E1425</f>
        <v>0.11495030726955813</v>
      </c>
      <c r="K1431" s="118">
        <f t="shared" si="68"/>
        <v>0.10735693427074451</v>
      </c>
    </row>
    <row r="1432" spans="1:11" x14ac:dyDescent="0.45">
      <c r="A1432" s="60">
        <v>41253</v>
      </c>
      <c r="B1432" s="115">
        <v>1416</v>
      </c>
      <c r="C1432" s="15">
        <f>'Calcul Es et Ea'!H1425</f>
        <v>0.92026469708995773</v>
      </c>
      <c r="D1432" s="15">
        <f>'Calcul Es et Ea'!I1425</f>
        <v>0.79937756272882299</v>
      </c>
      <c r="E1432" s="15">
        <f t="shared" si="66"/>
        <v>0.12088713436113474</v>
      </c>
      <c r="F1432" s="105">
        <v>1.7867361456249995</v>
      </c>
      <c r="G1432" s="105">
        <v>6.1951306354166684</v>
      </c>
      <c r="H1432" s="55">
        <f t="shared" si="67"/>
        <v>6.5511283620402205E-2</v>
      </c>
      <c r="I1432" s="17">
        <v>0</v>
      </c>
      <c r="J1432" s="15">
        <f>'Calcul Rn'!E1426</f>
        <v>-3.6476223133845576E-2</v>
      </c>
      <c r="K1432" s="118">
        <f t="shared" si="68"/>
        <v>0.26354975946031395</v>
      </c>
    </row>
    <row r="1433" spans="1:11" x14ac:dyDescent="0.45">
      <c r="A1433" s="60">
        <v>41254</v>
      </c>
      <c r="B1433" s="115">
        <v>1417</v>
      </c>
      <c r="C1433" s="15">
        <f>'Calcul Es et Ea'!H1426</f>
        <v>0.72235028253228628</v>
      </c>
      <c r="D1433" s="15">
        <f>'Calcul Es et Ea'!I1426</f>
        <v>0.68645560594335131</v>
      </c>
      <c r="E1433" s="15">
        <f t="shared" si="66"/>
        <v>3.5894676588934971E-2</v>
      </c>
      <c r="F1433" s="105">
        <v>1.2681915208333334</v>
      </c>
      <c r="G1433" s="105">
        <v>0.9698496541072914</v>
      </c>
      <c r="H1433" s="55">
        <f t="shared" si="67"/>
        <v>4.7300067261493807E-2</v>
      </c>
      <c r="I1433" s="17">
        <v>0</v>
      </c>
      <c r="J1433" s="15">
        <f>'Calcul Rn'!E1427</f>
        <v>0.22090259464803896</v>
      </c>
      <c r="K1433" s="118">
        <f t="shared" si="68"/>
        <v>9.9739014530461426E-2</v>
      </c>
    </row>
    <row r="1434" spans="1:11" x14ac:dyDescent="0.45">
      <c r="A1434" s="60">
        <v>41255</v>
      </c>
      <c r="B1434" s="114">
        <v>1418</v>
      </c>
      <c r="C1434" s="15">
        <f>'Calcul Es et Ea'!H1427</f>
        <v>0.58885741280989079</v>
      </c>
      <c r="D1434" s="15">
        <f>'Calcul Es et Ea'!I1427</f>
        <v>0.50023249519899893</v>
      </c>
      <c r="E1434" s="15">
        <f t="shared" si="66"/>
        <v>8.8624917610891862E-2</v>
      </c>
      <c r="F1434" s="105">
        <v>2.826388955208333</v>
      </c>
      <c r="G1434" s="105">
        <v>-1.1941741406250002</v>
      </c>
      <c r="H1434" s="55">
        <f t="shared" si="67"/>
        <v>4.1145542463559052E-2</v>
      </c>
      <c r="I1434" s="17">
        <v>0</v>
      </c>
      <c r="J1434" s="15">
        <f>'Calcul Rn'!E1428</f>
        <v>2.1681662823214154E-4</v>
      </c>
      <c r="K1434" s="118">
        <f t="shared" si="68"/>
        <v>0.32200966244199342</v>
      </c>
    </row>
    <row r="1435" spans="1:11" x14ac:dyDescent="0.45">
      <c r="A1435" s="60">
        <v>41256</v>
      </c>
      <c r="B1435" s="115">
        <v>1419</v>
      </c>
      <c r="C1435" s="15">
        <f>'Calcul Es et Ea'!H1428</f>
        <v>0.72722423168548977</v>
      </c>
      <c r="D1435" s="15">
        <f>'Calcul Es et Ea'!I1428</f>
        <v>0.70974558665823939</v>
      </c>
      <c r="E1435" s="15">
        <f t="shared" si="66"/>
        <v>1.7478645027250383E-2</v>
      </c>
      <c r="F1435" s="105">
        <v>2.9108303458333324</v>
      </c>
      <c r="G1435" s="105">
        <v>2.6026393338541665</v>
      </c>
      <c r="H1435" s="55">
        <f t="shared" si="67"/>
        <v>5.2452875287963219E-2</v>
      </c>
      <c r="I1435" s="17">
        <v>0</v>
      </c>
      <c r="J1435" s="15">
        <f>'Calcul Rn'!E1429</f>
        <v>-0.11941774809558536</v>
      </c>
      <c r="K1435" s="118">
        <f t="shared" si="68"/>
        <v>4.6130571738422985E-2</v>
      </c>
    </row>
    <row r="1436" spans="1:11" x14ac:dyDescent="0.45">
      <c r="A1436" s="60">
        <v>41257</v>
      </c>
      <c r="B1436" s="115">
        <v>1420</v>
      </c>
      <c r="C1436" s="15">
        <f>'Calcul Es et Ea'!H1429</f>
        <v>1.1811252527730025</v>
      </c>
      <c r="D1436" s="15">
        <f>'Calcul Es et Ea'!I1429</f>
        <v>1.1621021663340267</v>
      </c>
      <c r="E1436" s="15">
        <f t="shared" si="66"/>
        <v>1.9023086438975767E-2</v>
      </c>
      <c r="F1436" s="105">
        <v>5.7475954166666652</v>
      </c>
      <c r="G1436" s="105">
        <v>9.5410733125</v>
      </c>
      <c r="H1436" s="55">
        <f t="shared" si="67"/>
        <v>8.0083239134541143E-2</v>
      </c>
      <c r="I1436" s="17">
        <v>0</v>
      </c>
      <c r="J1436" s="15">
        <f>'Calcul Rn'!E1430</f>
        <v>0.27056405318489363</v>
      </c>
      <c r="K1436" s="118">
        <f t="shared" si="68"/>
        <v>0.11573021988730921</v>
      </c>
    </row>
    <row r="1437" spans="1:11" x14ac:dyDescent="0.45">
      <c r="A1437" s="60">
        <v>41258</v>
      </c>
      <c r="B1437" s="114">
        <v>1421</v>
      </c>
      <c r="C1437" s="15">
        <f>'Calcul Es et Ea'!H1430</f>
        <v>1.2523134869870556</v>
      </c>
      <c r="D1437" s="15">
        <f>'Calcul Es et Ea'!I1430</f>
        <v>1.158811179363936</v>
      </c>
      <c r="E1437" s="15">
        <f t="shared" si="66"/>
        <v>9.3502307623119618E-2</v>
      </c>
      <c r="F1437" s="105">
        <v>4.6668663229166665</v>
      </c>
      <c r="G1437" s="105">
        <v>9.316025572916665</v>
      </c>
      <c r="H1437" s="55">
        <f t="shared" si="67"/>
        <v>7.9023112274617641E-2</v>
      </c>
      <c r="I1437" s="17">
        <v>0</v>
      </c>
      <c r="J1437" s="15">
        <f>'Calcul Rn'!E1431</f>
        <v>0.49718876503890597</v>
      </c>
      <c r="K1437" s="118">
        <f t="shared" si="68"/>
        <v>0.43279287159150059</v>
      </c>
    </row>
    <row r="1438" spans="1:11" x14ac:dyDescent="0.45">
      <c r="A1438" s="60">
        <v>41259</v>
      </c>
      <c r="B1438" s="115">
        <v>1422</v>
      </c>
      <c r="C1438" s="15">
        <f>'Calcul Es et Ea'!H1431</f>
        <v>1.1684540034248969</v>
      </c>
      <c r="D1438" s="15">
        <f>'Calcul Es et Ea'!I1431</f>
        <v>1.0914859615846095</v>
      </c>
      <c r="E1438" s="15">
        <f t="shared" si="66"/>
        <v>7.6968041840287382E-2</v>
      </c>
      <c r="F1438" s="105">
        <v>3.9573697187500017</v>
      </c>
      <c r="G1438" s="105">
        <v>9.1176783229166674</v>
      </c>
      <c r="H1438" s="55">
        <f t="shared" si="67"/>
        <v>7.8098719864477945E-2</v>
      </c>
      <c r="I1438" s="17">
        <v>0</v>
      </c>
      <c r="J1438" s="15">
        <f>'Calcul Rn'!E1432</f>
        <v>0.77463281522961758</v>
      </c>
      <c r="K1438" s="118">
        <f t="shared" si="68"/>
        <v>0.38163905436730589</v>
      </c>
    </row>
    <row r="1439" spans="1:11" x14ac:dyDescent="0.45">
      <c r="A1439" s="60">
        <v>41260</v>
      </c>
      <c r="B1439" s="115">
        <v>1423</v>
      </c>
      <c r="C1439" s="15">
        <f>'Calcul Es et Ea'!H1432</f>
        <v>1.1821850787073851</v>
      </c>
      <c r="D1439" s="15">
        <f>'Calcul Es et Ea'!I1432</f>
        <v>1.0723573240007329</v>
      </c>
      <c r="E1439" s="15">
        <f t="shared" si="66"/>
        <v>0.10982775470665218</v>
      </c>
      <c r="F1439" s="105">
        <v>3.3303096531250009</v>
      </c>
      <c r="G1439" s="105">
        <v>8.4184085520833332</v>
      </c>
      <c r="H1439" s="55">
        <f t="shared" si="67"/>
        <v>7.4913075001379836E-2</v>
      </c>
      <c r="I1439" s="17">
        <v>0</v>
      </c>
      <c r="J1439" s="15">
        <f>'Calcul Rn'!E1433</f>
        <v>0.40948085366996612</v>
      </c>
      <c r="K1439" s="118">
        <f t="shared" si="68"/>
        <v>0.41722598576254344</v>
      </c>
    </row>
    <row r="1440" spans="1:11" x14ac:dyDescent="0.45">
      <c r="A1440" s="60">
        <v>41261</v>
      </c>
      <c r="B1440" s="114">
        <v>1424</v>
      </c>
      <c r="C1440" s="15">
        <f>'Calcul Es et Ea'!H1433</f>
        <v>1.0636689401781341</v>
      </c>
      <c r="D1440" s="15">
        <f>'Calcul Es et Ea'!I1433</f>
        <v>0.98374879602018173</v>
      </c>
      <c r="E1440" s="15">
        <f t="shared" si="66"/>
        <v>7.9920144157952344E-2</v>
      </c>
      <c r="F1440" s="105">
        <v>1.1145920132291667</v>
      </c>
      <c r="G1440" s="105">
        <v>7.3269889375000012</v>
      </c>
      <c r="H1440" s="55">
        <f t="shared" si="67"/>
        <v>7.0162941882470561E-2</v>
      </c>
      <c r="I1440" s="17">
        <v>0</v>
      </c>
      <c r="J1440" s="15">
        <f>'Calcul Rn'!E1434</f>
        <v>0.27219930625362565</v>
      </c>
      <c r="K1440" s="118">
        <f t="shared" si="68"/>
        <v>0.16578075355755303</v>
      </c>
    </row>
    <row r="1441" spans="1:11" x14ac:dyDescent="0.45">
      <c r="A1441" s="60">
        <v>41262</v>
      </c>
      <c r="B1441" s="115">
        <v>1425</v>
      </c>
      <c r="C1441" s="15">
        <f>'Calcul Es et Ea'!H1434</f>
        <v>1.0747430911951887</v>
      </c>
      <c r="D1441" s="15">
        <f>'Calcul Es et Ea'!I1434</f>
        <v>1.0747219187562924</v>
      </c>
      <c r="E1441" s="15">
        <f t="shared" si="66"/>
        <v>2.1172438896321921E-5</v>
      </c>
      <c r="F1441" s="105">
        <v>2.3265509093750008</v>
      </c>
      <c r="G1441" s="105">
        <v>7.6918828333333344</v>
      </c>
      <c r="H1441" s="55">
        <f t="shared" si="67"/>
        <v>7.1721528477534047E-2</v>
      </c>
      <c r="I1441" s="17">
        <v>0</v>
      </c>
      <c r="J1441" s="15">
        <f>'Calcul Rn'!E1435</f>
        <v>0.25540101968605278</v>
      </c>
      <c r="K1441" s="118">
        <f t="shared" si="68"/>
        <v>3.9070031512215692E-2</v>
      </c>
    </row>
    <row r="1442" spans="1:11" x14ac:dyDescent="0.45">
      <c r="A1442" s="60">
        <v>41263</v>
      </c>
      <c r="B1442" s="115">
        <v>1426</v>
      </c>
      <c r="C1442" s="15">
        <f>'Calcul Es et Ea'!H1435</f>
        <v>1.2277774838680051</v>
      </c>
      <c r="D1442" s="15">
        <f>'Calcul Es et Ea'!I1435</f>
        <v>1.2049616539593699</v>
      </c>
      <c r="E1442" s="15">
        <f t="shared" si="66"/>
        <v>2.2815829908635177E-2</v>
      </c>
      <c r="F1442" s="105">
        <v>3.6796152604166679</v>
      </c>
      <c r="G1442" s="105">
        <v>9.4954063541666667</v>
      </c>
      <c r="H1442" s="55">
        <f t="shared" si="67"/>
        <v>7.9867140614180279E-2</v>
      </c>
      <c r="I1442" s="17">
        <v>0</v>
      </c>
      <c r="J1442" s="15">
        <f>'Calcul Rn'!E1436</f>
        <v>0.5329253094674864</v>
      </c>
      <c r="K1442" s="118">
        <f t="shared" si="68"/>
        <v>0.15298968328959967</v>
      </c>
    </row>
    <row r="1443" spans="1:11" x14ac:dyDescent="0.45">
      <c r="A1443" s="60">
        <v>41264</v>
      </c>
      <c r="B1443" s="114">
        <v>1427</v>
      </c>
      <c r="C1443" s="15">
        <f>'Calcul Es et Ea'!H1436</f>
        <v>1.1368728500068128</v>
      </c>
      <c r="D1443" s="15">
        <f>'Calcul Es et Ea'!I1436</f>
        <v>1.1145906549237037</v>
      </c>
      <c r="E1443" s="15">
        <f t="shared" si="66"/>
        <v>2.2282195083109135E-2</v>
      </c>
      <c r="F1443" s="105">
        <v>0.33440682620833334</v>
      </c>
      <c r="G1443" s="105">
        <v>8.1725313333333336</v>
      </c>
      <c r="H1443" s="55">
        <f t="shared" si="67"/>
        <v>7.3819647092061777E-2</v>
      </c>
      <c r="I1443" s="17">
        <v>0</v>
      </c>
      <c r="J1443" s="15">
        <f>'Calcul Rn'!E1437</f>
        <v>0.63820151703894146</v>
      </c>
      <c r="K1443" s="118">
        <f t="shared" si="68"/>
        <v>0.14033902366777568</v>
      </c>
    </row>
    <row r="1444" spans="1:11" x14ac:dyDescent="0.45">
      <c r="A1444" s="60">
        <v>41265</v>
      </c>
      <c r="B1444" s="115">
        <v>1428</v>
      </c>
      <c r="C1444" s="15">
        <f>'Calcul Es et Ea'!H1437</f>
        <v>1.2973565693921882</v>
      </c>
      <c r="D1444" s="15">
        <f>'Calcul Es et Ea'!I1437</f>
        <v>1.2774422703820216</v>
      </c>
      <c r="E1444" s="15">
        <f t="shared" si="66"/>
        <v>1.9914299010166614E-2</v>
      </c>
      <c r="F1444" s="105">
        <v>4.3058767026041682</v>
      </c>
      <c r="G1444" s="105">
        <v>10.936342666666668</v>
      </c>
      <c r="H1444" s="55">
        <f t="shared" si="67"/>
        <v>8.6930712629742779E-2</v>
      </c>
      <c r="I1444" s="17">
        <v>0</v>
      </c>
      <c r="J1444" s="15">
        <f>'Calcul Rn'!E1438</f>
        <v>0.23381196017395389</v>
      </c>
      <c r="K1444" s="118">
        <f t="shared" si="68"/>
        <v>0.1051596283459246</v>
      </c>
    </row>
    <row r="1445" spans="1:11" x14ac:dyDescent="0.45">
      <c r="A1445" s="60">
        <v>41266</v>
      </c>
      <c r="B1445" s="115">
        <v>1429</v>
      </c>
      <c r="C1445" s="15">
        <f>'Calcul Es et Ea'!H1438</f>
        <v>1.5743886611097944</v>
      </c>
      <c r="D1445" s="15">
        <f>'Calcul Es et Ea'!I1438</f>
        <v>1.4158775461212487</v>
      </c>
      <c r="E1445" s="15">
        <f t="shared" si="66"/>
        <v>0.15851111498854564</v>
      </c>
      <c r="F1445" s="105">
        <v>5.4876474583333339</v>
      </c>
      <c r="G1445" s="105">
        <v>13.53343322916667</v>
      </c>
      <c r="H1445" s="55">
        <f t="shared" si="67"/>
        <v>0.10101095140320336</v>
      </c>
      <c r="I1445" s="17">
        <v>0</v>
      </c>
      <c r="J1445" s="15">
        <f>'Calcul Rn'!E1439</f>
        <v>0.61009139741370388</v>
      </c>
      <c r="K1445" s="118">
        <f t="shared" si="68"/>
        <v>0.71032196947585413</v>
      </c>
    </row>
    <row r="1446" spans="1:11" x14ac:dyDescent="0.45">
      <c r="A1446" s="60">
        <v>41267</v>
      </c>
      <c r="B1446" s="114">
        <v>1430</v>
      </c>
      <c r="C1446" s="15">
        <f>'Calcul Es et Ea'!H1439</f>
        <v>1.2727129419019823</v>
      </c>
      <c r="D1446" s="15">
        <f>'Calcul Es et Ea'!I1439</f>
        <v>1.1838003686311582</v>
      </c>
      <c r="E1446" s="15">
        <f t="shared" si="66"/>
        <v>8.8912573270824025E-2</v>
      </c>
      <c r="F1446" s="105">
        <v>2.375309567770834</v>
      </c>
      <c r="G1446" s="105">
        <v>10.030917614583327</v>
      </c>
      <c r="H1446" s="55">
        <f t="shared" si="67"/>
        <v>8.2432779144090515E-2</v>
      </c>
      <c r="I1446" s="17">
        <v>0</v>
      </c>
      <c r="J1446" s="15">
        <f>'Calcul Rn'!E1440</f>
        <v>-6.9682986347866738E-2</v>
      </c>
      <c r="K1446" s="118">
        <f t="shared" si="68"/>
        <v>0.20941700296976526</v>
      </c>
    </row>
    <row r="1447" spans="1:11" x14ac:dyDescent="0.45">
      <c r="A1447" s="60">
        <v>41268</v>
      </c>
      <c r="B1447" s="115">
        <v>1431</v>
      </c>
      <c r="C1447" s="15">
        <f>'Calcul Es et Ea'!H1440</f>
        <v>1.2787952888028564</v>
      </c>
      <c r="D1447" s="15">
        <f>'Calcul Es et Ea'!I1440</f>
        <v>1.1518804817563653</v>
      </c>
      <c r="E1447" s="15">
        <f t="shared" si="66"/>
        <v>0.12691480704649116</v>
      </c>
      <c r="F1447" s="105">
        <v>4.9391580343750006</v>
      </c>
      <c r="G1447" s="105">
        <v>10.288880697916667</v>
      </c>
      <c r="H1447" s="55">
        <f t="shared" si="67"/>
        <v>8.3693569126797943E-2</v>
      </c>
      <c r="I1447" s="17">
        <v>0</v>
      </c>
      <c r="J1447" s="15">
        <f>'Calcul Rn'!E1441</f>
        <v>0.37551720419493995</v>
      </c>
      <c r="K1447" s="118">
        <f t="shared" si="68"/>
        <v>0.55548266823061754</v>
      </c>
    </row>
    <row r="1448" spans="1:11" x14ac:dyDescent="0.45">
      <c r="A1448" s="60">
        <v>41269</v>
      </c>
      <c r="B1448" s="115">
        <v>1432</v>
      </c>
      <c r="C1448" s="15">
        <f>'Calcul Es et Ea'!H1441</f>
        <v>1.1826123696663866</v>
      </c>
      <c r="D1448" s="15">
        <f>'Calcul Es et Ea'!I1441</f>
        <v>1.1104350976076349</v>
      </c>
      <c r="E1448" s="15">
        <f t="shared" si="66"/>
        <v>7.2177272058751685E-2</v>
      </c>
      <c r="F1448" s="105">
        <v>3.8069559968750002</v>
      </c>
      <c r="G1448" s="105">
        <v>9.1701291458333323</v>
      </c>
      <c r="H1448" s="55">
        <f t="shared" si="67"/>
        <v>7.8342262906107268E-2</v>
      </c>
      <c r="I1448" s="17">
        <v>0</v>
      </c>
      <c r="J1448" s="15">
        <f>'Calcul Rn'!E1442</f>
        <v>0.47779906027619123</v>
      </c>
      <c r="K1448" s="118">
        <f t="shared" si="68"/>
        <v>0.31878575404715143</v>
      </c>
    </row>
    <row r="1449" spans="1:11" x14ac:dyDescent="0.45">
      <c r="A1449" s="60">
        <v>41270</v>
      </c>
      <c r="B1449" s="114">
        <v>1433</v>
      </c>
      <c r="C1449" s="15">
        <f>'Calcul Es et Ea'!H1442</f>
        <v>1.2726779162396187</v>
      </c>
      <c r="D1449" s="15">
        <f>'Calcul Es et Ea'!I1442</f>
        <v>1.110044001473578</v>
      </c>
      <c r="E1449" s="15">
        <f t="shared" si="66"/>
        <v>0.16263391476604072</v>
      </c>
      <c r="F1449" s="105">
        <v>5.4170370000000005</v>
      </c>
      <c r="G1449" s="105">
        <v>11.098108520833334</v>
      </c>
      <c r="H1449" s="55">
        <f t="shared" si="67"/>
        <v>8.7755966556984102E-2</v>
      </c>
      <c r="I1449" s="17">
        <v>0</v>
      </c>
      <c r="J1449" s="15">
        <f>'Calcul Rn'!E1443</f>
        <v>0.6607942377115581</v>
      </c>
      <c r="K1449" s="118">
        <f t="shared" si="68"/>
        <v>0.75710452063916844</v>
      </c>
    </row>
    <row r="1450" spans="1:11" x14ac:dyDescent="0.45">
      <c r="A1450" s="60">
        <v>41271</v>
      </c>
      <c r="B1450" s="115">
        <v>1434</v>
      </c>
      <c r="C1450" s="15">
        <f>'Calcul Es et Ea'!H1443</f>
        <v>1.2883669964288065</v>
      </c>
      <c r="D1450" s="15">
        <f>'Calcul Es et Ea'!I1443</f>
        <v>1.2145950606097755</v>
      </c>
      <c r="E1450" s="15">
        <f t="shared" si="66"/>
        <v>7.3771935819030965E-2</v>
      </c>
      <c r="F1450" s="105">
        <v>2.7393084741666658</v>
      </c>
      <c r="G1450" s="105">
        <v>11.018663499999997</v>
      </c>
      <c r="H1450" s="55">
        <f t="shared" si="67"/>
        <v>8.7349844365215229E-2</v>
      </c>
      <c r="I1450" s="17">
        <v>0</v>
      </c>
      <c r="J1450" s="15">
        <f>'Calcul Rn'!E1444</f>
        <v>0.50734244937859829</v>
      </c>
      <c r="K1450" s="118">
        <f t="shared" si="68"/>
        <v>0.281321347396087</v>
      </c>
    </row>
    <row r="1451" spans="1:11" x14ac:dyDescent="0.45">
      <c r="A1451" s="60">
        <v>41272</v>
      </c>
      <c r="B1451" s="115">
        <v>1435</v>
      </c>
      <c r="C1451" s="15">
        <f>'Calcul Es et Ea'!H1444</f>
        <v>1.3014473159962874</v>
      </c>
      <c r="D1451" s="15">
        <f>'Calcul Es et Ea'!I1444</f>
        <v>1.1927035488133704</v>
      </c>
      <c r="E1451" s="15">
        <f t="shared" si="66"/>
        <v>0.10874376718291701</v>
      </c>
      <c r="F1451" s="105">
        <v>4.1362441874999982</v>
      </c>
      <c r="G1451" s="105">
        <v>9.5889189270833324</v>
      </c>
      <c r="H1451" s="55">
        <f t="shared" si="67"/>
        <v>8.0310182401371832E-2</v>
      </c>
      <c r="I1451" s="17">
        <v>0</v>
      </c>
      <c r="J1451" s="15">
        <f>'Calcul Rn'!E1445</f>
        <v>0.40298444299531688</v>
      </c>
      <c r="K1451" s="118">
        <f t="shared" si="68"/>
        <v>0.45190988641031554</v>
      </c>
    </row>
    <row r="1452" spans="1:11" x14ac:dyDescent="0.45">
      <c r="A1452" s="60">
        <v>41273</v>
      </c>
      <c r="B1452" s="114">
        <v>1436</v>
      </c>
      <c r="C1452" s="15">
        <f>'Calcul Es et Ea'!H1445</f>
        <v>1.1848639152264004</v>
      </c>
      <c r="D1452" s="15">
        <f>'Calcul Es et Ea'!I1445</f>
        <v>1.0745776484288656</v>
      </c>
      <c r="E1452" s="15">
        <f t="shared" si="66"/>
        <v>0.11028626679753484</v>
      </c>
      <c r="F1452" s="105">
        <v>3.315778354166667</v>
      </c>
      <c r="G1452" s="105">
        <v>8.3260292395833311</v>
      </c>
      <c r="H1452" s="55">
        <f t="shared" si="67"/>
        <v>7.4500647807451525E-2</v>
      </c>
      <c r="I1452" s="17">
        <v>0</v>
      </c>
      <c r="J1452" s="15">
        <f>'Calcul Rn'!E1446</f>
        <v>0.38226755885156427</v>
      </c>
      <c r="K1452" s="118">
        <f t="shared" si="68"/>
        <v>0.41456704639541858</v>
      </c>
    </row>
    <row r="1453" spans="1:11" x14ac:dyDescent="0.45">
      <c r="A1453" s="60">
        <v>41274</v>
      </c>
      <c r="B1453" s="115">
        <v>1437</v>
      </c>
      <c r="C1453" s="15">
        <f>'Calcul Es et Ea'!H1446</f>
        <v>1.2398253025297159</v>
      </c>
      <c r="D1453" s="15">
        <f>'Calcul Es et Ea'!I1446</f>
        <v>1.1358135566702054</v>
      </c>
      <c r="E1453" s="15">
        <f t="shared" si="66"/>
        <v>0.10401174585951045</v>
      </c>
      <c r="F1453" s="105">
        <v>4.9094791770833348</v>
      </c>
      <c r="G1453" s="105">
        <v>9.5344990416666686</v>
      </c>
      <c r="H1453" s="55">
        <f t="shared" si="67"/>
        <v>8.0052098607116637E-2</v>
      </c>
      <c r="I1453" s="17">
        <v>0</v>
      </c>
      <c r="J1453" s="15">
        <f>'Calcul Rn'!E1447</f>
        <v>0.35800384278622044</v>
      </c>
      <c r="K1453" s="118">
        <f t="shared" si="68"/>
        <v>0.46599925336899484</v>
      </c>
    </row>
    <row r="1454" spans="1:11" x14ac:dyDescent="0.45">
      <c r="A1454" s="60">
        <v>41275</v>
      </c>
      <c r="B1454" s="115">
        <v>1438</v>
      </c>
      <c r="C1454" s="15">
        <f>'Calcul Es et Ea'!H1447</f>
        <v>1.079936655235288</v>
      </c>
      <c r="D1454" s="15">
        <f>'Calcul Es et Ea'!I1447</f>
        <v>0.99864353256471128</v>
      </c>
      <c r="E1454" s="15">
        <f t="shared" si="66"/>
        <v>8.1293122670576756E-2</v>
      </c>
      <c r="F1454" s="105">
        <v>2.5210688543478255</v>
      </c>
      <c r="G1454" s="105">
        <v>8.5649189891304314</v>
      </c>
      <c r="H1454" s="55">
        <f t="shared" si="67"/>
        <v>7.557117073106602E-2</v>
      </c>
      <c r="I1454" s="17">
        <v>0</v>
      </c>
      <c r="J1454" s="15">
        <f>'Calcul Rn'!E1448</f>
        <v>0.3328985408042846</v>
      </c>
      <c r="K1454" s="118">
        <f t="shared" si="68"/>
        <v>0.27070707585144427</v>
      </c>
    </row>
    <row r="1455" spans="1:11" x14ac:dyDescent="0.45">
      <c r="A1455" s="60">
        <v>41276</v>
      </c>
      <c r="B1455" s="114">
        <v>1439</v>
      </c>
      <c r="C1455" s="15">
        <f>'Calcul Es et Ea'!H1448</f>
        <v>0.95074000728138996</v>
      </c>
      <c r="D1455" s="15">
        <f>'Calcul Es et Ea'!I1448</f>
        <v>0.91766988677828376</v>
      </c>
      <c r="E1455" s="15">
        <f t="shared" si="66"/>
        <v>3.3070120503106204E-2</v>
      </c>
      <c r="F1455" s="105">
        <v>0.20322625864583332</v>
      </c>
      <c r="G1455" s="105">
        <v>4.8965585895833339</v>
      </c>
      <c r="H1455" s="55">
        <f t="shared" si="67"/>
        <v>6.0502052734006759E-2</v>
      </c>
      <c r="I1455" s="17">
        <v>0</v>
      </c>
      <c r="J1455" s="15">
        <f>'Calcul Rn'!E1449</f>
        <v>-3.5896152362212774E-2</v>
      </c>
      <c r="K1455" s="118">
        <f t="shared" si="68"/>
        <v>4.3189730770489014E-3</v>
      </c>
    </row>
    <row r="1456" spans="1:11" x14ac:dyDescent="0.45">
      <c r="A1456" s="60">
        <v>41277</v>
      </c>
      <c r="B1456" s="115">
        <v>1440</v>
      </c>
      <c r="C1456" s="15">
        <f>'Calcul Es et Ea'!H1449</f>
        <v>1.1948625178490999</v>
      </c>
      <c r="D1456" s="15">
        <f>'Calcul Es et Ea'!I1449</f>
        <v>1.1643261184621594</v>
      </c>
      <c r="E1456" s="15">
        <f t="shared" si="66"/>
        <v>3.0536399386940527E-2</v>
      </c>
      <c r="F1456" s="105">
        <v>0.93017072489583319</v>
      </c>
      <c r="G1456" s="105">
        <v>9.329714249999995</v>
      </c>
      <c r="H1456" s="55">
        <f t="shared" si="67"/>
        <v>7.9087251153872551E-2</v>
      </c>
      <c r="I1456" s="17">
        <v>0</v>
      </c>
      <c r="J1456" s="15">
        <f>'Calcul Rn'!E1450</f>
        <v>0.90502434362853768</v>
      </c>
      <c r="K1456" s="118">
        <f t="shared" si="68"/>
        <v>0.21094635922894481</v>
      </c>
    </row>
    <row r="1457" spans="1:11" x14ac:dyDescent="0.45">
      <c r="A1457" s="60">
        <v>41278</v>
      </c>
      <c r="B1457" s="115">
        <v>1441</v>
      </c>
      <c r="C1457" s="15">
        <f>'Calcul Es et Ea'!H1450</f>
        <v>1.1418571250056742</v>
      </c>
      <c r="D1457" s="15">
        <f>'Calcul Es et Ea'!I1450</f>
        <v>1.1287201705893277</v>
      </c>
      <c r="E1457" s="15">
        <f t="shared" si="66"/>
        <v>1.3136954416346436E-2</v>
      </c>
      <c r="F1457" s="105">
        <v>5.127605016666667E-2</v>
      </c>
      <c r="G1457" s="105">
        <v>8.9245253125000019</v>
      </c>
      <c r="H1457" s="55">
        <f t="shared" si="67"/>
        <v>7.7207425495531876E-2</v>
      </c>
      <c r="I1457" s="17">
        <v>0</v>
      </c>
      <c r="J1457" s="15">
        <f>'Calcul Rn'!E1451</f>
        <v>1.370171374323671</v>
      </c>
      <c r="K1457" s="118">
        <f t="shared" si="68"/>
        <v>0.29807287082755562</v>
      </c>
    </row>
    <row r="1458" spans="1:11" x14ac:dyDescent="0.45">
      <c r="A1458" s="60">
        <v>41279</v>
      </c>
      <c r="B1458" s="114">
        <v>1442</v>
      </c>
      <c r="C1458" s="15">
        <f>'Calcul Es et Ea'!H1451</f>
        <v>1.030261275385226</v>
      </c>
      <c r="D1458" s="15">
        <f>'Calcul Es et Ea'!I1451</f>
        <v>1.0175990927939682</v>
      </c>
      <c r="E1458" s="15">
        <f t="shared" si="66"/>
        <v>1.2662182591257842E-2</v>
      </c>
      <c r="F1458" s="105">
        <v>0.29245948161458335</v>
      </c>
      <c r="G1458" s="105">
        <v>7.3104719895833341</v>
      </c>
      <c r="H1458" s="55">
        <f t="shared" si="67"/>
        <v>7.0093083140066209E-2</v>
      </c>
      <c r="I1458" s="17">
        <v>0</v>
      </c>
      <c r="J1458" s="15">
        <f>'Calcul Rn'!E1452</f>
        <v>1.2524686152634101</v>
      </c>
      <c r="K1458" s="118">
        <f t="shared" si="68"/>
        <v>0.25486980315316593</v>
      </c>
    </row>
    <row r="1459" spans="1:11" x14ac:dyDescent="0.45">
      <c r="A1459" s="60">
        <v>41280</v>
      </c>
      <c r="B1459" s="115">
        <v>1443</v>
      </c>
      <c r="C1459" s="15">
        <f>'Calcul Es et Ea'!H1452</f>
        <v>0.92692716025817479</v>
      </c>
      <c r="D1459" s="15">
        <f>'Calcul Es et Ea'!I1452</f>
        <v>0.92466484100125401</v>
      </c>
      <c r="E1459" s="15">
        <f t="shared" si="66"/>
        <v>2.2623192569207751E-3</v>
      </c>
      <c r="F1459" s="105">
        <v>0.59605613343750008</v>
      </c>
      <c r="G1459" s="105">
        <v>5.5583544895833343</v>
      </c>
      <c r="H1459" s="55">
        <f t="shared" si="67"/>
        <v>6.3012277393192817E-2</v>
      </c>
      <c r="I1459" s="17">
        <v>0</v>
      </c>
      <c r="J1459" s="15">
        <f>'Calcul Rn'!E1453</f>
        <v>1.2668318294608052</v>
      </c>
      <c r="K1459" s="118">
        <f t="shared" si="68"/>
        <v>0.2290218049062426</v>
      </c>
    </row>
    <row r="1460" spans="1:11" x14ac:dyDescent="0.45">
      <c r="A1460" s="60">
        <v>41281</v>
      </c>
      <c r="B1460" s="115">
        <v>1444</v>
      </c>
      <c r="C1460" s="15">
        <f>'Calcul Es et Ea'!H1453</f>
        <v>0.87516459158757087</v>
      </c>
      <c r="D1460" s="15">
        <f>'Calcul Es et Ea'!I1453</f>
        <v>0.87514735084511686</v>
      </c>
      <c r="E1460" s="15">
        <f t="shared" si="66"/>
        <v>1.7240742454016633E-5</v>
      </c>
      <c r="F1460" s="105">
        <v>0.13933739443749996</v>
      </c>
      <c r="G1460" s="105">
        <v>5.1291367499999989</v>
      </c>
      <c r="H1460" s="55">
        <f t="shared" si="67"/>
        <v>6.137428398478946E-2</v>
      </c>
      <c r="I1460" s="17">
        <v>0</v>
      </c>
      <c r="J1460" s="15">
        <f>'Calcul Rn'!E1454</f>
        <v>1.5427079317583445</v>
      </c>
      <c r="K1460" s="118">
        <f t="shared" si="68"/>
        <v>0.29387493221896399</v>
      </c>
    </row>
    <row r="1461" spans="1:11" x14ac:dyDescent="0.45">
      <c r="A1461" s="60">
        <v>41282</v>
      </c>
      <c r="B1461" s="114">
        <v>1445</v>
      </c>
      <c r="C1461" s="15">
        <f>'Calcul Es et Ea'!H1454</f>
        <v>0.82072447241089708</v>
      </c>
      <c r="D1461" s="15">
        <f>'Calcul Es et Ea'!I1454</f>
        <v>0.81525305714568397</v>
      </c>
      <c r="E1461" s="15">
        <f t="shared" si="66"/>
        <v>5.4714152652131087E-3</v>
      </c>
      <c r="F1461" s="105">
        <v>0</v>
      </c>
      <c r="G1461" s="105">
        <v>4.0440628229166675</v>
      </c>
      <c r="H1461" s="55">
        <f t="shared" si="67"/>
        <v>5.7395171301373851E-2</v>
      </c>
      <c r="I1461" s="17">
        <v>0</v>
      </c>
      <c r="J1461" s="15">
        <f>'Calcul Rn'!E1455</f>
        <v>1.4710211039071277</v>
      </c>
      <c r="K1461" s="118">
        <f t="shared" si="68"/>
        <v>0.27711870141223977</v>
      </c>
    </row>
    <row r="1462" spans="1:11" x14ac:dyDescent="0.45">
      <c r="A1462" s="60">
        <v>41283</v>
      </c>
      <c r="B1462" s="115">
        <v>1446</v>
      </c>
      <c r="C1462" s="15">
        <f>'Calcul Es et Ea'!H1455</f>
        <v>0.86119278956037082</v>
      </c>
      <c r="D1462" s="15">
        <f>'Calcul Es et Ea'!I1455</f>
        <v>0.85423238991589945</v>
      </c>
      <c r="E1462" s="15">
        <f t="shared" si="66"/>
        <v>6.9603996444713712E-3</v>
      </c>
      <c r="F1462" s="105">
        <v>0</v>
      </c>
      <c r="G1462" s="105">
        <v>4.5203043229166662</v>
      </c>
      <c r="H1462" s="55">
        <f t="shared" si="67"/>
        <v>5.911348999803101E-2</v>
      </c>
      <c r="I1462" s="17">
        <v>0</v>
      </c>
      <c r="J1462" s="15">
        <f>'Calcul Rn'!E1456</f>
        <v>1.0813833629527181</v>
      </c>
      <c r="K1462" s="118">
        <f t="shared" si="68"/>
        <v>0.20695481978090802</v>
      </c>
    </row>
    <row r="1463" spans="1:11" x14ac:dyDescent="0.45">
      <c r="A1463" s="60">
        <v>41284</v>
      </c>
      <c r="B1463" s="115">
        <v>1447</v>
      </c>
      <c r="C1463" s="15">
        <f>'Calcul Es et Ea'!H1456</f>
        <v>1.1376912231914795</v>
      </c>
      <c r="D1463" s="15">
        <f>'Calcul Es et Ea'!I1456</f>
        <v>1.1320907900084405</v>
      </c>
      <c r="E1463" s="15">
        <f t="shared" si="66"/>
        <v>5.6004331830390441E-3</v>
      </c>
      <c r="F1463" s="105">
        <v>0.61865162812500007</v>
      </c>
      <c r="G1463" s="105">
        <v>8.6014720520833361</v>
      </c>
      <c r="H1463" s="55">
        <f t="shared" si="67"/>
        <v>7.5736127536732575E-2</v>
      </c>
      <c r="I1463" s="17">
        <v>0</v>
      </c>
      <c r="J1463" s="15">
        <f>'Calcul Rn'!E1457</f>
        <v>0.827742223871339</v>
      </c>
      <c r="K1463" s="118">
        <f t="shared" si="68"/>
        <v>0.16793292298066412</v>
      </c>
    </row>
    <row r="1464" spans="1:11" x14ac:dyDescent="0.45">
      <c r="A1464" s="60">
        <v>41285</v>
      </c>
      <c r="B1464" s="114">
        <v>1448</v>
      </c>
      <c r="C1464" s="15">
        <f>'Calcul Es et Ea'!H1457</f>
        <v>1.1176817681994349</v>
      </c>
      <c r="D1464" s="15">
        <f>'Calcul Es et Ea'!I1457</f>
        <v>1.0104552481672517</v>
      </c>
      <c r="E1464" s="15">
        <f t="shared" si="66"/>
        <v>0.10722652003218314</v>
      </c>
      <c r="F1464" s="105">
        <v>1.7971470961041665</v>
      </c>
      <c r="G1464" s="105">
        <v>7.1792578020833346</v>
      </c>
      <c r="H1464" s="55">
        <f t="shared" si="67"/>
        <v>6.9540220625660593E-2</v>
      </c>
      <c r="I1464" s="17">
        <v>0</v>
      </c>
      <c r="J1464" s="15">
        <f>'Calcul Rn'!E1458</f>
        <v>0.46135016965848807</v>
      </c>
      <c r="K1464" s="118">
        <f t="shared" si="68"/>
        <v>0.30736900391150074</v>
      </c>
    </row>
    <row r="1465" spans="1:11" x14ac:dyDescent="0.45">
      <c r="A1465" s="60">
        <v>41286</v>
      </c>
      <c r="B1465" s="115">
        <v>1449</v>
      </c>
      <c r="C1465" s="15">
        <f>'Calcul Es et Ea'!H1458</f>
        <v>1.0252450599101348</v>
      </c>
      <c r="D1465" s="15">
        <f>'Calcul Es et Ea'!I1458</f>
        <v>0.97391268122049368</v>
      </c>
      <c r="E1465" s="15">
        <f t="shared" si="66"/>
        <v>5.1332378689641134E-2</v>
      </c>
      <c r="F1465" s="105">
        <v>2.0247338761354174</v>
      </c>
      <c r="G1465" s="105">
        <v>6.2656145520833304</v>
      </c>
      <c r="H1465" s="55">
        <f t="shared" si="67"/>
        <v>6.5793039432722758E-2</v>
      </c>
      <c r="I1465" s="17">
        <v>0</v>
      </c>
      <c r="J1465" s="15">
        <f>'Calcul Rn'!E1459</f>
        <v>0.68798849884226465</v>
      </c>
      <c r="K1465" s="118">
        <f t="shared" si="68"/>
        <v>0.22867961194087397</v>
      </c>
    </row>
    <row r="1466" spans="1:11" x14ac:dyDescent="0.45">
      <c r="A1466" s="60">
        <v>41287</v>
      </c>
      <c r="B1466" s="115">
        <v>1450</v>
      </c>
      <c r="C1466" s="15">
        <f>'Calcul Es et Ea'!H1459</f>
        <v>0.68503621181842167</v>
      </c>
      <c r="D1466" s="15">
        <f>'Calcul Es et Ea'!I1459</f>
        <v>0.68418558308756339</v>
      </c>
      <c r="E1466" s="15">
        <f t="shared" si="66"/>
        <v>8.5062873085828272E-4</v>
      </c>
      <c r="F1466" s="105">
        <v>0.16598091385416666</v>
      </c>
      <c r="G1466" s="105">
        <v>1.761966975</v>
      </c>
      <c r="H1466" s="55">
        <f t="shared" si="67"/>
        <v>4.9742714604308937E-2</v>
      </c>
      <c r="I1466" s="17">
        <v>0</v>
      </c>
      <c r="J1466" s="15">
        <f>'Calcul Rn'!E1460</f>
        <v>0.60222843911556856</v>
      </c>
      <c r="K1466" s="118">
        <f t="shared" si="68"/>
        <v>0.10174657099777203</v>
      </c>
    </row>
    <row r="1467" spans="1:11" x14ac:dyDescent="0.45">
      <c r="A1467" s="60">
        <v>41288</v>
      </c>
      <c r="B1467" s="114">
        <v>1451</v>
      </c>
      <c r="C1467" s="15">
        <f>'Calcul Es et Ea'!H1460</f>
        <v>0.74575351666771295</v>
      </c>
      <c r="D1467" s="15">
        <f>'Calcul Es et Ea'!I1460</f>
        <v>0.7081645828256975</v>
      </c>
      <c r="E1467" s="15">
        <f t="shared" si="66"/>
        <v>3.7588933842015448E-2</v>
      </c>
      <c r="F1467" s="105">
        <v>1.3694733958333336</v>
      </c>
      <c r="G1467" s="105">
        <v>2.5185339972916658</v>
      </c>
      <c r="H1467" s="55">
        <f t="shared" si="67"/>
        <v>5.2176149578865245E-2</v>
      </c>
      <c r="I1467" s="17">
        <v>0</v>
      </c>
      <c r="J1467" s="15">
        <f>'Calcul Rn'!E1461</f>
        <v>0.76785706318292712</v>
      </c>
      <c r="K1467" s="118">
        <f t="shared" si="68"/>
        <v>0.18368635049505794</v>
      </c>
    </row>
    <row r="1468" spans="1:11" x14ac:dyDescent="0.45">
      <c r="A1468" s="60">
        <v>41289</v>
      </c>
      <c r="B1468" s="115">
        <v>1452</v>
      </c>
      <c r="C1468" s="15">
        <f>'Calcul Es et Ea'!H1461</f>
        <v>0.79648718579084898</v>
      </c>
      <c r="D1468" s="15">
        <f>'Calcul Es et Ea'!I1461</f>
        <v>0.74454348826807715</v>
      </c>
      <c r="E1468" s="15">
        <f t="shared" si="66"/>
        <v>5.1943697522771837E-2</v>
      </c>
      <c r="F1468" s="105">
        <v>2.3907552104166663</v>
      </c>
      <c r="G1468" s="105">
        <v>3.7338606666666654</v>
      </c>
      <c r="H1468" s="55">
        <f t="shared" si="67"/>
        <v>5.6299124880279924E-2</v>
      </c>
      <c r="I1468" s="17">
        <v>0</v>
      </c>
      <c r="J1468" s="15">
        <f>'Calcul Rn'!E1462</f>
        <v>0.92628665334836846</v>
      </c>
      <c r="K1468" s="118">
        <f t="shared" si="68"/>
        <v>0.27196467373227751</v>
      </c>
    </row>
    <row r="1469" spans="1:11" x14ac:dyDescent="0.45">
      <c r="A1469" s="60">
        <v>41290</v>
      </c>
      <c r="B1469" s="115">
        <v>1453</v>
      </c>
      <c r="C1469" s="15">
        <f>'Calcul Es et Ea'!H1462</f>
        <v>0.65810312732112297</v>
      </c>
      <c r="D1469" s="15">
        <f>'Calcul Es et Ea'!I1462</f>
        <v>0.61299928226891054</v>
      </c>
      <c r="E1469" s="15">
        <f t="shared" si="66"/>
        <v>4.5103845052212432E-2</v>
      </c>
      <c r="F1469" s="105">
        <v>2.2228007291666668E-2</v>
      </c>
      <c r="G1469" s="105">
        <v>1.5188171000000004</v>
      </c>
      <c r="H1469" s="55">
        <f t="shared" si="67"/>
        <v>4.8981645409581789E-2</v>
      </c>
      <c r="I1469" s="17">
        <v>0</v>
      </c>
      <c r="J1469" s="15">
        <f>'Calcul Rn'!E1463</f>
        <v>0.60347392770553077</v>
      </c>
      <c r="K1469" s="118">
        <f t="shared" si="68"/>
        <v>0.10550135550645584</v>
      </c>
    </row>
    <row r="1470" spans="1:11" x14ac:dyDescent="0.45">
      <c r="A1470" s="60">
        <v>41291</v>
      </c>
      <c r="B1470" s="114">
        <v>1454</v>
      </c>
      <c r="C1470" s="15">
        <f>'Calcul Es et Ea'!H1463</f>
        <v>0.62631995020126174</v>
      </c>
      <c r="D1470" s="15">
        <f>'Calcul Es et Ea'!I1463</f>
        <v>0.54400434953543042</v>
      </c>
      <c r="E1470" s="15">
        <f t="shared" si="66"/>
        <v>8.2315600665831323E-2</v>
      </c>
      <c r="F1470" s="105">
        <v>0</v>
      </c>
      <c r="G1470" s="105">
        <v>-1.2705504724270835</v>
      </c>
      <c r="H1470" s="55">
        <f t="shared" si="67"/>
        <v>4.094157443796051E-2</v>
      </c>
      <c r="I1470" s="17">
        <v>0</v>
      </c>
      <c r="J1470" s="15">
        <f>'Calcul Rn'!E1464</f>
        <v>0.36165530968641235</v>
      </c>
      <c r="K1470" s="118">
        <f t="shared" si="68"/>
        <v>5.6013635466441419E-2</v>
      </c>
    </row>
    <row r="1471" spans="1:11" x14ac:dyDescent="0.45">
      <c r="A1471" s="60">
        <v>41292</v>
      </c>
      <c r="B1471" s="115">
        <v>1455</v>
      </c>
      <c r="C1471" s="15">
        <f>'Calcul Es et Ea'!H1464</f>
        <v>0.52496577048526538</v>
      </c>
      <c r="D1471" s="15">
        <f>'Calcul Es et Ea'!I1464</f>
        <v>0.5084583333875824</v>
      </c>
      <c r="E1471" s="15">
        <f t="shared" si="66"/>
        <v>1.6507437097682987E-2</v>
      </c>
      <c r="F1471" s="105">
        <v>2.852057268645833</v>
      </c>
      <c r="G1471" s="105">
        <v>-2.6180106177083333</v>
      </c>
      <c r="H1471" s="55">
        <f t="shared" si="67"/>
        <v>3.7483638865324839E-2</v>
      </c>
      <c r="I1471" s="17">
        <v>0</v>
      </c>
      <c r="J1471" s="15">
        <f>'Calcul Rn'!E1465</f>
        <v>1.0555431146507619</v>
      </c>
      <c r="K1471" s="118">
        <f t="shared" si="68"/>
        <v>0.15730737553420288</v>
      </c>
    </row>
    <row r="1472" spans="1:11" x14ac:dyDescent="0.45">
      <c r="A1472" s="60">
        <v>41293</v>
      </c>
      <c r="B1472" s="115">
        <v>1456</v>
      </c>
      <c r="C1472" s="15">
        <f>'Calcul Es et Ea'!H1465</f>
        <v>0.60871655956288417</v>
      </c>
      <c r="D1472" s="15">
        <f>'Calcul Es et Ea'!I1465</f>
        <v>0.60868535713248872</v>
      </c>
      <c r="E1472" s="15">
        <f t="shared" si="66"/>
        <v>3.1202430395449454E-5</v>
      </c>
      <c r="F1472" s="105">
        <v>2.7668575434374998</v>
      </c>
      <c r="G1472" s="105">
        <v>-3.4203465645833341E-2</v>
      </c>
      <c r="H1472" s="55">
        <f t="shared" si="67"/>
        <v>4.4352642105004073E-2</v>
      </c>
      <c r="I1472" s="17">
        <v>0</v>
      </c>
      <c r="J1472" s="15">
        <f>'Calcul Rn'!E1466</f>
        <v>1.6947752375860137</v>
      </c>
      <c r="K1472" s="118">
        <f t="shared" si="68"/>
        <v>0.17615568170949275</v>
      </c>
    </row>
    <row r="1473" spans="1:11" x14ac:dyDescent="0.45">
      <c r="A1473" s="60">
        <v>41294</v>
      </c>
      <c r="B1473" s="114">
        <v>1457</v>
      </c>
      <c r="C1473" s="15">
        <f>'Calcul Es et Ea'!H1466</f>
        <v>0.6497771926602105</v>
      </c>
      <c r="D1473" s="15">
        <f>'Calcul Es et Ea'!I1466</f>
        <v>0.63353916585645786</v>
      </c>
      <c r="E1473" s="15">
        <f t="shared" si="66"/>
        <v>1.6238026803752637E-2</v>
      </c>
      <c r="F1473" s="105">
        <v>1.8124971052083332</v>
      </c>
      <c r="G1473" s="105">
        <v>0.46824301312500016</v>
      </c>
      <c r="H1473" s="55">
        <f t="shared" si="67"/>
        <v>4.5807200230310846E-2</v>
      </c>
      <c r="I1473" s="17">
        <v>0</v>
      </c>
      <c r="J1473" s="15">
        <f>'Calcul Rn'!E1467</f>
        <v>1.2234803859496859</v>
      </c>
      <c r="K1473" s="118">
        <f t="shared" si="68"/>
        <v>0.19062632508528862</v>
      </c>
    </row>
    <row r="1474" spans="1:11" x14ac:dyDescent="0.45">
      <c r="A1474" s="60">
        <v>41295</v>
      </c>
      <c r="B1474" s="115">
        <v>1458</v>
      </c>
      <c r="C1474" s="15">
        <f>'Calcul Es et Ea'!H1467</f>
        <v>0.76827082781854206</v>
      </c>
      <c r="D1474" s="15">
        <f>'Calcul Es et Ea'!I1467</f>
        <v>0.75593876056656917</v>
      </c>
      <c r="E1474" s="15">
        <f t="shared" si="66"/>
        <v>1.2332067251972889E-2</v>
      </c>
      <c r="F1474" s="105">
        <v>3.2269270648958344</v>
      </c>
      <c r="G1474" s="105">
        <v>2.2347495318750004</v>
      </c>
      <c r="H1474" s="55">
        <f t="shared" si="67"/>
        <v>5.1251664610640305E-2</v>
      </c>
      <c r="I1474" s="17">
        <v>0</v>
      </c>
      <c r="J1474" s="15">
        <f>'Calcul Rn'!E1468</f>
        <v>0.95346267797251816</v>
      </c>
      <c r="K1474" s="118">
        <f t="shared" si="68"/>
        <v>0.14952222161061832</v>
      </c>
    </row>
    <row r="1475" spans="1:11" x14ac:dyDescent="0.45">
      <c r="A1475" s="60">
        <v>41296</v>
      </c>
      <c r="B1475" s="115">
        <v>1459</v>
      </c>
      <c r="C1475" s="15">
        <f>'Calcul Es et Ea'!H1468</f>
        <v>0.82483481766878475</v>
      </c>
      <c r="D1475" s="15">
        <f>'Calcul Es et Ea'!I1468</f>
        <v>0.80790448503089018</v>
      </c>
      <c r="E1475" s="15">
        <f t="shared" si="66"/>
        <v>1.6930332637894563E-2</v>
      </c>
      <c r="F1475" s="105">
        <v>2.873119326041667</v>
      </c>
      <c r="G1475" s="105">
        <v>4.2983027916666687</v>
      </c>
      <c r="H1475" s="55">
        <f t="shared" si="67"/>
        <v>5.8307081205022114E-2</v>
      </c>
      <c r="I1475" s="17">
        <v>0</v>
      </c>
      <c r="J1475" s="15">
        <f>'Calcul Rn'!E1469</f>
        <v>1.1585632586582943</v>
      </c>
      <c r="K1475" s="118">
        <f t="shared" si="68"/>
        <v>0.20004783358565351</v>
      </c>
    </row>
    <row r="1476" spans="1:11" x14ac:dyDescent="0.45">
      <c r="A1476" s="60">
        <v>41297</v>
      </c>
      <c r="B1476" s="114">
        <v>1460</v>
      </c>
      <c r="C1476" s="15">
        <f>'Calcul Es et Ea'!H1469</f>
        <v>0.73700945894480618</v>
      </c>
      <c r="D1476" s="15">
        <f>'Calcul Es et Ea'!I1469</f>
        <v>0.73385521968134115</v>
      </c>
      <c r="E1476" s="15">
        <f t="shared" si="66"/>
        <v>3.1542392634650307E-3</v>
      </c>
      <c r="F1476" s="105">
        <v>0.71331889145833305</v>
      </c>
      <c r="G1476" s="105">
        <v>2.1165592112499998</v>
      </c>
      <c r="H1476" s="55">
        <f t="shared" si="67"/>
        <v>5.0870806285301211E-2</v>
      </c>
      <c r="I1476" s="17">
        <v>0</v>
      </c>
      <c r="J1476" s="15">
        <f>'Calcul Rn'!E1470</f>
        <v>1.2067788878406249</v>
      </c>
      <c r="K1476" s="118">
        <f t="shared" si="68"/>
        <v>0.1905818977516352</v>
      </c>
    </row>
    <row r="1477" spans="1:11" x14ac:dyDescent="0.45">
      <c r="A1477" s="60">
        <v>41298</v>
      </c>
      <c r="B1477" s="115">
        <v>1461</v>
      </c>
      <c r="C1477" s="15">
        <f>'Calcul Es et Ea'!H1470</f>
        <v>0.75180156616392046</v>
      </c>
      <c r="D1477" s="15">
        <f>'Calcul Es et Ea'!I1470</f>
        <v>0.73096414763448292</v>
      </c>
      <c r="E1477" s="15">
        <f t="shared" si="66"/>
        <v>2.0837418529437546E-2</v>
      </c>
      <c r="F1477" s="105">
        <v>1.2787123921875005</v>
      </c>
      <c r="G1477" s="105">
        <v>2.7592214281250009</v>
      </c>
      <c r="H1477" s="55">
        <f t="shared" si="67"/>
        <v>5.2971424016476067E-2</v>
      </c>
      <c r="I1477" s="17">
        <v>0</v>
      </c>
      <c r="J1477" s="15">
        <f>'Calcul Rn'!E1471</f>
        <v>1.3403961190212765</v>
      </c>
      <c r="K1477" s="118">
        <f t="shared" si="68"/>
        <v>0.23351981362585986</v>
      </c>
    </row>
    <row r="1478" spans="1:11" x14ac:dyDescent="0.45">
      <c r="A1478" s="60">
        <v>41299</v>
      </c>
      <c r="B1478" s="115">
        <v>1462</v>
      </c>
      <c r="C1478" s="15">
        <f>'Calcul Es et Ea'!H1471</f>
        <v>0.69756144398619457</v>
      </c>
      <c r="D1478" s="15">
        <f>'Calcul Es et Ea'!I1471</f>
        <v>0.64275899983146367</v>
      </c>
      <c r="E1478" s="15">
        <f t="shared" si="66"/>
        <v>5.48024441547309E-2</v>
      </c>
      <c r="F1478" s="105">
        <v>1.2768461026041666</v>
      </c>
      <c r="G1478" s="105">
        <v>1.7975043708333345</v>
      </c>
      <c r="H1478" s="55">
        <f t="shared" si="67"/>
        <v>4.9854794655502473E-2</v>
      </c>
      <c r="I1478" s="17">
        <v>0</v>
      </c>
      <c r="J1478" s="15">
        <f>'Calcul Rn'!E1472</f>
        <v>1.5381427748671865</v>
      </c>
      <c r="K1478" s="118">
        <f t="shared" si="68"/>
        <v>0.31973412295871112</v>
      </c>
    </row>
    <row r="1479" spans="1:11" x14ac:dyDescent="0.45">
      <c r="A1479" s="60">
        <v>41300</v>
      </c>
      <c r="B1479" s="114">
        <v>1463</v>
      </c>
      <c r="C1479" s="15">
        <f>'Calcul Es et Ea'!H1472</f>
        <v>0.90508053988990445</v>
      </c>
      <c r="D1479" s="15">
        <f>'Calcul Es et Ea'!I1472</f>
        <v>0.85372215665405593</v>
      </c>
      <c r="E1479" s="15">
        <f t="shared" si="66"/>
        <v>5.1358383235848515E-2</v>
      </c>
      <c r="F1479" s="105">
        <v>2.2459490592916667</v>
      </c>
      <c r="G1479" s="105">
        <v>3.847613518645836</v>
      </c>
      <c r="H1479" s="55">
        <f t="shared" si="67"/>
        <v>5.6698947778177126E-2</v>
      </c>
      <c r="I1479" s="17">
        <v>0</v>
      </c>
      <c r="J1479" s="15">
        <f>'Calcul Rn'!E1473</f>
        <v>1.0435360759855214</v>
      </c>
      <c r="K1479" s="118">
        <f t="shared" si="68"/>
        <v>0.2817955552109731</v>
      </c>
    </row>
    <row r="1480" spans="1:11" x14ac:dyDescent="0.45">
      <c r="A1480" s="60">
        <v>41301</v>
      </c>
      <c r="B1480" s="115">
        <v>1464</v>
      </c>
      <c r="C1480" s="15">
        <f>'Calcul Es et Ea'!H1473</f>
        <v>1.2131112345328909</v>
      </c>
      <c r="D1480" s="15">
        <f>'Calcul Es et Ea'!I1473</f>
        <v>1.0928539180632044</v>
      </c>
      <c r="E1480" s="15">
        <f t="shared" si="66"/>
        <v>0.12025731646968651</v>
      </c>
      <c r="F1480" s="105">
        <v>3.8826330343749995</v>
      </c>
      <c r="G1480" s="105">
        <v>8.6882988645833308</v>
      </c>
      <c r="H1480" s="55">
        <f t="shared" si="67"/>
        <v>7.6129193573745216E-2</v>
      </c>
      <c r="I1480" s="17">
        <v>0</v>
      </c>
      <c r="J1480" s="15">
        <f>'Calcul Rn'!E1474</f>
        <v>1.3412232122229613</v>
      </c>
      <c r="K1480" s="118">
        <f t="shared" si="68"/>
        <v>0.61147888106772286</v>
      </c>
    </row>
    <row r="1481" spans="1:11" x14ac:dyDescent="0.45">
      <c r="A1481" s="60">
        <v>41302</v>
      </c>
      <c r="B1481" s="115">
        <v>1465</v>
      </c>
      <c r="C1481" s="15">
        <f>'Calcul Es et Ea'!H1474</f>
        <v>1.0723848480662328</v>
      </c>
      <c r="D1481" s="15">
        <f>'Calcul Es et Ea'!I1474</f>
        <v>0.98270870379497344</v>
      </c>
      <c r="E1481" s="15">
        <f t="shared" si="66"/>
        <v>8.9676144271259361E-2</v>
      </c>
      <c r="F1481" s="105">
        <v>3.0069848947916662</v>
      </c>
      <c r="G1481" s="105">
        <v>7.4352793541666644</v>
      </c>
      <c r="H1481" s="55">
        <f t="shared" si="67"/>
        <v>7.0622434938833314E-2</v>
      </c>
      <c r="I1481" s="17">
        <v>0</v>
      </c>
      <c r="J1481" s="15">
        <f>'Calcul Rn'!E1475</f>
        <v>1.3496167947111104</v>
      </c>
      <c r="K1481" s="118">
        <f t="shared" si="68"/>
        <v>0.47000142976852771</v>
      </c>
    </row>
    <row r="1482" spans="1:11" x14ac:dyDescent="0.45">
      <c r="A1482" s="60">
        <v>41303</v>
      </c>
      <c r="B1482" s="114">
        <v>1466</v>
      </c>
      <c r="C1482" s="15">
        <f>'Calcul Es et Ea'!H1475</f>
        <v>1.3626520979776433</v>
      </c>
      <c r="D1482" s="15">
        <f>'Calcul Es et Ea'!I1475</f>
        <v>1.3003675757322171</v>
      </c>
      <c r="E1482" s="15">
        <f t="shared" si="66"/>
        <v>6.2284522245426244E-2</v>
      </c>
      <c r="F1482" s="105">
        <v>6.3118922395833357</v>
      </c>
      <c r="G1482" s="105">
        <v>11.319621760416661</v>
      </c>
      <c r="H1482" s="55">
        <f t="shared" si="67"/>
        <v>8.8896852303778889E-2</v>
      </c>
      <c r="I1482" s="17">
        <v>0</v>
      </c>
      <c r="J1482" s="15">
        <f>'Calcul Rn'!E1476</f>
        <v>1.7324187139735483</v>
      </c>
      <c r="K1482" s="118">
        <f t="shared" si="68"/>
        <v>0.48797983340265316</v>
      </c>
    </row>
    <row r="1483" spans="1:11" x14ac:dyDescent="0.45">
      <c r="A1483" s="60">
        <v>41304</v>
      </c>
      <c r="B1483" s="115">
        <v>1467</v>
      </c>
      <c r="C1483" s="15">
        <f>'Calcul Es et Ea'!H1476</f>
        <v>1.3506349659488468</v>
      </c>
      <c r="D1483" s="15">
        <f>'Calcul Es et Ea'!I1476</f>
        <v>1.2639741267936826</v>
      </c>
      <c r="E1483" s="15">
        <f t="shared" si="66"/>
        <v>8.6660839155164204E-2</v>
      </c>
      <c r="F1483" s="105">
        <v>5.0054107770833323</v>
      </c>
      <c r="G1483" s="105">
        <v>12.50729087499999</v>
      </c>
      <c r="H1483" s="55">
        <f t="shared" si="67"/>
        <v>9.5231855925280995E-2</v>
      </c>
      <c r="I1483" s="17">
        <v>0</v>
      </c>
      <c r="J1483" s="15">
        <f>'Calcul Rn'!E1477</f>
        <v>1.6761620848939307</v>
      </c>
      <c r="K1483" s="118">
        <f t="shared" si="68"/>
        <v>0.56743106286399647</v>
      </c>
    </row>
    <row r="1484" spans="1:11" x14ac:dyDescent="0.45">
      <c r="A1484" s="60">
        <v>41305</v>
      </c>
      <c r="B1484" s="115">
        <v>1468</v>
      </c>
      <c r="C1484" s="15">
        <f>'Calcul Es et Ea'!H1477</f>
        <v>1.2029894446327174</v>
      </c>
      <c r="D1484" s="15">
        <f>'Calcul Es et Ea'!I1477</f>
        <v>1.1576593825807895</v>
      </c>
      <c r="E1484" s="15">
        <f t="shared" si="66"/>
        <v>4.5330062051927911E-2</v>
      </c>
      <c r="F1484" s="105">
        <v>2.8649879551041675</v>
      </c>
      <c r="G1484" s="105">
        <v>9.0344078749999976</v>
      </c>
      <c r="H1484" s="55">
        <f t="shared" si="67"/>
        <v>7.7713401193535994E-2</v>
      </c>
      <c r="I1484" s="17">
        <v>0</v>
      </c>
      <c r="J1484" s="15">
        <f>'Calcul Rn'!E1478</f>
        <v>1.6911164292162693</v>
      </c>
      <c r="K1484" s="118">
        <f t="shared" si="68"/>
        <v>0.38774903906160202</v>
      </c>
    </row>
    <row r="1485" spans="1:11" x14ac:dyDescent="0.45">
      <c r="A1485" s="60">
        <v>41306</v>
      </c>
      <c r="B1485" s="114">
        <v>1469</v>
      </c>
      <c r="C1485" s="15">
        <f>'Calcul Es et Ea'!H1478</f>
        <v>1.2022506786266085</v>
      </c>
      <c r="D1485" s="15">
        <f>'Calcul Es et Ea'!I1478</f>
        <v>1.1972631316675701</v>
      </c>
      <c r="E1485" s="15">
        <f t="shared" si="66"/>
        <v>4.9875469590383581E-3</v>
      </c>
      <c r="F1485" s="105">
        <v>4.3286950468749987</v>
      </c>
      <c r="G1485" s="105">
        <v>10.088685197916666</v>
      </c>
      <c r="H1485" s="55">
        <f t="shared" si="67"/>
        <v>8.2713699707925387E-2</v>
      </c>
      <c r="I1485" s="17">
        <v>0</v>
      </c>
      <c r="J1485" s="15">
        <f>'Calcul Rn'!E1479</f>
        <v>1.8357119043976016</v>
      </c>
      <c r="K1485" s="118">
        <f t="shared" si="68"/>
        <v>0.26821069716029866</v>
      </c>
    </row>
    <row r="1486" spans="1:11" x14ac:dyDescent="0.45">
      <c r="A1486" s="60">
        <v>41307</v>
      </c>
      <c r="B1486" s="115">
        <v>1470</v>
      </c>
      <c r="C1486" s="15">
        <f>'Calcul Es et Ea'!H1479</f>
        <v>0.89349996161777878</v>
      </c>
      <c r="D1486" s="15">
        <f>'Calcul Es et Ea'!I1479</f>
        <v>0.7773868038124413</v>
      </c>
      <c r="E1486" s="15">
        <f t="shared" si="66"/>
        <v>0.11611315780533749</v>
      </c>
      <c r="F1486" s="105">
        <v>3.9334461510416685</v>
      </c>
      <c r="G1486" s="105">
        <v>5.464564614583332</v>
      </c>
      <c r="H1486" s="55">
        <f t="shared" si="67"/>
        <v>6.2651192674812395E-2</v>
      </c>
      <c r="I1486" s="17">
        <v>0</v>
      </c>
      <c r="J1486" s="15">
        <f>'Calcul Rn'!E1480</f>
        <v>1.628154456653168</v>
      </c>
      <c r="K1486" s="118">
        <f t="shared" si="68"/>
        <v>0.64090484205211107</v>
      </c>
    </row>
    <row r="1487" spans="1:11" x14ac:dyDescent="0.45">
      <c r="A1487" s="60">
        <v>41308</v>
      </c>
      <c r="B1487" s="115">
        <v>1471</v>
      </c>
      <c r="C1487" s="15">
        <f>'Calcul Es et Ea'!H1480</f>
        <v>0.82173751825104879</v>
      </c>
      <c r="D1487" s="15">
        <f>'Calcul Es et Ea'!I1480</f>
        <v>0.73823879342760979</v>
      </c>
      <c r="E1487" s="15">
        <f t="shared" si="66"/>
        <v>8.3498724823439008E-2</v>
      </c>
      <c r="F1487" s="105">
        <v>1.670711808229167</v>
      </c>
      <c r="G1487" s="105">
        <v>3.2143083388541669</v>
      </c>
      <c r="H1487" s="55">
        <f t="shared" si="67"/>
        <v>5.4503581354466125E-2</v>
      </c>
      <c r="I1487" s="17">
        <v>0</v>
      </c>
      <c r="J1487" s="15">
        <f>'Calcul Rn'!E1481</f>
        <v>1.6268605230078821</v>
      </c>
      <c r="K1487" s="118">
        <f t="shared" si="68"/>
        <v>0.41770427633645113</v>
      </c>
    </row>
    <row r="1488" spans="1:11" x14ac:dyDescent="0.45">
      <c r="A1488" s="60">
        <v>41309</v>
      </c>
      <c r="B1488" s="114">
        <v>1472</v>
      </c>
      <c r="C1488" s="15">
        <f>'Calcul Es et Ea'!H1481</f>
        <v>1.2832144210627918</v>
      </c>
      <c r="D1488" s="15">
        <f>'Calcul Es et Ea'!I1481</f>
        <v>1.2204979671973299</v>
      </c>
      <c r="E1488" s="15">
        <f t="shared" si="66"/>
        <v>6.2716453865461874E-2</v>
      </c>
      <c r="F1488" s="105">
        <v>2.7714698947916663</v>
      </c>
      <c r="G1488" s="105">
        <v>10.110465864583338</v>
      </c>
      <c r="H1488" s="55">
        <f t="shared" si="67"/>
        <v>8.2819829733857681E-2</v>
      </c>
      <c r="I1488" s="17">
        <v>0</v>
      </c>
      <c r="J1488" s="15">
        <f>'Calcul Rn'!E1482</f>
        <v>2.037707021384529</v>
      </c>
      <c r="K1488" s="118">
        <f t="shared" si="68"/>
        <v>0.49735559548553226</v>
      </c>
    </row>
    <row r="1489" spans="1:11" x14ac:dyDescent="0.45">
      <c r="A1489" s="60">
        <v>41310</v>
      </c>
      <c r="B1489" s="115">
        <v>1473</v>
      </c>
      <c r="C1489" s="15">
        <f>'Calcul Es et Ea'!H1482</f>
        <v>0.92975537235854278</v>
      </c>
      <c r="D1489" s="15">
        <f>'Calcul Es et Ea'!I1482</f>
        <v>0.81952677531978746</v>
      </c>
      <c r="E1489" s="15">
        <f t="shared" si="66"/>
        <v>0.11022859703875532</v>
      </c>
      <c r="F1489" s="105">
        <v>3.972051476041667</v>
      </c>
      <c r="G1489" s="105">
        <v>6.2790188124999977</v>
      </c>
      <c r="H1489" s="55">
        <f t="shared" si="67"/>
        <v>6.5846739494759027E-2</v>
      </c>
      <c r="I1489" s="17">
        <v>0</v>
      </c>
      <c r="J1489" s="15">
        <f>'Calcul Rn'!E1483</f>
        <v>1.8951310357247264</v>
      </c>
      <c r="K1489" s="118">
        <f t="shared" si="68"/>
        <v>0.65131590476936774</v>
      </c>
    </row>
    <row r="1490" spans="1:11" x14ac:dyDescent="0.45">
      <c r="A1490" s="60">
        <v>41311</v>
      </c>
      <c r="B1490" s="115">
        <v>1474</v>
      </c>
      <c r="C1490" s="15">
        <f>'Calcul Es et Ea'!H1483</f>
        <v>0.92335751834075719</v>
      </c>
      <c r="D1490" s="15">
        <f>'Calcul Es et Ea'!I1483</f>
        <v>0.80671379792875819</v>
      </c>
      <c r="E1490" s="15">
        <f t="shared" ref="E1490:E1553" si="69">C1490-D1490</f>
        <v>0.116643720411999</v>
      </c>
      <c r="F1490" s="105">
        <v>4.1707030947916683</v>
      </c>
      <c r="G1490" s="105">
        <v>5.2589602916666687</v>
      </c>
      <c r="H1490" s="55">
        <f t="shared" ref="H1490:H1553" si="70">4098*(0.6108*EXP(17.27*G1490/(G1490+237.3)))/(G1490+237.3)^2</f>
        <v>6.1865826451865759E-2</v>
      </c>
      <c r="I1490" s="17">
        <v>0</v>
      </c>
      <c r="J1490" s="15">
        <f>'Calcul Rn'!E1484</f>
        <v>1.9750900805010039</v>
      </c>
      <c r="K1490" s="118">
        <f t="shared" ref="K1490:K1553" si="71">(0.408*H1490*(J1490-I1490)+$B$8*900*F1490*E1490/(G1490+273))/(H1490+$B$8*(1+0.34*F1490))</f>
        <v>0.69363407509083475</v>
      </c>
    </row>
    <row r="1491" spans="1:11" x14ac:dyDescent="0.45">
      <c r="A1491" s="60">
        <v>41312</v>
      </c>
      <c r="B1491" s="114">
        <v>1475</v>
      </c>
      <c r="C1491" s="15">
        <f>'Calcul Es et Ea'!H1484</f>
        <v>0.80492273660717162</v>
      </c>
      <c r="D1491" s="15">
        <f>'Calcul Es et Ea'!I1484</f>
        <v>0.66240529602412312</v>
      </c>
      <c r="E1491" s="15">
        <f t="shared" si="69"/>
        <v>0.14251744058304849</v>
      </c>
      <c r="F1491" s="105">
        <v>1.8857667218749998</v>
      </c>
      <c r="G1491" s="105">
        <v>3.4169557645833328</v>
      </c>
      <c r="H1491" s="55">
        <f t="shared" si="70"/>
        <v>5.5197984695339687E-2</v>
      </c>
      <c r="I1491" s="17">
        <v>0</v>
      </c>
      <c r="J1491" s="15">
        <f>'Calcul Rn'!E1485</f>
        <v>1.9422786886420602</v>
      </c>
      <c r="K1491" s="118">
        <f t="shared" si="71"/>
        <v>0.6199174914923794</v>
      </c>
    </row>
    <row r="1492" spans="1:11" x14ac:dyDescent="0.45">
      <c r="A1492" s="60">
        <v>41313</v>
      </c>
      <c r="B1492" s="115">
        <v>1476</v>
      </c>
      <c r="C1492" s="15">
        <f>'Calcul Es et Ea'!H1485</f>
        <v>0.78931777722614793</v>
      </c>
      <c r="D1492" s="15">
        <f>'Calcul Es et Ea'!I1485</f>
        <v>0.70358447617218023</v>
      </c>
      <c r="E1492" s="15">
        <f t="shared" si="69"/>
        <v>8.5733301053967703E-2</v>
      </c>
      <c r="F1492" s="105">
        <v>0.86374130926041648</v>
      </c>
      <c r="G1492" s="105">
        <v>3.3222144208333333</v>
      </c>
      <c r="H1492" s="55">
        <f t="shared" si="70"/>
        <v>5.4872399479672915E-2</v>
      </c>
      <c r="I1492" s="17">
        <v>0</v>
      </c>
      <c r="J1492" s="15">
        <f>'Calcul Rn'!E1486</f>
        <v>2.0892214069390795</v>
      </c>
      <c r="K1492" s="118">
        <f t="shared" si="71"/>
        <v>0.44481778083430457</v>
      </c>
    </row>
    <row r="1493" spans="1:11" x14ac:dyDescent="0.45">
      <c r="A1493" s="60">
        <v>41314</v>
      </c>
      <c r="B1493" s="115">
        <v>1477</v>
      </c>
      <c r="C1493" s="15">
        <f>'Calcul Es et Ea'!H1486</f>
        <v>0.69634362684643136</v>
      </c>
      <c r="D1493" s="15">
        <f>'Calcul Es et Ea'!I1486</f>
        <v>0.6871973535065965</v>
      </c>
      <c r="E1493" s="15">
        <f t="shared" si="69"/>
        <v>9.146273339834865E-3</v>
      </c>
      <c r="F1493" s="105">
        <v>0.51635131052083338</v>
      </c>
      <c r="G1493" s="105">
        <v>2.2825247587500006</v>
      </c>
      <c r="H1493" s="55">
        <f t="shared" si="70"/>
        <v>5.1406309827688679E-2</v>
      </c>
      <c r="I1493" s="17">
        <v>0</v>
      </c>
      <c r="J1493" s="15">
        <f>'Calcul Rn'!E1487</f>
        <v>2.2247782968793977</v>
      </c>
      <c r="K1493" s="118">
        <f t="shared" si="71"/>
        <v>0.36670827284069785</v>
      </c>
    </row>
    <row r="1494" spans="1:11" x14ac:dyDescent="0.45">
      <c r="A1494" s="60">
        <v>41315</v>
      </c>
      <c r="B1494" s="114">
        <v>1478</v>
      </c>
      <c r="C1494" s="15">
        <f>'Calcul Es et Ea'!H1487</f>
        <v>1.0146362069227985</v>
      </c>
      <c r="D1494" s="15">
        <f>'Calcul Es et Ea'!I1487</f>
        <v>1.0114886119938977</v>
      </c>
      <c r="E1494" s="15">
        <f t="shared" si="69"/>
        <v>3.1475949289008209E-3</v>
      </c>
      <c r="F1494" s="105">
        <v>2.0100376333333325</v>
      </c>
      <c r="G1494" s="105">
        <v>6.3341638854166709</v>
      </c>
      <c r="H1494" s="55">
        <f t="shared" si="70"/>
        <v>6.6068056187919347E-2</v>
      </c>
      <c r="I1494" s="17">
        <v>0</v>
      </c>
      <c r="J1494" s="15">
        <f>'Calcul Rn'!E1488</f>
        <v>2.4133293273545569</v>
      </c>
      <c r="K1494" s="118">
        <f t="shared" si="71"/>
        <v>0.37165777669658245</v>
      </c>
    </row>
    <row r="1495" spans="1:11" x14ac:dyDescent="0.45">
      <c r="A1495" s="60">
        <v>41316</v>
      </c>
      <c r="B1495" s="115">
        <v>1479</v>
      </c>
      <c r="C1495" s="15">
        <f>'Calcul Es et Ea'!H1488</f>
        <v>0.95708461515255516</v>
      </c>
      <c r="D1495" s="15">
        <f>'Calcul Es et Ea'!I1488</f>
        <v>0.8873366969712454</v>
      </c>
      <c r="E1495" s="15">
        <f t="shared" si="69"/>
        <v>6.9747918181309765E-2</v>
      </c>
      <c r="F1495" s="105">
        <v>1.5876735762083334</v>
      </c>
      <c r="G1495" s="105">
        <v>4.7361784270833311</v>
      </c>
      <c r="H1495" s="55">
        <f t="shared" si="70"/>
        <v>5.9906790979905776E-2</v>
      </c>
      <c r="I1495" s="17">
        <v>0</v>
      </c>
      <c r="J1495" s="15">
        <f>'Calcul Rn'!E1489</f>
        <v>2.4749509947894692</v>
      </c>
      <c r="K1495" s="118">
        <f t="shared" si="71"/>
        <v>0.51862779282703531</v>
      </c>
    </row>
    <row r="1496" spans="1:11" x14ac:dyDescent="0.45">
      <c r="A1496" s="60">
        <v>41317</v>
      </c>
      <c r="B1496" s="115">
        <v>1480</v>
      </c>
      <c r="C1496" s="15">
        <f>'Calcul Es et Ea'!H1489</f>
        <v>0.77558451660620842</v>
      </c>
      <c r="D1496" s="15">
        <f>'Calcul Es et Ea'!I1489</f>
        <v>0.76157678079194746</v>
      </c>
      <c r="E1496" s="15">
        <f t="shared" si="69"/>
        <v>1.4007735814260958E-2</v>
      </c>
      <c r="F1496" s="105">
        <v>0.95503761208333338</v>
      </c>
      <c r="G1496" s="105">
        <v>3.2525843500000007</v>
      </c>
      <c r="H1496" s="55">
        <f t="shared" si="70"/>
        <v>5.4634162810354762E-2</v>
      </c>
      <c r="I1496" s="17">
        <v>0</v>
      </c>
      <c r="J1496" s="15">
        <f>'Calcul Rn'!E1490</f>
        <v>2.4580599652045119</v>
      </c>
      <c r="K1496" s="118">
        <f t="shared" si="71"/>
        <v>0.40279169101571438</v>
      </c>
    </row>
    <row r="1497" spans="1:11" x14ac:dyDescent="0.45">
      <c r="A1497" s="60">
        <v>41318</v>
      </c>
      <c r="B1497" s="114">
        <v>1481</v>
      </c>
      <c r="C1497" s="15">
        <f>'Calcul Es et Ea'!H1490</f>
        <v>0.80456969114528643</v>
      </c>
      <c r="D1497" s="15">
        <f>'Calcul Es et Ea'!I1490</f>
        <v>0.71341398505793019</v>
      </c>
      <c r="E1497" s="15">
        <f t="shared" si="69"/>
        <v>9.1155706087356236E-2</v>
      </c>
      <c r="F1497" s="105">
        <v>0.42030959973958332</v>
      </c>
      <c r="G1497" s="105">
        <v>3.7666360302083333</v>
      </c>
      <c r="H1497" s="55">
        <f t="shared" si="70"/>
        <v>5.6414076178479856E-2</v>
      </c>
      <c r="I1497" s="17">
        <v>0</v>
      </c>
      <c r="J1497" s="15">
        <f>'Calcul Rn'!E1491</f>
        <v>2.4846600187736421</v>
      </c>
      <c r="K1497" s="118">
        <f t="shared" si="71"/>
        <v>0.49309718969274141</v>
      </c>
    </row>
    <row r="1498" spans="1:11" x14ac:dyDescent="0.45">
      <c r="A1498" s="60">
        <v>41319</v>
      </c>
      <c r="B1498" s="115">
        <v>1482</v>
      </c>
      <c r="C1498" s="15">
        <f>'Calcul Es et Ea'!H1491</f>
        <v>1.2036947801839832</v>
      </c>
      <c r="D1498" s="15">
        <f>'Calcul Es et Ea'!I1491</f>
        <v>1.1250622350352637</v>
      </c>
      <c r="E1498" s="15">
        <f t="shared" si="69"/>
        <v>7.8632545148719535E-2</v>
      </c>
      <c r="F1498" s="105">
        <v>2.2972714049999992</v>
      </c>
      <c r="G1498" s="105">
        <v>7.7083584479166687</v>
      </c>
      <c r="H1498" s="55">
        <f t="shared" si="70"/>
        <v>7.1792594289118092E-2</v>
      </c>
      <c r="I1498" s="17">
        <v>0</v>
      </c>
      <c r="J1498" s="15">
        <f>'Calcul Rn'!E1492</f>
        <v>3.0457065334723845</v>
      </c>
      <c r="K1498" s="118">
        <f t="shared" si="71"/>
        <v>0.67009929053969775</v>
      </c>
    </row>
    <row r="1499" spans="1:11" x14ac:dyDescent="0.45">
      <c r="A1499" s="60">
        <v>41320</v>
      </c>
      <c r="B1499" s="115">
        <v>1483</v>
      </c>
      <c r="C1499" s="15">
        <f>'Calcul Es et Ea'!H1492</f>
        <v>0.96959973071807004</v>
      </c>
      <c r="D1499" s="15">
        <f>'Calcul Es et Ea'!I1492</f>
        <v>0.93590179606682444</v>
      </c>
      <c r="E1499" s="15">
        <f t="shared" si="69"/>
        <v>3.3697934651245598E-2</v>
      </c>
      <c r="F1499" s="105">
        <v>0.46976560849999999</v>
      </c>
      <c r="G1499" s="105">
        <v>5.7552181979166663</v>
      </c>
      <c r="H1499" s="55">
        <f t="shared" si="70"/>
        <v>6.3775990393497031E-2</v>
      </c>
      <c r="I1499" s="17">
        <v>0</v>
      </c>
      <c r="J1499" s="15">
        <f>'Calcul Rn'!E1493</f>
        <v>2.8554153245788352</v>
      </c>
      <c r="K1499" s="118">
        <f t="shared" si="71"/>
        <v>0.54974823526827721</v>
      </c>
    </row>
    <row r="1500" spans="1:11" x14ac:dyDescent="0.45">
      <c r="A1500" s="60">
        <v>41321</v>
      </c>
      <c r="B1500" s="114">
        <v>1484</v>
      </c>
      <c r="C1500" s="15">
        <f>'Calcul Es et Ea'!H1493</f>
        <v>0.81883613376751352</v>
      </c>
      <c r="D1500" s="15">
        <f>'Calcul Es et Ea'!I1493</f>
        <v>0.81321756851615679</v>
      </c>
      <c r="E1500" s="15">
        <f t="shared" si="69"/>
        <v>5.618565251356733E-3</v>
      </c>
      <c r="F1500" s="105">
        <v>0.49678240873958318</v>
      </c>
      <c r="G1500" s="105">
        <v>3.0080488530208336</v>
      </c>
      <c r="H1500" s="55">
        <f t="shared" si="70"/>
        <v>5.3804512494250757E-2</v>
      </c>
      <c r="I1500" s="17">
        <v>0</v>
      </c>
      <c r="J1500" s="15">
        <f>'Calcul Rn'!E1494</f>
        <v>2.9801696255787036</v>
      </c>
      <c r="K1500" s="118">
        <f t="shared" si="71"/>
        <v>0.50017025105822188</v>
      </c>
    </row>
    <row r="1501" spans="1:11" x14ac:dyDescent="0.45">
      <c r="A1501" s="60">
        <v>41322</v>
      </c>
      <c r="B1501" s="115">
        <v>1485</v>
      </c>
      <c r="C1501" s="15">
        <f>'Calcul Es et Ea'!H1494</f>
        <v>0.84345970196219933</v>
      </c>
      <c r="D1501" s="15">
        <f>'Calcul Es et Ea'!I1494</f>
        <v>0.78143838801336052</v>
      </c>
      <c r="E1501" s="15">
        <f t="shared" si="69"/>
        <v>6.2021313948838808E-2</v>
      </c>
      <c r="F1501" s="105">
        <v>2.7544877907291667</v>
      </c>
      <c r="G1501" s="105">
        <v>3.237597635416666</v>
      </c>
      <c r="H1501" s="55">
        <f t="shared" si="70"/>
        <v>5.4583002575908098E-2</v>
      </c>
      <c r="I1501" s="17">
        <v>0</v>
      </c>
      <c r="J1501" s="15">
        <f>'Calcul Rn'!E1495</f>
        <v>2.8958334456856596</v>
      </c>
      <c r="K1501" s="118">
        <f t="shared" si="71"/>
        <v>0.55242241231104294</v>
      </c>
    </row>
    <row r="1502" spans="1:11" x14ac:dyDescent="0.45">
      <c r="A1502" s="60">
        <v>41323</v>
      </c>
      <c r="B1502" s="115">
        <v>1486</v>
      </c>
      <c r="C1502" s="15">
        <f>'Calcul Es et Ea'!H1495</f>
        <v>0.93741418791243136</v>
      </c>
      <c r="D1502" s="15">
        <f>'Calcul Es et Ea'!I1495</f>
        <v>0.79473146020838104</v>
      </c>
      <c r="E1502" s="15">
        <f t="shared" si="69"/>
        <v>0.14268272770405033</v>
      </c>
      <c r="F1502" s="105">
        <v>2.5135908427083336</v>
      </c>
      <c r="G1502" s="105">
        <v>4.4144120851041659</v>
      </c>
      <c r="H1502" s="55">
        <f t="shared" si="70"/>
        <v>5.8727657470513193E-2</v>
      </c>
      <c r="I1502" s="17">
        <v>0</v>
      </c>
      <c r="J1502" s="15">
        <f>'Calcul Rn'!E1496</f>
        <v>3.2251800281453091</v>
      </c>
      <c r="K1502" s="118">
        <f t="shared" si="71"/>
        <v>0.84853997999505137</v>
      </c>
    </row>
    <row r="1503" spans="1:11" x14ac:dyDescent="0.45">
      <c r="A1503" s="60">
        <v>41324</v>
      </c>
      <c r="B1503" s="114">
        <v>1487</v>
      </c>
      <c r="C1503" s="15">
        <f>'Calcul Es et Ea'!H1496</f>
        <v>0.95669066634274413</v>
      </c>
      <c r="D1503" s="15">
        <f>'Calcul Es et Ea'!I1496</f>
        <v>0.83582392815865125</v>
      </c>
      <c r="E1503" s="15">
        <f t="shared" si="69"/>
        <v>0.12086673818409288</v>
      </c>
      <c r="F1503" s="105">
        <v>1.4873842770625003</v>
      </c>
      <c r="G1503" s="105">
        <v>4.3107910562499994</v>
      </c>
      <c r="H1503" s="55">
        <f t="shared" si="70"/>
        <v>5.8352192454993818E-2</v>
      </c>
      <c r="I1503" s="17">
        <v>0</v>
      </c>
      <c r="J1503" s="15">
        <f>'Calcul Rn'!E1497</f>
        <v>3.4861985203398875</v>
      </c>
      <c r="K1503" s="118">
        <f t="shared" si="71"/>
        <v>0.76705102849607054</v>
      </c>
    </row>
    <row r="1504" spans="1:11" x14ac:dyDescent="0.45">
      <c r="A1504" s="60">
        <v>41325</v>
      </c>
      <c r="B1504" s="115">
        <v>1488</v>
      </c>
      <c r="C1504" s="15">
        <f>'Calcul Es et Ea'!H1497</f>
        <v>0.92623954466072722</v>
      </c>
      <c r="D1504" s="15">
        <f>'Calcul Es et Ea'!I1497</f>
        <v>0.77436036665018326</v>
      </c>
      <c r="E1504" s="15">
        <f t="shared" si="69"/>
        <v>0.15187917801054396</v>
      </c>
      <c r="F1504" s="105">
        <v>2.3032784525833323</v>
      </c>
      <c r="G1504" s="105">
        <v>4.2176644784375004</v>
      </c>
      <c r="H1504" s="55">
        <f t="shared" si="70"/>
        <v>5.8016511403174723E-2</v>
      </c>
      <c r="I1504" s="17">
        <v>0</v>
      </c>
      <c r="J1504" s="15">
        <f>'Calcul Rn'!E1498</f>
        <v>3.475600450236386</v>
      </c>
      <c r="K1504" s="118">
        <f t="shared" si="71"/>
        <v>0.89248843031851122</v>
      </c>
    </row>
    <row r="1505" spans="1:11" x14ac:dyDescent="0.45">
      <c r="A1505" s="60">
        <v>41326</v>
      </c>
      <c r="B1505" s="115">
        <v>1489</v>
      </c>
      <c r="C1505" s="15">
        <f>'Calcul Es et Ea'!H1498</f>
        <v>0.6920308869209475</v>
      </c>
      <c r="D1505" s="15">
        <f>'Calcul Es et Ea'!I1498</f>
        <v>0.5044818532037052</v>
      </c>
      <c r="E1505" s="15">
        <f t="shared" si="69"/>
        <v>0.1875490337172423</v>
      </c>
      <c r="F1505" s="105">
        <v>4.7587847291666661</v>
      </c>
      <c r="G1505" s="105">
        <v>1.1197136162500003</v>
      </c>
      <c r="H1505" s="55">
        <f t="shared" si="70"/>
        <v>4.7754124075351852E-2</v>
      </c>
      <c r="I1505" s="17">
        <v>0</v>
      </c>
      <c r="J1505" s="15">
        <f>'Calcul Rn'!E1499</f>
        <v>3.0709318767643969</v>
      </c>
      <c r="K1505" s="118">
        <f t="shared" si="71"/>
        <v>1.1479264437854211</v>
      </c>
    </row>
    <row r="1506" spans="1:11" x14ac:dyDescent="0.45">
      <c r="A1506" s="60">
        <v>41327</v>
      </c>
      <c r="B1506" s="114">
        <v>1490</v>
      </c>
      <c r="C1506" s="15">
        <f>'Calcul Es et Ea'!H1499</f>
        <v>0.60632830894155554</v>
      </c>
      <c r="D1506" s="15">
        <f>'Calcul Es et Ea'!I1499</f>
        <v>0.41805948346128941</v>
      </c>
      <c r="E1506" s="15">
        <f t="shared" si="69"/>
        <v>0.18826882548026613</v>
      </c>
      <c r="F1506" s="105">
        <v>4.7520542395833321</v>
      </c>
      <c r="G1506" s="105">
        <v>-0.92700380500000013</v>
      </c>
      <c r="H1506" s="55">
        <f t="shared" si="70"/>
        <v>4.1865939441696177E-2</v>
      </c>
      <c r="I1506" s="17">
        <v>0</v>
      </c>
      <c r="J1506" s="15">
        <f>'Calcul Rn'!E1500</f>
        <v>3.0829033777668853</v>
      </c>
      <c r="K1506" s="118">
        <f t="shared" si="71"/>
        <v>1.1558318359672681</v>
      </c>
    </row>
    <row r="1507" spans="1:11" x14ac:dyDescent="0.45">
      <c r="A1507" s="60">
        <v>41328</v>
      </c>
      <c r="B1507" s="115">
        <v>1491</v>
      </c>
      <c r="C1507" s="15">
        <f>'Calcul Es et Ea'!H1500</f>
        <v>0.58702129672107872</v>
      </c>
      <c r="D1507" s="15">
        <f>'Calcul Es et Ea'!I1500</f>
        <v>0.39805756062942588</v>
      </c>
      <c r="E1507" s="15">
        <f t="shared" si="69"/>
        <v>0.18896373609165285</v>
      </c>
      <c r="F1507" s="105">
        <v>2.7671961745833342</v>
      </c>
      <c r="G1507" s="105">
        <v>-1.1550866648958331</v>
      </c>
      <c r="H1507" s="55">
        <f t="shared" si="70"/>
        <v>4.1250266281457858E-2</v>
      </c>
      <c r="I1507" s="17">
        <v>0</v>
      </c>
      <c r="J1507" s="15">
        <f>'Calcul Rn'!E1501</f>
        <v>3.0890748195128115</v>
      </c>
      <c r="K1507" s="118">
        <f t="shared" si="71"/>
        <v>0.9807714586208427</v>
      </c>
    </row>
    <row r="1508" spans="1:11" x14ac:dyDescent="0.45">
      <c r="A1508" s="60">
        <v>41329</v>
      </c>
      <c r="B1508" s="115">
        <v>1492</v>
      </c>
      <c r="C1508" s="15">
        <f>'Calcul Es et Ea'!H1501</f>
        <v>0.60220601527510842</v>
      </c>
      <c r="D1508" s="15">
        <f>'Calcul Es et Ea'!I1501</f>
        <v>0.52776286524756599</v>
      </c>
      <c r="E1508" s="15">
        <f t="shared" si="69"/>
        <v>7.4443150027542426E-2</v>
      </c>
      <c r="F1508" s="105">
        <v>2.1864321853124999</v>
      </c>
      <c r="G1508" s="105">
        <v>0.16372305625000028</v>
      </c>
      <c r="H1508" s="55">
        <f t="shared" si="70"/>
        <v>4.4920813452223367E-2</v>
      </c>
      <c r="I1508" s="17">
        <v>0</v>
      </c>
      <c r="J1508" s="15">
        <f>'Calcul Rn'!E1502</f>
        <v>3.4591350544412696</v>
      </c>
      <c r="K1508" s="118">
        <f t="shared" si="71"/>
        <v>0.6144649284499597</v>
      </c>
    </row>
    <row r="1509" spans="1:11" x14ac:dyDescent="0.45">
      <c r="A1509" s="60">
        <v>41330</v>
      </c>
      <c r="B1509" s="114">
        <v>1493</v>
      </c>
      <c r="C1509" s="15">
        <f>'Calcul Es et Ea'!H1502</f>
        <v>0.71253053889978335</v>
      </c>
      <c r="D1509" s="15">
        <f>'Calcul Es et Ea'!I1502</f>
        <v>0.67523211842281106</v>
      </c>
      <c r="E1509" s="15">
        <f t="shared" si="69"/>
        <v>3.7298420476972294E-2</v>
      </c>
      <c r="F1509" s="105">
        <v>2.2802342479166664</v>
      </c>
      <c r="G1509" s="105">
        <v>1.6303705552083334</v>
      </c>
      <c r="H1509" s="55">
        <f t="shared" si="70"/>
        <v>4.9329560701157543E-2</v>
      </c>
      <c r="I1509" s="17">
        <v>0</v>
      </c>
      <c r="J1509" s="15">
        <f>'Calcul Rn'!E1503</f>
        <v>3.2064038104351087</v>
      </c>
      <c r="K1509" s="118">
        <f t="shared" si="71"/>
        <v>0.49480039124180902</v>
      </c>
    </row>
    <row r="1510" spans="1:11" x14ac:dyDescent="0.45">
      <c r="A1510" s="60">
        <v>41331</v>
      </c>
      <c r="B1510" s="115">
        <v>1494</v>
      </c>
      <c r="C1510" s="15">
        <f>'Calcul Es et Ea'!H1503</f>
        <v>0.74376761341639552</v>
      </c>
      <c r="D1510" s="15">
        <f>'Calcul Es et Ea'!I1503</f>
        <v>0.68895901927081948</v>
      </c>
      <c r="E1510" s="15">
        <f t="shared" si="69"/>
        <v>5.4808594145576039E-2</v>
      </c>
      <c r="F1510" s="105">
        <v>2.0763715145833337</v>
      </c>
      <c r="G1510" s="105">
        <v>1.8306666625000005</v>
      </c>
      <c r="H1510" s="55">
        <f t="shared" si="70"/>
        <v>4.9959579593803864E-2</v>
      </c>
      <c r="I1510" s="17">
        <v>0</v>
      </c>
      <c r="J1510" s="15">
        <f>'Calcul Rn'!E1504</f>
        <v>3.5293832122569766</v>
      </c>
      <c r="K1510" s="118">
        <f t="shared" si="71"/>
        <v>0.59033294842868445</v>
      </c>
    </row>
    <row r="1511" spans="1:11" x14ac:dyDescent="0.45">
      <c r="A1511" s="60">
        <v>41332</v>
      </c>
      <c r="B1511" s="115">
        <v>1495</v>
      </c>
      <c r="C1511" s="15">
        <f>'Calcul Es et Ea'!H1504</f>
        <v>0.75837821974215425</v>
      </c>
      <c r="D1511" s="15">
        <f>'Calcul Es et Ea'!I1504</f>
        <v>0.7159594376191819</v>
      </c>
      <c r="E1511" s="15">
        <f t="shared" si="69"/>
        <v>4.2418782122972343E-2</v>
      </c>
      <c r="F1511" s="105">
        <v>2.8234374697916667</v>
      </c>
      <c r="G1511" s="105">
        <v>3.0292867499999994</v>
      </c>
      <c r="H1511" s="55">
        <f t="shared" si="70"/>
        <v>5.3876136182267248E-2</v>
      </c>
      <c r="I1511" s="17">
        <v>0</v>
      </c>
      <c r="J1511" s="15">
        <f>'Calcul Rn'!E1505</f>
        <v>3.2000193410874145</v>
      </c>
      <c r="K1511" s="118">
        <f t="shared" si="71"/>
        <v>0.52140829527729904</v>
      </c>
    </row>
    <row r="1512" spans="1:11" x14ac:dyDescent="0.45">
      <c r="A1512" s="60">
        <v>41333</v>
      </c>
      <c r="B1512" s="114">
        <v>1496</v>
      </c>
      <c r="C1512" s="15">
        <f>'Calcul Es et Ea'!H1505</f>
        <v>0.77132139304660807</v>
      </c>
      <c r="D1512" s="15">
        <f>'Calcul Es et Ea'!I1505</f>
        <v>0.73987106695293059</v>
      </c>
      <c r="E1512" s="15">
        <f t="shared" si="69"/>
        <v>3.1450326093677483E-2</v>
      </c>
      <c r="F1512" s="105">
        <v>3.5170919687500017</v>
      </c>
      <c r="G1512" s="105">
        <v>3.0808498645833335</v>
      </c>
      <c r="H1512" s="55">
        <f t="shared" si="70"/>
        <v>5.4050370688205764E-2</v>
      </c>
      <c r="I1512" s="17">
        <v>0</v>
      </c>
      <c r="J1512" s="15">
        <f>'Calcul Rn'!E1506</f>
        <v>3.1387252477335812</v>
      </c>
      <c r="K1512" s="118">
        <f t="shared" si="71"/>
        <v>0.46446332128571793</v>
      </c>
    </row>
    <row r="1513" spans="1:11" x14ac:dyDescent="0.45">
      <c r="A1513" s="60">
        <v>41334</v>
      </c>
      <c r="B1513" s="115">
        <v>1497</v>
      </c>
      <c r="C1513" s="15">
        <f>'Calcul Es et Ea'!H1506</f>
        <v>0.87262870569043272</v>
      </c>
      <c r="D1513" s="15">
        <f>'Calcul Es et Ea'!I1506</f>
        <v>0.76132866385608788</v>
      </c>
      <c r="E1513" s="15">
        <f t="shared" si="69"/>
        <v>0.11130004183434483</v>
      </c>
      <c r="F1513" s="105">
        <v>3.2095919510416682</v>
      </c>
      <c r="G1513" s="105">
        <v>3.4643480625000005</v>
      </c>
      <c r="H1513" s="55">
        <f t="shared" si="70"/>
        <v>5.5361472643027994E-2</v>
      </c>
      <c r="I1513" s="17">
        <v>0</v>
      </c>
      <c r="J1513" s="15">
        <f>'Calcul Rn'!E1507</f>
        <v>4.0260385243909225</v>
      </c>
      <c r="K1513" s="118">
        <f t="shared" si="71"/>
        <v>0.86410391873720582</v>
      </c>
    </row>
    <row r="1514" spans="1:11" x14ac:dyDescent="0.45">
      <c r="A1514" s="60">
        <v>41335</v>
      </c>
      <c r="B1514" s="115">
        <v>1498</v>
      </c>
      <c r="C1514" s="15">
        <f>'Calcul Es et Ea'!H1507</f>
        <v>0.71752288194597469</v>
      </c>
      <c r="D1514" s="15">
        <f>'Calcul Es et Ea'!I1507</f>
        <v>0.61818795657054282</v>
      </c>
      <c r="E1514" s="15">
        <f t="shared" si="69"/>
        <v>9.9334925375431871E-2</v>
      </c>
      <c r="F1514" s="105">
        <v>3.3024595177083325</v>
      </c>
      <c r="G1514" s="105">
        <v>2.3364407500000004</v>
      </c>
      <c r="H1514" s="55">
        <f t="shared" si="70"/>
        <v>5.158131345319087E-2</v>
      </c>
      <c r="I1514" s="17">
        <v>0</v>
      </c>
      <c r="J1514" s="15">
        <f>'Calcul Rn'!E1508</f>
        <v>3.2413440423191147</v>
      </c>
      <c r="K1514" s="118">
        <f t="shared" si="71"/>
        <v>0.72287186088684863</v>
      </c>
    </row>
    <row r="1515" spans="1:11" x14ac:dyDescent="0.45">
      <c r="A1515" s="60">
        <v>41336</v>
      </c>
      <c r="B1515" s="114">
        <v>1499</v>
      </c>
      <c r="C1515" s="15">
        <f>'Calcul Es et Ea'!H1508</f>
        <v>0.85782517804302927</v>
      </c>
      <c r="D1515" s="15">
        <f>'Calcul Es et Ea'!I1508</f>
        <v>0.68098013285180381</v>
      </c>
      <c r="E1515" s="15">
        <f t="shared" si="69"/>
        <v>0.17684504519122546</v>
      </c>
      <c r="F1515" s="105">
        <v>3.057346613541668</v>
      </c>
      <c r="G1515" s="105">
        <v>3.1975520312500003</v>
      </c>
      <c r="H1515" s="55">
        <f t="shared" si="70"/>
        <v>5.4446500313139315E-2</v>
      </c>
      <c r="I1515" s="17">
        <v>0</v>
      </c>
      <c r="J1515" s="15">
        <f>'Calcul Rn'!E1509</f>
        <v>4.2879281302231007</v>
      </c>
      <c r="K1515" s="118">
        <f t="shared" si="71"/>
        <v>1.1164248745569894</v>
      </c>
    </row>
    <row r="1516" spans="1:11" x14ac:dyDescent="0.45">
      <c r="A1516" s="60">
        <v>41337</v>
      </c>
      <c r="B1516" s="115">
        <v>1500</v>
      </c>
      <c r="C1516" s="15">
        <f>'Calcul Es et Ea'!H1509</f>
        <v>1.1703291615606122</v>
      </c>
      <c r="D1516" s="15">
        <f>'Calcul Es et Ea'!I1509</f>
        <v>0.9226347059664356</v>
      </c>
      <c r="E1516" s="15">
        <f t="shared" si="69"/>
        <v>0.24769445559417658</v>
      </c>
      <c r="F1516" s="105">
        <v>2.5230149843750005</v>
      </c>
      <c r="G1516" s="105">
        <v>6.6007282915104133</v>
      </c>
      <c r="H1516" s="55">
        <f t="shared" si="70"/>
        <v>6.7146873772844631E-2</v>
      </c>
      <c r="I1516" s="17">
        <v>0</v>
      </c>
      <c r="J1516" s="15">
        <f>'Calcul Rn'!E1510</f>
        <v>5.9400017458949534</v>
      </c>
      <c r="K1516" s="118">
        <f t="shared" si="71"/>
        <v>1.5529987402878012</v>
      </c>
    </row>
    <row r="1517" spans="1:11" x14ac:dyDescent="0.45">
      <c r="A1517" s="60">
        <v>41338</v>
      </c>
      <c r="B1517" s="115">
        <v>1501</v>
      </c>
      <c r="C1517" s="15">
        <f>'Calcul Es et Ea'!H1510</f>
        <v>1.3762007059492047</v>
      </c>
      <c r="D1517" s="15">
        <f>'Calcul Es et Ea'!I1510</f>
        <v>0.95835411904845924</v>
      </c>
      <c r="E1517" s="15">
        <f t="shared" si="69"/>
        <v>0.4178465869007455</v>
      </c>
      <c r="F1517" s="105">
        <v>3.1535359229166668</v>
      </c>
      <c r="G1517" s="105">
        <v>11.077966937500001</v>
      </c>
      <c r="H1517" s="55">
        <f t="shared" si="70"/>
        <v>8.7652850955707573E-2</v>
      </c>
      <c r="I1517" s="17">
        <v>0</v>
      </c>
      <c r="J1517" s="15">
        <f>'Calcul Rn'!E1511</f>
        <v>4.6760784984321031</v>
      </c>
      <c r="K1517" s="118">
        <f t="shared" si="71"/>
        <v>1.9732453987095311</v>
      </c>
    </row>
    <row r="1518" spans="1:11" x14ac:dyDescent="0.45">
      <c r="A1518" s="60">
        <v>41339</v>
      </c>
      <c r="B1518" s="114">
        <v>1502</v>
      </c>
      <c r="C1518" s="15">
        <f>'Calcul Es et Ea'!H1511</f>
        <v>1.3533292318763765</v>
      </c>
      <c r="D1518" s="15">
        <f>'Calcul Es et Ea'!I1511</f>
        <v>1.1372014018061543</v>
      </c>
      <c r="E1518" s="15">
        <f t="shared" si="69"/>
        <v>0.21612783007022229</v>
      </c>
      <c r="F1518" s="105">
        <v>3.1542274177083311</v>
      </c>
      <c r="G1518" s="105">
        <v>11.478961697916665</v>
      </c>
      <c r="H1518" s="55">
        <f t="shared" si="70"/>
        <v>8.9725316061986485E-2</v>
      </c>
      <c r="I1518" s="17">
        <v>0</v>
      </c>
      <c r="J1518" s="15">
        <f>'Calcul Rn'!E1512</f>
        <v>3.9760866513520794</v>
      </c>
      <c r="K1518" s="118">
        <f t="shared" si="71"/>
        <v>1.2691475673228592</v>
      </c>
    </row>
    <row r="1519" spans="1:11" x14ac:dyDescent="0.45">
      <c r="A1519" s="60">
        <v>41340</v>
      </c>
      <c r="B1519" s="115">
        <v>1503</v>
      </c>
      <c r="C1519" s="15">
        <f>'Calcul Es et Ea'!H1512</f>
        <v>1.6020311881306448</v>
      </c>
      <c r="D1519" s="15">
        <f>'Calcul Es et Ea'!I1512</f>
        <v>1.4370614791722363</v>
      </c>
      <c r="E1519" s="15">
        <f t="shared" si="69"/>
        <v>0.16496970895840857</v>
      </c>
      <c r="F1519" s="105">
        <v>1.5921296091041668</v>
      </c>
      <c r="G1519" s="105">
        <v>12.368585604166663</v>
      </c>
      <c r="H1519" s="55">
        <f t="shared" si="70"/>
        <v>9.4472728772520401E-2</v>
      </c>
      <c r="I1519" s="17">
        <v>0</v>
      </c>
      <c r="J1519" s="15">
        <f>'Calcul Rn'!E1513</f>
        <v>5.6941862827596177</v>
      </c>
      <c r="K1519" s="118">
        <f t="shared" si="71"/>
        <v>1.3912129572213054</v>
      </c>
    </row>
    <row r="1520" spans="1:11" x14ac:dyDescent="0.45">
      <c r="A1520" s="60">
        <v>41341</v>
      </c>
      <c r="B1520" s="115">
        <v>1504</v>
      </c>
      <c r="C1520" s="15">
        <f>'Calcul Es et Ea'!H1513</f>
        <v>1.5613047599872383</v>
      </c>
      <c r="D1520" s="15">
        <f>'Calcul Es et Ea'!I1513</f>
        <v>1.4272819950854898</v>
      </c>
      <c r="E1520" s="15">
        <f t="shared" si="69"/>
        <v>0.13402276490174847</v>
      </c>
      <c r="F1520" s="105">
        <v>2.919707777520832</v>
      </c>
      <c r="G1520" s="105">
        <v>12.299297104166664</v>
      </c>
      <c r="H1520" s="55">
        <f t="shared" si="70"/>
        <v>9.4095450417925927E-2</v>
      </c>
      <c r="I1520" s="17">
        <v>0</v>
      </c>
      <c r="J1520" s="15">
        <f>'Calcul Rn'!E1514</f>
        <v>5.2550226084389964</v>
      </c>
      <c r="K1520" s="118">
        <f t="shared" si="71"/>
        <v>1.2502467622061202</v>
      </c>
    </row>
    <row r="1521" spans="1:11" x14ac:dyDescent="0.45">
      <c r="A1521" s="60">
        <v>41342</v>
      </c>
      <c r="B1521" s="114">
        <v>1505</v>
      </c>
      <c r="C1521" s="15">
        <f>'Calcul Es et Ea'!H1514</f>
        <v>1.4271086457841236</v>
      </c>
      <c r="D1521" s="15">
        <f>'Calcul Es et Ea'!I1514</f>
        <v>1.2877813428254308</v>
      </c>
      <c r="E1521" s="15">
        <f t="shared" si="69"/>
        <v>0.13932730295869278</v>
      </c>
      <c r="F1521" s="105">
        <v>0.26554977875000002</v>
      </c>
      <c r="G1521" s="105">
        <v>10.478958531249999</v>
      </c>
      <c r="H1521" s="55">
        <f t="shared" si="70"/>
        <v>8.4633064807042413E-2</v>
      </c>
      <c r="I1521" s="17">
        <v>0</v>
      </c>
      <c r="J1521" s="15">
        <f>'Calcul Rn'!E1515</f>
        <v>5.9509043539006381</v>
      </c>
      <c r="K1521" s="118">
        <f t="shared" si="71"/>
        <v>1.3538555389563882</v>
      </c>
    </row>
    <row r="1522" spans="1:11" x14ac:dyDescent="0.45">
      <c r="A1522" s="60">
        <v>41343</v>
      </c>
      <c r="B1522" s="115">
        <v>1506</v>
      </c>
      <c r="C1522" s="15">
        <f>'Calcul Es et Ea'!H1515</f>
        <v>1.3087964310202311</v>
      </c>
      <c r="D1522" s="15">
        <f>'Calcul Es et Ea'!I1515</f>
        <v>1.2356018706424194</v>
      </c>
      <c r="E1522" s="15">
        <f t="shared" si="69"/>
        <v>7.319456037781169E-2</v>
      </c>
      <c r="F1522" s="105">
        <v>0.32548900070833342</v>
      </c>
      <c r="G1522" s="105">
        <v>8.5210372083333343</v>
      </c>
      <c r="H1522" s="55">
        <f t="shared" si="70"/>
        <v>7.5373546387454221E-2</v>
      </c>
      <c r="I1522" s="17">
        <v>0</v>
      </c>
      <c r="J1522" s="15">
        <f>'Calcul Rn'!E1516</f>
        <v>6.216446293417162</v>
      </c>
      <c r="K1522" s="118">
        <f t="shared" si="71"/>
        <v>1.3111720967910891</v>
      </c>
    </row>
    <row r="1523" spans="1:11" x14ac:dyDescent="0.45">
      <c r="A1523" s="60">
        <v>41344</v>
      </c>
      <c r="B1523" s="115">
        <v>1507</v>
      </c>
      <c r="C1523" s="15">
        <f>'Calcul Es et Ea'!H1516</f>
        <v>1.1384275031496374</v>
      </c>
      <c r="D1523" s="15">
        <f>'Calcul Es et Ea'!I1516</f>
        <v>1.1192848411265912</v>
      </c>
      <c r="E1523" s="15">
        <f t="shared" si="69"/>
        <v>1.9142662023046153E-2</v>
      </c>
      <c r="F1523" s="105">
        <v>3.1796323822916652</v>
      </c>
      <c r="G1523" s="105">
        <v>8.7917163749999983</v>
      </c>
      <c r="H1523" s="55">
        <f t="shared" si="70"/>
        <v>7.6599638705001041E-2</v>
      </c>
      <c r="I1523" s="17">
        <v>0</v>
      </c>
      <c r="J1523" s="15">
        <f>'Calcul Rn'!E1517</f>
        <v>4.829350184962685</v>
      </c>
      <c r="K1523" s="118">
        <f t="shared" si="71"/>
        <v>0.75951700354124363</v>
      </c>
    </row>
    <row r="1524" spans="1:11" x14ac:dyDescent="0.45">
      <c r="A1524" s="60">
        <v>41345</v>
      </c>
      <c r="B1524" s="114">
        <v>1508</v>
      </c>
      <c r="C1524" s="15">
        <f>'Calcul Es et Ea'!H1517</f>
        <v>0.73118362243024415</v>
      </c>
      <c r="D1524" s="15">
        <f>'Calcul Es et Ea'!I1517</f>
        <v>0.68867365617530785</v>
      </c>
      <c r="E1524" s="15">
        <f t="shared" si="69"/>
        <v>4.2509966254936304E-2</v>
      </c>
      <c r="F1524" s="105">
        <v>3.5216579479166685</v>
      </c>
      <c r="G1524" s="105">
        <v>-0.55051565520833312</v>
      </c>
      <c r="H1524" s="55">
        <f t="shared" si="70"/>
        <v>4.289952319159028E-2</v>
      </c>
      <c r="I1524" s="17">
        <v>0</v>
      </c>
      <c r="J1524" s="15">
        <f>'Calcul Rn'!E1518</f>
        <v>5.479100569611731</v>
      </c>
      <c r="K1524" s="118">
        <f t="shared" si="71"/>
        <v>0.67916258444050348</v>
      </c>
    </row>
    <row r="1525" spans="1:11" x14ac:dyDescent="0.45">
      <c r="A1525" s="60">
        <v>41346</v>
      </c>
      <c r="B1525" s="115">
        <v>1509</v>
      </c>
      <c r="C1525" s="15">
        <f>'Calcul Es et Ea'!H1518</f>
        <v>0.66334819401661915</v>
      </c>
      <c r="D1525" s="15">
        <f>'Calcul Es et Ea'!I1518</f>
        <v>0.52496229587679899</v>
      </c>
      <c r="E1525" s="15">
        <f t="shared" si="69"/>
        <v>0.13838589813982016</v>
      </c>
      <c r="F1525" s="105">
        <v>2.8544443390624994</v>
      </c>
      <c r="G1525" s="105">
        <v>0.36103721451041676</v>
      </c>
      <c r="H1525" s="55">
        <f t="shared" si="70"/>
        <v>4.5493448613305815E-2</v>
      </c>
      <c r="I1525" s="17">
        <v>0</v>
      </c>
      <c r="J1525" s="15">
        <f>'Calcul Rn'!E1519</f>
        <v>5.7614016181917842</v>
      </c>
      <c r="K1525" s="118">
        <f t="shared" si="71"/>
        <v>1.0937029479345677</v>
      </c>
    </row>
    <row r="1526" spans="1:11" x14ac:dyDescent="0.45">
      <c r="A1526" s="60">
        <v>41347</v>
      </c>
      <c r="B1526" s="115">
        <v>1510</v>
      </c>
      <c r="C1526" s="15">
        <f>'Calcul Es et Ea'!H1519</f>
        <v>0.79573246978635737</v>
      </c>
      <c r="D1526" s="15">
        <f>'Calcul Es et Ea'!I1519</f>
        <v>0.66340882763587294</v>
      </c>
      <c r="E1526" s="15">
        <f t="shared" si="69"/>
        <v>0.13232364215048442</v>
      </c>
      <c r="F1526" s="105">
        <v>1.4351852291666669</v>
      </c>
      <c r="G1526" s="105">
        <v>2.3832395639583335</v>
      </c>
      <c r="H1526" s="55">
        <f t="shared" si="70"/>
        <v>5.1733630283763196E-2</v>
      </c>
      <c r="I1526" s="17">
        <v>0</v>
      </c>
      <c r="J1526" s="15">
        <f>'Calcul Rn'!E1520</f>
        <v>5.9444976423917648</v>
      </c>
      <c r="K1526" s="118">
        <f t="shared" si="71"/>
        <v>1.1038209421383443</v>
      </c>
    </row>
    <row r="1527" spans="1:11" x14ac:dyDescent="0.45">
      <c r="A1527" s="60">
        <v>41348</v>
      </c>
      <c r="B1527" s="114">
        <v>1511</v>
      </c>
      <c r="C1527" s="15">
        <f>'Calcul Es et Ea'!H1520</f>
        <v>0.85861788135768213</v>
      </c>
      <c r="D1527" s="15">
        <f>'Calcul Es et Ea'!I1520</f>
        <v>0.69692740707672662</v>
      </c>
      <c r="E1527" s="15">
        <f t="shared" si="69"/>
        <v>0.16169047428095551</v>
      </c>
      <c r="F1527" s="105">
        <v>2.0800520309270834</v>
      </c>
      <c r="G1527" s="105">
        <v>3.1380515577083337</v>
      </c>
      <c r="H1527" s="55">
        <f t="shared" si="70"/>
        <v>5.4244223864592135E-2</v>
      </c>
      <c r="I1527" s="17">
        <v>0</v>
      </c>
      <c r="J1527" s="15">
        <f>'Calcul Rn'!E1521</f>
        <v>7.0872131491380221</v>
      </c>
      <c r="K1527" s="118">
        <f t="shared" si="71"/>
        <v>1.3663585771601492</v>
      </c>
    </row>
    <row r="1528" spans="1:11" x14ac:dyDescent="0.45">
      <c r="A1528" s="60">
        <v>41349</v>
      </c>
      <c r="B1528" s="115">
        <v>1512</v>
      </c>
      <c r="C1528" s="15">
        <f>'Calcul Es et Ea'!H1521</f>
        <v>1.0007721576926123</v>
      </c>
      <c r="D1528" s="15">
        <f>'Calcul Es et Ea'!I1521</f>
        <v>0.8655282899236334</v>
      </c>
      <c r="E1528" s="15">
        <f t="shared" si="69"/>
        <v>0.1352438677689789</v>
      </c>
      <c r="F1528" s="105">
        <v>4.1289930634270826</v>
      </c>
      <c r="G1528" s="105">
        <v>5.7421241354166668</v>
      </c>
      <c r="H1528" s="55">
        <f t="shared" si="70"/>
        <v>6.3724948371614118E-2</v>
      </c>
      <c r="I1528" s="17">
        <v>0</v>
      </c>
      <c r="J1528" s="15">
        <f>'Calcul Rn'!E1522</f>
        <v>5.5295586554023934</v>
      </c>
      <c r="K1528" s="118">
        <f t="shared" si="71"/>
        <v>1.1774115513780812</v>
      </c>
    </row>
    <row r="1529" spans="1:11" x14ac:dyDescent="0.45">
      <c r="A1529" s="60">
        <v>41350</v>
      </c>
      <c r="B1529" s="115">
        <v>1513</v>
      </c>
      <c r="C1529" s="15">
        <f>'Calcul Es et Ea'!H1522</f>
        <v>1.0345007624634475</v>
      </c>
      <c r="D1529" s="15">
        <f>'Calcul Es et Ea'!I1522</f>
        <v>0.87822120214866495</v>
      </c>
      <c r="E1529" s="15">
        <f t="shared" si="69"/>
        <v>0.15627956031478252</v>
      </c>
      <c r="F1529" s="105">
        <v>3.7416233081041654</v>
      </c>
      <c r="G1529" s="105">
        <v>6.3326009999999977</v>
      </c>
      <c r="H1529" s="55">
        <f t="shared" si="70"/>
        <v>6.6061775019995259E-2</v>
      </c>
      <c r="I1529" s="17">
        <v>0</v>
      </c>
      <c r="J1529" s="15">
        <f>'Calcul Rn'!E1523</f>
        <v>6.2695632343779559</v>
      </c>
      <c r="K1529" s="118">
        <f t="shared" si="71"/>
        <v>1.3528457829365059</v>
      </c>
    </row>
    <row r="1530" spans="1:11" x14ac:dyDescent="0.45">
      <c r="A1530" s="60">
        <v>41351</v>
      </c>
      <c r="B1530" s="114">
        <v>1514</v>
      </c>
      <c r="C1530" s="15">
        <f>'Calcul Es et Ea'!H1523</f>
        <v>0.96820188434324472</v>
      </c>
      <c r="D1530" s="15">
        <f>'Calcul Es et Ea'!I1523</f>
        <v>0.87169902710214453</v>
      </c>
      <c r="E1530" s="15">
        <f t="shared" si="69"/>
        <v>9.6502857241100193E-2</v>
      </c>
      <c r="F1530" s="105">
        <v>2.8696991072916664</v>
      </c>
      <c r="G1530" s="105">
        <v>5.4099839166666657</v>
      </c>
      <c r="H1530" s="55">
        <f t="shared" si="70"/>
        <v>6.2441877616789251E-2</v>
      </c>
      <c r="I1530" s="17">
        <v>0</v>
      </c>
      <c r="J1530" s="15">
        <f>'Calcul Rn'!E1524</f>
        <v>6.3969444897609353</v>
      </c>
      <c r="K1530" s="118">
        <f t="shared" si="71"/>
        <v>1.1450637533630605</v>
      </c>
    </row>
    <row r="1531" spans="1:11" x14ac:dyDescent="0.45">
      <c r="A1531" s="60">
        <v>41352</v>
      </c>
      <c r="B1531" s="115">
        <v>1515</v>
      </c>
      <c r="C1531" s="15">
        <f>'Calcul Es et Ea'!H1524</f>
        <v>1.0219158125386352</v>
      </c>
      <c r="D1531" s="15">
        <f>'Calcul Es et Ea'!I1524</f>
        <v>0.90856326809508037</v>
      </c>
      <c r="E1531" s="15">
        <f t="shared" si="69"/>
        <v>0.1133525444435548</v>
      </c>
      <c r="F1531" s="105">
        <v>3.3048668221041679</v>
      </c>
      <c r="G1531" s="105">
        <v>6.3877671354166656</v>
      </c>
      <c r="H1531" s="55">
        <f t="shared" si="70"/>
        <v>6.6283794949524202E-2</v>
      </c>
      <c r="I1531" s="17">
        <v>0</v>
      </c>
      <c r="J1531" s="15">
        <f>'Calcul Rn'!E1525</f>
        <v>6.0017582545576769</v>
      </c>
      <c r="K1531" s="118">
        <f t="shared" si="71"/>
        <v>1.1664151527463511</v>
      </c>
    </row>
    <row r="1532" spans="1:11" x14ac:dyDescent="0.45">
      <c r="A1532" s="60">
        <v>41353</v>
      </c>
      <c r="B1532" s="115">
        <v>1516</v>
      </c>
      <c r="C1532" s="15">
        <f>'Calcul Es et Ea'!H1525</f>
        <v>1.0921095781958081</v>
      </c>
      <c r="D1532" s="15">
        <f>'Calcul Es et Ea'!I1525</f>
        <v>0.89935449012025315</v>
      </c>
      <c r="E1532" s="15">
        <f t="shared" si="69"/>
        <v>0.19275508807555497</v>
      </c>
      <c r="F1532" s="105">
        <v>2.6426591614062507</v>
      </c>
      <c r="G1532" s="105">
        <v>7.1345171770833309</v>
      </c>
      <c r="H1532" s="55">
        <f t="shared" si="70"/>
        <v>6.9352563632481004E-2</v>
      </c>
      <c r="I1532" s="17">
        <v>0</v>
      </c>
      <c r="J1532" s="15">
        <f>'Calcul Rn'!E1526</f>
        <v>7.0384083339753696</v>
      </c>
      <c r="K1532" s="118">
        <f t="shared" si="71"/>
        <v>1.5717261722141438</v>
      </c>
    </row>
    <row r="1533" spans="1:11" x14ac:dyDescent="0.45">
      <c r="A1533" s="60">
        <v>41354</v>
      </c>
      <c r="B1533" s="114">
        <v>1517</v>
      </c>
      <c r="C1533" s="15">
        <f>'Calcul Es et Ea'!H1526</f>
        <v>1.0172103812430464</v>
      </c>
      <c r="D1533" s="15">
        <f>'Calcul Es et Ea'!I1526</f>
        <v>0.96835530198386199</v>
      </c>
      <c r="E1533" s="15">
        <f t="shared" si="69"/>
        <v>4.885507925918442E-2</v>
      </c>
      <c r="F1533" s="105">
        <v>2.2539439362500011</v>
      </c>
      <c r="G1533" s="105">
        <v>7.1116391145833324</v>
      </c>
      <c r="H1533" s="55">
        <f t="shared" si="70"/>
        <v>6.9256772961372184E-2</v>
      </c>
      <c r="I1533" s="17">
        <v>0</v>
      </c>
      <c r="J1533" s="15">
        <f>'Calcul Rn'!E1527</f>
        <v>5.7389622926138273</v>
      </c>
      <c r="K1533" s="118">
        <f t="shared" si="71"/>
        <v>0.9914384603734997</v>
      </c>
    </row>
    <row r="1534" spans="1:11" x14ac:dyDescent="0.45">
      <c r="A1534" s="60">
        <v>41355</v>
      </c>
      <c r="B1534" s="115">
        <v>1518</v>
      </c>
      <c r="C1534" s="15">
        <f>'Calcul Es et Ea'!H1527</f>
        <v>1.4449962433563521</v>
      </c>
      <c r="D1534" s="15">
        <f>'Calcul Es et Ea'!I1527</f>
        <v>1.1873304587985072</v>
      </c>
      <c r="E1534" s="15">
        <f t="shared" si="69"/>
        <v>0.25766578455784495</v>
      </c>
      <c r="F1534" s="105">
        <v>2.7195312227083321</v>
      </c>
      <c r="G1534" s="105">
        <v>10.701616979166664</v>
      </c>
      <c r="H1534" s="55">
        <f t="shared" si="70"/>
        <v>8.5745023381744945E-2</v>
      </c>
      <c r="I1534" s="17">
        <v>0</v>
      </c>
      <c r="J1534" s="15">
        <f>'Calcul Rn'!E1528</f>
        <v>7.5211973917899995</v>
      </c>
      <c r="K1534" s="118">
        <f t="shared" si="71"/>
        <v>1.9198888885224981</v>
      </c>
    </row>
    <row r="1535" spans="1:11" x14ac:dyDescent="0.45">
      <c r="A1535" s="60">
        <v>41356</v>
      </c>
      <c r="B1535" s="115">
        <v>1519</v>
      </c>
      <c r="C1535" s="15">
        <f>'Calcul Es et Ea'!H1528</f>
        <v>1.4216659634635509</v>
      </c>
      <c r="D1535" s="15">
        <f>'Calcul Es et Ea'!I1528</f>
        <v>1.2005036004307041</v>
      </c>
      <c r="E1535" s="15">
        <f t="shared" si="69"/>
        <v>0.22116236303284675</v>
      </c>
      <c r="F1535" s="105">
        <v>0.62328700583333341</v>
      </c>
      <c r="G1535" s="105">
        <v>11.036236583333334</v>
      </c>
      <c r="H1535" s="55">
        <f t="shared" si="70"/>
        <v>8.7439539500525243E-2</v>
      </c>
      <c r="I1535" s="17">
        <v>0</v>
      </c>
      <c r="J1535" s="15">
        <f>'Calcul Rn'!E1529</f>
        <v>6.9799227458485529</v>
      </c>
      <c r="K1535" s="118">
        <f t="shared" si="71"/>
        <v>1.6509724303728694</v>
      </c>
    </row>
    <row r="1536" spans="1:11" x14ac:dyDescent="0.45">
      <c r="A1536" s="60">
        <v>41357</v>
      </c>
      <c r="B1536" s="114">
        <v>1520</v>
      </c>
      <c r="C1536" s="15">
        <f>'Calcul Es et Ea'!H1529</f>
        <v>1.0815212559917702</v>
      </c>
      <c r="D1536" s="15">
        <f>'Calcul Es et Ea'!I1529</f>
        <v>1.0227573280422391</v>
      </c>
      <c r="E1536" s="15">
        <f t="shared" si="69"/>
        <v>5.8763927949531114E-2</v>
      </c>
      <c r="F1536" s="105">
        <v>2.4391927244791676</v>
      </c>
      <c r="G1536" s="105">
        <v>7.9833683749999977</v>
      </c>
      <c r="H1536" s="55">
        <f t="shared" si="70"/>
        <v>7.2987740652317321E-2</v>
      </c>
      <c r="I1536" s="17">
        <v>0</v>
      </c>
      <c r="J1536" s="15">
        <f>'Calcul Rn'!E1530</f>
        <v>5.6247830191185937</v>
      </c>
      <c r="K1536" s="118">
        <f t="shared" si="71"/>
        <v>1.0144938957774108</v>
      </c>
    </row>
    <row r="1537" spans="1:11" x14ac:dyDescent="0.45">
      <c r="A1537" s="60">
        <v>41358</v>
      </c>
      <c r="B1537" s="115">
        <v>1521</v>
      </c>
      <c r="C1537" s="15">
        <f>'Calcul Es et Ea'!H1530</f>
        <v>1.068942710094503</v>
      </c>
      <c r="D1537" s="15">
        <f>'Calcul Es et Ea'!I1530</f>
        <v>0.89607883459091875</v>
      </c>
      <c r="E1537" s="15">
        <f t="shared" si="69"/>
        <v>0.17286387550358429</v>
      </c>
      <c r="F1537" s="105">
        <v>2.2827720108333343</v>
      </c>
      <c r="G1537" s="105">
        <v>7.2109053854166651</v>
      </c>
      <c r="H1537" s="55">
        <f t="shared" si="70"/>
        <v>6.9673223183149738E-2</v>
      </c>
      <c r="I1537" s="17">
        <v>0</v>
      </c>
      <c r="J1537" s="15">
        <f>'Calcul Rn'!E1531</f>
        <v>6.4606533283029535</v>
      </c>
      <c r="K1537" s="118">
        <f t="shared" si="71"/>
        <v>1.424072497105902</v>
      </c>
    </row>
    <row r="1538" spans="1:11" x14ac:dyDescent="0.45">
      <c r="A1538" s="60">
        <v>41359</v>
      </c>
      <c r="B1538" s="115">
        <v>1522</v>
      </c>
      <c r="C1538" s="15">
        <f>'Calcul Es et Ea'!H1531</f>
        <v>0.96545332028896436</v>
      </c>
      <c r="D1538" s="15">
        <f>'Calcul Es et Ea'!I1531</f>
        <v>0.76297253957341749</v>
      </c>
      <c r="E1538" s="15">
        <f t="shared" si="69"/>
        <v>0.20248078071554687</v>
      </c>
      <c r="F1538" s="105">
        <v>1.9024507591666664</v>
      </c>
      <c r="G1538" s="105">
        <v>5.6079801666666667</v>
      </c>
      <c r="H1538" s="55">
        <f t="shared" si="70"/>
        <v>6.3204052939497796E-2</v>
      </c>
      <c r="I1538" s="17">
        <v>0</v>
      </c>
      <c r="J1538" s="15">
        <f>'Calcul Rn'!E1532</f>
        <v>7.163966620203885</v>
      </c>
      <c r="K1538" s="118">
        <f t="shared" si="71"/>
        <v>1.5456124337132746</v>
      </c>
    </row>
    <row r="1539" spans="1:11" x14ac:dyDescent="0.45">
      <c r="A1539" s="60">
        <v>41360</v>
      </c>
      <c r="B1539" s="114">
        <v>1523</v>
      </c>
      <c r="C1539" s="15">
        <f>'Calcul Es et Ea'!H1532</f>
        <v>0.87848541727251295</v>
      </c>
      <c r="D1539" s="15">
        <f>'Calcul Es et Ea'!I1532</f>
        <v>0.66372536241534819</v>
      </c>
      <c r="E1539" s="15">
        <f t="shared" si="69"/>
        <v>0.21476005485716476</v>
      </c>
      <c r="F1539" s="105">
        <v>2.3496846481875</v>
      </c>
      <c r="G1539" s="105">
        <v>4.2822963656250002</v>
      </c>
      <c r="H1539" s="55">
        <f t="shared" si="70"/>
        <v>5.8249305057589629E-2</v>
      </c>
      <c r="I1539" s="17">
        <v>0</v>
      </c>
      <c r="J1539" s="15">
        <f>'Calcul Rn'!E1533</f>
        <v>7.379373487148257</v>
      </c>
      <c r="K1539" s="118">
        <f t="shared" si="71"/>
        <v>1.5954429822665386</v>
      </c>
    </row>
    <row r="1540" spans="1:11" x14ac:dyDescent="0.45">
      <c r="A1540" s="60">
        <v>41361</v>
      </c>
      <c r="B1540" s="115">
        <v>1524</v>
      </c>
      <c r="C1540" s="15">
        <f>'Calcul Es et Ea'!H1533</f>
        <v>0.91559735935697617</v>
      </c>
      <c r="D1540" s="15">
        <f>'Calcul Es et Ea'!I1533</f>
        <v>0.62219881694767576</v>
      </c>
      <c r="E1540" s="15">
        <f t="shared" si="69"/>
        <v>0.29339854240930041</v>
      </c>
      <c r="F1540" s="105">
        <v>1.1709143714895835</v>
      </c>
      <c r="G1540" s="105">
        <v>4.7856646260416662</v>
      </c>
      <c r="H1540" s="55">
        <f t="shared" si="70"/>
        <v>6.0089924489555094E-2</v>
      </c>
      <c r="I1540" s="17">
        <v>0</v>
      </c>
      <c r="J1540" s="15">
        <f>'Calcul Rn'!E1534</f>
        <v>7.3123184030467785</v>
      </c>
      <c r="K1540" s="118">
        <f t="shared" si="71"/>
        <v>1.6516043909222489</v>
      </c>
    </row>
    <row r="1541" spans="1:11" x14ac:dyDescent="0.45">
      <c r="A1541" s="60">
        <v>41362</v>
      </c>
      <c r="B1541" s="115">
        <v>1525</v>
      </c>
      <c r="C1541" s="15">
        <f>'Calcul Es et Ea'!H1534</f>
        <v>0.79884792606996635</v>
      </c>
      <c r="D1541" s="15">
        <f>'Calcul Es et Ea'!I1534</f>
        <v>0.7131054811890708</v>
      </c>
      <c r="E1541" s="15">
        <f t="shared" si="69"/>
        <v>8.5742444880895552E-2</v>
      </c>
      <c r="F1541" s="105">
        <v>2.7995340895833341</v>
      </c>
      <c r="G1541" s="105">
        <v>3.0144427083333336</v>
      </c>
      <c r="H1541" s="55">
        <f t="shared" si="70"/>
        <v>5.3826066830545714E-2</v>
      </c>
      <c r="I1541" s="17">
        <v>0</v>
      </c>
      <c r="J1541" s="15">
        <f>'Calcul Rn'!E1535</f>
        <v>6.3886457149901865</v>
      </c>
      <c r="K1541" s="118">
        <f t="shared" si="71"/>
        <v>1.0447219928445735</v>
      </c>
    </row>
    <row r="1542" spans="1:11" x14ac:dyDescent="0.45">
      <c r="A1542" s="60">
        <v>41363</v>
      </c>
      <c r="B1542" s="114">
        <v>1526</v>
      </c>
      <c r="C1542" s="15">
        <f>'Calcul Es et Ea'!H1535</f>
        <v>0.72676072200433439</v>
      </c>
      <c r="D1542" s="15">
        <f>'Calcul Es et Ea'!I1535</f>
        <v>0.71103293637085641</v>
      </c>
      <c r="E1542" s="15">
        <f t="shared" si="69"/>
        <v>1.5727785633477986E-2</v>
      </c>
      <c r="F1542" s="105">
        <v>2.0395225312499994</v>
      </c>
      <c r="G1542" s="105">
        <v>3.1041276708333325</v>
      </c>
      <c r="H1542" s="55">
        <f t="shared" si="70"/>
        <v>5.4129185935680363E-2</v>
      </c>
      <c r="I1542" s="17">
        <v>0</v>
      </c>
      <c r="J1542" s="15">
        <f>'Calcul Rn'!E1536</f>
        <v>6.1471152604594979</v>
      </c>
      <c r="K1542" s="118">
        <f t="shared" si="71"/>
        <v>0.85258040083806352</v>
      </c>
    </row>
    <row r="1543" spans="1:11" x14ac:dyDescent="0.45">
      <c r="A1543" s="60">
        <v>41364</v>
      </c>
      <c r="B1543" s="115">
        <v>1527</v>
      </c>
      <c r="C1543" s="15">
        <f>'Calcul Es et Ea'!H1536</f>
        <v>0.80555797751758118</v>
      </c>
      <c r="D1543" s="15">
        <f>'Calcul Es et Ea'!I1536</f>
        <v>0.63506329555668239</v>
      </c>
      <c r="E1543" s="15">
        <f t="shared" si="69"/>
        <v>0.17049468196089879</v>
      </c>
      <c r="F1543" s="105">
        <v>2.4033188728125006</v>
      </c>
      <c r="G1543" s="105">
        <v>2.6724275763541665</v>
      </c>
      <c r="H1543" s="55">
        <f t="shared" si="70"/>
        <v>5.2683450213986821E-2</v>
      </c>
      <c r="I1543" s="17">
        <v>0</v>
      </c>
      <c r="J1543" s="15">
        <f>'Calcul Rn'!E1537</f>
        <v>8.6407667495094813</v>
      </c>
      <c r="K1543" s="118">
        <f t="shared" si="71"/>
        <v>1.5794128783787769</v>
      </c>
    </row>
    <row r="1544" spans="1:11" x14ac:dyDescent="0.45">
      <c r="A1544" s="60">
        <v>41365</v>
      </c>
      <c r="B1544" s="115">
        <v>1528</v>
      </c>
      <c r="C1544" s="15">
        <f>'Calcul Es et Ea'!H1537</f>
        <v>0.95664533844789723</v>
      </c>
      <c r="D1544" s="15">
        <f>'Calcul Es et Ea'!I1537</f>
        <v>0.65085391111845048</v>
      </c>
      <c r="E1544" s="15">
        <f t="shared" si="69"/>
        <v>0.30579142732944675</v>
      </c>
      <c r="F1544" s="105">
        <v>4.9214498333333347</v>
      </c>
      <c r="G1544" s="105">
        <v>4.8282386468749987</v>
      </c>
      <c r="H1544" s="55">
        <f t="shared" si="70"/>
        <v>6.0247861865683518E-2</v>
      </c>
      <c r="I1544" s="17">
        <v>0</v>
      </c>
      <c r="J1544" s="15">
        <f>'Calcul Rn'!E1538</f>
        <v>8.941581555733741</v>
      </c>
      <c r="K1544" s="118">
        <f t="shared" si="71"/>
        <v>2.2833424567935707</v>
      </c>
    </row>
    <row r="1545" spans="1:11" x14ac:dyDescent="0.45">
      <c r="A1545" s="60">
        <v>41366</v>
      </c>
      <c r="B1545" s="114">
        <v>1529</v>
      </c>
      <c r="C1545" s="15">
        <f>'Calcul Es et Ea'!H1538</f>
        <v>0.98080423518381976</v>
      </c>
      <c r="D1545" s="15">
        <f>'Calcul Es et Ea'!I1538</f>
        <v>0.66489599374912234</v>
      </c>
      <c r="E1545" s="15">
        <f t="shared" si="69"/>
        <v>0.31590824143469742</v>
      </c>
      <c r="F1545" s="105">
        <v>2.4217535029583339</v>
      </c>
      <c r="G1545" s="105">
        <v>5.4178342983333332</v>
      </c>
      <c r="H1545" s="55">
        <f t="shared" si="70"/>
        <v>6.2471946620057506E-2</v>
      </c>
      <c r="I1545" s="17">
        <v>0</v>
      </c>
      <c r="J1545" s="15">
        <f>'Calcul Rn'!E1539</f>
        <v>9.1385797362477561</v>
      </c>
      <c r="K1545" s="118">
        <f t="shared" si="71"/>
        <v>2.1596514366673971</v>
      </c>
    </row>
    <row r="1546" spans="1:11" x14ac:dyDescent="0.45">
      <c r="A1546" s="60">
        <v>41367</v>
      </c>
      <c r="B1546" s="115">
        <v>1530</v>
      </c>
      <c r="C1546" s="15">
        <f>'Calcul Es et Ea'!H1539</f>
        <v>0.96071728016592806</v>
      </c>
      <c r="D1546" s="15">
        <f>'Calcul Es et Ea'!I1539</f>
        <v>0.6416922321945181</v>
      </c>
      <c r="E1546" s="15">
        <f t="shared" si="69"/>
        <v>0.31902504797140996</v>
      </c>
      <c r="F1546" s="105">
        <v>2.8496151562499983</v>
      </c>
      <c r="G1546" s="105">
        <v>4.9729913519791671</v>
      </c>
      <c r="H1546" s="55">
        <f t="shared" si="70"/>
        <v>6.0787516844275316E-2</v>
      </c>
      <c r="I1546" s="17">
        <v>0</v>
      </c>
      <c r="J1546" s="15">
        <f>'Calcul Rn'!E1540</f>
        <v>9.2669055750174252</v>
      </c>
      <c r="K1546" s="118">
        <f t="shared" si="71"/>
        <v>2.2167315286839897</v>
      </c>
    </row>
    <row r="1547" spans="1:11" x14ac:dyDescent="0.45">
      <c r="A1547" s="60">
        <v>41368</v>
      </c>
      <c r="B1547" s="115">
        <v>1531</v>
      </c>
      <c r="C1547" s="15">
        <f>'Calcul Es et Ea'!H1540</f>
        <v>0.83588738703922605</v>
      </c>
      <c r="D1547" s="15">
        <f>'Calcul Es et Ea'!I1540</f>
        <v>0.69178180772004927</v>
      </c>
      <c r="E1547" s="15">
        <f t="shared" si="69"/>
        <v>0.14410557931917678</v>
      </c>
      <c r="F1547" s="105">
        <v>3.2314698690625021</v>
      </c>
      <c r="G1547" s="105">
        <v>3.807664901979166</v>
      </c>
      <c r="H1547" s="55">
        <f t="shared" si="70"/>
        <v>5.6558258278729782E-2</v>
      </c>
      <c r="I1547" s="17">
        <v>0</v>
      </c>
      <c r="J1547" s="15">
        <f>'Calcul Rn'!E1541</f>
        <v>8.782097393556981</v>
      </c>
      <c r="K1547" s="118">
        <f t="shared" si="71"/>
        <v>1.543084277116098</v>
      </c>
    </row>
    <row r="1548" spans="1:11" x14ac:dyDescent="0.45">
      <c r="A1548" s="60">
        <v>41369</v>
      </c>
      <c r="B1548" s="114">
        <v>1532</v>
      </c>
      <c r="C1548" s="15">
        <f>'Calcul Es et Ea'!H1541</f>
        <v>0.74764757109552815</v>
      </c>
      <c r="D1548" s="15">
        <f>'Calcul Es et Ea'!I1541</f>
        <v>0.72885244322976628</v>
      </c>
      <c r="E1548" s="15">
        <f t="shared" si="69"/>
        <v>1.8795127865761874E-2</v>
      </c>
      <c r="F1548" s="105">
        <v>1.3556626218750001</v>
      </c>
      <c r="G1548" s="105">
        <v>2.8578686874999999</v>
      </c>
      <c r="H1548" s="55">
        <f t="shared" si="70"/>
        <v>5.3300366112482497E-2</v>
      </c>
      <c r="I1548" s="17">
        <v>0</v>
      </c>
      <c r="J1548" s="15">
        <f>'Calcul Rn'!E1542</f>
        <v>4.9679295386165512</v>
      </c>
      <c r="K1548" s="118">
        <f t="shared" si="71"/>
        <v>0.75204913946529706</v>
      </c>
    </row>
    <row r="1549" spans="1:11" x14ac:dyDescent="0.45">
      <c r="A1549" s="60">
        <v>41370</v>
      </c>
      <c r="B1549" s="115">
        <v>1533</v>
      </c>
      <c r="C1549" s="15">
        <f>'Calcul Es et Ea'!H1542</f>
        <v>0.87875891697533914</v>
      </c>
      <c r="D1549" s="15">
        <f>'Calcul Es et Ea'!I1542</f>
        <v>0.74294062447457077</v>
      </c>
      <c r="E1549" s="15">
        <f t="shared" si="69"/>
        <v>0.13581829250076838</v>
      </c>
      <c r="F1549" s="105">
        <v>2.5770862380833326</v>
      </c>
      <c r="G1549" s="105">
        <v>4.5582635104166673</v>
      </c>
      <c r="H1549" s="55">
        <f t="shared" si="70"/>
        <v>5.9252327452071887E-2</v>
      </c>
      <c r="I1549" s="17">
        <v>0</v>
      </c>
      <c r="J1549" s="15">
        <f>'Calcul Rn'!E1543</f>
        <v>7.2710569253643893</v>
      </c>
      <c r="K1549" s="118">
        <f t="shared" si="71"/>
        <v>1.3621823355947285</v>
      </c>
    </row>
    <row r="1550" spans="1:11" x14ac:dyDescent="0.45">
      <c r="A1550" s="60">
        <v>41371</v>
      </c>
      <c r="B1550" s="115">
        <v>1534</v>
      </c>
      <c r="C1550" s="15">
        <f>'Calcul Es et Ea'!H1543</f>
        <v>0.99398453080800186</v>
      </c>
      <c r="D1550" s="15">
        <f>'Calcul Es et Ea'!I1543</f>
        <v>0.72980052662835837</v>
      </c>
      <c r="E1550" s="15">
        <f t="shared" si="69"/>
        <v>0.26418400417964349</v>
      </c>
      <c r="F1550" s="105">
        <v>1.1883593678749993</v>
      </c>
      <c r="G1550" s="105">
        <v>6.3362010104166666</v>
      </c>
      <c r="H1550" s="55">
        <f t="shared" si="70"/>
        <v>6.607624407130934E-2</v>
      </c>
      <c r="I1550" s="17">
        <v>0</v>
      </c>
      <c r="J1550" s="15">
        <f>'Calcul Rn'!E1544</f>
        <v>7.939639283261906</v>
      </c>
      <c r="K1550" s="118">
        <f t="shared" si="71"/>
        <v>1.7605589516467357</v>
      </c>
    </row>
    <row r="1551" spans="1:11" x14ac:dyDescent="0.45">
      <c r="A1551" s="60">
        <v>41372</v>
      </c>
      <c r="B1551" s="114">
        <v>1535</v>
      </c>
      <c r="C1551" s="15">
        <f>'Calcul Es et Ea'!H1544</f>
        <v>1.1704634846899291</v>
      </c>
      <c r="D1551" s="15">
        <f>'Calcul Es et Ea'!I1544</f>
        <v>0.96012682066464217</v>
      </c>
      <c r="E1551" s="15">
        <f t="shared" si="69"/>
        <v>0.21033666402528695</v>
      </c>
      <c r="F1551" s="105">
        <v>1.9500115419999997</v>
      </c>
      <c r="G1551" s="105">
        <v>7.8303970625000003</v>
      </c>
      <c r="H1551" s="55">
        <f t="shared" si="70"/>
        <v>7.2320871936529085E-2</v>
      </c>
      <c r="I1551" s="17">
        <v>0</v>
      </c>
      <c r="J1551" s="15">
        <f>'Calcul Rn'!E1545</f>
        <v>9.3702452081434267</v>
      </c>
      <c r="K1551" s="118">
        <f t="shared" si="71"/>
        <v>1.9850408703096645</v>
      </c>
    </row>
    <row r="1552" spans="1:11" x14ac:dyDescent="0.45">
      <c r="A1552" s="60">
        <v>41373</v>
      </c>
      <c r="B1552" s="115">
        <v>1536</v>
      </c>
      <c r="C1552" s="15">
        <f>'Calcul Es et Ea'!H1545</f>
        <v>1.1930613535500267</v>
      </c>
      <c r="D1552" s="15">
        <f>'Calcul Es et Ea'!I1545</f>
        <v>1.0769316694825166</v>
      </c>
      <c r="E1552" s="15">
        <f t="shared" si="69"/>
        <v>0.11612968406751012</v>
      </c>
      <c r="F1552" s="105">
        <v>6.2639554479166684</v>
      </c>
      <c r="G1552" s="105">
        <v>9.3346180312500007</v>
      </c>
      <c r="H1552" s="55">
        <f t="shared" si="70"/>
        <v>7.9110238840558567E-2</v>
      </c>
      <c r="I1552" s="17">
        <v>0</v>
      </c>
      <c r="J1552" s="15">
        <f>'Calcul Rn'!E1546</f>
        <v>7.7969922871102604</v>
      </c>
      <c r="K1552" s="118">
        <f t="shared" si="71"/>
        <v>1.4100063987237224</v>
      </c>
    </row>
    <row r="1553" spans="1:11" x14ac:dyDescent="0.45">
      <c r="A1553" s="60">
        <v>41374</v>
      </c>
      <c r="B1553" s="115">
        <v>1537</v>
      </c>
      <c r="C1553" s="15">
        <f>'Calcul Es et Ea'!H1546</f>
        <v>1.2355272110092543</v>
      </c>
      <c r="D1553" s="15">
        <f>'Calcul Es et Ea'!I1546</f>
        <v>1.1855665305126197</v>
      </c>
      <c r="E1553" s="15">
        <f t="shared" si="69"/>
        <v>4.9960680496634602E-2</v>
      </c>
      <c r="F1553" s="105">
        <v>4.3526909031250023</v>
      </c>
      <c r="G1553" s="105">
        <v>10.006257958333336</v>
      </c>
      <c r="H1553" s="55">
        <f t="shared" si="70"/>
        <v>8.2313108778501648E-2</v>
      </c>
      <c r="I1553" s="17">
        <v>0</v>
      </c>
      <c r="J1553" s="15">
        <f>'Calcul Rn'!E1547</f>
        <v>7.8614627756571647</v>
      </c>
      <c r="K1553" s="118">
        <f t="shared" si="71"/>
        <v>1.2499400345260518</v>
      </c>
    </row>
    <row r="1554" spans="1:11" x14ac:dyDescent="0.45">
      <c r="A1554" s="60">
        <v>41375</v>
      </c>
      <c r="B1554" s="114">
        <v>1538</v>
      </c>
      <c r="C1554" s="15">
        <f>'Calcul Es et Ea'!H1547</f>
        <v>1.3975234149381079</v>
      </c>
      <c r="D1554" s="15">
        <f>'Calcul Es et Ea'!I1547</f>
        <v>1.3304479000395348</v>
      </c>
      <c r="E1554" s="15">
        <f t="shared" ref="E1554:E1617" si="72">C1554-D1554</f>
        <v>6.7075514898573108E-2</v>
      </c>
      <c r="F1554" s="105">
        <v>2.7500954585416664</v>
      </c>
      <c r="G1554" s="105">
        <v>11.43831108333333</v>
      </c>
      <c r="H1554" s="55">
        <f t="shared" ref="H1554:H1617" si="73">4098*(0.6108*EXP(17.27*G1554/(G1554+237.3)))/(G1554+237.3)^2</f>
        <v>8.9513336683563829E-2</v>
      </c>
      <c r="I1554" s="17">
        <v>0</v>
      </c>
      <c r="J1554" s="15">
        <f>'Calcul Rn'!E1548</f>
        <v>7.217346050420316</v>
      </c>
      <c r="K1554" s="118">
        <f t="shared" ref="K1554:K1617" si="74">(0.408*H1554*(J1554-I1554)+$B$8*900*F1554*E1554/(G1554+273))/(H1554+$B$8*(1+0.34*F1554))</f>
        <v>1.3820107414427769</v>
      </c>
    </row>
    <row r="1555" spans="1:11" x14ac:dyDescent="0.45">
      <c r="A1555" s="60">
        <v>41376</v>
      </c>
      <c r="B1555" s="115">
        <v>1539</v>
      </c>
      <c r="C1555" s="15">
        <f>'Calcul Es et Ea'!H1548</f>
        <v>1.3856513052640973</v>
      </c>
      <c r="D1555" s="15">
        <f>'Calcul Es et Ea'!I1548</f>
        <v>1.1807189014630428</v>
      </c>
      <c r="E1555" s="15">
        <f t="shared" si="72"/>
        <v>0.20493240380105449</v>
      </c>
      <c r="F1555" s="105">
        <v>5.6407059562499997</v>
      </c>
      <c r="G1555" s="105">
        <v>11.07305467708334</v>
      </c>
      <c r="H1555" s="55">
        <f t="shared" si="73"/>
        <v>8.7627718126433898E-2</v>
      </c>
      <c r="I1555" s="17">
        <v>0</v>
      </c>
      <c r="J1555" s="15">
        <f>'Calcul Rn'!E1549</f>
        <v>8.8562255161840682</v>
      </c>
      <c r="K1555" s="118">
        <f t="shared" si="74"/>
        <v>1.9856972169350846</v>
      </c>
    </row>
    <row r="1556" spans="1:11" x14ac:dyDescent="0.45">
      <c r="A1556" s="60">
        <v>41377</v>
      </c>
      <c r="B1556" s="115">
        <v>1540</v>
      </c>
      <c r="C1556" s="15">
        <f>'Calcul Es et Ea'!H1549</f>
        <v>1.4649382526485777</v>
      </c>
      <c r="D1556" s="15">
        <f>'Calcul Es et Ea'!I1549</f>
        <v>1.2559743040133313</v>
      </c>
      <c r="E1556" s="15">
        <f t="shared" si="72"/>
        <v>0.20896394863524637</v>
      </c>
      <c r="F1556" s="105">
        <v>3.3938019630625007</v>
      </c>
      <c r="G1556" s="105">
        <v>11.575803239583339</v>
      </c>
      <c r="H1556" s="55">
        <f t="shared" si="73"/>
        <v>9.023203670420489E-2</v>
      </c>
      <c r="I1556" s="17">
        <v>0</v>
      </c>
      <c r="J1556" s="15">
        <f>'Calcul Rn'!E1550</f>
        <v>11.009642142884811</v>
      </c>
      <c r="K1556" s="118">
        <f t="shared" si="74"/>
        <v>2.3699128544845474</v>
      </c>
    </row>
    <row r="1557" spans="1:11" x14ac:dyDescent="0.45">
      <c r="A1557" s="60">
        <v>41378</v>
      </c>
      <c r="B1557" s="114">
        <v>1541</v>
      </c>
      <c r="C1557" s="15">
        <f>'Calcul Es et Ea'!H1550</f>
        <v>2.0745398935769916</v>
      </c>
      <c r="D1557" s="15">
        <f>'Calcul Es et Ea'!I1550</f>
        <v>1.5039565784836293</v>
      </c>
      <c r="E1557" s="15">
        <f t="shared" si="72"/>
        <v>0.57058331509336235</v>
      </c>
      <c r="F1557" s="105">
        <v>2.9431192020729173</v>
      </c>
      <c r="G1557" s="105">
        <v>16.504985416666667</v>
      </c>
      <c r="H1557" s="55">
        <f t="shared" si="73"/>
        <v>0.11945775789987892</v>
      </c>
      <c r="I1557" s="17">
        <v>0</v>
      </c>
      <c r="J1557" s="15">
        <f>'Calcul Rn'!E1551</f>
        <v>11.861428484642989</v>
      </c>
      <c r="K1557" s="118">
        <f t="shared" si="74"/>
        <v>3.6610187831704981</v>
      </c>
    </row>
    <row r="1558" spans="1:11" x14ac:dyDescent="0.45">
      <c r="A1558" s="60">
        <v>41379</v>
      </c>
      <c r="B1558" s="115">
        <v>1542</v>
      </c>
      <c r="C1558" s="15">
        <f>'Calcul Es et Ea'!H1551</f>
        <v>1.7184634499762383</v>
      </c>
      <c r="D1558" s="15">
        <f>'Calcul Es et Ea'!I1551</f>
        <v>1.4171743128164045</v>
      </c>
      <c r="E1558" s="15">
        <f t="shared" si="72"/>
        <v>0.30128913715983385</v>
      </c>
      <c r="F1558" s="105">
        <v>0.52677953476041661</v>
      </c>
      <c r="G1558" s="105">
        <v>14.336329479166665</v>
      </c>
      <c r="H1558" s="55">
        <f t="shared" si="73"/>
        <v>0.10573835554000834</v>
      </c>
      <c r="I1558" s="17">
        <v>0</v>
      </c>
      <c r="J1558" s="15">
        <f>'Calcul Rn'!E1552</f>
        <v>9.4829597880698362</v>
      </c>
      <c r="K1558" s="118">
        <f t="shared" si="74"/>
        <v>2.3959498690545997</v>
      </c>
    </row>
    <row r="1559" spans="1:11" x14ac:dyDescent="0.45">
      <c r="A1559" s="60">
        <v>41380</v>
      </c>
      <c r="B1559" s="115">
        <v>1543</v>
      </c>
      <c r="C1559" s="15">
        <f>'Calcul Es et Ea'!H1552</f>
        <v>1.5695005505035926</v>
      </c>
      <c r="D1559" s="15">
        <f>'Calcul Es et Ea'!I1552</f>
        <v>1.2751192364480664</v>
      </c>
      <c r="E1559" s="15">
        <f t="shared" si="72"/>
        <v>0.29438131405552626</v>
      </c>
      <c r="F1559" s="105">
        <v>1.8356394560416671</v>
      </c>
      <c r="G1559" s="105">
        <v>13.254022916666672</v>
      </c>
      <c r="H1559" s="55">
        <f t="shared" si="73"/>
        <v>9.9408552363147509E-2</v>
      </c>
      <c r="I1559" s="17">
        <v>0</v>
      </c>
      <c r="J1559" s="15">
        <f>'Calcul Rn'!E1553</f>
        <v>10.099777590283074</v>
      </c>
      <c r="K1559" s="118">
        <f t="shared" si="74"/>
        <v>2.5149816619417598</v>
      </c>
    </row>
    <row r="1560" spans="1:11" x14ac:dyDescent="0.45">
      <c r="A1560" s="60">
        <v>41381</v>
      </c>
      <c r="B1560" s="114">
        <v>1544</v>
      </c>
      <c r="C1560" s="15">
        <f>'Calcul Es et Ea'!H1553</f>
        <v>2.1846321980509913</v>
      </c>
      <c r="D1560" s="15">
        <f>'Calcul Es et Ea'!I1553</f>
        <v>1.6377552953134751</v>
      </c>
      <c r="E1560" s="15">
        <f t="shared" si="72"/>
        <v>0.54687690273751621</v>
      </c>
      <c r="F1560" s="105">
        <v>2.3409201874791665</v>
      </c>
      <c r="G1560" s="105">
        <v>16.340507312500002</v>
      </c>
      <c r="H1560" s="55">
        <f t="shared" si="73"/>
        <v>0.11836683199224664</v>
      </c>
      <c r="I1560" s="17">
        <v>0</v>
      </c>
      <c r="J1560" s="15">
        <f>'Calcul Rn'!E1554</f>
        <v>14.616656400773746</v>
      </c>
      <c r="K1560" s="118">
        <f t="shared" si="74"/>
        <v>4.0763326510005511</v>
      </c>
    </row>
    <row r="1561" spans="1:11" x14ac:dyDescent="0.45">
      <c r="A1561" s="60">
        <v>41382</v>
      </c>
      <c r="B1561" s="115">
        <v>1545</v>
      </c>
      <c r="C1561" s="15">
        <f>'Calcul Es et Ea'!H1554</f>
        <v>1.5178798106912865</v>
      </c>
      <c r="D1561" s="15">
        <f>'Calcul Es et Ea'!I1554</f>
        <v>1.1626729849630129</v>
      </c>
      <c r="E1561" s="15">
        <f t="shared" si="72"/>
        <v>0.35520682572827367</v>
      </c>
      <c r="F1561" s="105">
        <v>3.7026157375000004</v>
      </c>
      <c r="G1561" s="105">
        <v>12.674346281249997</v>
      </c>
      <c r="H1561" s="55">
        <f t="shared" si="73"/>
        <v>9.615303154339043E-2</v>
      </c>
      <c r="I1561" s="17">
        <v>0</v>
      </c>
      <c r="J1561" s="15">
        <f>'Calcul Rn'!E1555</f>
        <v>9.4869079153717681</v>
      </c>
      <c r="K1561" s="118">
        <f t="shared" si="74"/>
        <v>2.6260647810753159</v>
      </c>
    </row>
    <row r="1562" spans="1:11" x14ac:dyDescent="0.45">
      <c r="A1562" s="60">
        <v>41383</v>
      </c>
      <c r="B1562" s="115">
        <v>1546</v>
      </c>
      <c r="C1562" s="15">
        <f>'Calcul Es et Ea'!H1555</f>
        <v>1.2700073730110031</v>
      </c>
      <c r="D1562" s="15">
        <f>'Calcul Es et Ea'!I1555</f>
        <v>0.94346584614307227</v>
      </c>
      <c r="E1562" s="15">
        <f t="shared" si="72"/>
        <v>0.32654152686793081</v>
      </c>
      <c r="F1562" s="105">
        <v>2.672190394166666</v>
      </c>
      <c r="G1562" s="105">
        <v>9.9690849895833313</v>
      </c>
      <c r="H1562" s="55">
        <f t="shared" si="73"/>
        <v>8.213299298845661E-2</v>
      </c>
      <c r="I1562" s="17">
        <v>0</v>
      </c>
      <c r="J1562" s="15">
        <f>'Calcul Rn'!E1556</f>
        <v>11.495143883659591</v>
      </c>
      <c r="K1562" s="118">
        <f t="shared" si="74"/>
        <v>2.720729338967665</v>
      </c>
    </row>
    <row r="1563" spans="1:11" x14ac:dyDescent="0.45">
      <c r="A1563" s="60">
        <v>41384</v>
      </c>
      <c r="B1563" s="114">
        <v>1547</v>
      </c>
      <c r="C1563" s="15">
        <f>'Calcul Es et Ea'!H1556</f>
        <v>1.2415079523664492</v>
      </c>
      <c r="D1563" s="15">
        <f>'Calcul Es et Ea'!I1556</f>
        <v>0.88798914618019309</v>
      </c>
      <c r="E1563" s="15">
        <f t="shared" si="72"/>
        <v>0.35351880618625608</v>
      </c>
      <c r="F1563" s="105">
        <v>2.4161718268750003</v>
      </c>
      <c r="G1563" s="105">
        <v>9.3288181250000015</v>
      </c>
      <c r="H1563" s="55">
        <f t="shared" si="73"/>
        <v>7.9083050962831997E-2</v>
      </c>
      <c r="I1563" s="17">
        <v>0</v>
      </c>
      <c r="J1563" s="15">
        <f>'Calcul Rn'!E1557</f>
        <v>11.565347198415967</v>
      </c>
      <c r="K1563" s="118">
        <f t="shared" si="74"/>
        <v>2.7635124116947525</v>
      </c>
    </row>
    <row r="1564" spans="1:11" x14ac:dyDescent="0.45">
      <c r="A1564" s="60">
        <v>41385</v>
      </c>
      <c r="B1564" s="115">
        <v>1548</v>
      </c>
      <c r="C1564" s="15">
        <f>'Calcul Es et Ea'!H1557</f>
        <v>1.2571453440544884</v>
      </c>
      <c r="D1564" s="15">
        <f>'Calcul Es et Ea'!I1557</f>
        <v>0.88982202205054572</v>
      </c>
      <c r="E1564" s="15">
        <f t="shared" si="72"/>
        <v>0.36732332200394269</v>
      </c>
      <c r="F1564" s="105">
        <v>1.1151418157604165</v>
      </c>
      <c r="G1564" s="105">
        <v>9.1309480208333351</v>
      </c>
      <c r="H1564" s="55">
        <f t="shared" si="73"/>
        <v>7.8160273404471875E-2</v>
      </c>
      <c r="I1564" s="17">
        <v>0</v>
      </c>
      <c r="J1564" s="15">
        <f>'Calcul Rn'!E1558</f>
        <v>12.888600038547066</v>
      </c>
      <c r="K1564" s="118">
        <f t="shared" si="74"/>
        <v>2.9244482844595208</v>
      </c>
    </row>
    <row r="1565" spans="1:11" x14ac:dyDescent="0.45">
      <c r="A1565" s="60">
        <v>41386</v>
      </c>
      <c r="B1565" s="115">
        <v>1549</v>
      </c>
      <c r="C1565" s="15">
        <f>'Calcul Es et Ea'!H1558</f>
        <v>1.3960507446723311</v>
      </c>
      <c r="D1565" s="15">
        <f>'Calcul Es et Ea'!I1558</f>
        <v>0.99293714394218324</v>
      </c>
      <c r="E1565" s="15">
        <f t="shared" si="72"/>
        <v>0.4031136007301479</v>
      </c>
      <c r="F1565" s="105">
        <v>0.50502316610416675</v>
      </c>
      <c r="G1565" s="105">
        <v>10.768825822916668</v>
      </c>
      <c r="H1565" s="55">
        <f t="shared" si="73"/>
        <v>8.6083103205047501E-2</v>
      </c>
      <c r="I1565" s="17">
        <v>0</v>
      </c>
      <c r="J1565" s="15">
        <f>'Calcul Rn'!E1559</f>
        <v>11.96283803450839</v>
      </c>
      <c r="K1565" s="118">
        <f t="shared" si="74"/>
        <v>2.8170881485888217</v>
      </c>
    </row>
    <row r="1566" spans="1:11" x14ac:dyDescent="0.45">
      <c r="A1566" s="60">
        <v>41387</v>
      </c>
      <c r="B1566" s="114">
        <v>1550</v>
      </c>
      <c r="C1566" s="15">
        <f>'Calcul Es et Ea'!H1559</f>
        <v>1.4307729772684445</v>
      </c>
      <c r="D1566" s="15">
        <f>'Calcul Es et Ea'!I1559</f>
        <v>1.2606897814705063</v>
      </c>
      <c r="E1566" s="15">
        <f t="shared" si="72"/>
        <v>0.17008319579793829</v>
      </c>
      <c r="F1566" s="105">
        <v>0.22445892562500011</v>
      </c>
      <c r="G1566" s="105">
        <v>11.657962427083334</v>
      </c>
      <c r="H1566" s="55">
        <f t="shared" si="73"/>
        <v>9.0663842509119533E-2</v>
      </c>
      <c r="I1566" s="17">
        <v>0</v>
      </c>
      <c r="J1566" s="15">
        <f>'Calcul Rn'!E1560</f>
        <v>12.149136295497573</v>
      </c>
      <c r="K1566" s="118">
        <f t="shared" si="74"/>
        <v>2.8121660098111469</v>
      </c>
    </row>
    <row r="1567" spans="1:11" x14ac:dyDescent="0.45">
      <c r="A1567" s="60">
        <v>41388</v>
      </c>
      <c r="B1567" s="115">
        <v>1551</v>
      </c>
      <c r="C1567" s="15">
        <f>'Calcul Es et Ea'!H1560</f>
        <v>1.85574755247781</v>
      </c>
      <c r="D1567" s="15">
        <f>'Calcul Es et Ea'!I1560</f>
        <v>1.41080682313998</v>
      </c>
      <c r="E1567" s="15">
        <f t="shared" si="72"/>
        <v>0.44494072933783002</v>
      </c>
      <c r="F1567" s="105">
        <v>0.44365161874999987</v>
      </c>
      <c r="G1567" s="105">
        <v>15.047773479166672</v>
      </c>
      <c r="H1567" s="55">
        <f t="shared" si="73"/>
        <v>0.11008320558814837</v>
      </c>
      <c r="I1567" s="17">
        <v>0</v>
      </c>
      <c r="J1567" s="15">
        <f>'Calcul Rn'!E1561</f>
        <v>15.693670039372172</v>
      </c>
      <c r="K1567" s="118">
        <f t="shared" si="74"/>
        <v>3.9881835056662984</v>
      </c>
    </row>
    <row r="1568" spans="1:11" x14ac:dyDescent="0.45">
      <c r="A1568" s="60">
        <v>41389</v>
      </c>
      <c r="B1568" s="115">
        <v>1552</v>
      </c>
      <c r="C1568" s="15">
        <f>'Calcul Es et Ea'!H1561</f>
        <v>2.2161535768235789</v>
      </c>
      <c r="D1568" s="15">
        <f>'Calcul Es et Ea'!I1561</f>
        <v>1.4098923362808706</v>
      </c>
      <c r="E1568" s="15">
        <f t="shared" si="72"/>
        <v>0.80626124054270831</v>
      </c>
      <c r="F1568" s="105">
        <v>1.1824710482083336</v>
      </c>
      <c r="G1568" s="105">
        <v>18.449401645833344</v>
      </c>
      <c r="H1568" s="55">
        <f t="shared" si="73"/>
        <v>0.13301491292702677</v>
      </c>
      <c r="I1568" s="17">
        <v>0</v>
      </c>
      <c r="J1568" s="15">
        <f>'Calcul Rn'!E1562</f>
        <v>14.436244121729782</v>
      </c>
      <c r="K1568" s="118">
        <f t="shared" si="74"/>
        <v>4.3224578855427458</v>
      </c>
    </row>
    <row r="1569" spans="1:11" x14ac:dyDescent="0.45">
      <c r="A1569" s="60">
        <v>41390</v>
      </c>
      <c r="B1569" s="114">
        <v>1553</v>
      </c>
      <c r="C1569" s="15">
        <f>'Calcul Es et Ea'!H1562</f>
        <v>1.5260541754029249</v>
      </c>
      <c r="D1569" s="15">
        <f>'Calcul Es et Ea'!I1562</f>
        <v>1.2728478282292575</v>
      </c>
      <c r="E1569" s="15">
        <f t="shared" si="72"/>
        <v>0.25320634717366741</v>
      </c>
      <c r="F1569" s="105">
        <v>2.8196238218333338</v>
      </c>
      <c r="G1569" s="105">
        <v>11.126888927083336</v>
      </c>
      <c r="H1569" s="55">
        <f t="shared" si="73"/>
        <v>8.7903488395628893E-2</v>
      </c>
      <c r="I1569" s="17">
        <v>0</v>
      </c>
      <c r="J1569" s="15">
        <f>'Calcul Rn'!E1563</f>
        <v>12.03777877141426</v>
      </c>
      <c r="K1569" s="118">
        <f t="shared" si="74"/>
        <v>2.6628258170559942</v>
      </c>
    </row>
    <row r="1570" spans="1:11" x14ac:dyDescent="0.45">
      <c r="A1570" s="60">
        <v>41391</v>
      </c>
      <c r="B1570" s="115">
        <v>1554</v>
      </c>
      <c r="C1570" s="15">
        <f>'Calcul Es et Ea'!H1563</f>
        <v>1.0840770216505555</v>
      </c>
      <c r="D1570" s="15">
        <f>'Calcul Es et Ea'!I1563</f>
        <v>0.89496729132774444</v>
      </c>
      <c r="E1570" s="15">
        <f t="shared" si="72"/>
        <v>0.18910973032281109</v>
      </c>
      <c r="F1570" s="105">
        <v>1.8338830855208332</v>
      </c>
      <c r="G1570" s="105">
        <v>6.418666916666667</v>
      </c>
      <c r="H1570" s="55">
        <f t="shared" si="73"/>
        <v>6.6408432072075599E-2</v>
      </c>
      <c r="I1570" s="17">
        <v>0</v>
      </c>
      <c r="J1570" s="15">
        <f>'Calcul Rn'!E1564</f>
        <v>11.940595791770521</v>
      </c>
      <c r="K1570" s="118">
        <f t="shared" si="74"/>
        <v>2.2753231934862472</v>
      </c>
    </row>
    <row r="1571" spans="1:11" x14ac:dyDescent="0.45">
      <c r="A1571" s="60">
        <v>41392</v>
      </c>
      <c r="B1571" s="115">
        <v>1555</v>
      </c>
      <c r="C1571" s="15">
        <f>'Calcul Es et Ea'!H1564</f>
        <v>1.2099720491047248</v>
      </c>
      <c r="D1571" s="15">
        <f>'Calcul Es et Ea'!I1564</f>
        <v>0.91489683475534533</v>
      </c>
      <c r="E1571" s="15">
        <f t="shared" si="72"/>
        <v>0.29507521434937944</v>
      </c>
      <c r="F1571" s="105">
        <v>1.005017371395833</v>
      </c>
      <c r="G1571" s="105">
        <v>8.0754006458333336</v>
      </c>
      <c r="H1571" s="55">
        <f t="shared" si="73"/>
        <v>7.3391476350425672E-2</v>
      </c>
      <c r="I1571" s="17">
        <v>0</v>
      </c>
      <c r="J1571" s="15">
        <f>'Calcul Rn'!E1565</f>
        <v>12.978577948583489</v>
      </c>
      <c r="K1571" s="118">
        <f t="shared" si="74"/>
        <v>2.7712005999524671</v>
      </c>
    </row>
    <row r="1572" spans="1:11" x14ac:dyDescent="0.45">
      <c r="A1572" s="60">
        <v>41393</v>
      </c>
      <c r="B1572" s="114">
        <v>1556</v>
      </c>
      <c r="C1572" s="15">
        <f>'Calcul Es et Ea'!H1565</f>
        <v>1.2163764608090877</v>
      </c>
      <c r="D1572" s="15">
        <f>'Calcul Es et Ea'!I1565</f>
        <v>0.88999826042361752</v>
      </c>
      <c r="E1572" s="15">
        <f t="shared" si="72"/>
        <v>0.32637820038547016</v>
      </c>
      <c r="F1572" s="105">
        <v>1.3882609449999999</v>
      </c>
      <c r="G1572" s="105">
        <v>9.2398963437500043</v>
      </c>
      <c r="H1572" s="55">
        <f t="shared" si="73"/>
        <v>7.8667215266084944E-2</v>
      </c>
      <c r="I1572" s="17">
        <v>0</v>
      </c>
      <c r="J1572" s="15">
        <f>'Calcul Rn'!E1566</f>
        <v>13.843526709956105</v>
      </c>
      <c r="K1572" s="118">
        <f t="shared" si="74"/>
        <v>3.0537425534869813</v>
      </c>
    </row>
    <row r="1573" spans="1:11" x14ac:dyDescent="0.45">
      <c r="A1573" s="60">
        <v>41394</v>
      </c>
      <c r="B1573" s="115">
        <v>1557</v>
      </c>
      <c r="C1573" s="15">
        <f>'Calcul Es et Ea'!H1566</f>
        <v>1.1646627805421437</v>
      </c>
      <c r="D1573" s="15">
        <f>'Calcul Es et Ea'!I1566</f>
        <v>0.91840209775421999</v>
      </c>
      <c r="E1573" s="15">
        <f t="shared" si="72"/>
        <v>0.24626068278792368</v>
      </c>
      <c r="F1573" s="105">
        <v>4.3316378333333336</v>
      </c>
      <c r="G1573" s="105">
        <v>8.8809339479166685</v>
      </c>
      <c r="H1573" s="55">
        <f t="shared" si="73"/>
        <v>7.7007481511192868E-2</v>
      </c>
      <c r="I1573" s="17">
        <v>0</v>
      </c>
      <c r="J1573" s="15">
        <f>'Calcul Rn'!E1567</f>
        <v>9.0928507275054198</v>
      </c>
      <c r="K1573" s="118">
        <f t="shared" si="74"/>
        <v>2.1181822553904621</v>
      </c>
    </row>
    <row r="1574" spans="1:11" x14ac:dyDescent="0.45">
      <c r="A1574" s="60">
        <v>41395</v>
      </c>
      <c r="B1574" s="115">
        <v>1558</v>
      </c>
      <c r="C1574" s="15">
        <f>'Calcul Es et Ea'!H1567</f>
        <v>1.1737715307185081</v>
      </c>
      <c r="D1574" s="15">
        <f>'Calcul Es et Ea'!I1567</f>
        <v>1.1202906458957809</v>
      </c>
      <c r="E1574" s="15">
        <f t="shared" si="72"/>
        <v>5.3480884822727282E-2</v>
      </c>
      <c r="F1574" s="105">
        <v>2.3545225641249998</v>
      </c>
      <c r="G1574" s="105">
        <v>9.3776870208333349</v>
      </c>
      <c r="H1574" s="55">
        <f t="shared" si="73"/>
        <v>7.9312380573792446E-2</v>
      </c>
      <c r="I1574" s="17">
        <v>0</v>
      </c>
      <c r="J1574" s="15">
        <f>'Calcul Rn'!E1568</f>
        <v>7.4369764127987663</v>
      </c>
      <c r="K1574" s="118">
        <f t="shared" si="74"/>
        <v>1.3389831027306001</v>
      </c>
    </row>
    <row r="1575" spans="1:11" x14ac:dyDescent="0.45">
      <c r="A1575" s="60">
        <v>41396</v>
      </c>
      <c r="B1575" s="114">
        <v>1559</v>
      </c>
      <c r="C1575" s="15">
        <f>'Calcul Es et Ea'!H1568</f>
        <v>1.5332005038696521</v>
      </c>
      <c r="D1575" s="15">
        <f>'Calcul Es et Ea'!I1568</f>
        <v>1.3751423289026372</v>
      </c>
      <c r="E1575" s="15">
        <f t="shared" si="72"/>
        <v>0.15805817496701491</v>
      </c>
      <c r="F1575" s="105">
        <v>0.75391779958333338</v>
      </c>
      <c r="G1575" s="105">
        <v>11.805221468749993</v>
      </c>
      <c r="H1575" s="55">
        <f t="shared" si="73"/>
        <v>9.1442202223902244E-2</v>
      </c>
      <c r="I1575" s="17">
        <v>0</v>
      </c>
      <c r="J1575" s="15">
        <f>'Calcul Rn'!E1569</f>
        <v>11.584251328094954</v>
      </c>
      <c r="K1575" s="118">
        <f t="shared" si="74"/>
        <v>2.6061396035133089</v>
      </c>
    </row>
    <row r="1576" spans="1:11" x14ac:dyDescent="0.45">
      <c r="A1576" s="60">
        <v>41397</v>
      </c>
      <c r="B1576" s="115">
        <v>1560</v>
      </c>
      <c r="C1576" s="15">
        <f>'Calcul Es et Ea'!H1569</f>
        <v>1.663866511412148</v>
      </c>
      <c r="D1576" s="15">
        <f>'Calcul Es et Ea'!I1569</f>
        <v>1.2460812843949145</v>
      </c>
      <c r="E1576" s="15">
        <f t="shared" si="72"/>
        <v>0.41778522701723353</v>
      </c>
      <c r="F1576" s="105">
        <v>1.9014004463541665</v>
      </c>
      <c r="G1576" s="105">
        <v>13.135577937500001</v>
      </c>
      <c r="H1576" s="55">
        <f t="shared" si="73"/>
        <v>9.8735836445140834E-2</v>
      </c>
      <c r="I1576" s="17">
        <v>0</v>
      </c>
      <c r="J1576" s="15">
        <f>'Calcul Rn'!E1570</f>
        <v>12.916470189580464</v>
      </c>
      <c r="K1576" s="118">
        <f t="shared" si="74"/>
        <v>3.2910812943072214</v>
      </c>
    </row>
    <row r="1577" spans="1:11" x14ac:dyDescent="0.45">
      <c r="A1577" s="60">
        <v>41398</v>
      </c>
      <c r="B1577" s="115">
        <v>1561</v>
      </c>
      <c r="C1577" s="15">
        <f>'Calcul Es et Ea'!H1570</f>
        <v>1.5746210343819669</v>
      </c>
      <c r="D1577" s="15">
        <f>'Calcul Es et Ea'!I1570</f>
        <v>1.188636335486456</v>
      </c>
      <c r="E1577" s="15">
        <f t="shared" si="72"/>
        <v>0.3859846988955109</v>
      </c>
      <c r="F1577" s="105">
        <v>0.5287094557083335</v>
      </c>
      <c r="G1577" s="105">
        <v>12.669836072916668</v>
      </c>
      <c r="H1577" s="55">
        <f t="shared" si="73"/>
        <v>9.6128062110544935E-2</v>
      </c>
      <c r="I1577" s="17">
        <v>0</v>
      </c>
      <c r="J1577" s="15">
        <f>'Calcul Rn'!E1571</f>
        <v>15.238765575647902</v>
      </c>
      <c r="K1577" s="118">
        <f t="shared" si="74"/>
        <v>3.6596932092394301</v>
      </c>
    </row>
    <row r="1578" spans="1:11" x14ac:dyDescent="0.45">
      <c r="A1578" s="60">
        <v>41399</v>
      </c>
      <c r="B1578" s="114">
        <v>1562</v>
      </c>
      <c r="C1578" s="15">
        <f>'Calcul Es et Ea'!H1571</f>
        <v>1.688974101811249</v>
      </c>
      <c r="D1578" s="15">
        <f>'Calcul Es et Ea'!I1571</f>
        <v>1.3253900156871037</v>
      </c>
      <c r="E1578" s="15">
        <f t="shared" si="72"/>
        <v>0.36358408612414528</v>
      </c>
      <c r="F1578" s="105">
        <v>0.59529227778124993</v>
      </c>
      <c r="G1578" s="105">
        <v>13.679646999999997</v>
      </c>
      <c r="H1578" s="55">
        <f t="shared" si="73"/>
        <v>0.10185819979541659</v>
      </c>
      <c r="I1578" s="17">
        <v>0</v>
      </c>
      <c r="J1578" s="15">
        <f>'Calcul Rn'!E1572</f>
        <v>14.082436138834645</v>
      </c>
      <c r="K1578" s="118">
        <f t="shared" si="74"/>
        <v>3.459505262487812</v>
      </c>
    </row>
    <row r="1579" spans="1:11" x14ac:dyDescent="0.45">
      <c r="A1579" s="60">
        <v>41400</v>
      </c>
      <c r="B1579" s="115">
        <v>1563</v>
      </c>
      <c r="C1579" s="15">
        <f>'Calcul Es et Ea'!H1572</f>
        <v>1.8691119388020971</v>
      </c>
      <c r="D1579" s="15">
        <f>'Calcul Es et Ea'!I1572</f>
        <v>1.2740000285390147</v>
      </c>
      <c r="E1579" s="15">
        <f t="shared" si="72"/>
        <v>0.59511191026308241</v>
      </c>
      <c r="F1579" s="105">
        <v>0.4066724428020832</v>
      </c>
      <c r="G1579" s="105">
        <v>15.814819343749997</v>
      </c>
      <c r="H1579" s="55">
        <f t="shared" si="73"/>
        <v>0.11493664739401727</v>
      </c>
      <c r="I1579" s="17">
        <v>0</v>
      </c>
      <c r="J1579" s="15">
        <f>'Calcul Rn'!E1573</f>
        <v>14.836191393351788</v>
      </c>
      <c r="K1579" s="118">
        <f t="shared" si="74"/>
        <v>3.904759121232892</v>
      </c>
    </row>
    <row r="1580" spans="1:11" x14ac:dyDescent="0.45">
      <c r="A1580" s="60">
        <v>41401</v>
      </c>
      <c r="B1580" s="115">
        <v>1564</v>
      </c>
      <c r="C1580" s="15">
        <f>'Calcul Es et Ea'!H1573</f>
        <v>2.194422027703812</v>
      </c>
      <c r="D1580" s="15">
        <f>'Calcul Es et Ea'!I1573</f>
        <v>1.4452323328608849</v>
      </c>
      <c r="E1580" s="15">
        <f t="shared" si="72"/>
        <v>0.74918969484292708</v>
      </c>
      <c r="F1580" s="105">
        <v>0.92386289891666673</v>
      </c>
      <c r="G1580" s="105">
        <v>17.582816562499996</v>
      </c>
      <c r="H1580" s="55">
        <f t="shared" si="73"/>
        <v>0.12681996180309102</v>
      </c>
      <c r="I1580" s="17">
        <v>0</v>
      </c>
      <c r="J1580" s="15">
        <f>'Calcul Rn'!E1574</f>
        <v>13.32460634104299</v>
      </c>
      <c r="K1580" s="118">
        <f t="shared" si="74"/>
        <v>3.8784523441287488</v>
      </c>
    </row>
    <row r="1581" spans="1:11" x14ac:dyDescent="0.45">
      <c r="A1581" s="60">
        <v>41402</v>
      </c>
      <c r="B1581" s="114">
        <v>1565</v>
      </c>
      <c r="C1581" s="15">
        <f>'Calcul Es et Ea'!H1574</f>
        <v>1.7932239534462244</v>
      </c>
      <c r="D1581" s="15">
        <f>'Calcul Es et Ea'!I1574</f>
        <v>1.6425708754926533</v>
      </c>
      <c r="E1581" s="15">
        <f t="shared" si="72"/>
        <v>0.15065307795357108</v>
      </c>
      <c r="F1581" s="105">
        <v>2.9886457764166665</v>
      </c>
      <c r="G1581" s="105">
        <v>15.233245625000002</v>
      </c>
      <c r="H1581" s="55">
        <f t="shared" si="73"/>
        <v>0.11124050818052449</v>
      </c>
      <c r="I1581" s="17">
        <v>0</v>
      </c>
      <c r="J1581" s="15">
        <f>'Calcul Rn'!E1575</f>
        <v>11.627251877075963</v>
      </c>
      <c r="K1581" s="118">
        <f t="shared" si="74"/>
        <v>2.5261377762432864</v>
      </c>
    </row>
    <row r="1582" spans="1:11" x14ac:dyDescent="0.45">
      <c r="A1582" s="60">
        <v>41403</v>
      </c>
      <c r="B1582" s="115">
        <v>1566</v>
      </c>
      <c r="C1582" s="15">
        <f>'Calcul Es et Ea'!H1575</f>
        <v>1.4269413036687584</v>
      </c>
      <c r="D1582" s="15">
        <f>'Calcul Es et Ea'!I1575</f>
        <v>1.1489341510021538</v>
      </c>
      <c r="E1582" s="15">
        <f t="shared" si="72"/>
        <v>0.27800715266660458</v>
      </c>
      <c r="F1582" s="105">
        <v>1.9939293991250004</v>
      </c>
      <c r="G1582" s="105">
        <v>11.625164375000002</v>
      </c>
      <c r="H1582" s="55">
        <f t="shared" si="73"/>
        <v>9.0491254393831072E-2</v>
      </c>
      <c r="I1582" s="17">
        <v>0</v>
      </c>
      <c r="J1582" s="15">
        <f>'Calcul Rn'!E1576</f>
        <v>12.456787093486593</v>
      </c>
      <c r="K1582" s="118">
        <f t="shared" si="74"/>
        <v>2.8466437074784987</v>
      </c>
    </row>
    <row r="1583" spans="1:11" x14ac:dyDescent="0.45">
      <c r="A1583" s="60">
        <v>41404</v>
      </c>
      <c r="B1583" s="115">
        <v>1567</v>
      </c>
      <c r="C1583" s="15">
        <f>'Calcul Es et Ea'!H1576</f>
        <v>1.3763796580706136</v>
      </c>
      <c r="D1583" s="15">
        <f>'Calcul Es et Ea'!I1576</f>
        <v>1.1399793175624247</v>
      </c>
      <c r="E1583" s="15">
        <f t="shared" si="72"/>
        <v>0.23640034050818892</v>
      </c>
      <c r="F1583" s="105">
        <v>1.950656877875</v>
      </c>
      <c r="G1583" s="105">
        <v>11.148696895833332</v>
      </c>
      <c r="H1583" s="55">
        <f t="shared" si="73"/>
        <v>8.8015411845310712E-2</v>
      </c>
      <c r="I1583" s="17">
        <v>0</v>
      </c>
      <c r="J1583" s="15">
        <f>'Calcul Rn'!E1577</f>
        <v>11.814343251257348</v>
      </c>
      <c r="K1583" s="118">
        <f t="shared" si="74"/>
        <v>2.619067102101392</v>
      </c>
    </row>
    <row r="1584" spans="1:11" x14ac:dyDescent="0.45">
      <c r="A1584" s="60">
        <v>41405</v>
      </c>
      <c r="B1584" s="114">
        <v>1568</v>
      </c>
      <c r="C1584" s="15">
        <f>'Calcul Es et Ea'!H1577</f>
        <v>1.5599884501374892</v>
      </c>
      <c r="D1584" s="15">
        <f>'Calcul Es et Ea'!I1577</f>
        <v>1.2680121247505545</v>
      </c>
      <c r="E1584" s="15">
        <f t="shared" si="72"/>
        <v>0.29197632538693474</v>
      </c>
      <c r="F1584" s="105">
        <v>3.0887326052083348</v>
      </c>
      <c r="G1584" s="105">
        <v>12.698569697916668</v>
      </c>
      <c r="H1584" s="55">
        <f t="shared" si="73"/>
        <v>9.6287231810055038E-2</v>
      </c>
      <c r="I1584" s="17">
        <v>0</v>
      </c>
      <c r="J1584" s="15">
        <f>'Calcul Rn'!E1578</f>
        <v>11.378239197548163</v>
      </c>
      <c r="K1584" s="118">
        <f t="shared" si="74"/>
        <v>2.7288322501719979</v>
      </c>
    </row>
    <row r="1585" spans="1:11" x14ac:dyDescent="0.45">
      <c r="A1585" s="60">
        <v>41406</v>
      </c>
      <c r="B1585" s="115">
        <v>1569</v>
      </c>
      <c r="C1585" s="15">
        <f>'Calcul Es et Ea'!H1578</f>
        <v>1.4492924997564258</v>
      </c>
      <c r="D1585" s="15">
        <f>'Calcul Es et Ea'!I1578</f>
        <v>1.066380619888202</v>
      </c>
      <c r="E1585" s="15">
        <f t="shared" si="72"/>
        <v>0.38291187986822384</v>
      </c>
      <c r="F1585" s="105">
        <v>2.7264785718749991</v>
      </c>
      <c r="G1585" s="105">
        <v>12.337580947916665</v>
      </c>
      <c r="H1585" s="55">
        <f t="shared" si="73"/>
        <v>9.4303748364041803E-2</v>
      </c>
      <c r="I1585" s="17">
        <v>0</v>
      </c>
      <c r="J1585" s="15">
        <f>'Calcul Rn'!E1579</f>
        <v>11.899929494585807</v>
      </c>
      <c r="K1585" s="118">
        <f t="shared" si="74"/>
        <v>3.037958048782027</v>
      </c>
    </row>
    <row r="1586" spans="1:11" x14ac:dyDescent="0.45">
      <c r="A1586" s="60">
        <v>41407</v>
      </c>
      <c r="B1586" s="115">
        <v>1570</v>
      </c>
      <c r="C1586" s="15">
        <f>'Calcul Es et Ea'!H1579</f>
        <v>1.5183869697703383</v>
      </c>
      <c r="D1586" s="15">
        <f>'Calcul Es et Ea'!I1579</f>
        <v>1.3074851707174453</v>
      </c>
      <c r="E1586" s="15">
        <f t="shared" si="72"/>
        <v>0.21090179905289297</v>
      </c>
      <c r="F1586" s="105">
        <v>3.2163511666666658</v>
      </c>
      <c r="G1586" s="105">
        <v>12.542257708333326</v>
      </c>
      <c r="H1586" s="55">
        <f t="shared" si="73"/>
        <v>9.5424045357569182E-2</v>
      </c>
      <c r="I1586" s="17">
        <v>0</v>
      </c>
      <c r="J1586" s="15">
        <f>'Calcul Rn'!E1580</f>
        <v>9.9774361246244077</v>
      </c>
      <c r="K1586" s="118">
        <f t="shared" si="74"/>
        <v>2.2568963126658259</v>
      </c>
    </row>
    <row r="1587" spans="1:11" x14ac:dyDescent="0.45">
      <c r="A1587" s="60">
        <v>41408</v>
      </c>
      <c r="B1587" s="114">
        <v>1571</v>
      </c>
      <c r="C1587" s="15">
        <f>'Calcul Es et Ea'!H1580</f>
        <v>1.4343832937345793</v>
      </c>
      <c r="D1587" s="15">
        <f>'Calcul Es et Ea'!I1580</f>
        <v>1.1980165540718564</v>
      </c>
      <c r="E1587" s="15">
        <f t="shared" si="72"/>
        <v>0.23636673966272292</v>
      </c>
      <c r="F1587" s="105">
        <v>2.9574682078541668</v>
      </c>
      <c r="G1587" s="105">
        <v>12.042753531250002</v>
      </c>
      <c r="H1587" s="55">
        <f t="shared" si="73"/>
        <v>9.2709711467326289E-2</v>
      </c>
      <c r="I1587" s="17">
        <v>0</v>
      </c>
      <c r="J1587" s="15">
        <f>'Calcul Rn'!E1581</f>
        <v>10.974020632033884</v>
      </c>
      <c r="K1587" s="118">
        <f t="shared" si="74"/>
        <v>2.4803039465499164</v>
      </c>
    </row>
    <row r="1588" spans="1:11" x14ac:dyDescent="0.45">
      <c r="A1588" s="60">
        <v>41409</v>
      </c>
      <c r="B1588" s="115">
        <v>1572</v>
      </c>
      <c r="C1588" s="15">
        <f>'Calcul Es et Ea'!H1581</f>
        <v>1.4001071861514549</v>
      </c>
      <c r="D1588" s="15">
        <f>'Calcul Es et Ea'!I1581</f>
        <v>1.0702157671326862</v>
      </c>
      <c r="E1588" s="15">
        <f t="shared" si="72"/>
        <v>0.32989141901876873</v>
      </c>
      <c r="F1588" s="105">
        <v>2.5550752244791664</v>
      </c>
      <c r="G1588" s="105">
        <v>11.041692177083334</v>
      </c>
      <c r="H1588" s="55">
        <f t="shared" si="73"/>
        <v>8.7467401476947926E-2</v>
      </c>
      <c r="I1588" s="17">
        <v>0</v>
      </c>
      <c r="J1588" s="15">
        <f>'Calcul Rn'!E1582</f>
        <v>13.660150286587871</v>
      </c>
      <c r="K1588" s="118">
        <f t="shared" si="74"/>
        <v>3.1349406698417828</v>
      </c>
    </row>
    <row r="1589" spans="1:11" x14ac:dyDescent="0.45">
      <c r="A1589" s="60">
        <v>41410</v>
      </c>
      <c r="B1589" s="115">
        <v>1573</v>
      </c>
      <c r="C1589" s="15">
        <f>'Calcul Es et Ea'!H1582</f>
        <v>1.2728072691230823</v>
      </c>
      <c r="D1589" s="15">
        <f>'Calcul Es et Ea'!I1582</f>
        <v>1.0549389621956764</v>
      </c>
      <c r="E1589" s="15">
        <f t="shared" si="72"/>
        <v>0.21786830692740589</v>
      </c>
      <c r="F1589" s="105">
        <v>0.3994241823541666</v>
      </c>
      <c r="G1589" s="105">
        <v>9.1361245208333344</v>
      </c>
      <c r="H1589" s="55">
        <f t="shared" si="73"/>
        <v>7.8184296628162051E-2</v>
      </c>
      <c r="I1589" s="17">
        <v>0</v>
      </c>
      <c r="J1589" s="15">
        <f>'Calcul Rn'!E1583</f>
        <v>14.482058124968209</v>
      </c>
      <c r="K1589" s="118">
        <f t="shared" si="74"/>
        <v>3.1167301817083279</v>
      </c>
    </row>
    <row r="1590" spans="1:11" x14ac:dyDescent="0.45">
      <c r="A1590" s="60">
        <v>41411</v>
      </c>
      <c r="B1590" s="114">
        <v>1574</v>
      </c>
      <c r="C1590" s="15">
        <f>'Calcul Es et Ea'!H1583</f>
        <v>1.4465755601638619</v>
      </c>
      <c r="D1590" s="15">
        <f>'Calcul Es et Ea'!I1583</f>
        <v>1.1008088796355782</v>
      </c>
      <c r="E1590" s="15">
        <f t="shared" si="72"/>
        <v>0.34576668052828374</v>
      </c>
      <c r="F1590" s="105">
        <v>1.0628153789166668</v>
      </c>
      <c r="G1590" s="105">
        <v>11.247950958333332</v>
      </c>
      <c r="H1590" s="55">
        <f t="shared" si="73"/>
        <v>8.8526342265039734E-2</v>
      </c>
      <c r="I1590" s="17">
        <v>0</v>
      </c>
      <c r="J1590" s="15">
        <f>'Calcul Rn'!E1584</f>
        <v>16.72553087410034</v>
      </c>
      <c r="K1590" s="118">
        <f t="shared" si="74"/>
        <v>3.7967885999278299</v>
      </c>
    </row>
    <row r="1591" spans="1:11" x14ac:dyDescent="0.45">
      <c r="A1591" s="60">
        <v>41412</v>
      </c>
      <c r="B1591" s="115">
        <v>1575</v>
      </c>
      <c r="C1591" s="15">
        <f>'Calcul Es et Ea'!H1584</f>
        <v>1.3371249417804316</v>
      </c>
      <c r="D1591" s="15">
        <f>'Calcul Es et Ea'!I1584</f>
        <v>1.2034740862765276</v>
      </c>
      <c r="E1591" s="15">
        <f t="shared" si="72"/>
        <v>0.13365085550390399</v>
      </c>
      <c r="F1591" s="105">
        <v>3.7521615312500014</v>
      </c>
      <c r="G1591" s="105">
        <v>10.394106750000001</v>
      </c>
      <c r="H1591" s="55">
        <f t="shared" si="73"/>
        <v>8.4212563214714403E-2</v>
      </c>
      <c r="I1591" s="17">
        <v>0</v>
      </c>
      <c r="J1591" s="15">
        <f>'Calcul Rn'!E1585</f>
        <v>12.698715262747818</v>
      </c>
      <c r="K1591" s="118">
        <f t="shared" si="74"/>
        <v>2.2956198616688734</v>
      </c>
    </row>
    <row r="1592" spans="1:11" x14ac:dyDescent="0.45">
      <c r="A1592" s="60">
        <v>41413</v>
      </c>
      <c r="B1592" s="115">
        <v>1576</v>
      </c>
      <c r="C1592" s="15">
        <f>'Calcul Es et Ea'!H1585</f>
        <v>1.2044494355569373</v>
      </c>
      <c r="D1592" s="15">
        <f>'Calcul Es et Ea'!I1585</f>
        <v>1.2029425990535048</v>
      </c>
      <c r="E1592" s="15">
        <f t="shared" si="72"/>
        <v>1.5068365034325293E-3</v>
      </c>
      <c r="F1592" s="105">
        <v>2.6364119781249999</v>
      </c>
      <c r="G1592" s="105">
        <v>9.6780746458333322</v>
      </c>
      <c r="H1592" s="55">
        <f t="shared" si="73"/>
        <v>8.0734534254959606E-2</v>
      </c>
      <c r="I1592" s="17">
        <v>0</v>
      </c>
      <c r="J1592" s="15">
        <f>'Calcul Rn'!E1586</f>
        <v>8.3293088972370271</v>
      </c>
      <c r="K1592" s="118">
        <f t="shared" si="74"/>
        <v>1.3255458313092601</v>
      </c>
    </row>
    <row r="1593" spans="1:11" x14ac:dyDescent="0.45">
      <c r="A1593" s="60">
        <v>41414</v>
      </c>
      <c r="B1593" s="114">
        <v>1577</v>
      </c>
      <c r="C1593" s="15">
        <f>'Calcul Es et Ea'!H1586</f>
        <v>1.277266204593813</v>
      </c>
      <c r="D1593" s="15">
        <f>'Calcul Es et Ea'!I1586</f>
        <v>1.2772410424495828</v>
      </c>
      <c r="E1593" s="15">
        <f t="shared" si="72"/>
        <v>2.5162144230206351E-5</v>
      </c>
      <c r="F1593" s="105">
        <v>2.1911835020833332</v>
      </c>
      <c r="G1593" s="105">
        <v>10.407170802083337</v>
      </c>
      <c r="H1593" s="55">
        <f t="shared" si="73"/>
        <v>8.4277188671898554E-2</v>
      </c>
      <c r="I1593" s="17">
        <v>0</v>
      </c>
      <c r="J1593" s="15">
        <f>'Calcul Rn'!E1587</f>
        <v>7.23633288279642</v>
      </c>
      <c r="K1593" s="118">
        <f t="shared" si="74"/>
        <v>1.2377630803181798</v>
      </c>
    </row>
    <row r="1594" spans="1:11" x14ac:dyDescent="0.45">
      <c r="A1594" s="60">
        <v>41415</v>
      </c>
      <c r="B1594" s="115">
        <v>1578</v>
      </c>
      <c r="C1594" s="15">
        <f>'Calcul Es et Ea'!H1587</f>
        <v>1.6836778264636354</v>
      </c>
      <c r="D1594" s="15">
        <f>'Calcul Es et Ea'!I1587</f>
        <v>1.6253503368739142</v>
      </c>
      <c r="E1594" s="15">
        <f t="shared" si="72"/>
        <v>5.8327489589721226E-2</v>
      </c>
      <c r="F1594" s="105">
        <v>2.5644008944791672</v>
      </c>
      <c r="G1594" s="105">
        <v>13.706842500000002</v>
      </c>
      <c r="H1594" s="55">
        <f t="shared" si="73"/>
        <v>0.10201645139099626</v>
      </c>
      <c r="I1594" s="17">
        <v>0</v>
      </c>
      <c r="J1594" s="15">
        <f>'Calcul Rn'!E1588</f>
        <v>13.130653578991664</v>
      </c>
      <c r="K1594" s="118">
        <f t="shared" si="74"/>
        <v>2.5430680160597925</v>
      </c>
    </row>
    <row r="1595" spans="1:11" x14ac:dyDescent="0.45">
      <c r="A1595" s="60">
        <v>41416</v>
      </c>
      <c r="B1595" s="115">
        <v>1579</v>
      </c>
      <c r="C1595" s="15">
        <f>'Calcul Es et Ea'!H1588</f>
        <v>1.5991635868140053</v>
      </c>
      <c r="D1595" s="15">
        <f>'Calcul Es et Ea'!I1588</f>
        <v>1.3803824596035588</v>
      </c>
      <c r="E1595" s="15">
        <f t="shared" si="72"/>
        <v>0.21878112721044651</v>
      </c>
      <c r="F1595" s="105">
        <v>1.5709866814583331</v>
      </c>
      <c r="G1595" s="105">
        <v>14.145196</v>
      </c>
      <c r="H1595" s="55">
        <f t="shared" si="73"/>
        <v>0.10459624994880784</v>
      </c>
      <c r="I1595" s="17">
        <v>0</v>
      </c>
      <c r="J1595" s="15">
        <f>'Calcul Rn'!E1589</f>
        <v>12.656458523807967</v>
      </c>
      <c r="K1595" s="118">
        <f t="shared" si="74"/>
        <v>2.9539798927727658</v>
      </c>
    </row>
    <row r="1596" spans="1:11" x14ac:dyDescent="0.45">
      <c r="A1596" s="60">
        <v>41417</v>
      </c>
      <c r="B1596" s="114">
        <v>1580</v>
      </c>
      <c r="C1596" s="15">
        <f>'Calcul Es et Ea'!H1589</f>
        <v>1.3551730773738035</v>
      </c>
      <c r="D1596" s="15">
        <f>'Calcul Es et Ea'!I1589</f>
        <v>0.98325663661713225</v>
      </c>
      <c r="E1596" s="15">
        <f t="shared" si="72"/>
        <v>0.3719164407566713</v>
      </c>
      <c r="F1596" s="105">
        <v>3.2804774068229161</v>
      </c>
      <c r="G1596" s="105">
        <v>11.198610843750004</v>
      </c>
      <c r="H1596" s="55">
        <f t="shared" si="73"/>
        <v>8.8272038892682925E-2</v>
      </c>
      <c r="I1596" s="17">
        <v>0</v>
      </c>
      <c r="J1596" s="15">
        <f>'Calcul Rn'!E1590</f>
        <v>13.245464608641345</v>
      </c>
      <c r="K1596" s="118">
        <f t="shared" si="74"/>
        <v>3.20069947821173</v>
      </c>
    </row>
    <row r="1597" spans="1:11" x14ac:dyDescent="0.45">
      <c r="A1597" s="60">
        <v>41418</v>
      </c>
      <c r="B1597" s="115">
        <v>1581</v>
      </c>
      <c r="C1597" s="15">
        <f>'Calcul Es et Ea'!H1590</f>
        <v>1.1283636761108493</v>
      </c>
      <c r="D1597" s="15">
        <f>'Calcul Es et Ea'!I1590</f>
        <v>0.96243993907897563</v>
      </c>
      <c r="E1597" s="15">
        <f t="shared" si="72"/>
        <v>0.16592373703187369</v>
      </c>
      <c r="F1597" s="105">
        <v>2.4503269617708319</v>
      </c>
      <c r="G1597" s="105">
        <v>8.0836454375000031</v>
      </c>
      <c r="H1597" s="55">
        <f t="shared" si="73"/>
        <v>7.3427738344511634E-2</v>
      </c>
      <c r="I1597" s="17">
        <v>0</v>
      </c>
      <c r="J1597" s="15">
        <f>'Calcul Rn'!E1591</f>
        <v>12.580558627732033</v>
      </c>
      <c r="K1597" s="118">
        <f t="shared" si="74"/>
        <v>2.3663557561681663</v>
      </c>
    </row>
    <row r="1598" spans="1:11" x14ac:dyDescent="0.45">
      <c r="A1598" s="60">
        <v>41419</v>
      </c>
      <c r="B1598" s="115">
        <v>1582</v>
      </c>
      <c r="C1598" s="15">
        <f>'Calcul Es et Ea'!H1591</f>
        <v>1.3937897746973196</v>
      </c>
      <c r="D1598" s="15">
        <f>'Calcul Es et Ea'!I1591</f>
        <v>1.0834422626980418</v>
      </c>
      <c r="E1598" s="15">
        <f t="shared" si="72"/>
        <v>0.31034751199927779</v>
      </c>
      <c r="F1598" s="105">
        <v>2.8785415903750002</v>
      </c>
      <c r="G1598" s="105">
        <v>10.509608489583336</v>
      </c>
      <c r="H1598" s="55">
        <f t="shared" si="73"/>
        <v>8.4785397062598813E-2</v>
      </c>
      <c r="I1598" s="17">
        <v>0</v>
      </c>
      <c r="J1598" s="15">
        <f>'Calcul Rn'!E1592</f>
        <v>13.747931984024831</v>
      </c>
      <c r="K1598" s="118">
        <f t="shared" si="74"/>
        <v>3.0634757913876616</v>
      </c>
    </row>
    <row r="1599" spans="1:11" x14ac:dyDescent="0.45">
      <c r="A1599" s="60">
        <v>41420</v>
      </c>
      <c r="B1599" s="114">
        <v>1583</v>
      </c>
      <c r="C1599" s="15">
        <f>'Calcul Es et Ea'!H1592</f>
        <v>1.4827816626246024</v>
      </c>
      <c r="D1599" s="15">
        <f>'Calcul Es et Ea'!I1592</f>
        <v>1.0249567839897078</v>
      </c>
      <c r="E1599" s="15">
        <f t="shared" si="72"/>
        <v>0.45782487863489463</v>
      </c>
      <c r="F1599" s="105">
        <v>1.5008680645833329E-2</v>
      </c>
      <c r="G1599" s="105">
        <v>11.844173281249999</v>
      </c>
      <c r="H1599" s="55">
        <f t="shared" si="73"/>
        <v>9.1649037463511815E-2</v>
      </c>
      <c r="I1599" s="17">
        <v>0</v>
      </c>
      <c r="J1599" s="15">
        <f>'Calcul Rn'!E1593</f>
        <v>16.707602266603239</v>
      </c>
      <c r="K1599" s="118">
        <f t="shared" si="74"/>
        <v>3.9408158358803158</v>
      </c>
    </row>
    <row r="1600" spans="1:11" x14ac:dyDescent="0.45">
      <c r="A1600" s="60">
        <v>41421</v>
      </c>
      <c r="B1600" s="115">
        <v>1584</v>
      </c>
      <c r="C1600" s="15">
        <f>'Calcul Es et Ea'!H1593</f>
        <v>1.6043463392757922</v>
      </c>
      <c r="D1600" s="15">
        <f>'Calcul Es et Ea'!I1593</f>
        <v>1.0966699433601177</v>
      </c>
      <c r="E1600" s="15">
        <f t="shared" si="72"/>
        <v>0.50767639591567448</v>
      </c>
      <c r="F1600" s="105">
        <v>1.0159491237083331</v>
      </c>
      <c r="G1600" s="105">
        <v>13.465065989583335</v>
      </c>
      <c r="H1600" s="55">
        <f t="shared" si="73"/>
        <v>0.10061685335796693</v>
      </c>
      <c r="I1600" s="17">
        <v>0</v>
      </c>
      <c r="J1600" s="15">
        <f>'Calcul Rn'!E1594</f>
        <v>16.760550961942151</v>
      </c>
      <c r="K1600" s="118">
        <f t="shared" si="74"/>
        <v>4.1779063720268024</v>
      </c>
    </row>
    <row r="1601" spans="1:11" x14ac:dyDescent="0.45">
      <c r="A1601" s="60">
        <v>41422</v>
      </c>
      <c r="B1601" s="115">
        <v>1585</v>
      </c>
      <c r="C1601" s="15">
        <f>'Calcul Es et Ea'!H1594</f>
        <v>1.4258442398752167</v>
      </c>
      <c r="D1601" s="15">
        <f>'Calcul Es et Ea'!I1594</f>
        <v>1.1750648419582754</v>
      </c>
      <c r="E1601" s="15">
        <f t="shared" si="72"/>
        <v>0.25077939791694126</v>
      </c>
      <c r="F1601" s="105">
        <v>2.1503993058333335</v>
      </c>
      <c r="G1601" s="105">
        <v>11.286471770833325</v>
      </c>
      <c r="H1601" s="55">
        <f t="shared" si="73"/>
        <v>8.8725315849059766E-2</v>
      </c>
      <c r="I1601" s="17">
        <v>0</v>
      </c>
      <c r="J1601" s="15">
        <f>'Calcul Rn'!E1595</f>
        <v>13.295597139850337</v>
      </c>
      <c r="K1601" s="118">
        <f t="shared" si="74"/>
        <v>2.9113471479560191</v>
      </c>
    </row>
    <row r="1602" spans="1:11" x14ac:dyDescent="0.45">
      <c r="A1602" s="60">
        <v>41423</v>
      </c>
      <c r="B1602" s="114">
        <v>1586</v>
      </c>
      <c r="C1602" s="15">
        <f>'Calcul Es et Ea'!H1595</f>
        <v>1.321586880285915</v>
      </c>
      <c r="D1602" s="15">
        <f>'Calcul Es et Ea'!I1595</f>
        <v>1.1886343976175167</v>
      </c>
      <c r="E1602" s="15">
        <f t="shared" si="72"/>
        <v>0.13295248266839832</v>
      </c>
      <c r="F1602" s="105">
        <v>0.82573783626041652</v>
      </c>
      <c r="G1602" s="105">
        <v>10.427870666666671</v>
      </c>
      <c r="H1602" s="55">
        <f t="shared" si="73"/>
        <v>8.4379673707758465E-2</v>
      </c>
      <c r="I1602" s="17">
        <v>0</v>
      </c>
      <c r="J1602" s="15">
        <f>'Calcul Rn'!E1596</f>
        <v>13.386609841374701</v>
      </c>
      <c r="K1602" s="118">
        <f t="shared" si="74"/>
        <v>2.8468992328896299</v>
      </c>
    </row>
    <row r="1603" spans="1:11" x14ac:dyDescent="0.45">
      <c r="A1603" s="60">
        <v>41424</v>
      </c>
      <c r="B1603" s="115">
        <v>1587</v>
      </c>
      <c r="C1603" s="15">
        <f>'Calcul Es et Ea'!H1596</f>
        <v>1.413408611804206</v>
      </c>
      <c r="D1603" s="15">
        <f>'Calcul Es et Ea'!I1596</f>
        <v>1.372651379981241</v>
      </c>
      <c r="E1603" s="15">
        <f t="shared" si="72"/>
        <v>4.0757231822964979E-2</v>
      </c>
      <c r="F1603" s="105">
        <v>1.5836487615833328</v>
      </c>
      <c r="G1603" s="105">
        <v>11.719943447916668</v>
      </c>
      <c r="H1603" s="55">
        <f t="shared" si="73"/>
        <v>9.0990761623802444E-2</v>
      </c>
      <c r="I1603" s="17">
        <v>0</v>
      </c>
      <c r="J1603" s="15">
        <f>'Calcul Rn'!E1597</f>
        <v>11.080587647752138</v>
      </c>
      <c r="K1603" s="118">
        <f t="shared" si="74"/>
        <v>2.1915901794548351</v>
      </c>
    </row>
    <row r="1604" spans="1:11" x14ac:dyDescent="0.45">
      <c r="A1604" s="60">
        <v>41425</v>
      </c>
      <c r="B1604" s="115">
        <v>1588</v>
      </c>
      <c r="C1604" s="15">
        <f>'Calcul Es et Ea'!H1597</f>
        <v>1.7602919179791572</v>
      </c>
      <c r="D1604" s="15">
        <f>'Calcul Es et Ea'!I1597</f>
        <v>1.5041181259028682</v>
      </c>
      <c r="E1604" s="15">
        <f t="shared" si="72"/>
        <v>0.25617379207628899</v>
      </c>
      <c r="F1604" s="105">
        <v>2.0377835744791661</v>
      </c>
      <c r="G1604" s="105">
        <v>14.559042916666664</v>
      </c>
      <c r="H1604" s="55">
        <f t="shared" si="73"/>
        <v>0.10708252402535708</v>
      </c>
      <c r="I1604" s="17">
        <v>0</v>
      </c>
      <c r="J1604" s="15">
        <f>'Calcul Rn'!E1598</f>
        <v>13.735551462118394</v>
      </c>
      <c r="K1604" s="118">
        <f t="shared" si="74"/>
        <v>3.2195119441060389</v>
      </c>
    </row>
    <row r="1605" spans="1:11" x14ac:dyDescent="0.45">
      <c r="A1605" s="60">
        <v>41426</v>
      </c>
      <c r="B1605" s="114">
        <v>1589</v>
      </c>
      <c r="C1605" s="15">
        <f>'Calcul Es et Ea'!H1598</f>
        <v>1.8415491222785794</v>
      </c>
      <c r="D1605" s="15">
        <f>'Calcul Es et Ea'!I1598</f>
        <v>1.5318509070970132</v>
      </c>
      <c r="E1605" s="15">
        <f t="shared" si="72"/>
        <v>0.30969821518156615</v>
      </c>
      <c r="F1605" s="105">
        <v>2.0704195417708329</v>
      </c>
      <c r="G1605" s="105">
        <v>15.180820416666664</v>
      </c>
      <c r="H1605" s="55">
        <f t="shared" si="73"/>
        <v>0.11091234414764523</v>
      </c>
      <c r="I1605" s="17">
        <v>0</v>
      </c>
      <c r="J1605" s="15">
        <f>'Calcul Rn'!E1599</f>
        <v>16.071286031419557</v>
      </c>
      <c r="K1605" s="118">
        <f t="shared" si="74"/>
        <v>3.8290870447759473</v>
      </c>
    </row>
    <row r="1606" spans="1:11" x14ac:dyDescent="0.45">
      <c r="A1606" s="60">
        <v>41427</v>
      </c>
      <c r="B1606" s="115">
        <v>1590</v>
      </c>
      <c r="C1606" s="15">
        <f>'Calcul Es et Ea'!H1599</f>
        <v>1.7039367395985823</v>
      </c>
      <c r="D1606" s="15">
        <f>'Calcul Es et Ea'!I1599</f>
        <v>1.3032323412108999</v>
      </c>
      <c r="E1606" s="15">
        <f t="shared" si="72"/>
        <v>0.40070439838768235</v>
      </c>
      <c r="F1606" s="105">
        <v>1.8081163047395827</v>
      </c>
      <c r="G1606" s="105">
        <v>13.678696520833332</v>
      </c>
      <c r="H1606" s="55">
        <f t="shared" si="73"/>
        <v>0.10185267270184861</v>
      </c>
      <c r="I1606" s="17">
        <v>0</v>
      </c>
      <c r="J1606" s="15">
        <f>'Calcul Rn'!E1600</f>
        <v>15.973221963218705</v>
      </c>
      <c r="K1606" s="118">
        <f t="shared" si="74"/>
        <v>3.8875067538182106</v>
      </c>
    </row>
    <row r="1607" spans="1:11" x14ac:dyDescent="0.45">
      <c r="A1607" s="60">
        <v>41428</v>
      </c>
      <c r="B1607" s="115">
        <v>1591</v>
      </c>
      <c r="C1607" s="15">
        <f>'Calcul Es et Ea'!H1600</f>
        <v>1.6820704663182022</v>
      </c>
      <c r="D1607" s="15">
        <f>'Calcul Es et Ea'!I1600</f>
        <v>1.2214070211002013</v>
      </c>
      <c r="E1607" s="15">
        <f t="shared" si="72"/>
        <v>0.46066344521800096</v>
      </c>
      <c r="F1607" s="105">
        <v>2.4581221653124987</v>
      </c>
      <c r="G1607" s="105">
        <v>13.951959229166663</v>
      </c>
      <c r="H1607" s="55">
        <f t="shared" si="73"/>
        <v>0.10345225701394969</v>
      </c>
      <c r="I1607" s="17">
        <v>0</v>
      </c>
      <c r="J1607" s="15">
        <f>'Calcul Rn'!E1601</f>
        <v>15.456351987707876</v>
      </c>
      <c r="K1607" s="118">
        <f t="shared" si="74"/>
        <v>3.9332419320474359</v>
      </c>
    </row>
    <row r="1608" spans="1:11" x14ac:dyDescent="0.45">
      <c r="A1608" s="60">
        <v>41429</v>
      </c>
      <c r="B1608" s="114">
        <v>1592</v>
      </c>
      <c r="C1608" s="15">
        <f>'Calcul Es et Ea'!H1601</f>
        <v>1.7671656277718679</v>
      </c>
      <c r="D1608" s="15">
        <f>'Calcul Es et Ea'!I1601</f>
        <v>1.3079576033672204</v>
      </c>
      <c r="E1608" s="15">
        <f t="shared" si="72"/>
        <v>0.45920802440464747</v>
      </c>
      <c r="F1608" s="105">
        <v>2.315830500000001</v>
      </c>
      <c r="G1608" s="105">
        <v>14.374274218750001</v>
      </c>
      <c r="H1608" s="55">
        <f t="shared" si="73"/>
        <v>0.10596634868254828</v>
      </c>
      <c r="I1608" s="17">
        <v>0</v>
      </c>
      <c r="J1608" s="15">
        <f>'Calcul Rn'!E1602</f>
        <v>16.91899318737989</v>
      </c>
      <c r="K1608" s="118">
        <f t="shared" si="74"/>
        <v>4.2309146565947655</v>
      </c>
    </row>
    <row r="1609" spans="1:11" x14ac:dyDescent="0.45">
      <c r="A1609" s="60">
        <v>41430</v>
      </c>
      <c r="B1609" s="115">
        <v>1593</v>
      </c>
      <c r="C1609" s="15">
        <f>'Calcul Es et Ea'!H1602</f>
        <v>2.1263248682877016</v>
      </c>
      <c r="D1609" s="15">
        <f>'Calcul Es et Ea'!I1602</f>
        <v>1.5296531015648316</v>
      </c>
      <c r="E1609" s="15">
        <f t="shared" si="72"/>
        <v>0.59667176672287003</v>
      </c>
      <c r="F1609" s="105">
        <v>1.1798842905833331</v>
      </c>
      <c r="G1609" s="105">
        <v>17.205184114583339</v>
      </c>
      <c r="H1609" s="55">
        <f t="shared" si="73"/>
        <v>0.12419792841306262</v>
      </c>
      <c r="I1609" s="17">
        <v>0</v>
      </c>
      <c r="J1609" s="15">
        <f>'Calcul Rn'!E1603</f>
        <v>18.69214360708235</v>
      </c>
      <c r="K1609" s="118">
        <f t="shared" si="74"/>
        <v>5.0161483427199975</v>
      </c>
    </row>
    <row r="1610" spans="1:11" x14ac:dyDescent="0.45">
      <c r="A1610" s="60">
        <v>41431</v>
      </c>
      <c r="B1610" s="115">
        <v>1594</v>
      </c>
      <c r="C1610" s="15">
        <f>'Calcul Es et Ea'!H1603</f>
        <v>2.6696394174835327</v>
      </c>
      <c r="D1610" s="15">
        <f>'Calcul Es et Ea'!I1603</f>
        <v>1.8301990947145224</v>
      </c>
      <c r="E1610" s="15">
        <f t="shared" si="72"/>
        <v>0.83944032276901037</v>
      </c>
      <c r="F1610" s="105">
        <v>0.85075232298958292</v>
      </c>
      <c r="G1610" s="105">
        <v>21.485237812499992</v>
      </c>
      <c r="H1610" s="55">
        <f t="shared" si="73"/>
        <v>0.15677967572928386</v>
      </c>
      <c r="I1610" s="17">
        <v>0</v>
      </c>
      <c r="J1610" s="15">
        <f>'Calcul Rn'!E1604</f>
        <v>17.644257475677833</v>
      </c>
      <c r="K1610" s="118">
        <f t="shared" si="74"/>
        <v>5.2446201039730118</v>
      </c>
    </row>
    <row r="1611" spans="1:11" x14ac:dyDescent="0.45">
      <c r="A1611" s="60">
        <v>41432</v>
      </c>
      <c r="B1611" s="114">
        <v>1595</v>
      </c>
      <c r="C1611" s="15">
        <f>'Calcul Es et Ea'!H1604</f>
        <v>2.9296936809000145</v>
      </c>
      <c r="D1611" s="15">
        <f>'Calcul Es et Ea'!I1604</f>
        <v>2.1037535686278694</v>
      </c>
      <c r="E1611" s="15">
        <f t="shared" si="72"/>
        <v>0.82594011227214503</v>
      </c>
      <c r="F1611" s="105">
        <v>1.175850730041667</v>
      </c>
      <c r="G1611" s="105">
        <v>21.873030520833336</v>
      </c>
      <c r="H1611" s="55">
        <f t="shared" si="73"/>
        <v>0.16005890471793649</v>
      </c>
      <c r="I1611" s="17">
        <v>0</v>
      </c>
      <c r="J1611" s="15">
        <f>'Calcul Rn'!E1605</f>
        <v>18.107587604011528</v>
      </c>
      <c r="K1611" s="118">
        <f t="shared" si="74"/>
        <v>5.442380452083623</v>
      </c>
    </row>
    <row r="1612" spans="1:11" x14ac:dyDescent="0.45">
      <c r="A1612" s="60">
        <v>41433</v>
      </c>
      <c r="B1612" s="115">
        <v>1596</v>
      </c>
      <c r="C1612" s="15">
        <f>'Calcul Es et Ea'!H1605</f>
        <v>2.4979664523909024</v>
      </c>
      <c r="D1612" s="15">
        <f>'Calcul Es et Ea'!I1605</f>
        <v>1.9959912728389153</v>
      </c>
      <c r="E1612" s="15">
        <f t="shared" si="72"/>
        <v>0.50197517955198712</v>
      </c>
      <c r="F1612" s="105">
        <v>2.7150434942708337</v>
      </c>
      <c r="G1612" s="105">
        <v>19.336641041666663</v>
      </c>
      <c r="H1612" s="55">
        <f t="shared" si="73"/>
        <v>0.1396212439034778</v>
      </c>
      <c r="I1612" s="17">
        <v>0</v>
      </c>
      <c r="J1612" s="15">
        <f>'Calcul Rn'!E1606</f>
        <v>14.805786178047036</v>
      </c>
      <c r="K1612" s="118">
        <f t="shared" si="74"/>
        <v>4.1899949074397016</v>
      </c>
    </row>
    <row r="1613" spans="1:11" x14ac:dyDescent="0.45">
      <c r="A1613" s="60">
        <v>41434</v>
      </c>
      <c r="B1613" s="115">
        <v>1597</v>
      </c>
      <c r="C1613" s="15">
        <f>'Calcul Es et Ea'!H1606</f>
        <v>1.7034308271494472</v>
      </c>
      <c r="D1613" s="15">
        <f>'Calcul Es et Ea'!I1606</f>
        <v>1.6782600957273295</v>
      </c>
      <c r="E1613" s="15">
        <f t="shared" si="72"/>
        <v>2.5170731422117676E-2</v>
      </c>
      <c r="F1613" s="105">
        <v>1.2851186259999998</v>
      </c>
      <c r="G1613" s="105">
        <v>14.300265000000003</v>
      </c>
      <c r="H1613" s="55">
        <f t="shared" si="73"/>
        <v>0.10552204675671331</v>
      </c>
      <c r="I1613" s="17">
        <v>0</v>
      </c>
      <c r="J1613" s="15">
        <f>'Calcul Rn'!E1607</f>
        <v>9.5432469256019967</v>
      </c>
      <c r="K1613" s="118">
        <f t="shared" si="74"/>
        <v>2.0709608949086342</v>
      </c>
    </row>
    <row r="1614" spans="1:11" x14ac:dyDescent="0.45">
      <c r="A1614" s="60">
        <v>41435</v>
      </c>
      <c r="B1614" s="114">
        <v>1598</v>
      </c>
      <c r="C1614" s="15">
        <f>'Calcul Es et Ea'!H1607</f>
        <v>1.873056863345206</v>
      </c>
      <c r="D1614" s="15">
        <f>'Calcul Es et Ea'!I1607</f>
        <v>1.6812733594736329</v>
      </c>
      <c r="E1614" s="15">
        <f t="shared" si="72"/>
        <v>0.19178350387157317</v>
      </c>
      <c r="F1614" s="105">
        <v>0.5960705547916666</v>
      </c>
      <c r="G1614" s="105">
        <v>15.553392499999996</v>
      </c>
      <c r="H1614" s="55">
        <f t="shared" si="73"/>
        <v>0.11326247238190784</v>
      </c>
      <c r="I1614" s="17">
        <v>0</v>
      </c>
      <c r="J1614" s="15">
        <f>'Calcul Rn'!E1608</f>
        <v>12.905319186112484</v>
      </c>
      <c r="K1614" s="118">
        <f t="shared" si="74"/>
        <v>3.2014544754125374</v>
      </c>
    </row>
    <row r="1615" spans="1:11" x14ac:dyDescent="0.45">
      <c r="A1615" s="60">
        <v>41436</v>
      </c>
      <c r="B1615" s="115">
        <v>1599</v>
      </c>
      <c r="C1615" s="15">
        <f>'Calcul Es et Ea'!H1608</f>
        <v>1.7924569832660495</v>
      </c>
      <c r="D1615" s="15">
        <f>'Calcul Es et Ea'!I1608</f>
        <v>1.6967269306836446</v>
      </c>
      <c r="E1615" s="15">
        <f t="shared" si="72"/>
        <v>9.5730052582404968E-2</v>
      </c>
      <c r="F1615" s="105">
        <v>1.5018026344583335</v>
      </c>
      <c r="G1615" s="105">
        <v>15.587331354166665</v>
      </c>
      <c r="H1615" s="55">
        <f t="shared" si="73"/>
        <v>0.11347863958843321</v>
      </c>
      <c r="I1615" s="17">
        <v>0</v>
      </c>
      <c r="J1615" s="15">
        <f>'Calcul Rn'!E1609</f>
        <v>12.759071945794776</v>
      </c>
      <c r="K1615" s="118">
        <f t="shared" si="74"/>
        <v>2.8931506994432747</v>
      </c>
    </row>
    <row r="1616" spans="1:11" x14ac:dyDescent="0.45">
      <c r="A1616" s="60">
        <v>41437</v>
      </c>
      <c r="B1616" s="115">
        <v>1600</v>
      </c>
      <c r="C1616" s="15">
        <f>'Calcul Es et Ea'!H1609</f>
        <v>2.3352842042160962</v>
      </c>
      <c r="D1616" s="15">
        <f>'Calcul Es et Ea'!I1609</f>
        <v>2.0270638737953486</v>
      </c>
      <c r="E1616" s="15">
        <f t="shared" si="72"/>
        <v>0.30822033042074759</v>
      </c>
      <c r="F1616" s="105">
        <v>3.1841146260416657</v>
      </c>
      <c r="G1616" s="105">
        <v>18.861140729166671</v>
      </c>
      <c r="H1616" s="55">
        <f t="shared" si="73"/>
        <v>0.13604698763524845</v>
      </c>
      <c r="I1616" s="17">
        <v>0</v>
      </c>
      <c r="J1616" s="15">
        <f>'Calcul Rn'!E1610</f>
        <v>14.025251404873019</v>
      </c>
      <c r="K1616" s="118">
        <f t="shared" si="74"/>
        <v>3.5621532096212598</v>
      </c>
    </row>
    <row r="1617" spans="1:11" x14ac:dyDescent="0.45">
      <c r="A1617" s="60">
        <v>41438</v>
      </c>
      <c r="B1617" s="114">
        <v>1601</v>
      </c>
      <c r="C1617" s="15">
        <f>'Calcul Es et Ea'!H1610</f>
        <v>1.7429092552066925</v>
      </c>
      <c r="D1617" s="15">
        <f>'Calcul Es et Ea'!I1610</f>
        <v>1.530335756360601</v>
      </c>
      <c r="E1617" s="15">
        <f t="shared" si="72"/>
        <v>0.21257349884609145</v>
      </c>
      <c r="F1617" s="105">
        <v>1.8957581664375001</v>
      </c>
      <c r="G1617" s="105">
        <v>15.284970729166664</v>
      </c>
      <c r="H1617" s="55">
        <f t="shared" si="73"/>
        <v>0.11156509786712904</v>
      </c>
      <c r="I1617" s="17">
        <v>0</v>
      </c>
      <c r="J1617" s="15">
        <f>'Calcul Rn'!E1611</f>
        <v>13.239748699461199</v>
      </c>
      <c r="K1617" s="118">
        <f t="shared" si="74"/>
        <v>3.099396707744364</v>
      </c>
    </row>
    <row r="1618" spans="1:11" x14ac:dyDescent="0.45">
      <c r="A1618" s="60">
        <v>41439</v>
      </c>
      <c r="B1618" s="115">
        <v>1602</v>
      </c>
      <c r="C1618" s="15">
        <f>'Calcul Es et Ea'!H1611</f>
        <v>1.8230758913005807</v>
      </c>
      <c r="D1618" s="15">
        <f>'Calcul Es et Ea'!I1611</f>
        <v>1.4656745787654442</v>
      </c>
      <c r="E1618" s="15">
        <f t="shared" ref="E1618:E1681" si="75">C1618-D1618</f>
        <v>0.35740131253513652</v>
      </c>
      <c r="F1618" s="105">
        <v>0.71104455604166672</v>
      </c>
      <c r="G1618" s="105">
        <v>14.735438604166667</v>
      </c>
      <c r="H1618" s="55">
        <f t="shared" ref="H1618:H1681" si="76">4098*(0.6108*EXP(17.27*G1618/(G1618+237.3)))/(G1618+237.3)^2</f>
        <v>0.10815742776599277</v>
      </c>
      <c r="I1618" s="17">
        <v>0</v>
      </c>
      <c r="J1618" s="15">
        <f>'Calcul Rn'!E1612</f>
        <v>16.403949307623783</v>
      </c>
      <c r="K1618" s="118">
        <f t="shared" ref="K1618:K1681" si="77">(0.408*H1618*(J1618-I1618)+$B$8*900*F1618*E1618/(G1618+273))/(H1618+$B$8*(1+0.34*F1618))</f>
        <v>4.063220137527682</v>
      </c>
    </row>
    <row r="1619" spans="1:11" x14ac:dyDescent="0.45">
      <c r="A1619" s="60">
        <v>41440</v>
      </c>
      <c r="B1619" s="115">
        <v>1603</v>
      </c>
      <c r="C1619" s="15">
        <f>'Calcul Es et Ea'!H1612</f>
        <v>1.8555004095681429</v>
      </c>
      <c r="D1619" s="15">
        <f>'Calcul Es et Ea'!I1612</f>
        <v>1.3944217067167992</v>
      </c>
      <c r="E1619" s="15">
        <f t="shared" si="75"/>
        <v>0.46107870285134367</v>
      </c>
      <c r="F1619" s="105">
        <v>2.6520861715833326</v>
      </c>
      <c r="G1619" s="105">
        <v>15.814268541666676</v>
      </c>
      <c r="H1619" s="55">
        <f t="shared" si="76"/>
        <v>0.11493309809574662</v>
      </c>
      <c r="I1619" s="17">
        <v>0</v>
      </c>
      <c r="J1619" s="15">
        <f>'Calcul Rn'!E1613</f>
        <v>14.41064013663097</v>
      </c>
      <c r="K1619" s="118">
        <f t="shared" si="77"/>
        <v>3.8431386566797583</v>
      </c>
    </row>
    <row r="1620" spans="1:11" x14ac:dyDescent="0.45">
      <c r="A1620" s="60">
        <v>41441</v>
      </c>
      <c r="B1620" s="114">
        <v>1604</v>
      </c>
      <c r="C1620" s="15">
        <f>'Calcul Es et Ea'!H1613</f>
        <v>2.083854248925844</v>
      </c>
      <c r="D1620" s="15">
        <f>'Calcul Es et Ea'!I1613</f>
        <v>1.6188357545728194</v>
      </c>
      <c r="E1620" s="15">
        <f t="shared" si="75"/>
        <v>0.46501849435302467</v>
      </c>
      <c r="F1620" s="105">
        <v>0.49290799929166651</v>
      </c>
      <c r="G1620" s="105">
        <v>17.168076697916664</v>
      </c>
      <c r="H1620" s="55">
        <f t="shared" si="76"/>
        <v>0.12394277814326612</v>
      </c>
      <c r="I1620" s="17">
        <v>0</v>
      </c>
      <c r="J1620" s="15">
        <f>'Calcul Rn'!E1614</f>
        <v>18.001328306270281</v>
      </c>
      <c r="K1620" s="118">
        <f t="shared" si="77"/>
        <v>4.7403901331274163</v>
      </c>
    </row>
    <row r="1621" spans="1:11" x14ac:dyDescent="0.45">
      <c r="A1621" s="60">
        <v>41442</v>
      </c>
      <c r="B1621" s="115">
        <v>1605</v>
      </c>
      <c r="C1621" s="15">
        <f>'Calcul Es et Ea'!H1614</f>
        <v>2.5401716666641674</v>
      </c>
      <c r="D1621" s="15">
        <f>'Calcul Es et Ea'!I1614</f>
        <v>2.1872735365288896</v>
      </c>
      <c r="E1621" s="15">
        <f t="shared" si="75"/>
        <v>0.35289813013527782</v>
      </c>
      <c r="F1621" s="105">
        <v>2.1558940624687488</v>
      </c>
      <c r="G1621" s="105">
        <v>20.161713958333333</v>
      </c>
      <c r="H1621" s="55">
        <f t="shared" si="76"/>
        <v>0.14601187891440373</v>
      </c>
      <c r="I1621" s="17">
        <v>0</v>
      </c>
      <c r="J1621" s="15">
        <f>'Calcul Rn'!E1615</f>
        <v>16.576858070443819</v>
      </c>
      <c r="K1621" s="118">
        <f t="shared" si="77"/>
        <v>4.3662394347040072</v>
      </c>
    </row>
    <row r="1622" spans="1:11" x14ac:dyDescent="0.45">
      <c r="A1622" s="60">
        <v>41443</v>
      </c>
      <c r="B1622" s="115">
        <v>1606</v>
      </c>
      <c r="C1622" s="15">
        <f>'Calcul Es et Ea'!H1615</f>
        <v>1.810626912070938</v>
      </c>
      <c r="D1622" s="15">
        <f>'Calcul Es et Ea'!I1615</f>
        <v>1.7907876749580587</v>
      </c>
      <c r="E1622" s="15">
        <f t="shared" si="75"/>
        <v>1.9839237112879271E-2</v>
      </c>
      <c r="F1622" s="105">
        <v>0.12920139191666671</v>
      </c>
      <c r="G1622" s="105">
        <v>15.634072083333329</v>
      </c>
      <c r="H1622" s="55">
        <f t="shared" si="76"/>
        <v>0.11377691945416805</v>
      </c>
      <c r="I1622" s="17">
        <v>0</v>
      </c>
      <c r="J1622" s="15">
        <f>'Calcul Rn'!E1616</f>
        <v>10.933627624248706</v>
      </c>
      <c r="K1622" s="118">
        <f t="shared" si="77"/>
        <v>2.7669532024971604</v>
      </c>
    </row>
    <row r="1623" spans="1:11" x14ac:dyDescent="0.45">
      <c r="A1623" s="60">
        <v>41444</v>
      </c>
      <c r="B1623" s="114">
        <v>1607</v>
      </c>
      <c r="C1623" s="15">
        <f>'Calcul Es et Ea'!H1616</f>
        <v>2.2629204384823893</v>
      </c>
      <c r="D1623" s="15">
        <f>'Calcul Es et Ea'!I1616</f>
        <v>2.189586614636073</v>
      </c>
      <c r="E1623" s="15">
        <f t="shared" si="75"/>
        <v>7.3333823846316371E-2</v>
      </c>
      <c r="F1623" s="105">
        <v>1.5056192057083331</v>
      </c>
      <c r="G1623" s="105">
        <v>17.898368645833337</v>
      </c>
      <c r="H1623" s="55">
        <f t="shared" si="76"/>
        <v>0.12904680088527712</v>
      </c>
      <c r="I1623" s="17">
        <v>0</v>
      </c>
      <c r="J1623" s="15">
        <f>'Calcul Rn'!E1617</f>
        <v>13.389923883075943</v>
      </c>
      <c r="K1623" s="118">
        <f t="shared" si="77"/>
        <v>3.1617024947096253</v>
      </c>
    </row>
    <row r="1624" spans="1:11" x14ac:dyDescent="0.45">
      <c r="A1624" s="60">
        <v>41445</v>
      </c>
      <c r="B1624" s="115">
        <v>1608</v>
      </c>
      <c r="C1624" s="15">
        <f>'Calcul Es et Ea'!H1617</f>
        <v>1.8724227606787274</v>
      </c>
      <c r="D1624" s="15">
        <f>'Calcul Es et Ea'!I1617</f>
        <v>1.6613346151259021</v>
      </c>
      <c r="E1624" s="15">
        <f t="shared" si="75"/>
        <v>0.21108814555282529</v>
      </c>
      <c r="F1624" s="105">
        <v>1.2519386638437497</v>
      </c>
      <c r="G1624" s="105">
        <v>15.981695104166667</v>
      </c>
      <c r="H1624" s="55">
        <f t="shared" si="76"/>
        <v>0.11601626817705187</v>
      </c>
      <c r="I1624" s="17">
        <v>0</v>
      </c>
      <c r="J1624" s="15">
        <f>'Calcul Rn'!E1618</f>
        <v>13.993524164271264</v>
      </c>
      <c r="K1624" s="118">
        <f t="shared" si="77"/>
        <v>3.3936816120358468</v>
      </c>
    </row>
    <row r="1625" spans="1:11" x14ac:dyDescent="0.45">
      <c r="A1625" s="60">
        <v>41446</v>
      </c>
      <c r="B1625" s="115">
        <v>1609</v>
      </c>
      <c r="C1625" s="15">
        <f>'Calcul Es et Ea'!H1618</f>
        <v>2.0660136655185477</v>
      </c>
      <c r="D1625" s="15">
        <f>'Calcul Es et Ea'!I1618</f>
        <v>1.8041571078180099</v>
      </c>
      <c r="E1625" s="15">
        <f t="shared" si="75"/>
        <v>0.26185655770053784</v>
      </c>
      <c r="F1625" s="105">
        <v>2.1895544005208332</v>
      </c>
      <c r="G1625" s="105">
        <v>16.528943541666667</v>
      </c>
      <c r="H1625" s="55">
        <f t="shared" si="76"/>
        <v>0.11961737348480624</v>
      </c>
      <c r="I1625" s="17">
        <v>0</v>
      </c>
      <c r="J1625" s="15">
        <f>'Calcul Rn'!E1619</f>
        <v>14.834692319635852</v>
      </c>
      <c r="K1625" s="118">
        <f t="shared" si="77"/>
        <v>3.5679432982806425</v>
      </c>
    </row>
    <row r="1626" spans="1:11" x14ac:dyDescent="0.45">
      <c r="A1626" s="60">
        <v>41447</v>
      </c>
      <c r="B1626" s="114">
        <v>1610</v>
      </c>
      <c r="C1626" s="15">
        <f>'Calcul Es et Ea'!H1619</f>
        <v>1.8248318848377219</v>
      </c>
      <c r="D1626" s="15">
        <f>'Calcul Es et Ea'!I1619</f>
        <v>1.6238170685537183</v>
      </c>
      <c r="E1626" s="15">
        <f t="shared" si="75"/>
        <v>0.20101481628400353</v>
      </c>
      <c r="F1626" s="105">
        <v>3.9686602604166663</v>
      </c>
      <c r="G1626" s="105">
        <v>15.585072812500004</v>
      </c>
      <c r="H1626" s="55">
        <f t="shared" si="76"/>
        <v>0.11346424335340785</v>
      </c>
      <c r="I1626" s="17">
        <v>0</v>
      </c>
      <c r="J1626" s="15">
        <f>'Calcul Rn'!E1620</f>
        <v>10.77870606568897</v>
      </c>
      <c r="K1626" s="118">
        <f t="shared" si="77"/>
        <v>2.458637180883021</v>
      </c>
    </row>
    <row r="1627" spans="1:11" x14ac:dyDescent="0.45">
      <c r="A1627" s="60">
        <v>41448</v>
      </c>
      <c r="B1627" s="115">
        <v>1611</v>
      </c>
      <c r="C1627" s="15">
        <f>'Calcul Es et Ea'!H1620</f>
        <v>1.7901990070788092</v>
      </c>
      <c r="D1627" s="15">
        <f>'Calcul Es et Ea'!I1620</f>
        <v>1.4792102378723593</v>
      </c>
      <c r="E1627" s="15">
        <f t="shared" si="75"/>
        <v>0.31098876920644991</v>
      </c>
      <c r="F1627" s="105">
        <v>3.089163853125001</v>
      </c>
      <c r="G1627" s="105">
        <v>14.874591458333335</v>
      </c>
      <c r="H1627" s="55">
        <f t="shared" si="76"/>
        <v>0.10901184239669809</v>
      </c>
      <c r="I1627" s="17">
        <v>0</v>
      </c>
      <c r="J1627" s="15">
        <f>'Calcul Rn'!E1621</f>
        <v>12.12004555406152</v>
      </c>
      <c r="K1627" s="118">
        <f t="shared" si="77"/>
        <v>3.0058053209672284</v>
      </c>
    </row>
    <row r="1628" spans="1:11" x14ac:dyDescent="0.45">
      <c r="A1628" s="60">
        <v>41449</v>
      </c>
      <c r="B1628" s="115">
        <v>1612</v>
      </c>
      <c r="C1628" s="15">
        <f>'Calcul Es et Ea'!H1621</f>
        <v>1.815650252310677</v>
      </c>
      <c r="D1628" s="15">
        <f>'Calcul Es et Ea'!I1621</f>
        <v>1.3617538731071837</v>
      </c>
      <c r="E1628" s="15">
        <f t="shared" si="75"/>
        <v>0.45389637920349335</v>
      </c>
      <c r="F1628" s="105">
        <v>1.6248322465625</v>
      </c>
      <c r="G1628" s="105">
        <v>15.089894906249995</v>
      </c>
      <c r="H1628" s="55">
        <f t="shared" si="76"/>
        <v>0.11034513149316119</v>
      </c>
      <c r="I1628" s="17">
        <v>0</v>
      </c>
      <c r="J1628" s="15">
        <f>'Calcul Rn'!E1622</f>
        <v>16.016684461387747</v>
      </c>
      <c r="K1628" s="118">
        <f t="shared" si="77"/>
        <v>4.0857448128789287</v>
      </c>
    </row>
    <row r="1629" spans="1:11" x14ac:dyDescent="0.45">
      <c r="A1629" s="60">
        <v>41450</v>
      </c>
      <c r="B1629" s="114">
        <v>1613</v>
      </c>
      <c r="C1629" s="15">
        <f>'Calcul Es et Ea'!H1622</f>
        <v>1.8004952094349544</v>
      </c>
      <c r="D1629" s="15">
        <f>'Calcul Es et Ea'!I1622</f>
        <v>1.3268388052783069</v>
      </c>
      <c r="E1629" s="15">
        <f t="shared" si="75"/>
        <v>0.47365640415664756</v>
      </c>
      <c r="F1629" s="105">
        <v>0.47495949535416693</v>
      </c>
      <c r="G1629" s="105">
        <v>15.373116104166661</v>
      </c>
      <c r="H1629" s="55">
        <f t="shared" si="76"/>
        <v>0.11212008896553666</v>
      </c>
      <c r="I1629" s="17">
        <v>0</v>
      </c>
      <c r="J1629" s="15">
        <f>'Calcul Rn'!E1623</f>
        <v>16.127800484661741</v>
      </c>
      <c r="K1629" s="118">
        <f t="shared" si="77"/>
        <v>4.1338256796518653</v>
      </c>
    </row>
    <row r="1630" spans="1:11" x14ac:dyDescent="0.45">
      <c r="A1630" s="60">
        <v>41451</v>
      </c>
      <c r="B1630" s="115">
        <v>1614</v>
      </c>
      <c r="C1630" s="15">
        <f>'Calcul Es et Ea'!H1623</f>
        <v>1.9098133418649412</v>
      </c>
      <c r="D1630" s="15">
        <f>'Calcul Es et Ea'!I1623</f>
        <v>1.3633956220886814</v>
      </c>
      <c r="E1630" s="15">
        <f t="shared" si="75"/>
        <v>0.54641771977625986</v>
      </c>
      <c r="F1630" s="105">
        <v>0.4706597537291668</v>
      </c>
      <c r="G1630" s="105">
        <v>16.21421335416667</v>
      </c>
      <c r="H1630" s="55">
        <f t="shared" si="76"/>
        <v>0.11753491807058779</v>
      </c>
      <c r="I1630" s="17">
        <v>0</v>
      </c>
      <c r="J1630" s="15">
        <f>'Calcul Rn'!E1624</f>
        <v>16.757746747539375</v>
      </c>
      <c r="K1630" s="118">
        <f t="shared" si="77"/>
        <v>4.3922354764018232</v>
      </c>
    </row>
    <row r="1631" spans="1:11" x14ac:dyDescent="0.45">
      <c r="A1631" s="60">
        <v>41452</v>
      </c>
      <c r="B1631" s="115">
        <v>1615</v>
      </c>
      <c r="C1631" s="15">
        <f>'Calcul Es et Ea'!H1624</f>
        <v>2.0741612042530404</v>
      </c>
      <c r="D1631" s="15">
        <f>'Calcul Es et Ea'!I1624</f>
        <v>1.4825720719418862</v>
      </c>
      <c r="E1631" s="15">
        <f t="shared" si="75"/>
        <v>0.59158913231115418</v>
      </c>
      <c r="F1631" s="105">
        <v>0.95885996002083351</v>
      </c>
      <c r="G1631" s="105">
        <v>16.600393531250006</v>
      </c>
      <c r="H1631" s="55">
        <f t="shared" si="76"/>
        <v>0.12009446802690077</v>
      </c>
      <c r="I1631" s="17">
        <v>0</v>
      </c>
      <c r="J1631" s="15">
        <f>'Calcul Rn'!E1625</f>
        <v>17.425896678218066</v>
      </c>
      <c r="K1631" s="118">
        <f t="shared" si="77"/>
        <v>4.6538024766850858</v>
      </c>
    </row>
    <row r="1632" spans="1:11" x14ac:dyDescent="0.45">
      <c r="A1632" s="60">
        <v>41453</v>
      </c>
      <c r="B1632" s="114">
        <v>1616</v>
      </c>
      <c r="C1632" s="15">
        <f>'Calcul Es et Ea'!H1625</f>
        <v>2.1293135044788158</v>
      </c>
      <c r="D1632" s="15">
        <f>'Calcul Es et Ea'!I1625</f>
        <v>1.8153781568558069</v>
      </c>
      <c r="E1632" s="15">
        <f t="shared" si="75"/>
        <v>0.3139353476230089</v>
      </c>
      <c r="F1632" s="105">
        <v>0.78172741031250048</v>
      </c>
      <c r="G1632" s="105">
        <v>16.965938958333332</v>
      </c>
      <c r="H1632" s="55">
        <f t="shared" si="76"/>
        <v>0.12256067418745434</v>
      </c>
      <c r="I1632" s="17">
        <v>0</v>
      </c>
      <c r="J1632" s="15">
        <f>'Calcul Rn'!E1626</f>
        <v>15.778707930541628</v>
      </c>
      <c r="K1632" s="118">
        <f t="shared" si="77"/>
        <v>4.0528787293138109</v>
      </c>
    </row>
    <row r="1633" spans="1:11" x14ac:dyDescent="0.45">
      <c r="A1633" s="60">
        <v>41454</v>
      </c>
      <c r="B1633" s="115">
        <v>1617</v>
      </c>
      <c r="C1633" s="15">
        <f>'Calcul Es et Ea'!H1626</f>
        <v>2.1650692516965186</v>
      </c>
      <c r="D1633" s="15">
        <f>'Calcul Es et Ea'!I1626</f>
        <v>1.913455764695096</v>
      </c>
      <c r="E1633" s="15">
        <f t="shared" si="75"/>
        <v>0.25161348700142261</v>
      </c>
      <c r="F1633" s="105">
        <v>1.3173292628124997</v>
      </c>
      <c r="G1633" s="105">
        <v>17.319018958333331</v>
      </c>
      <c r="H1633" s="55">
        <f t="shared" si="76"/>
        <v>0.12498343710043854</v>
      </c>
      <c r="I1633" s="17">
        <v>0</v>
      </c>
      <c r="J1633" s="15">
        <f>'Calcul Rn'!E1627</f>
        <v>13.805421926954367</v>
      </c>
      <c r="K1633" s="118">
        <f t="shared" si="77"/>
        <v>3.4829599991380746</v>
      </c>
    </row>
    <row r="1634" spans="1:11" x14ac:dyDescent="0.45">
      <c r="A1634" s="60">
        <v>41455</v>
      </c>
      <c r="B1634" s="115">
        <v>1618</v>
      </c>
      <c r="C1634" s="15">
        <f>'Calcul Es et Ea'!H1627</f>
        <v>2.3430868702779843</v>
      </c>
      <c r="D1634" s="15">
        <f>'Calcul Es et Ea'!I1627</f>
        <v>1.7706724221998991</v>
      </c>
      <c r="E1634" s="15">
        <f t="shared" si="75"/>
        <v>0.57241444807808528</v>
      </c>
      <c r="F1634" s="105">
        <v>0.16374132051041668</v>
      </c>
      <c r="G1634" s="105">
        <v>18.879816562499997</v>
      </c>
      <c r="H1634" s="55">
        <f t="shared" si="76"/>
        <v>0.13618589397867212</v>
      </c>
      <c r="I1634" s="17">
        <v>0</v>
      </c>
      <c r="J1634" s="15">
        <f>'Calcul Rn'!E1628</f>
        <v>18.924126926966423</v>
      </c>
      <c r="K1634" s="118">
        <f t="shared" si="77"/>
        <v>5.1775981474318762</v>
      </c>
    </row>
    <row r="1635" spans="1:11" x14ac:dyDescent="0.45">
      <c r="A1635" s="60">
        <v>41456</v>
      </c>
      <c r="B1635" s="114">
        <v>1619</v>
      </c>
      <c r="C1635" s="15">
        <f>'Calcul Es et Ea'!H1628</f>
        <v>2.4879779249409943</v>
      </c>
      <c r="D1635" s="15">
        <f>'Calcul Es et Ea'!I1628</f>
        <v>1.9255342527298271</v>
      </c>
      <c r="E1635" s="15">
        <f t="shared" si="75"/>
        <v>0.5624436722111672</v>
      </c>
      <c r="F1635" s="105">
        <v>0.4543258161979169</v>
      </c>
      <c r="G1635" s="105">
        <v>20.659699583333332</v>
      </c>
      <c r="H1635" s="55">
        <f t="shared" si="76"/>
        <v>0.1499874859258323</v>
      </c>
      <c r="I1635" s="17">
        <v>0</v>
      </c>
      <c r="J1635" s="15">
        <f>'Calcul Rn'!E1629</f>
        <v>17.235960924181562</v>
      </c>
      <c r="K1635" s="118">
        <f t="shared" si="77"/>
        <v>4.8723273591668459</v>
      </c>
    </row>
    <row r="1636" spans="1:11" x14ac:dyDescent="0.45">
      <c r="A1636" s="60">
        <v>41457</v>
      </c>
      <c r="B1636" s="115">
        <v>1620</v>
      </c>
      <c r="C1636" s="15">
        <f>'Calcul Es et Ea'!H1629</f>
        <v>2.375340098877035</v>
      </c>
      <c r="D1636" s="15">
        <f>'Calcul Es et Ea'!I1629</f>
        <v>2.0226020521304822</v>
      </c>
      <c r="E1636" s="15">
        <f t="shared" si="75"/>
        <v>0.35273804674655285</v>
      </c>
      <c r="F1636" s="105">
        <v>1.6085242512083333</v>
      </c>
      <c r="G1636" s="105">
        <v>18.311615624999998</v>
      </c>
      <c r="H1636" s="55">
        <f t="shared" si="76"/>
        <v>0.13201311975334323</v>
      </c>
      <c r="I1636" s="17">
        <v>0</v>
      </c>
      <c r="J1636" s="15">
        <f>'Calcul Rn'!E1630</f>
        <v>17.343472064390518</v>
      </c>
      <c r="K1636" s="118">
        <f t="shared" si="77"/>
        <v>4.4643759398419514</v>
      </c>
    </row>
    <row r="1637" spans="1:11" x14ac:dyDescent="0.45">
      <c r="A1637" s="60">
        <v>41458</v>
      </c>
      <c r="B1637" s="115">
        <v>1621</v>
      </c>
      <c r="C1637" s="15">
        <f>'Calcul Es et Ea'!H1630</f>
        <v>2.0228009916676819</v>
      </c>
      <c r="D1637" s="15">
        <f>'Calcul Es et Ea'!I1630</f>
        <v>1.8045482595658304</v>
      </c>
      <c r="E1637" s="15">
        <f t="shared" si="75"/>
        <v>0.21825273210185148</v>
      </c>
      <c r="F1637" s="105">
        <v>2.3218750273958322</v>
      </c>
      <c r="G1637" s="105">
        <v>17.380325416666672</v>
      </c>
      <c r="H1637" s="55">
        <f t="shared" si="76"/>
        <v>0.12540822032935486</v>
      </c>
      <c r="I1637" s="17">
        <v>0</v>
      </c>
      <c r="J1637" s="15">
        <f>'Calcul Rn'!E1631</f>
        <v>12.536300759221863</v>
      </c>
      <c r="K1637" s="118">
        <f t="shared" si="77"/>
        <v>3.0453308303024804</v>
      </c>
    </row>
    <row r="1638" spans="1:11" x14ac:dyDescent="0.45">
      <c r="A1638" s="60">
        <v>41459</v>
      </c>
      <c r="B1638" s="114">
        <v>1622</v>
      </c>
      <c r="C1638" s="15">
        <f>'Calcul Es et Ea'!H1631</f>
        <v>2.01277063903522</v>
      </c>
      <c r="D1638" s="15">
        <f>'Calcul Es et Ea'!I1631</f>
        <v>1.8641219817400319</v>
      </c>
      <c r="E1638" s="15">
        <f t="shared" si="75"/>
        <v>0.14864865729518817</v>
      </c>
      <c r="F1638" s="105">
        <v>0.65543693008333337</v>
      </c>
      <c r="G1638" s="105">
        <v>17.118843645833326</v>
      </c>
      <c r="H1638" s="55">
        <f t="shared" si="76"/>
        <v>0.12360493845294801</v>
      </c>
      <c r="I1638" s="17">
        <v>0</v>
      </c>
      <c r="J1638" s="15">
        <f>'Calcul Rn'!E1632</f>
        <v>14.798459341904099</v>
      </c>
      <c r="K1638" s="118">
        <f t="shared" si="77"/>
        <v>3.7313839341111175</v>
      </c>
    </row>
    <row r="1639" spans="1:11" x14ac:dyDescent="0.45">
      <c r="A1639" s="60">
        <v>41460</v>
      </c>
      <c r="B1639" s="115">
        <v>1623</v>
      </c>
      <c r="C1639" s="15">
        <f>'Calcul Es et Ea'!H1632</f>
        <v>2.5535787128034397</v>
      </c>
      <c r="D1639" s="15">
        <f>'Calcul Es et Ea'!I1632</f>
        <v>2.1138899242463642</v>
      </c>
      <c r="E1639" s="15">
        <f t="shared" si="75"/>
        <v>0.43968878855707549</v>
      </c>
      <c r="F1639" s="105">
        <v>0.10305264553125</v>
      </c>
      <c r="G1639" s="105">
        <v>19.507553749999996</v>
      </c>
      <c r="H1639" s="55">
        <f t="shared" si="76"/>
        <v>0.14092523813941271</v>
      </c>
      <c r="I1639" s="17">
        <v>0</v>
      </c>
      <c r="J1639" s="15">
        <f>'Calcul Rn'!E1633</f>
        <v>18.008550504316247</v>
      </c>
      <c r="K1639" s="118">
        <f t="shared" si="77"/>
        <v>4.9708706358091428</v>
      </c>
    </row>
    <row r="1640" spans="1:11" x14ac:dyDescent="0.45">
      <c r="A1640" s="60">
        <v>41461</v>
      </c>
      <c r="B1640" s="115">
        <v>1624</v>
      </c>
      <c r="C1640" s="15">
        <f>'Calcul Es et Ea'!H1633</f>
        <v>2.7132119749578307</v>
      </c>
      <c r="D1640" s="15">
        <f>'Calcul Es et Ea'!I1633</f>
        <v>1.9727144329244735</v>
      </c>
      <c r="E1640" s="15">
        <f t="shared" si="75"/>
        <v>0.74049754203335727</v>
      </c>
      <c r="F1640" s="105">
        <v>1.0156308280104167</v>
      </c>
      <c r="G1640" s="105">
        <v>21.649495729166674</v>
      </c>
      <c r="H1640" s="55">
        <f t="shared" si="76"/>
        <v>0.15816166471563969</v>
      </c>
      <c r="I1640" s="17">
        <v>0</v>
      </c>
      <c r="J1640" s="15">
        <f>'Calcul Rn'!E1634</f>
        <v>17.732897148442252</v>
      </c>
      <c r="K1640" s="118">
        <f t="shared" si="77"/>
        <v>5.230180543067724</v>
      </c>
    </row>
    <row r="1641" spans="1:11" x14ac:dyDescent="0.45">
      <c r="A1641" s="60">
        <v>41462</v>
      </c>
      <c r="B1641" s="114">
        <v>1625</v>
      </c>
      <c r="C1641" s="15">
        <f>'Calcul Es et Ea'!H1634</f>
        <v>3.0985101089612188</v>
      </c>
      <c r="D1641" s="15">
        <f>'Calcul Es et Ea'!I1634</f>
        <v>2.1654836561235524</v>
      </c>
      <c r="E1641" s="15">
        <f t="shared" si="75"/>
        <v>0.93302645283766639</v>
      </c>
      <c r="F1641" s="105">
        <v>2.2854022427083338</v>
      </c>
      <c r="G1641" s="105">
        <v>23.648132604166676</v>
      </c>
      <c r="H1641" s="55">
        <f t="shared" si="76"/>
        <v>0.17581899159902181</v>
      </c>
      <c r="I1641" s="17">
        <v>0</v>
      </c>
      <c r="J1641" s="15">
        <f>'Calcul Rn'!E1635</f>
        <v>18.144496526109268</v>
      </c>
      <c r="K1641" s="118">
        <f t="shared" si="77"/>
        <v>5.8850390343248939</v>
      </c>
    </row>
    <row r="1642" spans="1:11" x14ac:dyDescent="0.45">
      <c r="A1642" s="60">
        <v>41463</v>
      </c>
      <c r="B1642" s="115">
        <v>1626</v>
      </c>
      <c r="C1642" s="15">
        <f>'Calcul Es et Ea'!H1635</f>
        <v>3.2152221534441354</v>
      </c>
      <c r="D1642" s="15">
        <f>'Calcul Es et Ea'!I1635</f>
        <v>2.0345299388036824</v>
      </c>
      <c r="E1642" s="15">
        <f t="shared" si="75"/>
        <v>1.180692214640453</v>
      </c>
      <c r="F1642" s="105">
        <v>2.5482696624999996</v>
      </c>
      <c r="G1642" s="105">
        <v>24.363144791666659</v>
      </c>
      <c r="H1642" s="55">
        <f t="shared" si="76"/>
        <v>0.18252682740476003</v>
      </c>
      <c r="I1642" s="17">
        <v>0</v>
      </c>
      <c r="J1642" s="15">
        <f>'Calcul Rn'!E1636</f>
        <v>17.331299542431193</v>
      </c>
      <c r="K1642" s="118">
        <f t="shared" si="77"/>
        <v>6.1806206332849065</v>
      </c>
    </row>
    <row r="1643" spans="1:11" x14ac:dyDescent="0.45">
      <c r="A1643" s="60">
        <v>41464</v>
      </c>
      <c r="B1643" s="115">
        <v>1627</v>
      </c>
      <c r="C1643" s="15">
        <f>'Calcul Es et Ea'!H1636</f>
        <v>3.312604283596277</v>
      </c>
      <c r="D1643" s="15">
        <f>'Calcul Es et Ea'!I1636</f>
        <v>2.196808437082872</v>
      </c>
      <c r="E1643" s="15">
        <f t="shared" si="75"/>
        <v>1.115795846513405</v>
      </c>
      <c r="F1643" s="105">
        <v>2.5581857527083343</v>
      </c>
      <c r="G1643" s="105">
        <v>24.336407127659562</v>
      </c>
      <c r="H1643" s="55">
        <f t="shared" si="76"/>
        <v>0.18227216389501597</v>
      </c>
      <c r="I1643" s="17">
        <v>0</v>
      </c>
      <c r="J1643" s="15">
        <f>'Calcul Rn'!E1637</f>
        <v>17.822624321845872</v>
      </c>
      <c r="K1643" s="118">
        <f t="shared" si="77"/>
        <v>6.1927237896128293</v>
      </c>
    </row>
    <row r="1644" spans="1:11" x14ac:dyDescent="0.45">
      <c r="A1644" s="60">
        <v>41465</v>
      </c>
      <c r="B1644" s="114">
        <v>1628</v>
      </c>
      <c r="C1644" s="15">
        <f>'Calcul Es et Ea'!H1637</f>
        <v>3.1534129931169694</v>
      </c>
      <c r="D1644" s="15">
        <f>'Calcul Es et Ea'!I1637</f>
        <v>2.1230059840143851</v>
      </c>
      <c r="E1644" s="15">
        <f t="shared" si="75"/>
        <v>1.0304070091025843</v>
      </c>
      <c r="F1644" s="105">
        <v>2.5979224562500001</v>
      </c>
      <c r="G1644" s="105">
        <v>23.849016979166674</v>
      </c>
      <c r="H1644" s="55">
        <f t="shared" si="76"/>
        <v>0.17768222365903588</v>
      </c>
      <c r="I1644" s="17">
        <v>0</v>
      </c>
      <c r="J1644" s="15">
        <f>'Calcul Rn'!E1638</f>
        <v>17.043662917173041</v>
      </c>
      <c r="K1644" s="118">
        <f t="shared" si="77"/>
        <v>5.8566010528603947</v>
      </c>
    </row>
    <row r="1645" spans="1:11" x14ac:dyDescent="0.45">
      <c r="A1645" s="60">
        <v>41466</v>
      </c>
      <c r="B1645" s="115">
        <v>1629</v>
      </c>
      <c r="C1645" s="15">
        <f>'Calcul Es et Ea'!H1638</f>
        <v>2.5975570147647913</v>
      </c>
      <c r="D1645" s="15">
        <f>'Calcul Es et Ea'!I1638</f>
        <v>1.8181464331913284</v>
      </c>
      <c r="E1645" s="15">
        <f t="shared" si="75"/>
        <v>0.77941058157346288</v>
      </c>
      <c r="F1645" s="105">
        <v>2.602407379166666</v>
      </c>
      <c r="G1645" s="105">
        <v>20.730462395833339</v>
      </c>
      <c r="H1645" s="55">
        <f t="shared" si="76"/>
        <v>0.15055977044376453</v>
      </c>
      <c r="I1645" s="17">
        <v>0</v>
      </c>
      <c r="J1645" s="15">
        <f>'Calcul Rn'!E1639</f>
        <v>14.505406814981175</v>
      </c>
      <c r="K1645" s="118">
        <f t="shared" si="77"/>
        <v>4.7235696460283032</v>
      </c>
    </row>
    <row r="1646" spans="1:11" x14ac:dyDescent="0.45">
      <c r="A1646" s="60">
        <v>41467</v>
      </c>
      <c r="B1646" s="115">
        <v>1630</v>
      </c>
      <c r="C1646" s="15">
        <f>'Calcul Es et Ea'!H1639</f>
        <v>2.6618690484988967</v>
      </c>
      <c r="D1646" s="15">
        <f>'Calcul Es et Ea'!I1639</f>
        <v>1.7900955861259087</v>
      </c>
      <c r="E1646" s="15">
        <f t="shared" si="75"/>
        <v>0.87177346237298803</v>
      </c>
      <c r="F1646" s="105">
        <v>2.3261892029166655</v>
      </c>
      <c r="G1646" s="105">
        <v>20.475581249999994</v>
      </c>
      <c r="H1646" s="55">
        <f t="shared" si="76"/>
        <v>0.14850706688264131</v>
      </c>
      <c r="I1646" s="17">
        <v>0</v>
      </c>
      <c r="J1646" s="15">
        <f>'Calcul Rn'!E1640</f>
        <v>17.977179192973001</v>
      </c>
      <c r="K1646" s="118">
        <f t="shared" si="77"/>
        <v>5.6099933401968212</v>
      </c>
    </row>
    <row r="1647" spans="1:11" x14ac:dyDescent="0.45">
      <c r="A1647" s="60">
        <v>41468</v>
      </c>
      <c r="B1647" s="114">
        <v>1631</v>
      </c>
      <c r="C1647" s="15">
        <f>'Calcul Es et Ea'!H1640</f>
        <v>2.7276596794926138</v>
      </c>
      <c r="D1647" s="15">
        <f>'Calcul Es et Ea'!I1640</f>
        <v>1.7906732336635549</v>
      </c>
      <c r="E1647" s="15">
        <f t="shared" si="75"/>
        <v>0.93698644582905888</v>
      </c>
      <c r="F1647" s="105">
        <v>2.3960851010416668</v>
      </c>
      <c r="G1647" s="105">
        <v>21.106331458333329</v>
      </c>
      <c r="H1647" s="55">
        <f t="shared" si="76"/>
        <v>0.15363060590372321</v>
      </c>
      <c r="I1647" s="17">
        <v>0</v>
      </c>
      <c r="J1647" s="15">
        <f>'Calcul Rn'!E1641</f>
        <v>17.391296601644889</v>
      </c>
      <c r="K1647" s="118">
        <f t="shared" si="77"/>
        <v>5.6346063995944586</v>
      </c>
    </row>
    <row r="1648" spans="1:11" x14ac:dyDescent="0.45">
      <c r="A1648" s="60">
        <v>41469</v>
      </c>
      <c r="B1648" s="115">
        <v>1632</v>
      </c>
      <c r="C1648" s="15">
        <f>'Calcul Es et Ea'!H1641</f>
        <v>3.0644360722334505</v>
      </c>
      <c r="D1648" s="15">
        <f>'Calcul Es et Ea'!I1641</f>
        <v>1.9748550109304022</v>
      </c>
      <c r="E1648" s="15">
        <f t="shared" si="75"/>
        <v>1.0895810613030483</v>
      </c>
      <c r="F1648" s="105">
        <v>1.3803906438437499</v>
      </c>
      <c r="G1648" s="105">
        <v>23.007149375000001</v>
      </c>
      <c r="H1648" s="55">
        <f t="shared" si="76"/>
        <v>0.16998357144355253</v>
      </c>
      <c r="I1648" s="17">
        <v>0</v>
      </c>
      <c r="J1648" s="15">
        <f>'Calcul Rn'!E1642</f>
        <v>19.00146281966828</v>
      </c>
      <c r="K1648" s="118">
        <f t="shared" si="77"/>
        <v>6.0522368208247226</v>
      </c>
    </row>
    <row r="1649" spans="1:11" x14ac:dyDescent="0.45">
      <c r="A1649" s="60">
        <v>41470</v>
      </c>
      <c r="B1649" s="115">
        <v>1633</v>
      </c>
      <c r="C1649" s="15">
        <f>'Calcul Es et Ea'!H1642</f>
        <v>3.3643544457990058</v>
      </c>
      <c r="D1649" s="15">
        <f>'Calcul Es et Ea'!I1642</f>
        <v>2.1214021312164286</v>
      </c>
      <c r="E1649" s="15">
        <f t="shared" si="75"/>
        <v>1.2429523145825772</v>
      </c>
      <c r="F1649" s="105">
        <v>0.67928530812499999</v>
      </c>
      <c r="G1649" s="105">
        <v>25.063953854166673</v>
      </c>
      <c r="H1649" s="55">
        <f t="shared" si="76"/>
        <v>0.18930946640305882</v>
      </c>
      <c r="I1649" s="17">
        <v>0</v>
      </c>
      <c r="J1649" s="15">
        <f>'Calcul Rn'!E1643</f>
        <v>18.293522364746657</v>
      </c>
      <c r="K1649" s="118">
        <f t="shared" si="77"/>
        <v>5.8288563737225614</v>
      </c>
    </row>
    <row r="1650" spans="1:11" x14ac:dyDescent="0.45">
      <c r="A1650" s="60">
        <v>41471</v>
      </c>
      <c r="B1650" s="114">
        <v>1634</v>
      </c>
      <c r="C1650" s="15">
        <f>'Calcul Es et Ea'!H1643</f>
        <v>3.4072707493794692</v>
      </c>
      <c r="D1650" s="15">
        <f>'Calcul Es et Ea'!I1643</f>
        <v>2.2639822064469968</v>
      </c>
      <c r="E1650" s="15">
        <f t="shared" si="75"/>
        <v>1.1432885429324724</v>
      </c>
      <c r="F1650" s="105">
        <v>0.62312791245833321</v>
      </c>
      <c r="G1650" s="105">
        <v>24.506225833333335</v>
      </c>
      <c r="H1650" s="55">
        <f t="shared" si="76"/>
        <v>0.18389470849464529</v>
      </c>
      <c r="I1650" s="17">
        <v>0</v>
      </c>
      <c r="J1650" s="15">
        <f>'Calcul Rn'!E1644</f>
        <v>18.737574405286285</v>
      </c>
      <c r="K1650" s="118">
        <f t="shared" si="77"/>
        <v>5.8497318968838554</v>
      </c>
    </row>
    <row r="1651" spans="1:11" x14ac:dyDescent="0.45">
      <c r="A1651" s="60">
        <v>41472</v>
      </c>
      <c r="B1651" s="115">
        <v>1635</v>
      </c>
      <c r="C1651" s="15">
        <f>'Calcul Es et Ea'!H1644</f>
        <v>3.2431133142746971</v>
      </c>
      <c r="D1651" s="15">
        <f>'Calcul Es et Ea'!I1644</f>
        <v>2.0746321238014298</v>
      </c>
      <c r="E1651" s="15">
        <f t="shared" si="75"/>
        <v>1.1684811904732673</v>
      </c>
      <c r="F1651" s="105">
        <v>0.66146702376041688</v>
      </c>
      <c r="G1651" s="105">
        <v>24.48130864583332</v>
      </c>
      <c r="H1651" s="55">
        <f t="shared" si="76"/>
        <v>0.18365587627253702</v>
      </c>
      <c r="I1651" s="17">
        <v>0</v>
      </c>
      <c r="J1651" s="15">
        <f>'Calcul Rn'!E1645</f>
        <v>17.727044388759609</v>
      </c>
      <c r="K1651" s="118">
        <f t="shared" si="77"/>
        <v>5.5899821531056304</v>
      </c>
    </row>
    <row r="1652" spans="1:11" x14ac:dyDescent="0.45">
      <c r="A1652" s="60">
        <v>41473</v>
      </c>
      <c r="B1652" s="115">
        <v>1636</v>
      </c>
      <c r="C1652" s="15">
        <f>'Calcul Es et Ea'!H1645</f>
        <v>3.342815332291313</v>
      </c>
      <c r="D1652" s="15">
        <f>'Calcul Es et Ea'!I1645</f>
        <v>2.1392948808789001</v>
      </c>
      <c r="E1652" s="15">
        <f t="shared" si="75"/>
        <v>1.2035204514124129</v>
      </c>
      <c r="F1652" s="105">
        <v>1.6456510919999998</v>
      </c>
      <c r="G1652" s="105">
        <v>24.745083229166671</v>
      </c>
      <c r="H1652" s="55">
        <f t="shared" si="76"/>
        <v>0.18619747776721804</v>
      </c>
      <c r="I1652" s="17">
        <v>0</v>
      </c>
      <c r="J1652" s="15">
        <f>'Calcul Rn'!E1646</f>
        <v>16.985719733226677</v>
      </c>
      <c r="K1652" s="118">
        <f t="shared" si="77"/>
        <v>5.8199339401654564</v>
      </c>
    </row>
    <row r="1653" spans="1:11" x14ac:dyDescent="0.45">
      <c r="A1653" s="60">
        <v>41474</v>
      </c>
      <c r="B1653" s="114">
        <v>1637</v>
      </c>
      <c r="C1653" s="15">
        <f>'Calcul Es et Ea'!H1646</f>
        <v>3.0789047425733167</v>
      </c>
      <c r="D1653" s="15">
        <f>'Calcul Es et Ea'!I1646</f>
        <v>2.4511157288074115</v>
      </c>
      <c r="E1653" s="15">
        <f t="shared" si="75"/>
        <v>0.62778901376590523</v>
      </c>
      <c r="F1653" s="105">
        <v>1.0685069477083335</v>
      </c>
      <c r="G1653" s="105">
        <v>22.935804999999998</v>
      </c>
      <c r="H1653" s="55">
        <f t="shared" si="76"/>
        <v>0.16934429192259873</v>
      </c>
      <c r="I1653" s="17">
        <v>0</v>
      </c>
      <c r="J1653" s="15">
        <f>'Calcul Rn'!E1647</f>
        <v>14.274664007587489</v>
      </c>
      <c r="K1653" s="118">
        <f t="shared" si="77"/>
        <v>4.309031775984983</v>
      </c>
    </row>
    <row r="1654" spans="1:11" x14ac:dyDescent="0.45">
      <c r="A1654" s="60">
        <v>41475</v>
      </c>
      <c r="B1654" s="115">
        <v>1638</v>
      </c>
      <c r="C1654" s="15">
        <f>'Calcul Es et Ea'!H1647</f>
        <v>3.5172806358723472</v>
      </c>
      <c r="D1654" s="15">
        <f>'Calcul Es et Ea'!I1647</f>
        <v>2.4423364101281542</v>
      </c>
      <c r="E1654" s="15">
        <f t="shared" si="75"/>
        <v>1.074944225744193</v>
      </c>
      <c r="F1654" s="105">
        <v>1.6237471499374998</v>
      </c>
      <c r="G1654" s="105">
        <v>25.492397187499993</v>
      </c>
      <c r="H1654" s="55">
        <f t="shared" si="76"/>
        <v>0.19355970996824221</v>
      </c>
      <c r="I1654" s="17">
        <v>0</v>
      </c>
      <c r="J1654" s="15">
        <f>'Calcul Rn'!E1648</f>
        <v>17.902600287444567</v>
      </c>
      <c r="K1654" s="118">
        <f t="shared" si="77"/>
        <v>5.9377580588380523</v>
      </c>
    </row>
    <row r="1655" spans="1:11" x14ac:dyDescent="0.45">
      <c r="A1655" s="60">
        <v>41476</v>
      </c>
      <c r="B1655" s="115">
        <v>1639</v>
      </c>
      <c r="C1655" s="15">
        <f>'Calcul Es et Ea'!H1648</f>
        <v>4.0033399525115279</v>
      </c>
      <c r="D1655" s="15">
        <f>'Calcul Es et Ea'!I1648</f>
        <v>2.7146096799603683</v>
      </c>
      <c r="E1655" s="15">
        <f t="shared" si="75"/>
        <v>1.2887302725511596</v>
      </c>
      <c r="F1655" s="105">
        <v>0.95575235695833316</v>
      </c>
      <c r="G1655" s="105">
        <v>26.2337065625</v>
      </c>
      <c r="H1655" s="55">
        <f t="shared" si="76"/>
        <v>0.20110345322373918</v>
      </c>
      <c r="I1655" s="17">
        <v>0</v>
      </c>
      <c r="J1655" s="15">
        <f>'Calcul Rn'!E1649</f>
        <v>19.726044499172893</v>
      </c>
      <c r="K1655" s="118">
        <f t="shared" si="77"/>
        <v>6.4412782538610536</v>
      </c>
    </row>
    <row r="1656" spans="1:11" x14ac:dyDescent="0.45">
      <c r="A1656" s="60">
        <v>41477</v>
      </c>
      <c r="B1656" s="114">
        <v>1640</v>
      </c>
      <c r="C1656" s="15">
        <f>'Calcul Es et Ea'!H1649</f>
        <v>4.1595891644799377</v>
      </c>
      <c r="D1656" s="15">
        <f>'Calcul Es et Ea'!I1649</f>
        <v>2.6504983571358256</v>
      </c>
      <c r="E1656" s="15">
        <f t="shared" si="75"/>
        <v>1.5090908073441121</v>
      </c>
      <c r="F1656" s="105">
        <v>0.52735822993749992</v>
      </c>
      <c r="G1656" s="105">
        <v>27.512111770833339</v>
      </c>
      <c r="H1656" s="55">
        <f t="shared" si="76"/>
        <v>0.21469406095723964</v>
      </c>
      <c r="I1656" s="17">
        <v>0</v>
      </c>
      <c r="J1656" s="15">
        <f>'Calcul Rn'!E1650</f>
        <v>19.739707254107927</v>
      </c>
      <c r="K1656" s="118">
        <f t="shared" si="77"/>
        <v>6.4324649608627098</v>
      </c>
    </row>
    <row r="1657" spans="1:11" x14ac:dyDescent="0.45">
      <c r="A1657" s="60">
        <v>41478</v>
      </c>
      <c r="B1657" s="115">
        <v>1641</v>
      </c>
      <c r="C1657" s="15">
        <f>'Calcul Es et Ea'!H1650</f>
        <v>2.9332061988182416</v>
      </c>
      <c r="D1657" s="15">
        <f>'Calcul Es et Ea'!I1650</f>
        <v>2.4816069889577195</v>
      </c>
      <c r="E1657" s="15">
        <f t="shared" si="75"/>
        <v>0.45159920986052215</v>
      </c>
      <c r="F1657" s="105">
        <v>0.45177661368749983</v>
      </c>
      <c r="G1657" s="105">
        <v>21.633279479166671</v>
      </c>
      <c r="H1657" s="55">
        <f t="shared" si="76"/>
        <v>0.15802477251850272</v>
      </c>
      <c r="I1657" s="17">
        <v>0</v>
      </c>
      <c r="J1657" s="15">
        <f>'Calcul Rn'!E1651</f>
        <v>15.866054650369708</v>
      </c>
      <c r="K1657" s="118">
        <f t="shared" si="77"/>
        <v>4.5263332688060514</v>
      </c>
    </row>
    <row r="1658" spans="1:11" x14ac:dyDescent="0.45">
      <c r="A1658" s="60">
        <v>41479</v>
      </c>
      <c r="B1658" s="115">
        <v>1642</v>
      </c>
      <c r="C1658" s="15">
        <f>'Calcul Es et Ea'!H1651</f>
        <v>2.8829483623591097</v>
      </c>
      <c r="D1658" s="15">
        <f>'Calcul Es et Ea'!I1651</f>
        <v>2.1040141871949589</v>
      </c>
      <c r="E1658" s="15">
        <f t="shared" si="75"/>
        <v>0.77893417516415075</v>
      </c>
      <c r="F1658" s="105">
        <v>0.70461223737500012</v>
      </c>
      <c r="G1658" s="105">
        <v>22.443592604166664</v>
      </c>
      <c r="H1658" s="55">
        <f t="shared" si="76"/>
        <v>0.16498888047625021</v>
      </c>
      <c r="I1658" s="17">
        <v>0</v>
      </c>
      <c r="J1658" s="15">
        <f>'Calcul Rn'!E1652</f>
        <v>16.222818727558863</v>
      </c>
      <c r="K1658" s="118">
        <f t="shared" si="77"/>
        <v>4.855903642399138</v>
      </c>
    </row>
    <row r="1659" spans="1:11" x14ac:dyDescent="0.45">
      <c r="A1659" s="60">
        <v>41480</v>
      </c>
      <c r="B1659" s="114">
        <v>1643</v>
      </c>
      <c r="C1659" s="15">
        <f>'Calcul Es et Ea'!H1652</f>
        <v>2.8118832291783824</v>
      </c>
      <c r="D1659" s="15">
        <f>'Calcul Es et Ea'!I1652</f>
        <v>2.2448973795019778</v>
      </c>
      <c r="E1659" s="15">
        <f t="shared" si="75"/>
        <v>0.56698584967640464</v>
      </c>
      <c r="F1659" s="105">
        <v>0.13982927437500003</v>
      </c>
      <c r="G1659" s="105">
        <v>22.047160833333336</v>
      </c>
      <c r="H1659" s="55">
        <f t="shared" si="76"/>
        <v>0.16155011488156168</v>
      </c>
      <c r="I1659" s="17">
        <v>0</v>
      </c>
      <c r="J1659" s="15">
        <f>'Calcul Rn'!E1653</f>
        <v>15.312277489289887</v>
      </c>
      <c r="K1659" s="118">
        <f t="shared" si="77"/>
        <v>4.4268978936660481</v>
      </c>
    </row>
    <row r="1660" spans="1:11" x14ac:dyDescent="0.45">
      <c r="A1660" s="60">
        <v>41481</v>
      </c>
      <c r="B1660" s="115">
        <v>1644</v>
      </c>
      <c r="C1660" s="15">
        <f>'Calcul Es et Ea'!H1653</f>
        <v>3.2825474168012021</v>
      </c>
      <c r="D1660" s="15">
        <f>'Calcul Es et Ea'!I1653</f>
        <v>2.3975539329692825</v>
      </c>
      <c r="E1660" s="15">
        <f t="shared" si="75"/>
        <v>0.88499348383191956</v>
      </c>
      <c r="F1660" s="105">
        <v>0.30026040397916665</v>
      </c>
      <c r="G1660" s="105">
        <v>24.421134062500002</v>
      </c>
      <c r="H1660" s="55">
        <f t="shared" si="76"/>
        <v>0.18308017829894913</v>
      </c>
      <c r="I1660" s="17">
        <v>0</v>
      </c>
      <c r="J1660" s="15">
        <f>'Calcul Rn'!E1654</f>
        <v>16.24935576547599</v>
      </c>
      <c r="K1660" s="118">
        <f t="shared" si="77"/>
        <v>4.9356432233918222</v>
      </c>
    </row>
    <row r="1661" spans="1:11" x14ac:dyDescent="0.45">
      <c r="A1661" s="60">
        <v>41482</v>
      </c>
      <c r="B1661" s="115">
        <v>1645</v>
      </c>
      <c r="C1661" s="15">
        <f>'Calcul Es et Ea'!H1654</f>
        <v>2.8517780483551363</v>
      </c>
      <c r="D1661" s="15">
        <f>'Calcul Es et Ea'!I1654</f>
        <v>2.5235494159233762</v>
      </c>
      <c r="E1661" s="15">
        <f t="shared" si="75"/>
        <v>0.32822863243176004</v>
      </c>
      <c r="F1661" s="105">
        <v>1.2041290213541662</v>
      </c>
      <c r="G1661" s="105">
        <v>21.635318124999994</v>
      </c>
      <c r="H1661" s="55">
        <f t="shared" si="76"/>
        <v>0.15804197658625754</v>
      </c>
      <c r="I1661" s="17">
        <v>0</v>
      </c>
      <c r="J1661" s="15">
        <f>'Calcul Rn'!E1655</f>
        <v>15.878906481558282</v>
      </c>
      <c r="K1661" s="118">
        <f t="shared" si="77"/>
        <v>4.377613052689898</v>
      </c>
    </row>
    <row r="1662" spans="1:11" x14ac:dyDescent="0.45">
      <c r="A1662" s="60">
        <v>41483</v>
      </c>
      <c r="B1662" s="114">
        <v>1646</v>
      </c>
      <c r="C1662" s="15">
        <f>'Calcul Es et Ea'!H1655</f>
        <v>2.5550052863176691</v>
      </c>
      <c r="D1662" s="15">
        <f>'Calcul Es et Ea'!I1655</f>
        <v>2.012493021497928</v>
      </c>
      <c r="E1662" s="15">
        <f t="shared" si="75"/>
        <v>0.54251226481974113</v>
      </c>
      <c r="F1662" s="105">
        <v>1.648695118</v>
      </c>
      <c r="G1662" s="105">
        <v>19.717110624999986</v>
      </c>
      <c r="H1662" s="55">
        <f t="shared" si="76"/>
        <v>0.14253812651249892</v>
      </c>
      <c r="I1662" s="17">
        <v>0</v>
      </c>
      <c r="J1662" s="15">
        <f>'Calcul Rn'!E1656</f>
        <v>16.188489574428331</v>
      </c>
      <c r="K1662" s="118">
        <f t="shared" si="77"/>
        <v>4.5573444993535075</v>
      </c>
    </row>
    <row r="1663" spans="1:11" x14ac:dyDescent="0.45">
      <c r="A1663" s="60">
        <v>41484</v>
      </c>
      <c r="B1663" s="115">
        <v>1647</v>
      </c>
      <c r="C1663" s="15">
        <f>'Calcul Es et Ea'!H1656</f>
        <v>2.4671905961654619</v>
      </c>
      <c r="D1663" s="15">
        <f>'Calcul Es et Ea'!I1656</f>
        <v>2.0358098710571504</v>
      </c>
      <c r="E1663" s="15">
        <f t="shared" si="75"/>
        <v>0.43138072510831149</v>
      </c>
      <c r="F1663" s="105">
        <v>2.1857899304791673</v>
      </c>
      <c r="G1663" s="105">
        <v>19.561645833333333</v>
      </c>
      <c r="H1663" s="55">
        <f t="shared" si="76"/>
        <v>0.14134008009073548</v>
      </c>
      <c r="I1663" s="17">
        <v>0</v>
      </c>
      <c r="J1663" s="15">
        <f>'Calcul Rn'!E1657</f>
        <v>13.629964867253376</v>
      </c>
      <c r="K1663" s="118">
        <f t="shared" si="77"/>
        <v>3.799114730757597</v>
      </c>
    </row>
    <row r="1664" spans="1:11" x14ac:dyDescent="0.45">
      <c r="A1664" s="60">
        <v>41485</v>
      </c>
      <c r="B1664" s="115">
        <v>1648</v>
      </c>
      <c r="C1664" s="15">
        <f>'Calcul Es et Ea'!H1657</f>
        <v>2.3059471035484034</v>
      </c>
      <c r="D1664" s="15">
        <f>'Calcul Es et Ea'!I1657</f>
        <v>1.9822776207970436</v>
      </c>
      <c r="E1664" s="15">
        <f t="shared" si="75"/>
        <v>0.32366948275135976</v>
      </c>
      <c r="F1664" s="105">
        <v>2.4918807123437499</v>
      </c>
      <c r="G1664" s="105">
        <v>19.369696354166667</v>
      </c>
      <c r="H1664" s="55">
        <f t="shared" si="76"/>
        <v>0.13987264257176246</v>
      </c>
      <c r="I1664" s="17">
        <v>0</v>
      </c>
      <c r="J1664" s="15">
        <f>'Calcul Rn'!E1658</f>
        <v>13.080500307671453</v>
      </c>
      <c r="K1664" s="118">
        <f t="shared" si="77"/>
        <v>3.4637619758074978</v>
      </c>
    </row>
    <row r="1665" spans="1:11" x14ac:dyDescent="0.45">
      <c r="A1665" s="60">
        <v>41486</v>
      </c>
      <c r="B1665" s="114">
        <v>1649</v>
      </c>
      <c r="C1665" s="15">
        <f>'Calcul Es et Ea'!H1658</f>
        <v>3.1777357600785039</v>
      </c>
      <c r="D1665" s="15">
        <f>'Calcul Es et Ea'!I1658</f>
        <v>2.4140728615675595</v>
      </c>
      <c r="E1665" s="15">
        <f t="shared" si="75"/>
        <v>0.76366289851094438</v>
      </c>
      <c r="F1665" s="105">
        <v>0.7542129952083334</v>
      </c>
      <c r="G1665" s="105">
        <v>23.331174062500001</v>
      </c>
      <c r="H1665" s="55">
        <f t="shared" si="76"/>
        <v>0.17291267700527921</v>
      </c>
      <c r="I1665" s="17">
        <v>0</v>
      </c>
      <c r="J1665" s="15">
        <f>'Calcul Rn'!E1659</f>
        <v>15.742009274927398</v>
      </c>
      <c r="K1665" s="118">
        <f t="shared" si="77"/>
        <v>4.7770872714760833</v>
      </c>
    </row>
    <row r="1666" spans="1:11" x14ac:dyDescent="0.45">
      <c r="A1666" s="60">
        <v>41487</v>
      </c>
      <c r="B1666" s="115">
        <v>1650</v>
      </c>
      <c r="C1666" s="15">
        <f>'Calcul Es et Ea'!H1659</f>
        <v>3.8207025889853843</v>
      </c>
      <c r="D1666" s="15">
        <f>'Calcul Es et Ea'!I1659</f>
        <v>2.634502667436065</v>
      </c>
      <c r="E1666" s="15">
        <f t="shared" si="75"/>
        <v>1.1861999215493193</v>
      </c>
      <c r="F1666" s="105">
        <v>1.9954744406249996</v>
      </c>
      <c r="G1666" s="105">
        <v>25.757755368421051</v>
      </c>
      <c r="H1666" s="55">
        <f t="shared" si="76"/>
        <v>0.19623219361868086</v>
      </c>
      <c r="I1666" s="17">
        <v>0</v>
      </c>
      <c r="J1666" s="15">
        <f>'Calcul Rn'!E1660</f>
        <v>18.148870049590474</v>
      </c>
      <c r="K1666" s="118">
        <f t="shared" si="77"/>
        <v>6.2558206543859551</v>
      </c>
    </row>
    <row r="1667" spans="1:11" x14ac:dyDescent="0.45">
      <c r="A1667" s="60">
        <v>41488</v>
      </c>
      <c r="B1667" s="115">
        <v>1651</v>
      </c>
      <c r="C1667" s="15">
        <f>'Calcul Es et Ea'!H1660</f>
        <v>2.7910579919172189</v>
      </c>
      <c r="D1667" s="15">
        <f>'Calcul Es et Ea'!I1660</f>
        <v>2.2150466043535042</v>
      </c>
      <c r="E1667" s="15">
        <f t="shared" si="75"/>
        <v>0.57601138756371473</v>
      </c>
      <c r="F1667" s="105">
        <v>1.0530902850833335</v>
      </c>
      <c r="G1667" s="105">
        <v>21.940965833333333</v>
      </c>
      <c r="H1667" s="55">
        <f t="shared" si="76"/>
        <v>0.16063929715273087</v>
      </c>
      <c r="I1667" s="17">
        <v>0</v>
      </c>
      <c r="J1667" s="15">
        <f>'Calcul Rn'!E1661</f>
        <v>14.810157888519402</v>
      </c>
      <c r="K1667" s="118">
        <f t="shared" si="77"/>
        <v>4.3518583988508635</v>
      </c>
    </row>
    <row r="1668" spans="1:11" x14ac:dyDescent="0.45">
      <c r="A1668" s="60">
        <v>41489</v>
      </c>
      <c r="B1668" s="114">
        <v>1652</v>
      </c>
      <c r="C1668" s="15">
        <f>'Calcul Es et Ea'!H1661</f>
        <v>2.6395421916495954</v>
      </c>
      <c r="D1668" s="15">
        <f>'Calcul Es et Ea'!I1661</f>
        <v>1.8474930504988765</v>
      </c>
      <c r="E1668" s="15">
        <f t="shared" si="75"/>
        <v>0.79204914115071889</v>
      </c>
      <c r="F1668" s="105">
        <v>1.5001157359375004</v>
      </c>
      <c r="G1668" s="105">
        <v>20.687073749999993</v>
      </c>
      <c r="H1668" s="55">
        <f t="shared" si="76"/>
        <v>0.15020865219485779</v>
      </c>
      <c r="I1668" s="17">
        <v>0</v>
      </c>
      <c r="J1668" s="15">
        <f>'Calcul Rn'!E1662</f>
        <v>14.418843945212124</v>
      </c>
      <c r="K1668" s="118">
        <f t="shared" si="77"/>
        <v>4.4868023180001488</v>
      </c>
    </row>
    <row r="1669" spans="1:11" x14ac:dyDescent="0.45">
      <c r="A1669" s="60">
        <v>41490</v>
      </c>
      <c r="B1669" s="115">
        <v>1653</v>
      </c>
      <c r="C1669" s="15">
        <f>'Calcul Es et Ea'!H1662</f>
        <v>2.4223923190122929</v>
      </c>
      <c r="D1669" s="15">
        <f>'Calcul Es et Ea'!I1662</f>
        <v>1.7240454651428991</v>
      </c>
      <c r="E1669" s="15">
        <f t="shared" si="75"/>
        <v>0.69834685386939377</v>
      </c>
      <c r="F1669" s="105">
        <v>0.42461225125000007</v>
      </c>
      <c r="G1669" s="105">
        <v>19.395874583333335</v>
      </c>
      <c r="H1669" s="55">
        <f t="shared" si="76"/>
        <v>0.14007201012331963</v>
      </c>
      <c r="I1669" s="17">
        <v>0</v>
      </c>
      <c r="J1669" s="15">
        <f>'Calcul Rn'!E1663</f>
        <v>16.146638148932887</v>
      </c>
      <c r="K1669" s="118">
        <f t="shared" si="77"/>
        <v>4.5413275017513381</v>
      </c>
    </row>
    <row r="1670" spans="1:11" x14ac:dyDescent="0.45">
      <c r="A1670" s="60">
        <v>41491</v>
      </c>
      <c r="B1670" s="115">
        <v>1654</v>
      </c>
      <c r="C1670" s="15">
        <f>'Calcul Es et Ea'!H1663</f>
        <v>2.5029735160964428</v>
      </c>
      <c r="D1670" s="15">
        <f>'Calcul Es et Ea'!I1663</f>
        <v>1.8332824639837049</v>
      </c>
      <c r="E1670" s="15">
        <f t="shared" si="75"/>
        <v>0.66969105211273794</v>
      </c>
      <c r="F1670" s="105">
        <v>1.4360329834479166</v>
      </c>
      <c r="G1670" s="105">
        <v>20.095830520833324</v>
      </c>
      <c r="H1670" s="55">
        <f t="shared" si="76"/>
        <v>0.14549264657435451</v>
      </c>
      <c r="I1670" s="17">
        <v>0</v>
      </c>
      <c r="J1670" s="15">
        <f>'Calcul Rn'!E1664</f>
        <v>15.631629834863205</v>
      </c>
      <c r="K1670" s="118">
        <f t="shared" si="77"/>
        <v>4.5925320205075488</v>
      </c>
    </row>
    <row r="1671" spans="1:11" x14ac:dyDescent="0.45">
      <c r="A1671" s="60">
        <v>41492</v>
      </c>
      <c r="B1671" s="114">
        <v>1655</v>
      </c>
      <c r="C1671" s="15">
        <f>'Calcul Es et Ea'!H1664</f>
        <v>2.4332868589530889</v>
      </c>
      <c r="D1671" s="15">
        <f>'Calcul Es et Ea'!I1664</f>
        <v>1.8965593353833097</v>
      </c>
      <c r="E1671" s="15">
        <f t="shared" si="75"/>
        <v>0.53672752356977926</v>
      </c>
      <c r="F1671" s="105">
        <v>0.2129803329583333</v>
      </c>
      <c r="G1671" s="105">
        <v>18.749601145833335</v>
      </c>
      <c r="H1671" s="55">
        <f t="shared" si="76"/>
        <v>0.13521987901120955</v>
      </c>
      <c r="I1671" s="17">
        <v>0</v>
      </c>
      <c r="J1671" s="15">
        <f>'Calcul Rn'!E1665</f>
        <v>15.454078535883877</v>
      </c>
      <c r="K1671" s="118">
        <f t="shared" si="77"/>
        <v>4.2333246096657406</v>
      </c>
    </row>
    <row r="1672" spans="1:11" x14ac:dyDescent="0.45">
      <c r="A1672" s="60">
        <v>41493</v>
      </c>
      <c r="B1672" s="115">
        <v>1656</v>
      </c>
      <c r="C1672" s="15">
        <f>'Calcul Es et Ea'!H1665</f>
        <v>2.5052822259801681</v>
      </c>
      <c r="D1672" s="15">
        <f>'Calcul Es et Ea'!I1665</f>
        <v>1.7917195688932341</v>
      </c>
      <c r="E1672" s="15">
        <f t="shared" si="75"/>
        <v>0.713562657086934</v>
      </c>
      <c r="F1672" s="105">
        <v>0.66031542961458345</v>
      </c>
      <c r="G1672" s="105">
        <v>19.321420625000005</v>
      </c>
      <c r="H1672" s="55">
        <f t="shared" si="76"/>
        <v>0.1395056153225315</v>
      </c>
      <c r="I1672" s="17">
        <v>0</v>
      </c>
      <c r="J1672" s="15">
        <f>'Calcul Rn'!E1666</f>
        <v>13.452585019517141</v>
      </c>
      <c r="K1672" s="118">
        <f t="shared" si="77"/>
        <v>3.8961908020253313</v>
      </c>
    </row>
    <row r="1673" spans="1:11" x14ac:dyDescent="0.45">
      <c r="A1673" s="60">
        <v>41494</v>
      </c>
      <c r="B1673" s="115">
        <v>1657</v>
      </c>
      <c r="C1673" s="15">
        <f>'Calcul Es et Ea'!H1666</f>
        <v>2.6108108449022511</v>
      </c>
      <c r="D1673" s="15">
        <f>'Calcul Es et Ea'!I1666</f>
        <v>1.9623900266380054</v>
      </c>
      <c r="E1673" s="15">
        <f t="shared" si="75"/>
        <v>0.64842081826424569</v>
      </c>
      <c r="F1673" s="105">
        <v>0.24249711168749999</v>
      </c>
      <c r="G1673" s="105">
        <v>20.352833854166679</v>
      </c>
      <c r="H1673" s="55">
        <f t="shared" si="76"/>
        <v>0.14752698742265891</v>
      </c>
      <c r="I1673" s="17">
        <v>0</v>
      </c>
      <c r="J1673" s="15">
        <f>'Calcul Rn'!E1667</f>
        <v>14.321560794759064</v>
      </c>
      <c r="K1673" s="118">
        <f t="shared" si="77"/>
        <v>4.0658925676786248</v>
      </c>
    </row>
    <row r="1674" spans="1:11" x14ac:dyDescent="0.45">
      <c r="A1674" s="60">
        <v>41495</v>
      </c>
      <c r="B1674" s="114">
        <v>1658</v>
      </c>
      <c r="C1674" s="15">
        <f>'Calcul Es et Ea'!H1667</f>
        <v>2.4982124508603265</v>
      </c>
      <c r="D1674" s="15">
        <f>'Calcul Es et Ea'!I1667</f>
        <v>2.0233407156050847</v>
      </c>
      <c r="E1674" s="15">
        <f t="shared" si="75"/>
        <v>0.47487173525524184</v>
      </c>
      <c r="F1674" s="105">
        <v>1.2209027750729164</v>
      </c>
      <c r="G1674" s="105">
        <v>19.459712291666669</v>
      </c>
      <c r="H1674" s="55">
        <f t="shared" si="76"/>
        <v>0.14055919267782038</v>
      </c>
      <c r="I1674" s="17">
        <v>0</v>
      </c>
      <c r="J1674" s="15">
        <f>'Calcul Rn'!E1668</f>
        <v>14.008412741925536</v>
      </c>
      <c r="K1674" s="118">
        <f t="shared" si="77"/>
        <v>3.9224608920582598</v>
      </c>
    </row>
    <row r="1675" spans="1:11" x14ac:dyDescent="0.45">
      <c r="A1675" s="60">
        <v>41496</v>
      </c>
      <c r="B1675" s="115">
        <v>1659</v>
      </c>
      <c r="C1675" s="15">
        <f>'Calcul Es et Ea'!H1668</f>
        <v>2.3316812810999163</v>
      </c>
      <c r="D1675" s="15">
        <f>'Calcul Es et Ea'!I1668</f>
        <v>1.6467405270461628</v>
      </c>
      <c r="E1675" s="15">
        <f t="shared" si="75"/>
        <v>0.68494075405375354</v>
      </c>
      <c r="F1675" s="105">
        <v>0.40295426893750003</v>
      </c>
      <c r="G1675" s="105">
        <v>18.972043437500009</v>
      </c>
      <c r="H1675" s="55">
        <f t="shared" si="76"/>
        <v>0.13687361772008788</v>
      </c>
      <c r="I1675" s="17">
        <v>0</v>
      </c>
      <c r="J1675" s="15">
        <f>'Calcul Rn'!E1669</f>
        <v>14.563806951596558</v>
      </c>
      <c r="K1675" s="118">
        <f t="shared" si="77"/>
        <v>4.0865489167846709</v>
      </c>
    </row>
    <row r="1676" spans="1:11" x14ac:dyDescent="0.45">
      <c r="A1676" s="60">
        <v>41497</v>
      </c>
      <c r="B1676" s="115">
        <v>1660</v>
      </c>
      <c r="C1676" s="15">
        <f>'Calcul Es et Ea'!H1669</f>
        <v>2.7191788843915745</v>
      </c>
      <c r="D1676" s="15">
        <f>'Calcul Es et Ea'!I1669</f>
        <v>1.7814795660677134</v>
      </c>
      <c r="E1676" s="15">
        <f t="shared" si="75"/>
        <v>0.93769931832386111</v>
      </c>
      <c r="F1676" s="105">
        <v>0.39736689796874997</v>
      </c>
      <c r="G1676" s="105">
        <v>21.121663854166663</v>
      </c>
      <c r="H1676" s="55">
        <f t="shared" si="76"/>
        <v>0.15375698643737135</v>
      </c>
      <c r="I1676" s="17">
        <v>0</v>
      </c>
      <c r="J1676" s="15">
        <f>'Calcul Rn'!E1670</f>
        <v>14.63751237904939</v>
      </c>
      <c r="K1676" s="118">
        <f t="shared" si="77"/>
        <v>4.3296163583017275</v>
      </c>
    </row>
    <row r="1677" spans="1:11" x14ac:dyDescent="0.45">
      <c r="A1677" s="60">
        <v>41498</v>
      </c>
      <c r="B1677" s="114">
        <v>1661</v>
      </c>
      <c r="C1677" s="15">
        <f>'Calcul Es et Ea'!H1670</f>
        <v>2.4637024933628044</v>
      </c>
      <c r="D1677" s="15">
        <f>'Calcul Es et Ea'!I1670</f>
        <v>1.7375429802491382</v>
      </c>
      <c r="E1677" s="15">
        <f t="shared" si="75"/>
        <v>0.72615951311366622</v>
      </c>
      <c r="F1677" s="105">
        <v>1.3629137810729171</v>
      </c>
      <c r="G1677" s="105">
        <v>19.783161354166666</v>
      </c>
      <c r="H1677" s="55">
        <f t="shared" si="76"/>
        <v>0.14304972327339255</v>
      </c>
      <c r="I1677" s="17">
        <v>0</v>
      </c>
      <c r="J1677" s="15">
        <f>'Calcul Rn'!E1671</f>
        <v>13.393438655236483</v>
      </c>
      <c r="K1677" s="118">
        <f t="shared" si="77"/>
        <v>4.088793265081696</v>
      </c>
    </row>
    <row r="1678" spans="1:11" x14ac:dyDescent="0.45">
      <c r="A1678" s="60">
        <v>41499</v>
      </c>
      <c r="B1678" s="115">
        <v>1662</v>
      </c>
      <c r="C1678" s="15">
        <f>'Calcul Es et Ea'!H1671</f>
        <v>2.1101184868008174</v>
      </c>
      <c r="D1678" s="15">
        <f>'Calcul Es et Ea'!I1671</f>
        <v>1.4283899278866399</v>
      </c>
      <c r="E1678" s="15">
        <f t="shared" si="75"/>
        <v>0.6817285589141775</v>
      </c>
      <c r="F1678" s="105">
        <v>0.67212384490625021</v>
      </c>
      <c r="G1678" s="105">
        <v>17.727489239583331</v>
      </c>
      <c r="H1678" s="55">
        <f t="shared" si="76"/>
        <v>0.12783683294083373</v>
      </c>
      <c r="I1678" s="17">
        <v>0</v>
      </c>
      <c r="J1678" s="15">
        <f>'Calcul Rn'!E1672</f>
        <v>14.285097891454697</v>
      </c>
      <c r="K1678" s="118">
        <f t="shared" si="77"/>
        <v>3.9992133076499208</v>
      </c>
    </row>
    <row r="1679" spans="1:11" x14ac:dyDescent="0.45">
      <c r="A1679" s="60">
        <v>41500</v>
      </c>
      <c r="B1679" s="115">
        <v>1663</v>
      </c>
      <c r="C1679" s="15">
        <f>'Calcul Es et Ea'!H1672</f>
        <v>2.4410821158436136</v>
      </c>
      <c r="D1679" s="15">
        <f>'Calcul Es et Ea'!I1672</f>
        <v>1.5075951407152133</v>
      </c>
      <c r="E1679" s="15">
        <f t="shared" si="75"/>
        <v>0.93348697512840029</v>
      </c>
      <c r="F1679" s="105">
        <v>0.36546007256249996</v>
      </c>
      <c r="G1679" s="105">
        <v>19.201713124999998</v>
      </c>
      <c r="H1679" s="55">
        <f t="shared" si="76"/>
        <v>0.13859902756050427</v>
      </c>
      <c r="I1679" s="17">
        <v>0</v>
      </c>
      <c r="J1679" s="15">
        <f>'Calcul Rn'!E1673</f>
        <v>14.825286096692281</v>
      </c>
      <c r="K1679" s="118">
        <f t="shared" si="77"/>
        <v>4.2495609299358534</v>
      </c>
    </row>
    <row r="1680" spans="1:11" x14ac:dyDescent="0.45">
      <c r="A1680" s="60">
        <v>41501</v>
      </c>
      <c r="B1680" s="114">
        <v>1664</v>
      </c>
      <c r="C1680" s="15">
        <f>'Calcul Es et Ea'!H1673</f>
        <v>2.7610605567583875</v>
      </c>
      <c r="D1680" s="15">
        <f>'Calcul Es et Ea'!I1673</f>
        <v>1.6191236507296038</v>
      </c>
      <c r="E1680" s="15">
        <f t="shared" si="75"/>
        <v>1.1419369060287836</v>
      </c>
      <c r="F1680" s="105">
        <v>0.43012152770833317</v>
      </c>
      <c r="G1680" s="105">
        <v>21.632351666666668</v>
      </c>
      <c r="H1680" s="55">
        <f t="shared" si="76"/>
        <v>0.15801694326209079</v>
      </c>
      <c r="I1680" s="17">
        <v>0</v>
      </c>
      <c r="J1680" s="15">
        <f>'Calcul Rn'!E1674</f>
        <v>15.95733398096348</v>
      </c>
      <c r="K1680" s="118">
        <f t="shared" si="77"/>
        <v>4.8108911795322618</v>
      </c>
    </row>
    <row r="1681" spans="1:11" x14ac:dyDescent="0.45">
      <c r="A1681" s="60">
        <v>41502</v>
      </c>
      <c r="B1681" s="115">
        <v>1665</v>
      </c>
      <c r="C1681" s="15">
        <f>'Calcul Es et Ea'!H1674</f>
        <v>2.6840391273506672</v>
      </c>
      <c r="D1681" s="15">
        <f>'Calcul Es et Ea'!I1674</f>
        <v>1.720569662202202</v>
      </c>
      <c r="E1681" s="15">
        <f t="shared" si="75"/>
        <v>0.96346946514846521</v>
      </c>
      <c r="F1681" s="105">
        <v>0.67579859430208344</v>
      </c>
      <c r="G1681" s="105">
        <v>21.082422812500006</v>
      </c>
      <c r="H1681" s="55">
        <f t="shared" si="76"/>
        <v>0.15343370902499678</v>
      </c>
      <c r="I1681" s="17">
        <v>0</v>
      </c>
      <c r="J1681" s="15">
        <f>'Calcul Rn'!E1675</f>
        <v>14.36831790352219</v>
      </c>
      <c r="K1681" s="118">
        <f t="shared" si="77"/>
        <v>4.38150545067076</v>
      </c>
    </row>
    <row r="1682" spans="1:11" x14ac:dyDescent="0.45">
      <c r="A1682" s="60">
        <v>41503</v>
      </c>
      <c r="B1682" s="115">
        <v>1666</v>
      </c>
      <c r="C1682" s="15">
        <f>'Calcul Es et Ea'!H1675</f>
        <v>2.6865061360981777</v>
      </c>
      <c r="D1682" s="15">
        <f>'Calcul Es et Ea'!I1675</f>
        <v>2.0813581954558522</v>
      </c>
      <c r="E1682" s="15">
        <f t="shared" ref="E1682:E1745" si="78">C1682-D1682</f>
        <v>0.60514794064232547</v>
      </c>
      <c r="F1682" s="105">
        <v>1.6834028458333334</v>
      </c>
      <c r="G1682" s="105">
        <v>20.820449479166662</v>
      </c>
      <c r="H1682" s="55">
        <f t="shared" ref="H1682:H1745" si="79">4098*(0.6108*EXP(17.27*G1682/(G1682+237.3)))/(G1682+237.3)^2</f>
        <v>0.15129019453198581</v>
      </c>
      <c r="I1682" s="17">
        <v>0</v>
      </c>
      <c r="J1682" s="15">
        <f>'Calcul Rn'!E1676</f>
        <v>13.982806247146449</v>
      </c>
      <c r="K1682" s="118">
        <f t="shared" ref="K1682:K1745" si="80">(0.408*H1682*(J1682-I1682)+$B$8*900*F1682*E1682/(G1682+273))/(H1682+$B$8*(1+0.34*F1682))</f>
        <v>4.1789823854111914</v>
      </c>
    </row>
    <row r="1683" spans="1:11" x14ac:dyDescent="0.45">
      <c r="A1683" s="60">
        <v>41504</v>
      </c>
      <c r="B1683" s="114">
        <v>1667</v>
      </c>
      <c r="C1683" s="15">
        <f>'Calcul Es et Ea'!H1676</f>
        <v>2.2926241600664765</v>
      </c>
      <c r="D1683" s="15">
        <f>'Calcul Es et Ea'!I1676</f>
        <v>2.0816663705896219</v>
      </c>
      <c r="E1683" s="15">
        <f t="shared" si="78"/>
        <v>0.21095778947685462</v>
      </c>
      <c r="F1683" s="105">
        <v>2.092167236041667</v>
      </c>
      <c r="G1683" s="105">
        <v>19.937643229166664</v>
      </c>
      <c r="H1683" s="55">
        <f t="shared" si="79"/>
        <v>0.14425233500193638</v>
      </c>
      <c r="I1683" s="17">
        <v>0</v>
      </c>
      <c r="J1683" s="15">
        <f>'Calcul Rn'!E1677</f>
        <v>11.063024925960701</v>
      </c>
      <c r="K1683" s="118">
        <f t="shared" si="80"/>
        <v>2.8669437662969877</v>
      </c>
    </row>
    <row r="1684" spans="1:11" x14ac:dyDescent="0.45">
      <c r="A1684" s="60">
        <v>41505</v>
      </c>
      <c r="B1684" s="115">
        <v>1668</v>
      </c>
      <c r="C1684" s="15">
        <f>'Calcul Es et Ea'!H1677</f>
        <v>2.4144500545349841</v>
      </c>
      <c r="D1684" s="15">
        <f>'Calcul Es et Ea'!I1677</f>
        <v>1.7635503077134271</v>
      </c>
      <c r="E1684" s="15">
        <f t="shared" si="78"/>
        <v>0.65089974682155693</v>
      </c>
      <c r="F1684" s="105">
        <v>0.92287041257291669</v>
      </c>
      <c r="G1684" s="105">
        <v>18.895842499999993</v>
      </c>
      <c r="H1684" s="55">
        <f t="shared" si="79"/>
        <v>0.13630518677616346</v>
      </c>
      <c r="I1684" s="17">
        <v>0</v>
      </c>
      <c r="J1684" s="15">
        <f>'Calcul Rn'!E1678</f>
        <v>13.320644982036736</v>
      </c>
      <c r="K1684" s="118">
        <f t="shared" si="80"/>
        <v>3.8567451581020298</v>
      </c>
    </row>
    <row r="1685" spans="1:11" x14ac:dyDescent="0.45">
      <c r="A1685" s="60">
        <v>41506</v>
      </c>
      <c r="B1685" s="115">
        <v>1669</v>
      </c>
      <c r="C1685" s="15">
        <f>'Calcul Es et Ea'!H1678</f>
        <v>2.3928470759762059</v>
      </c>
      <c r="D1685" s="15">
        <f>'Calcul Es et Ea'!I1678</f>
        <v>1.5559878644118468</v>
      </c>
      <c r="E1685" s="15">
        <f t="shared" si="78"/>
        <v>0.83685921156435916</v>
      </c>
      <c r="F1685" s="105">
        <v>0.38385996215625001</v>
      </c>
      <c r="G1685" s="105">
        <v>19.006834374999997</v>
      </c>
      <c r="H1685" s="55">
        <f t="shared" si="79"/>
        <v>0.13713381203968911</v>
      </c>
      <c r="I1685" s="17">
        <v>0</v>
      </c>
      <c r="J1685" s="15">
        <f>'Calcul Rn'!E1679</f>
        <v>13.932621978275439</v>
      </c>
      <c r="K1685" s="118">
        <f t="shared" si="80"/>
        <v>3.974999334034115</v>
      </c>
    </row>
    <row r="1686" spans="1:11" x14ac:dyDescent="0.45">
      <c r="A1686" s="60">
        <v>41507</v>
      </c>
      <c r="B1686" s="114">
        <v>1670</v>
      </c>
      <c r="C1686" s="15">
        <f>'Calcul Es et Ea'!H1679</f>
        <v>2.6712078467657001</v>
      </c>
      <c r="D1686" s="15">
        <f>'Calcul Es et Ea'!I1679</f>
        <v>1.5775716132713324</v>
      </c>
      <c r="E1686" s="15">
        <f t="shared" si="78"/>
        <v>1.0936362334943677</v>
      </c>
      <c r="F1686" s="105">
        <v>1.1859172258125001</v>
      </c>
      <c r="G1686" s="105">
        <v>20.867822916666672</v>
      </c>
      <c r="H1686" s="55">
        <f t="shared" si="79"/>
        <v>0.15167592644680317</v>
      </c>
      <c r="I1686" s="17">
        <v>0</v>
      </c>
      <c r="J1686" s="15">
        <f>'Calcul Rn'!E1680</f>
        <v>15.059130302845171</v>
      </c>
      <c r="K1686" s="118">
        <f t="shared" si="80"/>
        <v>4.8772786024395121</v>
      </c>
    </row>
    <row r="1687" spans="1:11" x14ac:dyDescent="0.45">
      <c r="A1687" s="60">
        <v>41508</v>
      </c>
      <c r="B1687" s="115">
        <v>1671</v>
      </c>
      <c r="C1687" s="15">
        <f>'Calcul Es et Ea'!H1680</f>
        <v>2.9777198408783789</v>
      </c>
      <c r="D1687" s="15">
        <f>'Calcul Es et Ea'!I1680</f>
        <v>1.6428840207989996</v>
      </c>
      <c r="E1687" s="15">
        <f t="shared" si="78"/>
        <v>1.3348358200793793</v>
      </c>
      <c r="F1687" s="105">
        <v>1.3247136017708334</v>
      </c>
      <c r="G1687" s="105">
        <v>22.344706875</v>
      </c>
      <c r="H1687" s="55">
        <f t="shared" si="79"/>
        <v>0.16412538443899607</v>
      </c>
      <c r="I1687" s="17">
        <v>0</v>
      </c>
      <c r="J1687" s="15">
        <f>'Calcul Rn'!E1681</f>
        <v>14.667444631314606</v>
      </c>
      <c r="K1687" s="118">
        <f t="shared" si="80"/>
        <v>5.1411341012707288</v>
      </c>
    </row>
    <row r="1688" spans="1:11" x14ac:dyDescent="0.45">
      <c r="A1688" s="60">
        <v>41509</v>
      </c>
      <c r="B1688" s="115">
        <v>1672</v>
      </c>
      <c r="C1688" s="15">
        <f>'Calcul Es et Ea'!H1681</f>
        <v>3.0115024320314587</v>
      </c>
      <c r="D1688" s="15">
        <f>'Calcul Es et Ea'!I1681</f>
        <v>1.891471963718472</v>
      </c>
      <c r="E1688" s="15">
        <f t="shared" si="78"/>
        <v>1.1200304683129867</v>
      </c>
      <c r="F1688" s="105">
        <v>1.2814322754270833</v>
      </c>
      <c r="G1688" s="105">
        <v>22.047926354166659</v>
      </c>
      <c r="H1688" s="55">
        <f t="shared" si="79"/>
        <v>0.16155669643328022</v>
      </c>
      <c r="I1688" s="17">
        <v>0</v>
      </c>
      <c r="J1688" s="15">
        <f>'Calcul Rn'!E1682</f>
        <v>15.139805997534907</v>
      </c>
      <c r="K1688" s="118">
        <f t="shared" si="80"/>
        <v>5.0107989490107405</v>
      </c>
    </row>
    <row r="1689" spans="1:11" x14ac:dyDescent="0.45">
      <c r="A1689" s="60">
        <v>41510</v>
      </c>
      <c r="B1689" s="114">
        <v>1673</v>
      </c>
      <c r="C1689" s="15">
        <f>'Calcul Es et Ea'!H1682</f>
        <v>2.3903082516387792</v>
      </c>
      <c r="D1689" s="15">
        <f>'Calcul Es et Ea'!I1682</f>
        <v>1.7386643183639985</v>
      </c>
      <c r="E1689" s="15">
        <f t="shared" si="78"/>
        <v>0.65164393327478076</v>
      </c>
      <c r="F1689" s="105">
        <v>1.6509404581145832</v>
      </c>
      <c r="G1689" s="105">
        <v>18.969819374999997</v>
      </c>
      <c r="H1689" s="55">
        <f t="shared" si="79"/>
        <v>0.13685699863771936</v>
      </c>
      <c r="I1689" s="17">
        <v>0</v>
      </c>
      <c r="J1689" s="15">
        <f>'Calcul Rn'!E1683</f>
        <v>11.033056800964886</v>
      </c>
      <c r="K1689" s="118">
        <f t="shared" si="80"/>
        <v>3.4722906009348855</v>
      </c>
    </row>
    <row r="1690" spans="1:11" x14ac:dyDescent="0.45">
      <c r="A1690" s="60">
        <v>41511</v>
      </c>
      <c r="B1690" s="115">
        <v>1674</v>
      </c>
      <c r="C1690" s="15">
        <f>'Calcul Es et Ea'!H1683</f>
        <v>2.119714699072111</v>
      </c>
      <c r="D1690" s="15">
        <f>'Calcul Es et Ea'!I1683</f>
        <v>1.7255285394229503</v>
      </c>
      <c r="E1690" s="15">
        <f t="shared" si="78"/>
        <v>0.39418615964916071</v>
      </c>
      <c r="F1690" s="105">
        <v>0.60474543278124993</v>
      </c>
      <c r="G1690" s="105">
        <v>16.462879583333329</v>
      </c>
      <c r="H1690" s="55">
        <f t="shared" si="79"/>
        <v>0.1191776752769691</v>
      </c>
      <c r="I1690" s="17">
        <v>0</v>
      </c>
      <c r="J1690" s="15">
        <f>'Calcul Rn'!E1684</f>
        <v>12.733483834703929</v>
      </c>
      <c r="K1690" s="118">
        <f t="shared" si="80"/>
        <v>3.3463493549268728</v>
      </c>
    </row>
    <row r="1691" spans="1:11" x14ac:dyDescent="0.45">
      <c r="A1691" s="60">
        <v>41512</v>
      </c>
      <c r="B1691" s="115">
        <v>1675</v>
      </c>
      <c r="C1691" s="15">
        <f>'Calcul Es et Ea'!H1684</f>
        <v>2.4173079493978289</v>
      </c>
      <c r="D1691" s="15">
        <f>'Calcul Es et Ea'!I1684</f>
        <v>1.952382974368311</v>
      </c>
      <c r="E1691" s="15">
        <f t="shared" si="78"/>
        <v>0.46492497502951791</v>
      </c>
      <c r="F1691" s="105">
        <v>0.93707471802083286</v>
      </c>
      <c r="G1691" s="105">
        <v>18.456039270833333</v>
      </c>
      <c r="H1691" s="55">
        <f t="shared" si="79"/>
        <v>0.13306333489574951</v>
      </c>
      <c r="I1691" s="17">
        <v>0</v>
      </c>
      <c r="J1691" s="15">
        <f>'Calcul Rn'!E1685</f>
        <v>11.375746111012099</v>
      </c>
      <c r="K1691" s="118">
        <f t="shared" si="80"/>
        <v>3.1976121500866048</v>
      </c>
    </row>
    <row r="1692" spans="1:11" x14ac:dyDescent="0.45">
      <c r="A1692" s="60">
        <v>41513</v>
      </c>
      <c r="B1692" s="114">
        <v>1676</v>
      </c>
      <c r="C1692" s="15">
        <f>'Calcul Es et Ea'!H1685</f>
        <v>2.5429727529747796</v>
      </c>
      <c r="D1692" s="15">
        <f>'Calcul Es et Ea'!I1685</f>
        <v>1.8806602357492517</v>
      </c>
      <c r="E1692" s="15">
        <f t="shared" si="78"/>
        <v>0.66231251722552797</v>
      </c>
      <c r="F1692" s="105">
        <v>0.6886863423229167</v>
      </c>
      <c r="G1692" s="105">
        <v>19.276940312499992</v>
      </c>
      <c r="H1692" s="55">
        <f t="shared" si="79"/>
        <v>0.13916816561906553</v>
      </c>
      <c r="I1692" s="17">
        <v>0</v>
      </c>
      <c r="J1692" s="15">
        <f>'Calcul Rn'!E1686</f>
        <v>12.881290643770402</v>
      </c>
      <c r="K1692" s="118">
        <f t="shared" si="80"/>
        <v>3.7222221481697559</v>
      </c>
    </row>
    <row r="1693" spans="1:11" x14ac:dyDescent="0.45">
      <c r="A1693" s="60">
        <v>41514</v>
      </c>
      <c r="B1693" s="115">
        <v>1677</v>
      </c>
      <c r="C1693" s="15">
        <f>'Calcul Es et Ea'!H1686</f>
        <v>2.4186275424795602</v>
      </c>
      <c r="D1693" s="15">
        <f>'Calcul Es et Ea'!I1686</f>
        <v>1.6856912398406745</v>
      </c>
      <c r="E1693" s="15">
        <f t="shared" si="78"/>
        <v>0.73293630263888576</v>
      </c>
      <c r="F1693" s="105">
        <v>0.53042539440624992</v>
      </c>
      <c r="G1693" s="105">
        <v>18.829817083333328</v>
      </c>
      <c r="H1693" s="55">
        <f t="shared" si="79"/>
        <v>0.13581427931624571</v>
      </c>
      <c r="I1693" s="17">
        <v>0</v>
      </c>
      <c r="J1693" s="15">
        <f>'Calcul Rn'!E1687</f>
        <v>12.781795382939185</v>
      </c>
      <c r="K1693" s="118">
        <f t="shared" si="80"/>
        <v>3.67096360072737</v>
      </c>
    </row>
    <row r="1694" spans="1:11" x14ac:dyDescent="0.45">
      <c r="A1694" s="60">
        <v>41515</v>
      </c>
      <c r="B1694" s="115">
        <v>1678</v>
      </c>
      <c r="C1694" s="15">
        <f>'Calcul Es et Ea'!H1687</f>
        <v>2.4994853253420506</v>
      </c>
      <c r="D1694" s="15">
        <f>'Calcul Es et Ea'!I1687</f>
        <v>1.5334457551443672</v>
      </c>
      <c r="E1694" s="15">
        <f t="shared" si="78"/>
        <v>0.96603957019768338</v>
      </c>
      <c r="F1694" s="105">
        <v>0.49644096565624984</v>
      </c>
      <c r="G1694" s="105">
        <v>19.598996458333325</v>
      </c>
      <c r="H1694" s="55">
        <f t="shared" si="79"/>
        <v>0.14162713164273699</v>
      </c>
      <c r="I1694" s="17">
        <v>0</v>
      </c>
      <c r="J1694" s="15">
        <f>'Calcul Rn'!E1688</f>
        <v>12.920397096435435</v>
      </c>
      <c r="K1694" s="118">
        <f t="shared" si="80"/>
        <v>3.8451945674875581</v>
      </c>
    </row>
    <row r="1695" spans="1:11" x14ac:dyDescent="0.45">
      <c r="A1695" s="60">
        <v>41516</v>
      </c>
      <c r="B1695" s="114">
        <v>1679</v>
      </c>
      <c r="C1695" s="15">
        <f>'Calcul Es et Ea'!H1688</f>
        <v>2.5471747110359306</v>
      </c>
      <c r="D1695" s="15">
        <f>'Calcul Es et Ea'!I1688</f>
        <v>1.6281461074132744</v>
      </c>
      <c r="E1695" s="15">
        <f t="shared" si="78"/>
        <v>0.91902860362265626</v>
      </c>
      <c r="F1695" s="105">
        <v>0.51312501985416659</v>
      </c>
      <c r="G1695" s="105">
        <v>19.973952708333332</v>
      </c>
      <c r="H1695" s="55">
        <f t="shared" si="79"/>
        <v>0.14453623557626005</v>
      </c>
      <c r="I1695" s="17">
        <v>0</v>
      </c>
      <c r="J1695" s="15">
        <f>'Calcul Rn'!E1689</f>
        <v>13.298061179945982</v>
      </c>
      <c r="K1695" s="118">
        <f t="shared" si="80"/>
        <v>3.9491269810270953</v>
      </c>
    </row>
    <row r="1696" spans="1:11" x14ac:dyDescent="0.45">
      <c r="A1696" s="60">
        <v>41517</v>
      </c>
      <c r="B1696" s="115">
        <v>1680</v>
      </c>
      <c r="C1696" s="15">
        <f>'Calcul Es et Ea'!H1689</f>
        <v>2.3714713338830213</v>
      </c>
      <c r="D1696" s="15">
        <f>'Calcul Es et Ea'!I1689</f>
        <v>1.867366891830194</v>
      </c>
      <c r="E1696" s="15">
        <f t="shared" si="78"/>
        <v>0.50410444205282734</v>
      </c>
      <c r="F1696" s="105">
        <v>0.78341145533333323</v>
      </c>
      <c r="G1696" s="105">
        <v>18.850169791666662</v>
      </c>
      <c r="H1696" s="55">
        <f t="shared" si="79"/>
        <v>0.13596544441069827</v>
      </c>
      <c r="I1696" s="17">
        <v>0</v>
      </c>
      <c r="J1696" s="15">
        <f>'Calcul Rn'!E1690</f>
        <v>10.99328988178177</v>
      </c>
      <c r="K1696" s="118">
        <f t="shared" si="80"/>
        <v>3.1324645019386366</v>
      </c>
    </row>
    <row r="1697" spans="1:11" x14ac:dyDescent="0.45">
      <c r="A1697" s="60">
        <v>41518</v>
      </c>
      <c r="B1697" s="115">
        <v>1681</v>
      </c>
      <c r="C1697" s="15">
        <f>'Calcul Es et Ea'!H1690</f>
        <v>2.2296973697983207</v>
      </c>
      <c r="D1697" s="15">
        <f>'Calcul Es et Ea'!I1690</f>
        <v>1.3895157786398877</v>
      </c>
      <c r="E1697" s="15">
        <f t="shared" si="78"/>
        <v>0.84018159115843294</v>
      </c>
      <c r="F1697" s="105">
        <v>1.7694010190625002</v>
      </c>
      <c r="G1697" s="105">
        <v>17.674333645833332</v>
      </c>
      <c r="H1697" s="55">
        <f t="shared" si="79"/>
        <v>0.127462414136986</v>
      </c>
      <c r="I1697" s="17">
        <v>0</v>
      </c>
      <c r="J1697" s="15">
        <f>'Calcul Rn'!E1691</f>
        <v>10.808974265965599</v>
      </c>
      <c r="K1697" s="118">
        <f t="shared" si="80"/>
        <v>3.7084673736726268</v>
      </c>
    </row>
    <row r="1698" spans="1:11" x14ac:dyDescent="0.45">
      <c r="A1698" s="60">
        <v>41519</v>
      </c>
      <c r="B1698" s="114">
        <v>1682</v>
      </c>
      <c r="C1698" s="15">
        <f>'Calcul Es et Ea'!H1691</f>
        <v>2.4117984614541306</v>
      </c>
      <c r="D1698" s="15">
        <f>'Calcul Es et Ea'!I1691</f>
        <v>1.3539217207734004</v>
      </c>
      <c r="E1698" s="15">
        <f t="shared" si="78"/>
        <v>1.0578767406807301</v>
      </c>
      <c r="F1698" s="105">
        <v>0.8677778078124998</v>
      </c>
      <c r="G1698" s="105">
        <v>18.219965072916668</v>
      </c>
      <c r="H1698" s="55">
        <f t="shared" si="79"/>
        <v>0.13135030775070208</v>
      </c>
      <c r="I1698" s="17">
        <v>0</v>
      </c>
      <c r="J1698" s="15">
        <f>'Calcul Rn'!E1692</f>
        <v>13.391566932369969</v>
      </c>
      <c r="K1698" s="118">
        <f t="shared" si="80"/>
        <v>4.1627790565006961</v>
      </c>
    </row>
    <row r="1699" spans="1:11" x14ac:dyDescent="0.45">
      <c r="A1699" s="60">
        <v>41520</v>
      </c>
      <c r="B1699" s="115">
        <v>1683</v>
      </c>
      <c r="C1699" s="15">
        <f>'Calcul Es et Ea'!H1692</f>
        <v>2.6759130174248145</v>
      </c>
      <c r="D1699" s="15">
        <f>'Calcul Es et Ea'!I1692</f>
        <v>1.627757729617179</v>
      </c>
      <c r="E1699" s="15">
        <f t="shared" si="78"/>
        <v>1.0481552878076354</v>
      </c>
      <c r="F1699" s="105">
        <v>1.0562210726041663</v>
      </c>
      <c r="G1699" s="105">
        <v>20.058233020833335</v>
      </c>
      <c r="H1699" s="55">
        <f t="shared" si="79"/>
        <v>0.14519703855430258</v>
      </c>
      <c r="I1699" s="17">
        <v>0</v>
      </c>
      <c r="J1699" s="15">
        <f>'Calcul Rn'!E1693</f>
        <v>13.570450287175296</v>
      </c>
      <c r="K1699" s="118">
        <f t="shared" si="80"/>
        <v>4.3678665280993796</v>
      </c>
    </row>
    <row r="1700" spans="1:11" x14ac:dyDescent="0.45">
      <c r="A1700" s="60">
        <v>41521</v>
      </c>
      <c r="B1700" s="115">
        <v>1684</v>
      </c>
      <c r="C1700" s="15">
        <f>'Calcul Es et Ea'!H1693</f>
        <v>3.3081979064844673</v>
      </c>
      <c r="D1700" s="15">
        <f>'Calcul Es et Ea'!I1693</f>
        <v>1.8254380799836556</v>
      </c>
      <c r="E1700" s="15">
        <f t="shared" si="78"/>
        <v>1.4827598265008117</v>
      </c>
      <c r="F1700" s="105">
        <v>0.14609083881249998</v>
      </c>
      <c r="G1700" s="105">
        <v>23.318841562500008</v>
      </c>
      <c r="H1700" s="55">
        <f t="shared" si="79"/>
        <v>0.17280041982692856</v>
      </c>
      <c r="I1700" s="17">
        <v>0</v>
      </c>
      <c r="J1700" s="15">
        <f>'Calcul Rn'!E1694</f>
        <v>14.404183746034924</v>
      </c>
      <c r="K1700" s="118">
        <f t="shared" si="80"/>
        <v>4.3596984078159968</v>
      </c>
    </row>
    <row r="1701" spans="1:11" x14ac:dyDescent="0.45">
      <c r="A1701" s="60">
        <v>41522</v>
      </c>
      <c r="B1701" s="114">
        <v>1685</v>
      </c>
      <c r="C1701" s="15">
        <f>'Calcul Es et Ea'!H1694</f>
        <v>3.2092315233357196</v>
      </c>
      <c r="D1701" s="15">
        <f>'Calcul Es et Ea'!I1694</f>
        <v>1.7559328833301138</v>
      </c>
      <c r="E1701" s="15">
        <f t="shared" si="78"/>
        <v>1.4532986400056058</v>
      </c>
      <c r="F1701" s="105">
        <v>0.31690972364583331</v>
      </c>
      <c r="G1701" s="105">
        <v>23.293087291666662</v>
      </c>
      <c r="H1701" s="55">
        <f t="shared" si="79"/>
        <v>0.17256618859004691</v>
      </c>
      <c r="I1701" s="17">
        <v>0</v>
      </c>
      <c r="J1701" s="15">
        <f>'Calcul Rn'!E1695</f>
        <v>13.264023744057502</v>
      </c>
      <c r="K1701" s="118">
        <f t="shared" si="80"/>
        <v>4.1651644238795695</v>
      </c>
    </row>
    <row r="1702" spans="1:11" x14ac:dyDescent="0.45">
      <c r="A1702" s="60">
        <v>41523</v>
      </c>
      <c r="B1702" s="115">
        <v>1686</v>
      </c>
      <c r="C1702" s="15">
        <f>'Calcul Es et Ea'!H1695</f>
        <v>1.9708833868033215</v>
      </c>
      <c r="D1702" s="15">
        <f>'Calcul Es et Ea'!I1695</f>
        <v>1.4951241801476947</v>
      </c>
      <c r="E1702" s="15">
        <f t="shared" si="78"/>
        <v>0.47575920665562688</v>
      </c>
      <c r="F1702" s="105">
        <v>0.74879341407291677</v>
      </c>
      <c r="G1702" s="105">
        <v>16.692031249999996</v>
      </c>
      <c r="H1702" s="55">
        <f t="shared" si="79"/>
        <v>0.12070872522843826</v>
      </c>
      <c r="I1702" s="17">
        <v>0</v>
      </c>
      <c r="J1702" s="15">
        <f>'Calcul Rn'!E1696</f>
        <v>9.029538981742645</v>
      </c>
      <c r="K1702" s="118">
        <f t="shared" si="80"/>
        <v>2.5347800867398327</v>
      </c>
    </row>
    <row r="1703" spans="1:11" x14ac:dyDescent="0.45">
      <c r="A1703" s="60">
        <v>41524</v>
      </c>
      <c r="B1703" s="115">
        <v>1687</v>
      </c>
      <c r="C1703" s="15">
        <f>'Calcul Es et Ea'!H1696</f>
        <v>1.9576540416171249</v>
      </c>
      <c r="D1703" s="15">
        <f>'Calcul Es et Ea'!I1696</f>
        <v>1.3019187597604613</v>
      </c>
      <c r="E1703" s="15">
        <f t="shared" si="78"/>
        <v>0.65573528185666352</v>
      </c>
      <c r="F1703" s="105">
        <v>0.47144965560416657</v>
      </c>
      <c r="G1703" s="105">
        <v>15.374567822916669</v>
      </c>
      <c r="H1703" s="55">
        <f t="shared" si="79"/>
        <v>0.11212924903890976</v>
      </c>
      <c r="I1703" s="17">
        <v>0</v>
      </c>
      <c r="J1703" s="15">
        <f>'Calcul Rn'!E1697</f>
        <v>10.54492389800534</v>
      </c>
      <c r="K1703" s="118">
        <f t="shared" si="80"/>
        <v>2.8823834620193614</v>
      </c>
    </row>
    <row r="1704" spans="1:11" x14ac:dyDescent="0.45">
      <c r="A1704" s="60">
        <v>41525</v>
      </c>
      <c r="B1704" s="114">
        <v>1688</v>
      </c>
      <c r="C1704" s="15">
        <f>'Calcul Es et Ea'!H1697</f>
        <v>1.8210470309829385</v>
      </c>
      <c r="D1704" s="15">
        <f>'Calcul Es et Ea'!I1697</f>
        <v>1.1751229446923759</v>
      </c>
      <c r="E1704" s="15">
        <f t="shared" si="78"/>
        <v>0.64592408629056264</v>
      </c>
      <c r="F1704" s="105">
        <v>0.93682583251041684</v>
      </c>
      <c r="G1704" s="105">
        <v>14.415538729166663</v>
      </c>
      <c r="H1704" s="55">
        <f t="shared" si="79"/>
        <v>0.10621476312019035</v>
      </c>
      <c r="I1704" s="17">
        <v>0</v>
      </c>
      <c r="J1704" s="15">
        <f>'Calcul Rn'!E1698</f>
        <v>10.201887117521622</v>
      </c>
      <c r="K1704" s="118">
        <f t="shared" si="80"/>
        <v>2.9258282845479711</v>
      </c>
    </row>
    <row r="1705" spans="1:11" x14ac:dyDescent="0.45">
      <c r="A1705" s="60">
        <v>41526</v>
      </c>
      <c r="B1705" s="115">
        <v>1689</v>
      </c>
      <c r="C1705" s="15">
        <f>'Calcul Es et Ea'!H1698</f>
        <v>2.1574584295343393</v>
      </c>
      <c r="D1705" s="15">
        <f>'Calcul Es et Ea'!I1698</f>
        <v>1.6512287901117051</v>
      </c>
      <c r="E1705" s="15">
        <f t="shared" si="78"/>
        <v>0.50622963942263421</v>
      </c>
      <c r="F1705" s="105">
        <v>2.0575317747500006</v>
      </c>
      <c r="G1705" s="105">
        <v>17.163051979166664</v>
      </c>
      <c r="H1705" s="55">
        <f t="shared" si="79"/>
        <v>0.12390826242221947</v>
      </c>
      <c r="I1705" s="17">
        <v>0</v>
      </c>
      <c r="J1705" s="15">
        <f>'Calcul Rn'!E1699</f>
        <v>9.2365233033810821</v>
      </c>
      <c r="K1705" s="118">
        <f t="shared" si="80"/>
        <v>2.8747452073641058</v>
      </c>
    </row>
    <row r="1706" spans="1:11" x14ac:dyDescent="0.45">
      <c r="A1706" s="60">
        <v>41527</v>
      </c>
      <c r="B1706" s="115">
        <v>1690</v>
      </c>
      <c r="C1706" s="15">
        <f>'Calcul Es et Ea'!H1699</f>
        <v>1.9622934387592803</v>
      </c>
      <c r="D1706" s="15">
        <f>'Calcul Es et Ea'!I1699</f>
        <v>1.4026194547974682</v>
      </c>
      <c r="E1706" s="15">
        <f t="shared" si="78"/>
        <v>0.55967398396181212</v>
      </c>
      <c r="F1706" s="105">
        <v>1.1819878147291665</v>
      </c>
      <c r="G1706" s="105">
        <v>15.813520197916672</v>
      </c>
      <c r="H1706" s="55">
        <f t="shared" si="79"/>
        <v>0.11492827601333</v>
      </c>
      <c r="I1706" s="17">
        <v>0</v>
      </c>
      <c r="J1706" s="15">
        <f>'Calcul Rn'!E1700</f>
        <v>9.541555721388427</v>
      </c>
      <c r="K1706" s="118">
        <f t="shared" si="80"/>
        <v>2.8043348650438253</v>
      </c>
    </row>
    <row r="1707" spans="1:11" x14ac:dyDescent="0.45">
      <c r="A1707" s="60">
        <v>41528</v>
      </c>
      <c r="B1707" s="114">
        <v>1691</v>
      </c>
      <c r="C1707" s="15">
        <f>'Calcul Es et Ea'!H1700</f>
        <v>1.8044494798321831</v>
      </c>
      <c r="D1707" s="15">
        <f>'Calcul Es et Ea'!I1700</f>
        <v>1.3338758760019791</v>
      </c>
      <c r="E1707" s="15">
        <f t="shared" si="78"/>
        <v>0.47057360383020397</v>
      </c>
      <c r="F1707" s="105">
        <v>0.74207755989583335</v>
      </c>
      <c r="G1707" s="105">
        <v>14.569907083333328</v>
      </c>
      <c r="H1707" s="55">
        <f t="shared" si="79"/>
        <v>0.10714846363255931</v>
      </c>
      <c r="I1707" s="17">
        <v>0</v>
      </c>
      <c r="J1707" s="15">
        <f>'Calcul Rn'!E1701</f>
        <v>9.7188108484005618</v>
      </c>
      <c r="K1707" s="118">
        <f t="shared" si="80"/>
        <v>2.6081383104473463</v>
      </c>
    </row>
    <row r="1708" spans="1:11" x14ac:dyDescent="0.45">
      <c r="A1708" s="60">
        <v>41529</v>
      </c>
      <c r="B1708" s="115">
        <v>1692</v>
      </c>
      <c r="C1708" s="15">
        <f>'Calcul Es et Ea'!H1701</f>
        <v>1.9429907505084958</v>
      </c>
      <c r="D1708" s="15">
        <f>'Calcul Es et Ea'!I1701</f>
        <v>1.7151708509106973</v>
      </c>
      <c r="E1708" s="15">
        <f t="shared" si="78"/>
        <v>0.22781989959779847</v>
      </c>
      <c r="F1708" s="105">
        <v>0.14944444622916667</v>
      </c>
      <c r="G1708" s="105">
        <v>15.733801666666674</v>
      </c>
      <c r="H1708" s="55">
        <f t="shared" si="79"/>
        <v>0.11441557876721478</v>
      </c>
      <c r="I1708" s="17">
        <v>0</v>
      </c>
      <c r="J1708" s="15">
        <f>'Calcul Rn'!E1702</f>
        <v>8.285385887250424</v>
      </c>
      <c r="K1708" s="118">
        <f t="shared" si="80"/>
        <v>2.1322242932923943</v>
      </c>
    </row>
    <row r="1709" spans="1:11" x14ac:dyDescent="0.45">
      <c r="A1709" s="60">
        <v>41530</v>
      </c>
      <c r="B1709" s="115">
        <v>1693</v>
      </c>
      <c r="C1709" s="15">
        <f>'Calcul Es et Ea'!H1702</f>
        <v>2.286983450441912</v>
      </c>
      <c r="D1709" s="15">
        <f>'Calcul Es et Ea'!I1702</f>
        <v>2.0005955476382193</v>
      </c>
      <c r="E1709" s="15">
        <f t="shared" si="78"/>
        <v>0.28638790280369264</v>
      </c>
      <c r="F1709" s="105">
        <v>0.71128467971875009</v>
      </c>
      <c r="G1709" s="105">
        <v>17.724807083333342</v>
      </c>
      <c r="H1709" s="55">
        <f t="shared" si="79"/>
        <v>0.1278179179852976</v>
      </c>
      <c r="I1709" s="17">
        <v>0</v>
      </c>
      <c r="J1709" s="15">
        <f>'Calcul Rn'!E1703</f>
        <v>9.7507770988802829</v>
      </c>
      <c r="K1709" s="118">
        <f t="shared" si="80"/>
        <v>2.6110501709808109</v>
      </c>
    </row>
    <row r="1710" spans="1:11" x14ac:dyDescent="0.45">
      <c r="A1710" s="60">
        <v>41531</v>
      </c>
      <c r="B1710" s="114">
        <v>1694</v>
      </c>
      <c r="C1710" s="15">
        <f>'Calcul Es et Ea'!H1703</f>
        <v>1.592346025078037</v>
      </c>
      <c r="D1710" s="15">
        <f>'Calcul Es et Ea'!I1703</f>
        <v>1.5643814996244574</v>
      </c>
      <c r="E1710" s="15">
        <f t="shared" si="78"/>
        <v>2.7964525453579636E-2</v>
      </c>
      <c r="F1710" s="105">
        <v>1.4380237226979169</v>
      </c>
      <c r="G1710" s="105">
        <v>14.620499687499999</v>
      </c>
      <c r="H1710" s="55">
        <f t="shared" si="79"/>
        <v>0.10745598814493175</v>
      </c>
      <c r="I1710" s="17">
        <v>0</v>
      </c>
      <c r="J1710" s="15">
        <f>'Calcul Rn'!E1704</f>
        <v>7.4344941895463599</v>
      </c>
      <c r="K1710" s="118">
        <f t="shared" si="80"/>
        <v>1.6146564768816078</v>
      </c>
    </row>
    <row r="1711" spans="1:11" x14ac:dyDescent="0.45">
      <c r="A1711" s="60">
        <v>41532</v>
      </c>
      <c r="B1711" s="115">
        <v>1695</v>
      </c>
      <c r="C1711" s="15">
        <f>'Calcul Es et Ea'!H1704</f>
        <v>1.7504964955989091</v>
      </c>
      <c r="D1711" s="15">
        <f>'Calcul Es et Ea'!I1704</f>
        <v>1.4310915234447763</v>
      </c>
      <c r="E1711" s="15">
        <f t="shared" si="78"/>
        <v>0.31940497215413277</v>
      </c>
      <c r="F1711" s="105">
        <v>1.3559172609375001</v>
      </c>
      <c r="G1711" s="105">
        <v>14.587522260416668</v>
      </c>
      <c r="H1711" s="55">
        <f t="shared" si="79"/>
        <v>0.10725545156686829</v>
      </c>
      <c r="I1711" s="17">
        <v>0</v>
      </c>
      <c r="J1711" s="15">
        <f>'Calcul Rn'!E1705</f>
        <v>8.1590599247031523</v>
      </c>
      <c r="K1711" s="118">
        <f t="shared" si="80"/>
        <v>2.1839148525326562</v>
      </c>
    </row>
    <row r="1712" spans="1:11" x14ac:dyDescent="0.45">
      <c r="A1712" s="60">
        <v>41533</v>
      </c>
      <c r="B1712" s="115">
        <v>1696</v>
      </c>
      <c r="C1712" s="15">
        <f>'Calcul Es et Ea'!H1705</f>
        <v>1.7883128191394779</v>
      </c>
      <c r="D1712" s="15">
        <f>'Calcul Es et Ea'!I1705</f>
        <v>1.4380607572499997</v>
      </c>
      <c r="E1712" s="15">
        <f t="shared" si="78"/>
        <v>0.35025206188947822</v>
      </c>
      <c r="F1712" s="105">
        <v>2.1264699086250003</v>
      </c>
      <c r="G1712" s="105">
        <v>15.040032083333337</v>
      </c>
      <c r="H1712" s="55">
        <f t="shared" si="79"/>
        <v>0.11003512436934851</v>
      </c>
      <c r="I1712" s="17">
        <v>0</v>
      </c>
      <c r="J1712" s="15">
        <f>'Calcul Rn'!E1706</f>
        <v>6.9313650653779622</v>
      </c>
      <c r="K1712" s="118">
        <f t="shared" si="80"/>
        <v>2.072113167683808</v>
      </c>
    </row>
    <row r="1713" spans="1:11" x14ac:dyDescent="0.45">
      <c r="A1713" s="60">
        <v>41534</v>
      </c>
      <c r="B1713" s="114">
        <v>1697</v>
      </c>
      <c r="C1713" s="15">
        <f>'Calcul Es et Ea'!H1706</f>
        <v>1.5790047229323942</v>
      </c>
      <c r="D1713" s="15">
        <f>'Calcul Es et Ea'!I1706</f>
        <v>1.4331576588523021</v>
      </c>
      <c r="E1713" s="15">
        <f t="shared" si="78"/>
        <v>0.14584706408009218</v>
      </c>
      <c r="F1713" s="105">
        <v>2.0392418650000006</v>
      </c>
      <c r="G1713" s="105">
        <v>13.710763895833329</v>
      </c>
      <c r="H1713" s="55">
        <f t="shared" si="79"/>
        <v>0.10203928737872749</v>
      </c>
      <c r="I1713" s="17">
        <v>0</v>
      </c>
      <c r="J1713" s="15">
        <f>'Calcul Rn'!E1707</f>
        <v>7.1377288603534046</v>
      </c>
      <c r="K1713" s="118">
        <f t="shared" si="80"/>
        <v>1.6700328273867624</v>
      </c>
    </row>
    <row r="1714" spans="1:11" x14ac:dyDescent="0.45">
      <c r="A1714" s="60">
        <v>41535</v>
      </c>
      <c r="B1714" s="115">
        <v>1698</v>
      </c>
      <c r="C1714" s="15">
        <f>'Calcul Es et Ea'!H1707</f>
        <v>1.9322564456947262</v>
      </c>
      <c r="D1714" s="15">
        <f>'Calcul Es et Ea'!I1707</f>
        <v>1.6946247965505215</v>
      </c>
      <c r="E1714" s="15">
        <f t="shared" si="78"/>
        <v>0.23763164914420476</v>
      </c>
      <c r="F1714" s="105">
        <v>2.0195747101666659</v>
      </c>
      <c r="G1714" s="105">
        <v>16.734040833333328</v>
      </c>
      <c r="H1714" s="55">
        <f t="shared" si="79"/>
        <v>0.12099120977040842</v>
      </c>
      <c r="I1714" s="17">
        <v>0</v>
      </c>
      <c r="J1714" s="15">
        <f>'Calcul Rn'!E1708</f>
        <v>7.5190876073082791</v>
      </c>
      <c r="K1714" s="118">
        <f t="shared" si="80"/>
        <v>2.0138196684101888</v>
      </c>
    </row>
    <row r="1715" spans="1:11" x14ac:dyDescent="0.45">
      <c r="A1715" s="60">
        <v>41536</v>
      </c>
      <c r="B1715" s="115">
        <v>1699</v>
      </c>
      <c r="C1715" s="15">
        <f>'Calcul Es et Ea'!H1708</f>
        <v>1.5166334550642486</v>
      </c>
      <c r="D1715" s="15">
        <f>'Calcul Es et Ea'!I1708</f>
        <v>1.351809134114182</v>
      </c>
      <c r="E1715" s="15">
        <f t="shared" si="78"/>
        <v>0.16482432095006661</v>
      </c>
      <c r="F1715" s="105">
        <v>1.0998524596666666</v>
      </c>
      <c r="G1715" s="105">
        <v>12.872291947916663</v>
      </c>
      <c r="H1715" s="55">
        <f t="shared" si="79"/>
        <v>9.7254352280226594E-2</v>
      </c>
      <c r="I1715" s="17">
        <v>0</v>
      </c>
      <c r="J1715" s="15">
        <f>'Calcul Rn'!E1709</f>
        <v>7.9462014248371506</v>
      </c>
      <c r="K1715" s="118">
        <f t="shared" si="80"/>
        <v>1.8684904025030218</v>
      </c>
    </row>
    <row r="1716" spans="1:11" x14ac:dyDescent="0.45">
      <c r="A1716" s="60">
        <v>41537</v>
      </c>
      <c r="B1716" s="114">
        <v>1700</v>
      </c>
      <c r="C1716" s="15">
        <f>'Calcul Es et Ea'!H1709</f>
        <v>2.0750565063958271</v>
      </c>
      <c r="D1716" s="15">
        <f>'Calcul Es et Ea'!I1709</f>
        <v>1.6554856704860557</v>
      </c>
      <c r="E1716" s="15">
        <f t="shared" si="78"/>
        <v>0.4195708359097714</v>
      </c>
      <c r="F1716" s="105">
        <v>0.15416955788541667</v>
      </c>
      <c r="G1716" s="105">
        <v>16.926921562499995</v>
      </c>
      <c r="H1716" s="55">
        <f t="shared" si="79"/>
        <v>0.12229540623060471</v>
      </c>
      <c r="I1716" s="17">
        <v>0</v>
      </c>
      <c r="J1716" s="15">
        <f>'Calcul Rn'!E1710</f>
        <v>7.5458401282507417</v>
      </c>
      <c r="K1716" s="118">
        <f t="shared" si="80"/>
        <v>2.0234626386987502</v>
      </c>
    </row>
    <row r="1717" spans="1:11" x14ac:dyDescent="0.45">
      <c r="A1717" s="60">
        <v>41538</v>
      </c>
      <c r="B1717" s="115">
        <v>1701</v>
      </c>
      <c r="C1717" s="15">
        <f>'Calcul Es et Ea'!H1710</f>
        <v>2.092966171010155</v>
      </c>
      <c r="D1717" s="15">
        <f>'Calcul Es et Ea'!I1710</f>
        <v>1.6628994314293788</v>
      </c>
      <c r="E1717" s="15">
        <f t="shared" si="78"/>
        <v>0.43006673958077624</v>
      </c>
      <c r="F1717" s="105">
        <v>3.1539351875E-3</v>
      </c>
      <c r="G1717" s="105">
        <v>16.285237177083332</v>
      </c>
      <c r="H1717" s="55">
        <f t="shared" si="79"/>
        <v>0.11800214785431014</v>
      </c>
      <c r="I1717" s="17">
        <v>0</v>
      </c>
      <c r="J1717" s="15">
        <f>'Calcul Rn'!E1711</f>
        <v>9.1627799492615676</v>
      </c>
      <c r="K1717" s="118">
        <f t="shared" si="80"/>
        <v>2.3862816332107295</v>
      </c>
    </row>
    <row r="1718" spans="1:11" x14ac:dyDescent="0.45">
      <c r="A1718" s="60">
        <v>41539</v>
      </c>
      <c r="B1718" s="115">
        <v>1702</v>
      </c>
      <c r="C1718" s="15">
        <f>'Calcul Es et Ea'!H1711</f>
        <v>2.3866272477313935</v>
      </c>
      <c r="D1718" s="15">
        <f>'Calcul Es et Ea'!I1711</f>
        <v>1.9086207765860452</v>
      </c>
      <c r="E1718" s="15">
        <f t="shared" si="78"/>
        <v>0.47800647114534822</v>
      </c>
      <c r="F1718" s="105">
        <v>0.93212959563541686</v>
      </c>
      <c r="G1718" s="105">
        <v>18.680859374999997</v>
      </c>
      <c r="H1718" s="55">
        <f t="shared" si="79"/>
        <v>0.13471225692572941</v>
      </c>
      <c r="I1718" s="17">
        <v>0</v>
      </c>
      <c r="J1718" s="15">
        <f>'Calcul Rn'!E1712</f>
        <v>9.1772058633688331</v>
      </c>
      <c r="K1718" s="118">
        <f t="shared" si="80"/>
        <v>2.6764741371328125</v>
      </c>
    </row>
    <row r="1719" spans="1:11" x14ac:dyDescent="0.45">
      <c r="A1719" s="60">
        <v>41540</v>
      </c>
      <c r="B1719" s="114">
        <v>1703</v>
      </c>
      <c r="C1719" s="15">
        <f>'Calcul Es et Ea'!H1712</f>
        <v>2.3213013876678561</v>
      </c>
      <c r="D1719" s="15">
        <f>'Calcul Es et Ea'!I1712</f>
        <v>1.9225889306092243</v>
      </c>
      <c r="E1719" s="15">
        <f t="shared" si="78"/>
        <v>0.39871245705863179</v>
      </c>
      <c r="F1719" s="105">
        <v>1.9228675209375004</v>
      </c>
      <c r="G1719" s="105">
        <v>18.338047395833332</v>
      </c>
      <c r="H1719" s="55">
        <f t="shared" si="79"/>
        <v>0.1322047986190264</v>
      </c>
      <c r="I1719" s="17">
        <v>0</v>
      </c>
      <c r="J1719" s="15">
        <f>'Calcul Rn'!E1713</f>
        <v>8.2965806002644911</v>
      </c>
      <c r="K1719" s="118">
        <f t="shared" si="80"/>
        <v>2.4952088449878009</v>
      </c>
    </row>
    <row r="1720" spans="1:11" x14ac:dyDescent="0.45">
      <c r="A1720" s="60">
        <v>41541</v>
      </c>
      <c r="B1720" s="115">
        <v>1704</v>
      </c>
      <c r="C1720" s="15">
        <f>'Calcul Es et Ea'!H1713</f>
        <v>2.5277215904184125</v>
      </c>
      <c r="D1720" s="15">
        <f>'Calcul Es et Ea'!I1713</f>
        <v>1.9778187284957567</v>
      </c>
      <c r="E1720" s="15">
        <f t="shared" si="78"/>
        <v>0.54990286192265581</v>
      </c>
      <c r="F1720" s="105">
        <v>0.33622396159374984</v>
      </c>
      <c r="G1720" s="105">
        <v>18.931643958333339</v>
      </c>
      <c r="H1720" s="55">
        <f t="shared" si="79"/>
        <v>0.13657200297829883</v>
      </c>
      <c r="I1720" s="17">
        <v>0</v>
      </c>
      <c r="J1720" s="15">
        <f>'Calcul Rn'!E1714</f>
        <v>9.3072834818508294</v>
      </c>
      <c r="K1720" s="118">
        <f t="shared" si="80"/>
        <v>2.6370080102052871</v>
      </c>
    </row>
    <row r="1721" spans="1:11" x14ac:dyDescent="0.45">
      <c r="A1721" s="60">
        <v>41542</v>
      </c>
      <c r="B1721" s="115">
        <v>1705</v>
      </c>
      <c r="C1721" s="15">
        <f>'Calcul Es et Ea'!H1714</f>
        <v>2.622619175624072</v>
      </c>
      <c r="D1721" s="15">
        <f>'Calcul Es et Ea'!I1714</f>
        <v>2.1687410709079056</v>
      </c>
      <c r="E1721" s="15">
        <f t="shared" si="78"/>
        <v>0.45387810471616641</v>
      </c>
      <c r="F1721" s="105">
        <v>0.19368634418750005</v>
      </c>
      <c r="G1721" s="105">
        <v>19.473348645833337</v>
      </c>
      <c r="H1721" s="55">
        <f t="shared" si="79"/>
        <v>0.14066344530457028</v>
      </c>
      <c r="I1721" s="17">
        <v>0</v>
      </c>
      <c r="J1721" s="15">
        <f>'Calcul Rn'!E1715</f>
        <v>9.0188296098731513</v>
      </c>
      <c r="K1721" s="118">
        <f t="shared" si="80"/>
        <v>2.5271171806778843</v>
      </c>
    </row>
    <row r="1722" spans="1:11" x14ac:dyDescent="0.45">
      <c r="A1722" s="60">
        <v>41543</v>
      </c>
      <c r="B1722" s="114">
        <v>1706</v>
      </c>
      <c r="C1722" s="15">
        <f>'Calcul Es et Ea'!H1715</f>
        <v>2.1350075654880469</v>
      </c>
      <c r="D1722" s="15">
        <f>'Calcul Es et Ea'!I1715</f>
        <v>2.0861841457614809</v>
      </c>
      <c r="E1722" s="15">
        <f t="shared" si="78"/>
        <v>4.8823419726566009E-2</v>
      </c>
      <c r="F1722" s="105">
        <v>0.24493053209375004</v>
      </c>
      <c r="G1722" s="105">
        <v>18.057342604166664</v>
      </c>
      <c r="H1722" s="55">
        <f t="shared" si="79"/>
        <v>0.13018117082157671</v>
      </c>
      <c r="I1722" s="17">
        <v>0</v>
      </c>
      <c r="J1722" s="15">
        <f>'Calcul Rn'!E1716</f>
        <v>6.9103272392328314</v>
      </c>
      <c r="K1722" s="118">
        <f t="shared" si="80"/>
        <v>1.8232666427126454</v>
      </c>
    </row>
    <row r="1723" spans="1:11" x14ac:dyDescent="0.45">
      <c r="A1723" s="60">
        <v>41544</v>
      </c>
      <c r="B1723" s="115">
        <v>1707</v>
      </c>
      <c r="C1723" s="15">
        <f>'Calcul Es et Ea'!H1716</f>
        <v>2.7460132299507292</v>
      </c>
      <c r="D1723" s="15">
        <f>'Calcul Es et Ea'!I1716</f>
        <v>2.4538430744945381</v>
      </c>
      <c r="E1723" s="15">
        <f t="shared" si="78"/>
        <v>0.29217015545619107</v>
      </c>
      <c r="F1723" s="105">
        <v>1.2541348921874997</v>
      </c>
      <c r="G1723" s="105">
        <v>20.886836250000002</v>
      </c>
      <c r="H1723" s="55">
        <f t="shared" si="79"/>
        <v>0.15183097363794876</v>
      </c>
      <c r="I1723" s="17">
        <v>0</v>
      </c>
      <c r="J1723" s="15">
        <f>'Calcul Rn'!E1717</f>
        <v>8.2709566644105905</v>
      </c>
      <c r="K1723" s="118">
        <f t="shared" si="80"/>
        <v>2.3756986339253743</v>
      </c>
    </row>
    <row r="1724" spans="1:11" x14ac:dyDescent="0.45">
      <c r="A1724" s="60">
        <v>41545</v>
      </c>
      <c r="B1724" s="115">
        <v>1708</v>
      </c>
      <c r="C1724" s="15">
        <f>'Calcul Es et Ea'!H1717</f>
        <v>2.2739255073343152</v>
      </c>
      <c r="D1724" s="15">
        <f>'Calcul Es et Ea'!I1717</f>
        <v>2.1968675250903886</v>
      </c>
      <c r="E1724" s="15">
        <f t="shared" si="78"/>
        <v>7.705798224392657E-2</v>
      </c>
      <c r="F1724" s="105">
        <v>1.246860513958334</v>
      </c>
      <c r="G1724" s="105">
        <v>19.240643229166668</v>
      </c>
      <c r="H1724" s="55">
        <f t="shared" si="79"/>
        <v>0.13889331023737003</v>
      </c>
      <c r="I1724" s="17">
        <v>0</v>
      </c>
      <c r="J1724" s="15">
        <f>'Calcul Rn'!E1718</f>
        <v>5.5979469347440833</v>
      </c>
      <c r="K1724" s="118">
        <f t="shared" si="80"/>
        <v>1.43924362575926</v>
      </c>
    </row>
    <row r="1725" spans="1:11" x14ac:dyDescent="0.45">
      <c r="A1725" s="60">
        <v>41546</v>
      </c>
      <c r="B1725" s="114">
        <v>1709</v>
      </c>
      <c r="C1725" s="15">
        <f>'Calcul Es et Ea'!H1718</f>
        <v>2.1760725272815513</v>
      </c>
      <c r="D1725" s="15">
        <f>'Calcul Es et Ea'!I1718</f>
        <v>2.0450888011338084</v>
      </c>
      <c r="E1725" s="15">
        <f t="shared" si="78"/>
        <v>0.1309837261477429</v>
      </c>
      <c r="F1725" s="105">
        <v>0.29140333334375002</v>
      </c>
      <c r="G1725" s="105">
        <v>17.577945937499997</v>
      </c>
      <c r="H1725" s="55">
        <f t="shared" si="79"/>
        <v>0.12678584697690176</v>
      </c>
      <c r="I1725" s="17">
        <v>0</v>
      </c>
      <c r="J1725" s="15">
        <f>'Calcul Rn'!E1719</f>
        <v>6.4050135702928728</v>
      </c>
      <c r="K1725" s="118">
        <f t="shared" si="80"/>
        <v>1.6934122080804117</v>
      </c>
    </row>
    <row r="1726" spans="1:11" x14ac:dyDescent="0.45">
      <c r="A1726" s="60">
        <v>41547</v>
      </c>
      <c r="B1726" s="115">
        <v>1710</v>
      </c>
      <c r="C1726" s="15">
        <f>'Calcul Es et Ea'!H1719</f>
        <v>2.1106419558899256</v>
      </c>
      <c r="D1726" s="15">
        <f>'Calcul Es et Ea'!I1719</f>
        <v>1.9664928163443687</v>
      </c>
      <c r="E1726" s="15">
        <f t="shared" si="78"/>
        <v>0.14414913954555697</v>
      </c>
      <c r="F1726" s="105">
        <v>4.451678626041667E-2</v>
      </c>
      <c r="G1726" s="105">
        <v>17.289401354166664</v>
      </c>
      <c r="H1726" s="55">
        <f t="shared" si="79"/>
        <v>0.12477865870695963</v>
      </c>
      <c r="I1726" s="17">
        <v>0</v>
      </c>
      <c r="J1726" s="15">
        <f>'Calcul Rn'!E1720</f>
        <v>5.4689810408196431</v>
      </c>
      <c r="K1726" s="118">
        <f t="shared" si="80"/>
        <v>1.4517569582108476</v>
      </c>
    </row>
    <row r="1727" spans="1:11" x14ac:dyDescent="0.45">
      <c r="A1727" s="60">
        <v>41548</v>
      </c>
      <c r="B1727" s="115">
        <v>1711</v>
      </c>
      <c r="C1727" s="15">
        <f>'Calcul Es et Ea'!H1720</f>
        <v>2.1057380502381733</v>
      </c>
      <c r="D1727" s="15">
        <f>'Calcul Es et Ea'!I1720</f>
        <v>2.0384948107802807</v>
      </c>
      <c r="E1727" s="15">
        <f t="shared" si="78"/>
        <v>6.7243239457892567E-2</v>
      </c>
      <c r="F1727" s="105">
        <v>0.35839991437499991</v>
      </c>
      <c r="G1727" s="105">
        <v>17.210889791666666</v>
      </c>
      <c r="H1727" s="55">
        <f t="shared" si="79"/>
        <v>0.12423720008552497</v>
      </c>
      <c r="I1727" s="17">
        <v>0</v>
      </c>
      <c r="J1727" s="15">
        <f>'Calcul Rn'!E1721</f>
        <v>6.3057103669315682</v>
      </c>
      <c r="K1727" s="118">
        <f t="shared" si="80"/>
        <v>1.6288453096519131</v>
      </c>
    </row>
    <row r="1728" spans="1:11" x14ac:dyDescent="0.45">
      <c r="A1728" s="60">
        <v>41549</v>
      </c>
      <c r="B1728" s="114">
        <v>1712</v>
      </c>
      <c r="C1728" s="15">
        <f>'Calcul Es et Ea'!H1721</f>
        <v>2.2767467598478017</v>
      </c>
      <c r="D1728" s="15">
        <f>'Calcul Es et Ea'!I1721</f>
        <v>2.0985022576591779</v>
      </c>
      <c r="E1728" s="15">
        <f t="shared" si="78"/>
        <v>0.17824450218862387</v>
      </c>
      <c r="F1728" s="105">
        <v>0.27345486133333335</v>
      </c>
      <c r="G1728" s="105">
        <v>18.490424583333326</v>
      </c>
      <c r="H1728" s="55">
        <f t="shared" si="79"/>
        <v>0.13331441744900263</v>
      </c>
      <c r="I1728" s="17">
        <v>0</v>
      </c>
      <c r="J1728" s="15">
        <f>'Calcul Rn'!E1722</f>
        <v>5.6193443706913824</v>
      </c>
      <c r="K1728" s="118">
        <f t="shared" si="80"/>
        <v>1.5293093346307163</v>
      </c>
    </row>
    <row r="1729" spans="1:11" x14ac:dyDescent="0.45">
      <c r="A1729" s="60">
        <v>41550</v>
      </c>
      <c r="B1729" s="115">
        <v>1713</v>
      </c>
      <c r="C1729" s="15">
        <f>'Calcul Es et Ea'!H1722</f>
        <v>2.5045933824850084</v>
      </c>
      <c r="D1729" s="15">
        <f>'Calcul Es et Ea'!I1722</f>
        <v>2.2907911034007156</v>
      </c>
      <c r="E1729" s="15">
        <f t="shared" si="78"/>
        <v>0.21380227908429283</v>
      </c>
      <c r="F1729" s="105">
        <v>2.4668460447916671</v>
      </c>
      <c r="G1729" s="105">
        <v>20.263931157894739</v>
      </c>
      <c r="H1729" s="55">
        <f t="shared" si="79"/>
        <v>0.14682056280956413</v>
      </c>
      <c r="I1729" s="17">
        <v>0</v>
      </c>
      <c r="J1729" s="15">
        <f>'Calcul Rn'!E1723</f>
        <v>5.9113189233148615</v>
      </c>
      <c r="K1729" s="118">
        <f t="shared" si="80"/>
        <v>1.7135640284734703</v>
      </c>
    </row>
    <row r="1730" spans="1:11" x14ac:dyDescent="0.45">
      <c r="A1730" s="60">
        <v>41551</v>
      </c>
      <c r="B1730" s="115">
        <v>1714</v>
      </c>
      <c r="C1730" s="15">
        <f>'Calcul Es et Ea'!H1723</f>
        <v>2.0572429653598303</v>
      </c>
      <c r="D1730" s="15">
        <f>'Calcul Es et Ea'!I1723</f>
        <v>1.9159359648849139</v>
      </c>
      <c r="E1730" s="15">
        <f t="shared" si="78"/>
        <v>0.1413070004749164</v>
      </c>
      <c r="F1730" s="105">
        <v>0.73729744521875018</v>
      </c>
      <c r="G1730" s="105">
        <v>17.846638854166667</v>
      </c>
      <c r="H1730" s="55">
        <f t="shared" si="79"/>
        <v>0.12867949085197891</v>
      </c>
      <c r="I1730" s="17">
        <v>0</v>
      </c>
      <c r="J1730" s="15">
        <f>'Calcul Rn'!E1724</f>
        <v>5.1879144643106097</v>
      </c>
      <c r="K1730" s="118">
        <f t="shared" si="80"/>
        <v>1.3841583910522257</v>
      </c>
    </row>
    <row r="1731" spans="1:11" x14ac:dyDescent="0.45">
      <c r="A1731" s="60">
        <v>41552</v>
      </c>
      <c r="B1731" s="114">
        <v>1715</v>
      </c>
      <c r="C1731" s="15">
        <f>'Calcul Es et Ea'!H1724</f>
        <v>2.016335274112584</v>
      </c>
      <c r="D1731" s="15">
        <f>'Calcul Es et Ea'!I1724</f>
        <v>1.734499740695965</v>
      </c>
      <c r="E1731" s="15">
        <f t="shared" si="78"/>
        <v>0.28183553341661893</v>
      </c>
      <c r="F1731" s="105">
        <v>0.32954573562500006</v>
      </c>
      <c r="G1731" s="105">
        <v>16.376964895833336</v>
      </c>
      <c r="H1731" s="55">
        <f t="shared" si="79"/>
        <v>0.11860791013418683</v>
      </c>
      <c r="I1731" s="17">
        <v>0</v>
      </c>
      <c r="J1731" s="15">
        <f>'Calcul Rn'!E1725</f>
        <v>5.4912195901366285</v>
      </c>
      <c r="K1731" s="118">
        <f t="shared" si="80"/>
        <v>1.476876939576184</v>
      </c>
    </row>
    <row r="1732" spans="1:11" x14ac:dyDescent="0.45">
      <c r="A1732" s="60">
        <v>41553</v>
      </c>
      <c r="B1732" s="115">
        <v>1716</v>
      </c>
      <c r="C1732" s="15">
        <f>'Calcul Es et Ea'!H1725</f>
        <v>1.9440786768605089</v>
      </c>
      <c r="D1732" s="15">
        <f>'Calcul Es et Ea'!I1725</f>
        <v>1.6899369140938341</v>
      </c>
      <c r="E1732" s="15">
        <f t="shared" si="78"/>
        <v>0.25414176276667488</v>
      </c>
      <c r="F1732" s="105">
        <v>6.0662619593749995E-2</v>
      </c>
      <c r="G1732" s="105">
        <v>14.723961874999999</v>
      </c>
      <c r="H1732" s="55">
        <f t="shared" si="79"/>
        <v>0.10808721410953304</v>
      </c>
      <c r="I1732" s="17">
        <v>0</v>
      </c>
      <c r="J1732" s="15">
        <f>'Calcul Rn'!E1726</f>
        <v>5.9091505733556717</v>
      </c>
      <c r="K1732" s="118">
        <f t="shared" si="80"/>
        <v>1.49575981918963</v>
      </c>
    </row>
    <row r="1733" spans="1:11" x14ac:dyDescent="0.45">
      <c r="A1733" s="60">
        <v>41554</v>
      </c>
      <c r="B1733" s="115">
        <v>1717</v>
      </c>
      <c r="C1733" s="15">
        <f>'Calcul Es et Ea'!H1726</f>
        <v>1.8315304248978699</v>
      </c>
      <c r="D1733" s="15">
        <f>'Calcul Es et Ea'!I1726</f>
        <v>1.4880470615292349</v>
      </c>
      <c r="E1733" s="15">
        <f t="shared" si="78"/>
        <v>0.34348336336863494</v>
      </c>
      <c r="F1733" s="105">
        <v>6.6585649312499995E-2</v>
      </c>
      <c r="G1733" s="105">
        <v>15.191039666666661</v>
      </c>
      <c r="H1733" s="55">
        <f t="shared" si="79"/>
        <v>0.11097624857029217</v>
      </c>
      <c r="I1733" s="17">
        <v>0</v>
      </c>
      <c r="J1733" s="15">
        <f>'Calcul Rn'!E1727</f>
        <v>5.7944906469754516</v>
      </c>
      <c r="K1733" s="118">
        <f t="shared" si="80"/>
        <v>1.489088531581126</v>
      </c>
    </row>
    <row r="1734" spans="1:11" x14ac:dyDescent="0.45">
      <c r="A1734" s="60">
        <v>41555</v>
      </c>
      <c r="B1734" s="114">
        <v>1718</v>
      </c>
      <c r="C1734" s="15">
        <f>'Calcul Es et Ea'!H1727</f>
        <v>2.1197207048370128</v>
      </c>
      <c r="D1734" s="15">
        <f>'Calcul Es et Ea'!I1727</f>
        <v>1.6138073086681772</v>
      </c>
      <c r="E1734" s="15">
        <f t="shared" si="78"/>
        <v>0.50591339616883557</v>
      </c>
      <c r="F1734" s="105">
        <v>9.6426510364583329E-2</v>
      </c>
      <c r="G1734" s="105">
        <v>16.57295208333333</v>
      </c>
      <c r="H1734" s="55">
        <f t="shared" si="79"/>
        <v>0.11991104202524107</v>
      </c>
      <c r="I1734" s="17">
        <v>0</v>
      </c>
      <c r="J1734" s="15">
        <f>'Calcul Rn'!E1728</f>
        <v>5.4239271043449842</v>
      </c>
      <c r="K1734" s="118">
        <f t="shared" si="80"/>
        <v>1.4575785600678857</v>
      </c>
    </row>
    <row r="1735" spans="1:11" x14ac:dyDescent="0.45">
      <c r="A1735" s="60">
        <v>41556</v>
      </c>
      <c r="B1735" s="115">
        <v>1719</v>
      </c>
      <c r="C1735" s="15">
        <f>'Calcul Es et Ea'!H1728</f>
        <v>1.8137814423248959</v>
      </c>
      <c r="D1735" s="15">
        <f>'Calcul Es et Ea'!I1728</f>
        <v>1.5712271329278378</v>
      </c>
      <c r="E1735" s="15">
        <f t="shared" si="78"/>
        <v>0.24255430939705813</v>
      </c>
      <c r="F1735" s="105">
        <v>0.45558736272916667</v>
      </c>
      <c r="G1735" s="105">
        <v>14.413719218750002</v>
      </c>
      <c r="H1735" s="55">
        <f t="shared" si="79"/>
        <v>0.10620379915122985</v>
      </c>
      <c r="I1735" s="17">
        <v>0</v>
      </c>
      <c r="J1735" s="15">
        <f>'Calcul Rn'!E1729</f>
        <v>5.7106995099788698</v>
      </c>
      <c r="K1735" s="118">
        <f t="shared" si="80"/>
        <v>1.4748590014971392</v>
      </c>
    </row>
    <row r="1736" spans="1:11" x14ac:dyDescent="0.45">
      <c r="A1736" s="60">
        <v>41557</v>
      </c>
      <c r="B1736" s="115">
        <v>1720</v>
      </c>
      <c r="C1736" s="15">
        <f>'Calcul Es et Ea'!H1729</f>
        <v>1.3586377749182417</v>
      </c>
      <c r="D1736" s="15">
        <f>'Calcul Es et Ea'!I1729</f>
        <v>1.0365893266103772</v>
      </c>
      <c r="E1736" s="15">
        <f t="shared" si="78"/>
        <v>0.3220484483078645</v>
      </c>
      <c r="F1736" s="105">
        <v>1.3727719222916666</v>
      </c>
      <c r="G1736" s="105">
        <v>11.582575499999999</v>
      </c>
      <c r="H1736" s="55">
        <f t="shared" si="79"/>
        <v>9.0267563415041413E-2</v>
      </c>
      <c r="I1736" s="17">
        <v>0</v>
      </c>
      <c r="J1736" s="15">
        <f>'Calcul Rn'!E1730</f>
        <v>4.3544170593481777</v>
      </c>
      <c r="K1736" s="118">
        <f t="shared" si="80"/>
        <v>1.3477177999796757</v>
      </c>
    </row>
    <row r="1737" spans="1:11" x14ac:dyDescent="0.45">
      <c r="A1737" s="60">
        <v>41558</v>
      </c>
      <c r="B1737" s="114">
        <v>1721</v>
      </c>
      <c r="C1737" s="15">
        <f>'Calcul Es et Ea'!H1730</f>
        <v>1.2089743667428565</v>
      </c>
      <c r="D1737" s="15">
        <f>'Calcul Es et Ea'!I1730</f>
        <v>1.0762642329520682</v>
      </c>
      <c r="E1737" s="15">
        <f t="shared" si="78"/>
        <v>0.13271013379078833</v>
      </c>
      <c r="F1737" s="105">
        <v>0.55977140536458314</v>
      </c>
      <c r="G1737" s="105">
        <v>8.3525408958333358</v>
      </c>
      <c r="H1737" s="55">
        <f t="shared" si="79"/>
        <v>7.4618810024736817E-2</v>
      </c>
      <c r="I1737" s="17">
        <v>0</v>
      </c>
      <c r="J1737" s="15">
        <f>'Calcul Rn'!E1731</f>
        <v>4.5323133749637696</v>
      </c>
      <c r="K1737" s="118">
        <f t="shared" si="80"/>
        <v>0.99754189275548721</v>
      </c>
    </row>
    <row r="1738" spans="1:11" x14ac:dyDescent="0.45">
      <c r="A1738" s="60">
        <v>41559</v>
      </c>
      <c r="B1738" s="115">
        <v>1722</v>
      </c>
      <c r="C1738" s="15">
        <f>'Calcul Es et Ea'!H1731</f>
        <v>1.1968292321994154</v>
      </c>
      <c r="D1738" s="15">
        <f>'Calcul Es et Ea'!I1731</f>
        <v>1.1219519413637706</v>
      </c>
      <c r="E1738" s="15">
        <f t="shared" si="78"/>
        <v>7.4877290835644761E-2</v>
      </c>
      <c r="F1738" s="105">
        <v>0.32335937514583329</v>
      </c>
      <c r="G1738" s="105">
        <v>8.7555308124999964</v>
      </c>
      <c r="H1738" s="55">
        <f t="shared" si="79"/>
        <v>7.6434749337518357E-2</v>
      </c>
      <c r="I1738" s="17">
        <v>0</v>
      </c>
      <c r="J1738" s="15">
        <f>'Calcul Rn'!E1732</f>
        <v>4.1135400822355956</v>
      </c>
      <c r="K1738" s="118">
        <f t="shared" si="80"/>
        <v>0.8855768224906635</v>
      </c>
    </row>
    <row r="1739" spans="1:11" x14ac:dyDescent="0.45">
      <c r="A1739" s="60">
        <v>41560</v>
      </c>
      <c r="B1739" s="115">
        <v>1723</v>
      </c>
      <c r="C1739" s="15">
        <f>'Calcul Es et Ea'!H1732</f>
        <v>1.2458778950516247</v>
      </c>
      <c r="D1739" s="15">
        <f>'Calcul Es et Ea'!I1732</f>
        <v>1.1177672261700984</v>
      </c>
      <c r="E1739" s="15">
        <f t="shared" si="78"/>
        <v>0.12811066888152634</v>
      </c>
      <c r="F1739" s="105">
        <v>0.41594039735416682</v>
      </c>
      <c r="G1739" s="105">
        <v>8.1886842916666644</v>
      </c>
      <c r="H1739" s="55">
        <f t="shared" si="79"/>
        <v>7.3891059066133996E-2</v>
      </c>
      <c r="I1739" s="17">
        <v>0</v>
      </c>
      <c r="J1739" s="15">
        <f>'Calcul Rn'!E1733</f>
        <v>4.7460808043076579</v>
      </c>
      <c r="K1739" s="118">
        <f t="shared" si="80"/>
        <v>1.0281584480035297</v>
      </c>
    </row>
    <row r="1740" spans="1:11" x14ac:dyDescent="0.45">
      <c r="A1740" s="60">
        <v>41561</v>
      </c>
      <c r="B1740" s="114">
        <v>1724</v>
      </c>
      <c r="C1740" s="15">
        <f>'Calcul Es et Ea'!H1733</f>
        <v>1.6786213408608193</v>
      </c>
      <c r="D1740" s="15">
        <f>'Calcul Es et Ea'!I1733</f>
        <v>1.6044547704434682</v>
      </c>
      <c r="E1740" s="15">
        <f t="shared" si="78"/>
        <v>7.4166570417351085E-2</v>
      </c>
      <c r="F1740" s="105">
        <v>0.48222510779166666</v>
      </c>
      <c r="G1740" s="105">
        <v>13.411110937500004</v>
      </c>
      <c r="H1740" s="55">
        <f t="shared" si="79"/>
        <v>0.1003067576719866</v>
      </c>
      <c r="I1740" s="17">
        <v>0</v>
      </c>
      <c r="J1740" s="15">
        <f>'Calcul Rn'!E1734</f>
        <v>4.3880507310238341</v>
      </c>
      <c r="K1740" s="118">
        <f t="shared" si="80"/>
        <v>1.0500288204175463</v>
      </c>
    </row>
    <row r="1741" spans="1:11" x14ac:dyDescent="0.45">
      <c r="A1741" s="60">
        <v>41562</v>
      </c>
      <c r="B1741" s="115">
        <v>1725</v>
      </c>
      <c r="C1741" s="15">
        <f>'Calcul Es et Ea'!H1734</f>
        <v>1.6503784793632361</v>
      </c>
      <c r="D1741" s="15">
        <f>'Calcul Es et Ea'!I1734</f>
        <v>1.6496146532583909</v>
      </c>
      <c r="E1741" s="15">
        <f t="shared" si="78"/>
        <v>7.6382610484526658E-4</v>
      </c>
      <c r="F1741" s="105">
        <v>0.48492766172916668</v>
      </c>
      <c r="G1741" s="105">
        <v>14.422286874999996</v>
      </c>
      <c r="H1741" s="55">
        <f t="shared" si="79"/>
        <v>0.10625543436315094</v>
      </c>
      <c r="I1741" s="17">
        <v>0</v>
      </c>
      <c r="J1741" s="15">
        <f>'Calcul Rn'!E1735</f>
        <v>3.388922704739854</v>
      </c>
      <c r="K1741" s="118">
        <f t="shared" si="80"/>
        <v>0.79803081163049139</v>
      </c>
    </row>
    <row r="1742" spans="1:11" x14ac:dyDescent="0.45">
      <c r="A1742" s="60">
        <v>41563</v>
      </c>
      <c r="B1742" s="115">
        <v>1726</v>
      </c>
      <c r="C1742" s="15">
        <f>'Calcul Es et Ea'!H1735</f>
        <v>1.9218041277961055</v>
      </c>
      <c r="D1742" s="15">
        <f>'Calcul Es et Ea'!I1735</f>
        <v>1.8601547693647058</v>
      </c>
      <c r="E1742" s="15">
        <f t="shared" si="78"/>
        <v>6.1649358431399737E-2</v>
      </c>
      <c r="F1742" s="105">
        <v>1.1071180159062499</v>
      </c>
      <c r="G1742" s="105">
        <v>15.751545624999999</v>
      </c>
      <c r="H1742" s="55">
        <f t="shared" si="79"/>
        <v>0.11452952789154469</v>
      </c>
      <c r="I1742" s="17">
        <v>0</v>
      </c>
      <c r="J1742" s="15">
        <f>'Calcul Rn'!E1736</f>
        <v>4.3436616152558951</v>
      </c>
      <c r="K1742" s="118">
        <f t="shared" si="80"/>
        <v>1.0512007587435086</v>
      </c>
    </row>
    <row r="1743" spans="1:11" x14ac:dyDescent="0.45">
      <c r="A1743" s="60">
        <v>41564</v>
      </c>
      <c r="B1743" s="114">
        <v>1727</v>
      </c>
      <c r="C1743" s="15">
        <f>'Calcul Es et Ea'!H1736</f>
        <v>1.8371750534273019</v>
      </c>
      <c r="D1743" s="15">
        <f>'Calcul Es et Ea'!I1736</f>
        <v>1.6883536356762163</v>
      </c>
      <c r="E1743" s="15">
        <f t="shared" si="78"/>
        <v>0.14882141775108559</v>
      </c>
      <c r="F1743" s="105">
        <v>0.58838255393749994</v>
      </c>
      <c r="G1743" s="105">
        <v>14.611440208333335</v>
      </c>
      <c r="H1743" s="55">
        <f t="shared" si="79"/>
        <v>0.10740086549598539</v>
      </c>
      <c r="I1743" s="17">
        <v>0</v>
      </c>
      <c r="J1743" s="15">
        <f>'Calcul Rn'!E1737</f>
        <v>4.025349284171182</v>
      </c>
      <c r="K1743" s="118">
        <f t="shared" si="80"/>
        <v>1.0374369049119532</v>
      </c>
    </row>
    <row r="1744" spans="1:11" x14ac:dyDescent="0.45">
      <c r="A1744" s="60">
        <v>41565</v>
      </c>
      <c r="B1744" s="115">
        <v>1728</v>
      </c>
      <c r="C1744" s="15">
        <f>'Calcul Es et Ea'!H1737</f>
        <v>1.8181939066502784</v>
      </c>
      <c r="D1744" s="15">
        <f>'Calcul Es et Ea'!I1737</f>
        <v>1.6059009213326445</v>
      </c>
      <c r="E1744" s="15">
        <f t="shared" si="78"/>
        <v>0.21229298531763385</v>
      </c>
      <c r="F1744" s="105">
        <v>1.2013338903020834</v>
      </c>
      <c r="G1744" s="105">
        <v>14.076929677083333</v>
      </c>
      <c r="H1744" s="55">
        <f t="shared" si="79"/>
        <v>0.10419087960609782</v>
      </c>
      <c r="I1744" s="17">
        <v>0</v>
      </c>
      <c r="J1744" s="15">
        <f>'Calcul Rn'!E1738</f>
        <v>4.225826949709635</v>
      </c>
      <c r="K1744" s="118">
        <f t="shared" si="80"/>
        <v>1.1749059476716088</v>
      </c>
    </row>
    <row r="1745" spans="1:11" x14ac:dyDescent="0.45">
      <c r="A1745" s="60">
        <v>41566</v>
      </c>
      <c r="B1745" s="115">
        <v>1729</v>
      </c>
      <c r="C1745" s="15">
        <f>'Calcul Es et Ea'!H1738</f>
        <v>1.9675425395831778</v>
      </c>
      <c r="D1745" s="15">
        <f>'Calcul Es et Ea'!I1738</f>
        <v>1.8601371059164185</v>
      </c>
      <c r="E1745" s="15">
        <f t="shared" si="78"/>
        <v>0.10740543366675936</v>
      </c>
      <c r="F1745" s="105">
        <v>1.0696643513750002</v>
      </c>
      <c r="G1745" s="105">
        <v>15.96347020833335</v>
      </c>
      <c r="H1745" s="55">
        <f t="shared" si="79"/>
        <v>0.1158979430136314</v>
      </c>
      <c r="I1745" s="17">
        <v>0</v>
      </c>
      <c r="J1745" s="15">
        <f>'Calcul Rn'!E1739</f>
        <v>4.0683121384151208</v>
      </c>
      <c r="K1745" s="118">
        <f t="shared" si="80"/>
        <v>1.044297661054707</v>
      </c>
    </row>
    <row r="1746" spans="1:11" x14ac:dyDescent="0.45">
      <c r="A1746" s="60">
        <v>41567</v>
      </c>
      <c r="B1746" s="114">
        <v>1730</v>
      </c>
      <c r="C1746" s="15">
        <f>'Calcul Es et Ea'!H1739</f>
        <v>1.9578453234025208</v>
      </c>
      <c r="D1746" s="15">
        <f>'Calcul Es et Ea'!I1739</f>
        <v>1.7622787543111633</v>
      </c>
      <c r="E1746" s="15">
        <f t="shared" ref="E1746:E1757" si="81">C1746-D1746</f>
        <v>0.1955665690913575</v>
      </c>
      <c r="F1746" s="105">
        <v>2.0604861120312501</v>
      </c>
      <c r="G1746" s="105">
        <v>16.094096562500003</v>
      </c>
      <c r="H1746" s="55">
        <f t="shared" ref="H1746:H1757" si="82">4098*(0.6108*EXP(17.27*G1746/(G1746+237.3)))/(G1746+237.3)^2</f>
        <v>0.11674830410178472</v>
      </c>
      <c r="I1746" s="17">
        <v>0</v>
      </c>
      <c r="J1746" s="15">
        <f>'Calcul Rn'!E1740</f>
        <v>3.6691687889447726</v>
      </c>
      <c r="K1746" s="118">
        <f t="shared" ref="K1746:K1757" si="83">(0.408*H1746*(J1746-I1746)+$B$8*900*F1746*E1746/(G1746+273))/(H1746+$B$8*(1+0.34*F1746))</f>
        <v>1.1222368178435864</v>
      </c>
    </row>
    <row r="1747" spans="1:11" x14ac:dyDescent="0.45">
      <c r="A1747" s="60">
        <v>41568</v>
      </c>
      <c r="B1747" s="115">
        <v>1731</v>
      </c>
      <c r="C1747" s="15">
        <f>'Calcul Es et Ea'!H1740</f>
        <v>1.8772332747389116</v>
      </c>
      <c r="D1747" s="15">
        <f>'Calcul Es et Ea'!I1740</f>
        <v>1.7036906104423273</v>
      </c>
      <c r="E1747" s="15">
        <f t="shared" si="81"/>
        <v>0.17354266429658427</v>
      </c>
      <c r="F1747" s="105">
        <v>1.6615306174999995</v>
      </c>
      <c r="G1747" s="105">
        <v>15.88228822916667</v>
      </c>
      <c r="H1747" s="55">
        <f t="shared" si="82"/>
        <v>0.11537211280792267</v>
      </c>
      <c r="I1747" s="17">
        <v>0</v>
      </c>
      <c r="J1747" s="15">
        <f>'Calcul Rn'!E1741</f>
        <v>3.6185157686348584</v>
      </c>
      <c r="K1747" s="118">
        <f t="shared" si="83"/>
        <v>1.0470582491961449</v>
      </c>
    </row>
    <row r="1748" spans="1:11" x14ac:dyDescent="0.45">
      <c r="A1748" s="60">
        <v>41569</v>
      </c>
      <c r="B1748" s="115">
        <v>1732</v>
      </c>
      <c r="C1748" s="15">
        <f>'Calcul Es et Ea'!H1741</f>
        <v>2.0593168344176749</v>
      </c>
      <c r="D1748" s="15">
        <f>'Calcul Es et Ea'!I1741</f>
        <v>1.7535671809681141</v>
      </c>
      <c r="E1748" s="15">
        <f t="shared" si="81"/>
        <v>0.30574965344956073</v>
      </c>
      <c r="F1748" s="105">
        <v>3.5236457124999991</v>
      </c>
      <c r="G1748" s="105">
        <v>17.443652708333328</v>
      </c>
      <c r="H1748" s="55">
        <f t="shared" si="82"/>
        <v>0.12584829044492241</v>
      </c>
      <c r="I1748" s="17">
        <v>0</v>
      </c>
      <c r="J1748" s="15">
        <f>'Calcul Rn'!E1742</f>
        <v>3.2498144545301924</v>
      </c>
      <c r="K1748" s="118">
        <f t="shared" si="83"/>
        <v>1.4298663148068718</v>
      </c>
    </row>
    <row r="1749" spans="1:11" x14ac:dyDescent="0.45">
      <c r="A1749" s="60">
        <v>41570</v>
      </c>
      <c r="B1749" s="114">
        <v>1733</v>
      </c>
      <c r="C1749" s="15">
        <f>'Calcul Es et Ea'!H1742</f>
        <v>1.980733865748139</v>
      </c>
      <c r="D1749" s="15">
        <f>'Calcul Es et Ea'!I1742</f>
        <v>1.6843457035453149</v>
      </c>
      <c r="E1749" s="15">
        <f t="shared" si="81"/>
        <v>0.29638816220282416</v>
      </c>
      <c r="F1749" s="105">
        <v>3.1465827528124994</v>
      </c>
      <c r="G1749" s="105">
        <v>16.822240520833329</v>
      </c>
      <c r="H1749" s="55">
        <f t="shared" si="82"/>
        <v>0.12158611532100787</v>
      </c>
      <c r="I1749" s="17">
        <v>0</v>
      </c>
      <c r="J1749" s="15">
        <f>'Calcul Rn'!E1743</f>
        <v>3.2960308136682732</v>
      </c>
      <c r="K1749" s="118">
        <f t="shared" si="83"/>
        <v>1.3737498402329356</v>
      </c>
    </row>
    <row r="1750" spans="1:11" x14ac:dyDescent="0.45">
      <c r="A1750" s="60">
        <v>41571</v>
      </c>
      <c r="B1750" s="115">
        <v>1734</v>
      </c>
      <c r="C1750" s="15">
        <f>'Calcul Es et Ea'!H1743</f>
        <v>1.9130949079304118</v>
      </c>
      <c r="D1750" s="15">
        <f>'Calcul Es et Ea'!I1743</f>
        <v>1.6675587818282278</v>
      </c>
      <c r="E1750" s="15">
        <f t="shared" si="81"/>
        <v>0.245536126102184</v>
      </c>
      <c r="F1750" s="105">
        <v>1.9564843835624999</v>
      </c>
      <c r="G1750" s="105">
        <v>16.112971145833338</v>
      </c>
      <c r="H1750" s="55">
        <f t="shared" si="82"/>
        <v>0.11687161211044252</v>
      </c>
      <c r="I1750" s="17">
        <v>0</v>
      </c>
      <c r="J1750" s="15">
        <f>'Calcul Rn'!E1744</f>
        <v>3.3377826212817845</v>
      </c>
      <c r="K1750" s="118">
        <f t="shared" si="83"/>
        <v>1.1354700852115331</v>
      </c>
    </row>
    <row r="1751" spans="1:11" x14ac:dyDescent="0.45">
      <c r="A1751" s="60">
        <v>41572</v>
      </c>
      <c r="B1751" s="115">
        <v>1735</v>
      </c>
      <c r="C1751" s="15">
        <f>'Calcul Es et Ea'!H1744</f>
        <v>2.0199082052581003</v>
      </c>
      <c r="D1751" s="15">
        <f>'Calcul Es et Ea'!I1744</f>
        <v>1.8566065697311858</v>
      </c>
      <c r="E1751" s="15">
        <f t="shared" si="81"/>
        <v>0.16330163552691457</v>
      </c>
      <c r="F1751" s="105">
        <v>1.5365306878749996</v>
      </c>
      <c r="G1751" s="105">
        <v>17.394125625000004</v>
      </c>
      <c r="H1751" s="55">
        <f t="shared" si="82"/>
        <v>0.12550400851968374</v>
      </c>
      <c r="I1751" s="17">
        <v>0</v>
      </c>
      <c r="J1751" s="15">
        <f>'Calcul Rn'!E1745</f>
        <v>2.9433782797253967</v>
      </c>
      <c r="K1751" s="118">
        <f t="shared" si="83"/>
        <v>0.89172379885325237</v>
      </c>
    </row>
    <row r="1752" spans="1:11" x14ac:dyDescent="0.45">
      <c r="A1752" s="60">
        <v>41573</v>
      </c>
      <c r="B1752" s="114">
        <v>1736</v>
      </c>
      <c r="C1752" s="15">
        <f>'Calcul Es et Ea'!H1745</f>
        <v>2.0897457944786479</v>
      </c>
      <c r="D1752" s="15">
        <f>'Calcul Es et Ea'!I1745</f>
        <v>1.8624692779600218</v>
      </c>
      <c r="E1752" s="15">
        <f t="shared" si="81"/>
        <v>0.22727651651862613</v>
      </c>
      <c r="F1752" s="105">
        <v>1.8915336044583333</v>
      </c>
      <c r="G1752" s="105">
        <v>16.952232291666665</v>
      </c>
      <c r="H1752" s="55">
        <f t="shared" si="82"/>
        <v>0.12246743097599651</v>
      </c>
      <c r="I1752" s="17">
        <v>0</v>
      </c>
      <c r="J1752" s="15">
        <f>'Calcul Rn'!E1746</f>
        <v>3.2017601183135929</v>
      </c>
      <c r="K1752" s="118">
        <f t="shared" si="83"/>
        <v>1.0725327438161694</v>
      </c>
    </row>
    <row r="1753" spans="1:11" x14ac:dyDescent="0.45">
      <c r="A1753" s="60">
        <v>41574</v>
      </c>
      <c r="B1753" s="115">
        <v>1737</v>
      </c>
      <c r="C1753" s="15">
        <f>'Calcul Es et Ea'!H1746</f>
        <v>1.7351312127872767</v>
      </c>
      <c r="D1753" s="15">
        <f>'Calcul Es et Ea'!I1746</f>
        <v>1.5903291594774156</v>
      </c>
      <c r="E1753" s="15">
        <f t="shared" si="81"/>
        <v>0.14480205330986107</v>
      </c>
      <c r="F1753" s="105">
        <v>4.8142939375000013</v>
      </c>
      <c r="G1753" s="105">
        <v>15.238276979166669</v>
      </c>
      <c r="H1753" s="55">
        <f t="shared" si="82"/>
        <v>0.1112720460881949</v>
      </c>
      <c r="I1753" s="17">
        <v>0</v>
      </c>
      <c r="J1753" s="15">
        <f>'Calcul Rn'!E1747</f>
        <v>2.9030421851797148</v>
      </c>
      <c r="K1753" s="118">
        <f t="shared" si="83"/>
        <v>0.96431677045885988</v>
      </c>
    </row>
    <row r="1754" spans="1:11" x14ac:dyDescent="0.45">
      <c r="A1754" s="60">
        <v>41575</v>
      </c>
      <c r="B1754" s="115">
        <v>1738</v>
      </c>
      <c r="C1754" s="15">
        <f>'Calcul Es et Ea'!H1747</f>
        <v>1.5637212610530327</v>
      </c>
      <c r="D1754" s="15">
        <f>'Calcul Es et Ea'!I1747</f>
        <v>1.3585817704560998</v>
      </c>
      <c r="E1754" s="15">
        <f t="shared" si="81"/>
        <v>0.20513949059693282</v>
      </c>
      <c r="F1754" s="105">
        <v>4.6105151260416664</v>
      </c>
      <c r="G1754" s="105">
        <v>14.220834270833334</v>
      </c>
      <c r="H1754" s="55">
        <f t="shared" si="82"/>
        <v>0.10504696086680632</v>
      </c>
      <c r="I1754" s="17">
        <v>0</v>
      </c>
      <c r="J1754" s="15">
        <f>'Calcul Rn'!E1748</f>
        <v>2.6972623175612385</v>
      </c>
      <c r="K1754" s="118">
        <f t="shared" si="83"/>
        <v>1.1338520437249167</v>
      </c>
    </row>
    <row r="1755" spans="1:11" x14ac:dyDescent="0.45">
      <c r="A1755" s="60">
        <v>41576</v>
      </c>
      <c r="B1755" s="114">
        <v>1739</v>
      </c>
      <c r="C1755" s="15">
        <f>'Calcul Es et Ea'!H1748</f>
        <v>1.3421932547102935</v>
      </c>
      <c r="D1755" s="15">
        <f>'Calcul Es et Ea'!I1748</f>
        <v>1.162604722768632</v>
      </c>
      <c r="E1755" s="15">
        <f t="shared" si="81"/>
        <v>0.17958853194166147</v>
      </c>
      <c r="F1755" s="105">
        <v>0.62854456283333338</v>
      </c>
      <c r="G1755" s="105">
        <v>10.208150697916667</v>
      </c>
      <c r="H1755" s="55">
        <f t="shared" si="82"/>
        <v>8.3297246138657161E-2</v>
      </c>
      <c r="I1755" s="17">
        <v>0</v>
      </c>
      <c r="J1755" s="15">
        <f>'Calcul Rn'!E1749</f>
        <v>2.5304933563529293</v>
      </c>
      <c r="K1755" s="118">
        <f t="shared" si="83"/>
        <v>0.66867560005771487</v>
      </c>
    </row>
    <row r="1756" spans="1:11" x14ac:dyDescent="0.45">
      <c r="A1756" s="60">
        <v>41577</v>
      </c>
      <c r="B1756" s="115">
        <v>1740</v>
      </c>
      <c r="C1756" s="15">
        <f>'Calcul Es et Ea'!H1749</f>
        <v>1.3048696746450938</v>
      </c>
      <c r="D1756" s="15">
        <f>'Calcul Es et Ea'!I1749</f>
        <v>1.1417571975032721</v>
      </c>
      <c r="E1756" s="15">
        <f t="shared" si="81"/>
        <v>0.16311247714182175</v>
      </c>
      <c r="F1756" s="105">
        <v>5.2465278697916666E-2</v>
      </c>
      <c r="G1756" s="105">
        <v>8.8278382187500029</v>
      </c>
      <c r="H1756" s="55">
        <f t="shared" si="82"/>
        <v>7.6764540667445647E-2</v>
      </c>
      <c r="I1756" s="17">
        <v>0</v>
      </c>
      <c r="J1756" s="15">
        <f>'Calcul Rn'!E1750</f>
        <v>2.5311008161527608</v>
      </c>
      <c r="K1756" s="118">
        <f t="shared" si="83"/>
        <v>0.55983727955691509</v>
      </c>
    </row>
    <row r="1757" spans="1:11" ht="14.65" thickBot="1" x14ac:dyDescent="0.5">
      <c r="A1757" s="61">
        <v>41578</v>
      </c>
      <c r="B1757" s="116">
        <v>1741</v>
      </c>
      <c r="C1757" s="16">
        <f>'Calcul Es et Ea'!H1750</f>
        <v>1.280767150549379</v>
      </c>
      <c r="D1757" s="16">
        <f>'Calcul Es et Ea'!I1750</f>
        <v>1.157455699112881</v>
      </c>
      <c r="E1757" s="16">
        <f t="shared" si="81"/>
        <v>0.12331145143649791</v>
      </c>
      <c r="F1757" s="109">
        <v>1.1062789118541667</v>
      </c>
      <c r="G1757" s="109">
        <v>9.5803664791666669</v>
      </c>
      <c r="H1757" s="56">
        <f t="shared" si="82"/>
        <v>8.0269575834878273E-2</v>
      </c>
      <c r="I1757" s="18">
        <v>0</v>
      </c>
      <c r="J1757" s="16">
        <f>'Calcul Rn'!E1751</f>
        <v>2.4318065441710051</v>
      </c>
      <c r="K1757" s="119">
        <f t="shared" si="83"/>
        <v>0.63077881405004033</v>
      </c>
    </row>
  </sheetData>
  <autoFilter ref="A17:A1757" xr:uid="{00000000-0009-0000-0000-000000000000}"/>
  <mergeCells count="1">
    <mergeCell ref="B15:B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I1750"/>
  <sheetViews>
    <sheetView tabSelected="1" workbookViewId="0">
      <selection activeCell="G10" sqref="G10"/>
    </sheetView>
  </sheetViews>
  <sheetFormatPr defaultColWidth="10.6640625" defaultRowHeight="14.25" x14ac:dyDescent="0.45"/>
  <cols>
    <col min="1" max="1" width="11.3984375" style="11"/>
  </cols>
  <sheetData>
    <row r="7" spans="1:9" ht="14.65" thickBot="1" x14ac:dyDescent="0.5"/>
    <row r="8" spans="1:9" x14ac:dyDescent="0.45">
      <c r="B8" s="160" t="s">
        <v>20</v>
      </c>
      <c r="C8" s="45" t="s">
        <v>21</v>
      </c>
      <c r="D8" s="39" t="s">
        <v>22</v>
      </c>
      <c r="E8" s="36" t="s">
        <v>23</v>
      </c>
      <c r="F8" s="14" t="s">
        <v>24</v>
      </c>
      <c r="G8" s="64" t="s">
        <v>25</v>
      </c>
      <c r="H8" s="7" t="s">
        <v>5</v>
      </c>
      <c r="I8" s="8" t="s">
        <v>6</v>
      </c>
    </row>
    <row r="9" spans="1:9" ht="14.65" thickBot="1" x14ac:dyDescent="0.5">
      <c r="B9" s="161"/>
      <c r="C9" s="79" t="s">
        <v>16</v>
      </c>
      <c r="D9" s="67" t="s">
        <v>16</v>
      </c>
      <c r="E9" s="68" t="s">
        <v>26</v>
      </c>
      <c r="F9" s="69" t="s">
        <v>14</v>
      </c>
      <c r="G9" s="103" t="s">
        <v>14</v>
      </c>
      <c r="H9" s="9" t="s">
        <v>14</v>
      </c>
      <c r="I9" s="132" t="s">
        <v>14</v>
      </c>
    </row>
    <row r="10" spans="1:9" x14ac:dyDescent="0.45">
      <c r="A10" s="59">
        <v>39838</v>
      </c>
      <c r="B10" s="120">
        <v>1</v>
      </c>
      <c r="C10" s="128">
        <v>7.6310000000000002</v>
      </c>
      <c r="D10" s="106">
        <v>2.9039999999999999</v>
      </c>
      <c r="E10" s="106">
        <v>98.458333333333329</v>
      </c>
      <c r="F10" s="72">
        <f>0.6108*EXP(17.27*C10/(C10+237.3))</f>
        <v>1.0461047060783968</v>
      </c>
      <c r="G10" s="72">
        <f>0.6108*EXP(17.27*D10/(D10+237.3))</f>
        <v>0.75261898388622839</v>
      </c>
      <c r="H10" s="117">
        <f>(F10+G10)/2</f>
        <v>0.89936184498231264</v>
      </c>
      <c r="I10" s="133">
        <f>E10/100*H10</f>
        <v>0.8854966832055019</v>
      </c>
    </row>
    <row r="11" spans="1:9" x14ac:dyDescent="0.45">
      <c r="A11" s="60">
        <v>39839</v>
      </c>
      <c r="B11" s="121">
        <v>2</v>
      </c>
      <c r="C11" s="129">
        <v>11.269</v>
      </c>
      <c r="D11" s="104">
        <v>1.5940000000000001</v>
      </c>
      <c r="E11" s="104">
        <v>96.566666666666663</v>
      </c>
      <c r="F11" s="15">
        <f t="shared" ref="F11:F74" si="0">0.6108*EXP(17.27*C11/(C11+237.3))</f>
        <v>1.3363718755499774</v>
      </c>
      <c r="G11" s="15">
        <f t="shared" ref="G11:G74" si="1">0.6108*EXP(17.27*D11/(D11+237.3))</f>
        <v>0.68539971044033665</v>
      </c>
      <c r="H11" s="118">
        <f t="shared" ref="H11:H74" si="2">(F11+G11)/2</f>
        <v>1.0108857929951571</v>
      </c>
      <c r="I11" s="134">
        <f t="shared" ref="I11:I74" si="3">E11/100*H11</f>
        <v>0.97617871410232337</v>
      </c>
    </row>
    <row r="12" spans="1:9" x14ac:dyDescent="0.45">
      <c r="A12" s="60">
        <v>39840</v>
      </c>
      <c r="B12" s="122">
        <v>3</v>
      </c>
      <c r="C12" s="129">
        <v>4.2679999999999998</v>
      </c>
      <c r="D12" s="104">
        <v>1.389</v>
      </c>
      <c r="E12" s="104">
        <v>100</v>
      </c>
      <c r="F12" s="15">
        <f t="shared" si="0"/>
        <v>0.8287298759013485</v>
      </c>
      <c r="G12" s="15">
        <f t="shared" si="1"/>
        <v>0.67537539342045327</v>
      </c>
      <c r="H12" s="118">
        <f t="shared" si="2"/>
        <v>0.75205263466090089</v>
      </c>
      <c r="I12" s="134">
        <f t="shared" si="3"/>
        <v>0.75205263466090089</v>
      </c>
    </row>
    <row r="13" spans="1:9" x14ac:dyDescent="0.45">
      <c r="A13" s="60">
        <v>39841</v>
      </c>
      <c r="B13" s="122">
        <v>4</v>
      </c>
      <c r="C13" s="129">
        <v>4.4729999999999999</v>
      </c>
      <c r="D13" s="104">
        <v>3.0350000000000001</v>
      </c>
      <c r="E13" s="104">
        <v>100</v>
      </c>
      <c r="F13" s="15">
        <f t="shared" si="0"/>
        <v>0.84073694589100478</v>
      </c>
      <c r="G13" s="15">
        <f t="shared" si="1"/>
        <v>0.75965068220415966</v>
      </c>
      <c r="H13" s="118">
        <f t="shared" si="2"/>
        <v>0.80019381404758216</v>
      </c>
      <c r="I13" s="134">
        <f t="shared" si="3"/>
        <v>0.80019381404758216</v>
      </c>
    </row>
    <row r="14" spans="1:9" x14ac:dyDescent="0.45">
      <c r="A14" s="60">
        <v>39842</v>
      </c>
      <c r="B14" s="121">
        <v>5</v>
      </c>
      <c r="C14" s="129">
        <v>7.95</v>
      </c>
      <c r="D14" s="104">
        <v>-0.23599999999999999</v>
      </c>
      <c r="E14" s="104">
        <v>94.136111111111106</v>
      </c>
      <c r="F14" s="15">
        <f t="shared" si="0"/>
        <v>1.0691211163174248</v>
      </c>
      <c r="G14" s="15">
        <f t="shared" si="1"/>
        <v>0.6003885837911449</v>
      </c>
      <c r="H14" s="118">
        <f t="shared" si="2"/>
        <v>0.83475485005428485</v>
      </c>
      <c r="I14" s="134">
        <f t="shared" si="3"/>
        <v>0.78580575315249057</v>
      </c>
    </row>
    <row r="15" spans="1:9" x14ac:dyDescent="0.45">
      <c r="A15" s="60">
        <v>39843</v>
      </c>
      <c r="B15" s="122">
        <v>6</v>
      </c>
      <c r="C15" s="129">
        <v>8.4269999999999996</v>
      </c>
      <c r="D15" s="104">
        <v>-0.55200000000000005</v>
      </c>
      <c r="E15" s="104">
        <v>92.720833333333317</v>
      </c>
      <c r="F15" s="15">
        <f t="shared" si="0"/>
        <v>1.1043692565709367</v>
      </c>
      <c r="G15" s="15">
        <f t="shared" si="1"/>
        <v>0.58669374863446011</v>
      </c>
      <c r="H15" s="118">
        <f t="shared" si="2"/>
        <v>0.84553150260269838</v>
      </c>
      <c r="I15" s="134">
        <f t="shared" si="3"/>
        <v>0.78398385530907688</v>
      </c>
    </row>
    <row r="16" spans="1:9" x14ac:dyDescent="0.45">
      <c r="A16" s="60">
        <v>39844</v>
      </c>
      <c r="B16" s="122">
        <v>7</v>
      </c>
      <c r="C16" s="129">
        <v>8.58</v>
      </c>
      <c r="D16" s="104">
        <v>0.73399999999999999</v>
      </c>
      <c r="E16" s="104">
        <v>95.491666666666674</v>
      </c>
      <c r="F16" s="15">
        <f t="shared" si="0"/>
        <v>1.1158898590655459</v>
      </c>
      <c r="G16" s="15">
        <f t="shared" si="1"/>
        <v>0.64420901196164937</v>
      </c>
      <c r="H16" s="118">
        <f t="shared" si="2"/>
        <v>0.88004943551359771</v>
      </c>
      <c r="I16" s="134">
        <f t="shared" si="3"/>
        <v>0.84037387346252646</v>
      </c>
    </row>
    <row r="17" spans="1:9" x14ac:dyDescent="0.45">
      <c r="A17" s="60">
        <v>39845</v>
      </c>
      <c r="B17" s="121">
        <v>8</v>
      </c>
      <c r="C17" s="129">
        <v>3.7370000000000001</v>
      </c>
      <c r="D17" s="104">
        <v>-1.544</v>
      </c>
      <c r="E17" s="104">
        <v>92.679166666666674</v>
      </c>
      <c r="F17" s="15">
        <f t="shared" si="0"/>
        <v>0.79832912990815486</v>
      </c>
      <c r="G17" s="15">
        <f t="shared" si="1"/>
        <v>0.54547984451209686</v>
      </c>
      <c r="H17" s="118">
        <f t="shared" si="2"/>
        <v>0.67190448721012586</v>
      </c>
      <c r="I17" s="134">
        <f t="shared" si="3"/>
        <v>0.62271547954228468</v>
      </c>
    </row>
    <row r="18" spans="1:9" x14ac:dyDescent="0.45">
      <c r="A18" s="60">
        <v>39846</v>
      </c>
      <c r="B18" s="122">
        <v>9</v>
      </c>
      <c r="C18" s="129">
        <v>1.7130000000000001</v>
      </c>
      <c r="D18" s="104">
        <v>-3.149</v>
      </c>
      <c r="E18" s="104">
        <v>96.237499999999997</v>
      </c>
      <c r="F18" s="15">
        <f t="shared" si="0"/>
        <v>0.69127880126811225</v>
      </c>
      <c r="G18" s="15">
        <f t="shared" si="1"/>
        <v>0.48420699109012166</v>
      </c>
      <c r="H18" s="118">
        <f t="shared" si="2"/>
        <v>0.5877428961791169</v>
      </c>
      <c r="I18" s="134">
        <f t="shared" si="3"/>
        <v>0.56562906971037763</v>
      </c>
    </row>
    <row r="19" spans="1:9" x14ac:dyDescent="0.45">
      <c r="A19" s="60">
        <v>39847</v>
      </c>
      <c r="B19" s="122">
        <v>10</v>
      </c>
      <c r="C19" s="129">
        <v>5.726</v>
      </c>
      <c r="D19" s="104">
        <v>-5.7869999999999999</v>
      </c>
      <c r="E19" s="104">
        <v>91.341666666666683</v>
      </c>
      <c r="F19" s="15">
        <f t="shared" si="0"/>
        <v>0.91751838764239713</v>
      </c>
      <c r="G19" s="15">
        <f t="shared" si="1"/>
        <v>0.39666064444267723</v>
      </c>
      <c r="H19" s="118">
        <f t="shared" si="2"/>
        <v>0.65708951604253718</v>
      </c>
      <c r="I19" s="134">
        <f t="shared" si="3"/>
        <v>0.6001965154451876</v>
      </c>
    </row>
    <row r="20" spans="1:9" x14ac:dyDescent="0.45">
      <c r="A20" s="60">
        <v>39848</v>
      </c>
      <c r="B20" s="121">
        <v>11</v>
      </c>
      <c r="C20" s="129">
        <v>12.191000000000001</v>
      </c>
      <c r="D20" s="104">
        <v>-0.47899999999999998</v>
      </c>
      <c r="E20" s="104">
        <v>94.179166666666674</v>
      </c>
      <c r="F20" s="15">
        <f t="shared" si="0"/>
        <v>1.4203263917944779</v>
      </c>
      <c r="G20" s="15">
        <f t="shared" si="1"/>
        <v>0.58983264556182313</v>
      </c>
      <c r="H20" s="118">
        <f t="shared" si="2"/>
        <v>1.0050795186781505</v>
      </c>
      <c r="I20" s="134">
        <f t="shared" si="3"/>
        <v>0.94657551502842652</v>
      </c>
    </row>
    <row r="21" spans="1:9" x14ac:dyDescent="0.45">
      <c r="A21" s="60">
        <v>39849</v>
      </c>
      <c r="B21" s="122">
        <v>12</v>
      </c>
      <c r="C21" s="129">
        <v>13.305999999999999</v>
      </c>
      <c r="D21" s="104">
        <v>4.2729999999999997</v>
      </c>
      <c r="E21" s="104">
        <v>92.1</v>
      </c>
      <c r="F21" s="15">
        <f t="shared" si="0"/>
        <v>1.5280158650148985</v>
      </c>
      <c r="G21" s="15">
        <f t="shared" si="1"/>
        <v>0.82902092183050091</v>
      </c>
      <c r="H21" s="118">
        <f t="shared" si="2"/>
        <v>1.1785183934226997</v>
      </c>
      <c r="I21" s="134">
        <f t="shared" si="3"/>
        <v>1.0854154403423064</v>
      </c>
    </row>
    <row r="22" spans="1:9" x14ac:dyDescent="0.45">
      <c r="A22" s="60">
        <v>39850</v>
      </c>
      <c r="B22" s="122">
        <v>13</v>
      </c>
      <c r="C22" s="129">
        <v>11.88</v>
      </c>
      <c r="D22" s="104">
        <v>4.3650000000000002</v>
      </c>
      <c r="E22" s="104">
        <v>93.8</v>
      </c>
      <c r="F22" s="15">
        <f t="shared" si="0"/>
        <v>1.3915042433101785</v>
      </c>
      <c r="G22" s="15">
        <f t="shared" si="1"/>
        <v>0.83439228347271621</v>
      </c>
      <c r="H22" s="118">
        <f t="shared" si="2"/>
        <v>1.1129482633914474</v>
      </c>
      <c r="I22" s="134">
        <f t="shared" si="3"/>
        <v>1.0439454710611775</v>
      </c>
    </row>
    <row r="23" spans="1:9" x14ac:dyDescent="0.45">
      <c r="A23" s="60">
        <v>39851</v>
      </c>
      <c r="B23" s="121">
        <v>14</v>
      </c>
      <c r="C23" s="129">
        <v>6.9640000000000004</v>
      </c>
      <c r="D23" s="104">
        <v>0.505</v>
      </c>
      <c r="E23" s="104">
        <v>93.858333333333306</v>
      </c>
      <c r="F23" s="15">
        <f t="shared" si="0"/>
        <v>0.99938454245917197</v>
      </c>
      <c r="G23" s="15">
        <f t="shared" si="1"/>
        <v>0.63361654282049862</v>
      </c>
      <c r="H23" s="118">
        <f t="shared" si="2"/>
        <v>0.81650054263983529</v>
      </c>
      <c r="I23" s="134">
        <f t="shared" si="3"/>
        <v>0.76635380097937189</v>
      </c>
    </row>
    <row r="24" spans="1:9" x14ac:dyDescent="0.45">
      <c r="A24" s="60">
        <v>39852</v>
      </c>
      <c r="B24" s="122">
        <v>15</v>
      </c>
      <c r="C24" s="129">
        <v>6.351</v>
      </c>
      <c r="D24" s="104">
        <v>-1.996</v>
      </c>
      <c r="E24" s="104">
        <v>97.137500000000003</v>
      </c>
      <c r="F24" s="15">
        <f t="shared" si="0"/>
        <v>0.95807771766712835</v>
      </c>
      <c r="G24" s="15">
        <f t="shared" si="1"/>
        <v>0.52756617944543849</v>
      </c>
      <c r="H24" s="118">
        <f t="shared" si="2"/>
        <v>0.74282194855628347</v>
      </c>
      <c r="I24" s="134">
        <f t="shared" si="3"/>
        <v>0.72155867027885989</v>
      </c>
    </row>
    <row r="25" spans="1:9" x14ac:dyDescent="0.45">
      <c r="A25" s="60">
        <v>39853</v>
      </c>
      <c r="B25" s="122">
        <v>16</v>
      </c>
      <c r="C25" s="129">
        <v>12.247</v>
      </c>
      <c r="D25" s="104">
        <v>4.3550000000000004</v>
      </c>
      <c r="E25" s="104">
        <v>99.987499999999997</v>
      </c>
      <c r="F25" s="15">
        <f t="shared" si="0"/>
        <v>1.425571563406018</v>
      </c>
      <c r="G25" s="15">
        <f t="shared" si="1"/>
        <v>0.83380695663245585</v>
      </c>
      <c r="H25" s="118">
        <f t="shared" si="2"/>
        <v>1.129689260019237</v>
      </c>
      <c r="I25" s="134">
        <f t="shared" si="3"/>
        <v>1.1295480488617344</v>
      </c>
    </row>
    <row r="26" spans="1:9" x14ac:dyDescent="0.45">
      <c r="A26" s="60">
        <v>39854</v>
      </c>
      <c r="B26" s="121">
        <v>17</v>
      </c>
      <c r="C26" s="129">
        <v>10.868</v>
      </c>
      <c r="D26" s="104">
        <v>3.246</v>
      </c>
      <c r="E26" s="104">
        <v>88.869166666666658</v>
      </c>
      <c r="F26" s="15">
        <f t="shared" si="0"/>
        <v>1.3012403531383232</v>
      </c>
      <c r="G26" s="15">
        <f t="shared" si="1"/>
        <v>0.77109851606648516</v>
      </c>
      <c r="H26" s="118">
        <f t="shared" si="2"/>
        <v>1.0361694346024042</v>
      </c>
      <c r="I26" s="134">
        <f t="shared" si="3"/>
        <v>0.92083514178586812</v>
      </c>
    </row>
    <row r="27" spans="1:9" x14ac:dyDescent="0.45">
      <c r="A27" s="60">
        <v>39855</v>
      </c>
      <c r="B27" s="122">
        <v>18</v>
      </c>
      <c r="C27" s="129">
        <v>9.5839999999999996</v>
      </c>
      <c r="D27" s="104">
        <v>0.20599999999999999</v>
      </c>
      <c r="E27" s="104">
        <v>96.174999999999997</v>
      </c>
      <c r="F27" s="15">
        <f t="shared" si="0"/>
        <v>1.1941481840771044</v>
      </c>
      <c r="G27" s="15">
        <f t="shared" si="1"/>
        <v>0.62001808536505476</v>
      </c>
      <c r="H27" s="118">
        <f t="shared" si="2"/>
        <v>0.9070831347210796</v>
      </c>
      <c r="I27" s="134">
        <f t="shared" si="3"/>
        <v>0.87238720481799825</v>
      </c>
    </row>
    <row r="28" spans="1:9" x14ac:dyDescent="0.45">
      <c r="A28" s="60">
        <v>39856</v>
      </c>
      <c r="B28" s="122">
        <v>19</v>
      </c>
      <c r="C28" s="129">
        <v>7.5709999999999997</v>
      </c>
      <c r="D28" s="104">
        <v>5.3999999999999999E-2</v>
      </c>
      <c r="E28" s="104">
        <v>89.408749999999998</v>
      </c>
      <c r="F28" s="15">
        <f t="shared" si="0"/>
        <v>1.0418246898027566</v>
      </c>
      <c r="G28" s="15">
        <f t="shared" si="1"/>
        <v>0.61320459553500228</v>
      </c>
      <c r="H28" s="118">
        <f t="shared" si="2"/>
        <v>0.82751464266887942</v>
      </c>
      <c r="I28" s="134">
        <f t="shared" si="3"/>
        <v>0.73987049807721161</v>
      </c>
    </row>
    <row r="29" spans="1:9" x14ac:dyDescent="0.45">
      <c r="A29" s="60">
        <v>39857</v>
      </c>
      <c r="B29" s="121">
        <v>20</v>
      </c>
      <c r="C29" s="129">
        <v>9.6059999999999999</v>
      </c>
      <c r="D29" s="104">
        <v>-0.36699999999999999</v>
      </c>
      <c r="E29" s="104">
        <v>97.691666666666677</v>
      </c>
      <c r="F29" s="15">
        <f t="shared" si="0"/>
        <v>1.195915717380343</v>
      </c>
      <c r="G29" s="15">
        <f t="shared" si="1"/>
        <v>0.59467736523128967</v>
      </c>
      <c r="H29" s="118">
        <f t="shared" si="2"/>
        <v>0.89529654130581626</v>
      </c>
      <c r="I29" s="134">
        <f t="shared" si="3"/>
        <v>0.87463011281067371</v>
      </c>
    </row>
    <row r="30" spans="1:9" x14ac:dyDescent="0.45">
      <c r="A30" s="60">
        <v>39858</v>
      </c>
      <c r="B30" s="122">
        <v>21</v>
      </c>
      <c r="C30" s="129">
        <v>7.5039999999999996</v>
      </c>
      <c r="D30" s="104">
        <v>-1.9259999999999999</v>
      </c>
      <c r="E30" s="104">
        <v>90.701666666666668</v>
      </c>
      <c r="F30" s="15">
        <f t="shared" si="0"/>
        <v>1.0370635667627275</v>
      </c>
      <c r="G30" s="15">
        <f t="shared" si="1"/>
        <v>0.53030587620753866</v>
      </c>
      <c r="H30" s="118">
        <f t="shared" si="2"/>
        <v>0.78368472148513302</v>
      </c>
      <c r="I30" s="134">
        <f t="shared" si="3"/>
        <v>0.71081510379904045</v>
      </c>
    </row>
    <row r="31" spans="1:9" x14ac:dyDescent="0.45">
      <c r="A31" s="60">
        <v>39859</v>
      </c>
      <c r="B31" s="122">
        <v>22</v>
      </c>
      <c r="C31" s="129">
        <v>7.1539999999999999</v>
      </c>
      <c r="D31" s="104">
        <v>-3.016</v>
      </c>
      <c r="E31" s="104">
        <v>87.46833333333332</v>
      </c>
      <c r="F31" s="15">
        <f t="shared" si="0"/>
        <v>1.0125021438839541</v>
      </c>
      <c r="G31" s="15">
        <f t="shared" si="1"/>
        <v>0.48904195731135647</v>
      </c>
      <c r="H31" s="118">
        <f t="shared" si="2"/>
        <v>0.75077205059765528</v>
      </c>
      <c r="I31" s="134">
        <f t="shared" si="3"/>
        <v>0.65668779979025893</v>
      </c>
    </row>
    <row r="32" spans="1:9" x14ac:dyDescent="0.45">
      <c r="A32" s="60">
        <v>39860</v>
      </c>
      <c r="B32" s="121">
        <v>23</v>
      </c>
      <c r="C32" s="129">
        <v>9.5229999999999997</v>
      </c>
      <c r="D32" s="104">
        <v>-2.69</v>
      </c>
      <c r="E32" s="104">
        <v>97.683333333333323</v>
      </c>
      <c r="F32" s="15">
        <f t="shared" si="0"/>
        <v>1.189259307938531</v>
      </c>
      <c r="G32" s="15">
        <f t="shared" si="1"/>
        <v>0.50107438830895468</v>
      </c>
      <c r="H32" s="118">
        <f t="shared" si="2"/>
        <v>0.84516684812374288</v>
      </c>
      <c r="I32" s="134">
        <f t="shared" si="3"/>
        <v>0.82558714947554279</v>
      </c>
    </row>
    <row r="33" spans="1:9" x14ac:dyDescent="0.45">
      <c r="A33" s="60">
        <v>39861</v>
      </c>
      <c r="B33" s="122">
        <v>24</v>
      </c>
      <c r="C33" s="129">
        <v>10.571999999999999</v>
      </c>
      <c r="D33" s="104">
        <v>3.9990000000000001</v>
      </c>
      <c r="E33" s="104">
        <v>98.537499999999994</v>
      </c>
      <c r="F33" s="15">
        <f t="shared" si="0"/>
        <v>1.2758311564281564</v>
      </c>
      <c r="G33" s="15">
        <f t="shared" si="1"/>
        <v>0.81320385683842555</v>
      </c>
      <c r="H33" s="118">
        <f t="shared" si="2"/>
        <v>1.044517506633291</v>
      </c>
      <c r="I33" s="134">
        <f t="shared" si="3"/>
        <v>1.0292414380987791</v>
      </c>
    </row>
    <row r="34" spans="1:9" x14ac:dyDescent="0.45">
      <c r="A34" s="60">
        <v>39862</v>
      </c>
      <c r="B34" s="122">
        <v>25</v>
      </c>
      <c r="C34" s="129">
        <v>11.728999999999999</v>
      </c>
      <c r="D34" s="104">
        <v>6.282</v>
      </c>
      <c r="E34" s="104">
        <v>96.345833333333317</v>
      </c>
      <c r="F34" s="15">
        <f t="shared" si="0"/>
        <v>1.3776964349316885</v>
      </c>
      <c r="G34" s="15">
        <f t="shared" si="1"/>
        <v>0.95352372519158846</v>
      </c>
      <c r="H34" s="118">
        <f t="shared" si="2"/>
        <v>1.1656100800616385</v>
      </c>
      <c r="I34" s="134">
        <f t="shared" si="3"/>
        <v>1.1230167450527193</v>
      </c>
    </row>
    <row r="35" spans="1:9" x14ac:dyDescent="0.45">
      <c r="A35" s="60">
        <v>39863</v>
      </c>
      <c r="B35" s="121">
        <v>26</v>
      </c>
      <c r="C35" s="129">
        <v>9.5470000000000006</v>
      </c>
      <c r="D35" s="104">
        <v>4.2380000000000004</v>
      </c>
      <c r="E35" s="104">
        <v>93.229166666666671</v>
      </c>
      <c r="F35" s="15">
        <f t="shared" si="0"/>
        <v>1.1911806955554971</v>
      </c>
      <c r="G35" s="15">
        <f t="shared" si="1"/>
        <v>0.8269854923435187</v>
      </c>
      <c r="H35" s="118">
        <f t="shared" si="2"/>
        <v>1.0090830939495079</v>
      </c>
      <c r="I35" s="134">
        <f t="shared" si="3"/>
        <v>0.94075975946334334</v>
      </c>
    </row>
    <row r="36" spans="1:9" x14ac:dyDescent="0.45">
      <c r="A36" s="60">
        <v>39864</v>
      </c>
      <c r="B36" s="122">
        <v>27</v>
      </c>
      <c r="C36" s="129">
        <v>11.48</v>
      </c>
      <c r="D36" s="104">
        <v>1.57</v>
      </c>
      <c r="E36" s="104">
        <v>85.95</v>
      </c>
      <c r="F36" s="15">
        <f t="shared" si="0"/>
        <v>1.3551900463455682</v>
      </c>
      <c r="G36" s="15">
        <f t="shared" si="1"/>
        <v>0.68421937849097947</v>
      </c>
      <c r="H36" s="118">
        <f t="shared" si="2"/>
        <v>1.0197047124182739</v>
      </c>
      <c r="I36" s="134">
        <f t="shared" si="3"/>
        <v>0.87643620032350644</v>
      </c>
    </row>
    <row r="37" spans="1:9" x14ac:dyDescent="0.45">
      <c r="A37" s="60">
        <v>39865</v>
      </c>
      <c r="B37" s="122">
        <v>28</v>
      </c>
      <c r="C37" s="129">
        <v>10.519</v>
      </c>
      <c r="D37" s="104">
        <v>2.048</v>
      </c>
      <c r="E37" s="104">
        <v>96.987499999999997</v>
      </c>
      <c r="F37" s="15">
        <f t="shared" si="0"/>
        <v>1.2713278708764899</v>
      </c>
      <c r="G37" s="15">
        <f t="shared" si="1"/>
        <v>0.70806909984907951</v>
      </c>
      <c r="H37" s="118">
        <f t="shared" si="2"/>
        <v>0.98969848536278471</v>
      </c>
      <c r="I37" s="134">
        <f t="shared" si="3"/>
        <v>0.95988381849123072</v>
      </c>
    </row>
    <row r="38" spans="1:9" x14ac:dyDescent="0.45">
      <c r="A38" s="60">
        <v>39866</v>
      </c>
      <c r="B38" s="121">
        <v>29</v>
      </c>
      <c r="C38" s="129">
        <v>10.975</v>
      </c>
      <c r="D38" s="104">
        <v>3.0009999999999999</v>
      </c>
      <c r="E38" s="104">
        <v>96.891666666666652</v>
      </c>
      <c r="F38" s="15">
        <f t="shared" si="0"/>
        <v>1.3105342736085492</v>
      </c>
      <c r="G38" s="15">
        <f t="shared" si="1"/>
        <v>0.75782011141592098</v>
      </c>
      <c r="H38" s="118">
        <f t="shared" si="2"/>
        <v>1.0341771925122352</v>
      </c>
      <c r="I38" s="134">
        <f t="shared" si="3"/>
        <v>1.0020315181116464</v>
      </c>
    </row>
    <row r="39" spans="1:9" x14ac:dyDescent="0.45">
      <c r="A39" s="60">
        <v>39867</v>
      </c>
      <c r="B39" s="122">
        <v>30</v>
      </c>
      <c r="C39" s="129">
        <v>12.081</v>
      </c>
      <c r="D39" s="104">
        <v>5.5750000000000002</v>
      </c>
      <c r="E39" s="104">
        <v>95.095833333333317</v>
      </c>
      <c r="F39" s="15">
        <f t="shared" si="0"/>
        <v>1.4100726991419066</v>
      </c>
      <c r="G39" s="15">
        <f t="shared" si="1"/>
        <v>0.90794927556742266</v>
      </c>
      <c r="H39" s="118">
        <f t="shared" si="2"/>
        <v>1.1590109873546646</v>
      </c>
      <c r="I39" s="134">
        <f t="shared" si="3"/>
        <v>1.1021711568498127</v>
      </c>
    </row>
    <row r="40" spans="1:9" x14ac:dyDescent="0.45">
      <c r="A40" s="60">
        <v>39868</v>
      </c>
      <c r="B40" s="122">
        <v>31</v>
      </c>
      <c r="C40" s="129">
        <v>10.8</v>
      </c>
      <c r="D40" s="104">
        <v>3.9369999999999998</v>
      </c>
      <c r="E40" s="104">
        <v>98.041666666666671</v>
      </c>
      <c r="F40" s="15">
        <f t="shared" si="0"/>
        <v>1.2953640863937455</v>
      </c>
      <c r="G40" s="15">
        <f t="shared" si="1"/>
        <v>0.8096619734773195</v>
      </c>
      <c r="H40" s="118">
        <f t="shared" si="2"/>
        <v>1.0525130299355325</v>
      </c>
      <c r="I40" s="134">
        <f t="shared" si="3"/>
        <v>1.0319013164326285</v>
      </c>
    </row>
    <row r="41" spans="1:9" x14ac:dyDescent="0.45">
      <c r="A41" s="60">
        <v>39869</v>
      </c>
      <c r="B41" s="121">
        <v>32</v>
      </c>
      <c r="C41" s="129">
        <v>12.145</v>
      </c>
      <c r="D41" s="104">
        <v>0.33200000000000002</v>
      </c>
      <c r="E41" s="104">
        <v>87.058333333333337</v>
      </c>
      <c r="F41" s="15">
        <f t="shared" si="0"/>
        <v>1.4160305450846338</v>
      </c>
      <c r="G41" s="15">
        <f t="shared" si="1"/>
        <v>0.62571675786454062</v>
      </c>
      <c r="H41" s="118">
        <f t="shared" si="2"/>
        <v>1.0208736514745871</v>
      </c>
      <c r="I41" s="134">
        <f t="shared" si="3"/>
        <v>0.88875558641291763</v>
      </c>
    </row>
    <row r="42" spans="1:9" x14ac:dyDescent="0.45">
      <c r="A42" s="60">
        <v>39870</v>
      </c>
      <c r="B42" s="122">
        <v>33</v>
      </c>
      <c r="C42" s="129">
        <v>10.879</v>
      </c>
      <c r="D42" s="104">
        <v>-0.626</v>
      </c>
      <c r="E42" s="104">
        <v>94.754166666666663</v>
      </c>
      <c r="F42" s="15">
        <f t="shared" si="0"/>
        <v>1.302193123897236</v>
      </c>
      <c r="G42" s="15">
        <f t="shared" si="1"/>
        <v>0.5835269412982127</v>
      </c>
      <c r="H42" s="118">
        <f t="shared" si="2"/>
        <v>0.94286003259772433</v>
      </c>
      <c r="I42" s="134">
        <f t="shared" si="3"/>
        <v>0.89339916672103536</v>
      </c>
    </row>
    <row r="43" spans="1:9" x14ac:dyDescent="0.45">
      <c r="A43" s="60">
        <v>39871</v>
      </c>
      <c r="B43" s="122">
        <v>34</v>
      </c>
      <c r="C43" s="129">
        <v>12.023999999999999</v>
      </c>
      <c r="D43" s="104">
        <v>2.33</v>
      </c>
      <c r="E43" s="104">
        <v>95.358333333333334</v>
      </c>
      <c r="F43" s="15">
        <f t="shared" si="0"/>
        <v>1.4047850402870865</v>
      </c>
      <c r="G43" s="15">
        <f t="shared" si="1"/>
        <v>0.72248117873015827</v>
      </c>
      <c r="H43" s="118">
        <f t="shared" si="2"/>
        <v>1.0636331095086224</v>
      </c>
      <c r="I43" s="134">
        <f t="shared" si="3"/>
        <v>1.0142628060089305</v>
      </c>
    </row>
    <row r="44" spans="1:9" x14ac:dyDescent="0.45">
      <c r="A44" s="60">
        <v>39872</v>
      </c>
      <c r="B44" s="121">
        <v>35</v>
      </c>
      <c r="C44" s="129">
        <v>17.529</v>
      </c>
      <c r="D44" s="104">
        <v>2.61</v>
      </c>
      <c r="E44" s="104">
        <v>82.887083333333337</v>
      </c>
      <c r="F44" s="15">
        <f t="shared" si="0"/>
        <v>2.0036510510298737</v>
      </c>
      <c r="G44" s="15">
        <f t="shared" si="1"/>
        <v>0.73704671754835704</v>
      </c>
      <c r="H44" s="118">
        <f t="shared" si="2"/>
        <v>1.3703488842891154</v>
      </c>
      <c r="I44" s="134">
        <f t="shared" si="3"/>
        <v>1.1358422216781225</v>
      </c>
    </row>
    <row r="45" spans="1:9" x14ac:dyDescent="0.45">
      <c r="A45" s="60">
        <v>39873</v>
      </c>
      <c r="B45" s="122">
        <v>36</v>
      </c>
      <c r="C45" s="129">
        <v>9.5730000000000004</v>
      </c>
      <c r="D45" s="104">
        <v>5.0460000000000003</v>
      </c>
      <c r="E45" s="104">
        <v>99.137500000000003</v>
      </c>
      <c r="F45" s="15">
        <f t="shared" si="0"/>
        <v>1.1932652793453566</v>
      </c>
      <c r="G45" s="15">
        <f t="shared" si="1"/>
        <v>0.87511592428610496</v>
      </c>
      <c r="H45" s="118">
        <f t="shared" si="2"/>
        <v>1.0341906018157307</v>
      </c>
      <c r="I45" s="134">
        <f t="shared" si="3"/>
        <v>1.02527070787507</v>
      </c>
    </row>
    <row r="46" spans="1:9" x14ac:dyDescent="0.45">
      <c r="A46" s="60">
        <v>39874</v>
      </c>
      <c r="B46" s="122">
        <v>37</v>
      </c>
      <c r="C46" s="129">
        <v>12.426</v>
      </c>
      <c r="D46" s="104">
        <v>3.3679999999999999</v>
      </c>
      <c r="E46" s="104">
        <v>91.07</v>
      </c>
      <c r="F46" s="15">
        <f t="shared" si="0"/>
        <v>1.442451648987479</v>
      </c>
      <c r="G46" s="15">
        <f t="shared" si="1"/>
        <v>0.77778688172694366</v>
      </c>
      <c r="H46" s="118">
        <f t="shared" si="2"/>
        <v>1.1101192653572114</v>
      </c>
      <c r="I46" s="134">
        <f t="shared" si="3"/>
        <v>1.0109856149608123</v>
      </c>
    </row>
    <row r="47" spans="1:9" x14ac:dyDescent="0.45">
      <c r="A47" s="60">
        <v>39875</v>
      </c>
      <c r="B47" s="121">
        <v>38</v>
      </c>
      <c r="C47" s="129">
        <v>12.076000000000001</v>
      </c>
      <c r="D47" s="104">
        <v>1.9159999999999999</v>
      </c>
      <c r="E47" s="104">
        <v>92.5</v>
      </c>
      <c r="F47" s="15">
        <f t="shared" si="0"/>
        <v>1.409608171008184</v>
      </c>
      <c r="G47" s="15">
        <f t="shared" si="1"/>
        <v>0.70141070399783101</v>
      </c>
      <c r="H47" s="118">
        <f t="shared" si="2"/>
        <v>1.0555094375030074</v>
      </c>
      <c r="I47" s="134">
        <f t="shared" si="3"/>
        <v>0.97634622969028195</v>
      </c>
    </row>
    <row r="48" spans="1:9" x14ac:dyDescent="0.45">
      <c r="A48" s="60">
        <v>39876</v>
      </c>
      <c r="B48" s="122">
        <v>39</v>
      </c>
      <c r="C48" s="129">
        <v>9.0879999999999992</v>
      </c>
      <c r="D48" s="104">
        <v>1.292</v>
      </c>
      <c r="E48" s="104">
        <v>93.933333333333323</v>
      </c>
      <c r="F48" s="15">
        <f t="shared" si="0"/>
        <v>1.1549034481225435</v>
      </c>
      <c r="G48" s="15">
        <f t="shared" si="1"/>
        <v>0.67067749208331162</v>
      </c>
      <c r="H48" s="118">
        <f t="shared" si="2"/>
        <v>0.91279047010292758</v>
      </c>
      <c r="I48" s="134">
        <f t="shared" si="3"/>
        <v>0.85741451491668319</v>
      </c>
    </row>
    <row r="49" spans="1:9" x14ac:dyDescent="0.45">
      <c r="A49" s="60">
        <v>39877</v>
      </c>
      <c r="B49" s="122">
        <v>40</v>
      </c>
      <c r="C49" s="129">
        <v>7.7149999999999999</v>
      </c>
      <c r="D49" s="104">
        <v>0.84799999999999998</v>
      </c>
      <c r="E49" s="104">
        <v>98.370833333333323</v>
      </c>
      <c r="F49" s="15">
        <f t="shared" si="0"/>
        <v>1.0521227355369545</v>
      </c>
      <c r="G49" s="15">
        <f t="shared" si="1"/>
        <v>0.64954023250778314</v>
      </c>
      <c r="H49" s="118">
        <f t="shared" si="2"/>
        <v>0.85083148402236874</v>
      </c>
      <c r="I49" s="134">
        <f t="shared" si="3"/>
        <v>0.83697002109517082</v>
      </c>
    </row>
    <row r="50" spans="1:9" x14ac:dyDescent="0.45">
      <c r="A50" s="60">
        <v>39878</v>
      </c>
      <c r="B50" s="121">
        <v>41</v>
      </c>
      <c r="C50" s="129">
        <v>11.164999999999999</v>
      </c>
      <c r="D50" s="104">
        <v>0.35399999999999998</v>
      </c>
      <c r="E50" s="104">
        <v>86.756666666666661</v>
      </c>
      <c r="F50" s="15">
        <f t="shared" si="0"/>
        <v>1.3271813385456908</v>
      </c>
      <c r="G50" s="15">
        <f t="shared" si="1"/>
        <v>0.62671649818529318</v>
      </c>
      <c r="H50" s="118">
        <f t="shared" si="2"/>
        <v>0.97694891836549203</v>
      </c>
      <c r="I50" s="134">
        <f t="shared" si="3"/>
        <v>0.84756831660995524</v>
      </c>
    </row>
    <row r="51" spans="1:9" x14ac:dyDescent="0.45">
      <c r="A51" s="60">
        <v>39879</v>
      </c>
      <c r="B51" s="122">
        <v>42</v>
      </c>
      <c r="C51" s="129">
        <v>13.13</v>
      </c>
      <c r="D51" s="104">
        <v>5.3540000000000001</v>
      </c>
      <c r="E51" s="104">
        <v>96.537499999999994</v>
      </c>
      <c r="F51" s="15">
        <f t="shared" si="0"/>
        <v>1.5105552492872387</v>
      </c>
      <c r="G51" s="15">
        <f t="shared" si="1"/>
        <v>0.89410274837665726</v>
      </c>
      <c r="H51" s="118">
        <f t="shared" si="2"/>
        <v>1.2023289988319479</v>
      </c>
      <c r="I51" s="134">
        <f t="shared" si="3"/>
        <v>1.1606983572473917</v>
      </c>
    </row>
    <row r="52" spans="1:9" x14ac:dyDescent="0.45">
      <c r="A52" s="60">
        <v>39880</v>
      </c>
      <c r="B52" s="122">
        <v>43</v>
      </c>
      <c r="C52" s="129">
        <v>13.153</v>
      </c>
      <c r="D52" s="104">
        <v>5.3780000000000001</v>
      </c>
      <c r="E52" s="104">
        <v>94.329166666666666</v>
      </c>
      <c r="F52" s="15">
        <f t="shared" si="0"/>
        <v>1.5128270399352517</v>
      </c>
      <c r="G52" s="15">
        <f t="shared" si="1"/>
        <v>0.89559737814494844</v>
      </c>
      <c r="H52" s="118">
        <f t="shared" si="2"/>
        <v>1.2042122090401</v>
      </c>
      <c r="I52" s="134">
        <f t="shared" si="3"/>
        <v>1.1359233416857843</v>
      </c>
    </row>
    <row r="53" spans="1:9" x14ac:dyDescent="0.45">
      <c r="A53" s="60">
        <v>39881</v>
      </c>
      <c r="B53" s="121">
        <v>44</v>
      </c>
      <c r="C53" s="129">
        <v>12.965999999999999</v>
      </c>
      <c r="D53" s="104">
        <v>3.879</v>
      </c>
      <c r="E53" s="104">
        <v>87.974583333333342</v>
      </c>
      <c r="F53" s="15">
        <f t="shared" si="0"/>
        <v>1.4944430143507872</v>
      </c>
      <c r="G53" s="15">
        <f t="shared" si="1"/>
        <v>0.8063609275135355</v>
      </c>
      <c r="H53" s="118">
        <f t="shared" si="2"/>
        <v>1.1504019709321613</v>
      </c>
      <c r="I53" s="134">
        <f t="shared" si="3"/>
        <v>1.0120613405860235</v>
      </c>
    </row>
    <row r="54" spans="1:9" x14ac:dyDescent="0.45">
      <c r="A54" s="60">
        <v>39882</v>
      </c>
      <c r="B54" s="122">
        <v>45</v>
      </c>
      <c r="C54" s="129">
        <v>13.347</v>
      </c>
      <c r="D54" s="104">
        <v>6.4279999999999999</v>
      </c>
      <c r="E54" s="104">
        <v>99.1875</v>
      </c>
      <c r="F54" s="15">
        <f t="shared" si="0"/>
        <v>1.5321087431485794</v>
      </c>
      <c r="G54" s="15">
        <f t="shared" si="1"/>
        <v>0.96318232465917908</v>
      </c>
      <c r="H54" s="118">
        <f t="shared" si="2"/>
        <v>1.2476455339038792</v>
      </c>
      <c r="I54" s="134">
        <f t="shared" si="3"/>
        <v>1.23750841394091</v>
      </c>
    </row>
    <row r="55" spans="1:9" x14ac:dyDescent="0.45">
      <c r="A55" s="60">
        <v>39883</v>
      </c>
      <c r="B55" s="122">
        <v>46</v>
      </c>
      <c r="C55" s="129">
        <v>15.198</v>
      </c>
      <c r="D55" s="104">
        <v>3.9420000000000002</v>
      </c>
      <c r="E55" s="104">
        <v>94.404166666666683</v>
      </c>
      <c r="F55" s="15">
        <f t="shared" si="0"/>
        <v>1.72720680110326</v>
      </c>
      <c r="G55" s="15">
        <f t="shared" si="1"/>
        <v>0.80994710382447088</v>
      </c>
      <c r="H55" s="118">
        <f t="shared" si="2"/>
        <v>1.2685769524638655</v>
      </c>
      <c r="I55" s="134">
        <f t="shared" si="3"/>
        <v>1.1975895004989086</v>
      </c>
    </row>
    <row r="56" spans="1:9" x14ac:dyDescent="0.45">
      <c r="A56" s="60">
        <v>39884</v>
      </c>
      <c r="B56" s="121">
        <v>47</v>
      </c>
      <c r="C56" s="129">
        <v>15.531000000000001</v>
      </c>
      <c r="D56" s="104">
        <v>5.3659999999999997</v>
      </c>
      <c r="E56" s="104">
        <v>93.879166666666663</v>
      </c>
      <c r="F56" s="15">
        <f t="shared" si="0"/>
        <v>1.764526712327428</v>
      </c>
      <c r="G56" s="15">
        <f t="shared" si="1"/>
        <v>0.89484978816396021</v>
      </c>
      <c r="H56" s="118">
        <f t="shared" si="2"/>
        <v>1.3296882502456941</v>
      </c>
      <c r="I56" s="134">
        <f t="shared" si="3"/>
        <v>1.2483002485952388</v>
      </c>
    </row>
    <row r="57" spans="1:9" x14ac:dyDescent="0.45">
      <c r="A57" s="60">
        <v>39885</v>
      </c>
      <c r="B57" s="122">
        <v>48</v>
      </c>
      <c r="C57" s="129">
        <v>18.318000000000001</v>
      </c>
      <c r="D57" s="104">
        <v>1.4370000000000001</v>
      </c>
      <c r="E57" s="104">
        <v>91.266666666666666</v>
      </c>
      <c r="F57" s="15">
        <f t="shared" si="0"/>
        <v>2.1056210790277929</v>
      </c>
      <c r="G57" s="15">
        <f t="shared" si="1"/>
        <v>0.67771086309225237</v>
      </c>
      <c r="H57" s="118">
        <f t="shared" si="2"/>
        <v>1.3916659710600228</v>
      </c>
      <c r="I57" s="134">
        <f t="shared" si="3"/>
        <v>1.2701271429207808</v>
      </c>
    </row>
    <row r="58" spans="1:9" x14ac:dyDescent="0.45">
      <c r="A58" s="60">
        <v>39886</v>
      </c>
      <c r="B58" s="122">
        <v>49</v>
      </c>
      <c r="C58" s="129">
        <v>13.143000000000001</v>
      </c>
      <c r="D58" s="104">
        <v>6.3769999999999998</v>
      </c>
      <c r="E58" s="104">
        <v>94.791666666666643</v>
      </c>
      <c r="F58" s="15">
        <f t="shared" si="0"/>
        <v>1.5118389366342351</v>
      </c>
      <c r="G58" s="15">
        <f t="shared" si="1"/>
        <v>0.95979867930085261</v>
      </c>
      <c r="H58" s="118">
        <f t="shared" si="2"/>
        <v>1.2358188079675438</v>
      </c>
      <c r="I58" s="134">
        <f t="shared" si="3"/>
        <v>1.1714532450525672</v>
      </c>
    </row>
    <row r="59" spans="1:9" x14ac:dyDescent="0.45">
      <c r="A59" s="60">
        <v>39887</v>
      </c>
      <c r="B59" s="121">
        <v>50</v>
      </c>
      <c r="C59" s="129">
        <v>15.204000000000001</v>
      </c>
      <c r="D59" s="104">
        <v>1.615</v>
      </c>
      <c r="E59" s="104">
        <v>88.746250000000003</v>
      </c>
      <c r="F59" s="15">
        <f t="shared" si="0"/>
        <v>1.727873060290239</v>
      </c>
      <c r="G59" s="15">
        <f t="shared" si="1"/>
        <v>0.68643397607842704</v>
      </c>
      <c r="H59" s="118">
        <f t="shared" si="2"/>
        <v>1.2071535181843331</v>
      </c>
      <c r="I59" s="134">
        <f t="shared" si="3"/>
        <v>1.0713034791316638</v>
      </c>
    </row>
    <row r="60" spans="1:9" x14ac:dyDescent="0.45">
      <c r="A60" s="60">
        <v>39888</v>
      </c>
      <c r="B60" s="122">
        <v>51</v>
      </c>
      <c r="C60" s="129">
        <v>16.989999999999998</v>
      </c>
      <c r="D60" s="104">
        <v>4.335</v>
      </c>
      <c r="E60" s="104">
        <v>84.007916666666645</v>
      </c>
      <c r="F60" s="15">
        <f t="shared" si="0"/>
        <v>1.9365017149447903</v>
      </c>
      <c r="G60" s="15">
        <f t="shared" si="1"/>
        <v>0.83263738939880794</v>
      </c>
      <c r="H60" s="118">
        <f t="shared" si="2"/>
        <v>1.3845695521717991</v>
      </c>
      <c r="I60" s="134">
        <f t="shared" si="3"/>
        <v>1.1631480355805246</v>
      </c>
    </row>
    <row r="61" spans="1:9" x14ac:dyDescent="0.45">
      <c r="A61" s="60">
        <v>39889</v>
      </c>
      <c r="B61" s="122">
        <v>52</v>
      </c>
      <c r="C61" s="129">
        <v>18.648</v>
      </c>
      <c r="D61" s="104">
        <v>4.6870000000000003</v>
      </c>
      <c r="E61" s="104">
        <v>80.99166666666666</v>
      </c>
      <c r="F61" s="15">
        <f t="shared" si="0"/>
        <v>2.1495992778584161</v>
      </c>
      <c r="G61" s="15">
        <f t="shared" si="1"/>
        <v>0.85343459344025019</v>
      </c>
      <c r="H61" s="118">
        <f t="shared" si="2"/>
        <v>1.5015169356493332</v>
      </c>
      <c r="I61" s="134">
        <f t="shared" si="3"/>
        <v>1.2161035914646556</v>
      </c>
    </row>
    <row r="62" spans="1:9" x14ac:dyDescent="0.45">
      <c r="A62" s="60">
        <v>39890</v>
      </c>
      <c r="B62" s="121">
        <v>53</v>
      </c>
      <c r="C62" s="129">
        <v>19.254000000000001</v>
      </c>
      <c r="D62" s="104">
        <v>5.0339999999999998</v>
      </c>
      <c r="E62" s="104">
        <v>79.605833333333322</v>
      </c>
      <c r="F62" s="15">
        <f t="shared" si="0"/>
        <v>2.232456099700975</v>
      </c>
      <c r="G62" s="15">
        <f t="shared" si="1"/>
        <v>0.87438342892236354</v>
      </c>
      <c r="H62" s="118">
        <f t="shared" si="2"/>
        <v>1.5534197643116694</v>
      </c>
      <c r="I62" s="134">
        <f t="shared" si="3"/>
        <v>1.2366127485450069</v>
      </c>
    </row>
    <row r="63" spans="1:9" x14ac:dyDescent="0.45">
      <c r="A63" s="60">
        <v>39891</v>
      </c>
      <c r="B63" s="122">
        <v>54</v>
      </c>
      <c r="C63" s="129">
        <v>18.186</v>
      </c>
      <c r="D63" s="104">
        <v>3.8290000000000002</v>
      </c>
      <c r="E63" s="104">
        <v>59.134999999999998</v>
      </c>
      <c r="F63" s="15">
        <f t="shared" si="0"/>
        <v>2.0882515427331301</v>
      </c>
      <c r="G63" s="15">
        <f t="shared" si="1"/>
        <v>0.80352473482874776</v>
      </c>
      <c r="H63" s="118">
        <f t="shared" si="2"/>
        <v>1.4458881387809388</v>
      </c>
      <c r="I63" s="134">
        <f t="shared" si="3"/>
        <v>0.85502595086810806</v>
      </c>
    </row>
    <row r="64" spans="1:9" x14ac:dyDescent="0.45">
      <c r="A64" s="60">
        <v>39892</v>
      </c>
      <c r="B64" s="122">
        <v>55</v>
      </c>
      <c r="C64" s="129">
        <v>15.111000000000001</v>
      </c>
      <c r="D64" s="104">
        <v>3.0169999999999999</v>
      </c>
      <c r="E64" s="104">
        <v>63.271666666666675</v>
      </c>
      <c r="F64" s="15">
        <f t="shared" si="0"/>
        <v>1.7175713237538934</v>
      </c>
      <c r="G64" s="15">
        <f t="shared" si="1"/>
        <v>0.75868107086619874</v>
      </c>
      <c r="H64" s="118">
        <f t="shared" si="2"/>
        <v>1.2381261973100461</v>
      </c>
      <c r="I64" s="134">
        <f t="shared" si="3"/>
        <v>0.78338308047468808</v>
      </c>
    </row>
    <row r="65" spans="1:9" x14ac:dyDescent="0.45">
      <c r="A65" s="60">
        <v>39893</v>
      </c>
      <c r="B65" s="121">
        <v>56</v>
      </c>
      <c r="C65" s="129">
        <v>13.417999999999999</v>
      </c>
      <c r="D65" s="104">
        <v>-0.124</v>
      </c>
      <c r="E65" s="104">
        <v>61.492916666666666</v>
      </c>
      <c r="F65" s="15">
        <f t="shared" si="0"/>
        <v>1.5392191723156283</v>
      </c>
      <c r="G65" s="15">
        <f t="shared" si="1"/>
        <v>0.605309863439214</v>
      </c>
      <c r="H65" s="118">
        <f t="shared" si="2"/>
        <v>1.0722645178774211</v>
      </c>
      <c r="I65" s="134">
        <f t="shared" si="3"/>
        <v>0.65936672642459759</v>
      </c>
    </row>
    <row r="66" spans="1:9" x14ac:dyDescent="0.45">
      <c r="A66" s="60">
        <v>39894</v>
      </c>
      <c r="B66" s="122">
        <v>57</v>
      </c>
      <c r="C66" s="129">
        <v>15.503</v>
      </c>
      <c r="D66" s="104">
        <v>0.09</v>
      </c>
      <c r="E66" s="104">
        <v>85.854583333333338</v>
      </c>
      <c r="F66" s="15">
        <f t="shared" si="0"/>
        <v>1.7613617101446715</v>
      </c>
      <c r="G66" s="15">
        <f t="shared" si="1"/>
        <v>0.61481230549114718</v>
      </c>
      <c r="H66" s="118">
        <f t="shared" si="2"/>
        <v>1.1880870078179093</v>
      </c>
      <c r="I66" s="134">
        <f t="shared" si="3"/>
        <v>1.0200271501995335</v>
      </c>
    </row>
    <row r="67" spans="1:9" x14ac:dyDescent="0.45">
      <c r="A67" s="60">
        <v>39895</v>
      </c>
      <c r="B67" s="122">
        <v>58</v>
      </c>
      <c r="C67" s="129">
        <v>15.786</v>
      </c>
      <c r="D67" s="104">
        <v>2.4470000000000001</v>
      </c>
      <c r="E67" s="104">
        <v>93.329166666666666</v>
      </c>
      <c r="F67" s="15">
        <f t="shared" si="0"/>
        <v>1.7935810689443381</v>
      </c>
      <c r="G67" s="15">
        <f t="shared" si="1"/>
        <v>0.72853628390107361</v>
      </c>
      <c r="H67" s="118">
        <f t="shared" si="2"/>
        <v>1.2610586764227059</v>
      </c>
      <c r="I67" s="134">
        <f t="shared" si="3"/>
        <v>1.1769355538830077</v>
      </c>
    </row>
    <row r="68" spans="1:9" x14ac:dyDescent="0.45">
      <c r="A68" s="60">
        <v>39896</v>
      </c>
      <c r="B68" s="121">
        <v>59</v>
      </c>
      <c r="C68" s="129">
        <v>13.02</v>
      </c>
      <c r="D68" s="104">
        <v>3.3809999999999998</v>
      </c>
      <c r="E68" s="104">
        <v>76.306250000000006</v>
      </c>
      <c r="F68" s="15">
        <f t="shared" si="0"/>
        <v>1.4997315215318323</v>
      </c>
      <c r="G68" s="15">
        <f t="shared" si="1"/>
        <v>0.77850258602283273</v>
      </c>
      <c r="H68" s="118">
        <f t="shared" si="2"/>
        <v>1.1391170537773325</v>
      </c>
      <c r="I68" s="134">
        <f t="shared" si="3"/>
        <v>0.86921750684796595</v>
      </c>
    </row>
    <row r="69" spans="1:9" x14ac:dyDescent="0.45">
      <c r="A69" s="60">
        <v>39897</v>
      </c>
      <c r="B69" s="122">
        <v>60</v>
      </c>
      <c r="C69" s="129">
        <v>13.548</v>
      </c>
      <c r="D69" s="104">
        <v>1.782</v>
      </c>
      <c r="E69" s="104">
        <v>90.775416666666672</v>
      </c>
      <c r="F69" s="15">
        <f t="shared" si="0"/>
        <v>1.5523133581018327</v>
      </c>
      <c r="G69" s="15">
        <f t="shared" si="1"/>
        <v>0.69470805003874192</v>
      </c>
      <c r="H69" s="118">
        <f t="shared" si="2"/>
        <v>1.1235107040702874</v>
      </c>
      <c r="I69" s="134">
        <f t="shared" si="3"/>
        <v>1.0198715229144037</v>
      </c>
    </row>
    <row r="70" spans="1:9" x14ac:dyDescent="0.45">
      <c r="A70" s="60">
        <v>39898</v>
      </c>
      <c r="B70" s="122">
        <v>61</v>
      </c>
      <c r="C70" s="129">
        <v>12.391</v>
      </c>
      <c r="D70" s="104">
        <v>3.0470000000000002</v>
      </c>
      <c r="E70" s="104">
        <v>95.075000000000003</v>
      </c>
      <c r="F70" s="15">
        <f t="shared" si="0"/>
        <v>1.4391373375238155</v>
      </c>
      <c r="G70" s="15">
        <f t="shared" si="1"/>
        <v>0.76029769729655794</v>
      </c>
      <c r="H70" s="118">
        <f t="shared" si="2"/>
        <v>1.0997175174101868</v>
      </c>
      <c r="I70" s="134">
        <f t="shared" si="3"/>
        <v>1.0455564296777351</v>
      </c>
    </row>
    <row r="71" spans="1:9" x14ac:dyDescent="0.45">
      <c r="A71" s="60">
        <v>39899</v>
      </c>
      <c r="B71" s="121">
        <v>62</v>
      </c>
      <c r="C71" s="129">
        <v>12.244999999999999</v>
      </c>
      <c r="D71" s="104">
        <v>6.8920000000000003</v>
      </c>
      <c r="E71" s="104">
        <v>93.316666666666677</v>
      </c>
      <c r="F71" s="15">
        <f t="shared" si="0"/>
        <v>1.4253839433380617</v>
      </c>
      <c r="G71" s="15">
        <f t="shared" si="1"/>
        <v>0.99445291179524886</v>
      </c>
      <c r="H71" s="118">
        <f t="shared" si="2"/>
        <v>1.2099184275666552</v>
      </c>
      <c r="I71" s="134">
        <f t="shared" si="3"/>
        <v>1.1290555459909506</v>
      </c>
    </row>
    <row r="72" spans="1:9" x14ac:dyDescent="0.45">
      <c r="A72" s="60">
        <v>39900</v>
      </c>
      <c r="B72" s="122">
        <v>63</v>
      </c>
      <c r="C72" s="129">
        <v>13.247</v>
      </c>
      <c r="D72" s="104">
        <v>2.9529999999999998</v>
      </c>
      <c r="E72" s="104">
        <v>91.279166666666654</v>
      </c>
      <c r="F72" s="15">
        <f t="shared" si="0"/>
        <v>1.5221429551314047</v>
      </c>
      <c r="G72" s="15">
        <f t="shared" si="1"/>
        <v>0.75524240547474464</v>
      </c>
      <c r="H72" s="118">
        <f t="shared" si="2"/>
        <v>1.1386926803030746</v>
      </c>
      <c r="I72" s="134">
        <f t="shared" si="3"/>
        <v>1.0393891894749772</v>
      </c>
    </row>
    <row r="73" spans="1:9" x14ac:dyDescent="0.45">
      <c r="A73" s="60">
        <v>39901</v>
      </c>
      <c r="B73" s="122">
        <v>64</v>
      </c>
      <c r="C73" s="129">
        <v>11.319000000000001</v>
      </c>
      <c r="D73" s="104">
        <v>1.1639999999999999</v>
      </c>
      <c r="E73" s="104">
        <v>77.867083333333341</v>
      </c>
      <c r="F73" s="15">
        <f t="shared" si="0"/>
        <v>1.3408102743995716</v>
      </c>
      <c r="G73" s="15">
        <f t="shared" si="1"/>
        <v>0.66452239992748419</v>
      </c>
      <c r="H73" s="118">
        <f t="shared" si="2"/>
        <v>1.0026663371635278</v>
      </c>
      <c r="I73" s="134">
        <f t="shared" si="3"/>
        <v>0.78074703231440523</v>
      </c>
    </row>
    <row r="74" spans="1:9" x14ac:dyDescent="0.45">
      <c r="A74" s="60">
        <v>39902</v>
      </c>
      <c r="B74" s="121">
        <v>65</v>
      </c>
      <c r="C74" s="129">
        <v>13.067</v>
      </c>
      <c r="D74" s="104">
        <v>-1.0089999999999999</v>
      </c>
      <c r="E74" s="104">
        <v>75.584166666666661</v>
      </c>
      <c r="F74" s="15">
        <f t="shared" si="0"/>
        <v>1.5043478463893909</v>
      </c>
      <c r="G74" s="15">
        <f t="shared" si="1"/>
        <v>0.56737697270378351</v>
      </c>
      <c r="H74" s="118">
        <f t="shared" si="2"/>
        <v>1.0358624095465871</v>
      </c>
      <c r="I74" s="134">
        <f t="shared" si="3"/>
        <v>0.7829479700690416</v>
      </c>
    </row>
    <row r="75" spans="1:9" x14ac:dyDescent="0.45">
      <c r="A75" s="60">
        <v>39903</v>
      </c>
      <c r="B75" s="122">
        <v>66</v>
      </c>
      <c r="C75" s="129">
        <v>16.282</v>
      </c>
      <c r="D75" s="104">
        <v>0.33</v>
      </c>
      <c r="E75" s="104">
        <v>72.778750000000002</v>
      </c>
      <c r="F75" s="15">
        <f t="shared" ref="F75:F138" si="4">0.6108*EXP(17.27*C75/(C75+237.3))</f>
        <v>1.8512978381733307</v>
      </c>
      <c r="G75" s="15">
        <f t="shared" ref="G75:G138" si="5">0.6108*EXP(17.27*D75/(D75+237.3))</f>
        <v>0.62562594232901214</v>
      </c>
      <c r="H75" s="118">
        <f t="shared" ref="H75:H138" si="6">(F75+G75)/2</f>
        <v>1.2384618902511715</v>
      </c>
      <c r="I75" s="134">
        <f t="shared" ref="I75:I138" si="7">E75/100*H75</f>
        <v>0.90133708295117454</v>
      </c>
    </row>
    <row r="76" spans="1:9" x14ac:dyDescent="0.45">
      <c r="A76" s="60">
        <v>39904</v>
      </c>
      <c r="B76" s="122">
        <v>67</v>
      </c>
      <c r="C76" s="129">
        <v>16.966999999999999</v>
      </c>
      <c r="D76" s="104">
        <v>3.052</v>
      </c>
      <c r="E76" s="104">
        <v>59.124252500000004</v>
      </c>
      <c r="F76" s="15">
        <f t="shared" si="4"/>
        <v>1.9336807350064495</v>
      </c>
      <c r="G76" s="15">
        <f t="shared" si="5"/>
        <v>0.76056743045384134</v>
      </c>
      <c r="H76" s="118">
        <f t="shared" si="6"/>
        <v>1.3471240827301454</v>
      </c>
      <c r="I76" s="134">
        <f t="shared" si="7"/>
        <v>0.79647704416168019</v>
      </c>
    </row>
    <row r="77" spans="1:9" x14ac:dyDescent="0.45">
      <c r="A77" s="60">
        <v>39905</v>
      </c>
      <c r="B77" s="121">
        <v>68</v>
      </c>
      <c r="C77" s="129">
        <v>18.643000000000001</v>
      </c>
      <c r="D77" s="104">
        <v>4.3369999999999997</v>
      </c>
      <c r="E77" s="104">
        <v>69.834227812500004</v>
      </c>
      <c r="F77" s="15">
        <f t="shared" si="4"/>
        <v>2.1489269909262489</v>
      </c>
      <c r="G77" s="15">
        <f t="shared" si="5"/>
        <v>0.8327542809676457</v>
      </c>
      <c r="H77" s="118">
        <f t="shared" si="6"/>
        <v>1.4908406359469473</v>
      </c>
      <c r="I77" s="134">
        <f t="shared" si="7"/>
        <v>1.0411170460285151</v>
      </c>
    </row>
    <row r="78" spans="1:9" x14ac:dyDescent="0.45">
      <c r="A78" s="60">
        <v>39906</v>
      </c>
      <c r="B78" s="122">
        <v>69</v>
      </c>
      <c r="C78" s="129">
        <v>16.306000000000001</v>
      </c>
      <c r="D78" s="104">
        <v>4.5620000000000003</v>
      </c>
      <c r="E78" s="104">
        <v>87.652152604166687</v>
      </c>
      <c r="F78" s="15">
        <f t="shared" si="4"/>
        <v>1.8541313942612283</v>
      </c>
      <c r="G78" s="15">
        <f t="shared" si="5"/>
        <v>0.84599735980064317</v>
      </c>
      <c r="H78" s="118">
        <f t="shared" si="6"/>
        <v>1.3500643770309357</v>
      </c>
      <c r="I78" s="134">
        <f t="shared" si="7"/>
        <v>1.1833604880096482</v>
      </c>
    </row>
    <row r="79" spans="1:9" x14ac:dyDescent="0.45">
      <c r="A79" s="60">
        <v>39907</v>
      </c>
      <c r="B79" s="122">
        <v>70</v>
      </c>
      <c r="C79" s="129">
        <v>13.925000000000001</v>
      </c>
      <c r="D79" s="104">
        <v>6.6769999999999996</v>
      </c>
      <c r="E79" s="104">
        <v>83.898775520833297</v>
      </c>
      <c r="F79" s="15">
        <f t="shared" si="4"/>
        <v>1.5908409516117907</v>
      </c>
      <c r="G79" s="15">
        <f t="shared" si="5"/>
        <v>0.97985385027913985</v>
      </c>
      <c r="H79" s="118">
        <f t="shared" si="6"/>
        <v>1.2853474009454653</v>
      </c>
      <c r="I79" s="134">
        <f t="shared" si="7"/>
        <v>1.078390730582101</v>
      </c>
    </row>
    <row r="80" spans="1:9" x14ac:dyDescent="0.45">
      <c r="A80" s="60">
        <v>39908</v>
      </c>
      <c r="B80" s="121">
        <v>71</v>
      </c>
      <c r="C80" s="129">
        <v>14.335000000000001</v>
      </c>
      <c r="D80" s="104">
        <v>7.6920000000000002</v>
      </c>
      <c r="E80" s="104">
        <v>91.915975937499965</v>
      </c>
      <c r="F80" s="15">
        <f t="shared" si="4"/>
        <v>1.6336909836659628</v>
      </c>
      <c r="G80" s="15">
        <f t="shared" si="5"/>
        <v>1.0504719190151091</v>
      </c>
      <c r="H80" s="118">
        <f t="shared" si="6"/>
        <v>1.3420814513405359</v>
      </c>
      <c r="I80" s="134">
        <f t="shared" si="7"/>
        <v>1.2335872638758172</v>
      </c>
    </row>
    <row r="81" spans="1:9" x14ac:dyDescent="0.45">
      <c r="A81" s="60">
        <v>39909</v>
      </c>
      <c r="B81" s="122">
        <v>72</v>
      </c>
      <c r="C81" s="129">
        <v>20.459</v>
      </c>
      <c r="D81" s="104">
        <v>3.05</v>
      </c>
      <c r="E81" s="104">
        <v>78.073619791666673</v>
      </c>
      <c r="F81" s="15">
        <f t="shared" si="4"/>
        <v>2.4055509489718787</v>
      </c>
      <c r="G81" s="15">
        <f t="shared" si="5"/>
        <v>0.76045952705629072</v>
      </c>
      <c r="H81" s="118">
        <f t="shared" si="6"/>
        <v>1.5830052380140847</v>
      </c>
      <c r="I81" s="134">
        <f t="shared" si="7"/>
        <v>1.2359094908092845</v>
      </c>
    </row>
    <row r="82" spans="1:9" x14ac:dyDescent="0.45">
      <c r="A82" s="60">
        <v>39910</v>
      </c>
      <c r="B82" s="122">
        <v>73</v>
      </c>
      <c r="C82" s="129">
        <v>16.658999999999999</v>
      </c>
      <c r="D82" s="104">
        <v>6.1589999999999998</v>
      </c>
      <c r="E82" s="104">
        <v>74.792308541666657</v>
      </c>
      <c r="F82" s="15">
        <f t="shared" si="4"/>
        <v>1.8962494942274535</v>
      </c>
      <c r="G82" s="15">
        <f t="shared" si="5"/>
        <v>0.94545302529933917</v>
      </c>
      <c r="H82" s="118">
        <f t="shared" si="6"/>
        <v>1.4208512597633964</v>
      </c>
      <c r="I82" s="134">
        <f t="shared" si="7"/>
        <v>1.0626874581203969</v>
      </c>
    </row>
    <row r="83" spans="1:9" x14ac:dyDescent="0.45">
      <c r="A83" s="60">
        <v>39911</v>
      </c>
      <c r="B83" s="121">
        <v>74</v>
      </c>
      <c r="C83" s="129">
        <v>13.893000000000001</v>
      </c>
      <c r="D83" s="104">
        <v>6.8689999999999998</v>
      </c>
      <c r="E83" s="104">
        <v>92.069292604166662</v>
      </c>
      <c r="F83" s="15">
        <f t="shared" si="4"/>
        <v>1.5875384331834204</v>
      </c>
      <c r="G83" s="15">
        <f t="shared" si="5"/>
        <v>0.99288205374168426</v>
      </c>
      <c r="H83" s="118">
        <f t="shared" si="6"/>
        <v>1.2902102434625524</v>
      </c>
      <c r="I83" s="134">
        <f t="shared" si="7"/>
        <v>1.1878874442624685</v>
      </c>
    </row>
    <row r="84" spans="1:9" x14ac:dyDescent="0.45">
      <c r="A84" s="60">
        <v>39912</v>
      </c>
      <c r="B84" s="122">
        <v>75</v>
      </c>
      <c r="C84" s="129">
        <v>21.965</v>
      </c>
      <c r="D84" s="104">
        <v>9.7159999999999993</v>
      </c>
      <c r="E84" s="104">
        <v>74.052282916666698</v>
      </c>
      <c r="F84" s="15">
        <f t="shared" si="4"/>
        <v>2.6382961309984698</v>
      </c>
      <c r="G84" s="15">
        <f t="shared" si="5"/>
        <v>1.2047879437554294</v>
      </c>
      <c r="H84" s="118">
        <f t="shared" si="6"/>
        <v>1.9215420373769496</v>
      </c>
      <c r="I84" s="134">
        <f t="shared" si="7"/>
        <v>1.4229457458810602</v>
      </c>
    </row>
    <row r="85" spans="1:9" x14ac:dyDescent="0.45">
      <c r="A85" s="60">
        <v>39913</v>
      </c>
      <c r="B85" s="122">
        <v>76</v>
      </c>
      <c r="C85" s="129">
        <v>14.07</v>
      </c>
      <c r="D85" s="104">
        <v>9.3000000000000007</v>
      </c>
      <c r="E85" s="104">
        <v>93.183341875000053</v>
      </c>
      <c r="F85" s="15">
        <f t="shared" si="4"/>
        <v>1.6058811464027589</v>
      </c>
      <c r="G85" s="15">
        <f t="shared" si="5"/>
        <v>1.1715363388062088</v>
      </c>
      <c r="H85" s="118">
        <f t="shared" si="6"/>
        <v>1.388708742604484</v>
      </c>
      <c r="I85" s="134">
        <f t="shared" si="7"/>
        <v>1.2940452152691508</v>
      </c>
    </row>
    <row r="86" spans="1:9" x14ac:dyDescent="0.45">
      <c r="A86" s="60">
        <v>39914</v>
      </c>
      <c r="B86" s="121">
        <v>77</v>
      </c>
      <c r="C86" s="129">
        <v>11.170999999999999</v>
      </c>
      <c r="D86" s="104">
        <v>7.44</v>
      </c>
      <c r="E86" s="104">
        <v>93.88443385416663</v>
      </c>
      <c r="F86" s="15">
        <f t="shared" si="4"/>
        <v>1.3277100480954671</v>
      </c>
      <c r="G86" s="15">
        <f t="shared" si="5"/>
        <v>1.032533530259105</v>
      </c>
      <c r="H86" s="118">
        <f t="shared" si="6"/>
        <v>1.1801217891772859</v>
      </c>
      <c r="I86" s="134">
        <f t="shared" si="7"/>
        <v>1.1079506605587568</v>
      </c>
    </row>
    <row r="87" spans="1:9" x14ac:dyDescent="0.45">
      <c r="A87" s="60">
        <v>39915</v>
      </c>
      <c r="B87" s="122">
        <v>78</v>
      </c>
      <c r="C87" s="129">
        <v>13.304</v>
      </c>
      <c r="D87" s="104">
        <v>7.085</v>
      </c>
      <c r="E87" s="104">
        <v>89.760325208333327</v>
      </c>
      <c r="F87" s="15">
        <f t="shared" si="4"/>
        <v>1.5278164581377498</v>
      </c>
      <c r="G87" s="15">
        <f t="shared" si="5"/>
        <v>1.0077209539312444</v>
      </c>
      <c r="H87" s="118">
        <f t="shared" si="6"/>
        <v>1.2677687060344971</v>
      </c>
      <c r="I87" s="134">
        <f t="shared" si="7"/>
        <v>1.137953313426044</v>
      </c>
    </row>
    <row r="88" spans="1:9" x14ac:dyDescent="0.45">
      <c r="A88" s="60">
        <v>39916</v>
      </c>
      <c r="B88" s="122">
        <v>79</v>
      </c>
      <c r="C88" s="129">
        <v>18.079000000000001</v>
      </c>
      <c r="D88" s="104">
        <v>7.117</v>
      </c>
      <c r="E88" s="104">
        <v>79.014462291666661</v>
      </c>
      <c r="F88" s="15">
        <f t="shared" si="4"/>
        <v>2.0742638595315737</v>
      </c>
      <c r="G88" s="15">
        <f t="shared" si="5"/>
        <v>1.0099358391390005</v>
      </c>
      <c r="H88" s="118">
        <f t="shared" si="6"/>
        <v>1.5420998493352871</v>
      </c>
      <c r="I88" s="134">
        <f t="shared" si="7"/>
        <v>1.2184819039528789</v>
      </c>
    </row>
    <row r="89" spans="1:9" x14ac:dyDescent="0.45">
      <c r="A89" s="60">
        <v>39917</v>
      </c>
      <c r="B89" s="121">
        <v>80</v>
      </c>
      <c r="C89" s="129">
        <v>17.084</v>
      </c>
      <c r="D89" s="104">
        <v>3.1190000000000002</v>
      </c>
      <c r="E89" s="104">
        <v>79.508482291666681</v>
      </c>
      <c r="F89" s="15">
        <f t="shared" si="4"/>
        <v>1.9480684435579367</v>
      </c>
      <c r="G89" s="15">
        <f t="shared" si="5"/>
        <v>0.76419001309011036</v>
      </c>
      <c r="H89" s="118">
        <f t="shared" si="6"/>
        <v>1.3561292283240236</v>
      </c>
      <c r="I89" s="134">
        <f t="shared" si="7"/>
        <v>1.0782377673541224</v>
      </c>
    </row>
    <row r="90" spans="1:9" x14ac:dyDescent="0.45">
      <c r="A90" s="60">
        <v>39918</v>
      </c>
      <c r="B90" s="122">
        <v>81</v>
      </c>
      <c r="C90" s="129">
        <v>13.755000000000001</v>
      </c>
      <c r="D90" s="104">
        <v>8.5820000000000007</v>
      </c>
      <c r="E90" s="104">
        <v>94.013378020833329</v>
      </c>
      <c r="F90" s="15">
        <f t="shared" si="4"/>
        <v>1.5733651294567428</v>
      </c>
      <c r="G90" s="15">
        <f t="shared" si="5"/>
        <v>1.116041152785143</v>
      </c>
      <c r="H90" s="118">
        <f t="shared" si="6"/>
        <v>1.3447031411209429</v>
      </c>
      <c r="I90" s="134">
        <f t="shared" si="7"/>
        <v>1.2642008473200519</v>
      </c>
    </row>
    <row r="91" spans="1:9" x14ac:dyDescent="0.45">
      <c r="A91" s="60">
        <v>39919</v>
      </c>
      <c r="B91" s="122">
        <v>82</v>
      </c>
      <c r="C91" s="129">
        <v>15.228</v>
      </c>
      <c r="D91" s="104">
        <v>5.5460000000000003</v>
      </c>
      <c r="E91" s="104">
        <v>89.639222708333378</v>
      </c>
      <c r="F91" s="15">
        <f t="shared" si="4"/>
        <v>1.7305403509299069</v>
      </c>
      <c r="G91" s="15">
        <f t="shared" si="5"/>
        <v>0.90612160291038313</v>
      </c>
      <c r="H91" s="118">
        <f t="shared" si="6"/>
        <v>1.318330976920145</v>
      </c>
      <c r="I91" s="134">
        <f t="shared" si="7"/>
        <v>1.1817416404343959</v>
      </c>
    </row>
    <row r="92" spans="1:9" x14ac:dyDescent="0.45">
      <c r="A92" s="60">
        <v>39920</v>
      </c>
      <c r="B92" s="121">
        <v>83</v>
      </c>
      <c r="C92" s="129">
        <v>16.739999999999998</v>
      </c>
      <c r="D92" s="104">
        <v>3.2970000000000002</v>
      </c>
      <c r="E92" s="104">
        <v>82.783140520833314</v>
      </c>
      <c r="F92" s="15">
        <f t="shared" si="4"/>
        <v>1.9060313808232114</v>
      </c>
      <c r="G92" s="15">
        <f t="shared" si="5"/>
        <v>0.77388827197979548</v>
      </c>
      <c r="H92" s="118">
        <f t="shared" si="6"/>
        <v>1.3399598264015036</v>
      </c>
      <c r="I92" s="134">
        <f t="shared" si="7"/>
        <v>1.1092608260126708</v>
      </c>
    </row>
    <row r="93" spans="1:9" x14ac:dyDescent="0.45">
      <c r="A93" s="60">
        <v>39921</v>
      </c>
      <c r="B93" s="122">
        <v>84</v>
      </c>
      <c r="C93" s="129">
        <v>18.209</v>
      </c>
      <c r="D93" s="104">
        <v>4.66</v>
      </c>
      <c r="E93" s="104">
        <v>80.46632947916666</v>
      </c>
      <c r="F93" s="15">
        <f t="shared" si="4"/>
        <v>2.0912689990780189</v>
      </c>
      <c r="G93" s="15">
        <f t="shared" si="5"/>
        <v>0.85182328690374887</v>
      </c>
      <c r="H93" s="118">
        <f t="shared" si="6"/>
        <v>1.4715461429908838</v>
      </c>
      <c r="I93" s="134">
        <f t="shared" si="7"/>
        <v>1.1840991678570136</v>
      </c>
    </row>
    <row r="94" spans="1:9" x14ac:dyDescent="0.45">
      <c r="A94" s="60">
        <v>39922</v>
      </c>
      <c r="B94" s="122">
        <v>85</v>
      </c>
      <c r="C94" s="129">
        <v>13.86</v>
      </c>
      <c r="D94" s="104">
        <v>8.0969999999999995</v>
      </c>
      <c r="E94" s="104">
        <v>93.632333541666696</v>
      </c>
      <c r="F94" s="15">
        <f t="shared" si="4"/>
        <v>1.5841390129071271</v>
      </c>
      <c r="G94" s="15">
        <f t="shared" si="5"/>
        <v>1.0798766381234111</v>
      </c>
      <c r="H94" s="118">
        <f t="shared" si="6"/>
        <v>1.332007825515269</v>
      </c>
      <c r="I94" s="134">
        <f t="shared" si="7"/>
        <v>1.2471900099875584</v>
      </c>
    </row>
    <row r="95" spans="1:9" x14ac:dyDescent="0.45">
      <c r="A95" s="60">
        <v>39923</v>
      </c>
      <c r="B95" s="121">
        <v>86</v>
      </c>
      <c r="C95" s="129">
        <v>19.452000000000002</v>
      </c>
      <c r="D95" s="104">
        <v>6.3129999999999997</v>
      </c>
      <c r="E95" s="104">
        <v>83.961679791666654</v>
      </c>
      <c r="F95" s="15">
        <f t="shared" si="4"/>
        <v>2.2601269988735737</v>
      </c>
      <c r="G95" s="15">
        <f t="shared" si="5"/>
        <v>0.95556735677054172</v>
      </c>
      <c r="H95" s="118">
        <f t="shared" si="6"/>
        <v>1.6078471778220578</v>
      </c>
      <c r="I95" s="134">
        <f t="shared" si="7"/>
        <v>1.3499754989823054</v>
      </c>
    </row>
    <row r="96" spans="1:9" x14ac:dyDescent="0.45">
      <c r="A96" s="60">
        <v>39924</v>
      </c>
      <c r="B96" s="122">
        <v>87</v>
      </c>
      <c r="C96" s="129">
        <v>19.417000000000002</v>
      </c>
      <c r="D96" s="104">
        <v>6.3460000000000001</v>
      </c>
      <c r="E96" s="104">
        <v>75.274093124999979</v>
      </c>
      <c r="F96" s="15">
        <f t="shared" si="4"/>
        <v>2.255213961825794</v>
      </c>
      <c r="G96" s="15">
        <f t="shared" si="5"/>
        <v>0.95774707538839121</v>
      </c>
      <c r="H96" s="118">
        <f t="shared" si="6"/>
        <v>1.6064805186070927</v>
      </c>
      <c r="I96" s="134">
        <f t="shared" si="7"/>
        <v>1.2092636416112856</v>
      </c>
    </row>
    <row r="97" spans="1:9" x14ac:dyDescent="0.45">
      <c r="A97" s="60">
        <v>39925</v>
      </c>
      <c r="B97" s="122">
        <v>88</v>
      </c>
      <c r="C97" s="129">
        <v>20.085000000000001</v>
      </c>
      <c r="D97" s="104">
        <v>5.3780000000000001</v>
      </c>
      <c r="E97" s="104">
        <v>78.874791666666653</v>
      </c>
      <c r="F97" s="15">
        <f t="shared" si="4"/>
        <v>2.3506130412894963</v>
      </c>
      <c r="G97" s="15">
        <f t="shared" si="5"/>
        <v>0.89559737814494844</v>
      </c>
      <c r="H97" s="118">
        <f t="shared" si="6"/>
        <v>1.6231052097172225</v>
      </c>
      <c r="I97" s="134">
        <f t="shared" si="7"/>
        <v>1.2802208526952721</v>
      </c>
    </row>
    <row r="98" spans="1:9" x14ac:dyDescent="0.45">
      <c r="A98" s="60">
        <v>39926</v>
      </c>
      <c r="B98" s="121">
        <v>89</v>
      </c>
      <c r="C98" s="129">
        <v>22.631</v>
      </c>
      <c r="D98" s="104">
        <v>5.9240000000000004</v>
      </c>
      <c r="E98" s="104">
        <v>71.738170312499989</v>
      </c>
      <c r="F98" s="15">
        <f t="shared" si="4"/>
        <v>2.747342238810798</v>
      </c>
      <c r="G98" s="15">
        <f t="shared" si="5"/>
        <v>0.93020060546166106</v>
      </c>
      <c r="H98" s="118">
        <f t="shared" si="6"/>
        <v>1.8387714221362295</v>
      </c>
      <c r="I98" s="134">
        <f t="shared" si="7"/>
        <v>1.3191009744696665</v>
      </c>
    </row>
    <row r="99" spans="1:9" x14ac:dyDescent="0.45">
      <c r="A99" s="60">
        <v>39927</v>
      </c>
      <c r="B99" s="122">
        <v>90</v>
      </c>
      <c r="C99" s="129">
        <v>21.498999999999999</v>
      </c>
      <c r="D99" s="104">
        <v>8.8520000000000003</v>
      </c>
      <c r="E99" s="104">
        <v>62.470350833333349</v>
      </c>
      <c r="F99" s="15">
        <f t="shared" si="4"/>
        <v>2.5642628148432736</v>
      </c>
      <c r="G99" s="15">
        <f t="shared" si="5"/>
        <v>1.1366322684153141</v>
      </c>
      <c r="H99" s="118">
        <f t="shared" si="6"/>
        <v>1.8504475416292938</v>
      </c>
      <c r="I99" s="134">
        <f t="shared" si="7"/>
        <v>1.155981071242612</v>
      </c>
    </row>
    <row r="100" spans="1:9" x14ac:dyDescent="0.45">
      <c r="A100" s="60">
        <v>39928</v>
      </c>
      <c r="B100" s="122">
        <v>91</v>
      </c>
      <c r="C100" s="129">
        <v>16.628</v>
      </c>
      <c r="D100" s="104">
        <v>6.8129999999999997</v>
      </c>
      <c r="E100" s="104">
        <v>72.840350833333346</v>
      </c>
      <c r="F100" s="15">
        <f t="shared" si="4"/>
        <v>1.8925174625086416</v>
      </c>
      <c r="G100" s="15">
        <f t="shared" si="5"/>
        <v>0.98906649175474726</v>
      </c>
      <c r="H100" s="118">
        <f t="shared" si="6"/>
        <v>1.4407919771316944</v>
      </c>
      <c r="I100" s="134">
        <f t="shared" si="7"/>
        <v>1.0494779309212461</v>
      </c>
    </row>
    <row r="101" spans="1:9" x14ac:dyDescent="0.45">
      <c r="A101" s="60">
        <v>39929</v>
      </c>
      <c r="B101" s="121">
        <v>92</v>
      </c>
      <c r="C101" s="129">
        <v>16.295999999999999</v>
      </c>
      <c r="D101" s="104">
        <v>4.4039999999999999</v>
      </c>
      <c r="E101" s="104">
        <v>76.134039687500007</v>
      </c>
      <c r="F101" s="15">
        <f t="shared" si="4"/>
        <v>1.8529502843955088</v>
      </c>
      <c r="G101" s="15">
        <f t="shared" si="5"/>
        <v>0.83667852270941989</v>
      </c>
      <c r="H101" s="118">
        <f t="shared" si="6"/>
        <v>1.3448144035524643</v>
      </c>
      <c r="I101" s="134">
        <f t="shared" si="7"/>
        <v>1.0238615317238497</v>
      </c>
    </row>
    <row r="102" spans="1:9" x14ac:dyDescent="0.45">
      <c r="A102" s="60">
        <v>39930</v>
      </c>
      <c r="B102" s="122">
        <v>93</v>
      </c>
      <c r="C102" s="129">
        <v>13.824</v>
      </c>
      <c r="D102" s="104">
        <v>6.4359999999999999</v>
      </c>
      <c r="E102" s="104">
        <v>88.344992291666657</v>
      </c>
      <c r="F102" s="15">
        <f t="shared" si="4"/>
        <v>1.5804378403334687</v>
      </c>
      <c r="G102" s="15">
        <f t="shared" si="5"/>
        <v>0.96371404504389691</v>
      </c>
      <c r="H102" s="118">
        <f t="shared" si="6"/>
        <v>1.2720759426886827</v>
      </c>
      <c r="I102" s="134">
        <f t="shared" si="7"/>
        <v>1.1238153935124626</v>
      </c>
    </row>
    <row r="103" spans="1:9" x14ac:dyDescent="0.45">
      <c r="A103" s="60">
        <v>39931</v>
      </c>
      <c r="B103" s="122">
        <v>94</v>
      </c>
      <c r="C103" s="129">
        <v>13.288</v>
      </c>
      <c r="D103" s="104">
        <v>5.0629999999999997</v>
      </c>
      <c r="E103" s="104">
        <v>88.280345312500003</v>
      </c>
      <c r="F103" s="15">
        <f t="shared" si="4"/>
        <v>1.5262220251908554</v>
      </c>
      <c r="G103" s="15">
        <f t="shared" si="5"/>
        <v>0.87615455222602157</v>
      </c>
      <c r="H103" s="118">
        <f t="shared" si="6"/>
        <v>1.2011882887084384</v>
      </c>
      <c r="I103" s="134">
        <f t="shared" si="7"/>
        <v>1.0604131691251191</v>
      </c>
    </row>
    <row r="104" spans="1:9" x14ac:dyDescent="0.45">
      <c r="A104" s="60">
        <v>39932</v>
      </c>
      <c r="B104" s="121">
        <v>95</v>
      </c>
      <c r="C104" s="129">
        <v>16.154</v>
      </c>
      <c r="D104" s="104">
        <v>3.4950000000000001</v>
      </c>
      <c r="E104" s="104">
        <v>89.62902479166668</v>
      </c>
      <c r="F104" s="15">
        <f t="shared" si="4"/>
        <v>1.8362495300787927</v>
      </c>
      <c r="G104" s="15">
        <f t="shared" si="5"/>
        <v>0.78480370067551686</v>
      </c>
      <c r="H104" s="118">
        <f t="shared" si="6"/>
        <v>1.3105266153771549</v>
      </c>
      <c r="I104" s="134">
        <f t="shared" si="7"/>
        <v>1.1746122249977804</v>
      </c>
    </row>
    <row r="105" spans="1:9" x14ac:dyDescent="0.45">
      <c r="A105" s="60">
        <v>39933</v>
      </c>
      <c r="B105" s="122">
        <v>96</v>
      </c>
      <c r="C105" s="129">
        <v>15.054</v>
      </c>
      <c r="D105" s="104">
        <v>8.3710000000000004</v>
      </c>
      <c r="E105" s="104">
        <v>83.616169895833337</v>
      </c>
      <c r="F105" s="15">
        <f t="shared" si="4"/>
        <v>1.7112840098912667</v>
      </c>
      <c r="G105" s="15">
        <f t="shared" si="5"/>
        <v>1.100178809262417</v>
      </c>
      <c r="H105" s="118">
        <f t="shared" si="6"/>
        <v>1.4057314095768418</v>
      </c>
      <c r="I105" s="134">
        <f t="shared" si="7"/>
        <v>1.1754187637108648</v>
      </c>
    </row>
    <row r="106" spans="1:9" x14ac:dyDescent="0.45">
      <c r="A106" s="60">
        <v>39934</v>
      </c>
      <c r="B106" s="122">
        <v>97</v>
      </c>
      <c r="C106" s="129">
        <v>17.838000000000001</v>
      </c>
      <c r="D106" s="104">
        <v>8.6489999999999991</v>
      </c>
      <c r="E106" s="104">
        <v>81.917754166666683</v>
      </c>
      <c r="F106" s="15">
        <f t="shared" si="4"/>
        <v>2.0430589165771518</v>
      </c>
      <c r="G106" s="15">
        <f t="shared" si="5"/>
        <v>1.1211199350624323</v>
      </c>
      <c r="H106" s="118">
        <f t="shared" si="6"/>
        <v>1.5820894258197922</v>
      </c>
      <c r="I106" s="134">
        <f t="shared" si="7"/>
        <v>1.2960121265398858</v>
      </c>
    </row>
    <row r="107" spans="1:9" x14ac:dyDescent="0.45">
      <c r="A107" s="60">
        <v>39935</v>
      </c>
      <c r="B107" s="121">
        <v>98</v>
      </c>
      <c r="C107" s="129">
        <v>21.768000000000001</v>
      </c>
      <c r="D107" s="104">
        <v>5.1769999999999996</v>
      </c>
      <c r="E107" s="104">
        <v>76.288786354166675</v>
      </c>
      <c r="F107" s="15">
        <f t="shared" si="4"/>
        <v>2.6067740618442179</v>
      </c>
      <c r="G107" s="15">
        <f t="shared" si="5"/>
        <v>0.8831475953635064</v>
      </c>
      <c r="H107" s="118">
        <f t="shared" si="6"/>
        <v>1.7449608286038623</v>
      </c>
      <c r="I107" s="134">
        <f t="shared" si="7"/>
        <v>1.3312094384974968</v>
      </c>
    </row>
    <row r="108" spans="1:9" x14ac:dyDescent="0.45">
      <c r="A108" s="60">
        <v>39936</v>
      </c>
      <c r="B108" s="122">
        <v>99</v>
      </c>
      <c r="C108" s="129">
        <v>18.856000000000002</v>
      </c>
      <c r="D108" s="104">
        <v>9.9510000000000005</v>
      </c>
      <c r="E108" s="104">
        <v>83.690474479166667</v>
      </c>
      <c r="F108" s="15">
        <f t="shared" si="4"/>
        <v>2.1777300056159068</v>
      </c>
      <c r="G108" s="15">
        <f t="shared" si="5"/>
        <v>1.2239364116061198</v>
      </c>
      <c r="H108" s="118">
        <f t="shared" si="6"/>
        <v>1.7008332086110132</v>
      </c>
      <c r="I108" s="134">
        <f t="shared" si="7"/>
        <v>1.4234353823857915</v>
      </c>
    </row>
    <row r="109" spans="1:9" x14ac:dyDescent="0.45">
      <c r="A109" s="60">
        <v>39937</v>
      </c>
      <c r="B109" s="122">
        <v>100</v>
      </c>
      <c r="C109" s="129">
        <v>17.378</v>
      </c>
      <c r="D109" s="104">
        <v>5.0270000000000001</v>
      </c>
      <c r="E109" s="104">
        <v>66.883600000000015</v>
      </c>
      <c r="F109" s="15">
        <f t="shared" si="4"/>
        <v>1.984636768249272</v>
      </c>
      <c r="G109" s="15">
        <f t="shared" si="5"/>
        <v>0.87395638966264411</v>
      </c>
      <c r="H109" s="118">
        <f t="shared" si="6"/>
        <v>1.4292965789559582</v>
      </c>
      <c r="I109" s="134">
        <f t="shared" si="7"/>
        <v>0.95596500668258755</v>
      </c>
    </row>
    <row r="110" spans="1:9" x14ac:dyDescent="0.45">
      <c r="A110" s="60">
        <v>39938</v>
      </c>
      <c r="B110" s="121">
        <v>101</v>
      </c>
      <c r="C110" s="129">
        <v>19.268999999999998</v>
      </c>
      <c r="D110" s="104">
        <v>5.4859999999999998</v>
      </c>
      <c r="E110" s="104">
        <v>81.507501041666657</v>
      </c>
      <c r="F110" s="15">
        <f t="shared" si="4"/>
        <v>2.2345419546260454</v>
      </c>
      <c r="G110" s="15">
        <f t="shared" si="5"/>
        <v>0.90235050401813077</v>
      </c>
      <c r="H110" s="118">
        <f t="shared" si="6"/>
        <v>1.5684462293220882</v>
      </c>
      <c r="I110" s="134">
        <f t="shared" si="7"/>
        <v>1.2784013267026824</v>
      </c>
    </row>
    <row r="111" spans="1:9" x14ac:dyDescent="0.45">
      <c r="A111" s="60">
        <v>39939</v>
      </c>
      <c r="B111" s="122">
        <v>102</v>
      </c>
      <c r="C111" s="129">
        <v>22.417000000000002</v>
      </c>
      <c r="D111" s="104">
        <v>9.7110000000000003</v>
      </c>
      <c r="E111" s="104">
        <v>73.512857500000024</v>
      </c>
      <c r="F111" s="15">
        <f t="shared" si="4"/>
        <v>2.7118821161961724</v>
      </c>
      <c r="G111" s="15">
        <f t="shared" si="5"/>
        <v>1.204383408485624</v>
      </c>
      <c r="H111" s="118">
        <f t="shared" si="6"/>
        <v>1.9581327623408982</v>
      </c>
      <c r="I111" s="134">
        <f t="shared" si="7"/>
        <v>1.4394793472404788</v>
      </c>
    </row>
    <row r="112" spans="1:9" x14ac:dyDescent="0.45">
      <c r="A112" s="60">
        <v>39940</v>
      </c>
      <c r="B112" s="122">
        <v>103</v>
      </c>
      <c r="C112" s="129">
        <v>24.196000000000002</v>
      </c>
      <c r="D112" s="104">
        <v>7.9950000000000001</v>
      </c>
      <c r="E112" s="104">
        <v>77.636185208333316</v>
      </c>
      <c r="F112" s="15">
        <f t="shared" si="4"/>
        <v>3.0192019533126322</v>
      </c>
      <c r="G112" s="15">
        <f t="shared" si="5"/>
        <v>1.0724035625844042</v>
      </c>
      <c r="H112" s="118">
        <f t="shared" si="6"/>
        <v>2.0458027579485183</v>
      </c>
      <c r="I112" s="134">
        <f t="shared" si="7"/>
        <v>1.5882832181581026</v>
      </c>
    </row>
    <row r="113" spans="1:9" x14ac:dyDescent="0.45">
      <c r="A113" s="60">
        <v>39941</v>
      </c>
      <c r="B113" s="121">
        <v>104</v>
      </c>
      <c r="C113" s="129">
        <v>20.492000000000001</v>
      </c>
      <c r="D113" s="104">
        <v>9.5619999999999994</v>
      </c>
      <c r="E113" s="104">
        <v>76.372916874999973</v>
      </c>
      <c r="F113" s="15">
        <f t="shared" si="4"/>
        <v>2.4104518657525649</v>
      </c>
      <c r="G113" s="15">
        <f t="shared" si="5"/>
        <v>1.1923829488015587</v>
      </c>
      <c r="H113" s="118">
        <f t="shared" si="6"/>
        <v>1.8014174072770617</v>
      </c>
      <c r="I113" s="134">
        <f t="shared" si="7"/>
        <v>1.37579501903149</v>
      </c>
    </row>
    <row r="114" spans="1:9" x14ac:dyDescent="0.45">
      <c r="A114" s="60">
        <v>39942</v>
      </c>
      <c r="B114" s="122">
        <v>105</v>
      </c>
      <c r="C114" s="129">
        <v>19.896000000000001</v>
      </c>
      <c r="D114" s="104">
        <v>8.5060000000000002</v>
      </c>
      <c r="E114" s="104">
        <v>84.146125208333373</v>
      </c>
      <c r="F114" s="15">
        <f t="shared" si="4"/>
        <v>2.3232699681662781</v>
      </c>
      <c r="G114" s="15">
        <f t="shared" si="5"/>
        <v>1.1103046643987806</v>
      </c>
      <c r="H114" s="118">
        <f t="shared" si="6"/>
        <v>1.7167873162825293</v>
      </c>
      <c r="I114" s="134">
        <f t="shared" si="7"/>
        <v>1.4446100047198835</v>
      </c>
    </row>
    <row r="115" spans="1:9" x14ac:dyDescent="0.45">
      <c r="A115" s="60">
        <v>39943</v>
      </c>
      <c r="B115" s="122">
        <v>106</v>
      </c>
      <c r="C115" s="129">
        <v>21.698</v>
      </c>
      <c r="D115" s="104">
        <v>10.054</v>
      </c>
      <c r="E115" s="104">
        <v>86.313171979166668</v>
      </c>
      <c r="F115" s="15">
        <f t="shared" si="4"/>
        <v>2.5956528206192453</v>
      </c>
      <c r="G115" s="15">
        <f t="shared" si="5"/>
        <v>1.2324131495489115</v>
      </c>
      <c r="H115" s="118">
        <f t="shared" si="6"/>
        <v>1.9140329850840785</v>
      </c>
      <c r="I115" s="134">
        <f t="shared" si="7"/>
        <v>1.6520625821535981</v>
      </c>
    </row>
    <row r="116" spans="1:9" x14ac:dyDescent="0.45">
      <c r="A116" s="60">
        <v>39944</v>
      </c>
      <c r="B116" s="121">
        <v>107</v>
      </c>
      <c r="C116" s="129">
        <v>21.332999999999998</v>
      </c>
      <c r="D116" s="104">
        <v>10.945</v>
      </c>
      <c r="E116" s="104">
        <v>87.770888749999997</v>
      </c>
      <c r="F116" s="15">
        <f t="shared" si="4"/>
        <v>2.5383324266771994</v>
      </c>
      <c r="G116" s="15">
        <f t="shared" si="5"/>
        <v>1.3079226347522566</v>
      </c>
      <c r="H116" s="118">
        <f t="shared" si="6"/>
        <v>1.923127530714728</v>
      </c>
      <c r="I116" s="134">
        <f t="shared" si="7"/>
        <v>1.6879461255042458</v>
      </c>
    </row>
    <row r="117" spans="1:9" x14ac:dyDescent="0.45">
      <c r="A117" s="60">
        <v>39945</v>
      </c>
      <c r="B117" s="122">
        <v>108</v>
      </c>
      <c r="C117" s="129">
        <v>20.068000000000001</v>
      </c>
      <c r="D117" s="104">
        <v>13.68</v>
      </c>
      <c r="E117" s="104">
        <v>90.361645937500001</v>
      </c>
      <c r="F117" s="15">
        <f t="shared" si="4"/>
        <v>2.3481421479491917</v>
      </c>
      <c r="G117" s="15">
        <f t="shared" si="5"/>
        <v>1.565708915663524</v>
      </c>
      <c r="H117" s="118">
        <f t="shared" si="6"/>
        <v>1.9569255318063579</v>
      </c>
      <c r="I117" s="134">
        <f t="shared" si="7"/>
        <v>1.7683101203114</v>
      </c>
    </row>
    <row r="118" spans="1:9" x14ac:dyDescent="0.45">
      <c r="A118" s="60">
        <v>39946</v>
      </c>
      <c r="B118" s="122">
        <v>109</v>
      </c>
      <c r="C118" s="129">
        <v>21.526</v>
      </c>
      <c r="D118" s="104">
        <v>11.569000000000001</v>
      </c>
      <c r="E118" s="104">
        <v>91.56710927083337</v>
      </c>
      <c r="F118" s="15">
        <f t="shared" si="4"/>
        <v>2.5685022171772127</v>
      </c>
      <c r="G118" s="15">
        <f t="shared" si="5"/>
        <v>1.363197120967107</v>
      </c>
      <c r="H118" s="118">
        <f t="shared" si="6"/>
        <v>1.9658496690721599</v>
      </c>
      <c r="I118" s="134">
        <f t="shared" si="7"/>
        <v>1.8000717145796208</v>
      </c>
    </row>
    <row r="119" spans="1:9" x14ac:dyDescent="0.45">
      <c r="A119" s="60">
        <v>39947</v>
      </c>
      <c r="B119" s="121">
        <v>110</v>
      </c>
      <c r="C119" s="129">
        <v>19.399000000000001</v>
      </c>
      <c r="D119" s="104">
        <v>11.231999999999999</v>
      </c>
      <c r="E119" s="104">
        <v>90.049049791666633</v>
      </c>
      <c r="F119" s="15">
        <f t="shared" si="4"/>
        <v>2.2526908966138741</v>
      </c>
      <c r="G119" s="15">
        <f t="shared" si="5"/>
        <v>1.3330957769140013</v>
      </c>
      <c r="H119" s="118">
        <f t="shared" si="6"/>
        <v>1.7928933367639377</v>
      </c>
      <c r="I119" s="134">
        <f t="shared" si="7"/>
        <v>1.6144834135340316</v>
      </c>
    </row>
    <row r="120" spans="1:9" x14ac:dyDescent="0.45">
      <c r="A120" s="60">
        <v>39948</v>
      </c>
      <c r="B120" s="122">
        <v>111</v>
      </c>
      <c r="C120" s="129">
        <v>15.336</v>
      </c>
      <c r="D120" s="104">
        <v>9.8510000000000009</v>
      </c>
      <c r="E120" s="104">
        <v>77.736019479166657</v>
      </c>
      <c r="F120" s="15">
        <f t="shared" si="4"/>
        <v>1.7425878842666194</v>
      </c>
      <c r="G120" s="15">
        <f t="shared" si="5"/>
        <v>1.2157556631505242</v>
      </c>
      <c r="H120" s="118">
        <f t="shared" si="6"/>
        <v>1.4791717737085719</v>
      </c>
      <c r="I120" s="134">
        <f t="shared" si="7"/>
        <v>1.1498492581404305</v>
      </c>
    </row>
    <row r="121" spans="1:9" x14ac:dyDescent="0.45">
      <c r="A121" s="60">
        <v>39949</v>
      </c>
      <c r="B121" s="122">
        <v>112</v>
      </c>
      <c r="C121" s="129">
        <v>17.483000000000001</v>
      </c>
      <c r="D121" s="104">
        <v>9.9670000000000005</v>
      </c>
      <c r="E121" s="104">
        <v>79.613502291666677</v>
      </c>
      <c r="F121" s="15">
        <f t="shared" si="4"/>
        <v>1.9978417971764797</v>
      </c>
      <c r="G121" s="15">
        <f t="shared" si="5"/>
        <v>1.2252498134232579</v>
      </c>
      <c r="H121" s="118">
        <f t="shared" si="6"/>
        <v>1.6115458052998688</v>
      </c>
      <c r="I121" s="134">
        <f t="shared" si="7"/>
        <v>1.2830080566336692</v>
      </c>
    </row>
    <row r="122" spans="1:9" x14ac:dyDescent="0.45">
      <c r="A122" s="60">
        <v>39950</v>
      </c>
      <c r="B122" s="121">
        <v>113</v>
      </c>
      <c r="C122" s="129">
        <v>17.963000000000001</v>
      </c>
      <c r="D122" s="104">
        <v>9.5180000000000007</v>
      </c>
      <c r="E122" s="104">
        <v>77.566505624999976</v>
      </c>
      <c r="F122" s="15">
        <f t="shared" si="4"/>
        <v>2.0591923609920086</v>
      </c>
      <c r="G122" s="15">
        <f t="shared" si="5"/>
        <v>1.1888593621321495</v>
      </c>
      <c r="H122" s="118">
        <f t="shared" si="6"/>
        <v>1.6240258615620791</v>
      </c>
      <c r="I122" s="134">
        <f t="shared" si="7"/>
        <v>1.2597001112600046</v>
      </c>
    </row>
    <row r="123" spans="1:9" x14ac:dyDescent="0.45">
      <c r="A123" s="60">
        <v>39951</v>
      </c>
      <c r="B123" s="122">
        <v>114</v>
      </c>
      <c r="C123" s="129">
        <v>19.18</v>
      </c>
      <c r="D123" s="104">
        <v>9.2889999999999997</v>
      </c>
      <c r="E123" s="104">
        <v>73.987981354166621</v>
      </c>
      <c r="F123" s="15">
        <f t="shared" si="4"/>
        <v>2.2221907908589307</v>
      </c>
      <c r="G123" s="15">
        <f t="shared" si="5"/>
        <v>1.1706681567930797</v>
      </c>
      <c r="H123" s="118">
        <f t="shared" si="6"/>
        <v>1.6964294738260053</v>
      </c>
      <c r="I123" s="134">
        <f t="shared" si="7"/>
        <v>1.2551539227809716</v>
      </c>
    </row>
    <row r="124" spans="1:9" x14ac:dyDescent="0.45">
      <c r="A124" s="60">
        <v>39952</v>
      </c>
      <c r="B124" s="122">
        <v>115</v>
      </c>
      <c r="C124" s="129">
        <v>19.864000000000001</v>
      </c>
      <c r="D124" s="104">
        <v>7.1680000000000001</v>
      </c>
      <c r="E124" s="104">
        <v>77.730913333333334</v>
      </c>
      <c r="F124" s="15">
        <f t="shared" si="4"/>
        <v>2.3186680925596881</v>
      </c>
      <c r="G124" s="15">
        <f t="shared" si="5"/>
        <v>1.0134746747340804</v>
      </c>
      <c r="H124" s="118">
        <f t="shared" si="6"/>
        <v>1.6660713836468841</v>
      </c>
      <c r="I124" s="134">
        <f t="shared" si="7"/>
        <v>1.295052503294027</v>
      </c>
    </row>
    <row r="125" spans="1:9" x14ac:dyDescent="0.45">
      <c r="A125" s="60">
        <v>39953</v>
      </c>
      <c r="B125" s="121">
        <v>116</v>
      </c>
      <c r="C125" s="129">
        <v>22.72</v>
      </c>
      <c r="D125" s="104">
        <v>6.859</v>
      </c>
      <c r="E125" s="104">
        <v>73.706051979166688</v>
      </c>
      <c r="F125" s="15">
        <f t="shared" si="4"/>
        <v>2.7622084529566373</v>
      </c>
      <c r="G125" s="15">
        <f t="shared" si="5"/>
        <v>0.99219975399470373</v>
      </c>
      <c r="H125" s="118">
        <f t="shared" si="6"/>
        <v>1.8772041034756706</v>
      </c>
      <c r="I125" s="134">
        <f t="shared" si="7"/>
        <v>1.3836130322628277</v>
      </c>
    </row>
    <row r="126" spans="1:9" x14ac:dyDescent="0.45">
      <c r="A126" s="60">
        <v>39954</v>
      </c>
      <c r="B126" s="122">
        <v>117</v>
      </c>
      <c r="C126" s="129">
        <v>22.888999999999999</v>
      </c>
      <c r="D126" s="104">
        <v>10.864000000000001</v>
      </c>
      <c r="E126" s="104">
        <v>73.727525937500005</v>
      </c>
      <c r="F126" s="15">
        <f t="shared" si="4"/>
        <v>2.790630962444332</v>
      </c>
      <c r="G126" s="15">
        <f t="shared" si="5"/>
        <v>1.3008940429799611</v>
      </c>
      <c r="H126" s="118">
        <f t="shared" si="6"/>
        <v>2.0457625027121464</v>
      </c>
      <c r="I126" s="134">
        <f t="shared" si="7"/>
        <v>1.5082900798067469</v>
      </c>
    </row>
    <row r="127" spans="1:9" x14ac:dyDescent="0.45">
      <c r="A127" s="60">
        <v>39955</v>
      </c>
      <c r="B127" s="122">
        <v>118</v>
      </c>
      <c r="C127" s="129">
        <v>23.143999999999998</v>
      </c>
      <c r="D127" s="104">
        <v>7.9589999999999996</v>
      </c>
      <c r="E127" s="104">
        <v>58.088341354166687</v>
      </c>
      <c r="F127" s="15">
        <f t="shared" si="4"/>
        <v>2.8340002630297265</v>
      </c>
      <c r="G127" s="15">
        <f t="shared" si="5"/>
        <v>1.0697768970972246</v>
      </c>
      <c r="H127" s="118">
        <f t="shared" si="6"/>
        <v>1.9518885800634755</v>
      </c>
      <c r="I127" s="134">
        <f t="shared" si="7"/>
        <v>1.1338197012402687</v>
      </c>
    </row>
    <row r="128" spans="1:9" x14ac:dyDescent="0.45">
      <c r="A128" s="60">
        <v>39956</v>
      </c>
      <c r="B128" s="121">
        <v>119</v>
      </c>
      <c r="C128" s="129">
        <v>24.606999999999999</v>
      </c>
      <c r="D128" s="104">
        <v>11.052</v>
      </c>
      <c r="E128" s="104">
        <v>75.628298854166658</v>
      </c>
      <c r="F128" s="15">
        <f t="shared" si="4"/>
        <v>3.0943751906628845</v>
      </c>
      <c r="G128" s="15">
        <f t="shared" si="5"/>
        <v>1.3172584688336397</v>
      </c>
      <c r="H128" s="118">
        <f t="shared" si="6"/>
        <v>2.2058168297482621</v>
      </c>
      <c r="I128" s="134">
        <f t="shared" si="7"/>
        <v>1.66822174417752</v>
      </c>
    </row>
    <row r="129" spans="1:9" x14ac:dyDescent="0.45">
      <c r="A129" s="60">
        <v>39957</v>
      </c>
      <c r="B129" s="122">
        <v>120</v>
      </c>
      <c r="C129" s="129">
        <v>28.039000000000001</v>
      </c>
      <c r="D129" s="104">
        <v>14.81</v>
      </c>
      <c r="E129" s="104">
        <v>76.896728124999996</v>
      </c>
      <c r="F129" s="15">
        <f t="shared" si="4"/>
        <v>3.788522344127383</v>
      </c>
      <c r="G129" s="15">
        <f t="shared" si="5"/>
        <v>1.6845974116405884</v>
      </c>
      <c r="H129" s="118">
        <f t="shared" si="6"/>
        <v>2.7365598778839857</v>
      </c>
      <c r="I129" s="134">
        <f t="shared" si="7"/>
        <v>2.1043250092742802</v>
      </c>
    </row>
    <row r="130" spans="1:9" x14ac:dyDescent="0.45">
      <c r="A130" s="60">
        <v>39958</v>
      </c>
      <c r="B130" s="122">
        <v>121</v>
      </c>
      <c r="C130" s="129">
        <v>26.526</v>
      </c>
      <c r="D130" s="104">
        <v>14.509</v>
      </c>
      <c r="E130" s="104">
        <v>80.348126354166666</v>
      </c>
      <c r="F130" s="15">
        <f t="shared" si="4"/>
        <v>3.4673868157130854</v>
      </c>
      <c r="G130" s="15">
        <f t="shared" si="5"/>
        <v>1.6521799636362069</v>
      </c>
      <c r="H130" s="118">
        <f t="shared" si="6"/>
        <v>2.5597833896746462</v>
      </c>
      <c r="I130" s="134">
        <f t="shared" si="7"/>
        <v>2.0567379923287552</v>
      </c>
    </row>
    <row r="131" spans="1:9" x14ac:dyDescent="0.45">
      <c r="A131" s="60">
        <v>39959</v>
      </c>
      <c r="B131" s="121">
        <v>122</v>
      </c>
      <c r="C131" s="129">
        <v>18.969000000000001</v>
      </c>
      <c r="D131" s="104">
        <v>8.3800000000000008</v>
      </c>
      <c r="E131" s="104">
        <v>77.538435624999977</v>
      </c>
      <c r="F131" s="15">
        <f t="shared" si="4"/>
        <v>2.1931471776607481</v>
      </c>
      <c r="G131" s="15">
        <f t="shared" si="5"/>
        <v>1.1008513287420025</v>
      </c>
      <c r="H131" s="118">
        <f t="shared" si="6"/>
        <v>1.6469992532013753</v>
      </c>
      <c r="I131" s="134">
        <f t="shared" si="7"/>
        <v>1.2770574556877787</v>
      </c>
    </row>
    <row r="132" spans="1:9" x14ac:dyDescent="0.45">
      <c r="A132" s="60">
        <v>39960</v>
      </c>
      <c r="B132" s="122">
        <v>123</v>
      </c>
      <c r="C132" s="129">
        <v>19.655999999999999</v>
      </c>
      <c r="D132" s="104">
        <v>5.2430000000000003</v>
      </c>
      <c r="E132" s="104">
        <v>72.894472812500041</v>
      </c>
      <c r="F132" s="15">
        <f t="shared" si="4"/>
        <v>2.288949727950579</v>
      </c>
      <c r="G132" s="15">
        <f t="shared" si="5"/>
        <v>0.88721865135788147</v>
      </c>
      <c r="H132" s="118">
        <f t="shared" si="6"/>
        <v>1.5880841896542304</v>
      </c>
      <c r="I132" s="134">
        <f t="shared" si="7"/>
        <v>1.1576255978671146</v>
      </c>
    </row>
    <row r="133" spans="1:9" x14ac:dyDescent="0.45">
      <c r="A133" s="60">
        <v>39961</v>
      </c>
      <c r="B133" s="122">
        <v>124</v>
      </c>
      <c r="C133" s="129">
        <v>19.388000000000002</v>
      </c>
      <c r="D133" s="104">
        <v>12.849</v>
      </c>
      <c r="E133" s="104">
        <v>77.954699479166692</v>
      </c>
      <c r="F133" s="15">
        <f t="shared" si="4"/>
        <v>2.2511502392340224</v>
      </c>
      <c r="G133" s="15">
        <f t="shared" si="5"/>
        <v>1.483040710978033</v>
      </c>
      <c r="H133" s="118">
        <f t="shared" si="6"/>
        <v>1.8670954751060278</v>
      </c>
      <c r="I133" s="134">
        <f t="shared" si="7"/>
        <v>1.4554886666080236</v>
      </c>
    </row>
    <row r="134" spans="1:9" x14ac:dyDescent="0.45">
      <c r="A134" s="60">
        <v>39962</v>
      </c>
      <c r="B134" s="121">
        <v>125</v>
      </c>
      <c r="C134" s="129">
        <v>25.439</v>
      </c>
      <c r="D134" s="104">
        <v>11.88</v>
      </c>
      <c r="E134" s="104">
        <v>67.918139895833335</v>
      </c>
      <c r="F134" s="15">
        <f t="shared" si="4"/>
        <v>3.2515629595152218</v>
      </c>
      <c r="G134" s="15">
        <f t="shared" si="5"/>
        <v>1.3915042433101785</v>
      </c>
      <c r="H134" s="118">
        <f t="shared" si="6"/>
        <v>2.3215336014127002</v>
      </c>
      <c r="I134" s="134">
        <f t="shared" si="7"/>
        <v>1.5767424391362554</v>
      </c>
    </row>
    <row r="135" spans="1:9" x14ac:dyDescent="0.45">
      <c r="A135" s="60">
        <v>39963</v>
      </c>
      <c r="B135" s="122">
        <v>126</v>
      </c>
      <c r="C135" s="129">
        <v>25.492999999999999</v>
      </c>
      <c r="D135" s="104">
        <v>10.733000000000001</v>
      </c>
      <c r="E135" s="104">
        <v>49.173143854166675</v>
      </c>
      <c r="F135" s="15">
        <f t="shared" si="4"/>
        <v>3.2620013571977569</v>
      </c>
      <c r="G135" s="15">
        <f t="shared" si="5"/>
        <v>1.2895970598335667</v>
      </c>
      <c r="H135" s="118">
        <f t="shared" si="6"/>
        <v>2.2757992085156618</v>
      </c>
      <c r="I135" s="134">
        <f t="shared" si="7"/>
        <v>1.1190820186353929</v>
      </c>
    </row>
    <row r="136" spans="1:9" x14ac:dyDescent="0.45">
      <c r="A136" s="60">
        <v>39964</v>
      </c>
      <c r="B136" s="122">
        <v>127</v>
      </c>
      <c r="C136" s="129">
        <v>26.073</v>
      </c>
      <c r="D136" s="104">
        <v>11.128</v>
      </c>
      <c r="E136" s="104">
        <v>57.021916874999988</v>
      </c>
      <c r="F136" s="15">
        <f t="shared" si="4"/>
        <v>3.3759727625850617</v>
      </c>
      <c r="G136" s="15">
        <f t="shared" si="5"/>
        <v>1.3239250492740624</v>
      </c>
      <c r="H136" s="118">
        <f t="shared" si="6"/>
        <v>2.349948905929562</v>
      </c>
      <c r="I136" s="134">
        <f t="shared" si="7"/>
        <v>1.3399859117441266</v>
      </c>
    </row>
    <row r="137" spans="1:9" x14ac:dyDescent="0.45">
      <c r="A137" s="60">
        <v>39965</v>
      </c>
      <c r="B137" s="121">
        <v>128</v>
      </c>
      <c r="C137" s="130">
        <v>25.736509999999999</v>
      </c>
      <c r="D137" s="105">
        <v>12.185510000000001</v>
      </c>
      <c r="E137" s="105">
        <v>63.116226979166669</v>
      </c>
      <c r="F137" s="15">
        <f t="shared" si="4"/>
        <v>3.3094364674649888</v>
      </c>
      <c r="G137" s="15">
        <f t="shared" si="5"/>
        <v>1.4198130910686755</v>
      </c>
      <c r="H137" s="118">
        <f t="shared" si="6"/>
        <v>2.364624779266832</v>
      </c>
      <c r="I137" s="134">
        <f t="shared" si="7"/>
        <v>1.4924619428876724</v>
      </c>
    </row>
    <row r="138" spans="1:9" x14ac:dyDescent="0.45">
      <c r="A138" s="60">
        <v>39966</v>
      </c>
      <c r="B138" s="122">
        <v>129</v>
      </c>
      <c r="C138" s="130">
        <v>27.295010000000001</v>
      </c>
      <c r="D138" s="105">
        <v>14.35844</v>
      </c>
      <c r="E138" s="105">
        <v>61.397105312499981</v>
      </c>
      <c r="F138" s="15">
        <f t="shared" si="4"/>
        <v>3.6275141246718965</v>
      </c>
      <c r="G138" s="15">
        <f t="shared" si="5"/>
        <v>1.636171056792864</v>
      </c>
      <c r="H138" s="118">
        <f t="shared" si="6"/>
        <v>2.6318425907323801</v>
      </c>
      <c r="I138" s="134">
        <f t="shared" si="7"/>
        <v>1.6158751670911873</v>
      </c>
    </row>
    <row r="139" spans="1:9" x14ac:dyDescent="0.45">
      <c r="A139" s="60">
        <v>39967</v>
      </c>
      <c r="B139" s="122">
        <v>130</v>
      </c>
      <c r="C139" s="130">
        <v>26.477150000000002</v>
      </c>
      <c r="D139" s="105">
        <v>11.65991</v>
      </c>
      <c r="E139" s="105">
        <v>59.805578229166677</v>
      </c>
      <c r="F139" s="15">
        <f t="shared" ref="F139:F202" si="8">0.6108*EXP(17.27*C139/(C139+237.3))</f>
        <v>3.4574263958093496</v>
      </c>
      <c r="G139" s="15">
        <f t="shared" ref="G139:G202" si="9">0.6108*EXP(17.27*D139/(D139+237.3))</f>
        <v>1.3714189144596483</v>
      </c>
      <c r="H139" s="118">
        <f t="shared" ref="H139:H202" si="10">(F139+G139)/2</f>
        <v>2.4144226551344987</v>
      </c>
      <c r="I139" s="134">
        <f t="shared" ref="I139:I202" si="11">E139/100*H139</f>
        <v>1.4439594297991858</v>
      </c>
    </row>
    <row r="140" spans="1:9" x14ac:dyDescent="0.45">
      <c r="A140" s="60">
        <v>39968</v>
      </c>
      <c r="B140" s="121">
        <v>131</v>
      </c>
      <c r="C140" s="130">
        <v>23.881879999999999</v>
      </c>
      <c r="D140" s="105">
        <v>12.250400000000001</v>
      </c>
      <c r="E140" s="105">
        <v>62.138235520833341</v>
      </c>
      <c r="F140" s="15">
        <f t="shared" si="8"/>
        <v>2.9628273814854507</v>
      </c>
      <c r="G140" s="15">
        <f t="shared" si="9"/>
        <v>1.4258905672967979</v>
      </c>
      <c r="H140" s="118">
        <f t="shared" si="10"/>
        <v>2.1943589743911245</v>
      </c>
      <c r="I140" s="134">
        <f t="shared" si="11"/>
        <v>1.3635359476797</v>
      </c>
    </row>
    <row r="141" spans="1:9" x14ac:dyDescent="0.45">
      <c r="A141" s="60">
        <v>39969</v>
      </c>
      <c r="B141" s="122">
        <v>132</v>
      </c>
      <c r="C141" s="130">
        <v>21.157599999999999</v>
      </c>
      <c r="D141" s="105">
        <v>9.1253030000000006</v>
      </c>
      <c r="E141" s="105">
        <v>57.972638749999987</v>
      </c>
      <c r="F141" s="15">
        <f t="shared" si="8"/>
        <v>2.5111829204102953</v>
      </c>
      <c r="G141" s="15">
        <f t="shared" si="9"/>
        <v>1.1578149798050057</v>
      </c>
      <c r="H141" s="118">
        <f t="shared" si="10"/>
        <v>1.8344989501076505</v>
      </c>
      <c r="I141" s="134">
        <f t="shared" si="11"/>
        <v>1.0635074492184506</v>
      </c>
    </row>
    <row r="142" spans="1:9" x14ac:dyDescent="0.45">
      <c r="A142" s="60">
        <v>39970</v>
      </c>
      <c r="B142" s="122">
        <v>133</v>
      </c>
      <c r="C142" s="130">
        <v>18.818809999999999</v>
      </c>
      <c r="D142" s="105">
        <v>11.52276</v>
      </c>
      <c r="E142" s="105">
        <v>71.791360208333359</v>
      </c>
      <c r="F142" s="15">
        <f t="shared" si="8"/>
        <v>2.1726767656632924</v>
      </c>
      <c r="G142" s="15">
        <f t="shared" si="9"/>
        <v>1.3590318686429372</v>
      </c>
      <c r="H142" s="118">
        <f t="shared" si="10"/>
        <v>1.7658543171531149</v>
      </c>
      <c r="I142" s="134">
        <f t="shared" si="11"/>
        <v>1.2677308335817981</v>
      </c>
    </row>
    <row r="143" spans="1:9" x14ac:dyDescent="0.45">
      <c r="A143" s="60">
        <v>39971</v>
      </c>
      <c r="B143" s="121">
        <v>134</v>
      </c>
      <c r="C143" s="130">
        <v>17.195129999999999</v>
      </c>
      <c r="D143" s="105">
        <v>7.5317470000000002</v>
      </c>
      <c r="E143" s="105">
        <v>77.826644791666624</v>
      </c>
      <c r="F143" s="15">
        <f t="shared" si="8"/>
        <v>1.9618210437489656</v>
      </c>
      <c r="G143" s="15">
        <f t="shared" si="9"/>
        <v>1.0390329819798574</v>
      </c>
      <c r="H143" s="118">
        <f t="shared" si="10"/>
        <v>1.5004270128644115</v>
      </c>
      <c r="I143" s="134">
        <f t="shared" si="11"/>
        <v>1.1677320016601995</v>
      </c>
    </row>
    <row r="144" spans="1:9" x14ac:dyDescent="0.45">
      <c r="A144" s="60">
        <v>39972</v>
      </c>
      <c r="B144" s="122">
        <v>135</v>
      </c>
      <c r="C144" s="130">
        <v>17.316749999999999</v>
      </c>
      <c r="D144" s="105">
        <v>8.0012709999999991</v>
      </c>
      <c r="E144" s="105">
        <v>91.950373437499977</v>
      </c>
      <c r="F144" s="15">
        <f t="shared" si="8"/>
        <v>1.9769691849031461</v>
      </c>
      <c r="G144" s="15">
        <f t="shared" si="9"/>
        <v>1.0728616932671879</v>
      </c>
      <c r="H144" s="118">
        <f t="shared" si="10"/>
        <v>1.5249154390851669</v>
      </c>
      <c r="I144" s="134">
        <f t="shared" si="11"/>
        <v>1.4021654408449034</v>
      </c>
    </row>
    <row r="145" spans="1:9" x14ac:dyDescent="0.45">
      <c r="A145" s="60">
        <v>39973</v>
      </c>
      <c r="B145" s="122">
        <v>136</v>
      </c>
      <c r="C145" s="130">
        <v>18.73461</v>
      </c>
      <c r="D145" s="105">
        <v>12.58705</v>
      </c>
      <c r="E145" s="105">
        <v>82.244316458333344</v>
      </c>
      <c r="F145" s="15">
        <f t="shared" si="8"/>
        <v>2.161273874502724</v>
      </c>
      <c r="G145" s="15">
        <f t="shared" si="9"/>
        <v>1.4577887489251407</v>
      </c>
      <c r="H145" s="118">
        <f t="shared" si="10"/>
        <v>1.8095313117139322</v>
      </c>
      <c r="I145" s="134">
        <f t="shared" si="11"/>
        <v>1.4882366584186368</v>
      </c>
    </row>
    <row r="146" spans="1:9" x14ac:dyDescent="0.45">
      <c r="A146" s="60">
        <v>39974</v>
      </c>
      <c r="B146" s="121">
        <v>137</v>
      </c>
      <c r="C146" s="130">
        <v>18.6495</v>
      </c>
      <c r="D146" s="105">
        <v>9.5316580000000002</v>
      </c>
      <c r="E146" s="105">
        <v>92.542981562500032</v>
      </c>
      <c r="F146" s="15">
        <f t="shared" si="8"/>
        <v>2.1498009998249161</v>
      </c>
      <c r="G146" s="15">
        <f t="shared" si="9"/>
        <v>1.1899521339779888</v>
      </c>
      <c r="H146" s="118">
        <f t="shared" si="10"/>
        <v>1.6698765669014524</v>
      </c>
      <c r="I146" s="134">
        <f t="shared" si="11"/>
        <v>1.5453535634241196</v>
      </c>
    </row>
    <row r="147" spans="1:9" x14ac:dyDescent="0.45">
      <c r="A147" s="60">
        <v>39975</v>
      </c>
      <c r="B147" s="122">
        <v>138</v>
      </c>
      <c r="C147" s="130">
        <v>21.613109999999999</v>
      </c>
      <c r="D147" s="105">
        <v>9.0579049999999999</v>
      </c>
      <c r="E147" s="105">
        <v>72.359817499999977</v>
      </c>
      <c r="F147" s="15">
        <f t="shared" si="8"/>
        <v>2.5822215624218789</v>
      </c>
      <c r="G147" s="15">
        <f t="shared" si="9"/>
        <v>1.152559203631031</v>
      </c>
      <c r="H147" s="118">
        <f t="shared" si="10"/>
        <v>1.8673903830264549</v>
      </c>
      <c r="I147" s="134">
        <f t="shared" si="11"/>
        <v>1.3512402731704933</v>
      </c>
    </row>
    <row r="148" spans="1:9" x14ac:dyDescent="0.45">
      <c r="A148" s="60">
        <v>39976</v>
      </c>
      <c r="B148" s="122">
        <v>139</v>
      </c>
      <c r="C148" s="130">
        <v>23.751080000000002</v>
      </c>
      <c r="D148" s="105">
        <v>9.5654679999999992</v>
      </c>
      <c r="E148" s="105">
        <v>75.975318229166689</v>
      </c>
      <c r="F148" s="15">
        <f t="shared" si="8"/>
        <v>2.9396251608051598</v>
      </c>
      <c r="G148" s="15">
        <f t="shared" si="9"/>
        <v>1.1926610616011331</v>
      </c>
      <c r="H148" s="118">
        <f t="shared" si="10"/>
        <v>2.0661431112031465</v>
      </c>
      <c r="I148" s="134">
        <f t="shared" si="11"/>
        <v>1.5697588038065959</v>
      </c>
    </row>
    <row r="149" spans="1:9" x14ac:dyDescent="0.45">
      <c r="A149" s="60">
        <v>39977</v>
      </c>
      <c r="B149" s="121">
        <v>140</v>
      </c>
      <c r="C149" s="130">
        <v>27.644500000000001</v>
      </c>
      <c r="D149" s="105">
        <v>12.83771</v>
      </c>
      <c r="E149" s="105">
        <v>70.346538125000066</v>
      </c>
      <c r="F149" s="15">
        <f t="shared" si="8"/>
        <v>3.7023899217576735</v>
      </c>
      <c r="G149" s="15">
        <f t="shared" si="9"/>
        <v>1.4819444887816604</v>
      </c>
      <c r="H149" s="118">
        <f t="shared" si="10"/>
        <v>2.5921672052696669</v>
      </c>
      <c r="I149" s="134">
        <f t="shared" si="11"/>
        <v>1.823499891318775</v>
      </c>
    </row>
    <row r="150" spans="1:9" x14ac:dyDescent="0.45">
      <c r="A150" s="60">
        <v>39978</v>
      </c>
      <c r="B150" s="122">
        <v>141</v>
      </c>
      <c r="C150" s="130">
        <v>26.61777</v>
      </c>
      <c r="D150" s="105">
        <v>15.304690000000001</v>
      </c>
      <c r="E150" s="105">
        <v>78.843587083333304</v>
      </c>
      <c r="F150" s="15">
        <f t="shared" si="8"/>
        <v>3.4861661545231235</v>
      </c>
      <c r="G150" s="15">
        <f t="shared" si="9"/>
        <v>1.7390876698159756</v>
      </c>
      <c r="H150" s="118">
        <f t="shared" si="10"/>
        <v>2.6126269121695493</v>
      </c>
      <c r="I150" s="134">
        <f t="shared" si="11"/>
        <v>2.0598887746590004</v>
      </c>
    </row>
    <row r="151" spans="1:9" x14ac:dyDescent="0.45">
      <c r="A151" s="60">
        <v>39979</v>
      </c>
      <c r="B151" s="122">
        <v>142</v>
      </c>
      <c r="C151" s="130">
        <v>21.12613</v>
      </c>
      <c r="D151" s="105">
        <v>13.09469</v>
      </c>
      <c r="E151" s="105">
        <v>83.916138541666683</v>
      </c>
      <c r="F151" s="15">
        <f t="shared" si="8"/>
        <v>2.506338741071342</v>
      </c>
      <c r="G151" s="15">
        <f t="shared" si="9"/>
        <v>1.5070733842858273</v>
      </c>
      <c r="H151" s="118">
        <f t="shared" si="10"/>
        <v>2.0067060626785844</v>
      </c>
      <c r="I151" s="134">
        <f t="shared" si="11"/>
        <v>1.6839502396813857</v>
      </c>
    </row>
    <row r="152" spans="1:9" x14ac:dyDescent="0.45">
      <c r="A152" s="60">
        <v>39980</v>
      </c>
      <c r="B152" s="121">
        <v>143</v>
      </c>
      <c r="C152" s="130">
        <v>22.944109999999998</v>
      </c>
      <c r="D152" s="105">
        <v>9.4278910000000007</v>
      </c>
      <c r="E152" s="105">
        <v>70.112273124999987</v>
      </c>
      <c r="F152" s="15">
        <f t="shared" si="8"/>
        <v>2.7999544314840121</v>
      </c>
      <c r="G152" s="15">
        <f t="shared" si="9"/>
        <v>1.181671867635149</v>
      </c>
      <c r="H152" s="118">
        <f t="shared" si="10"/>
        <v>1.9908131495595804</v>
      </c>
      <c r="I152" s="134">
        <f t="shared" si="11"/>
        <v>1.3958043528276276</v>
      </c>
    </row>
    <row r="153" spans="1:9" x14ac:dyDescent="0.45">
      <c r="A153" s="60">
        <v>39981</v>
      </c>
      <c r="B153" s="122">
        <v>144</v>
      </c>
      <c r="C153" s="130">
        <v>27.608029999999999</v>
      </c>
      <c r="D153" s="105">
        <v>10.96519</v>
      </c>
      <c r="E153" s="105">
        <v>61.713497604166655</v>
      </c>
      <c r="F153" s="15">
        <f t="shared" si="8"/>
        <v>3.6945141044804068</v>
      </c>
      <c r="G153" s="15">
        <f t="shared" si="9"/>
        <v>1.3096797638624438</v>
      </c>
      <c r="H153" s="118">
        <f t="shared" si="10"/>
        <v>2.5020969341714254</v>
      </c>
      <c r="I153" s="134">
        <f t="shared" si="11"/>
        <v>1.54413153152381</v>
      </c>
    </row>
    <row r="154" spans="1:9" x14ac:dyDescent="0.45">
      <c r="A154" s="60">
        <v>39982</v>
      </c>
      <c r="B154" s="122">
        <v>145</v>
      </c>
      <c r="C154" s="130">
        <v>22.0684</v>
      </c>
      <c r="D154" s="105">
        <v>11.22974</v>
      </c>
      <c r="E154" s="105">
        <v>82.169394791666647</v>
      </c>
      <c r="F154" s="15">
        <f t="shared" si="8"/>
        <v>2.6549740664951975</v>
      </c>
      <c r="G154" s="15">
        <f t="shared" si="9"/>
        <v>1.3328958981628967</v>
      </c>
      <c r="H154" s="118">
        <f t="shared" si="10"/>
        <v>1.9939349823290471</v>
      </c>
      <c r="I154" s="134">
        <f t="shared" si="11"/>
        <v>1.6384043075191033</v>
      </c>
    </row>
    <row r="155" spans="1:9" x14ac:dyDescent="0.45">
      <c r="A155" s="60">
        <v>39983</v>
      </c>
      <c r="B155" s="121">
        <v>146</v>
      </c>
      <c r="C155" s="130">
        <v>20.83728</v>
      </c>
      <c r="D155" s="105">
        <v>12.072190000000001</v>
      </c>
      <c r="E155" s="105">
        <v>70.823703437500015</v>
      </c>
      <c r="F155" s="15">
        <f t="shared" si="8"/>
        <v>2.4622561119980491</v>
      </c>
      <c r="G155" s="15">
        <f t="shared" si="9"/>
        <v>1.4092542908066645</v>
      </c>
      <c r="H155" s="118">
        <f t="shared" si="10"/>
        <v>1.9357552014023569</v>
      </c>
      <c r="I155" s="134">
        <f t="shared" si="11"/>
        <v>1.3709735231171865</v>
      </c>
    </row>
    <row r="156" spans="1:9" x14ac:dyDescent="0.45">
      <c r="A156" s="60">
        <v>39984</v>
      </c>
      <c r="B156" s="122">
        <v>147</v>
      </c>
      <c r="C156" s="130">
        <v>20.9587</v>
      </c>
      <c r="D156" s="105">
        <v>7.3272459999999997</v>
      </c>
      <c r="E156" s="105">
        <v>69.794921770833341</v>
      </c>
      <c r="F156" s="15">
        <f t="shared" si="8"/>
        <v>2.4807032775205737</v>
      </c>
      <c r="G156" s="15">
        <f t="shared" si="9"/>
        <v>1.0245949740886187</v>
      </c>
      <c r="H156" s="118">
        <f t="shared" si="10"/>
        <v>1.7526491258045962</v>
      </c>
      <c r="I156" s="134">
        <f t="shared" si="11"/>
        <v>1.2232600862725123</v>
      </c>
    </row>
    <row r="157" spans="1:9" x14ac:dyDescent="0.45">
      <c r="A157" s="60">
        <v>39985</v>
      </c>
      <c r="B157" s="122">
        <v>148</v>
      </c>
      <c r="C157" s="130">
        <v>22.485510000000001</v>
      </c>
      <c r="D157" s="105">
        <v>8.5029450000000004</v>
      </c>
      <c r="E157" s="105">
        <v>71.846981354166658</v>
      </c>
      <c r="F157" s="15">
        <f t="shared" si="8"/>
        <v>2.7231905764627227</v>
      </c>
      <c r="G157" s="15">
        <f t="shared" si="9"/>
        <v>1.1100746161679524</v>
      </c>
      <c r="H157" s="118">
        <f t="shared" si="10"/>
        <v>1.9166325963153374</v>
      </c>
      <c r="I157" s="134">
        <f t="shared" si="11"/>
        <v>1.3770426641025608</v>
      </c>
    </row>
    <row r="158" spans="1:9" x14ac:dyDescent="0.45">
      <c r="A158" s="60">
        <v>39986</v>
      </c>
      <c r="B158" s="121">
        <v>149</v>
      </c>
      <c r="C158" s="130">
        <v>23.549589999999998</v>
      </c>
      <c r="D158" s="105">
        <v>10.10266</v>
      </c>
      <c r="E158" s="105">
        <v>63.690681979166669</v>
      </c>
      <c r="F158" s="15">
        <f t="shared" si="8"/>
        <v>2.9041936764808676</v>
      </c>
      <c r="G158" s="15">
        <f t="shared" si="9"/>
        <v>1.236435713916481</v>
      </c>
      <c r="H158" s="118">
        <f t="shared" si="10"/>
        <v>2.0703146951986744</v>
      </c>
      <c r="I158" s="134">
        <f t="shared" si="11"/>
        <v>1.3185975484869417</v>
      </c>
    </row>
    <row r="159" spans="1:9" x14ac:dyDescent="0.45">
      <c r="A159" s="60">
        <v>39987</v>
      </c>
      <c r="B159" s="122">
        <v>150</v>
      </c>
      <c r="C159" s="130">
        <v>23.891919999999999</v>
      </c>
      <c r="D159" s="105">
        <v>9.5939879999999995</v>
      </c>
      <c r="E159" s="105">
        <v>55.133964270833353</v>
      </c>
      <c r="F159" s="15">
        <f t="shared" si="8"/>
        <v>2.9646149320450053</v>
      </c>
      <c r="G159" s="15">
        <f t="shared" si="9"/>
        <v>1.1949503592213062</v>
      </c>
      <c r="H159" s="118">
        <f t="shared" si="10"/>
        <v>2.0797826456331556</v>
      </c>
      <c r="I159" s="134">
        <f t="shared" si="11"/>
        <v>1.1466666207543768</v>
      </c>
    </row>
    <row r="160" spans="1:9" x14ac:dyDescent="0.45">
      <c r="A160" s="60">
        <v>39988</v>
      </c>
      <c r="B160" s="122">
        <v>151</v>
      </c>
      <c r="C160" s="130">
        <v>26.886579999999999</v>
      </c>
      <c r="D160" s="105">
        <v>11.842320000000001</v>
      </c>
      <c r="E160" s="105">
        <v>57.367227812499998</v>
      </c>
      <c r="F160" s="15">
        <f t="shared" si="8"/>
        <v>3.5416848980986275</v>
      </c>
      <c r="G160" s="15">
        <f t="shared" si="9"/>
        <v>1.3880473593162308</v>
      </c>
      <c r="H160" s="118">
        <f t="shared" si="10"/>
        <v>2.4648661287074294</v>
      </c>
      <c r="I160" s="134">
        <f t="shared" si="11"/>
        <v>1.4140253673287404</v>
      </c>
    </row>
    <row r="161" spans="1:9" x14ac:dyDescent="0.45">
      <c r="A161" s="60">
        <v>39989</v>
      </c>
      <c r="B161" s="121">
        <v>152</v>
      </c>
      <c r="C161" s="130">
        <v>29.002610000000001</v>
      </c>
      <c r="D161" s="105">
        <v>14.22198</v>
      </c>
      <c r="E161" s="105">
        <v>60.787617916666676</v>
      </c>
      <c r="F161" s="15">
        <f t="shared" si="8"/>
        <v>4.0062818168046332</v>
      </c>
      <c r="G161" s="15">
        <f t="shared" si="9"/>
        <v>1.6217791076534729</v>
      </c>
      <c r="H161" s="118">
        <f t="shared" si="10"/>
        <v>2.8140304622290531</v>
      </c>
      <c r="I161" s="134">
        <f t="shared" si="11"/>
        <v>1.7105820854384062</v>
      </c>
    </row>
    <row r="162" spans="1:9" x14ac:dyDescent="0.45">
      <c r="A162" s="60">
        <v>39990</v>
      </c>
      <c r="B162" s="122">
        <v>153</v>
      </c>
      <c r="C162" s="130">
        <v>25.225570000000001</v>
      </c>
      <c r="D162" s="105">
        <v>13.003069999999999</v>
      </c>
      <c r="E162" s="105">
        <v>70.07680197916666</v>
      </c>
      <c r="F162" s="15">
        <f t="shared" si="8"/>
        <v>3.2105906120749976</v>
      </c>
      <c r="G162" s="15">
        <f t="shared" si="9"/>
        <v>1.4980717114774185</v>
      </c>
      <c r="H162" s="118">
        <f t="shared" si="10"/>
        <v>2.3543311617762082</v>
      </c>
      <c r="I162" s="134">
        <f t="shared" si="11"/>
        <v>1.6498399861717272</v>
      </c>
    </row>
    <row r="163" spans="1:9" x14ac:dyDescent="0.45">
      <c r="A163" s="60">
        <v>39991</v>
      </c>
      <c r="B163" s="122">
        <v>154</v>
      </c>
      <c r="C163" s="130">
        <v>27.300180000000001</v>
      </c>
      <c r="D163" s="105">
        <v>12.04335</v>
      </c>
      <c r="E163" s="105">
        <v>67.361786354166668</v>
      </c>
      <c r="F163" s="15">
        <f t="shared" si="8"/>
        <v>3.6286120774517712</v>
      </c>
      <c r="G163" s="15">
        <f t="shared" si="9"/>
        <v>1.4065781054055504</v>
      </c>
      <c r="H163" s="118">
        <f t="shared" si="10"/>
        <v>2.5175950914286607</v>
      </c>
      <c r="I163" s="134">
        <f t="shared" si="11"/>
        <v>1.6958970267511613</v>
      </c>
    </row>
    <row r="164" spans="1:9" x14ac:dyDescent="0.45">
      <c r="A164" s="60">
        <v>39992</v>
      </c>
      <c r="B164" s="121">
        <v>155</v>
      </c>
      <c r="C164" s="130">
        <v>30.417439999999999</v>
      </c>
      <c r="D164" s="105">
        <v>16.758109999999999</v>
      </c>
      <c r="E164" s="105">
        <v>53.798107812499978</v>
      </c>
      <c r="F164" s="15">
        <f t="shared" si="8"/>
        <v>4.3457223235763172</v>
      </c>
      <c r="G164" s="15">
        <f t="shared" si="9"/>
        <v>1.9082244540591389</v>
      </c>
      <c r="H164" s="118">
        <f t="shared" si="10"/>
        <v>3.1269733888177278</v>
      </c>
      <c r="I164" s="134">
        <f t="shared" si="11"/>
        <v>1.6822525149843452</v>
      </c>
    </row>
    <row r="165" spans="1:9" x14ac:dyDescent="0.45">
      <c r="A165" s="60">
        <v>39993</v>
      </c>
      <c r="B165" s="122">
        <v>156</v>
      </c>
      <c r="C165" s="130">
        <v>32.557729999999999</v>
      </c>
      <c r="D165" s="105">
        <v>17.450620000000001</v>
      </c>
      <c r="E165" s="105">
        <v>56.555978854166675</v>
      </c>
      <c r="F165" s="15">
        <f t="shared" si="8"/>
        <v>4.9066973028507537</v>
      </c>
      <c r="G165" s="15">
        <f t="shared" si="9"/>
        <v>1.9937614375427979</v>
      </c>
      <c r="H165" s="118">
        <f t="shared" si="10"/>
        <v>3.4502293701967757</v>
      </c>
      <c r="I165" s="134">
        <f t="shared" si="11"/>
        <v>1.9513109930287367</v>
      </c>
    </row>
    <row r="166" spans="1:9" x14ac:dyDescent="0.45">
      <c r="A166" s="60">
        <v>39994</v>
      </c>
      <c r="B166" s="122">
        <v>157</v>
      </c>
      <c r="C166" s="130">
        <v>33.937179999999998</v>
      </c>
      <c r="D166" s="105">
        <v>20.683900000000001</v>
      </c>
      <c r="E166" s="105">
        <v>62.165773020833335</v>
      </c>
      <c r="F166" s="15">
        <f t="shared" si="8"/>
        <v>5.300682988805355</v>
      </c>
      <c r="G166" s="15">
        <f t="shared" si="9"/>
        <v>2.439124776432271</v>
      </c>
      <c r="H166" s="118">
        <f t="shared" si="10"/>
        <v>3.869903882618813</v>
      </c>
      <c r="I166" s="134">
        <f t="shared" si="11"/>
        <v>2.405755663793228</v>
      </c>
    </row>
    <row r="167" spans="1:9" x14ac:dyDescent="0.45">
      <c r="A167" s="60">
        <v>39995</v>
      </c>
      <c r="B167" s="121">
        <v>158</v>
      </c>
      <c r="C167" s="130">
        <v>33.418590000000002</v>
      </c>
      <c r="D167" s="105">
        <v>17.361529999999998</v>
      </c>
      <c r="E167" s="105">
        <v>62.491101666666673</v>
      </c>
      <c r="F167" s="15">
        <f t="shared" si="8"/>
        <v>5.1494630830585422</v>
      </c>
      <c r="G167" s="15">
        <f t="shared" si="9"/>
        <v>1.9825724152335311</v>
      </c>
      <c r="H167" s="118">
        <f t="shared" si="10"/>
        <v>3.5660177491460368</v>
      </c>
      <c r="I167" s="134">
        <f t="shared" si="11"/>
        <v>2.2284437770702281</v>
      </c>
    </row>
    <row r="168" spans="1:9" x14ac:dyDescent="0.45">
      <c r="A168" s="60">
        <v>39996</v>
      </c>
      <c r="B168" s="122">
        <v>159</v>
      </c>
      <c r="C168" s="130">
        <v>27.4147</v>
      </c>
      <c r="D168" s="105">
        <v>18.482399999999998</v>
      </c>
      <c r="E168" s="105">
        <v>67.152288854166684</v>
      </c>
      <c r="F168" s="15">
        <f t="shared" si="8"/>
        <v>3.6530070063546205</v>
      </c>
      <c r="G168" s="15">
        <f t="shared" si="9"/>
        <v>2.1274307718121364</v>
      </c>
      <c r="H168" s="118">
        <f t="shared" si="10"/>
        <v>2.8902188890833784</v>
      </c>
      <c r="I168" s="134">
        <f t="shared" si="11"/>
        <v>1.9408481369149577</v>
      </c>
    </row>
    <row r="169" spans="1:9" x14ac:dyDescent="0.45">
      <c r="A169" s="60">
        <v>39997</v>
      </c>
      <c r="B169" s="122">
        <v>160</v>
      </c>
      <c r="C169" s="130">
        <v>26.761710000000001</v>
      </c>
      <c r="D169" s="105">
        <v>14.234590000000001</v>
      </c>
      <c r="E169" s="105">
        <v>66.066169479166646</v>
      </c>
      <c r="F169" s="15">
        <f t="shared" si="8"/>
        <v>3.5157997887021706</v>
      </c>
      <c r="G169" s="15">
        <f t="shared" si="9"/>
        <v>1.623104366124966</v>
      </c>
      <c r="H169" s="118">
        <f t="shared" si="10"/>
        <v>2.5694520774135681</v>
      </c>
      <c r="I169" s="134">
        <f t="shared" si="11"/>
        <v>1.697538564150016</v>
      </c>
    </row>
    <row r="170" spans="1:9" x14ac:dyDescent="0.45">
      <c r="A170" s="60">
        <v>39998</v>
      </c>
      <c r="B170" s="121">
        <v>161</v>
      </c>
      <c r="C170" s="130">
        <v>28.061250000000001</v>
      </c>
      <c r="D170" s="105">
        <v>15.24948</v>
      </c>
      <c r="E170" s="105">
        <v>62.726525937499993</v>
      </c>
      <c r="F170" s="15">
        <f t="shared" si="8"/>
        <v>3.7934317913469418</v>
      </c>
      <c r="G170" s="15">
        <f t="shared" si="9"/>
        <v>1.7329306366911841</v>
      </c>
      <c r="H170" s="118">
        <f t="shared" si="10"/>
        <v>2.7631812140190628</v>
      </c>
      <c r="I170" s="134">
        <f t="shared" si="11"/>
        <v>1.7332475809117944</v>
      </c>
    </row>
    <row r="171" spans="1:9" x14ac:dyDescent="0.45">
      <c r="A171" s="60">
        <v>39999</v>
      </c>
      <c r="B171" s="122">
        <v>162</v>
      </c>
      <c r="C171" s="130">
        <v>24.842580000000002</v>
      </c>
      <c r="D171" s="105">
        <v>12.70698</v>
      </c>
      <c r="E171" s="105">
        <v>68.830229374999988</v>
      </c>
      <c r="F171" s="15">
        <f t="shared" si="8"/>
        <v>3.1381953414729677</v>
      </c>
      <c r="G171" s="15">
        <f t="shared" si="9"/>
        <v>1.4693027452745444</v>
      </c>
      <c r="H171" s="118">
        <f t="shared" si="10"/>
        <v>2.303749043373756</v>
      </c>
      <c r="I171" s="134">
        <f t="shared" si="11"/>
        <v>1.5856757507785242</v>
      </c>
    </row>
    <row r="172" spans="1:9" x14ac:dyDescent="0.45">
      <c r="A172" s="60">
        <v>40000</v>
      </c>
      <c r="B172" s="122">
        <v>163</v>
      </c>
      <c r="C172" s="130">
        <v>22.615649999999999</v>
      </c>
      <c r="D172" s="105">
        <v>13.68751</v>
      </c>
      <c r="E172" s="105">
        <v>73.031151249999979</v>
      </c>
      <c r="F172" s="15">
        <f t="shared" si="8"/>
        <v>2.7447853105943647</v>
      </c>
      <c r="G172" s="15">
        <f t="shared" si="9"/>
        <v>1.56647408209918</v>
      </c>
      <c r="H172" s="118">
        <f t="shared" si="10"/>
        <v>2.1556296963467725</v>
      </c>
      <c r="I172" s="134">
        <f t="shared" si="11"/>
        <v>1.5742811839289268</v>
      </c>
    </row>
    <row r="173" spans="1:9" x14ac:dyDescent="0.45">
      <c r="A173" s="60">
        <v>40001</v>
      </c>
      <c r="B173" s="121">
        <v>164</v>
      </c>
      <c r="C173" s="130">
        <v>22.379580000000001</v>
      </c>
      <c r="D173" s="105">
        <v>11.939080000000001</v>
      </c>
      <c r="E173" s="105">
        <v>72.503802187499971</v>
      </c>
      <c r="F173" s="15">
        <f t="shared" si="8"/>
        <v>2.7057227953358818</v>
      </c>
      <c r="G173" s="15">
        <f t="shared" si="9"/>
        <v>1.3969396570418984</v>
      </c>
      <c r="H173" s="118">
        <f t="shared" si="10"/>
        <v>2.0513312261888901</v>
      </c>
      <c r="I173" s="134">
        <f t="shared" si="11"/>
        <v>1.4872931344464104</v>
      </c>
    </row>
    <row r="174" spans="1:9" x14ac:dyDescent="0.45">
      <c r="A174" s="60">
        <v>40002</v>
      </c>
      <c r="B174" s="122">
        <v>165</v>
      </c>
      <c r="C174" s="130">
        <v>23.877659999999999</v>
      </c>
      <c r="D174" s="105">
        <v>10.584899999999999</v>
      </c>
      <c r="E174" s="105">
        <v>70.249120104166678</v>
      </c>
      <c r="F174" s="15">
        <f t="shared" si="8"/>
        <v>2.9620763212747221</v>
      </c>
      <c r="G174" s="15">
        <f t="shared" si="9"/>
        <v>1.2769293585893866</v>
      </c>
      <c r="H174" s="118">
        <f t="shared" si="10"/>
        <v>2.1195028399320543</v>
      </c>
      <c r="I174" s="134">
        <f t="shared" si="11"/>
        <v>1.4889320956350924</v>
      </c>
    </row>
    <row r="175" spans="1:9" x14ac:dyDescent="0.45">
      <c r="A175" s="60">
        <v>40003</v>
      </c>
      <c r="B175" s="122">
        <v>166</v>
      </c>
      <c r="C175" s="130">
        <v>22.675699999999999</v>
      </c>
      <c r="D175" s="105">
        <v>9.4723729999999993</v>
      </c>
      <c r="E175" s="105">
        <v>62.737541770833332</v>
      </c>
      <c r="F175" s="15">
        <f t="shared" si="8"/>
        <v>2.75479999732543</v>
      </c>
      <c r="G175" s="15">
        <f t="shared" si="9"/>
        <v>1.1852151585180479</v>
      </c>
      <c r="H175" s="118">
        <f t="shared" si="10"/>
        <v>1.970007577921739</v>
      </c>
      <c r="I175" s="134">
        <f t="shared" si="11"/>
        <v>1.2359343270872329</v>
      </c>
    </row>
    <row r="176" spans="1:9" x14ac:dyDescent="0.45">
      <c r="A176" s="60">
        <v>40004</v>
      </c>
      <c r="B176" s="121">
        <v>167</v>
      </c>
      <c r="C176" s="130">
        <v>23.3489</v>
      </c>
      <c r="D176" s="105">
        <v>10.8752</v>
      </c>
      <c r="E176" s="105">
        <v>66.980383854166661</v>
      </c>
      <c r="F176" s="15">
        <f t="shared" si="8"/>
        <v>2.8692739209126481</v>
      </c>
      <c r="G176" s="15">
        <f t="shared" si="9"/>
        <v>1.3018639156121745</v>
      </c>
      <c r="H176" s="118">
        <f t="shared" si="10"/>
        <v>2.0855689182624113</v>
      </c>
      <c r="I176" s="134">
        <f t="shared" si="11"/>
        <v>1.3969220669953544</v>
      </c>
    </row>
    <row r="177" spans="1:9" x14ac:dyDescent="0.45">
      <c r="A177" s="60">
        <v>40005</v>
      </c>
      <c r="B177" s="122">
        <v>168</v>
      </c>
      <c r="C177" s="130">
        <v>24.901599999999998</v>
      </c>
      <c r="D177" s="105">
        <v>12.68083</v>
      </c>
      <c r="E177" s="105">
        <v>67.679091979166685</v>
      </c>
      <c r="F177" s="15">
        <f t="shared" si="8"/>
        <v>3.1492580305766911</v>
      </c>
      <c r="G177" s="15">
        <f t="shared" si="9"/>
        <v>1.4667854050381737</v>
      </c>
      <c r="H177" s="118">
        <f t="shared" si="10"/>
        <v>2.3080217178074323</v>
      </c>
      <c r="I177" s="134">
        <f t="shared" si="11"/>
        <v>1.562048141294035</v>
      </c>
    </row>
    <row r="178" spans="1:9" x14ac:dyDescent="0.45">
      <c r="A178" s="60">
        <v>40006</v>
      </c>
      <c r="B178" s="122">
        <v>169</v>
      </c>
      <c r="C178" s="130">
        <v>25.177250000000001</v>
      </c>
      <c r="D178" s="105">
        <v>15.31429</v>
      </c>
      <c r="E178" s="105">
        <v>74.337476666666646</v>
      </c>
      <c r="F178" s="15">
        <f t="shared" si="8"/>
        <v>3.2013773214405705</v>
      </c>
      <c r="G178" s="15">
        <f t="shared" si="9"/>
        <v>1.7401602193237344</v>
      </c>
      <c r="H178" s="118">
        <f t="shared" si="10"/>
        <v>2.4707687703821524</v>
      </c>
      <c r="I178" s="134">
        <f t="shared" si="11"/>
        <v>1.8367071581701189</v>
      </c>
    </row>
    <row r="179" spans="1:9" x14ac:dyDescent="0.45">
      <c r="A179" s="60">
        <v>40007</v>
      </c>
      <c r="B179" s="121">
        <v>170</v>
      </c>
      <c r="C179" s="130">
        <v>22.13043</v>
      </c>
      <c r="D179" s="105">
        <v>10.705310000000001</v>
      </c>
      <c r="E179" s="105">
        <v>77.179707395833319</v>
      </c>
      <c r="F179" s="15">
        <f t="shared" si="8"/>
        <v>2.6650233427951071</v>
      </c>
      <c r="G179" s="15">
        <f t="shared" si="9"/>
        <v>1.287220240920196</v>
      </c>
      <c r="H179" s="118">
        <f t="shared" si="10"/>
        <v>1.9761217918576515</v>
      </c>
      <c r="I179" s="134">
        <f t="shared" si="11"/>
        <v>1.5251650167410338</v>
      </c>
    </row>
    <row r="180" spans="1:9" x14ac:dyDescent="0.45">
      <c r="A180" s="60">
        <v>40008</v>
      </c>
      <c r="B180" s="122">
        <v>171</v>
      </c>
      <c r="C180" s="130">
        <v>24.46828</v>
      </c>
      <c r="D180" s="105">
        <v>11.09548</v>
      </c>
      <c r="E180" s="105">
        <v>69.010765520833317</v>
      </c>
      <c r="F180" s="15">
        <f t="shared" si="8"/>
        <v>3.0688223823830807</v>
      </c>
      <c r="G180" s="15">
        <f t="shared" si="9"/>
        <v>1.3210688343209793</v>
      </c>
      <c r="H180" s="118">
        <f t="shared" si="10"/>
        <v>2.1949456083520298</v>
      </c>
      <c r="I180" s="134">
        <f t="shared" si="11"/>
        <v>1.5147487670896476</v>
      </c>
    </row>
    <row r="181" spans="1:9" x14ac:dyDescent="0.45">
      <c r="A181" s="60">
        <v>40009</v>
      </c>
      <c r="B181" s="122">
        <v>172</v>
      </c>
      <c r="C181" s="130">
        <v>25.166699999999999</v>
      </c>
      <c r="D181" s="105">
        <v>14.62055</v>
      </c>
      <c r="E181" s="105">
        <v>63.01187229166667</v>
      </c>
      <c r="F181" s="15">
        <f t="shared" si="8"/>
        <v>3.1993687964077639</v>
      </c>
      <c r="G181" s="15">
        <f t="shared" si="9"/>
        <v>1.6641294151174573</v>
      </c>
      <c r="H181" s="118">
        <f t="shared" si="10"/>
        <v>2.4317491057626106</v>
      </c>
      <c r="I181" s="134">
        <f t="shared" si="11"/>
        <v>1.5322906409768824</v>
      </c>
    </row>
    <row r="182" spans="1:9" x14ac:dyDescent="0.45">
      <c r="A182" s="60">
        <v>40010</v>
      </c>
      <c r="B182" s="121">
        <v>173</v>
      </c>
      <c r="C182" s="130">
        <v>30.844899999999999</v>
      </c>
      <c r="D182" s="105">
        <v>10.70384</v>
      </c>
      <c r="E182" s="105">
        <v>61.522683020833348</v>
      </c>
      <c r="F182" s="15">
        <f t="shared" si="8"/>
        <v>4.4530745604461544</v>
      </c>
      <c r="G182" s="15">
        <f t="shared" si="9"/>
        <v>1.2870941686372268</v>
      </c>
      <c r="H182" s="118">
        <f t="shared" si="10"/>
        <v>2.8700843645416905</v>
      </c>
      <c r="I182" s="134">
        <f t="shared" si="11"/>
        <v>1.7657529060274832</v>
      </c>
    </row>
    <row r="183" spans="1:9" x14ac:dyDescent="0.45">
      <c r="A183" s="60">
        <v>40011</v>
      </c>
      <c r="B183" s="122">
        <v>174</v>
      </c>
      <c r="C183" s="130">
        <v>20.02741</v>
      </c>
      <c r="D183" s="105">
        <v>12.463329999999999</v>
      </c>
      <c r="E183" s="105">
        <v>75.757203437499996</v>
      </c>
      <c r="F183" s="15">
        <f t="shared" si="8"/>
        <v>2.342251709544207</v>
      </c>
      <c r="G183" s="15">
        <f t="shared" si="9"/>
        <v>1.4459939838466349</v>
      </c>
      <c r="H183" s="118">
        <f t="shared" si="10"/>
        <v>1.894122846695421</v>
      </c>
      <c r="I183" s="134">
        <f t="shared" si="11"/>
        <v>1.4349344983272163</v>
      </c>
    </row>
    <row r="184" spans="1:9" x14ac:dyDescent="0.45">
      <c r="A184" s="60">
        <v>40012</v>
      </c>
      <c r="B184" s="122">
        <v>175</v>
      </c>
      <c r="C184" s="130">
        <v>20.30772</v>
      </c>
      <c r="D184" s="105">
        <v>9.9862579999999994</v>
      </c>
      <c r="E184" s="105">
        <v>75.999245833333333</v>
      </c>
      <c r="F184" s="15">
        <f t="shared" si="8"/>
        <v>2.3831952860622039</v>
      </c>
      <c r="G184" s="15">
        <f t="shared" si="9"/>
        <v>1.2268323001249235</v>
      </c>
      <c r="H184" s="118">
        <f t="shared" si="10"/>
        <v>1.8050137930935637</v>
      </c>
      <c r="I184" s="134">
        <f t="shared" si="11"/>
        <v>1.3717968699387522</v>
      </c>
    </row>
    <row r="185" spans="1:9" x14ac:dyDescent="0.45">
      <c r="A185" s="60">
        <v>40013</v>
      </c>
      <c r="B185" s="121">
        <v>176</v>
      </c>
      <c r="C185" s="130">
        <v>22.635120000000001</v>
      </c>
      <c r="D185" s="105">
        <v>11.742940000000001</v>
      </c>
      <c r="E185" s="105">
        <v>71.634420729166649</v>
      </c>
      <c r="F185" s="15">
        <f t="shared" si="8"/>
        <v>2.7480288822616599</v>
      </c>
      <c r="G185" s="15">
        <f t="shared" si="9"/>
        <v>1.3789660798086736</v>
      </c>
      <c r="H185" s="118">
        <f t="shared" si="10"/>
        <v>2.0634974810351667</v>
      </c>
      <c r="I185" s="134">
        <f t="shared" si="11"/>
        <v>1.4781744673004871</v>
      </c>
    </row>
    <row r="186" spans="1:9" x14ac:dyDescent="0.45">
      <c r="A186" s="60">
        <v>40014</v>
      </c>
      <c r="B186" s="122">
        <v>177</v>
      </c>
      <c r="C186" s="130">
        <v>26.532</v>
      </c>
      <c r="D186" s="105">
        <v>12.261699999999999</v>
      </c>
      <c r="E186" s="105">
        <v>66.96956739583338</v>
      </c>
      <c r="F186" s="15">
        <f t="shared" si="8"/>
        <v>3.4686119262327741</v>
      </c>
      <c r="G186" s="15">
        <f t="shared" si="9"/>
        <v>1.4269512365696027</v>
      </c>
      <c r="H186" s="118">
        <f t="shared" si="10"/>
        <v>2.4477815814011885</v>
      </c>
      <c r="I186" s="134">
        <f t="shared" si="11"/>
        <v>1.6392687358592652</v>
      </c>
    </row>
    <row r="187" spans="1:9" x14ac:dyDescent="0.45">
      <c r="A187" s="60">
        <v>40015</v>
      </c>
      <c r="B187" s="122">
        <v>178</v>
      </c>
      <c r="C187" s="130">
        <v>30.739979999999999</v>
      </c>
      <c r="D187" s="105">
        <v>15.2828</v>
      </c>
      <c r="E187" s="105">
        <v>60.271471041666665</v>
      </c>
      <c r="F187" s="15">
        <f t="shared" si="8"/>
        <v>4.4265137831125623</v>
      </c>
      <c r="G187" s="15">
        <f t="shared" si="9"/>
        <v>1.7366442007046285</v>
      </c>
      <c r="H187" s="118">
        <f t="shared" si="10"/>
        <v>3.0815789919085956</v>
      </c>
      <c r="I187" s="134">
        <f t="shared" si="11"/>
        <v>1.8573129897342728</v>
      </c>
    </row>
    <row r="188" spans="1:9" x14ac:dyDescent="0.45">
      <c r="A188" s="60">
        <v>40016</v>
      </c>
      <c r="B188" s="121">
        <v>179</v>
      </c>
      <c r="C188" s="130">
        <v>23.834050000000001</v>
      </c>
      <c r="D188" s="105">
        <v>16.59975</v>
      </c>
      <c r="E188" s="105">
        <v>78.890182083333343</v>
      </c>
      <c r="F188" s="15">
        <f t="shared" si="8"/>
        <v>2.9543244959903947</v>
      </c>
      <c r="G188" s="15">
        <f t="shared" si="9"/>
        <v>1.8891221036387933</v>
      </c>
      <c r="H188" s="118">
        <f t="shared" si="10"/>
        <v>2.4217232998145941</v>
      </c>
      <c r="I188" s="134">
        <f t="shared" si="11"/>
        <v>1.9105019207782419</v>
      </c>
    </row>
    <row r="189" spans="1:9" x14ac:dyDescent="0.45">
      <c r="A189" s="60">
        <v>40017</v>
      </c>
      <c r="B189" s="122">
        <v>180</v>
      </c>
      <c r="C189" s="130">
        <v>21.616479999999999</v>
      </c>
      <c r="D189" s="105">
        <v>14.79724</v>
      </c>
      <c r="E189" s="105">
        <v>82.152400104166631</v>
      </c>
      <c r="F189" s="15">
        <f t="shared" si="8"/>
        <v>2.5827536026629874</v>
      </c>
      <c r="G189" s="15">
        <f t="shared" si="9"/>
        <v>1.6832119322683219</v>
      </c>
      <c r="H189" s="118">
        <f t="shared" si="10"/>
        <v>2.1329827674656547</v>
      </c>
      <c r="I189" s="134">
        <f t="shared" si="11"/>
        <v>1.7522965372813109</v>
      </c>
    </row>
    <row r="190" spans="1:9" x14ac:dyDescent="0.45">
      <c r="A190" s="60">
        <v>40018</v>
      </c>
      <c r="B190" s="122">
        <v>181</v>
      </c>
      <c r="C190" s="130">
        <v>20.846489999999999</v>
      </c>
      <c r="D190" s="105">
        <v>13.23274</v>
      </c>
      <c r="E190" s="105">
        <v>76.458964895833333</v>
      </c>
      <c r="F190" s="15">
        <f t="shared" si="8"/>
        <v>2.4636511594394395</v>
      </c>
      <c r="G190" s="15">
        <f t="shared" si="9"/>
        <v>1.520726479208373</v>
      </c>
      <c r="H190" s="118">
        <f t="shared" si="10"/>
        <v>1.9921888193239061</v>
      </c>
      <c r="I190" s="134">
        <f t="shared" si="11"/>
        <v>1.523206950025582</v>
      </c>
    </row>
    <row r="191" spans="1:9" x14ac:dyDescent="0.45">
      <c r="A191" s="60">
        <v>40019</v>
      </c>
      <c r="B191" s="121">
        <v>182</v>
      </c>
      <c r="C191" s="130">
        <v>23.75169</v>
      </c>
      <c r="D191" s="105">
        <v>10.773479999999999</v>
      </c>
      <c r="E191" s="105">
        <v>69.242113125000017</v>
      </c>
      <c r="F191" s="15">
        <f t="shared" si="8"/>
        <v>2.9397329978130191</v>
      </c>
      <c r="G191" s="15">
        <f t="shared" si="9"/>
        <v>1.293078672048718</v>
      </c>
      <c r="H191" s="118">
        <f t="shared" si="10"/>
        <v>2.1164058349308688</v>
      </c>
      <c r="I191" s="134">
        <f t="shared" si="11"/>
        <v>1.4654441224069332</v>
      </c>
    </row>
    <row r="192" spans="1:9" x14ac:dyDescent="0.45">
      <c r="A192" s="60">
        <v>40020</v>
      </c>
      <c r="B192" s="122">
        <v>183</v>
      </c>
      <c r="C192" s="130">
        <v>27.827290000000001</v>
      </c>
      <c r="D192" s="105">
        <v>9.3163999999999998</v>
      </c>
      <c r="E192" s="105">
        <v>61.293877083333314</v>
      </c>
      <c r="F192" s="15">
        <f t="shared" si="8"/>
        <v>3.7420846751552528</v>
      </c>
      <c r="G192" s="15">
        <f t="shared" si="9"/>
        <v>1.1728317709317548</v>
      </c>
      <c r="H192" s="118">
        <f t="shared" si="10"/>
        <v>2.4574582230435036</v>
      </c>
      <c r="I192" s="134">
        <f t="shared" si="11"/>
        <v>1.5062714226065521</v>
      </c>
    </row>
    <row r="193" spans="1:9" x14ac:dyDescent="0.45">
      <c r="A193" s="60">
        <v>40021</v>
      </c>
      <c r="B193" s="122">
        <v>184</v>
      </c>
      <c r="C193" s="130">
        <v>22.869710000000001</v>
      </c>
      <c r="D193" s="105">
        <v>11.084759999999999</v>
      </c>
      <c r="E193" s="105">
        <v>73.159753958333326</v>
      </c>
      <c r="F193" s="15">
        <f t="shared" si="8"/>
        <v>2.7873739045184442</v>
      </c>
      <c r="G193" s="15">
        <f t="shared" si="9"/>
        <v>1.3201284896638221</v>
      </c>
      <c r="H193" s="118">
        <f t="shared" si="10"/>
        <v>2.0537511970911333</v>
      </c>
      <c r="I193" s="134">
        <f t="shared" si="11"/>
        <v>1.5025193227081985</v>
      </c>
    </row>
    <row r="194" spans="1:9" x14ac:dyDescent="0.45">
      <c r="A194" s="60">
        <v>40022</v>
      </c>
      <c r="B194" s="121">
        <v>185</v>
      </c>
      <c r="C194" s="130">
        <v>25.424040000000002</v>
      </c>
      <c r="D194" s="105">
        <v>9.6537489999999995</v>
      </c>
      <c r="E194" s="105">
        <v>65.148286145833325</v>
      </c>
      <c r="F194" s="15">
        <f t="shared" si="8"/>
        <v>3.2486762928932831</v>
      </c>
      <c r="G194" s="15">
        <f t="shared" si="9"/>
        <v>1.1997599064066364</v>
      </c>
      <c r="H194" s="118">
        <f t="shared" si="10"/>
        <v>2.2242180996499599</v>
      </c>
      <c r="I194" s="134">
        <f t="shared" si="11"/>
        <v>1.4490399720673721</v>
      </c>
    </row>
    <row r="195" spans="1:9" x14ac:dyDescent="0.45">
      <c r="A195" s="60">
        <v>40023</v>
      </c>
      <c r="B195" s="122">
        <v>186</v>
      </c>
      <c r="C195" s="130">
        <v>26.415189999999999</v>
      </c>
      <c r="D195" s="105">
        <v>9.2651260000000004</v>
      </c>
      <c r="E195" s="105">
        <v>68.457207187500046</v>
      </c>
      <c r="F195" s="15">
        <f t="shared" si="8"/>
        <v>3.4448287411695957</v>
      </c>
      <c r="G195" s="15">
        <f t="shared" si="9"/>
        <v>1.1687858329884191</v>
      </c>
      <c r="H195" s="118">
        <f t="shared" si="10"/>
        <v>2.3068072870790073</v>
      </c>
      <c r="I195" s="134">
        <f t="shared" si="11"/>
        <v>1.5791758439320249</v>
      </c>
    </row>
    <row r="196" spans="1:9" x14ac:dyDescent="0.45">
      <c r="A196" s="60">
        <v>40024</v>
      </c>
      <c r="B196" s="122">
        <v>187</v>
      </c>
      <c r="C196" s="130">
        <v>24.055949999999999</v>
      </c>
      <c r="D196" s="105">
        <v>10.988200000000001</v>
      </c>
      <c r="E196" s="105">
        <v>62.008297499999976</v>
      </c>
      <c r="F196" s="15">
        <f t="shared" si="8"/>
        <v>2.9939528717484918</v>
      </c>
      <c r="G196" s="15">
        <f t="shared" si="9"/>
        <v>1.3116848458511556</v>
      </c>
      <c r="H196" s="118">
        <f t="shared" si="10"/>
        <v>2.1528188587998236</v>
      </c>
      <c r="I196" s="134">
        <f t="shared" si="11"/>
        <v>1.3349263226006991</v>
      </c>
    </row>
    <row r="197" spans="1:9" x14ac:dyDescent="0.45">
      <c r="A197" s="60">
        <v>40025</v>
      </c>
      <c r="B197" s="121">
        <v>188</v>
      </c>
      <c r="C197" s="130">
        <v>26.437149999999999</v>
      </c>
      <c r="D197" s="105">
        <v>11.1882</v>
      </c>
      <c r="E197" s="105">
        <v>57.780278958333319</v>
      </c>
      <c r="F197" s="15">
        <f t="shared" si="8"/>
        <v>3.4492890466069266</v>
      </c>
      <c r="G197" s="15">
        <f t="shared" si="9"/>
        <v>1.3292267080458733</v>
      </c>
      <c r="H197" s="118">
        <f t="shared" si="10"/>
        <v>2.3892578773263997</v>
      </c>
      <c r="I197" s="134">
        <f t="shared" si="11"/>
        <v>1.3805198665531471</v>
      </c>
    </row>
    <row r="198" spans="1:9" x14ac:dyDescent="0.45">
      <c r="A198" s="60">
        <v>40026</v>
      </c>
      <c r="B198" s="122">
        <v>189</v>
      </c>
      <c r="C198" s="130">
        <v>22.489460000000001</v>
      </c>
      <c r="D198" s="105">
        <v>12.784230000000001</v>
      </c>
      <c r="E198" s="105">
        <v>78.881402500000036</v>
      </c>
      <c r="F198" s="15">
        <f t="shared" si="8"/>
        <v>2.7238438286025777</v>
      </c>
      <c r="G198" s="15">
        <f t="shared" si="9"/>
        <v>1.4767614154105322</v>
      </c>
      <c r="H198" s="118">
        <f t="shared" si="10"/>
        <v>2.1003026220065548</v>
      </c>
      <c r="I198" s="134">
        <f t="shared" si="11"/>
        <v>1.6567481649830447</v>
      </c>
    </row>
    <row r="199" spans="1:9" x14ac:dyDescent="0.45">
      <c r="A199" s="60">
        <v>40027</v>
      </c>
      <c r="B199" s="122">
        <v>190</v>
      </c>
      <c r="C199" s="130">
        <v>21.336849999999998</v>
      </c>
      <c r="D199" s="105">
        <v>10.55073</v>
      </c>
      <c r="E199" s="105">
        <v>68.269492083333276</v>
      </c>
      <c r="F199" s="15">
        <f t="shared" si="8"/>
        <v>2.5389312189446538</v>
      </c>
      <c r="G199" s="15">
        <f t="shared" si="9"/>
        <v>1.2740222128108252</v>
      </c>
      <c r="H199" s="118">
        <f t="shared" si="10"/>
        <v>1.9064767158777394</v>
      </c>
      <c r="I199" s="134">
        <f t="shared" si="11"/>
        <v>1.3015419706167455</v>
      </c>
    </row>
    <row r="200" spans="1:9" x14ac:dyDescent="0.45">
      <c r="A200" s="60">
        <v>40028</v>
      </c>
      <c r="B200" s="121">
        <v>191</v>
      </c>
      <c r="C200" s="130">
        <v>24.04569</v>
      </c>
      <c r="D200" s="105">
        <v>12.385949999999999</v>
      </c>
      <c r="E200" s="105">
        <v>65.041710000000009</v>
      </c>
      <c r="F200" s="15">
        <f t="shared" si="8"/>
        <v>2.9921103993262608</v>
      </c>
      <c r="G200" s="15">
        <f t="shared" si="9"/>
        <v>1.438659682203919</v>
      </c>
      <c r="H200" s="118">
        <f t="shared" si="10"/>
        <v>2.2153850407650899</v>
      </c>
      <c r="I200" s="134">
        <f t="shared" si="11"/>
        <v>1.4409243135978118</v>
      </c>
    </row>
    <row r="201" spans="1:9" x14ac:dyDescent="0.45">
      <c r="A201" s="60">
        <v>40029</v>
      </c>
      <c r="B201" s="122">
        <v>192</v>
      </c>
      <c r="C201" s="130">
        <v>29.259329999999999</v>
      </c>
      <c r="D201" s="105">
        <v>11.837580000000001</v>
      </c>
      <c r="E201" s="105">
        <v>62.317250833333354</v>
      </c>
      <c r="F201" s="15">
        <f t="shared" si="8"/>
        <v>4.0661015264783256</v>
      </c>
      <c r="G201" s="15">
        <f t="shared" si="9"/>
        <v>1.3876130311440078</v>
      </c>
      <c r="H201" s="118">
        <f t="shared" si="10"/>
        <v>2.7268572788111669</v>
      </c>
      <c r="I201" s="134">
        <f t="shared" si="11"/>
        <v>1.699302490303763</v>
      </c>
    </row>
    <row r="202" spans="1:9" x14ac:dyDescent="0.45">
      <c r="A202" s="60">
        <v>40030</v>
      </c>
      <c r="B202" s="122">
        <v>193</v>
      </c>
      <c r="C202" s="130">
        <v>32.428730000000002</v>
      </c>
      <c r="D202" s="105">
        <v>14.57893</v>
      </c>
      <c r="E202" s="105">
        <v>56.183665104166685</v>
      </c>
      <c r="F202" s="15">
        <f t="shared" si="8"/>
        <v>4.8711889284268306</v>
      </c>
      <c r="G202" s="15">
        <f t="shared" si="9"/>
        <v>1.6596621652733758</v>
      </c>
      <c r="H202" s="118">
        <f t="shared" si="10"/>
        <v>3.2654255468501034</v>
      </c>
      <c r="I202" s="134">
        <f t="shared" si="11"/>
        <v>1.8346357534681657</v>
      </c>
    </row>
    <row r="203" spans="1:9" x14ac:dyDescent="0.45">
      <c r="A203" s="60">
        <v>40031</v>
      </c>
      <c r="B203" s="121">
        <v>194</v>
      </c>
      <c r="C203" s="130">
        <v>27.69359</v>
      </c>
      <c r="D203" s="105">
        <v>15.981629999999999</v>
      </c>
      <c r="E203" s="105">
        <v>75.212815104166637</v>
      </c>
      <c r="F203" s="15">
        <f t="shared" ref="F203:G266" si="12">0.6108*EXP(17.27*C203/(C203+237.3))</f>
        <v>3.7130141491866451</v>
      </c>
      <c r="G203" s="15">
        <f t="shared" si="12"/>
        <v>1.8161542841711107</v>
      </c>
      <c r="H203" s="118">
        <f t="shared" ref="H203:H266" si="13">(F203+G203)/2</f>
        <v>2.7645842166788777</v>
      </c>
      <c r="I203" s="134">
        <f t="shared" ref="I203:I266" si="14">E203/100*H203</f>
        <v>2.0793216152896581</v>
      </c>
    </row>
    <row r="204" spans="1:9" x14ac:dyDescent="0.45">
      <c r="A204" s="60">
        <v>40032</v>
      </c>
      <c r="B204" s="122">
        <v>195</v>
      </c>
      <c r="C204" s="130">
        <v>22.093499999999999</v>
      </c>
      <c r="D204" s="105">
        <v>14.692830000000001</v>
      </c>
      <c r="E204" s="105">
        <v>75.857056874999998</v>
      </c>
      <c r="F204" s="15">
        <f t="shared" si="12"/>
        <v>2.659036441147824</v>
      </c>
      <c r="G204" s="15">
        <f t="shared" si="12"/>
        <v>1.6719125967869399</v>
      </c>
      <c r="H204" s="118">
        <f t="shared" si="13"/>
        <v>2.1654745189673821</v>
      </c>
      <c r="I204" s="134">
        <f t="shared" si="14"/>
        <v>1.6426652374667197</v>
      </c>
    </row>
    <row r="205" spans="1:9" x14ac:dyDescent="0.45">
      <c r="A205" s="60">
        <v>40033</v>
      </c>
      <c r="B205" s="122">
        <v>196</v>
      </c>
      <c r="C205" s="130">
        <v>25.077590000000001</v>
      </c>
      <c r="D205" s="105">
        <v>11.15339</v>
      </c>
      <c r="E205" s="105">
        <v>64.714693541666634</v>
      </c>
      <c r="F205" s="15">
        <f t="shared" si="12"/>
        <v>3.1824476856636239</v>
      </c>
      <c r="G205" s="15">
        <f t="shared" si="12"/>
        <v>1.3261588108976496</v>
      </c>
      <c r="H205" s="118">
        <f t="shared" si="13"/>
        <v>2.2543032482806367</v>
      </c>
      <c r="I205" s="134">
        <f t="shared" si="14"/>
        <v>1.4588654386246502</v>
      </c>
    </row>
    <row r="206" spans="1:9" x14ac:dyDescent="0.45">
      <c r="A206" s="60">
        <v>40034</v>
      </c>
      <c r="B206" s="121">
        <v>197</v>
      </c>
      <c r="C206" s="130">
        <v>27.27788</v>
      </c>
      <c r="D206" s="105">
        <v>10.271660000000001</v>
      </c>
      <c r="E206" s="105">
        <v>66.465515937499944</v>
      </c>
      <c r="F206" s="15">
        <f t="shared" si="12"/>
        <v>3.6238782941335357</v>
      </c>
      <c r="G206" s="15">
        <f t="shared" si="12"/>
        <v>1.2504962138215585</v>
      </c>
      <c r="H206" s="118">
        <f t="shared" si="13"/>
        <v>2.4371872539775472</v>
      </c>
      <c r="I206" s="134">
        <f t="shared" si="14"/>
        <v>1.6198890827191639</v>
      </c>
    </row>
    <row r="207" spans="1:9" x14ac:dyDescent="0.45">
      <c r="A207" s="60">
        <v>40035</v>
      </c>
      <c r="B207" s="122">
        <v>198</v>
      </c>
      <c r="C207" s="130">
        <v>26.542480000000001</v>
      </c>
      <c r="D207" s="105">
        <v>12.040229999999999</v>
      </c>
      <c r="E207" s="105">
        <v>69.286419374999994</v>
      </c>
      <c r="F207" s="15">
        <f t="shared" si="12"/>
        <v>3.4707526905940305</v>
      </c>
      <c r="G207" s="15">
        <f t="shared" si="12"/>
        <v>1.4062888551716946</v>
      </c>
      <c r="H207" s="118">
        <f t="shared" si="13"/>
        <v>2.4385207728828626</v>
      </c>
      <c r="I207" s="134">
        <f t="shared" si="14"/>
        <v>1.6895637292461114</v>
      </c>
    </row>
    <row r="208" spans="1:9" x14ac:dyDescent="0.45">
      <c r="A208" s="60">
        <v>40036</v>
      </c>
      <c r="B208" s="122">
        <v>199</v>
      </c>
      <c r="C208" s="130">
        <v>25.532640000000001</v>
      </c>
      <c r="D208" s="105">
        <v>16.001190000000001</v>
      </c>
      <c r="E208" s="105">
        <v>76.366358229166664</v>
      </c>
      <c r="F208" s="15">
        <f t="shared" si="12"/>
        <v>3.2696824956171544</v>
      </c>
      <c r="G208" s="15">
        <f t="shared" si="12"/>
        <v>1.81842489176264</v>
      </c>
      <c r="H208" s="118">
        <f t="shared" si="13"/>
        <v>2.5440536936898974</v>
      </c>
      <c r="I208" s="134">
        <f t="shared" si="14"/>
        <v>1.9428011572655735</v>
      </c>
    </row>
    <row r="209" spans="1:9" x14ac:dyDescent="0.45">
      <c r="A209" s="60">
        <v>40037</v>
      </c>
      <c r="B209" s="121">
        <v>200</v>
      </c>
      <c r="C209" s="130">
        <v>29.799890000000001</v>
      </c>
      <c r="D209" s="105">
        <v>11.70546</v>
      </c>
      <c r="E209" s="105">
        <v>66.869402187499986</v>
      </c>
      <c r="F209" s="15">
        <f t="shared" si="12"/>
        <v>4.1946061059227073</v>
      </c>
      <c r="G209" s="15">
        <f t="shared" si="12"/>
        <v>1.3755547602985168</v>
      </c>
      <c r="H209" s="118">
        <f t="shared" si="13"/>
        <v>2.785080433110612</v>
      </c>
      <c r="I209" s="134">
        <f t="shared" si="14"/>
        <v>1.8623666360621016</v>
      </c>
    </row>
    <row r="210" spans="1:9" x14ac:dyDescent="0.45">
      <c r="A210" s="60">
        <v>40038</v>
      </c>
      <c r="B210" s="122">
        <v>201</v>
      </c>
      <c r="C210" s="130">
        <v>27.965430000000001</v>
      </c>
      <c r="D210" s="105">
        <v>14.08623</v>
      </c>
      <c r="E210" s="105">
        <v>74.193357500000005</v>
      </c>
      <c r="F210" s="15">
        <f t="shared" si="12"/>
        <v>3.7723285318287481</v>
      </c>
      <c r="G210" s="15">
        <f t="shared" si="12"/>
        <v>1.6075723490470055</v>
      </c>
      <c r="H210" s="118">
        <f t="shared" si="13"/>
        <v>2.6899504404378769</v>
      </c>
      <c r="I210" s="134">
        <f t="shared" si="14"/>
        <v>1.9957645468468985</v>
      </c>
    </row>
    <row r="211" spans="1:9" x14ac:dyDescent="0.45">
      <c r="A211" s="60">
        <v>40039</v>
      </c>
      <c r="B211" s="122">
        <v>202</v>
      </c>
      <c r="C211" s="130">
        <v>29.238859999999999</v>
      </c>
      <c r="D211" s="105">
        <v>12.68267</v>
      </c>
      <c r="E211" s="105">
        <v>70.91683458333334</v>
      </c>
      <c r="F211" s="15">
        <f t="shared" si="12"/>
        <v>4.0613033596492416</v>
      </c>
      <c r="G211" s="15">
        <f t="shared" si="12"/>
        <v>1.4669624094428202</v>
      </c>
      <c r="H211" s="118">
        <f t="shared" si="13"/>
        <v>2.7641328845460311</v>
      </c>
      <c r="I211" s="134">
        <f t="shared" si="14"/>
        <v>1.9602355453970293</v>
      </c>
    </row>
    <row r="212" spans="1:9" x14ac:dyDescent="0.45">
      <c r="A212" s="60">
        <v>40040</v>
      </c>
      <c r="B212" s="121">
        <v>203</v>
      </c>
      <c r="C212" s="130">
        <v>35.040050000000001</v>
      </c>
      <c r="D212" s="105">
        <v>14.22367</v>
      </c>
      <c r="E212" s="105">
        <v>52.529462604166675</v>
      </c>
      <c r="F212" s="15">
        <f t="shared" si="12"/>
        <v>5.6351395044625576</v>
      </c>
      <c r="G212" s="15">
        <f t="shared" si="12"/>
        <v>1.6219566645110293</v>
      </c>
      <c r="H212" s="118">
        <f t="shared" si="13"/>
        <v>3.6285480844867934</v>
      </c>
      <c r="I212" s="134">
        <f t="shared" si="14"/>
        <v>1.9060568091146963</v>
      </c>
    </row>
    <row r="213" spans="1:9" x14ac:dyDescent="0.45">
      <c r="A213" s="60">
        <v>40041</v>
      </c>
      <c r="B213" s="122">
        <v>204</v>
      </c>
      <c r="C213" s="130">
        <v>33.759929999999997</v>
      </c>
      <c r="D213" s="105">
        <v>15.686109999999999</v>
      </c>
      <c r="E213" s="105">
        <v>63.479808854166635</v>
      </c>
      <c r="F213" s="15">
        <f t="shared" si="12"/>
        <v>5.2485695254005753</v>
      </c>
      <c r="G213" s="15">
        <f t="shared" si="12"/>
        <v>1.7821501621813105</v>
      </c>
      <c r="H213" s="118">
        <f t="shared" si="13"/>
        <v>3.515359843790943</v>
      </c>
      <c r="I213" s="134">
        <f t="shared" si="14"/>
        <v>2.2315437093746211</v>
      </c>
    </row>
    <row r="214" spans="1:9" x14ac:dyDescent="0.45">
      <c r="A214" s="60">
        <v>40042</v>
      </c>
      <c r="B214" s="122">
        <v>205</v>
      </c>
      <c r="C214" s="130">
        <v>26.91142</v>
      </c>
      <c r="D214" s="105">
        <v>13.025980000000001</v>
      </c>
      <c r="E214" s="105">
        <v>68.173574583333377</v>
      </c>
      <c r="F214" s="15">
        <f t="shared" si="12"/>
        <v>3.5468538914898695</v>
      </c>
      <c r="G214" s="15">
        <f t="shared" si="12"/>
        <v>1.5003181839035435</v>
      </c>
      <c r="H214" s="118">
        <f t="shared" si="13"/>
        <v>2.5235860376967065</v>
      </c>
      <c r="I214" s="134">
        <f t="shared" si="14"/>
        <v>1.7204188095837516</v>
      </c>
    </row>
    <row r="215" spans="1:9" x14ac:dyDescent="0.45">
      <c r="A215" s="60">
        <v>40043</v>
      </c>
      <c r="B215" s="121">
        <v>206</v>
      </c>
      <c r="C215" s="130">
        <v>31.766580000000001</v>
      </c>
      <c r="D215" s="105">
        <v>12.50794</v>
      </c>
      <c r="E215" s="105">
        <v>58.228745416666676</v>
      </c>
      <c r="F215" s="15">
        <f t="shared" si="12"/>
        <v>4.6924164939204767</v>
      </c>
      <c r="G215" s="15">
        <f t="shared" si="12"/>
        <v>1.4502371525262816</v>
      </c>
      <c r="H215" s="118">
        <f t="shared" si="13"/>
        <v>3.0713268232233792</v>
      </c>
      <c r="I215" s="134">
        <f t="shared" si="14"/>
        <v>1.7883950768085375</v>
      </c>
    </row>
    <row r="216" spans="1:9" x14ac:dyDescent="0.45">
      <c r="A216" s="60">
        <v>40044</v>
      </c>
      <c r="B216" s="122">
        <v>207</v>
      </c>
      <c r="C216" s="130">
        <v>34.244129999999998</v>
      </c>
      <c r="D216" s="105">
        <v>14.758520000000001</v>
      </c>
      <c r="E216" s="105">
        <v>58.029272812499975</v>
      </c>
      <c r="F216" s="15">
        <f t="shared" si="12"/>
        <v>5.3919920526257537</v>
      </c>
      <c r="G216" s="15">
        <f t="shared" si="12"/>
        <v>1.6790138339810701</v>
      </c>
      <c r="H216" s="118">
        <f t="shared" si="13"/>
        <v>3.535502943303412</v>
      </c>
      <c r="I216" s="134">
        <f t="shared" si="14"/>
        <v>2.0516266482635035</v>
      </c>
    </row>
    <row r="217" spans="1:9" x14ac:dyDescent="0.45">
      <c r="A217" s="60">
        <v>40045</v>
      </c>
      <c r="B217" s="122">
        <v>208</v>
      </c>
      <c r="C217" s="130">
        <v>26.280080000000002</v>
      </c>
      <c r="D217" s="105">
        <v>15.95063</v>
      </c>
      <c r="E217" s="105">
        <v>67.605184479166681</v>
      </c>
      <c r="F217" s="15">
        <f t="shared" si="12"/>
        <v>3.4174969011921861</v>
      </c>
      <c r="G217" s="15">
        <f t="shared" si="12"/>
        <v>1.8125607624799314</v>
      </c>
      <c r="H217" s="118">
        <f t="shared" si="13"/>
        <v>2.6150288318360588</v>
      </c>
      <c r="I217" s="134">
        <f t="shared" si="14"/>
        <v>1.767895065946165</v>
      </c>
    </row>
    <row r="218" spans="1:9" x14ac:dyDescent="0.45">
      <c r="A218" s="60">
        <v>40046</v>
      </c>
      <c r="B218" s="121">
        <v>209</v>
      </c>
      <c r="C218" s="130">
        <v>24.924769999999999</v>
      </c>
      <c r="D218" s="105">
        <v>11.191520000000001</v>
      </c>
      <c r="E218" s="105">
        <v>57.277727291666679</v>
      </c>
      <c r="F218" s="15">
        <f t="shared" si="12"/>
        <v>3.1536102945518518</v>
      </c>
      <c r="G218" s="15">
        <f t="shared" si="12"/>
        <v>1.3295196339133208</v>
      </c>
      <c r="H218" s="118">
        <f t="shared" si="13"/>
        <v>2.2415649642325866</v>
      </c>
      <c r="I218" s="134">
        <f t="shared" si="14"/>
        <v>1.2839174672786866</v>
      </c>
    </row>
    <row r="219" spans="1:9" x14ac:dyDescent="0.45">
      <c r="A219" s="60">
        <v>40047</v>
      </c>
      <c r="B219" s="122">
        <v>210</v>
      </c>
      <c r="C219" s="130">
        <v>27.818519999999999</v>
      </c>
      <c r="D219" s="105">
        <v>13.30162</v>
      </c>
      <c r="E219" s="105">
        <v>53.015595208333337</v>
      </c>
      <c r="F219" s="15">
        <f t="shared" si="12"/>
        <v>3.7401717509939529</v>
      </c>
      <c r="G219" s="15">
        <f t="shared" si="12"/>
        <v>1.5275791937160468</v>
      </c>
      <c r="H219" s="118">
        <f t="shared" si="13"/>
        <v>2.6338754723549997</v>
      </c>
      <c r="I219" s="134">
        <f t="shared" si="14"/>
        <v>1.3963647587153041</v>
      </c>
    </row>
    <row r="220" spans="1:9" x14ac:dyDescent="0.45">
      <c r="A220" s="60">
        <v>40048</v>
      </c>
      <c r="B220" s="122">
        <v>211</v>
      </c>
      <c r="C220" s="130">
        <v>31.1035</v>
      </c>
      <c r="D220" s="105">
        <v>10.7437</v>
      </c>
      <c r="E220" s="105">
        <v>53.628187500000024</v>
      </c>
      <c r="F220" s="15">
        <f t="shared" si="12"/>
        <v>4.5191320865395257</v>
      </c>
      <c r="G220" s="15">
        <f t="shared" si="12"/>
        <v>1.2905165455796193</v>
      </c>
      <c r="H220" s="118">
        <f t="shared" si="13"/>
        <v>2.9048243160595724</v>
      </c>
      <c r="I220" s="134">
        <f t="shared" si="14"/>
        <v>1.5578046307620208</v>
      </c>
    </row>
    <row r="221" spans="1:9" x14ac:dyDescent="0.45">
      <c r="A221" s="60">
        <v>40049</v>
      </c>
      <c r="B221" s="121">
        <v>212</v>
      </c>
      <c r="C221" s="130">
        <v>24.4696</v>
      </c>
      <c r="D221" s="105">
        <v>14.52472</v>
      </c>
      <c r="E221" s="105">
        <v>73.148666041666672</v>
      </c>
      <c r="F221" s="15">
        <f t="shared" si="12"/>
        <v>3.069064661886121</v>
      </c>
      <c r="G221" s="15">
        <f t="shared" si="12"/>
        <v>1.6538593514220628</v>
      </c>
      <c r="H221" s="118">
        <f t="shared" si="13"/>
        <v>2.3614620066540919</v>
      </c>
      <c r="I221" s="134">
        <f t="shared" si="14"/>
        <v>1.7273779569482421</v>
      </c>
    </row>
    <row r="222" spans="1:9" x14ac:dyDescent="0.45">
      <c r="A222" s="60">
        <v>40050</v>
      </c>
      <c r="B222" s="122">
        <v>213</v>
      </c>
      <c r="C222" s="130">
        <v>24.354890000000001</v>
      </c>
      <c r="D222" s="105">
        <v>12.82343</v>
      </c>
      <c r="E222" s="105">
        <v>68.110212395833358</v>
      </c>
      <c r="F222" s="15">
        <f t="shared" si="12"/>
        <v>3.0480723727409842</v>
      </c>
      <c r="G222" s="15">
        <f t="shared" si="12"/>
        <v>1.4805589663028125</v>
      </c>
      <c r="H222" s="118">
        <f t="shared" si="13"/>
        <v>2.2643156695218982</v>
      </c>
      <c r="I222" s="134">
        <f t="shared" si="14"/>
        <v>1.542230211823501</v>
      </c>
    </row>
    <row r="223" spans="1:9" x14ac:dyDescent="0.45">
      <c r="A223" s="60">
        <v>40051</v>
      </c>
      <c r="B223" s="122">
        <v>214</v>
      </c>
      <c r="C223" s="130">
        <v>26.161249999999999</v>
      </c>
      <c r="D223" s="105">
        <v>11.162100000000001</v>
      </c>
      <c r="E223" s="105">
        <v>67.715400520833342</v>
      </c>
      <c r="F223" s="15">
        <f t="shared" si="12"/>
        <v>3.3936147708215643</v>
      </c>
      <c r="G223" s="15">
        <f t="shared" si="12"/>
        <v>1.3269258619238791</v>
      </c>
      <c r="H223" s="118">
        <f t="shared" si="13"/>
        <v>2.3602703163727217</v>
      </c>
      <c r="I223" s="134">
        <f t="shared" si="14"/>
        <v>1.5982664981061288</v>
      </c>
    </row>
    <row r="224" spans="1:9" x14ac:dyDescent="0.45">
      <c r="A224" s="60">
        <v>40052</v>
      </c>
      <c r="B224" s="121">
        <v>215</v>
      </c>
      <c r="C224" s="130">
        <v>22.259</v>
      </c>
      <c r="D224" s="105">
        <v>16.547270000000001</v>
      </c>
      <c r="E224" s="105">
        <v>77.801309375000002</v>
      </c>
      <c r="F224" s="15">
        <f t="shared" si="12"/>
        <v>2.6859583911739788</v>
      </c>
      <c r="G224" s="15">
        <f t="shared" si="12"/>
        <v>1.8828287120664218</v>
      </c>
      <c r="H224" s="118">
        <f t="shared" si="13"/>
        <v>2.2843935516202003</v>
      </c>
      <c r="I224" s="134">
        <f t="shared" si="14"/>
        <v>1.7772880944385825</v>
      </c>
    </row>
    <row r="225" spans="1:9" x14ac:dyDescent="0.45">
      <c r="A225" s="60">
        <v>40053</v>
      </c>
      <c r="B225" s="122">
        <v>216</v>
      </c>
      <c r="C225" s="130">
        <v>23.3996</v>
      </c>
      <c r="D225" s="105">
        <v>14.40959</v>
      </c>
      <c r="E225" s="105">
        <v>61.086930416666661</v>
      </c>
      <c r="F225" s="15">
        <f t="shared" si="12"/>
        <v>2.8780608664729002</v>
      </c>
      <c r="G225" s="15">
        <f t="shared" si="12"/>
        <v>1.6415944605986106</v>
      </c>
      <c r="H225" s="118">
        <f t="shared" si="13"/>
        <v>2.2598276635357553</v>
      </c>
      <c r="I225" s="134">
        <f t="shared" si="14"/>
        <v>1.3804593523606707</v>
      </c>
    </row>
    <row r="226" spans="1:9" x14ac:dyDescent="0.45">
      <c r="A226" s="60">
        <v>40054</v>
      </c>
      <c r="B226" s="122">
        <v>217</v>
      </c>
      <c r="C226" s="130">
        <v>23.10324</v>
      </c>
      <c r="D226" s="105">
        <v>7.6946000000000003</v>
      </c>
      <c r="E226" s="105">
        <v>58.908385416666654</v>
      </c>
      <c r="F226" s="15">
        <f t="shared" si="12"/>
        <v>2.8270287238206886</v>
      </c>
      <c r="G226" s="15">
        <f t="shared" si="12"/>
        <v>1.050658418658309</v>
      </c>
      <c r="H226" s="118">
        <f t="shared" si="13"/>
        <v>1.9388435712394987</v>
      </c>
      <c r="I226" s="134">
        <f t="shared" si="14"/>
        <v>1.1421414435720278</v>
      </c>
    </row>
    <row r="227" spans="1:9" x14ac:dyDescent="0.45">
      <c r="A227" s="60">
        <v>40055</v>
      </c>
      <c r="B227" s="121">
        <v>218</v>
      </c>
      <c r="C227" s="130">
        <v>26.4209</v>
      </c>
      <c r="D227" s="105">
        <v>7.4734550000000004</v>
      </c>
      <c r="E227" s="105">
        <v>54.542186354166695</v>
      </c>
      <c r="F227" s="15">
        <f t="shared" si="12"/>
        <v>3.4459880180919886</v>
      </c>
      <c r="G227" s="15">
        <f t="shared" si="12"/>
        <v>1.0348993577373613</v>
      </c>
      <c r="H227" s="118">
        <f t="shared" si="13"/>
        <v>2.240443687914675</v>
      </c>
      <c r="I227" s="134">
        <f t="shared" si="14"/>
        <v>1.2219869714225871</v>
      </c>
    </row>
    <row r="228" spans="1:9" x14ac:dyDescent="0.45">
      <c r="A228" s="60">
        <v>40056</v>
      </c>
      <c r="B228" s="122">
        <v>219</v>
      </c>
      <c r="C228" s="130">
        <v>31.581109999999999</v>
      </c>
      <c r="D228" s="105">
        <v>9.3896449999999998</v>
      </c>
      <c r="E228" s="105">
        <v>49.943037500000031</v>
      </c>
      <c r="F228" s="15">
        <f t="shared" si="12"/>
        <v>4.6433753191749831</v>
      </c>
      <c r="G228" s="15">
        <f t="shared" si="12"/>
        <v>1.1786327692909591</v>
      </c>
      <c r="H228" s="118">
        <f t="shared" si="13"/>
        <v>2.9110040442329712</v>
      </c>
      <c r="I228" s="134">
        <f t="shared" si="14"/>
        <v>1.4538438414377903</v>
      </c>
    </row>
    <row r="229" spans="1:9" x14ac:dyDescent="0.45">
      <c r="A229" s="60">
        <v>40057</v>
      </c>
      <c r="B229" s="122">
        <v>220</v>
      </c>
      <c r="C229" s="130">
        <v>23.2636</v>
      </c>
      <c r="D229" s="105">
        <v>14.05439</v>
      </c>
      <c r="E229" s="105">
        <v>74.060888541666671</v>
      </c>
      <c r="F229" s="15">
        <f t="shared" si="12"/>
        <v>2.854543191271198</v>
      </c>
      <c r="G229" s="15">
        <f t="shared" si="12"/>
        <v>1.6042560219827864</v>
      </c>
      <c r="H229" s="118">
        <f t="shared" si="13"/>
        <v>2.2293996066269921</v>
      </c>
      <c r="I229" s="134">
        <f t="shared" si="14"/>
        <v>1.6511131578123719</v>
      </c>
    </row>
    <row r="230" spans="1:9" x14ac:dyDescent="0.45">
      <c r="A230" s="60">
        <v>40058</v>
      </c>
      <c r="B230" s="121">
        <v>221</v>
      </c>
      <c r="C230" s="130">
        <v>21.995709999999999</v>
      </c>
      <c r="D230" s="105">
        <v>12.806369999999999</v>
      </c>
      <c r="E230" s="105">
        <v>77.19353333333332</v>
      </c>
      <c r="F230" s="15">
        <f t="shared" si="12"/>
        <v>2.6432399298845626</v>
      </c>
      <c r="G230" s="15">
        <f t="shared" si="12"/>
        <v>1.4789052042607129</v>
      </c>
      <c r="H230" s="118">
        <f t="shared" si="13"/>
        <v>2.061072567072638</v>
      </c>
      <c r="I230" s="134">
        <f t="shared" si="14"/>
        <v>1.5910147390874054</v>
      </c>
    </row>
    <row r="231" spans="1:9" x14ac:dyDescent="0.45">
      <c r="A231" s="60">
        <v>40059</v>
      </c>
      <c r="B231" s="122">
        <v>222</v>
      </c>
      <c r="C231" s="130">
        <v>19.837109999999999</v>
      </c>
      <c r="D231" s="105">
        <v>13.73188</v>
      </c>
      <c r="E231" s="105">
        <v>77.75708218750006</v>
      </c>
      <c r="F231" s="15">
        <f t="shared" si="12"/>
        <v>2.3148072445347472</v>
      </c>
      <c r="G231" s="15">
        <f t="shared" si="12"/>
        <v>1.5710014790125764</v>
      </c>
      <c r="H231" s="118">
        <f t="shared" si="13"/>
        <v>1.9429043617736617</v>
      </c>
      <c r="I231" s="134">
        <f t="shared" si="14"/>
        <v>1.5107457414088696</v>
      </c>
    </row>
    <row r="232" spans="1:9" x14ac:dyDescent="0.45">
      <c r="A232" s="60">
        <v>40060</v>
      </c>
      <c r="B232" s="122">
        <v>223</v>
      </c>
      <c r="C232" s="130">
        <v>19.814250000000001</v>
      </c>
      <c r="D232" s="105">
        <v>10.357010000000001</v>
      </c>
      <c r="E232" s="105">
        <v>71.873688854166673</v>
      </c>
      <c r="F232" s="15">
        <f t="shared" si="12"/>
        <v>2.3115294436822293</v>
      </c>
      <c r="G232" s="15">
        <f t="shared" si="12"/>
        <v>1.2576504587368107</v>
      </c>
      <c r="H232" s="118">
        <f t="shared" si="13"/>
        <v>1.78458995120952</v>
      </c>
      <c r="I232" s="134">
        <f t="shared" si="14"/>
        <v>1.2826506288550552</v>
      </c>
    </row>
    <row r="233" spans="1:9" x14ac:dyDescent="0.45">
      <c r="A233" s="60">
        <v>40061</v>
      </c>
      <c r="B233" s="121">
        <v>224</v>
      </c>
      <c r="C233" s="130">
        <v>21.00996</v>
      </c>
      <c r="D233" s="105">
        <v>6.8936549999999999</v>
      </c>
      <c r="E233" s="105">
        <v>70.388264583333353</v>
      </c>
      <c r="F233" s="15">
        <f t="shared" si="12"/>
        <v>2.4885273229105556</v>
      </c>
      <c r="G233" s="15">
        <f t="shared" si="12"/>
        <v>0.99456602965763008</v>
      </c>
      <c r="H233" s="118">
        <f t="shared" si="13"/>
        <v>1.7415466762840928</v>
      </c>
      <c r="I233" s="134">
        <f t="shared" si="14"/>
        <v>1.2258444823450951</v>
      </c>
    </row>
    <row r="234" spans="1:9" x14ac:dyDescent="0.45">
      <c r="A234" s="60">
        <v>40062</v>
      </c>
      <c r="B234" s="122">
        <v>225</v>
      </c>
      <c r="C234" s="130">
        <v>24.055409999999998</v>
      </c>
      <c r="D234" s="105">
        <v>7.8174659999999996</v>
      </c>
      <c r="E234" s="105">
        <v>64.510666770833339</v>
      </c>
      <c r="F234" s="15">
        <f t="shared" si="12"/>
        <v>2.9938558748440851</v>
      </c>
      <c r="G234" s="15">
        <f t="shared" si="12"/>
        <v>1.0595049815889157</v>
      </c>
      <c r="H234" s="118">
        <f t="shared" si="13"/>
        <v>2.0266804282165003</v>
      </c>
      <c r="I234" s="134">
        <f t="shared" si="14"/>
        <v>1.3074250575564446</v>
      </c>
    </row>
    <row r="235" spans="1:9" x14ac:dyDescent="0.45">
      <c r="A235" s="60">
        <v>40063</v>
      </c>
      <c r="B235" s="122">
        <v>226</v>
      </c>
      <c r="C235" s="130">
        <v>29.320340000000002</v>
      </c>
      <c r="D235" s="105">
        <v>8.2021999999999995</v>
      </c>
      <c r="E235" s="105">
        <v>59.378622604166658</v>
      </c>
      <c r="F235" s="15">
        <f t="shared" si="12"/>
        <v>4.0804315305991556</v>
      </c>
      <c r="G235" s="15">
        <f t="shared" si="12"/>
        <v>1.0876321451410453</v>
      </c>
      <c r="H235" s="118">
        <f t="shared" si="13"/>
        <v>2.5840318378701004</v>
      </c>
      <c r="I235" s="134">
        <f t="shared" si="14"/>
        <v>1.5343625129803984</v>
      </c>
    </row>
    <row r="236" spans="1:9" x14ac:dyDescent="0.45">
      <c r="A236" s="60">
        <v>40064</v>
      </c>
      <c r="B236" s="121">
        <v>227</v>
      </c>
      <c r="C236" s="130">
        <v>32.006900000000002</v>
      </c>
      <c r="D236" s="105">
        <v>10.561859999999999</v>
      </c>
      <c r="E236" s="105">
        <v>50.0119514583333</v>
      </c>
      <c r="F236" s="15">
        <f t="shared" si="12"/>
        <v>4.7566296536068116</v>
      </c>
      <c r="G236" s="15">
        <f t="shared" si="12"/>
        <v>1.2749685013300653</v>
      </c>
      <c r="H236" s="118">
        <f t="shared" si="13"/>
        <v>3.0157990774684382</v>
      </c>
      <c r="I236" s="134">
        <f t="shared" si="14"/>
        <v>1.5082599707043789</v>
      </c>
    </row>
    <row r="237" spans="1:9" x14ac:dyDescent="0.45">
      <c r="A237" s="60">
        <v>40065</v>
      </c>
      <c r="B237" s="122">
        <v>228</v>
      </c>
      <c r="C237" s="130">
        <v>29.731249999999999</v>
      </c>
      <c r="D237" s="105">
        <v>14.45951</v>
      </c>
      <c r="E237" s="105">
        <v>58.571545729166665</v>
      </c>
      <c r="F237" s="15">
        <f t="shared" si="12"/>
        <v>4.178095363555963</v>
      </c>
      <c r="G237" s="15">
        <f t="shared" si="12"/>
        <v>1.6469026461657528</v>
      </c>
      <c r="H237" s="118">
        <f t="shared" si="13"/>
        <v>2.9124990048608579</v>
      </c>
      <c r="I237" s="134">
        <f t="shared" si="14"/>
        <v>1.7058956864936015</v>
      </c>
    </row>
    <row r="238" spans="1:9" x14ac:dyDescent="0.45">
      <c r="A238" s="60">
        <v>40066</v>
      </c>
      <c r="B238" s="122">
        <v>229</v>
      </c>
      <c r="C238" s="130">
        <v>26.658809999999999</v>
      </c>
      <c r="D238" s="105">
        <v>14.220050000000001</v>
      </c>
      <c r="E238" s="105">
        <v>69.546721250000019</v>
      </c>
      <c r="F238" s="15">
        <f t="shared" si="12"/>
        <v>3.4945930009859834</v>
      </c>
      <c r="G238" s="15">
        <f t="shared" si="12"/>
        <v>1.6215763564766597</v>
      </c>
      <c r="H238" s="118">
        <f t="shared" si="13"/>
        <v>2.5580846787313214</v>
      </c>
      <c r="I238" s="134">
        <f t="shared" si="14"/>
        <v>1.7790640208562307</v>
      </c>
    </row>
    <row r="239" spans="1:9" x14ac:dyDescent="0.45">
      <c r="A239" s="60">
        <v>40067</v>
      </c>
      <c r="B239" s="121">
        <v>230</v>
      </c>
      <c r="C239" s="130">
        <v>23.036380000000001</v>
      </c>
      <c r="D239" s="105">
        <v>12.21645</v>
      </c>
      <c r="E239" s="105">
        <v>63.127947395833367</v>
      </c>
      <c r="F239" s="15">
        <f t="shared" si="12"/>
        <v>2.8156254893806181</v>
      </c>
      <c r="G239" s="15">
        <f t="shared" si="12"/>
        <v>1.422708030153621</v>
      </c>
      <c r="H239" s="118">
        <f t="shared" si="13"/>
        <v>2.1191667597671193</v>
      </c>
      <c r="I239" s="134">
        <f t="shared" si="14"/>
        <v>1.3377864773357735</v>
      </c>
    </row>
    <row r="240" spans="1:9" x14ac:dyDescent="0.45">
      <c r="A240" s="60">
        <v>40068</v>
      </c>
      <c r="B240" s="122">
        <v>231</v>
      </c>
      <c r="C240" s="130">
        <v>23.55667</v>
      </c>
      <c r="D240" s="105">
        <v>11.073320000000001</v>
      </c>
      <c r="E240" s="105">
        <v>57.371090937500007</v>
      </c>
      <c r="F240" s="15">
        <f t="shared" si="12"/>
        <v>2.9054323287495483</v>
      </c>
      <c r="G240" s="15">
        <f t="shared" si="12"/>
        <v>1.3191256363712254</v>
      </c>
      <c r="H240" s="118">
        <f t="shared" si="13"/>
        <v>2.1122789825603867</v>
      </c>
      <c r="I240" s="134">
        <f t="shared" si="14"/>
        <v>1.2118374959384193</v>
      </c>
    </row>
    <row r="241" spans="1:9" x14ac:dyDescent="0.45">
      <c r="A241" s="60">
        <v>40069</v>
      </c>
      <c r="B241" s="122">
        <v>232</v>
      </c>
      <c r="C241" s="130">
        <v>22.946110000000001</v>
      </c>
      <c r="D241" s="105">
        <v>10.15813</v>
      </c>
      <c r="E241" s="105">
        <v>58.912826875000015</v>
      </c>
      <c r="F241" s="15">
        <f t="shared" si="12"/>
        <v>2.8002933007316018</v>
      </c>
      <c r="G241" s="15">
        <f t="shared" si="12"/>
        <v>1.2410353157703462</v>
      </c>
      <c r="H241" s="118">
        <f t="shared" si="13"/>
        <v>2.0206643082509741</v>
      </c>
      <c r="I241" s="134">
        <f t="shared" si="14"/>
        <v>1.190430465644813</v>
      </c>
    </row>
    <row r="242" spans="1:9" x14ac:dyDescent="0.45">
      <c r="A242" s="60">
        <v>40070</v>
      </c>
      <c r="B242" s="121">
        <v>233</v>
      </c>
      <c r="C242" s="130">
        <v>21.57104</v>
      </c>
      <c r="D242" s="105">
        <v>10.98804</v>
      </c>
      <c r="E242" s="105">
        <v>62.389737604166648</v>
      </c>
      <c r="F242" s="15">
        <f t="shared" si="12"/>
        <v>2.5755877967184504</v>
      </c>
      <c r="G242" s="15">
        <f t="shared" si="12"/>
        <v>1.3116708942076789</v>
      </c>
      <c r="H242" s="118">
        <f t="shared" si="13"/>
        <v>1.9436293454630647</v>
      </c>
      <c r="I242" s="134">
        <f t="shared" si="14"/>
        <v>1.2126252486319877</v>
      </c>
    </row>
    <row r="243" spans="1:9" x14ac:dyDescent="0.45">
      <c r="A243" s="60">
        <v>40071</v>
      </c>
      <c r="B243" s="122">
        <v>234</v>
      </c>
      <c r="C243" s="130">
        <v>17.698060000000002</v>
      </c>
      <c r="D243" s="105">
        <v>10.5413</v>
      </c>
      <c r="E243" s="105">
        <v>83.638361562500009</v>
      </c>
      <c r="F243" s="15">
        <f t="shared" si="12"/>
        <v>2.0251285950823208</v>
      </c>
      <c r="G243" s="15">
        <f t="shared" si="12"/>
        <v>1.2732209439195155</v>
      </c>
      <c r="H243" s="118">
        <f t="shared" si="13"/>
        <v>1.649174769500918</v>
      </c>
      <c r="I243" s="134">
        <f t="shared" si="14"/>
        <v>1.3793427565127039</v>
      </c>
    </row>
    <row r="244" spans="1:9" x14ac:dyDescent="0.45">
      <c r="A244" s="60">
        <v>40072</v>
      </c>
      <c r="B244" s="122">
        <v>235</v>
      </c>
      <c r="C244" s="130">
        <v>16.418340000000001</v>
      </c>
      <c r="D244" s="105">
        <v>10.683</v>
      </c>
      <c r="E244" s="105">
        <v>88.756973645833341</v>
      </c>
      <c r="F244" s="15">
        <f t="shared" si="12"/>
        <v>1.8674453848199788</v>
      </c>
      <c r="G244" s="15">
        <f t="shared" si="12"/>
        <v>1.2853080254092568</v>
      </c>
      <c r="H244" s="118">
        <f t="shared" si="13"/>
        <v>1.5763767051146178</v>
      </c>
      <c r="I244" s="134">
        <f t="shared" si="14"/>
        <v>1.3991442567176373</v>
      </c>
    </row>
    <row r="245" spans="1:9" x14ac:dyDescent="0.45">
      <c r="A245" s="60">
        <v>40073</v>
      </c>
      <c r="B245" s="121">
        <v>236</v>
      </c>
      <c r="C245" s="130">
        <v>15.18482</v>
      </c>
      <c r="D245" s="105">
        <v>14.109209999999999</v>
      </c>
      <c r="E245" s="105">
        <v>96.73350468750003</v>
      </c>
      <c r="F245" s="15">
        <f t="shared" si="12"/>
        <v>1.7257440425533284</v>
      </c>
      <c r="G245" s="15">
        <f t="shared" si="12"/>
        <v>1.6099695893586132</v>
      </c>
      <c r="H245" s="118">
        <f t="shared" si="13"/>
        <v>1.6678568159559708</v>
      </c>
      <c r="I245" s="134">
        <f t="shared" si="14"/>
        <v>1.6133763512435577</v>
      </c>
    </row>
    <row r="246" spans="1:9" x14ac:dyDescent="0.45">
      <c r="A246" s="60">
        <v>40074</v>
      </c>
      <c r="B246" s="122">
        <v>237</v>
      </c>
      <c r="C246" s="130">
        <v>22.55968</v>
      </c>
      <c r="D246" s="105">
        <v>13.643380000000001</v>
      </c>
      <c r="E246" s="105">
        <v>87.270902812499983</v>
      </c>
      <c r="F246" s="15">
        <f t="shared" si="12"/>
        <v>2.7354796930331506</v>
      </c>
      <c r="G246" s="15">
        <f t="shared" si="12"/>
        <v>1.5619825346423508</v>
      </c>
      <c r="H246" s="118">
        <f t="shared" si="13"/>
        <v>2.1487311138377505</v>
      </c>
      <c r="I246" s="134">
        <f t="shared" si="14"/>
        <v>1.8752170420592917</v>
      </c>
    </row>
    <row r="247" spans="1:9" x14ac:dyDescent="0.45">
      <c r="A247" s="60">
        <v>40075</v>
      </c>
      <c r="B247" s="122">
        <v>238</v>
      </c>
      <c r="C247" s="130">
        <v>21.939440000000001</v>
      </c>
      <c r="D247" s="105">
        <v>9.9060539999999992</v>
      </c>
      <c r="E247" s="105">
        <v>86.688815416666671</v>
      </c>
      <c r="F247" s="15">
        <f t="shared" si="12"/>
        <v>2.6341875569409585</v>
      </c>
      <c r="G247" s="15">
        <f t="shared" si="12"/>
        <v>1.2202535229329974</v>
      </c>
      <c r="H247" s="118">
        <f t="shared" si="13"/>
        <v>1.9272205399369779</v>
      </c>
      <c r="I247" s="134">
        <f t="shared" si="14"/>
        <v>1.6706846565380538</v>
      </c>
    </row>
    <row r="248" spans="1:9" x14ac:dyDescent="0.45">
      <c r="A248" s="60">
        <v>40076</v>
      </c>
      <c r="B248" s="121">
        <v>239</v>
      </c>
      <c r="C248" s="130">
        <v>20.87247</v>
      </c>
      <c r="D248" s="105">
        <v>13.47512</v>
      </c>
      <c r="E248" s="105">
        <v>88.831789999999998</v>
      </c>
      <c r="F248" s="15">
        <f t="shared" si="12"/>
        <v>2.4675900982197363</v>
      </c>
      <c r="G248" s="15">
        <f t="shared" si="12"/>
        <v>1.5449605682260008</v>
      </c>
      <c r="H248" s="118">
        <f t="shared" si="13"/>
        <v>2.0062753332228684</v>
      </c>
      <c r="I248" s="134">
        <f t="shared" si="14"/>
        <v>1.7822102908303388</v>
      </c>
    </row>
    <row r="249" spans="1:9" x14ac:dyDescent="0.45">
      <c r="A249" s="60">
        <v>40077</v>
      </c>
      <c r="B249" s="122">
        <v>240</v>
      </c>
      <c r="C249" s="130">
        <v>21.442920000000001</v>
      </c>
      <c r="D249" s="105">
        <v>11.2361</v>
      </c>
      <c r="E249" s="105">
        <v>87.671548645833354</v>
      </c>
      <c r="F249" s="15">
        <f t="shared" si="12"/>
        <v>2.5554769508424751</v>
      </c>
      <c r="G249" s="15">
        <f t="shared" si="12"/>
        <v>1.3334584560405862</v>
      </c>
      <c r="H249" s="118">
        <f t="shared" si="13"/>
        <v>1.9444677034415307</v>
      </c>
      <c r="I249" s="134">
        <f t="shared" si="14"/>
        <v>1.7047449485252602</v>
      </c>
    </row>
    <row r="250" spans="1:9" x14ac:dyDescent="0.45">
      <c r="A250" s="60">
        <v>40078</v>
      </c>
      <c r="B250" s="122">
        <v>241</v>
      </c>
      <c r="C250" s="130">
        <v>24.902270000000001</v>
      </c>
      <c r="D250" s="105">
        <v>9.7131340000000002</v>
      </c>
      <c r="E250" s="105">
        <v>78.403265833333322</v>
      </c>
      <c r="F250" s="15">
        <f t="shared" si="12"/>
        <v>3.1493838101195024</v>
      </c>
      <c r="G250" s="15">
        <f t="shared" si="12"/>
        <v>1.2045560495242396</v>
      </c>
      <c r="H250" s="118">
        <f t="shared" si="13"/>
        <v>2.1769699298218708</v>
      </c>
      <c r="I250" s="134">
        <f t="shared" si="14"/>
        <v>1.7068155211899712</v>
      </c>
    </row>
    <row r="251" spans="1:9" x14ac:dyDescent="0.45">
      <c r="A251" s="60">
        <v>40079</v>
      </c>
      <c r="B251" s="121">
        <v>242</v>
      </c>
      <c r="C251" s="130">
        <v>25.33652</v>
      </c>
      <c r="D251" s="105">
        <v>9.8358439999999998</v>
      </c>
      <c r="E251" s="105">
        <v>67.465885937500019</v>
      </c>
      <c r="F251" s="15">
        <f t="shared" si="12"/>
        <v>3.2318332468272932</v>
      </c>
      <c r="G251" s="15">
        <f t="shared" si="12"/>
        <v>1.214519994395906</v>
      </c>
      <c r="H251" s="118">
        <f t="shared" si="13"/>
        <v>2.2231766206115995</v>
      </c>
      <c r="I251" s="134">
        <f t="shared" si="14"/>
        <v>1.4998858030509892</v>
      </c>
    </row>
    <row r="252" spans="1:9" x14ac:dyDescent="0.45">
      <c r="A252" s="60">
        <v>40080</v>
      </c>
      <c r="B252" s="122">
        <v>243</v>
      </c>
      <c r="C252" s="130">
        <v>22.196670000000001</v>
      </c>
      <c r="D252" s="105">
        <v>10.519769999999999</v>
      </c>
      <c r="E252" s="105">
        <v>77.057448437500014</v>
      </c>
      <c r="F252" s="15">
        <f t="shared" si="12"/>
        <v>2.6757913321896654</v>
      </c>
      <c r="G252" s="15">
        <f t="shared" si="12"/>
        <v>1.2713931958100471</v>
      </c>
      <c r="H252" s="118">
        <f t="shared" si="13"/>
        <v>1.9735922639998562</v>
      </c>
      <c r="I252" s="134">
        <f t="shared" si="14"/>
        <v>1.5207998411981782</v>
      </c>
    </row>
    <row r="253" spans="1:9" x14ac:dyDescent="0.45">
      <c r="A253" s="60">
        <v>40081</v>
      </c>
      <c r="B253" s="122">
        <v>244</v>
      </c>
      <c r="C253" s="130">
        <v>21.860130000000002</v>
      </c>
      <c r="D253" s="105">
        <v>11.381489999999999</v>
      </c>
      <c r="E253" s="105">
        <v>70.498720729166664</v>
      </c>
      <c r="F253" s="15">
        <f t="shared" si="12"/>
        <v>2.6214746355263552</v>
      </c>
      <c r="G253" s="15">
        <f t="shared" si="12"/>
        <v>1.3463755914958078</v>
      </c>
      <c r="H253" s="118">
        <f t="shared" si="13"/>
        <v>1.9839251135110816</v>
      </c>
      <c r="I253" s="134">
        <f t="shared" si="14"/>
        <v>1.3986418252499802</v>
      </c>
    </row>
    <row r="254" spans="1:9" x14ac:dyDescent="0.45">
      <c r="A254" s="60">
        <v>40082</v>
      </c>
      <c r="B254" s="121">
        <v>245</v>
      </c>
      <c r="C254" s="130">
        <v>22.899260000000002</v>
      </c>
      <c r="D254" s="105">
        <v>8.5716099999999997</v>
      </c>
      <c r="E254" s="105">
        <v>67.558663645833363</v>
      </c>
      <c r="F254" s="15">
        <f t="shared" si="12"/>
        <v>2.7923646855101842</v>
      </c>
      <c r="G254" s="15">
        <f t="shared" si="12"/>
        <v>1.1152553785619397</v>
      </c>
      <c r="H254" s="118">
        <f t="shared" si="13"/>
        <v>1.9538100320360621</v>
      </c>
      <c r="I254" s="134">
        <f t="shared" si="14"/>
        <v>1.3199679478217923</v>
      </c>
    </row>
    <row r="255" spans="1:9" x14ac:dyDescent="0.45">
      <c r="A255" s="60">
        <v>40083</v>
      </c>
      <c r="B255" s="122">
        <v>246</v>
      </c>
      <c r="C255" s="130">
        <v>24.17962</v>
      </c>
      <c r="D255" s="105">
        <v>9.4334679999999995</v>
      </c>
      <c r="E255" s="105">
        <v>63.946952812499994</v>
      </c>
      <c r="F255" s="15">
        <f t="shared" si="12"/>
        <v>3.0162393051761343</v>
      </c>
      <c r="G255" s="15">
        <f t="shared" si="12"/>
        <v>1.1821156017673164</v>
      </c>
      <c r="H255" s="118">
        <f t="shared" si="13"/>
        <v>2.0991774534717251</v>
      </c>
      <c r="I255" s="134">
        <f t="shared" si="14"/>
        <v>1.3423600156222031</v>
      </c>
    </row>
    <row r="256" spans="1:9" x14ac:dyDescent="0.45">
      <c r="A256" s="60">
        <v>40084</v>
      </c>
      <c r="B256" s="122">
        <v>247</v>
      </c>
      <c r="C256" s="130">
        <v>24.503360000000001</v>
      </c>
      <c r="D256" s="105">
        <v>8.8489319999999996</v>
      </c>
      <c r="E256" s="105">
        <v>68.595955937500023</v>
      </c>
      <c r="F256" s="15">
        <f t="shared" si="12"/>
        <v>3.0752668164121939</v>
      </c>
      <c r="G256" s="15">
        <f t="shared" si="12"/>
        <v>1.1363964275672858</v>
      </c>
      <c r="H256" s="118">
        <f t="shared" si="13"/>
        <v>2.1058316219897399</v>
      </c>
      <c r="I256" s="134">
        <f t="shared" si="14"/>
        <v>1.4445153315380239</v>
      </c>
    </row>
    <row r="257" spans="1:9" x14ac:dyDescent="0.45">
      <c r="A257" s="60">
        <v>40085</v>
      </c>
      <c r="B257" s="121">
        <v>248</v>
      </c>
      <c r="C257" s="130">
        <v>22.35407</v>
      </c>
      <c r="D257" s="105">
        <v>9.3266229999999997</v>
      </c>
      <c r="E257" s="105">
        <v>76.544370104166646</v>
      </c>
      <c r="F257" s="15">
        <f t="shared" si="12"/>
        <v>2.7015308630336374</v>
      </c>
      <c r="G257" s="15">
        <f t="shared" si="12"/>
        <v>1.1736399206629169</v>
      </c>
      <c r="H257" s="118">
        <f t="shared" si="13"/>
        <v>1.9375853918482773</v>
      </c>
      <c r="I257" s="134">
        <f t="shared" si="14"/>
        <v>1.483112533420613</v>
      </c>
    </row>
    <row r="258" spans="1:9" x14ac:dyDescent="0.45">
      <c r="A258" s="60">
        <v>40086</v>
      </c>
      <c r="B258" s="122">
        <v>249</v>
      </c>
      <c r="C258" s="130">
        <v>23.701180000000001</v>
      </c>
      <c r="D258" s="105">
        <v>8.6321770000000004</v>
      </c>
      <c r="E258" s="105">
        <v>74.424482812499988</v>
      </c>
      <c r="F258" s="15">
        <f t="shared" si="12"/>
        <v>2.9308154220221421</v>
      </c>
      <c r="G258" s="15">
        <f t="shared" si="12"/>
        <v>1.1198427974451648</v>
      </c>
      <c r="H258" s="118">
        <f t="shared" si="13"/>
        <v>2.0253291097336534</v>
      </c>
      <c r="I258" s="134">
        <f t="shared" si="14"/>
        <v>1.507340715170282</v>
      </c>
    </row>
    <row r="259" spans="1:9" x14ac:dyDescent="0.45">
      <c r="A259" s="60">
        <v>40087</v>
      </c>
      <c r="B259" s="122">
        <v>250</v>
      </c>
      <c r="C259" s="130">
        <v>21.577169999999999</v>
      </c>
      <c r="D259" s="105">
        <v>10.95172</v>
      </c>
      <c r="E259" s="105">
        <v>69.953841770833307</v>
      </c>
      <c r="F259" s="15">
        <f t="shared" si="12"/>
        <v>2.5765534719477206</v>
      </c>
      <c r="G259" s="15">
        <f t="shared" si="12"/>
        <v>1.3085072439848773</v>
      </c>
      <c r="H259" s="118">
        <f t="shared" si="13"/>
        <v>1.9425303579662989</v>
      </c>
      <c r="I259" s="134">
        <f t="shared" si="14"/>
        <v>1.3588746129621465</v>
      </c>
    </row>
    <row r="260" spans="1:9" x14ac:dyDescent="0.45">
      <c r="A260" s="60">
        <v>40088</v>
      </c>
      <c r="B260" s="121">
        <v>251</v>
      </c>
      <c r="C260" s="130">
        <v>19.708760000000002</v>
      </c>
      <c r="D260" s="105">
        <v>9.2499540000000007</v>
      </c>
      <c r="E260" s="105">
        <v>71.955328437499986</v>
      </c>
      <c r="F260" s="15">
        <f t="shared" si="12"/>
        <v>2.2964561949098807</v>
      </c>
      <c r="G260" s="15">
        <f t="shared" si="12"/>
        <v>1.1675909945368483</v>
      </c>
      <c r="H260" s="118">
        <f t="shared" si="13"/>
        <v>1.7320235947233646</v>
      </c>
      <c r="I260" s="134">
        <f t="shared" si="14"/>
        <v>1.2462832661981906</v>
      </c>
    </row>
    <row r="261" spans="1:9" x14ac:dyDescent="0.45">
      <c r="A261" s="60">
        <v>40089</v>
      </c>
      <c r="B261" s="122">
        <v>252</v>
      </c>
      <c r="C261" s="130">
        <v>16.935310000000001</v>
      </c>
      <c r="D261" s="105">
        <v>4.7041430000000002</v>
      </c>
      <c r="E261" s="105">
        <v>77.614668645833333</v>
      </c>
      <c r="F261" s="15">
        <f t="shared" si="12"/>
        <v>1.9297998119201381</v>
      </c>
      <c r="G261" s="15">
        <f t="shared" si="12"/>
        <v>0.8544590483270621</v>
      </c>
      <c r="H261" s="118">
        <f t="shared" si="13"/>
        <v>1.3921294301236</v>
      </c>
      <c r="I261" s="134">
        <f t="shared" si="14"/>
        <v>1.08049664431156</v>
      </c>
    </row>
    <row r="262" spans="1:9" x14ac:dyDescent="0.45">
      <c r="A262" s="60">
        <v>40090</v>
      </c>
      <c r="B262" s="122">
        <v>253</v>
      </c>
      <c r="C262" s="130">
        <v>21.181519999999999</v>
      </c>
      <c r="D262" s="105">
        <v>12.05762</v>
      </c>
      <c r="E262" s="105">
        <v>73.014817291666688</v>
      </c>
      <c r="F262" s="15">
        <f t="shared" si="12"/>
        <v>2.5148703986224814</v>
      </c>
      <c r="G262" s="15">
        <f t="shared" si="12"/>
        <v>1.4079017205482345</v>
      </c>
      <c r="H262" s="118">
        <f t="shared" si="13"/>
        <v>1.9613860595853581</v>
      </c>
      <c r="I262" s="134">
        <f t="shared" si="14"/>
        <v>1.43210244779047</v>
      </c>
    </row>
    <row r="263" spans="1:9" x14ac:dyDescent="0.45">
      <c r="A263" s="60">
        <v>40091</v>
      </c>
      <c r="B263" s="121">
        <v>254</v>
      </c>
      <c r="C263" s="130">
        <v>21.16639</v>
      </c>
      <c r="D263" s="105">
        <v>13.266489999999999</v>
      </c>
      <c r="E263" s="105">
        <v>88.732174270833355</v>
      </c>
      <c r="F263" s="15">
        <f t="shared" si="12"/>
        <v>2.5125374266691054</v>
      </c>
      <c r="G263" s="15">
        <f t="shared" si="12"/>
        <v>1.5240808109730695</v>
      </c>
      <c r="H263" s="118">
        <f t="shared" si="13"/>
        <v>2.0183091188210875</v>
      </c>
      <c r="I263" s="134">
        <f t="shared" si="14"/>
        <v>1.7908895646364484</v>
      </c>
    </row>
    <row r="264" spans="1:9" x14ac:dyDescent="0.45">
      <c r="A264" s="60">
        <v>40092</v>
      </c>
      <c r="B264" s="122">
        <v>255</v>
      </c>
      <c r="C264" s="130">
        <v>24.73884</v>
      </c>
      <c r="D264" s="105">
        <v>16.385999999999999</v>
      </c>
      <c r="E264" s="105">
        <v>86.267998854166663</v>
      </c>
      <c r="F264" s="15">
        <f t="shared" si="12"/>
        <v>3.118832469002474</v>
      </c>
      <c r="G264" s="15">
        <f t="shared" si="12"/>
        <v>1.8636040462842631</v>
      </c>
      <c r="H264" s="118">
        <f t="shared" si="13"/>
        <v>2.4912182576433688</v>
      </c>
      <c r="I264" s="134">
        <f t="shared" si="14"/>
        <v>2.1491241379585722</v>
      </c>
    </row>
    <row r="265" spans="1:9" x14ac:dyDescent="0.45">
      <c r="A265" s="60">
        <v>40093</v>
      </c>
      <c r="B265" s="122">
        <v>256</v>
      </c>
      <c r="C265" s="130">
        <v>25.802949999999999</v>
      </c>
      <c r="D265" s="105">
        <v>14.816520000000001</v>
      </c>
      <c r="E265" s="105">
        <v>84.946604062500043</v>
      </c>
      <c r="F265" s="15">
        <f t="shared" si="12"/>
        <v>3.3224827451975369</v>
      </c>
      <c r="G265" s="15">
        <f t="shared" si="12"/>
        <v>1.6853057385039363</v>
      </c>
      <c r="H265" s="118">
        <f t="shared" si="13"/>
        <v>2.5038942418507366</v>
      </c>
      <c r="I265" s="134">
        <f t="shared" si="14"/>
        <v>2.1269731277686823</v>
      </c>
    </row>
    <row r="266" spans="1:9" x14ac:dyDescent="0.45">
      <c r="A266" s="60">
        <v>40094</v>
      </c>
      <c r="B266" s="121">
        <v>257</v>
      </c>
      <c r="C266" s="130">
        <v>23.090530000000001</v>
      </c>
      <c r="D266" s="105">
        <v>13.169840000000001</v>
      </c>
      <c r="E266" s="105">
        <v>90.357532812500025</v>
      </c>
      <c r="F266" s="15">
        <f t="shared" si="12"/>
        <v>2.8248578854943642</v>
      </c>
      <c r="G266" s="15">
        <f t="shared" si="12"/>
        <v>1.5144922870140627</v>
      </c>
      <c r="H266" s="118">
        <f t="shared" si="13"/>
        <v>2.1696750862542133</v>
      </c>
      <c r="I266" s="134">
        <f t="shared" si="14"/>
        <v>1.9604648779867893</v>
      </c>
    </row>
    <row r="267" spans="1:9" x14ac:dyDescent="0.45">
      <c r="A267" s="60">
        <v>40095</v>
      </c>
      <c r="B267" s="122">
        <v>258</v>
      </c>
      <c r="C267" s="130">
        <v>20.692509999999999</v>
      </c>
      <c r="D267" s="105">
        <v>14.013210000000001</v>
      </c>
      <c r="E267" s="105">
        <v>93.088127604166672</v>
      </c>
      <c r="F267" s="15">
        <f t="shared" ref="F267:G330" si="15">0.6108*EXP(17.27*C267/(C267+237.3))</f>
        <v>2.4404182056517087</v>
      </c>
      <c r="G267" s="15">
        <f t="shared" si="15"/>
        <v>1.5999757802368262</v>
      </c>
      <c r="H267" s="118">
        <f t="shared" ref="H267:H330" si="16">(F267+G267)/2</f>
        <v>2.0201969929442676</v>
      </c>
      <c r="I267" s="134">
        <f t="shared" ref="I267:I330" si="17">E267/100*H267</f>
        <v>1.8805635546474977</v>
      </c>
    </row>
    <row r="268" spans="1:9" x14ac:dyDescent="0.45">
      <c r="A268" s="60">
        <v>40096</v>
      </c>
      <c r="B268" s="122">
        <v>259</v>
      </c>
      <c r="C268" s="130">
        <v>20.772780000000001</v>
      </c>
      <c r="D268" s="105">
        <v>11.5014</v>
      </c>
      <c r="E268" s="105">
        <v>85.114805729166719</v>
      </c>
      <c r="F268" s="15">
        <f t="shared" si="15"/>
        <v>2.4525055699633098</v>
      </c>
      <c r="G268" s="15">
        <f t="shared" si="15"/>
        <v>1.3571115600166801</v>
      </c>
      <c r="H268" s="118">
        <f t="shared" si="16"/>
        <v>1.9048085649899948</v>
      </c>
      <c r="I268" s="134">
        <f t="shared" si="17"/>
        <v>1.6212741096037626</v>
      </c>
    </row>
    <row r="269" spans="1:9" x14ac:dyDescent="0.45">
      <c r="A269" s="60">
        <v>40097</v>
      </c>
      <c r="B269" s="121">
        <v>260</v>
      </c>
      <c r="C269" s="130">
        <v>18.72118</v>
      </c>
      <c r="D269" s="105">
        <v>10.6495</v>
      </c>
      <c r="E269" s="105">
        <v>90.619280104166691</v>
      </c>
      <c r="F269" s="15">
        <f t="shared" si="15"/>
        <v>2.1594599508272503</v>
      </c>
      <c r="G269" s="15">
        <f t="shared" si="15"/>
        <v>1.2824413917260544</v>
      </c>
      <c r="H269" s="118">
        <f t="shared" si="16"/>
        <v>1.7209506712766522</v>
      </c>
      <c r="I269" s="134">
        <f t="shared" si="17"/>
        <v>1.5595131092587264</v>
      </c>
    </row>
    <row r="270" spans="1:9" x14ac:dyDescent="0.45">
      <c r="A270" s="60">
        <v>40098</v>
      </c>
      <c r="B270" s="122">
        <v>261</v>
      </c>
      <c r="C270" s="130">
        <v>17.868469999999999</v>
      </c>
      <c r="D270" s="105">
        <v>8.7927870000000006</v>
      </c>
      <c r="E270" s="105">
        <v>75.963872395833306</v>
      </c>
      <c r="F270" s="15">
        <f t="shared" si="15"/>
        <v>2.0469813703194308</v>
      </c>
      <c r="G270" s="15">
        <f t="shared" si="15"/>
        <v>1.1320880909964472</v>
      </c>
      <c r="H270" s="118">
        <f t="shared" si="16"/>
        <v>1.589534730657939</v>
      </c>
      <c r="I270" s="134">
        <f t="shared" si="17"/>
        <v>1.2074721344844495</v>
      </c>
    </row>
    <row r="271" spans="1:9" x14ac:dyDescent="0.45">
      <c r="A271" s="60">
        <v>40099</v>
      </c>
      <c r="B271" s="122">
        <v>262</v>
      </c>
      <c r="C271" s="130">
        <v>17.39433</v>
      </c>
      <c r="D271" s="105">
        <v>4.4019019999999998</v>
      </c>
      <c r="E271" s="105">
        <v>79.065643333333369</v>
      </c>
      <c r="F271" s="15">
        <f t="shared" si="15"/>
        <v>1.9866854318081584</v>
      </c>
      <c r="G271" s="15">
        <f t="shared" si="15"/>
        <v>0.83655539428651404</v>
      </c>
      <c r="H271" s="118">
        <f t="shared" si="16"/>
        <v>1.4116204130473362</v>
      </c>
      <c r="I271" s="134">
        <f t="shared" si="17"/>
        <v>1.1161067610005342</v>
      </c>
    </row>
    <row r="272" spans="1:9" x14ac:dyDescent="0.45">
      <c r="A272" s="60">
        <v>40100</v>
      </c>
      <c r="B272" s="121">
        <v>263</v>
      </c>
      <c r="C272" s="130">
        <v>17.26248</v>
      </c>
      <c r="D272" s="105">
        <v>5.2369009999999996</v>
      </c>
      <c r="E272" s="105">
        <v>75.718882291666645</v>
      </c>
      <c r="F272" s="15">
        <f t="shared" si="15"/>
        <v>1.9701970822516364</v>
      </c>
      <c r="G272" s="15">
        <f t="shared" si="15"/>
        <v>0.88684175621427208</v>
      </c>
      <c r="H272" s="118">
        <f t="shared" si="16"/>
        <v>1.4285194192329542</v>
      </c>
      <c r="I272" s="134">
        <f t="shared" si="17"/>
        <v>1.0816589375626007</v>
      </c>
    </row>
    <row r="273" spans="1:9" x14ac:dyDescent="0.45">
      <c r="A273" s="60">
        <v>40101</v>
      </c>
      <c r="B273" s="122">
        <v>264</v>
      </c>
      <c r="C273" s="130">
        <v>12.24319</v>
      </c>
      <c r="D273" s="105">
        <v>0.18420010000000001</v>
      </c>
      <c r="E273" s="105">
        <v>63.636216145833323</v>
      </c>
      <c r="F273" s="15">
        <f t="shared" si="15"/>
        <v>1.4252141658701625</v>
      </c>
      <c r="G273" s="15">
        <f t="shared" si="15"/>
        <v>0.61903679908183551</v>
      </c>
      <c r="H273" s="118">
        <f t="shared" si="16"/>
        <v>1.0221254824759991</v>
      </c>
      <c r="I273" s="134">
        <f t="shared" si="17"/>
        <v>0.65044198131006847</v>
      </c>
    </row>
    <row r="274" spans="1:9" x14ac:dyDescent="0.45">
      <c r="A274" s="60">
        <v>40102</v>
      </c>
      <c r="B274" s="122">
        <v>265</v>
      </c>
      <c r="C274" s="130">
        <v>12.5596</v>
      </c>
      <c r="D274" s="105">
        <v>1.6589</v>
      </c>
      <c r="E274" s="105">
        <v>81.193176145833348</v>
      </c>
      <c r="F274" s="15">
        <f t="shared" si="15"/>
        <v>1.455164554288273</v>
      </c>
      <c r="G274" s="15">
        <f t="shared" si="15"/>
        <v>0.68860053853293168</v>
      </c>
      <c r="H274" s="118">
        <f t="shared" si="16"/>
        <v>1.0718825464106023</v>
      </c>
      <c r="I274" s="134">
        <f t="shared" si="17"/>
        <v>0.87029548398360423</v>
      </c>
    </row>
    <row r="275" spans="1:9" x14ac:dyDescent="0.45">
      <c r="A275" s="60">
        <v>40103</v>
      </c>
      <c r="B275" s="121">
        <v>266</v>
      </c>
      <c r="C275" s="130">
        <v>14.782719999999999</v>
      </c>
      <c r="D275" s="105">
        <v>4.0880460000000003</v>
      </c>
      <c r="E275" s="105">
        <v>77.189155625000012</v>
      </c>
      <c r="F275" s="15">
        <f t="shared" si="15"/>
        <v>1.6816365679204452</v>
      </c>
      <c r="G275" s="15">
        <f t="shared" si="15"/>
        <v>0.81831471484752072</v>
      </c>
      <c r="H275" s="118">
        <f t="shared" si="16"/>
        <v>1.2499756413839829</v>
      </c>
      <c r="I275" s="134">
        <f t="shared" si="17"/>
        <v>0.96484564310247467</v>
      </c>
    </row>
    <row r="276" spans="1:9" x14ac:dyDescent="0.45">
      <c r="A276" s="60">
        <v>40104</v>
      </c>
      <c r="B276" s="122">
        <v>267</v>
      </c>
      <c r="C276" s="130">
        <v>14.37753</v>
      </c>
      <c r="D276" s="105">
        <v>2.4766550000000001</v>
      </c>
      <c r="E276" s="105">
        <v>74.529124270833336</v>
      </c>
      <c r="F276" s="15">
        <f t="shared" si="15"/>
        <v>1.6381933169083547</v>
      </c>
      <c r="G276" s="15">
        <f t="shared" si="15"/>
        <v>0.73007812020025042</v>
      </c>
      <c r="H276" s="118">
        <f t="shared" si="16"/>
        <v>1.1841357185543027</v>
      </c>
      <c r="I276" s="134">
        <f t="shared" si="17"/>
        <v>0.88252598121666148</v>
      </c>
    </row>
    <row r="277" spans="1:9" x14ac:dyDescent="0.45">
      <c r="A277" s="60">
        <v>40105</v>
      </c>
      <c r="B277" s="122">
        <v>268</v>
      </c>
      <c r="C277" s="130">
        <v>14.04364</v>
      </c>
      <c r="D277" s="105">
        <v>6.1744470000000003E-2</v>
      </c>
      <c r="E277" s="105">
        <v>68.241659895833337</v>
      </c>
      <c r="F277" s="15">
        <f t="shared" si="15"/>
        <v>1.6031377011207095</v>
      </c>
      <c r="G277" s="15">
        <f t="shared" si="15"/>
        <v>0.61355013864113839</v>
      </c>
      <c r="H277" s="118">
        <f t="shared" si="16"/>
        <v>1.108343919880924</v>
      </c>
      <c r="I277" s="134">
        <f t="shared" si="17"/>
        <v>0.75635228828128764</v>
      </c>
    </row>
    <row r="278" spans="1:9" x14ac:dyDescent="0.45">
      <c r="A278" s="60">
        <v>40106</v>
      </c>
      <c r="B278" s="121">
        <v>269</v>
      </c>
      <c r="C278" s="130">
        <v>18.7135</v>
      </c>
      <c r="D278" s="105">
        <v>5.7529539999999999</v>
      </c>
      <c r="E278" s="105">
        <v>72.137391562500028</v>
      </c>
      <c r="F278" s="15">
        <f t="shared" si="15"/>
        <v>2.158423250058938</v>
      </c>
      <c r="G278" s="15">
        <f t="shared" si="15"/>
        <v>0.91923582371031498</v>
      </c>
      <c r="H278" s="118">
        <f t="shared" si="16"/>
        <v>1.5388295368846265</v>
      </c>
      <c r="I278" s="134">
        <f t="shared" si="17"/>
        <v>1.110071488501869</v>
      </c>
    </row>
    <row r="279" spans="1:9" x14ac:dyDescent="0.45">
      <c r="A279" s="60">
        <v>40107</v>
      </c>
      <c r="B279" s="122">
        <v>270</v>
      </c>
      <c r="C279" s="130">
        <v>14.59573</v>
      </c>
      <c r="D279" s="105">
        <v>8.3052639999999993</v>
      </c>
      <c r="E279" s="105">
        <v>91.82423322916668</v>
      </c>
      <c r="F279" s="15">
        <f t="shared" si="15"/>
        <v>1.6614641124795519</v>
      </c>
      <c r="G279" s="15">
        <f t="shared" si="15"/>
        <v>1.0952776828600173</v>
      </c>
      <c r="H279" s="118">
        <f t="shared" si="16"/>
        <v>1.3783708976697846</v>
      </c>
      <c r="I279" s="134">
        <f t="shared" si="17"/>
        <v>1.2656785078392614</v>
      </c>
    </row>
    <row r="280" spans="1:9" x14ac:dyDescent="0.45">
      <c r="A280" s="60">
        <v>40108</v>
      </c>
      <c r="B280" s="122">
        <v>271</v>
      </c>
      <c r="C280" s="130">
        <v>14.67282</v>
      </c>
      <c r="D280" s="105">
        <v>7.02067</v>
      </c>
      <c r="E280" s="105">
        <v>95.495933020833391</v>
      </c>
      <c r="F280" s="15">
        <f t="shared" si="15"/>
        <v>1.6697547110825341</v>
      </c>
      <c r="G280" s="15">
        <f t="shared" si="15"/>
        <v>1.0032812835959886</v>
      </c>
      <c r="H280" s="118">
        <f t="shared" si="16"/>
        <v>1.3365179973392614</v>
      </c>
      <c r="I280" s="134">
        <f t="shared" si="17"/>
        <v>1.2763203315504847</v>
      </c>
    </row>
    <row r="281" spans="1:9" x14ac:dyDescent="0.45">
      <c r="A281" s="60">
        <v>40109</v>
      </c>
      <c r="B281" s="121">
        <v>272</v>
      </c>
      <c r="C281" s="130">
        <v>17.63965</v>
      </c>
      <c r="D281" s="105">
        <v>6.2007880000000002</v>
      </c>
      <c r="E281" s="105">
        <v>93.833863541666688</v>
      </c>
      <c r="F281" s="15">
        <f t="shared" si="15"/>
        <v>2.0176854531565191</v>
      </c>
      <c r="G281" s="15">
        <f t="shared" si="15"/>
        <v>0.94818818605098787</v>
      </c>
      <c r="H281" s="118">
        <f t="shared" si="16"/>
        <v>1.4829368196037536</v>
      </c>
      <c r="I281" s="134">
        <f t="shared" si="17"/>
        <v>1.391496911716118</v>
      </c>
    </row>
    <row r="282" spans="1:9" x14ac:dyDescent="0.45">
      <c r="A282" s="60">
        <v>40110</v>
      </c>
      <c r="B282" s="122">
        <v>273</v>
      </c>
      <c r="C282" s="130">
        <v>18.12491</v>
      </c>
      <c r="D282" s="105">
        <v>12.546379999999999</v>
      </c>
      <c r="E282" s="105">
        <v>98.614467187499997</v>
      </c>
      <c r="F282" s="15">
        <f t="shared" si="15"/>
        <v>2.0802554127152795</v>
      </c>
      <c r="G282" s="15">
        <f t="shared" si="15"/>
        <v>1.4539022150102672</v>
      </c>
      <c r="H282" s="118">
        <f t="shared" si="16"/>
        <v>1.7670788138627733</v>
      </c>
      <c r="I282" s="134">
        <f t="shared" si="17"/>
        <v>1.7425953570739687</v>
      </c>
    </row>
    <row r="283" spans="1:9" x14ac:dyDescent="0.45">
      <c r="A283" s="60">
        <v>40111</v>
      </c>
      <c r="B283" s="122">
        <v>274</v>
      </c>
      <c r="C283" s="130">
        <v>18.143380000000001</v>
      </c>
      <c r="D283" s="105">
        <v>8.6725600000000007</v>
      </c>
      <c r="E283" s="105">
        <v>89.01240697916667</v>
      </c>
      <c r="F283" s="15">
        <f t="shared" si="15"/>
        <v>2.0826701376670003</v>
      </c>
      <c r="G283" s="15">
        <f t="shared" si="15"/>
        <v>1.1229106742118546</v>
      </c>
      <c r="H283" s="118">
        <f t="shared" si="16"/>
        <v>1.6027904059394276</v>
      </c>
      <c r="I283" s="134">
        <f t="shared" si="17"/>
        <v>1.4266823191578408</v>
      </c>
    </row>
    <row r="284" spans="1:9" x14ac:dyDescent="0.45">
      <c r="A284" s="60">
        <v>40112</v>
      </c>
      <c r="B284" s="121">
        <v>275</v>
      </c>
      <c r="C284" s="130">
        <v>17.700559999999999</v>
      </c>
      <c r="D284" s="105">
        <v>4.7918099999999999</v>
      </c>
      <c r="E284" s="105">
        <v>89.912841458333332</v>
      </c>
      <c r="F284" s="15">
        <f t="shared" si="15"/>
        <v>2.0254477039658942</v>
      </c>
      <c r="G284" s="15">
        <f t="shared" si="15"/>
        <v>0.85971494559464456</v>
      </c>
      <c r="H284" s="118">
        <f t="shared" si="16"/>
        <v>1.4425813247802695</v>
      </c>
      <c r="I284" s="134">
        <f t="shared" si="17"/>
        <v>1.2970658594572084</v>
      </c>
    </row>
    <row r="285" spans="1:9" x14ac:dyDescent="0.45">
      <c r="A285" s="60">
        <v>40113</v>
      </c>
      <c r="B285" s="122">
        <v>276</v>
      </c>
      <c r="C285" s="130">
        <v>18.56166</v>
      </c>
      <c r="D285" s="105">
        <v>7.5782090000000002</v>
      </c>
      <c r="E285" s="105">
        <v>78.105273645833364</v>
      </c>
      <c r="F285" s="15">
        <f t="shared" si="15"/>
        <v>2.138016041232913</v>
      </c>
      <c r="G285" s="15">
        <f t="shared" si="15"/>
        <v>1.0423381174408519</v>
      </c>
      <c r="H285" s="118">
        <f t="shared" si="16"/>
        <v>1.5901770793368826</v>
      </c>
      <c r="I285" s="134">
        <f t="shared" si="17"/>
        <v>1.2420121592693929</v>
      </c>
    </row>
    <row r="286" spans="1:9" x14ac:dyDescent="0.45">
      <c r="A286" s="60">
        <v>40114</v>
      </c>
      <c r="B286" s="122">
        <v>277</v>
      </c>
      <c r="C286" s="130">
        <v>19.968540000000001</v>
      </c>
      <c r="D286" s="105">
        <v>5.1487769999999999</v>
      </c>
      <c r="E286" s="105">
        <v>84.177150937500002</v>
      </c>
      <c r="F286" s="15">
        <f t="shared" si="15"/>
        <v>2.333731430055189</v>
      </c>
      <c r="G286" s="15">
        <f t="shared" si="15"/>
        <v>0.8814117587717909</v>
      </c>
      <c r="H286" s="118">
        <f t="shared" si="16"/>
        <v>1.6075715944134901</v>
      </c>
      <c r="I286" s="134">
        <f t="shared" si="17"/>
        <v>1.3532079674578188</v>
      </c>
    </row>
    <row r="287" spans="1:9" x14ac:dyDescent="0.45">
      <c r="A287" s="60">
        <v>40115</v>
      </c>
      <c r="B287" s="121">
        <v>278</v>
      </c>
      <c r="C287" s="130">
        <v>19.52553</v>
      </c>
      <c r="D287" s="105">
        <v>5.913589</v>
      </c>
      <c r="E287" s="105">
        <v>83.131573750000001</v>
      </c>
      <c r="F287" s="15">
        <f t="shared" si="15"/>
        <v>2.270479091911493</v>
      </c>
      <c r="G287" s="15">
        <f t="shared" si="15"/>
        <v>0.92952993640668369</v>
      </c>
      <c r="H287" s="118">
        <f t="shared" si="16"/>
        <v>1.6000045141590884</v>
      </c>
      <c r="I287" s="134">
        <f t="shared" si="17"/>
        <v>1.3301089326914917</v>
      </c>
    </row>
    <row r="288" spans="1:9" x14ac:dyDescent="0.45">
      <c r="A288" s="60">
        <v>40116</v>
      </c>
      <c r="B288" s="122">
        <v>279</v>
      </c>
      <c r="C288" s="130">
        <v>16.98939</v>
      </c>
      <c r="D288" s="105">
        <v>5.7685110000000002</v>
      </c>
      <c r="E288" s="105">
        <v>88.442497187499967</v>
      </c>
      <c r="F288" s="15">
        <f t="shared" si="15"/>
        <v>1.936426851142653</v>
      </c>
      <c r="G288" s="15">
        <f t="shared" si="15"/>
        <v>0.92022836280524234</v>
      </c>
      <c r="H288" s="118">
        <f t="shared" si="16"/>
        <v>1.4283276069739477</v>
      </c>
      <c r="I288" s="134">
        <f t="shared" si="17"/>
        <v>1.2632486036262194</v>
      </c>
    </row>
    <row r="289" spans="1:9" x14ac:dyDescent="0.45">
      <c r="A289" s="60">
        <v>40117</v>
      </c>
      <c r="B289" s="122">
        <v>280</v>
      </c>
      <c r="C289" s="130">
        <v>18.032399999999999</v>
      </c>
      <c r="D289" s="105">
        <v>9.3111519999999999</v>
      </c>
      <c r="E289" s="105">
        <v>95.790863958333304</v>
      </c>
      <c r="F289" s="15">
        <f t="shared" si="15"/>
        <v>2.06819771064922</v>
      </c>
      <c r="G289" s="15">
        <f t="shared" si="15"/>
        <v>1.172417095628477</v>
      </c>
      <c r="H289" s="118">
        <f t="shared" si="16"/>
        <v>1.6203074031388485</v>
      </c>
      <c r="I289" s="134">
        <f t="shared" si="17"/>
        <v>1.5521064602475376</v>
      </c>
    </row>
    <row r="290" spans="1:9" x14ac:dyDescent="0.45">
      <c r="A290" s="60">
        <v>40118</v>
      </c>
      <c r="B290" s="121">
        <v>281</v>
      </c>
      <c r="C290" s="130">
        <v>17.315539999999999</v>
      </c>
      <c r="D290" s="105">
        <v>11.15239</v>
      </c>
      <c r="E290" s="105">
        <v>95.528988229166657</v>
      </c>
      <c r="F290" s="15">
        <f t="shared" si="15"/>
        <v>1.9768179726934887</v>
      </c>
      <c r="G290" s="15">
        <f t="shared" si="15"/>
        <v>1.3260707702783348</v>
      </c>
      <c r="H290" s="118">
        <f t="shared" si="16"/>
        <v>1.6514443714859117</v>
      </c>
      <c r="I290" s="134">
        <f t="shared" si="17"/>
        <v>1.5776080992480119</v>
      </c>
    </row>
    <row r="291" spans="1:9" x14ac:dyDescent="0.45">
      <c r="A291" s="60">
        <v>40119</v>
      </c>
      <c r="B291" s="122">
        <v>282</v>
      </c>
      <c r="C291" s="130">
        <v>13.112550000000001</v>
      </c>
      <c r="D291" s="105">
        <v>6.4212109999999996</v>
      </c>
      <c r="E291" s="105">
        <v>85.861692604166649</v>
      </c>
      <c r="F291" s="15">
        <f t="shared" si="15"/>
        <v>1.5088336500001844</v>
      </c>
      <c r="G291" s="15">
        <f t="shared" si="15"/>
        <v>0.96273129621309261</v>
      </c>
      <c r="H291" s="118">
        <f t="shared" si="16"/>
        <v>1.2357824731066385</v>
      </c>
      <c r="I291" s="134">
        <f t="shared" si="17"/>
        <v>1.0610637483149903</v>
      </c>
    </row>
    <row r="292" spans="1:9" x14ac:dyDescent="0.45">
      <c r="A292" s="60">
        <v>40120</v>
      </c>
      <c r="B292" s="122">
        <v>283</v>
      </c>
      <c r="C292" s="130">
        <v>17.609860000000001</v>
      </c>
      <c r="D292" s="105">
        <v>8.1904900000000005</v>
      </c>
      <c r="E292" s="105">
        <v>95.936614510416675</v>
      </c>
      <c r="F292" s="15">
        <f t="shared" si="15"/>
        <v>2.0138985678560011</v>
      </c>
      <c r="G292" s="15">
        <f t="shared" si="15"/>
        <v>1.0867664478678174</v>
      </c>
      <c r="H292" s="118">
        <f t="shared" si="16"/>
        <v>1.5503325078619092</v>
      </c>
      <c r="I292" s="134">
        <f t="shared" si="17"/>
        <v>1.487336521697155</v>
      </c>
    </row>
    <row r="293" spans="1:9" x14ac:dyDescent="0.45">
      <c r="A293" s="60">
        <v>40121</v>
      </c>
      <c r="B293" s="121">
        <v>284</v>
      </c>
      <c r="C293" s="130">
        <v>16.757539999999999</v>
      </c>
      <c r="D293" s="105">
        <v>6.4212109999999996</v>
      </c>
      <c r="E293" s="105">
        <v>91.134875791666687</v>
      </c>
      <c r="F293" s="15">
        <f t="shared" si="15"/>
        <v>1.9081553948853411</v>
      </c>
      <c r="G293" s="15">
        <f t="shared" si="15"/>
        <v>0.96273129621309261</v>
      </c>
      <c r="H293" s="118">
        <f t="shared" si="16"/>
        <v>1.4354433455492168</v>
      </c>
      <c r="I293" s="134">
        <f t="shared" si="17"/>
        <v>1.3081895100260237</v>
      </c>
    </row>
    <row r="294" spans="1:9" x14ac:dyDescent="0.45">
      <c r="A294" s="60">
        <v>40122</v>
      </c>
      <c r="B294" s="122">
        <v>285</v>
      </c>
      <c r="C294" s="130">
        <v>15.60567</v>
      </c>
      <c r="D294" s="105">
        <v>7.1397870000000001</v>
      </c>
      <c r="E294" s="105">
        <v>91.653335833333344</v>
      </c>
      <c r="F294" s="15">
        <f t="shared" si="15"/>
        <v>1.7729914829944824</v>
      </c>
      <c r="G294" s="15">
        <f t="shared" si="15"/>
        <v>1.0115156575233275</v>
      </c>
      <c r="H294" s="118">
        <f t="shared" si="16"/>
        <v>1.3922535702589049</v>
      </c>
      <c r="I294" s="134">
        <f t="shared" si="17"/>
        <v>1.2760468404009677</v>
      </c>
    </row>
    <row r="295" spans="1:9" x14ac:dyDescent="0.45">
      <c r="A295" s="60">
        <v>40123</v>
      </c>
      <c r="B295" s="122">
        <v>286</v>
      </c>
      <c r="C295" s="130">
        <v>17.90418</v>
      </c>
      <c r="D295" s="105">
        <v>8.5137239999999998</v>
      </c>
      <c r="E295" s="105">
        <v>94.653776843749981</v>
      </c>
      <c r="F295" s="15">
        <f t="shared" si="15"/>
        <v>2.0515867677473265</v>
      </c>
      <c r="G295" s="15">
        <f t="shared" si="15"/>
        <v>1.1108864857624416</v>
      </c>
      <c r="H295" s="118">
        <f t="shared" si="16"/>
        <v>1.5812366267548841</v>
      </c>
      <c r="I295" s="134">
        <f t="shared" si="17"/>
        <v>1.4967001880602078</v>
      </c>
    </row>
    <row r="296" spans="1:9" x14ac:dyDescent="0.45">
      <c r="A296" s="60">
        <v>40124</v>
      </c>
      <c r="B296" s="121">
        <v>287</v>
      </c>
      <c r="C296" s="130">
        <v>13.11257</v>
      </c>
      <c r="D296" s="105">
        <v>6.4212109999999996</v>
      </c>
      <c r="E296" s="105">
        <v>86.491007260416623</v>
      </c>
      <c r="F296" s="15">
        <f t="shared" si="15"/>
        <v>1.5088356221935806</v>
      </c>
      <c r="G296" s="15">
        <f t="shared" si="15"/>
        <v>0.96273129621309261</v>
      </c>
      <c r="H296" s="118">
        <f t="shared" si="16"/>
        <v>1.2357834592033365</v>
      </c>
      <c r="I296" s="134">
        <f t="shared" si="17"/>
        <v>1.0688415614225855</v>
      </c>
    </row>
    <row r="297" spans="1:9" x14ac:dyDescent="0.45">
      <c r="A297" s="60">
        <v>40125</v>
      </c>
      <c r="B297" s="122">
        <v>288</v>
      </c>
      <c r="C297" s="130">
        <v>17.11985</v>
      </c>
      <c r="D297" s="105">
        <v>11.823829999999999</v>
      </c>
      <c r="E297" s="105">
        <v>95.929891979166655</v>
      </c>
      <c r="F297" s="15">
        <f t="shared" si="15"/>
        <v>1.952495710358553</v>
      </c>
      <c r="G297" s="15">
        <f t="shared" si="15"/>
        <v>1.3863537882848338</v>
      </c>
      <c r="H297" s="118">
        <f t="shared" si="16"/>
        <v>1.6694247493216934</v>
      </c>
      <c r="I297" s="134">
        <f t="shared" si="17"/>
        <v>1.6014773586977742</v>
      </c>
    </row>
    <row r="298" spans="1:9" x14ac:dyDescent="0.45">
      <c r="A298" s="60">
        <v>40126</v>
      </c>
      <c r="B298" s="122">
        <v>289</v>
      </c>
      <c r="C298" s="130">
        <v>15.6713</v>
      </c>
      <c r="D298" s="105">
        <v>6.4212109999999996</v>
      </c>
      <c r="E298" s="105">
        <v>85.460077427083363</v>
      </c>
      <c r="F298" s="15">
        <f t="shared" si="15"/>
        <v>1.780460827960699</v>
      </c>
      <c r="G298" s="15">
        <f t="shared" si="15"/>
        <v>0.96273129621309261</v>
      </c>
      <c r="H298" s="118">
        <f t="shared" si="16"/>
        <v>1.3715960620868959</v>
      </c>
      <c r="I298" s="134">
        <f t="shared" si="17"/>
        <v>1.1721670566462876</v>
      </c>
    </row>
    <row r="299" spans="1:9" x14ac:dyDescent="0.45">
      <c r="A299" s="60">
        <v>40127</v>
      </c>
      <c r="B299" s="121">
        <v>290</v>
      </c>
      <c r="C299" s="130">
        <v>15.60567</v>
      </c>
      <c r="D299" s="105">
        <v>7.1397870000000001</v>
      </c>
      <c r="E299" s="105">
        <v>97.359627083333351</v>
      </c>
      <c r="F299" s="15">
        <f t="shared" si="15"/>
        <v>1.7729914829944824</v>
      </c>
      <c r="G299" s="15">
        <f t="shared" si="15"/>
        <v>1.0115156575233275</v>
      </c>
      <c r="H299" s="118">
        <f t="shared" si="16"/>
        <v>1.3922535702589049</v>
      </c>
      <c r="I299" s="134">
        <f t="shared" si="17"/>
        <v>1.3554928840584644</v>
      </c>
    </row>
    <row r="300" spans="1:9" x14ac:dyDescent="0.45">
      <c r="A300" s="60">
        <v>40128</v>
      </c>
      <c r="B300" s="122">
        <v>291</v>
      </c>
      <c r="C300" s="130">
        <v>17.149281999999999</v>
      </c>
      <c r="D300" s="105">
        <v>6.901891</v>
      </c>
      <c r="E300" s="105">
        <v>94.06291665625001</v>
      </c>
      <c r="F300" s="15">
        <f t="shared" si="15"/>
        <v>1.9561369760309437</v>
      </c>
      <c r="G300" s="15">
        <f t="shared" si="15"/>
        <v>0.99512912190786551</v>
      </c>
      <c r="H300" s="118">
        <f t="shared" si="16"/>
        <v>1.4756330489694047</v>
      </c>
      <c r="I300" s="134">
        <f t="shared" si="17"/>
        <v>1.3880234850041719</v>
      </c>
    </row>
    <row r="301" spans="1:9" x14ac:dyDescent="0.45">
      <c r="A301" s="60">
        <v>40129</v>
      </c>
      <c r="B301" s="122">
        <v>292</v>
      </c>
      <c r="C301" s="130">
        <v>13.112590000000001</v>
      </c>
      <c r="D301" s="105">
        <v>6.4212109999999996</v>
      </c>
      <c r="E301" s="105">
        <v>86.716191552083316</v>
      </c>
      <c r="F301" s="15">
        <f t="shared" si="15"/>
        <v>1.5088375943892396</v>
      </c>
      <c r="G301" s="15">
        <f t="shared" si="15"/>
        <v>0.96273129621309261</v>
      </c>
      <c r="H301" s="118">
        <f t="shared" si="16"/>
        <v>1.2357844453011662</v>
      </c>
      <c r="I301" s="134">
        <f t="shared" si="17"/>
        <v>1.0716252067582095</v>
      </c>
    </row>
    <row r="302" spans="1:9" x14ac:dyDescent="0.45">
      <c r="A302" s="60">
        <v>40130</v>
      </c>
      <c r="B302" s="121">
        <v>293</v>
      </c>
      <c r="C302" s="130">
        <v>17.178713999999999</v>
      </c>
      <c r="D302" s="105">
        <v>12.02613</v>
      </c>
      <c r="E302" s="105">
        <v>95.830516739583388</v>
      </c>
      <c r="F302" s="15">
        <f t="shared" si="15"/>
        <v>1.9597841877792317</v>
      </c>
      <c r="G302" s="15">
        <f t="shared" si="15"/>
        <v>1.404982318063362</v>
      </c>
      <c r="H302" s="118">
        <f t="shared" si="16"/>
        <v>1.682383252921297</v>
      </c>
      <c r="I302" s="134">
        <f t="shared" si="17"/>
        <v>1.612236564814691</v>
      </c>
    </row>
    <row r="303" spans="1:9" x14ac:dyDescent="0.45">
      <c r="A303" s="60">
        <v>40131</v>
      </c>
      <c r="B303" s="122">
        <v>294</v>
      </c>
      <c r="C303" s="130">
        <v>13.1126</v>
      </c>
      <c r="D303" s="105">
        <v>6.4212109999999996</v>
      </c>
      <c r="E303" s="105">
        <v>85.405663468750006</v>
      </c>
      <c r="F303" s="15">
        <f t="shared" si="15"/>
        <v>1.5088385804879176</v>
      </c>
      <c r="G303" s="15">
        <f t="shared" si="15"/>
        <v>0.96273129621309261</v>
      </c>
      <c r="H303" s="118">
        <f t="shared" si="16"/>
        <v>1.2357849383505051</v>
      </c>
      <c r="I303" s="134">
        <f t="shared" si="17"/>
        <v>1.0554303256451321</v>
      </c>
    </row>
    <row r="304" spans="1:9" x14ac:dyDescent="0.45">
      <c r="A304" s="60">
        <v>40132</v>
      </c>
      <c r="B304" s="122">
        <v>295</v>
      </c>
      <c r="C304" s="130">
        <v>16.916090000000001</v>
      </c>
      <c r="D304" s="105">
        <v>7.86151</v>
      </c>
      <c r="E304" s="105">
        <v>96.922990406249994</v>
      </c>
      <c r="F304" s="15">
        <f t="shared" si="15"/>
        <v>1.9274493555145216</v>
      </c>
      <c r="G304" s="15">
        <f t="shared" si="15"/>
        <v>1.0626921549429902</v>
      </c>
      <c r="H304" s="118">
        <f t="shared" si="16"/>
        <v>1.4950707552287559</v>
      </c>
      <c r="I304" s="134">
        <f t="shared" si="17"/>
        <v>1.4490672846570165</v>
      </c>
    </row>
    <row r="305" spans="1:9" x14ac:dyDescent="0.45">
      <c r="A305" s="60">
        <v>40133</v>
      </c>
      <c r="B305" s="121">
        <v>296</v>
      </c>
      <c r="C305" s="130">
        <v>17.208145999999999</v>
      </c>
      <c r="D305" s="105">
        <v>6.4212109999999996</v>
      </c>
      <c r="E305" s="105">
        <v>92.921373832291636</v>
      </c>
      <c r="F305" s="15">
        <f t="shared" si="15"/>
        <v>1.9634373538367584</v>
      </c>
      <c r="G305" s="15">
        <f t="shared" si="15"/>
        <v>0.96273129621309261</v>
      </c>
      <c r="H305" s="118">
        <f t="shared" si="16"/>
        <v>1.4630843250249255</v>
      </c>
      <c r="I305" s="134">
        <f t="shared" si="17"/>
        <v>1.3595180551380717</v>
      </c>
    </row>
    <row r="306" spans="1:9" x14ac:dyDescent="0.45">
      <c r="A306" s="60">
        <v>40134</v>
      </c>
      <c r="B306" s="122">
        <v>297</v>
      </c>
      <c r="C306" s="130">
        <v>15.579370000000001</v>
      </c>
      <c r="D306" s="105">
        <v>7.1397870000000001</v>
      </c>
      <c r="E306" s="105">
        <v>88.994219322916649</v>
      </c>
      <c r="F306" s="15">
        <f t="shared" si="15"/>
        <v>1.7700059999937399</v>
      </c>
      <c r="G306" s="15">
        <f t="shared" si="15"/>
        <v>1.0115156575233275</v>
      </c>
      <c r="H306" s="118">
        <f t="shared" si="16"/>
        <v>1.3907608287585336</v>
      </c>
      <c r="I306" s="134">
        <f t="shared" si="17"/>
        <v>1.2376967422025826</v>
      </c>
    </row>
    <row r="307" spans="1:9" x14ac:dyDescent="0.45">
      <c r="A307" s="60">
        <v>40135</v>
      </c>
      <c r="B307" s="122">
        <v>298</v>
      </c>
      <c r="C307" s="130">
        <v>17.237577999999999</v>
      </c>
      <c r="D307" s="105">
        <v>10.105770100000001</v>
      </c>
      <c r="E307" s="105">
        <v>95.057811271874968</v>
      </c>
      <c r="F307" s="15">
        <f t="shared" si="15"/>
        <v>1.96709648244601</v>
      </c>
      <c r="G307" s="15">
        <f t="shared" si="15"/>
        <v>1.2366932078485304</v>
      </c>
      <c r="H307" s="118">
        <f t="shared" si="16"/>
        <v>1.6018948451472701</v>
      </c>
      <c r="I307" s="134">
        <f t="shared" si="17"/>
        <v>1.5227261786739859</v>
      </c>
    </row>
    <row r="308" spans="1:9" x14ac:dyDescent="0.45">
      <c r="A308" s="60">
        <v>40136</v>
      </c>
      <c r="B308" s="121">
        <v>299</v>
      </c>
      <c r="C308" s="130">
        <v>13.11262</v>
      </c>
      <c r="D308" s="105">
        <v>6.4212109999999996</v>
      </c>
      <c r="E308" s="105">
        <v>86.365010624999968</v>
      </c>
      <c r="F308" s="15">
        <f t="shared" si="15"/>
        <v>1.5088405526869708</v>
      </c>
      <c r="G308" s="15">
        <f t="shared" si="15"/>
        <v>0.96273129621309261</v>
      </c>
      <c r="H308" s="118">
        <f t="shared" si="16"/>
        <v>1.2357859244500318</v>
      </c>
      <c r="I308" s="134">
        <f t="shared" si="17"/>
        <v>1.0672866449535241</v>
      </c>
    </row>
    <row r="309" spans="1:9" x14ac:dyDescent="0.45">
      <c r="A309" s="60">
        <v>40137</v>
      </c>
      <c r="B309" s="122">
        <v>300</v>
      </c>
      <c r="C309" s="130">
        <v>17.267009999999999</v>
      </c>
      <c r="D309" s="105">
        <v>11.23513</v>
      </c>
      <c r="E309" s="105">
        <v>95.789408445833274</v>
      </c>
      <c r="F309" s="15">
        <f t="shared" si="15"/>
        <v>1.9707615818586319</v>
      </c>
      <c r="G309" s="15">
        <f t="shared" si="15"/>
        <v>1.3333726436379161</v>
      </c>
      <c r="H309" s="118">
        <f t="shared" si="16"/>
        <v>1.652067112748274</v>
      </c>
      <c r="I309" s="134">
        <f t="shared" si="17"/>
        <v>1.5825053144297292</v>
      </c>
    </row>
    <row r="310" spans="1:9" x14ac:dyDescent="0.45">
      <c r="A310" s="60">
        <v>40138</v>
      </c>
      <c r="B310" s="122">
        <v>301</v>
      </c>
      <c r="C310" s="130">
        <v>16.757539999999999</v>
      </c>
      <c r="D310" s="105">
        <v>6.4212109999999996</v>
      </c>
      <c r="E310" s="105">
        <v>88.006150059375045</v>
      </c>
      <c r="F310" s="15">
        <f t="shared" si="15"/>
        <v>1.9081553948853411</v>
      </c>
      <c r="G310" s="15">
        <f t="shared" si="15"/>
        <v>0.96273129621309261</v>
      </c>
      <c r="H310" s="118">
        <f t="shared" si="16"/>
        <v>1.4354433455492168</v>
      </c>
      <c r="I310" s="134">
        <f t="shared" si="17"/>
        <v>1.2632784247013571</v>
      </c>
    </row>
    <row r="311" spans="1:9" x14ac:dyDescent="0.45">
      <c r="A311" s="60">
        <v>40139</v>
      </c>
      <c r="B311" s="121">
        <v>302</v>
      </c>
      <c r="C311" s="130">
        <v>15.60567</v>
      </c>
      <c r="D311" s="105">
        <v>7.1397870000000001</v>
      </c>
      <c r="E311" s="105">
        <v>94.868711187500026</v>
      </c>
      <c r="F311" s="15">
        <f t="shared" si="15"/>
        <v>1.7729914829944824</v>
      </c>
      <c r="G311" s="15">
        <f t="shared" si="15"/>
        <v>1.0115156575233275</v>
      </c>
      <c r="H311" s="118">
        <f t="shared" si="16"/>
        <v>1.3922535702589049</v>
      </c>
      <c r="I311" s="134">
        <f t="shared" si="17"/>
        <v>1.3208130185665783</v>
      </c>
    </row>
    <row r="312" spans="1:9" x14ac:dyDescent="0.45">
      <c r="A312" s="60">
        <v>40140</v>
      </c>
      <c r="B312" s="122">
        <v>303</v>
      </c>
      <c r="C312" s="130">
        <v>17.296441999999999</v>
      </c>
      <c r="D312" s="105">
        <v>8.1695980000000006</v>
      </c>
      <c r="E312" s="105">
        <v>94.35230044687502</v>
      </c>
      <c r="F312" s="15">
        <f t="shared" si="15"/>
        <v>1.9744326603354334</v>
      </c>
      <c r="G312" s="15">
        <f t="shared" si="15"/>
        <v>1.085223449591203</v>
      </c>
      <c r="H312" s="118">
        <f t="shared" si="16"/>
        <v>1.5298280549633181</v>
      </c>
      <c r="I312" s="134">
        <f t="shared" si="17"/>
        <v>1.4434279627395741</v>
      </c>
    </row>
    <row r="313" spans="1:9" x14ac:dyDescent="0.45">
      <c r="A313" s="60">
        <v>40141</v>
      </c>
      <c r="B313" s="122">
        <v>304</v>
      </c>
      <c r="C313" s="130">
        <v>13.112640000000001</v>
      </c>
      <c r="D313" s="105">
        <v>6.4212109999999996</v>
      </c>
      <c r="E313" s="105">
        <v>86.550302398958323</v>
      </c>
      <c r="F313" s="15">
        <f t="shared" si="15"/>
        <v>1.5088425248882869</v>
      </c>
      <c r="G313" s="15">
        <f t="shared" si="15"/>
        <v>0.96273129621309261</v>
      </c>
      <c r="H313" s="118">
        <f t="shared" si="16"/>
        <v>1.2357869105506898</v>
      </c>
      <c r="I313" s="134">
        <f t="shared" si="17"/>
        <v>1.0695773080883666</v>
      </c>
    </row>
    <row r="314" spans="1:9" x14ac:dyDescent="0.45">
      <c r="A314" s="60">
        <v>40142</v>
      </c>
      <c r="B314" s="121">
        <v>305</v>
      </c>
      <c r="C314" s="130">
        <v>17.325873999999999</v>
      </c>
      <c r="D314" s="105">
        <v>12.02491</v>
      </c>
      <c r="E314" s="105">
        <v>95.821662483333327</v>
      </c>
      <c r="F314" s="15">
        <f t="shared" si="15"/>
        <v>1.9781097261463942</v>
      </c>
      <c r="G314" s="15">
        <f t="shared" si="15"/>
        <v>1.4048693203036879</v>
      </c>
      <c r="H314" s="118">
        <f t="shared" si="16"/>
        <v>1.6914895232250411</v>
      </c>
      <c r="I314" s="134">
        <f t="shared" si="17"/>
        <v>1.6208133818856429</v>
      </c>
    </row>
    <row r="315" spans="1:9" x14ac:dyDescent="0.45">
      <c r="A315" s="60">
        <v>40143</v>
      </c>
      <c r="B315" s="122">
        <v>306</v>
      </c>
      <c r="C315" s="130">
        <v>13.732390000000001</v>
      </c>
      <c r="D315" s="105">
        <v>6.4212109999999996</v>
      </c>
      <c r="E315" s="105">
        <v>85.04689456145833</v>
      </c>
      <c r="F315" s="15">
        <f t="shared" si="15"/>
        <v>1.5710535847334184</v>
      </c>
      <c r="G315" s="15">
        <f t="shared" si="15"/>
        <v>0.96273129621309261</v>
      </c>
      <c r="H315" s="118">
        <f t="shared" si="16"/>
        <v>1.2668924404732556</v>
      </c>
      <c r="I315" s="134">
        <f t="shared" si="17"/>
        <v>1.0774526780563758</v>
      </c>
    </row>
    <row r="316" spans="1:9" x14ac:dyDescent="0.45">
      <c r="A316" s="60">
        <v>40144</v>
      </c>
      <c r="B316" s="122">
        <v>307</v>
      </c>
      <c r="C316" s="130">
        <v>15.80193</v>
      </c>
      <c r="D316" s="105">
        <v>7.2019679999999999</v>
      </c>
      <c r="E316" s="105">
        <v>97.69241718958331</v>
      </c>
      <c r="F316" s="15">
        <f t="shared" si="15"/>
        <v>1.7954099464180522</v>
      </c>
      <c r="G316" s="15">
        <f t="shared" si="15"/>
        <v>1.0158377327960983</v>
      </c>
      <c r="H316" s="118">
        <f t="shared" si="16"/>
        <v>1.4056238396070753</v>
      </c>
      <c r="I316" s="134">
        <f t="shared" si="17"/>
        <v>1.3731879055051834</v>
      </c>
    </row>
    <row r="317" spans="1:9" x14ac:dyDescent="0.45">
      <c r="A317" s="60">
        <v>40145</v>
      </c>
      <c r="B317" s="121">
        <v>308</v>
      </c>
      <c r="C317" s="130">
        <v>17.355305999999999</v>
      </c>
      <c r="D317" s="105">
        <v>6.4212109999999996</v>
      </c>
      <c r="E317" s="105">
        <v>93.660852554166638</v>
      </c>
      <c r="F317" s="15">
        <f t="shared" si="15"/>
        <v>1.98179278757067</v>
      </c>
      <c r="G317" s="15">
        <f t="shared" si="15"/>
        <v>0.96273129621309261</v>
      </c>
      <c r="H317" s="118">
        <f t="shared" si="16"/>
        <v>1.4722620418918813</v>
      </c>
      <c r="I317" s="134">
        <f t="shared" si="17"/>
        <v>1.3789331802673179</v>
      </c>
    </row>
    <row r="318" spans="1:9" x14ac:dyDescent="0.45">
      <c r="A318" s="60">
        <v>40146</v>
      </c>
      <c r="B318" s="122">
        <v>309</v>
      </c>
      <c r="C318" s="130">
        <v>13.11266</v>
      </c>
      <c r="D318" s="105">
        <v>7.1397870000000001</v>
      </c>
      <c r="E318" s="105">
        <v>87.28629432395833</v>
      </c>
      <c r="F318" s="15">
        <f t="shared" si="15"/>
        <v>1.5088444970918655</v>
      </c>
      <c r="G318" s="15">
        <f t="shared" si="15"/>
        <v>1.0115156575233275</v>
      </c>
      <c r="H318" s="118">
        <f t="shared" si="16"/>
        <v>1.2601800773075964</v>
      </c>
      <c r="I318" s="134">
        <f t="shared" si="17"/>
        <v>1.0999644912905944</v>
      </c>
    </row>
    <row r="319" spans="1:9" x14ac:dyDescent="0.45">
      <c r="A319" s="60">
        <v>40147</v>
      </c>
      <c r="B319" s="122">
        <v>310</v>
      </c>
      <c r="C319" s="130">
        <v>17.384737999999999</v>
      </c>
      <c r="D319" s="105">
        <v>11.15239</v>
      </c>
      <c r="E319" s="105">
        <v>95.501554681250028</v>
      </c>
      <c r="F319" s="15">
        <f t="shared" si="15"/>
        <v>1.9854818528966045</v>
      </c>
      <c r="G319" s="15">
        <f t="shared" si="15"/>
        <v>1.3260707702783348</v>
      </c>
      <c r="H319" s="118">
        <f t="shared" si="16"/>
        <v>1.6557763115874695</v>
      </c>
      <c r="I319" s="134">
        <f t="shared" si="17"/>
        <v>1.5812921196098919</v>
      </c>
    </row>
    <row r="320" spans="1:9" x14ac:dyDescent="0.45">
      <c r="A320" s="60">
        <v>40148</v>
      </c>
      <c r="B320" s="121">
        <v>311</v>
      </c>
      <c r="C320" s="130">
        <v>9.0482230000000001</v>
      </c>
      <c r="D320" s="105">
        <v>0.79715590000000003</v>
      </c>
      <c r="E320" s="105">
        <v>83.318604895833332</v>
      </c>
      <c r="F320" s="15">
        <f t="shared" si="15"/>
        <v>1.1518059165838643</v>
      </c>
      <c r="G320" s="15">
        <f t="shared" si="15"/>
        <v>0.64715770551577056</v>
      </c>
      <c r="H320" s="118">
        <f t="shared" si="16"/>
        <v>0.8994818110498175</v>
      </c>
      <c r="I320" s="134">
        <f t="shared" si="17"/>
        <v>0.74943569625848361</v>
      </c>
    </row>
    <row r="321" spans="1:9" x14ac:dyDescent="0.45">
      <c r="A321" s="60">
        <v>40149</v>
      </c>
      <c r="B321" s="122">
        <v>312</v>
      </c>
      <c r="C321" s="130">
        <v>12.90014</v>
      </c>
      <c r="D321" s="105">
        <v>5.0883900000000004</v>
      </c>
      <c r="E321" s="105">
        <v>94.109367083333368</v>
      </c>
      <c r="F321" s="15">
        <f t="shared" si="15"/>
        <v>1.4880151589993911</v>
      </c>
      <c r="G321" s="15">
        <f t="shared" si="15"/>
        <v>0.87770779749329797</v>
      </c>
      <c r="H321" s="118">
        <f t="shared" si="16"/>
        <v>1.1828614782463445</v>
      </c>
      <c r="I321" s="134">
        <f t="shared" si="17"/>
        <v>1.1131834506501959</v>
      </c>
    </row>
    <row r="322" spans="1:9" x14ac:dyDescent="0.45">
      <c r="A322" s="60">
        <v>40150</v>
      </c>
      <c r="B322" s="122">
        <v>313</v>
      </c>
      <c r="C322" s="130">
        <v>11.36159</v>
      </c>
      <c r="D322" s="105">
        <v>4.6253880000000001</v>
      </c>
      <c r="E322" s="105">
        <v>87.408545937499966</v>
      </c>
      <c r="F322" s="15">
        <f t="shared" si="15"/>
        <v>1.3446011124940087</v>
      </c>
      <c r="G322" s="15">
        <f t="shared" si="15"/>
        <v>0.84976163580738651</v>
      </c>
      <c r="H322" s="118">
        <f t="shared" si="16"/>
        <v>1.0971813741506975</v>
      </c>
      <c r="I322" s="134">
        <f t="shared" si="17"/>
        <v>0.95903028544220581</v>
      </c>
    </row>
    <row r="323" spans="1:9" x14ac:dyDescent="0.45">
      <c r="A323" s="60">
        <v>40151</v>
      </c>
      <c r="B323" s="121">
        <v>314</v>
      </c>
      <c r="C323" s="130">
        <v>7.1477880000000003</v>
      </c>
      <c r="D323" s="105">
        <v>2.2630439999999998</v>
      </c>
      <c r="E323" s="105">
        <v>97.625812187500003</v>
      </c>
      <c r="F323" s="15">
        <f t="shared" si="15"/>
        <v>1.0120708813731301</v>
      </c>
      <c r="G323" s="15">
        <f t="shared" si="15"/>
        <v>0.71903603317192544</v>
      </c>
      <c r="H323" s="118">
        <f t="shared" si="16"/>
        <v>0.86555345727252775</v>
      </c>
      <c r="I323" s="134">
        <f t="shared" si="17"/>
        <v>0.84500359257929103</v>
      </c>
    </row>
    <row r="324" spans="1:9" x14ac:dyDescent="0.45">
      <c r="A324" s="60">
        <v>40152</v>
      </c>
      <c r="B324" s="122">
        <v>315</v>
      </c>
      <c r="C324" s="130">
        <v>13.60139</v>
      </c>
      <c r="D324" s="105">
        <v>7.2216659999999999</v>
      </c>
      <c r="E324" s="105">
        <v>91.972248541666673</v>
      </c>
      <c r="F324" s="15">
        <f t="shared" si="15"/>
        <v>1.557719292884143</v>
      </c>
      <c r="G324" s="15">
        <f t="shared" si="15"/>
        <v>1.0172102888164247</v>
      </c>
      <c r="H324" s="118">
        <f t="shared" si="16"/>
        <v>1.2874647908502839</v>
      </c>
      <c r="I324" s="134">
        <f t="shared" si="17"/>
        <v>1.184110317327272</v>
      </c>
    </row>
    <row r="325" spans="1:9" x14ac:dyDescent="0.45">
      <c r="A325" s="60">
        <v>40153</v>
      </c>
      <c r="B325" s="122">
        <v>316</v>
      </c>
      <c r="C325" s="130">
        <v>13.314550000000001</v>
      </c>
      <c r="D325" s="105">
        <v>6.1031449999999996</v>
      </c>
      <c r="E325" s="105">
        <v>87.074093541666642</v>
      </c>
      <c r="F325" s="15">
        <f t="shared" si="15"/>
        <v>1.5288685870007723</v>
      </c>
      <c r="G325" s="15">
        <f t="shared" si="15"/>
        <v>0.94180799161340734</v>
      </c>
      <c r="H325" s="118">
        <f t="shared" si="16"/>
        <v>1.2353382893070899</v>
      </c>
      <c r="I325" s="134">
        <f t="shared" si="17"/>
        <v>1.0756596175872799</v>
      </c>
    </row>
    <row r="326" spans="1:9" x14ac:dyDescent="0.45">
      <c r="A326" s="60">
        <v>40154</v>
      </c>
      <c r="B326" s="121">
        <v>317</v>
      </c>
      <c r="C326" s="130">
        <v>11.31321</v>
      </c>
      <c r="D326" s="105">
        <v>4.2407329999999996</v>
      </c>
      <c r="E326" s="105">
        <v>92.627688958333337</v>
      </c>
      <c r="F326" s="15">
        <f t="shared" si="15"/>
        <v>1.3402956455913506</v>
      </c>
      <c r="G326" s="15">
        <f t="shared" si="15"/>
        <v>0.8271442714819055</v>
      </c>
      <c r="H326" s="118">
        <f t="shared" si="16"/>
        <v>1.0837199585366282</v>
      </c>
      <c r="I326" s="134">
        <f t="shared" si="17"/>
        <v>1.0038247523726869</v>
      </c>
    </row>
    <row r="327" spans="1:9" x14ac:dyDescent="0.45">
      <c r="A327" s="60">
        <v>40155</v>
      </c>
      <c r="B327" s="122">
        <v>318</v>
      </c>
      <c r="C327" s="130">
        <v>11.691660000000001</v>
      </c>
      <c r="D327" s="105">
        <v>3.5370110000000001</v>
      </c>
      <c r="E327" s="105">
        <v>92.829744166666615</v>
      </c>
      <c r="F327" s="15">
        <f t="shared" si="15"/>
        <v>1.3743005934534382</v>
      </c>
      <c r="G327" s="15">
        <f t="shared" si="15"/>
        <v>0.7871370957263516</v>
      </c>
      <c r="H327" s="118">
        <f t="shared" si="16"/>
        <v>1.080718844589895</v>
      </c>
      <c r="I327" s="134">
        <f t="shared" si="17"/>
        <v>1.0032285385937549</v>
      </c>
    </row>
    <row r="328" spans="1:9" x14ac:dyDescent="0.45">
      <c r="A328" s="60">
        <v>40156</v>
      </c>
      <c r="B328" s="122">
        <v>319</v>
      </c>
      <c r="C328" s="130">
        <v>14.864129999999999</v>
      </c>
      <c r="D328" s="105">
        <v>11.41793</v>
      </c>
      <c r="E328" s="105">
        <v>94.801185729166676</v>
      </c>
      <c r="F328" s="15">
        <f t="shared" si="15"/>
        <v>1.6904859673964709</v>
      </c>
      <c r="G328" s="15">
        <f t="shared" si="15"/>
        <v>1.3496302731405101</v>
      </c>
      <c r="H328" s="118">
        <f t="shared" si="16"/>
        <v>1.5200581202684904</v>
      </c>
      <c r="I328" s="134">
        <f t="shared" si="17"/>
        <v>1.4410331217870114</v>
      </c>
    </row>
    <row r="329" spans="1:9" x14ac:dyDescent="0.45">
      <c r="A329" s="60">
        <v>40157</v>
      </c>
      <c r="B329" s="121">
        <v>320</v>
      </c>
      <c r="C329" s="130">
        <v>12.78234</v>
      </c>
      <c r="D329" s="105">
        <v>4.7732780000000004</v>
      </c>
      <c r="E329" s="105">
        <v>97.442146354166667</v>
      </c>
      <c r="F329" s="15">
        <f t="shared" si="15"/>
        <v>1.476578535503128</v>
      </c>
      <c r="G329" s="15">
        <f t="shared" si="15"/>
        <v>0.85860152688274971</v>
      </c>
      <c r="H329" s="118">
        <f t="shared" si="16"/>
        <v>1.1675900311929388</v>
      </c>
      <c r="I329" s="134">
        <f t="shared" si="17"/>
        <v>1.1377247870116838</v>
      </c>
    </row>
    <row r="330" spans="1:9" x14ac:dyDescent="0.45">
      <c r="A330" s="60">
        <v>40158</v>
      </c>
      <c r="B330" s="122">
        <v>321</v>
      </c>
      <c r="C330" s="130">
        <v>7.8856919999999997</v>
      </c>
      <c r="D330" s="105">
        <v>2.175322</v>
      </c>
      <c r="E330" s="105">
        <v>96.499865937500019</v>
      </c>
      <c r="F330" s="15">
        <f t="shared" si="15"/>
        <v>1.0644456333041028</v>
      </c>
      <c r="G330" s="15">
        <f t="shared" si="15"/>
        <v>0.71454435485022116</v>
      </c>
      <c r="H330" s="118">
        <f t="shared" si="16"/>
        <v>0.88949499407716193</v>
      </c>
      <c r="I330" s="134">
        <f t="shared" si="17"/>
        <v>0.858361476805235</v>
      </c>
    </row>
    <row r="331" spans="1:9" x14ac:dyDescent="0.45">
      <c r="A331" s="60">
        <v>40159</v>
      </c>
      <c r="B331" s="122">
        <v>322</v>
      </c>
      <c r="C331" s="130">
        <v>6.3616210000000004</v>
      </c>
      <c r="D331" s="105">
        <v>1.7198009999999999</v>
      </c>
      <c r="E331" s="105">
        <v>88.102309583333309</v>
      </c>
      <c r="F331" s="15">
        <f t="shared" ref="F331:G394" si="18">0.6108*EXP(17.27*C331/(C331+237.3))</f>
        <v>0.95878040174185275</v>
      </c>
      <c r="G331" s="15">
        <f t="shared" si="18"/>
        <v>0.69161614032847996</v>
      </c>
      <c r="H331" s="118">
        <f t="shared" ref="H331:H394" si="19">(F331+G331)/2</f>
        <v>0.82519827103516641</v>
      </c>
      <c r="I331" s="134">
        <f t="shared" ref="I331:I394" si="20">E331/100*H331</f>
        <v>0.7270187354237162</v>
      </c>
    </row>
    <row r="332" spans="1:9" x14ac:dyDescent="0.45">
      <c r="A332" s="60">
        <v>40160</v>
      </c>
      <c r="B332" s="121">
        <v>323</v>
      </c>
      <c r="C332" s="130">
        <v>2.7382550000000001</v>
      </c>
      <c r="D332" s="105">
        <v>-1.544888</v>
      </c>
      <c r="E332" s="105">
        <v>86.296925729166631</v>
      </c>
      <c r="F332" s="15">
        <f t="shared" si="18"/>
        <v>0.74380465285781749</v>
      </c>
      <c r="G332" s="15">
        <f t="shared" si="18"/>
        <v>0.54544413008738224</v>
      </c>
      <c r="H332" s="118">
        <f t="shared" si="19"/>
        <v>0.64462439147259987</v>
      </c>
      <c r="I332" s="134">
        <f t="shared" si="20"/>
        <v>0.55629103234120181</v>
      </c>
    </row>
    <row r="333" spans="1:9" x14ac:dyDescent="0.45">
      <c r="A333" s="60">
        <v>40161</v>
      </c>
      <c r="B333" s="122">
        <v>324</v>
      </c>
      <c r="C333" s="130">
        <v>1.750278</v>
      </c>
      <c r="D333" s="124">
        <v>-4.1845119999999998</v>
      </c>
      <c r="E333" s="105">
        <v>83.212221562499977</v>
      </c>
      <c r="F333" s="15">
        <f t="shared" si="18"/>
        <v>0.69312962851512938</v>
      </c>
      <c r="G333" s="15">
        <f t="shared" si="18"/>
        <v>0.4479880153599497</v>
      </c>
      <c r="H333" s="118">
        <f t="shared" si="19"/>
        <v>0.57055882193753948</v>
      </c>
      <c r="I333" s="134">
        <f t="shared" si="20"/>
        <v>0.47477467105505511</v>
      </c>
    </row>
    <row r="334" spans="1:9" x14ac:dyDescent="0.45">
      <c r="A334" s="60">
        <v>40162</v>
      </c>
      <c r="B334" s="122">
        <v>325</v>
      </c>
      <c r="C334" s="130">
        <v>-6.9022210000000001E-2</v>
      </c>
      <c r="D334" s="105">
        <v>-5.9019089999999998</v>
      </c>
      <c r="E334" s="105">
        <v>81.650472499999992</v>
      </c>
      <c r="F334" s="15">
        <f t="shared" si="18"/>
        <v>0.60773861333762857</v>
      </c>
      <c r="G334" s="15">
        <f t="shared" si="18"/>
        <v>0.39318911649932303</v>
      </c>
      <c r="H334" s="118">
        <f t="shared" si="19"/>
        <v>0.50046386491847583</v>
      </c>
      <c r="I334" s="134">
        <f t="shared" si="20"/>
        <v>0.40863111039769723</v>
      </c>
    </row>
    <row r="335" spans="1:9" x14ac:dyDescent="0.45">
      <c r="A335" s="60">
        <v>40163</v>
      </c>
      <c r="B335" s="121">
        <v>326</v>
      </c>
      <c r="C335" s="130">
        <v>0.83032229999999996</v>
      </c>
      <c r="D335" s="105">
        <v>-6.8736110000000004</v>
      </c>
      <c r="E335" s="105">
        <v>83.512098020833335</v>
      </c>
      <c r="F335" s="15">
        <f t="shared" si="18"/>
        <v>0.64871098746978562</v>
      </c>
      <c r="G335" s="15">
        <f t="shared" si="18"/>
        <v>0.36489370307241342</v>
      </c>
      <c r="H335" s="118">
        <f t="shared" si="19"/>
        <v>0.50680234527109946</v>
      </c>
      <c r="I335" s="134">
        <f t="shared" si="20"/>
        <v>0.42324127135468281</v>
      </c>
    </row>
    <row r="336" spans="1:9" x14ac:dyDescent="0.45">
      <c r="A336" s="60">
        <v>40164</v>
      </c>
      <c r="B336" s="122">
        <v>327</v>
      </c>
      <c r="C336" s="130">
        <v>1.7323010000000001</v>
      </c>
      <c r="D336" s="105">
        <v>-8.3028320000000004</v>
      </c>
      <c r="E336" s="105">
        <v>94.723178229166649</v>
      </c>
      <c r="F336" s="15">
        <f t="shared" si="18"/>
        <v>0.69223653698654164</v>
      </c>
      <c r="G336" s="15">
        <f t="shared" si="18"/>
        <v>0.32655716688723191</v>
      </c>
      <c r="H336" s="118">
        <f t="shared" si="19"/>
        <v>0.50939685193688677</v>
      </c>
      <c r="I336" s="134">
        <f t="shared" si="20"/>
        <v>0.48251688795394138</v>
      </c>
    </row>
    <row r="337" spans="1:9" x14ac:dyDescent="0.45">
      <c r="A337" s="60">
        <v>40165</v>
      </c>
      <c r="B337" s="122">
        <v>328</v>
      </c>
      <c r="C337" s="130">
        <v>0.1587778</v>
      </c>
      <c r="D337" s="105">
        <v>-6.3692669999999998</v>
      </c>
      <c r="E337" s="105">
        <v>91.753399166666654</v>
      </c>
      <c r="F337" s="15">
        <f t="shared" si="18"/>
        <v>0.61789419093283793</v>
      </c>
      <c r="G337" s="15">
        <f t="shared" si="18"/>
        <v>0.37934580833493831</v>
      </c>
      <c r="H337" s="118">
        <f t="shared" si="19"/>
        <v>0.49861999963388814</v>
      </c>
      <c r="I337" s="134">
        <f t="shared" si="20"/>
        <v>0.45750079858891318</v>
      </c>
    </row>
    <row r="338" spans="1:9" x14ac:dyDescent="0.45">
      <c r="A338" s="60">
        <v>40166</v>
      </c>
      <c r="B338" s="121">
        <v>329</v>
      </c>
      <c r="C338" s="130">
        <v>3.018278</v>
      </c>
      <c r="D338" s="105">
        <v>-7.8016009999999998</v>
      </c>
      <c r="E338" s="105">
        <v>87.556140833333345</v>
      </c>
      <c r="F338" s="15">
        <f t="shared" si="18"/>
        <v>0.7587498772246648</v>
      </c>
      <c r="G338" s="15">
        <f t="shared" si="18"/>
        <v>0.33957361374412326</v>
      </c>
      <c r="H338" s="118">
        <f t="shared" si="19"/>
        <v>0.549161745484394</v>
      </c>
      <c r="I338" s="134">
        <f t="shared" si="20"/>
        <v>0.48082483127910763</v>
      </c>
    </row>
    <row r="339" spans="1:9" x14ac:dyDescent="0.45">
      <c r="A339" s="60">
        <v>40167</v>
      </c>
      <c r="B339" s="122">
        <v>330</v>
      </c>
      <c r="C339" s="130">
        <v>5.619434</v>
      </c>
      <c r="D339" s="105">
        <v>-4.2551889999999997</v>
      </c>
      <c r="E339" s="105">
        <v>95.719057916666671</v>
      </c>
      <c r="F339" s="15">
        <f t="shared" si="18"/>
        <v>0.91075595225291694</v>
      </c>
      <c r="G339" s="15">
        <f t="shared" si="18"/>
        <v>0.44560587808676172</v>
      </c>
      <c r="H339" s="118">
        <f t="shared" si="19"/>
        <v>0.67818091516983936</v>
      </c>
      <c r="I339" s="134">
        <f t="shared" si="20"/>
        <v>0.64914838297119859</v>
      </c>
    </row>
    <row r="340" spans="1:9" x14ac:dyDescent="0.45">
      <c r="A340" s="60">
        <v>40168</v>
      </c>
      <c r="B340" s="122">
        <v>331</v>
      </c>
      <c r="C340" s="130">
        <v>4.2500330000000002</v>
      </c>
      <c r="D340" s="105">
        <v>8.8911119999999996E-2</v>
      </c>
      <c r="E340" s="105">
        <v>96.649348333333364</v>
      </c>
      <c r="F340" s="15">
        <f t="shared" si="18"/>
        <v>0.8276847751772145</v>
      </c>
      <c r="G340" s="15">
        <f t="shared" si="18"/>
        <v>0.61476362302120202</v>
      </c>
      <c r="H340" s="118">
        <f t="shared" si="19"/>
        <v>0.72122419909920832</v>
      </c>
      <c r="I340" s="134">
        <f t="shared" si="20"/>
        <v>0.69705848845168761</v>
      </c>
    </row>
    <row r="341" spans="1:9" x14ac:dyDescent="0.45">
      <c r="A341" s="60">
        <v>40169</v>
      </c>
      <c r="B341" s="121">
        <v>332</v>
      </c>
      <c r="C341" s="130">
        <v>5.0258539999999998</v>
      </c>
      <c r="D341" s="105">
        <v>1.110244</v>
      </c>
      <c r="E341" s="105">
        <v>99.998030000000028</v>
      </c>
      <c r="F341" s="15">
        <f t="shared" si="18"/>
        <v>0.87388649475576463</v>
      </c>
      <c r="G341" s="15">
        <f t="shared" si="18"/>
        <v>0.66195237260753537</v>
      </c>
      <c r="H341" s="118">
        <f t="shared" si="19"/>
        <v>0.76791943368164994</v>
      </c>
      <c r="I341" s="134">
        <f t="shared" si="20"/>
        <v>0.76790430566880663</v>
      </c>
    </row>
    <row r="342" spans="1:9" x14ac:dyDescent="0.45">
      <c r="A342" s="60">
        <v>40170</v>
      </c>
      <c r="B342" s="122">
        <v>333</v>
      </c>
      <c r="C342" s="130">
        <v>5.0690220000000004</v>
      </c>
      <c r="D342" s="105">
        <v>-1.3519890000000001</v>
      </c>
      <c r="E342" s="105">
        <v>99.776120104166694</v>
      </c>
      <c r="F342" s="15">
        <f t="shared" si="18"/>
        <v>0.87652273151336002</v>
      </c>
      <c r="G342" s="15">
        <f t="shared" si="18"/>
        <v>0.55325110074501227</v>
      </c>
      <c r="H342" s="118">
        <f t="shared" si="19"/>
        <v>0.7148869161291862</v>
      </c>
      <c r="I342" s="134">
        <f t="shared" si="20"/>
        <v>0.71328642804603026</v>
      </c>
    </row>
    <row r="343" spans="1:9" x14ac:dyDescent="0.45">
      <c r="A343" s="60">
        <v>40171</v>
      </c>
      <c r="B343" s="122">
        <v>334</v>
      </c>
      <c r="C343" s="130">
        <v>4.3518340000000002</v>
      </c>
      <c r="D343" s="105">
        <v>1.7343</v>
      </c>
      <c r="E343" s="105">
        <v>99.334536666666693</v>
      </c>
      <c r="F343" s="15">
        <f t="shared" si="18"/>
        <v>0.83362171765558968</v>
      </c>
      <c r="G343" s="15">
        <f t="shared" si="18"/>
        <v>0.69233579640044884</v>
      </c>
      <c r="H343" s="118">
        <f t="shared" si="19"/>
        <v>0.76297875702801932</v>
      </c>
      <c r="I343" s="134">
        <f t="shared" si="20"/>
        <v>0.7579014131588756</v>
      </c>
    </row>
    <row r="344" spans="1:9" x14ac:dyDescent="0.45">
      <c r="A344" s="60">
        <v>40172</v>
      </c>
      <c r="B344" s="121">
        <v>335</v>
      </c>
      <c r="C344" s="130">
        <v>9.4136220000000002</v>
      </c>
      <c r="D344" s="105">
        <v>1.6176889999999999</v>
      </c>
      <c r="E344" s="105">
        <v>87.147206041666678</v>
      </c>
      <c r="F344" s="15">
        <f t="shared" si="18"/>
        <v>1.1805372212204124</v>
      </c>
      <c r="G344" s="15">
        <f t="shared" si="18"/>
        <v>0.68656651085482601</v>
      </c>
      <c r="H344" s="118">
        <f t="shared" si="19"/>
        <v>0.93355186603761919</v>
      </c>
      <c r="I344" s="134">
        <f t="shared" si="20"/>
        <v>0.81356436820162814</v>
      </c>
    </row>
    <row r="345" spans="1:9" x14ac:dyDescent="0.45">
      <c r="A345" s="60">
        <v>40173</v>
      </c>
      <c r="B345" s="122">
        <v>336</v>
      </c>
      <c r="C345" s="130">
        <v>8.2990790000000008</v>
      </c>
      <c r="D345" s="105">
        <v>-1.364689</v>
      </c>
      <c r="E345" s="105">
        <v>94.96696260416671</v>
      </c>
      <c r="F345" s="15">
        <f t="shared" si="18"/>
        <v>1.094817533979457</v>
      </c>
      <c r="G345" s="15">
        <f t="shared" si="18"/>
        <v>0.55273408494589782</v>
      </c>
      <c r="H345" s="118">
        <f t="shared" si="19"/>
        <v>0.82377580946267748</v>
      </c>
      <c r="I345" s="134">
        <f t="shared" si="20"/>
        <v>0.78231486491459246</v>
      </c>
    </row>
    <row r="346" spans="1:9" x14ac:dyDescent="0.45">
      <c r="A346" s="60">
        <v>40174</v>
      </c>
      <c r="B346" s="122">
        <v>337</v>
      </c>
      <c r="C346" s="130">
        <v>10.31399</v>
      </c>
      <c r="D346" s="105">
        <v>2.4006439999999998</v>
      </c>
      <c r="E346" s="105">
        <v>87.804145625000046</v>
      </c>
      <c r="F346" s="15">
        <f t="shared" si="18"/>
        <v>1.2540399326472322</v>
      </c>
      <c r="G346" s="15">
        <f t="shared" si="18"/>
        <v>0.72613188128912032</v>
      </c>
      <c r="H346" s="118">
        <f t="shared" si="19"/>
        <v>0.99008590696817622</v>
      </c>
      <c r="I346" s="134">
        <f t="shared" si="20"/>
        <v>0.86933647156693994</v>
      </c>
    </row>
    <row r="347" spans="1:9" x14ac:dyDescent="0.45">
      <c r="A347" s="60">
        <v>40175</v>
      </c>
      <c r="B347" s="121">
        <v>338</v>
      </c>
      <c r="C347" s="130">
        <v>11.02562</v>
      </c>
      <c r="D347" s="105">
        <v>3.292977</v>
      </c>
      <c r="E347" s="105">
        <v>98.422343333333401</v>
      </c>
      <c r="F347" s="15">
        <f t="shared" si="18"/>
        <v>1.314951370645413</v>
      </c>
      <c r="G347" s="15">
        <f t="shared" si="18"/>
        <v>0.77366788629886685</v>
      </c>
      <c r="H347" s="118">
        <f t="shared" si="19"/>
        <v>1.0443096284721398</v>
      </c>
      <c r="I347" s="134">
        <f t="shared" si="20"/>
        <v>1.027834007997908</v>
      </c>
    </row>
    <row r="348" spans="1:9" x14ac:dyDescent="0.45">
      <c r="A348" s="60">
        <v>40176</v>
      </c>
      <c r="B348" s="122">
        <v>339</v>
      </c>
      <c r="C348" s="130">
        <v>14.357810000000001</v>
      </c>
      <c r="D348" s="105">
        <v>10.39007</v>
      </c>
      <c r="E348" s="105">
        <v>94.639024062499956</v>
      </c>
      <c r="F348" s="15">
        <f t="shared" si="18"/>
        <v>1.6361043563733149</v>
      </c>
      <c r="G348" s="15">
        <f t="shared" si="18"/>
        <v>1.2604312817919963</v>
      </c>
      <c r="H348" s="118">
        <f t="shared" si="19"/>
        <v>1.4482678190826554</v>
      </c>
      <c r="I348" s="134">
        <f t="shared" si="20"/>
        <v>1.3706265297910776</v>
      </c>
    </row>
    <row r="349" spans="1:9" x14ac:dyDescent="0.45">
      <c r="A349" s="60">
        <v>40177</v>
      </c>
      <c r="B349" s="122">
        <v>340</v>
      </c>
      <c r="C349" s="130">
        <v>11.43726</v>
      </c>
      <c r="D349" s="105">
        <v>7.7119220000000004</v>
      </c>
      <c r="E349" s="105">
        <v>93.131914791666659</v>
      </c>
      <c r="F349" s="15">
        <f t="shared" si="18"/>
        <v>1.3513595593718524</v>
      </c>
      <c r="G349" s="15">
        <f t="shared" si="18"/>
        <v>1.0519016809255088</v>
      </c>
      <c r="H349" s="118">
        <f t="shared" si="19"/>
        <v>1.2016306201486806</v>
      </c>
      <c r="I349" s="134">
        <f t="shared" si="20"/>
        <v>1.119101605267445</v>
      </c>
    </row>
    <row r="350" spans="1:9" x14ac:dyDescent="0.45">
      <c r="A350" s="60">
        <v>40178</v>
      </c>
      <c r="B350" s="121">
        <v>341</v>
      </c>
      <c r="C350" s="130">
        <v>11.215590000000001</v>
      </c>
      <c r="D350" s="105">
        <v>4.850422</v>
      </c>
      <c r="E350" s="105">
        <v>93.493184374999984</v>
      </c>
      <c r="F350" s="15">
        <f t="shared" si="18"/>
        <v>1.3316450434131204</v>
      </c>
      <c r="G350" s="15">
        <f t="shared" si="18"/>
        <v>0.86324479205193838</v>
      </c>
      <c r="H350" s="118">
        <f t="shared" si="19"/>
        <v>1.0974449177325294</v>
      </c>
      <c r="I350" s="134">
        <f t="shared" si="20"/>
        <v>1.0260362003497405</v>
      </c>
    </row>
    <row r="351" spans="1:9" x14ac:dyDescent="0.45">
      <c r="A351" s="60">
        <v>40179</v>
      </c>
      <c r="B351" s="122">
        <v>342</v>
      </c>
      <c r="C351" s="130">
        <v>5.136533</v>
      </c>
      <c r="D351" s="105">
        <v>-0.97976669999999999</v>
      </c>
      <c r="E351" s="105">
        <v>83.348832173913024</v>
      </c>
      <c r="F351" s="15">
        <f t="shared" si="18"/>
        <v>0.88065963586955087</v>
      </c>
      <c r="G351" s="15">
        <f t="shared" si="18"/>
        <v>0.56859556239928677</v>
      </c>
      <c r="H351" s="118">
        <f t="shared" si="19"/>
        <v>0.72462759913441888</v>
      </c>
      <c r="I351" s="134">
        <f t="shared" si="20"/>
        <v>0.60396864148840201</v>
      </c>
    </row>
    <row r="352" spans="1:9" x14ac:dyDescent="0.45">
      <c r="A352" s="60">
        <v>40180</v>
      </c>
      <c r="B352" s="122">
        <v>343</v>
      </c>
      <c r="C352" s="130">
        <v>5.9015120000000003</v>
      </c>
      <c r="D352" s="105">
        <v>-3.6491340000000001</v>
      </c>
      <c r="E352" s="105">
        <v>89.464073749999997</v>
      </c>
      <c r="F352" s="15">
        <f t="shared" si="18"/>
        <v>0.92875247877478095</v>
      </c>
      <c r="G352" s="15">
        <f t="shared" si="18"/>
        <v>0.46640230532536536</v>
      </c>
      <c r="H352" s="118">
        <f t="shared" si="19"/>
        <v>0.69757739205007319</v>
      </c>
      <c r="I352" s="134">
        <f t="shared" si="20"/>
        <v>0.62408115248700413</v>
      </c>
    </row>
    <row r="353" spans="1:9" x14ac:dyDescent="0.45">
      <c r="A353" s="60">
        <v>40181</v>
      </c>
      <c r="B353" s="121">
        <v>344</v>
      </c>
      <c r="C353" s="130">
        <v>2.8252549999999998</v>
      </c>
      <c r="D353" s="105">
        <v>-0.26508890000000002</v>
      </c>
      <c r="E353" s="105">
        <v>74.267685937500005</v>
      </c>
      <c r="F353" s="15">
        <f t="shared" si="18"/>
        <v>0.74841988792696468</v>
      </c>
      <c r="G353" s="15">
        <f t="shared" si="18"/>
        <v>0.59911622004896614</v>
      </c>
      <c r="H353" s="118">
        <f t="shared" si="19"/>
        <v>0.67376805398796535</v>
      </c>
      <c r="I353" s="134">
        <f t="shared" si="20"/>
        <v>0.50039194228298756</v>
      </c>
    </row>
    <row r="354" spans="1:9" x14ac:dyDescent="0.45">
      <c r="A354" s="60">
        <v>40182</v>
      </c>
      <c r="B354" s="122">
        <v>345</v>
      </c>
      <c r="C354" s="130">
        <v>0.19312219999999999</v>
      </c>
      <c r="D354" s="105">
        <v>-4.3659660000000002</v>
      </c>
      <c r="E354" s="105">
        <v>83.703170729166672</v>
      </c>
      <c r="F354" s="15">
        <f t="shared" si="18"/>
        <v>0.61943824648559631</v>
      </c>
      <c r="G354" s="15">
        <f t="shared" si="18"/>
        <v>0.44189477137297634</v>
      </c>
      <c r="H354" s="118">
        <f t="shared" si="19"/>
        <v>0.53066650892928635</v>
      </c>
      <c r="I354" s="134">
        <f t="shared" si="20"/>
        <v>0.44418469397158905</v>
      </c>
    </row>
    <row r="355" spans="1:9" x14ac:dyDescent="0.45">
      <c r="A355" s="60">
        <v>40183</v>
      </c>
      <c r="B355" s="122">
        <v>346</v>
      </c>
      <c r="C355" s="130">
        <v>0.66386659999999997</v>
      </c>
      <c r="D355" s="105">
        <v>-7.7441250000000004</v>
      </c>
      <c r="E355" s="105">
        <v>83.879336354166654</v>
      </c>
      <c r="F355" s="15">
        <f t="shared" si="18"/>
        <v>0.64094846561627072</v>
      </c>
      <c r="G355" s="15">
        <f t="shared" si="18"/>
        <v>0.34109526003499202</v>
      </c>
      <c r="H355" s="118">
        <f t="shared" si="19"/>
        <v>0.49102186282563137</v>
      </c>
      <c r="I355" s="134">
        <f t="shared" si="20"/>
        <v>0.41186587989200613</v>
      </c>
    </row>
    <row r="356" spans="1:9" x14ac:dyDescent="0.45">
      <c r="A356" s="60">
        <v>40184</v>
      </c>
      <c r="B356" s="121">
        <v>347</v>
      </c>
      <c r="C356" s="130">
        <v>2.9322659999999998</v>
      </c>
      <c r="D356" s="105">
        <v>-5.0327339999999996</v>
      </c>
      <c r="E356" s="105">
        <v>89.357731562499978</v>
      </c>
      <c r="F356" s="15">
        <f t="shared" si="18"/>
        <v>0.7541313398014593</v>
      </c>
      <c r="G356" s="15">
        <f t="shared" si="18"/>
        <v>0.42013062546118485</v>
      </c>
      <c r="H356" s="118">
        <f t="shared" si="19"/>
        <v>0.58713098263132202</v>
      </c>
      <c r="I356" s="134">
        <f t="shared" si="20"/>
        <v>0.5246469273799651</v>
      </c>
    </row>
    <row r="357" spans="1:9" x14ac:dyDescent="0.45">
      <c r="A357" s="60">
        <v>40185</v>
      </c>
      <c r="B357" s="122">
        <v>348</v>
      </c>
      <c r="C357" s="130">
        <v>0.93196670000000004</v>
      </c>
      <c r="D357" s="105">
        <v>-4.1772790000000004</v>
      </c>
      <c r="E357" s="105">
        <v>89.173031666666645</v>
      </c>
      <c r="F357" s="15">
        <f t="shared" si="18"/>
        <v>0.65349184150204853</v>
      </c>
      <c r="G357" s="15">
        <f t="shared" si="18"/>
        <v>0.4482324358735354</v>
      </c>
      <c r="H357" s="118">
        <f t="shared" si="19"/>
        <v>0.55086213868779199</v>
      </c>
      <c r="I357" s="134">
        <f t="shared" si="20"/>
        <v>0.49122046937174191</v>
      </c>
    </row>
    <row r="358" spans="1:9" x14ac:dyDescent="0.45">
      <c r="A358" s="60">
        <v>40186</v>
      </c>
      <c r="B358" s="122">
        <v>349</v>
      </c>
      <c r="C358" s="130">
        <v>-0.79678890000000002</v>
      </c>
      <c r="D358" s="105">
        <v>-5.8205900000000002</v>
      </c>
      <c r="E358" s="105">
        <v>88.119580416666665</v>
      </c>
      <c r="F358" s="15">
        <f t="shared" si="18"/>
        <v>0.57627572976152763</v>
      </c>
      <c r="G358" s="15">
        <f t="shared" si="18"/>
        <v>0.39564305222262042</v>
      </c>
      <c r="H358" s="118">
        <f t="shared" si="19"/>
        <v>0.48595939099207403</v>
      </c>
      <c r="I358" s="134">
        <f t="shared" si="20"/>
        <v>0.42822537633760427</v>
      </c>
    </row>
    <row r="359" spans="1:9" x14ac:dyDescent="0.45">
      <c r="A359" s="60">
        <v>40187</v>
      </c>
      <c r="B359" s="121">
        <v>350</v>
      </c>
      <c r="C359" s="130">
        <v>-2.0436000000000001</v>
      </c>
      <c r="D359" s="105">
        <v>-6.4590339999999999</v>
      </c>
      <c r="E359" s="105">
        <v>79.869912291666665</v>
      </c>
      <c r="F359" s="15">
        <f t="shared" si="18"/>
        <v>0.52571034926583249</v>
      </c>
      <c r="G359" s="15">
        <f t="shared" si="18"/>
        <v>0.37673695425929632</v>
      </c>
      <c r="H359" s="118">
        <f t="shared" si="19"/>
        <v>0.4512236517625644</v>
      </c>
      <c r="I359" s="134">
        <f t="shared" si="20"/>
        <v>0.3603919349020156</v>
      </c>
    </row>
    <row r="360" spans="1:9" x14ac:dyDescent="0.45">
      <c r="A360" s="60">
        <v>40188</v>
      </c>
      <c r="B360" s="122">
        <v>351</v>
      </c>
      <c r="C360" s="130">
        <v>-0.83554450000000002</v>
      </c>
      <c r="D360" s="105">
        <v>-3.036978</v>
      </c>
      <c r="E360" s="105">
        <v>88.826211354166659</v>
      </c>
      <c r="F360" s="15">
        <f t="shared" si="18"/>
        <v>0.57464141613016184</v>
      </c>
      <c r="G360" s="15">
        <f t="shared" si="18"/>
        <v>0.48827651263456057</v>
      </c>
      <c r="H360" s="118">
        <f t="shared" si="19"/>
        <v>0.53145896438236118</v>
      </c>
      <c r="I360" s="134">
        <f t="shared" si="20"/>
        <v>0.47207486296294143</v>
      </c>
    </row>
    <row r="361" spans="1:9" x14ac:dyDescent="0.45">
      <c r="A361" s="60">
        <v>40189</v>
      </c>
      <c r="B361" s="122">
        <v>352</v>
      </c>
      <c r="C361" s="130">
        <v>-0.1095111</v>
      </c>
      <c r="D361" s="105">
        <v>-2.5361669999999998</v>
      </c>
      <c r="E361" s="105">
        <v>93.129166562500018</v>
      </c>
      <c r="F361" s="15">
        <f t="shared" si="18"/>
        <v>0.60594910418507997</v>
      </c>
      <c r="G361" s="15">
        <f t="shared" si="18"/>
        <v>0.50684274309231436</v>
      </c>
      <c r="H361" s="118">
        <f t="shared" si="19"/>
        <v>0.55639592363869717</v>
      </c>
      <c r="I361" s="134">
        <f t="shared" si="20"/>
        <v>0.51816688647244269</v>
      </c>
    </row>
    <row r="362" spans="1:9" x14ac:dyDescent="0.45">
      <c r="A362" s="60">
        <v>40190</v>
      </c>
      <c r="B362" s="121">
        <v>353</v>
      </c>
      <c r="C362" s="130">
        <v>-0.53644420000000004</v>
      </c>
      <c r="D362" s="105">
        <v>-5.5546110000000004</v>
      </c>
      <c r="E362" s="105">
        <v>94.665754374999992</v>
      </c>
      <c r="F362" s="15">
        <f t="shared" si="18"/>
        <v>0.58736138456794884</v>
      </c>
      <c r="G362" s="15">
        <f t="shared" si="18"/>
        <v>0.40376457195734772</v>
      </c>
      <c r="H362" s="118">
        <f t="shared" si="19"/>
        <v>0.49556297826264828</v>
      </c>
      <c r="I362" s="134">
        <f t="shared" si="20"/>
        <v>0.46912843177555319</v>
      </c>
    </row>
    <row r="363" spans="1:9" x14ac:dyDescent="0.45">
      <c r="A363" s="60">
        <v>40191</v>
      </c>
      <c r="B363" s="122">
        <v>354</v>
      </c>
      <c r="C363" s="130">
        <v>10.408519999999999</v>
      </c>
      <c r="D363" s="105">
        <v>-0.79878879999999997</v>
      </c>
      <c r="E363" s="105">
        <v>95.190569687499973</v>
      </c>
      <c r="F363" s="15">
        <f t="shared" si="18"/>
        <v>1.261985541932781</v>
      </c>
      <c r="G363" s="15">
        <f t="shared" si="18"/>
        <v>0.57619129399384594</v>
      </c>
      <c r="H363" s="118">
        <f t="shared" si="19"/>
        <v>0.91908841796331342</v>
      </c>
      <c r="I363" s="134">
        <f t="shared" si="20"/>
        <v>0.87488550099110884</v>
      </c>
    </row>
    <row r="364" spans="1:9" x14ac:dyDescent="0.45">
      <c r="A364" s="60">
        <v>40192</v>
      </c>
      <c r="B364" s="122">
        <v>355</v>
      </c>
      <c r="C364" s="130">
        <v>5.9841559999999996</v>
      </c>
      <c r="D364" s="105">
        <v>3.4527760000000001</v>
      </c>
      <c r="E364" s="105">
        <v>95.846778020833327</v>
      </c>
      <c r="F364" s="15">
        <f t="shared" si="18"/>
        <v>0.93408416888913703</v>
      </c>
      <c r="G364" s="15">
        <f t="shared" si="18"/>
        <v>0.78246462797763017</v>
      </c>
      <c r="H364" s="118">
        <f t="shared" si="19"/>
        <v>0.8582743984333836</v>
      </c>
      <c r="I364" s="134">
        <f t="shared" si="20"/>
        <v>0.82262835747608776</v>
      </c>
    </row>
    <row r="365" spans="1:9" x14ac:dyDescent="0.45">
      <c r="A365" s="60">
        <v>40193</v>
      </c>
      <c r="B365" s="121">
        <v>356</v>
      </c>
      <c r="C365" s="130">
        <v>6.3985900000000004</v>
      </c>
      <c r="D365" s="105">
        <v>1.949287</v>
      </c>
      <c r="E365" s="105">
        <v>93.926323958333299</v>
      </c>
      <c r="F365" s="15">
        <f t="shared" si="18"/>
        <v>0.96122980866161756</v>
      </c>
      <c r="G365" s="15">
        <f t="shared" si="18"/>
        <v>0.70308454394489595</v>
      </c>
      <c r="H365" s="118">
        <f t="shared" si="19"/>
        <v>0.8321571763032567</v>
      </c>
      <c r="I365" s="134">
        <f t="shared" si="20"/>
        <v>0.78161464525711566</v>
      </c>
    </row>
    <row r="366" spans="1:9" x14ac:dyDescent="0.45">
      <c r="A366" s="60">
        <v>40194</v>
      </c>
      <c r="B366" s="122">
        <v>357</v>
      </c>
      <c r="C366" s="130">
        <v>10.882849999999999</v>
      </c>
      <c r="D366" s="105">
        <v>2.0954229999999998</v>
      </c>
      <c r="E366" s="105">
        <v>96.977209479166632</v>
      </c>
      <c r="F366" s="15">
        <f t="shared" si="18"/>
        <v>1.3025267384840389</v>
      </c>
      <c r="G366" s="15">
        <f t="shared" si="18"/>
        <v>0.71047482401099094</v>
      </c>
      <c r="H366" s="118">
        <f t="shared" si="19"/>
        <v>1.0065007812475149</v>
      </c>
      <c r="I366" s="134">
        <f t="shared" si="20"/>
        <v>0.97607637103985123</v>
      </c>
    </row>
    <row r="367" spans="1:9" x14ac:dyDescent="0.45">
      <c r="A367" s="60">
        <v>40195</v>
      </c>
      <c r="B367" s="122">
        <v>358</v>
      </c>
      <c r="C367" s="130">
        <v>11.8315</v>
      </c>
      <c r="D367" s="105">
        <v>3.0115430000000001</v>
      </c>
      <c r="E367" s="105">
        <v>89.44862822916663</v>
      </c>
      <c r="F367" s="15">
        <f t="shared" si="18"/>
        <v>1.3870560929905904</v>
      </c>
      <c r="G367" s="15">
        <f t="shared" si="18"/>
        <v>0.75838733291188021</v>
      </c>
      <c r="H367" s="118">
        <f t="shared" si="19"/>
        <v>1.0727217129512354</v>
      </c>
      <c r="I367" s="134">
        <f t="shared" si="20"/>
        <v>0.95953485695129859</v>
      </c>
    </row>
    <row r="368" spans="1:9" x14ac:dyDescent="0.45">
      <c r="A368" s="60">
        <v>40196</v>
      </c>
      <c r="B368" s="121">
        <v>359</v>
      </c>
      <c r="C368" s="130">
        <v>5.2072000000000003</v>
      </c>
      <c r="D368" s="105">
        <v>-0.54423330000000003</v>
      </c>
      <c r="E368" s="105">
        <v>99.692940312500028</v>
      </c>
      <c r="F368" s="15">
        <f t="shared" si="18"/>
        <v>0.88500836342986133</v>
      </c>
      <c r="G368" s="15">
        <f t="shared" si="18"/>
        <v>0.58702700196351465</v>
      </c>
      <c r="H368" s="118">
        <f t="shared" si="19"/>
        <v>0.73601768269668799</v>
      </c>
      <c r="I368" s="134">
        <f t="shared" si="20"/>
        <v>0.73375766910025497</v>
      </c>
    </row>
    <row r="369" spans="1:9" x14ac:dyDescent="0.45">
      <c r="A369" s="60">
        <v>40197</v>
      </c>
      <c r="B369" s="122">
        <v>360</v>
      </c>
      <c r="C369" s="130">
        <v>6.3697109999999997</v>
      </c>
      <c r="D369" s="105">
        <v>2.4904989999999998</v>
      </c>
      <c r="E369" s="105">
        <v>92.118628541666681</v>
      </c>
      <c r="F369" s="15">
        <f t="shared" si="18"/>
        <v>0.95931593978842244</v>
      </c>
      <c r="G369" s="15">
        <f t="shared" si="18"/>
        <v>0.73079888973432683</v>
      </c>
      <c r="H369" s="118">
        <f t="shared" si="19"/>
        <v>0.84505741476137464</v>
      </c>
      <c r="I369" s="134">
        <f t="shared" si="20"/>
        <v>0.7784553008678422</v>
      </c>
    </row>
    <row r="370" spans="1:9" x14ac:dyDescent="0.45">
      <c r="A370" s="60">
        <v>40198</v>
      </c>
      <c r="B370" s="122">
        <v>361</v>
      </c>
      <c r="C370" s="130">
        <v>11.695510000000001</v>
      </c>
      <c r="D370" s="105">
        <v>2.623656</v>
      </c>
      <c r="E370" s="105">
        <v>89.38923510416673</v>
      </c>
      <c r="F370" s="15">
        <f t="shared" si="18"/>
        <v>1.3746503867532229</v>
      </c>
      <c r="G370" s="15">
        <f t="shared" si="18"/>
        <v>0.73776368315757657</v>
      </c>
      <c r="H370" s="118">
        <f t="shared" si="19"/>
        <v>1.0562070349553998</v>
      </c>
      <c r="I370" s="134">
        <f t="shared" si="20"/>
        <v>0.94413538966303079</v>
      </c>
    </row>
    <row r="371" spans="1:9" x14ac:dyDescent="0.45">
      <c r="A371" s="60">
        <v>40199</v>
      </c>
      <c r="B371" s="121">
        <v>362</v>
      </c>
      <c r="C371" s="130">
        <v>8.2158320000000007</v>
      </c>
      <c r="D371" s="105">
        <v>-1.1298440000000001</v>
      </c>
      <c r="E371" s="105">
        <v>98.42925989583334</v>
      </c>
      <c r="F371" s="15">
        <f t="shared" si="18"/>
        <v>1.0886406966370299</v>
      </c>
      <c r="G371" s="15">
        <f t="shared" si="18"/>
        <v>0.56236407279727574</v>
      </c>
      <c r="H371" s="118">
        <f t="shared" si="19"/>
        <v>0.82550238471715276</v>
      </c>
      <c r="I371" s="134">
        <f t="shared" si="20"/>
        <v>0.81253588769954832</v>
      </c>
    </row>
    <row r="372" spans="1:9" x14ac:dyDescent="0.45">
      <c r="A372" s="60">
        <v>40200</v>
      </c>
      <c r="B372" s="122">
        <v>363</v>
      </c>
      <c r="C372" s="130">
        <v>8.6769859999999994</v>
      </c>
      <c r="D372" s="105">
        <v>3.0008550000000001</v>
      </c>
      <c r="E372" s="105">
        <v>91.666306041666687</v>
      </c>
      <c r="F372" s="15">
        <f t="shared" si="18"/>
        <v>1.1232473645543171</v>
      </c>
      <c r="G372" s="15">
        <f t="shared" si="18"/>
        <v>0.75781231291593176</v>
      </c>
      <c r="H372" s="118">
        <f t="shared" si="19"/>
        <v>0.94052983873512441</v>
      </c>
      <c r="I372" s="134">
        <f t="shared" si="20"/>
        <v>0.86214896038813338</v>
      </c>
    </row>
    <row r="373" spans="1:9" x14ac:dyDescent="0.45">
      <c r="A373" s="60">
        <v>40201</v>
      </c>
      <c r="B373" s="122">
        <v>364</v>
      </c>
      <c r="C373" s="130">
        <v>6.8350350000000004</v>
      </c>
      <c r="D373" s="105">
        <v>4.6502350000000003</v>
      </c>
      <c r="E373" s="105">
        <v>97.200744895833282</v>
      </c>
      <c r="F373" s="15">
        <f t="shared" si="18"/>
        <v>0.99056630324231243</v>
      </c>
      <c r="G373" s="15">
        <f t="shared" si="18"/>
        <v>0.85124119202602533</v>
      </c>
      <c r="H373" s="118">
        <f t="shared" si="19"/>
        <v>0.92090374763416882</v>
      </c>
      <c r="I373" s="134">
        <f t="shared" si="20"/>
        <v>0.89512530247405675</v>
      </c>
    </row>
    <row r="374" spans="1:9" x14ac:dyDescent="0.45">
      <c r="A374" s="60">
        <v>40202</v>
      </c>
      <c r="B374" s="121">
        <v>365</v>
      </c>
      <c r="C374" s="130">
        <v>7.3075469999999996</v>
      </c>
      <c r="D374" s="105">
        <v>1.3481000000000001</v>
      </c>
      <c r="E374" s="105">
        <v>89.948825625000026</v>
      </c>
      <c r="F374" s="15">
        <f t="shared" si="18"/>
        <v>1.0232135759455092</v>
      </c>
      <c r="G374" s="15">
        <f t="shared" si="18"/>
        <v>0.67339099248725254</v>
      </c>
      <c r="H374" s="118">
        <f t="shared" si="19"/>
        <v>0.84830228421638088</v>
      </c>
      <c r="I374" s="134">
        <f t="shared" si="20"/>
        <v>0.76303794240268452</v>
      </c>
    </row>
    <row r="375" spans="1:9" x14ac:dyDescent="0.45">
      <c r="A375" s="60">
        <v>40203</v>
      </c>
      <c r="B375" s="122">
        <v>366</v>
      </c>
      <c r="C375" s="130">
        <v>5.6703770000000002</v>
      </c>
      <c r="D375" s="105">
        <v>-1.6241110000000001</v>
      </c>
      <c r="E375" s="105">
        <v>93.59190270833335</v>
      </c>
      <c r="F375" s="15">
        <f t="shared" si="18"/>
        <v>0.91398317796631712</v>
      </c>
      <c r="G375" s="15">
        <f t="shared" si="18"/>
        <v>0.5422661797871452</v>
      </c>
      <c r="H375" s="118">
        <f t="shared" si="19"/>
        <v>0.72812467887673116</v>
      </c>
      <c r="I375" s="134">
        <f t="shared" si="20"/>
        <v>0.68146574104967483</v>
      </c>
    </row>
    <row r="376" spans="1:9" x14ac:dyDescent="0.45">
      <c r="A376" s="60">
        <v>40204</v>
      </c>
      <c r="B376" s="122">
        <v>367</v>
      </c>
      <c r="C376" s="130">
        <v>1.8175889999999999</v>
      </c>
      <c r="D376" s="105">
        <v>-1.6805669999999999</v>
      </c>
      <c r="E376" s="105">
        <v>91.75672156249999</v>
      </c>
      <c r="F376" s="15">
        <f t="shared" si="18"/>
        <v>0.69648266401091707</v>
      </c>
      <c r="G376" s="15">
        <f t="shared" si="18"/>
        <v>0.54001151488855748</v>
      </c>
      <c r="H376" s="118">
        <f t="shared" si="19"/>
        <v>0.61824708944973727</v>
      </c>
      <c r="I376" s="134">
        <f t="shared" si="20"/>
        <v>0.56728326043465571</v>
      </c>
    </row>
    <row r="377" spans="1:9" x14ac:dyDescent="0.45">
      <c r="A377" s="60">
        <v>40205</v>
      </c>
      <c r="B377" s="121">
        <v>368</v>
      </c>
      <c r="C377" s="130">
        <v>1.334878</v>
      </c>
      <c r="D377" s="105">
        <v>-4.2986639999999996</v>
      </c>
      <c r="E377" s="105">
        <v>81.31173124999998</v>
      </c>
      <c r="F377" s="15">
        <f t="shared" si="18"/>
        <v>0.67275058553396161</v>
      </c>
      <c r="G377" s="15">
        <f t="shared" si="18"/>
        <v>0.44414615518513528</v>
      </c>
      <c r="H377" s="118">
        <f t="shared" si="19"/>
        <v>0.55844837035954842</v>
      </c>
      <c r="I377" s="134">
        <f t="shared" si="20"/>
        <v>0.45408403807676051</v>
      </c>
    </row>
    <row r="378" spans="1:9" x14ac:dyDescent="0.45">
      <c r="A378" s="60">
        <v>40206</v>
      </c>
      <c r="B378" s="122">
        <v>369</v>
      </c>
      <c r="C378" s="130">
        <v>8.3398760000000003</v>
      </c>
      <c r="D378" s="105">
        <v>-1.4516549999999999</v>
      </c>
      <c r="E378" s="105">
        <v>88.507240104166669</v>
      </c>
      <c r="F378" s="15">
        <f t="shared" si="18"/>
        <v>1.0978558740199142</v>
      </c>
      <c r="G378" s="15">
        <f t="shared" si="18"/>
        <v>0.54920517990634676</v>
      </c>
      <c r="H378" s="118">
        <f t="shared" si="19"/>
        <v>0.82353052696313056</v>
      </c>
      <c r="I378" s="134">
        <f t="shared" si="20"/>
        <v>0.72888414083036701</v>
      </c>
    </row>
    <row r="379" spans="1:9" x14ac:dyDescent="0.45">
      <c r="A379" s="60">
        <v>40207</v>
      </c>
      <c r="B379" s="122">
        <v>370</v>
      </c>
      <c r="C379" s="130">
        <v>9.6310339999999997</v>
      </c>
      <c r="D379" s="105">
        <v>3.21841</v>
      </c>
      <c r="E379" s="105">
        <v>91.003194791666658</v>
      </c>
      <c r="F379" s="15">
        <f t="shared" si="18"/>
        <v>1.1979298081021823</v>
      </c>
      <c r="G379" s="15">
        <f t="shared" si="18"/>
        <v>0.76959301567001759</v>
      </c>
      <c r="H379" s="118">
        <f t="shared" si="19"/>
        <v>0.9837614118861</v>
      </c>
      <c r="I379" s="134">
        <f t="shared" si="20"/>
        <v>0.89525431394395771</v>
      </c>
    </row>
    <row r="380" spans="1:9" x14ac:dyDescent="0.45">
      <c r="A380" s="60">
        <v>40208</v>
      </c>
      <c r="B380" s="121">
        <v>371</v>
      </c>
      <c r="C380" s="130">
        <v>5.3678889999999999</v>
      </c>
      <c r="D380" s="105">
        <v>-1.688078</v>
      </c>
      <c r="E380" s="105">
        <v>84.949060312500009</v>
      </c>
      <c r="F380" s="15">
        <f t="shared" si="18"/>
        <v>0.89496743478999585</v>
      </c>
      <c r="G380" s="15">
        <f t="shared" si="18"/>
        <v>0.53971217672269889</v>
      </c>
      <c r="H380" s="118">
        <f t="shared" si="19"/>
        <v>0.71733980575634737</v>
      </c>
      <c r="I380" s="134">
        <f t="shared" si="20"/>
        <v>0.60937342423752994</v>
      </c>
    </row>
    <row r="381" spans="1:9" x14ac:dyDescent="0.45">
      <c r="A381" s="60">
        <v>40209</v>
      </c>
      <c r="B381" s="122">
        <v>372</v>
      </c>
      <c r="C381" s="130">
        <v>4.561788</v>
      </c>
      <c r="D381" s="105">
        <v>-5.9226989999999997</v>
      </c>
      <c r="E381" s="105">
        <v>81.814845208333352</v>
      </c>
      <c r="F381" s="15">
        <f t="shared" si="18"/>
        <v>0.84598479496476109</v>
      </c>
      <c r="G381" s="15">
        <f t="shared" si="18"/>
        <v>0.392563914986087</v>
      </c>
      <c r="H381" s="118">
        <f t="shared" si="19"/>
        <v>0.61927435497542405</v>
      </c>
      <c r="I381" s="134">
        <f t="shared" si="20"/>
        <v>0.50665835493804801</v>
      </c>
    </row>
    <row r="382" spans="1:9" x14ac:dyDescent="0.45">
      <c r="A382" s="60">
        <v>40210</v>
      </c>
      <c r="B382" s="122">
        <v>373</v>
      </c>
      <c r="C382" s="130">
        <v>7.7105439999999996</v>
      </c>
      <c r="D382" s="105">
        <v>-4.1569219999999998</v>
      </c>
      <c r="E382" s="105">
        <v>84.545256770833319</v>
      </c>
      <c r="F382" s="15">
        <f t="shared" si="18"/>
        <v>1.0518027295072923</v>
      </c>
      <c r="G382" s="15">
        <f t="shared" si="18"/>
        <v>0.44892098250569124</v>
      </c>
      <c r="H382" s="118">
        <f t="shared" si="19"/>
        <v>0.75036185600649175</v>
      </c>
      <c r="I382" s="134">
        <f t="shared" si="20"/>
        <v>0.63439535787107904</v>
      </c>
    </row>
    <row r="383" spans="1:9" x14ac:dyDescent="0.45">
      <c r="A383" s="60">
        <v>40211</v>
      </c>
      <c r="B383" s="121">
        <v>374</v>
      </c>
      <c r="C383" s="130">
        <v>8.8235539999999997</v>
      </c>
      <c r="D383" s="105">
        <v>-0.1807221</v>
      </c>
      <c r="E383" s="105">
        <v>91.544237812499986</v>
      </c>
      <c r="F383" s="15">
        <f t="shared" si="18"/>
        <v>1.1344472407288846</v>
      </c>
      <c r="G383" s="15">
        <f t="shared" si="18"/>
        <v>0.60281305466492141</v>
      </c>
      <c r="H383" s="118">
        <f t="shared" si="19"/>
        <v>0.86863014769690294</v>
      </c>
      <c r="I383" s="134">
        <f t="shared" si="20"/>
        <v>0.79518084811872269</v>
      </c>
    </row>
    <row r="384" spans="1:9" x14ac:dyDescent="0.45">
      <c r="A384" s="60">
        <v>40212</v>
      </c>
      <c r="B384" s="122">
        <v>375</v>
      </c>
      <c r="C384" s="130">
        <v>10.28126</v>
      </c>
      <c r="D384" s="105">
        <v>6.5782309999999997</v>
      </c>
      <c r="E384" s="105">
        <v>89.13405635416666</v>
      </c>
      <c r="F384" s="15">
        <f t="shared" si="18"/>
        <v>1.2512991192214968</v>
      </c>
      <c r="G384" s="15">
        <f t="shared" si="18"/>
        <v>0.97321070519415198</v>
      </c>
      <c r="H384" s="118">
        <f t="shared" si="19"/>
        <v>1.1122549122078245</v>
      </c>
      <c r="I384" s="134">
        <f t="shared" si="20"/>
        <v>0.99139792024930917</v>
      </c>
    </row>
    <row r="385" spans="1:9" x14ac:dyDescent="0.45">
      <c r="A385" s="60">
        <v>40213</v>
      </c>
      <c r="B385" s="122">
        <v>376</v>
      </c>
      <c r="C385" s="130">
        <v>10.249650000000001</v>
      </c>
      <c r="D385" s="105">
        <v>0.46191110000000002</v>
      </c>
      <c r="E385" s="105">
        <v>83.398640520833354</v>
      </c>
      <c r="F385" s="15">
        <f t="shared" si="18"/>
        <v>1.2486570953875606</v>
      </c>
      <c r="G385" s="15">
        <f t="shared" si="18"/>
        <v>0.63164075310676715</v>
      </c>
      <c r="H385" s="118">
        <f t="shared" si="19"/>
        <v>0.9401489242471639</v>
      </c>
      <c r="I385" s="134">
        <f t="shared" si="20"/>
        <v>0.78407142169337407</v>
      </c>
    </row>
    <row r="386" spans="1:9" x14ac:dyDescent="0.45">
      <c r="A386" s="60">
        <v>40214</v>
      </c>
      <c r="B386" s="121">
        <v>377</v>
      </c>
      <c r="C386" s="130">
        <v>10.86528</v>
      </c>
      <c r="D386" s="105">
        <v>3.8683230000000002</v>
      </c>
      <c r="E386" s="105">
        <v>86.956479583333405</v>
      </c>
      <c r="F386" s="15">
        <f t="shared" si="18"/>
        <v>1.3010048534163201</v>
      </c>
      <c r="G386" s="15">
        <f t="shared" si="18"/>
        <v>0.80575454635930799</v>
      </c>
      <c r="H386" s="118">
        <f t="shared" si="19"/>
        <v>1.053379699887814</v>
      </c>
      <c r="I386" s="134">
        <f t="shared" si="20"/>
        <v>0.91598190366792565</v>
      </c>
    </row>
    <row r="387" spans="1:9" x14ac:dyDescent="0.45">
      <c r="A387" s="60">
        <v>40215</v>
      </c>
      <c r="B387" s="122">
        <v>378</v>
      </c>
      <c r="C387" s="130">
        <v>9.8579100000000004</v>
      </c>
      <c r="D387" s="105">
        <v>6.1117999999999997</v>
      </c>
      <c r="E387" s="105">
        <v>89.597120937499994</v>
      </c>
      <c r="F387" s="15">
        <f t="shared" si="18"/>
        <v>1.2163194023167467</v>
      </c>
      <c r="G387" s="15">
        <f t="shared" si="18"/>
        <v>0.94237199500099234</v>
      </c>
      <c r="H387" s="118">
        <f t="shared" si="19"/>
        <v>1.0793456986588694</v>
      </c>
      <c r="I387" s="134">
        <f t="shared" si="20"/>
        <v>0.96706267096109155</v>
      </c>
    </row>
    <row r="388" spans="1:9" x14ac:dyDescent="0.45">
      <c r="A388" s="60">
        <v>40216</v>
      </c>
      <c r="B388" s="122">
        <v>379</v>
      </c>
      <c r="C388" s="130">
        <v>6.3060450000000001</v>
      </c>
      <c r="D388" s="105">
        <v>1.9968680000000001</v>
      </c>
      <c r="E388" s="105">
        <v>88.92624781249998</v>
      </c>
      <c r="F388" s="15">
        <f t="shared" si="18"/>
        <v>0.95510852264989088</v>
      </c>
      <c r="G388" s="15">
        <f t="shared" si="18"/>
        <v>0.70548328475511224</v>
      </c>
      <c r="H388" s="118">
        <f t="shared" si="19"/>
        <v>0.8302959037025015</v>
      </c>
      <c r="I388" s="134">
        <f t="shared" si="20"/>
        <v>0.73835099290352268</v>
      </c>
    </row>
    <row r="389" spans="1:9" x14ac:dyDescent="0.45">
      <c r="A389" s="60">
        <v>40217</v>
      </c>
      <c r="B389" s="121">
        <v>380</v>
      </c>
      <c r="C389" s="130">
        <v>4.7784209999999998</v>
      </c>
      <c r="D389" s="105">
        <v>-0.63115560000000004</v>
      </c>
      <c r="E389" s="105">
        <v>85.428956249999999</v>
      </c>
      <c r="F389" s="15">
        <f t="shared" si="18"/>
        <v>0.85891039524911938</v>
      </c>
      <c r="G389" s="15">
        <f t="shared" si="18"/>
        <v>0.58330687342041254</v>
      </c>
      <c r="H389" s="118">
        <f t="shared" si="19"/>
        <v>0.72110863433476591</v>
      </c>
      <c r="I389" s="134">
        <f t="shared" si="20"/>
        <v>0.61603557974081968</v>
      </c>
    </row>
    <row r="390" spans="1:9" x14ac:dyDescent="0.45">
      <c r="A390" s="60">
        <v>40218</v>
      </c>
      <c r="B390" s="122">
        <v>381</v>
      </c>
      <c r="C390" s="130">
        <v>1.8052109999999999</v>
      </c>
      <c r="D390" s="105">
        <v>-2.319966</v>
      </c>
      <c r="E390" s="105">
        <v>86.413557812500017</v>
      </c>
      <c r="F390" s="15">
        <f t="shared" si="18"/>
        <v>0.69586499238163002</v>
      </c>
      <c r="G390" s="15">
        <f t="shared" si="18"/>
        <v>0.51504911561515154</v>
      </c>
      <c r="H390" s="118">
        <f t="shared" si="19"/>
        <v>0.60545705399839078</v>
      </c>
      <c r="I390" s="134">
        <f t="shared" si="20"/>
        <v>0.52319698138675885</v>
      </c>
    </row>
    <row r="391" spans="1:9" x14ac:dyDescent="0.45">
      <c r="A391" s="60">
        <v>40219</v>
      </c>
      <c r="B391" s="122">
        <v>382</v>
      </c>
      <c r="C391" s="130">
        <v>4.3871219999999997</v>
      </c>
      <c r="D391" s="105">
        <v>-5.4041220000000001</v>
      </c>
      <c r="E391" s="105">
        <v>83.627197916666645</v>
      </c>
      <c r="F391" s="15">
        <f t="shared" si="18"/>
        <v>0.8356884314161499</v>
      </c>
      <c r="G391" s="15">
        <f t="shared" si="18"/>
        <v>0.40842486553860174</v>
      </c>
      <c r="H391" s="118">
        <f t="shared" si="19"/>
        <v>0.62205664847737585</v>
      </c>
      <c r="I391" s="134">
        <f t="shared" si="20"/>
        <v>0.52020854457595833</v>
      </c>
    </row>
    <row r="392" spans="1:9" x14ac:dyDescent="0.45">
      <c r="A392" s="60">
        <v>40220</v>
      </c>
      <c r="B392" s="121">
        <v>383</v>
      </c>
      <c r="C392" s="130">
        <v>-0.2299667</v>
      </c>
      <c r="D392" s="105">
        <v>-3.546367</v>
      </c>
      <c r="E392" s="105">
        <v>75.561045208333297</v>
      </c>
      <c r="F392" s="15">
        <f t="shared" si="18"/>
        <v>0.60065278249993082</v>
      </c>
      <c r="G392" s="15">
        <f t="shared" si="18"/>
        <v>0.47001269605081014</v>
      </c>
      <c r="H392" s="118">
        <f t="shared" si="19"/>
        <v>0.53533273927537051</v>
      </c>
      <c r="I392" s="134">
        <f t="shared" si="20"/>
        <v>0.40450301313887171</v>
      </c>
    </row>
    <row r="393" spans="1:9" x14ac:dyDescent="0.45">
      <c r="A393" s="60">
        <v>40221</v>
      </c>
      <c r="B393" s="122">
        <v>384</v>
      </c>
      <c r="C393" s="130">
        <v>3.5846209999999998</v>
      </c>
      <c r="D393" s="105">
        <v>-4.4457230000000001</v>
      </c>
      <c r="E393" s="105">
        <v>65.98302750000002</v>
      </c>
      <c r="F393" s="15">
        <f t="shared" si="18"/>
        <v>0.78978887184198721</v>
      </c>
      <c r="G393" s="15">
        <f t="shared" si="18"/>
        <v>0.43923984384074066</v>
      </c>
      <c r="H393" s="118">
        <f t="shared" si="19"/>
        <v>0.61451435784136388</v>
      </c>
      <c r="I393" s="134">
        <f t="shared" si="20"/>
        <v>0.40547517772591568</v>
      </c>
    </row>
    <row r="394" spans="1:9" x14ac:dyDescent="0.45">
      <c r="A394" s="60">
        <v>40222</v>
      </c>
      <c r="B394" s="122">
        <v>385</v>
      </c>
      <c r="C394" s="130">
        <v>-0.79018869999999997</v>
      </c>
      <c r="D394" s="105">
        <v>-4.6950370000000001</v>
      </c>
      <c r="E394" s="105">
        <v>81.050595312499993</v>
      </c>
      <c r="F394" s="15">
        <f t="shared" si="18"/>
        <v>0.57655446784405473</v>
      </c>
      <c r="G394" s="15">
        <f t="shared" si="18"/>
        <v>0.4310316906972671</v>
      </c>
      <c r="H394" s="118">
        <f t="shared" si="19"/>
        <v>0.50379307927066086</v>
      </c>
      <c r="I394" s="134">
        <f t="shared" si="20"/>
        <v>0.40832728989204564</v>
      </c>
    </row>
    <row r="395" spans="1:9" x14ac:dyDescent="0.45">
      <c r="A395" s="60">
        <v>40223</v>
      </c>
      <c r="B395" s="121">
        <v>386</v>
      </c>
      <c r="C395" s="130">
        <v>0.8557555</v>
      </c>
      <c r="D395" s="105">
        <v>-4.8871359999999999</v>
      </c>
      <c r="E395" s="105">
        <v>73.898209479166667</v>
      </c>
      <c r="F395" s="15">
        <f t="shared" ref="F395:G458" si="21">0.6108*EXP(17.27*C395/(C395+237.3))</f>
        <v>0.64990433160951677</v>
      </c>
      <c r="G395" s="15">
        <f t="shared" si="21"/>
        <v>0.42480027286935046</v>
      </c>
      <c r="H395" s="118">
        <f t="shared" ref="H395:H458" si="22">(F395+G395)/2</f>
        <v>0.53735230223943364</v>
      </c>
      <c r="I395" s="134">
        <f t="shared" ref="I395:I458" si="23">E395/100*H395</f>
        <v>0.39709372995002146</v>
      </c>
    </row>
    <row r="396" spans="1:9" x14ac:dyDescent="0.45">
      <c r="A396" s="60">
        <v>40224</v>
      </c>
      <c r="B396" s="122">
        <v>387</v>
      </c>
      <c r="C396" s="130">
        <v>3.4163790000000001</v>
      </c>
      <c r="D396" s="105">
        <v>-7.8911790000000002</v>
      </c>
      <c r="E396" s="105">
        <v>79.150455104166682</v>
      </c>
      <c r="F396" s="15">
        <f t="shared" si="21"/>
        <v>0.78045329185042733</v>
      </c>
      <c r="G396" s="15">
        <f t="shared" si="21"/>
        <v>0.33721410073774766</v>
      </c>
      <c r="H396" s="118">
        <f t="shared" si="22"/>
        <v>0.55883369629408752</v>
      </c>
      <c r="I396" s="134">
        <f t="shared" si="23"/>
        <v>0.44231941389220691</v>
      </c>
    </row>
    <row r="397" spans="1:9" x14ac:dyDescent="0.45">
      <c r="A397" s="60">
        <v>40225</v>
      </c>
      <c r="B397" s="122">
        <v>388</v>
      </c>
      <c r="C397" s="130">
        <v>5.8325889999999996</v>
      </c>
      <c r="D397" s="105">
        <v>-6.7334909999999999</v>
      </c>
      <c r="E397" s="105">
        <v>76.922641145833339</v>
      </c>
      <c r="F397" s="15">
        <f t="shared" si="21"/>
        <v>0.9243265143945596</v>
      </c>
      <c r="G397" s="15">
        <f t="shared" si="21"/>
        <v>0.36885901416906758</v>
      </c>
      <c r="H397" s="118">
        <f t="shared" si="22"/>
        <v>0.64659276428181356</v>
      </c>
      <c r="I397" s="134">
        <f t="shared" si="23"/>
        <v>0.49737623174342349</v>
      </c>
    </row>
    <row r="398" spans="1:9" x14ac:dyDescent="0.45">
      <c r="A398" s="60">
        <v>40226</v>
      </c>
      <c r="B398" s="121">
        <v>389</v>
      </c>
      <c r="C398" s="130">
        <v>7.791347</v>
      </c>
      <c r="D398" s="105">
        <v>-0.2300777</v>
      </c>
      <c r="E398" s="105">
        <v>90.055213020833335</v>
      </c>
      <c r="F398" s="15">
        <f t="shared" si="21"/>
        <v>1.05761889970027</v>
      </c>
      <c r="G398" s="15">
        <f t="shared" si="21"/>
        <v>0.60064792087251762</v>
      </c>
      <c r="H398" s="118">
        <f t="shared" si="22"/>
        <v>0.82913341028639387</v>
      </c>
      <c r="I398" s="134">
        <f t="shared" si="23"/>
        <v>0.74667785886031202</v>
      </c>
    </row>
    <row r="399" spans="1:9" x14ac:dyDescent="0.45">
      <c r="A399" s="60">
        <v>40227</v>
      </c>
      <c r="B399" s="122">
        <v>390</v>
      </c>
      <c r="C399" s="130">
        <v>11.60463</v>
      </c>
      <c r="D399" s="105">
        <v>-1.129856</v>
      </c>
      <c r="E399" s="105">
        <v>83.268955625000004</v>
      </c>
      <c r="F399" s="15">
        <f t="shared" si="21"/>
        <v>1.3664142816100473</v>
      </c>
      <c r="G399" s="15">
        <f t="shared" si="21"/>
        <v>0.5623635769605545</v>
      </c>
      <c r="H399" s="118">
        <f t="shared" si="22"/>
        <v>0.96438892928530096</v>
      </c>
      <c r="I399" s="134">
        <f t="shared" si="23"/>
        <v>0.80303658957898993</v>
      </c>
    </row>
    <row r="400" spans="1:9" x14ac:dyDescent="0.45">
      <c r="A400" s="60">
        <v>40228</v>
      </c>
      <c r="B400" s="122">
        <v>391</v>
      </c>
      <c r="C400" s="130">
        <v>9.123189</v>
      </c>
      <c r="D400" s="105">
        <v>-0.34531109999999998</v>
      </c>
      <c r="E400" s="105">
        <v>80.369021458333336</v>
      </c>
      <c r="F400" s="15">
        <f t="shared" si="21"/>
        <v>1.1576498078267101</v>
      </c>
      <c r="G400" s="15">
        <f t="shared" si="21"/>
        <v>0.59561960620101961</v>
      </c>
      <c r="H400" s="118">
        <f t="shared" si="22"/>
        <v>0.87663470701386492</v>
      </c>
      <c r="I400" s="134">
        <f t="shared" si="23"/>
        <v>0.70454273579117066</v>
      </c>
    </row>
    <row r="401" spans="1:9" x14ac:dyDescent="0.45">
      <c r="A401" s="60">
        <v>40229</v>
      </c>
      <c r="B401" s="121">
        <v>392</v>
      </c>
      <c r="C401" s="130">
        <v>9.0449660000000005</v>
      </c>
      <c r="D401" s="105">
        <v>0.89954460000000003</v>
      </c>
      <c r="E401" s="105">
        <v>82.979103645833334</v>
      </c>
      <c r="F401" s="15">
        <f t="shared" si="21"/>
        <v>1.1515526101307034</v>
      </c>
      <c r="G401" s="15">
        <f t="shared" si="21"/>
        <v>0.65196349411993992</v>
      </c>
      <c r="H401" s="118">
        <f t="shared" si="22"/>
        <v>0.90175805212532167</v>
      </c>
      <c r="I401" s="134">
        <f t="shared" si="23"/>
        <v>0.74827074870771837</v>
      </c>
    </row>
    <row r="402" spans="1:9" x14ac:dyDescent="0.45">
      <c r="A402" s="60">
        <v>40230</v>
      </c>
      <c r="B402" s="122">
        <v>393</v>
      </c>
      <c r="C402" s="130">
        <v>11.27904</v>
      </c>
      <c r="D402" s="105">
        <v>-0.33813339999999997</v>
      </c>
      <c r="E402" s="105">
        <v>87.89629135416665</v>
      </c>
      <c r="F402" s="15">
        <f t="shared" si="21"/>
        <v>1.3372620687072605</v>
      </c>
      <c r="G402" s="15">
        <f t="shared" si="21"/>
        <v>0.59593172099779301</v>
      </c>
      <c r="H402" s="118">
        <f t="shared" si="22"/>
        <v>0.96659689485252676</v>
      </c>
      <c r="I402" s="134">
        <f t="shared" si="23"/>
        <v>0.84960282291990474</v>
      </c>
    </row>
    <row r="403" spans="1:9" x14ac:dyDescent="0.45">
      <c r="A403" s="60">
        <v>40231</v>
      </c>
      <c r="B403" s="122">
        <v>394</v>
      </c>
      <c r="C403" s="130">
        <v>15.1358</v>
      </c>
      <c r="D403" s="105">
        <v>4.7420200000000001</v>
      </c>
      <c r="E403" s="105">
        <v>85.246124479166653</v>
      </c>
      <c r="F403" s="15">
        <f t="shared" si="21"/>
        <v>1.7203131739772652</v>
      </c>
      <c r="G403" s="15">
        <f t="shared" si="21"/>
        <v>0.8567264001196464</v>
      </c>
      <c r="H403" s="118">
        <f t="shared" si="22"/>
        <v>1.2885197870484557</v>
      </c>
      <c r="I403" s="134">
        <f t="shared" si="23"/>
        <v>1.0984131816060196</v>
      </c>
    </row>
    <row r="404" spans="1:9" x14ac:dyDescent="0.45">
      <c r="A404" s="60">
        <v>40232</v>
      </c>
      <c r="B404" s="121">
        <v>395</v>
      </c>
      <c r="C404" s="130">
        <v>13.75751</v>
      </c>
      <c r="D404" s="105">
        <v>7.8324230000000004</v>
      </c>
      <c r="E404" s="105">
        <v>86.230096145833343</v>
      </c>
      <c r="F404" s="15">
        <f t="shared" si="21"/>
        <v>1.5736219245165772</v>
      </c>
      <c r="G404" s="15">
        <f t="shared" si="21"/>
        <v>1.0605863759371927</v>
      </c>
      <c r="H404" s="118">
        <f t="shared" si="22"/>
        <v>1.317104150226885</v>
      </c>
      <c r="I404" s="134">
        <f t="shared" si="23"/>
        <v>1.1357401750814042</v>
      </c>
    </row>
    <row r="405" spans="1:9" x14ac:dyDescent="0.45">
      <c r="A405" s="60">
        <v>40233</v>
      </c>
      <c r="B405" s="122">
        <v>396</v>
      </c>
      <c r="C405" s="130">
        <v>10.91119</v>
      </c>
      <c r="D405" s="105">
        <v>5.8643989999999997</v>
      </c>
      <c r="E405" s="105">
        <v>89.70379333333328</v>
      </c>
      <c r="F405" s="15">
        <f t="shared" si="21"/>
        <v>1.3049848009329039</v>
      </c>
      <c r="G405" s="15">
        <f t="shared" si="21"/>
        <v>0.9263669123964956</v>
      </c>
      <c r="H405" s="118">
        <f t="shared" si="22"/>
        <v>1.1156758566646998</v>
      </c>
      <c r="I405" s="134">
        <f t="shared" si="23"/>
        <v>1.0008035647323981</v>
      </c>
    </row>
    <row r="406" spans="1:9" x14ac:dyDescent="0.45">
      <c r="A406" s="60">
        <v>40234</v>
      </c>
      <c r="B406" s="122">
        <v>397</v>
      </c>
      <c r="C406" s="130">
        <v>14.31094</v>
      </c>
      <c r="D406" s="105">
        <v>7.3080020000000001</v>
      </c>
      <c r="E406" s="105">
        <v>87.308710729166663</v>
      </c>
      <c r="F406" s="15">
        <f t="shared" si="21"/>
        <v>1.6311487415212496</v>
      </c>
      <c r="G406" s="15">
        <f t="shared" si="21"/>
        <v>1.0232454644403555</v>
      </c>
      <c r="H406" s="118">
        <f t="shared" si="22"/>
        <v>1.3271971029808025</v>
      </c>
      <c r="I406" s="134">
        <f t="shared" si="23"/>
        <v>1.158758679447389</v>
      </c>
    </row>
    <row r="407" spans="1:9" x14ac:dyDescent="0.45">
      <c r="A407" s="60">
        <v>40235</v>
      </c>
      <c r="B407" s="121">
        <v>398</v>
      </c>
      <c r="C407" s="130">
        <v>11.979520000000001</v>
      </c>
      <c r="D407" s="105">
        <v>4.9190990000000001</v>
      </c>
      <c r="E407" s="105">
        <v>76.275749166666699</v>
      </c>
      <c r="F407" s="15">
        <f t="shared" si="21"/>
        <v>1.4006709168584457</v>
      </c>
      <c r="G407" s="15">
        <f t="shared" si="21"/>
        <v>0.86739704829797581</v>
      </c>
      <c r="H407" s="118">
        <f t="shared" si="22"/>
        <v>1.1340339825782109</v>
      </c>
      <c r="I407" s="134">
        <f t="shared" si="23"/>
        <v>0.86499291601611683</v>
      </c>
    </row>
    <row r="408" spans="1:9" x14ac:dyDescent="0.45">
      <c r="A408" s="60">
        <v>40236</v>
      </c>
      <c r="B408" s="122">
        <v>399</v>
      </c>
      <c r="C408" s="130">
        <v>10.78562</v>
      </c>
      <c r="D408" s="105">
        <v>4.8625220000000002</v>
      </c>
      <c r="E408" s="105">
        <v>85.865078124999968</v>
      </c>
      <c r="F408" s="15">
        <f t="shared" si="21"/>
        <v>1.294124420750959</v>
      </c>
      <c r="G408" s="15">
        <f t="shared" si="21"/>
        <v>0.863975091365213</v>
      </c>
      <c r="H408" s="118">
        <f t="shared" si="22"/>
        <v>1.0790497560580861</v>
      </c>
      <c r="I408" s="134">
        <f t="shared" si="23"/>
        <v>0.92652691604689719</v>
      </c>
    </row>
    <row r="409" spans="1:9" x14ac:dyDescent="0.45">
      <c r="A409" s="60">
        <v>40237</v>
      </c>
      <c r="B409" s="122">
        <v>400</v>
      </c>
      <c r="C409" s="130">
        <v>13.870290000000001</v>
      </c>
      <c r="D409" s="105">
        <v>4.2652999999999999</v>
      </c>
      <c r="E409" s="105">
        <v>75.886331249999998</v>
      </c>
      <c r="F409" s="15">
        <f t="shared" si="21"/>
        <v>1.5851983280115745</v>
      </c>
      <c r="G409" s="15">
        <f t="shared" si="21"/>
        <v>0.82857274857965457</v>
      </c>
      <c r="H409" s="118">
        <f t="shared" si="22"/>
        <v>1.2068855382956145</v>
      </c>
      <c r="I409" s="134">
        <f t="shared" si="23"/>
        <v>0.91586115739935559</v>
      </c>
    </row>
    <row r="410" spans="1:9" x14ac:dyDescent="0.45">
      <c r="A410" s="60">
        <v>40238</v>
      </c>
      <c r="B410" s="121">
        <v>401</v>
      </c>
      <c r="C410" s="130">
        <v>7.9759349999999998</v>
      </c>
      <c r="D410" s="105">
        <v>-2.810002E-2</v>
      </c>
      <c r="E410" s="105">
        <v>95.023931770833315</v>
      </c>
      <c r="F410" s="15">
        <f t="shared" si="21"/>
        <v>1.07101181801381</v>
      </c>
      <c r="G410" s="15">
        <f t="shared" si="21"/>
        <v>0.60955201996985753</v>
      </c>
      <c r="H410" s="118">
        <f t="shared" si="22"/>
        <v>0.8402819189918338</v>
      </c>
      <c r="I410" s="134">
        <f t="shared" si="23"/>
        <v>0.79846891738544901</v>
      </c>
    </row>
    <row r="411" spans="1:9" x14ac:dyDescent="0.45">
      <c r="A411" s="60">
        <v>40239</v>
      </c>
      <c r="B411" s="122">
        <v>402</v>
      </c>
      <c r="C411" s="130">
        <v>11.37205</v>
      </c>
      <c r="D411" s="105">
        <v>4.1084230000000002</v>
      </c>
      <c r="E411" s="105">
        <v>90.931163437500018</v>
      </c>
      <c r="F411" s="15">
        <f t="shared" si="21"/>
        <v>1.3455335722353583</v>
      </c>
      <c r="G411" s="15">
        <f t="shared" si="21"/>
        <v>0.81948824357196759</v>
      </c>
      <c r="H411" s="118">
        <f t="shared" si="22"/>
        <v>1.082510907903663</v>
      </c>
      <c r="I411" s="134">
        <f t="shared" si="23"/>
        <v>0.98433976289464509</v>
      </c>
    </row>
    <row r="412" spans="1:9" x14ac:dyDescent="0.45">
      <c r="A412" s="60">
        <v>40240</v>
      </c>
      <c r="B412" s="122">
        <v>403</v>
      </c>
      <c r="C412" s="130">
        <v>9.2939439999999998</v>
      </c>
      <c r="D412" s="105">
        <v>4.0202010000000001</v>
      </c>
      <c r="E412" s="105">
        <v>76.345932187500054</v>
      </c>
      <c r="F412" s="15">
        <f t="shared" si="21"/>
        <v>1.1710582950989459</v>
      </c>
      <c r="G412" s="15">
        <f t="shared" si="21"/>
        <v>0.81441814202296836</v>
      </c>
      <c r="H412" s="118">
        <f t="shared" si="22"/>
        <v>0.99273821856095712</v>
      </c>
      <c r="I412" s="134">
        <f t="shared" si="23"/>
        <v>0.75791524714194436</v>
      </c>
    </row>
    <row r="413" spans="1:9" x14ac:dyDescent="0.45">
      <c r="A413" s="60">
        <v>40241</v>
      </c>
      <c r="B413" s="121">
        <v>404</v>
      </c>
      <c r="C413" s="130">
        <v>9.2763519999999993</v>
      </c>
      <c r="D413" s="105">
        <v>-0.235489</v>
      </c>
      <c r="E413" s="105">
        <v>63.901882187499986</v>
      </c>
      <c r="F413" s="15">
        <f t="shared" si="21"/>
        <v>1.1696706048614733</v>
      </c>
      <c r="G413" s="15">
        <f t="shared" si="21"/>
        <v>0.60041095653966692</v>
      </c>
      <c r="H413" s="118">
        <f t="shared" si="22"/>
        <v>0.88504078070057013</v>
      </c>
      <c r="I413" s="134">
        <f t="shared" si="23"/>
        <v>0.56555771699460844</v>
      </c>
    </row>
    <row r="414" spans="1:9" x14ac:dyDescent="0.45">
      <c r="A414" s="60">
        <v>40242</v>
      </c>
      <c r="B414" s="122">
        <v>405</v>
      </c>
      <c r="C414" s="130">
        <v>7.6227559999999999</v>
      </c>
      <c r="D414" s="105">
        <v>-2.3557769999999998</v>
      </c>
      <c r="E414" s="105">
        <v>65.818584062500022</v>
      </c>
      <c r="F414" s="15">
        <f t="shared" si="21"/>
        <v>1.0455157159283701</v>
      </c>
      <c r="G414" s="15">
        <f t="shared" si="21"/>
        <v>0.51368175737092669</v>
      </c>
      <c r="H414" s="118">
        <f t="shared" si="22"/>
        <v>0.77959873664964841</v>
      </c>
      <c r="I414" s="134">
        <f t="shared" si="23"/>
        <v>0.51312084983193695</v>
      </c>
    </row>
    <row r="415" spans="1:9" x14ac:dyDescent="0.45">
      <c r="A415" s="60">
        <v>40243</v>
      </c>
      <c r="B415" s="122">
        <v>406</v>
      </c>
      <c r="C415" s="130">
        <v>9.6194210000000009</v>
      </c>
      <c r="D415" s="124">
        <v>-4.0114450000000001</v>
      </c>
      <c r="E415" s="105">
        <v>72.798724479166637</v>
      </c>
      <c r="F415" s="15">
        <f t="shared" si="21"/>
        <v>1.1969951226909958</v>
      </c>
      <c r="G415" s="15">
        <f t="shared" si="21"/>
        <v>0.45386888102219675</v>
      </c>
      <c r="H415" s="118">
        <f t="shared" si="22"/>
        <v>0.82543200185659626</v>
      </c>
      <c r="I415" s="134">
        <f t="shared" si="23"/>
        <v>0.60090396879445307</v>
      </c>
    </row>
    <row r="416" spans="1:9" x14ac:dyDescent="0.45">
      <c r="A416" s="60">
        <v>40244</v>
      </c>
      <c r="B416" s="121">
        <v>407</v>
      </c>
      <c r="C416" s="130">
        <v>3.8178109999999998</v>
      </c>
      <c r="D416" s="105">
        <v>-3.2621790000000002</v>
      </c>
      <c r="E416" s="105">
        <v>60.930505104166627</v>
      </c>
      <c r="F416" s="15">
        <f t="shared" si="21"/>
        <v>0.80289125817585993</v>
      </c>
      <c r="G416" s="15">
        <f t="shared" si="21"/>
        <v>0.48012597515495836</v>
      </c>
      <c r="H416" s="118">
        <f t="shared" si="22"/>
        <v>0.64150861666540915</v>
      </c>
      <c r="I416" s="134">
        <f t="shared" si="23"/>
        <v>0.3908744404209859</v>
      </c>
    </row>
    <row r="417" spans="1:9" x14ac:dyDescent="0.45">
      <c r="A417" s="60">
        <v>40245</v>
      </c>
      <c r="B417" s="122">
        <v>408</v>
      </c>
      <c r="C417" s="130">
        <v>6.9867220000000003</v>
      </c>
      <c r="D417" s="105">
        <v>-2.9702890000000002</v>
      </c>
      <c r="E417" s="105">
        <v>46.378078958333312</v>
      </c>
      <c r="F417" s="15">
        <f t="shared" si="21"/>
        <v>1.000945348170166</v>
      </c>
      <c r="G417" s="15">
        <f t="shared" si="21"/>
        <v>0.49071354091741926</v>
      </c>
      <c r="H417" s="118">
        <f t="shared" si="22"/>
        <v>0.74582944454379263</v>
      </c>
      <c r="I417" s="134">
        <f t="shared" si="23"/>
        <v>0.34590136868501892</v>
      </c>
    </row>
    <row r="418" spans="1:9" x14ac:dyDescent="0.45">
      <c r="A418" s="60">
        <v>40246</v>
      </c>
      <c r="B418" s="122">
        <v>409</v>
      </c>
      <c r="C418" s="130">
        <v>5.4603219999999997</v>
      </c>
      <c r="D418" s="105">
        <v>-2.9263110000000001</v>
      </c>
      <c r="E418" s="105">
        <v>61.646613229166654</v>
      </c>
      <c r="F418" s="15">
        <f t="shared" si="21"/>
        <v>0.90074083145766826</v>
      </c>
      <c r="G418" s="15">
        <f t="shared" si="21"/>
        <v>0.49232652533389376</v>
      </c>
      <c r="H418" s="118">
        <f t="shared" si="22"/>
        <v>0.69653367839578095</v>
      </c>
      <c r="I418" s="134">
        <f t="shared" si="23"/>
        <v>0.42938942273153463</v>
      </c>
    </row>
    <row r="419" spans="1:9" x14ac:dyDescent="0.45">
      <c r="A419" s="60">
        <v>40247</v>
      </c>
      <c r="B419" s="121">
        <v>410</v>
      </c>
      <c r="C419" s="130">
        <v>5.4768350000000003</v>
      </c>
      <c r="D419" s="105">
        <v>-2.7993440000000001</v>
      </c>
      <c r="E419" s="105">
        <v>54.823465833333323</v>
      </c>
      <c r="F419" s="15">
        <f t="shared" si="21"/>
        <v>0.90177568839822952</v>
      </c>
      <c r="G419" s="15">
        <f t="shared" si="21"/>
        <v>0.49700968193114986</v>
      </c>
      <c r="H419" s="118">
        <f t="shared" si="22"/>
        <v>0.69939268516468966</v>
      </c>
      <c r="I419" s="134">
        <f t="shared" si="23"/>
        <v>0.38343130979209611</v>
      </c>
    </row>
    <row r="420" spans="1:9" x14ac:dyDescent="0.45">
      <c r="A420" s="60">
        <v>40248</v>
      </c>
      <c r="B420" s="122">
        <v>411</v>
      </c>
      <c r="C420" s="130">
        <v>8.028378</v>
      </c>
      <c r="D420" s="105">
        <v>-1.8133440000000001</v>
      </c>
      <c r="E420" s="105">
        <v>70.046100208333328</v>
      </c>
      <c r="F420" s="15">
        <f t="shared" si="21"/>
        <v>1.074843989670244</v>
      </c>
      <c r="G420" s="15">
        <f t="shared" si="21"/>
        <v>0.53474151362116207</v>
      </c>
      <c r="H420" s="118">
        <f t="shared" si="22"/>
        <v>0.80479275164570296</v>
      </c>
      <c r="I420" s="134">
        <f t="shared" si="23"/>
        <v>0.56372593728715226</v>
      </c>
    </row>
    <row r="421" spans="1:9" x14ac:dyDescent="0.45">
      <c r="A421" s="60">
        <v>40249</v>
      </c>
      <c r="B421" s="122">
        <v>412</v>
      </c>
      <c r="C421" s="130">
        <v>6.2380000000000004</v>
      </c>
      <c r="D421" s="105">
        <v>-2.0829559999999998</v>
      </c>
      <c r="E421" s="105">
        <v>77.436018020833316</v>
      </c>
      <c r="F421" s="15">
        <f t="shared" si="21"/>
        <v>0.95062969916113893</v>
      </c>
      <c r="G421" s="15">
        <f t="shared" si="21"/>
        <v>0.52418030301602681</v>
      </c>
      <c r="H421" s="118">
        <f t="shared" si="22"/>
        <v>0.73740500108858287</v>
      </c>
      <c r="I421" s="134">
        <f t="shared" si="23"/>
        <v>0.57101706952948117</v>
      </c>
    </row>
    <row r="422" spans="1:9" x14ac:dyDescent="0.45">
      <c r="A422" s="60">
        <v>40250</v>
      </c>
      <c r="B422" s="121">
        <v>413</v>
      </c>
      <c r="C422" s="130">
        <v>8.1844459999999994</v>
      </c>
      <c r="D422" s="105">
        <v>2.0331999999999999</v>
      </c>
      <c r="E422" s="105">
        <v>83.880391666666654</v>
      </c>
      <c r="F422" s="15">
        <f t="shared" si="21"/>
        <v>1.0863198641828735</v>
      </c>
      <c r="G422" s="15">
        <f t="shared" si="21"/>
        <v>0.70731978423053987</v>
      </c>
      <c r="H422" s="118">
        <f t="shared" si="22"/>
        <v>0.89681982420670669</v>
      </c>
      <c r="I422" s="134">
        <f t="shared" si="23"/>
        <v>0.75225598108889691</v>
      </c>
    </row>
    <row r="423" spans="1:9" x14ac:dyDescent="0.45">
      <c r="A423" s="60">
        <v>40251</v>
      </c>
      <c r="B423" s="122">
        <v>414</v>
      </c>
      <c r="C423" s="130">
        <v>8.4244979999999998</v>
      </c>
      <c r="D423" s="105">
        <v>3.0221990000000001</v>
      </c>
      <c r="E423" s="105">
        <v>77.431112187499977</v>
      </c>
      <c r="F423" s="15">
        <f t="shared" si="21"/>
        <v>1.1041817340295945</v>
      </c>
      <c r="G423" s="15">
        <f t="shared" si="21"/>
        <v>0.75896101467747135</v>
      </c>
      <c r="H423" s="118">
        <f t="shared" si="22"/>
        <v>0.93157137435353299</v>
      </c>
      <c r="I423" s="134">
        <f t="shared" si="23"/>
        <v>0.72132607598231946</v>
      </c>
    </row>
    <row r="424" spans="1:9" x14ac:dyDescent="0.45">
      <c r="A424" s="60">
        <v>40252</v>
      </c>
      <c r="B424" s="122">
        <v>415</v>
      </c>
      <c r="C424" s="130">
        <v>13.369540000000001</v>
      </c>
      <c r="D424" s="105">
        <v>-0.85522229999999999</v>
      </c>
      <c r="E424" s="105">
        <v>76.195776562500015</v>
      </c>
      <c r="F424" s="15">
        <f t="shared" si="21"/>
        <v>1.5343629242011878</v>
      </c>
      <c r="G424" s="15">
        <f t="shared" si="21"/>
        <v>0.57381317883619898</v>
      </c>
      <c r="H424" s="118">
        <f t="shared" si="22"/>
        <v>1.0540880515186934</v>
      </c>
      <c r="I424" s="134">
        <f t="shared" si="23"/>
        <v>0.8031705765071937</v>
      </c>
    </row>
    <row r="425" spans="1:9" x14ac:dyDescent="0.45">
      <c r="A425" s="60">
        <v>40253</v>
      </c>
      <c r="B425" s="121">
        <v>416</v>
      </c>
      <c r="C425" s="130">
        <v>15.0847</v>
      </c>
      <c r="D425" s="105">
        <v>-1.6860999999999999</v>
      </c>
      <c r="E425" s="105">
        <v>66.054455208333323</v>
      </c>
      <c r="F425" s="15">
        <f t="shared" si="21"/>
        <v>1.7146678228585541</v>
      </c>
      <c r="G425" s="15">
        <f t="shared" si="21"/>
        <v>0.53979099231037975</v>
      </c>
      <c r="H425" s="118">
        <f t="shared" si="22"/>
        <v>1.1272294075844669</v>
      </c>
      <c r="I425" s="134">
        <f t="shared" si="23"/>
        <v>0.74458524412804272</v>
      </c>
    </row>
    <row r="426" spans="1:9" x14ac:dyDescent="0.45">
      <c r="A426" s="60">
        <v>40254</v>
      </c>
      <c r="B426" s="122">
        <v>417</v>
      </c>
      <c r="C426" s="130">
        <v>18.54036</v>
      </c>
      <c r="D426" s="105">
        <v>3.2036220000000002</v>
      </c>
      <c r="E426" s="105">
        <v>54.089206145833316</v>
      </c>
      <c r="F426" s="15">
        <f t="shared" si="21"/>
        <v>2.13516688127214</v>
      </c>
      <c r="G426" s="15">
        <f t="shared" si="21"/>
        <v>0.76878714897329836</v>
      </c>
      <c r="H426" s="118">
        <f t="shared" si="22"/>
        <v>1.4519770151227192</v>
      </c>
      <c r="I426" s="134">
        <f t="shared" si="23"/>
        <v>0.78536284089984487</v>
      </c>
    </row>
    <row r="427" spans="1:9" x14ac:dyDescent="0.45">
      <c r="A427" s="60">
        <v>40255</v>
      </c>
      <c r="B427" s="122">
        <v>418</v>
      </c>
      <c r="C427" s="130">
        <v>16.904050000000002</v>
      </c>
      <c r="D427" s="105">
        <v>5.6268219999999998</v>
      </c>
      <c r="E427" s="105">
        <v>56.955056249999991</v>
      </c>
      <c r="F427" s="15">
        <f t="shared" si="21"/>
        <v>1.9259782350113397</v>
      </c>
      <c r="G427" s="15">
        <f t="shared" si="21"/>
        <v>0.91122335651551489</v>
      </c>
      <c r="H427" s="118">
        <f t="shared" si="22"/>
        <v>1.4186007957634272</v>
      </c>
      <c r="I427" s="134">
        <f t="shared" si="23"/>
        <v>0.80796488119000742</v>
      </c>
    </row>
    <row r="428" spans="1:9" x14ac:dyDescent="0.45">
      <c r="A428" s="60">
        <v>40256</v>
      </c>
      <c r="B428" s="121">
        <v>419</v>
      </c>
      <c r="C428" s="130">
        <v>16.7364</v>
      </c>
      <c r="D428" s="105">
        <v>9.6764159999999997</v>
      </c>
      <c r="E428" s="105">
        <v>79.825026874999992</v>
      </c>
      <c r="F428" s="15">
        <f t="shared" si="21"/>
        <v>1.9055956934954326</v>
      </c>
      <c r="G428" s="15">
        <f t="shared" si="21"/>
        <v>1.2015885881307635</v>
      </c>
      <c r="H428" s="118">
        <f t="shared" si="22"/>
        <v>1.5535921408130982</v>
      </c>
      <c r="I428" s="134">
        <f t="shared" si="23"/>
        <v>1.2401553439319433</v>
      </c>
    </row>
    <row r="429" spans="1:9" x14ac:dyDescent="0.45">
      <c r="A429" s="60">
        <v>40257</v>
      </c>
      <c r="B429" s="122">
        <v>420</v>
      </c>
      <c r="C429" s="130">
        <v>17.39321</v>
      </c>
      <c r="D429" s="105">
        <v>10.395849999999999</v>
      </c>
      <c r="E429" s="105">
        <v>89.315912916666662</v>
      </c>
      <c r="F429" s="15">
        <f t="shared" si="21"/>
        <v>1.9865448642187837</v>
      </c>
      <c r="G429" s="15">
        <f t="shared" si="21"/>
        <v>1.2609180179420003</v>
      </c>
      <c r="H429" s="118">
        <f t="shared" si="22"/>
        <v>1.623731441080392</v>
      </c>
      <c r="I429" s="134">
        <f t="shared" si="23"/>
        <v>1.4502505599158997</v>
      </c>
    </row>
    <row r="430" spans="1:9" x14ac:dyDescent="0.45">
      <c r="A430" s="60">
        <v>40258</v>
      </c>
      <c r="B430" s="122">
        <v>421</v>
      </c>
      <c r="C430" s="130">
        <v>14.22484</v>
      </c>
      <c r="D430" s="105">
        <v>5.3656329999999999</v>
      </c>
      <c r="E430" s="105">
        <v>75.992283958333346</v>
      </c>
      <c r="F430" s="15">
        <f t="shared" si="21"/>
        <v>1.6220795984788887</v>
      </c>
      <c r="G430" s="15">
        <f t="shared" si="21"/>
        <v>0.89482693304282956</v>
      </c>
      <c r="H430" s="118">
        <f t="shared" si="22"/>
        <v>1.2584532657608591</v>
      </c>
      <c r="I430" s="134">
        <f t="shared" si="23"/>
        <v>0.95632737919991151</v>
      </c>
    </row>
    <row r="431" spans="1:9" x14ac:dyDescent="0.45">
      <c r="A431" s="60">
        <v>40259</v>
      </c>
      <c r="B431" s="121">
        <v>422</v>
      </c>
      <c r="C431" s="130">
        <v>14.739380000000001</v>
      </c>
      <c r="D431" s="105">
        <v>1.923422</v>
      </c>
      <c r="E431" s="105">
        <v>78.655868541666692</v>
      </c>
      <c r="F431" s="15">
        <f t="shared" si="21"/>
        <v>1.6769420311862928</v>
      </c>
      <c r="G431" s="15">
        <f t="shared" si="21"/>
        <v>0.70178361475800433</v>
      </c>
      <c r="H431" s="118">
        <f t="shared" si="22"/>
        <v>1.1893628229721487</v>
      </c>
      <c r="I431" s="134">
        <f t="shared" si="23"/>
        <v>0.93550365852042927</v>
      </c>
    </row>
    <row r="432" spans="1:9" x14ac:dyDescent="0.45">
      <c r="A432" s="60">
        <v>40260</v>
      </c>
      <c r="B432" s="122">
        <v>423</v>
      </c>
      <c r="C432" s="130">
        <v>15.39005</v>
      </c>
      <c r="D432" s="105">
        <v>2.797857</v>
      </c>
      <c r="E432" s="105">
        <v>82.197613750000002</v>
      </c>
      <c r="F432" s="15">
        <f t="shared" si="21"/>
        <v>1.7486447892138057</v>
      </c>
      <c r="G432" s="15">
        <f t="shared" si="21"/>
        <v>0.74696374064785864</v>
      </c>
      <c r="H432" s="118">
        <f t="shared" si="22"/>
        <v>1.2478042649308323</v>
      </c>
      <c r="I432" s="134">
        <f t="shared" si="23"/>
        <v>1.0256653300438723</v>
      </c>
    </row>
    <row r="433" spans="1:9" x14ac:dyDescent="0.45">
      <c r="A433" s="60">
        <v>40261</v>
      </c>
      <c r="B433" s="122">
        <v>424</v>
      </c>
      <c r="C433" s="130">
        <v>18.864920000000001</v>
      </c>
      <c r="D433" s="105">
        <v>8.8946900000000007</v>
      </c>
      <c r="E433" s="105">
        <v>77.932845520833368</v>
      </c>
      <c r="F433" s="15">
        <f t="shared" si="21"/>
        <v>2.1789435502494472</v>
      </c>
      <c r="G433" s="15">
        <f t="shared" si="21"/>
        <v>1.1399183716134971</v>
      </c>
      <c r="H433" s="118">
        <f t="shared" si="22"/>
        <v>1.6594309609314721</v>
      </c>
      <c r="I433" s="134">
        <f t="shared" si="23"/>
        <v>1.2932417673076049</v>
      </c>
    </row>
    <row r="434" spans="1:9" x14ac:dyDescent="0.45">
      <c r="A434" s="60">
        <v>40262</v>
      </c>
      <c r="B434" s="121">
        <v>425</v>
      </c>
      <c r="C434" s="130">
        <v>16.670850000000002</v>
      </c>
      <c r="D434" s="105">
        <v>6.6345210000000003</v>
      </c>
      <c r="E434" s="105">
        <v>80.817104583333332</v>
      </c>
      <c r="F434" s="15">
        <f t="shared" si="21"/>
        <v>1.8976777958600792</v>
      </c>
      <c r="G434" s="15">
        <f t="shared" si="21"/>
        <v>0.976991857806075</v>
      </c>
      <c r="H434" s="118">
        <f t="shared" si="22"/>
        <v>1.437334826833077</v>
      </c>
      <c r="I434" s="134">
        <f t="shared" si="23"/>
        <v>1.1616123902143609</v>
      </c>
    </row>
    <row r="435" spans="1:9" x14ac:dyDescent="0.45">
      <c r="A435" s="60">
        <v>40263</v>
      </c>
      <c r="B435" s="122">
        <v>426</v>
      </c>
      <c r="C435" s="130">
        <v>12.620559999999999</v>
      </c>
      <c r="D435" s="105">
        <v>5.5407109999999999</v>
      </c>
      <c r="E435" s="105">
        <v>84.215618645833345</v>
      </c>
      <c r="F435" s="15">
        <f t="shared" si="21"/>
        <v>1.4609979058147295</v>
      </c>
      <c r="G435" s="15">
        <f t="shared" si="21"/>
        <v>0.90578862312572117</v>
      </c>
      <c r="H435" s="118">
        <f t="shared" si="22"/>
        <v>1.1833932644702254</v>
      </c>
      <c r="I435" s="134">
        <f t="shared" si="23"/>
        <v>0.99660195868672308</v>
      </c>
    </row>
    <row r="436" spans="1:9" x14ac:dyDescent="0.45">
      <c r="A436" s="60">
        <v>40264</v>
      </c>
      <c r="B436" s="122">
        <v>427</v>
      </c>
      <c r="C436" s="130">
        <v>13.45004</v>
      </c>
      <c r="D436" s="105">
        <v>5.4800339999999998</v>
      </c>
      <c r="E436" s="105">
        <v>84.427808333333317</v>
      </c>
      <c r="F436" s="15">
        <f t="shared" si="21"/>
        <v>1.5424373508611455</v>
      </c>
      <c r="G436" s="15">
        <f t="shared" si="21"/>
        <v>0.90197628839661992</v>
      </c>
      <c r="H436" s="118">
        <f t="shared" si="22"/>
        <v>1.2222068196288827</v>
      </c>
      <c r="I436" s="134">
        <f t="shared" si="23"/>
        <v>1.031882431113202</v>
      </c>
    </row>
    <row r="437" spans="1:9" x14ac:dyDescent="0.45">
      <c r="A437" s="60">
        <v>40265</v>
      </c>
      <c r="B437" s="121">
        <v>428</v>
      </c>
      <c r="C437" s="130">
        <v>14.8179</v>
      </c>
      <c r="D437" s="105">
        <v>8.0189719999999998</v>
      </c>
      <c r="E437" s="105">
        <v>91.106012291666659</v>
      </c>
      <c r="F437" s="15">
        <f t="shared" si="21"/>
        <v>1.6854556939342757</v>
      </c>
      <c r="G437" s="15">
        <f t="shared" si="21"/>
        <v>1.0741557772843071</v>
      </c>
      <c r="H437" s="118">
        <f t="shared" si="22"/>
        <v>1.3798057356092914</v>
      </c>
      <c r="I437" s="134">
        <f t="shared" si="23"/>
        <v>1.2570859830853227</v>
      </c>
    </row>
    <row r="438" spans="1:9" x14ac:dyDescent="0.45">
      <c r="A438" s="60">
        <v>40266</v>
      </c>
      <c r="B438" s="122">
        <v>429</v>
      </c>
      <c r="C438" s="130">
        <v>17.832750000000001</v>
      </c>
      <c r="D438" s="105">
        <v>7.5917640000000004</v>
      </c>
      <c r="E438" s="105">
        <v>84.268745937499986</v>
      </c>
      <c r="F438" s="15">
        <f t="shared" si="21"/>
        <v>2.0423837403511662</v>
      </c>
      <c r="G438" s="15">
        <f t="shared" si="21"/>
        <v>1.0433041128514278</v>
      </c>
      <c r="H438" s="118">
        <f t="shared" si="22"/>
        <v>1.542843926601297</v>
      </c>
      <c r="I438" s="134">
        <f t="shared" si="23"/>
        <v>1.3001352287197958</v>
      </c>
    </row>
    <row r="439" spans="1:9" x14ac:dyDescent="0.45">
      <c r="A439" s="60">
        <v>40267</v>
      </c>
      <c r="B439" s="122">
        <v>430</v>
      </c>
      <c r="C439" s="130">
        <v>11.73175</v>
      </c>
      <c r="D439" s="105">
        <v>5.9282000000000004</v>
      </c>
      <c r="E439" s="105">
        <v>82.103535624999964</v>
      </c>
      <c r="F439" s="15">
        <f t="shared" si="21"/>
        <v>1.3779468215536943</v>
      </c>
      <c r="G439" s="15">
        <f t="shared" si="21"/>
        <v>0.93047128710989191</v>
      </c>
      <c r="H439" s="118">
        <f t="shared" si="22"/>
        <v>1.1542090543317931</v>
      </c>
      <c r="I439" s="134">
        <f t="shared" si="23"/>
        <v>0.94764644211027904</v>
      </c>
    </row>
    <row r="440" spans="1:9" x14ac:dyDescent="0.45">
      <c r="A440" s="60">
        <v>40268</v>
      </c>
      <c r="B440" s="121">
        <v>431</v>
      </c>
      <c r="C440" s="130">
        <v>11.29776</v>
      </c>
      <c r="D440" s="105">
        <v>4.4075990000000003</v>
      </c>
      <c r="E440" s="105">
        <v>73.066982395833364</v>
      </c>
      <c r="F440" s="15">
        <f t="shared" si="21"/>
        <v>1.3389232626433152</v>
      </c>
      <c r="G440" s="15">
        <f t="shared" si="21"/>
        <v>0.83688977976582091</v>
      </c>
      <c r="H440" s="118">
        <f t="shared" si="22"/>
        <v>1.087906521204568</v>
      </c>
      <c r="I440" s="134">
        <f t="shared" si="23"/>
        <v>0.79490046633166489</v>
      </c>
    </row>
    <row r="441" spans="1:9" x14ac:dyDescent="0.45">
      <c r="A441" s="60">
        <v>40269</v>
      </c>
      <c r="B441" s="122">
        <v>432</v>
      </c>
      <c r="C441" s="130">
        <v>11.844849999999999</v>
      </c>
      <c r="D441" s="105">
        <v>0.97895569999999998</v>
      </c>
      <c r="E441" s="105">
        <v>71.188560520833335</v>
      </c>
      <c r="F441" s="15">
        <f t="shared" si="21"/>
        <v>1.3882792331456584</v>
      </c>
      <c r="G441" s="15">
        <f t="shared" si="21"/>
        <v>0.65571247850295489</v>
      </c>
      <c r="H441" s="118">
        <f t="shared" si="22"/>
        <v>1.0219958558243065</v>
      </c>
      <c r="I441" s="134">
        <f t="shared" si="23"/>
        <v>0.72754413834389497</v>
      </c>
    </row>
    <row r="442" spans="1:9" x14ac:dyDescent="0.45">
      <c r="A442" s="60">
        <v>40270</v>
      </c>
      <c r="B442" s="122">
        <v>433</v>
      </c>
      <c r="C442" s="130">
        <v>13.06358</v>
      </c>
      <c r="D442" s="105">
        <v>4.3387900000000004</v>
      </c>
      <c r="E442" s="105">
        <v>84.991625312499991</v>
      </c>
      <c r="F442" s="15">
        <f t="shared" si="21"/>
        <v>1.5040115148003077</v>
      </c>
      <c r="G442" s="15">
        <f t="shared" si="21"/>
        <v>0.83285891119642386</v>
      </c>
      <c r="H442" s="118">
        <f t="shared" si="22"/>
        <v>1.1684352129983657</v>
      </c>
      <c r="I442" s="134">
        <f t="shared" si="23"/>
        <v>0.99307207825088228</v>
      </c>
    </row>
    <row r="443" spans="1:9" x14ac:dyDescent="0.45">
      <c r="A443" s="60">
        <v>40271</v>
      </c>
      <c r="B443" s="121">
        <v>434</v>
      </c>
      <c r="C443" s="130">
        <v>12.538629999999999</v>
      </c>
      <c r="D443" s="105">
        <v>5.7428340000000002</v>
      </c>
      <c r="E443" s="105">
        <v>83.28824385416668</v>
      </c>
      <c r="F443" s="15">
        <f t="shared" si="21"/>
        <v>1.4531626372510469</v>
      </c>
      <c r="G443" s="15">
        <f t="shared" si="21"/>
        <v>0.91859067273377593</v>
      </c>
      <c r="H443" s="118">
        <f t="shared" si="22"/>
        <v>1.1858766549924113</v>
      </c>
      <c r="I443" s="134">
        <f t="shared" si="23"/>
        <v>0.98769584021971446</v>
      </c>
    </row>
    <row r="444" spans="1:9" x14ac:dyDescent="0.45">
      <c r="A444" s="60">
        <v>40272</v>
      </c>
      <c r="B444" s="122">
        <v>435</v>
      </c>
      <c r="C444" s="130">
        <v>12.753909999999999</v>
      </c>
      <c r="D444" s="105">
        <v>4.3193770000000002</v>
      </c>
      <c r="E444" s="105">
        <v>78.106759791666661</v>
      </c>
      <c r="F444" s="15">
        <f t="shared" si="21"/>
        <v>1.4738299940273896</v>
      </c>
      <c r="G444" s="15">
        <f t="shared" si="21"/>
        <v>0.83172478888966739</v>
      </c>
      <c r="H444" s="118">
        <f t="shared" si="22"/>
        <v>1.1527773914585284</v>
      </c>
      <c r="I444" s="134">
        <f t="shared" si="23"/>
        <v>0.90039706807915365</v>
      </c>
    </row>
    <row r="445" spans="1:9" x14ac:dyDescent="0.45">
      <c r="A445" s="60">
        <v>40273</v>
      </c>
      <c r="B445" s="122">
        <v>436</v>
      </c>
      <c r="C445" s="130">
        <v>14.29893</v>
      </c>
      <c r="D445" s="105">
        <v>2.0513219999999999</v>
      </c>
      <c r="E445" s="105">
        <v>76.999071458333347</v>
      </c>
      <c r="F445" s="15">
        <f t="shared" si="21"/>
        <v>1.6298810326786086</v>
      </c>
      <c r="G445" s="15">
        <f t="shared" si="21"/>
        <v>0.7082373871391765</v>
      </c>
      <c r="H445" s="118">
        <f t="shared" si="22"/>
        <v>1.1690592099088926</v>
      </c>
      <c r="I445" s="134">
        <f t="shared" si="23"/>
        <v>0.90016473642797545</v>
      </c>
    </row>
    <row r="446" spans="1:9" x14ac:dyDescent="0.45">
      <c r="A446" s="60">
        <v>40274</v>
      </c>
      <c r="B446" s="121">
        <v>437</v>
      </c>
      <c r="C446" s="130">
        <v>20.06155</v>
      </c>
      <c r="D446" s="105">
        <v>2.7961999999999998</v>
      </c>
      <c r="E446" s="105">
        <v>66.178831562499994</v>
      </c>
      <c r="F446" s="15">
        <f t="shared" si="21"/>
        <v>2.3472052564279546</v>
      </c>
      <c r="G446" s="15">
        <f t="shared" si="21"/>
        <v>0.74687575477328694</v>
      </c>
      <c r="H446" s="118">
        <f t="shared" si="22"/>
        <v>1.5470405056006209</v>
      </c>
      <c r="I446" s="134">
        <f t="shared" si="23"/>
        <v>1.0238133304050832</v>
      </c>
    </row>
    <row r="447" spans="1:9" x14ac:dyDescent="0.45">
      <c r="A447" s="60">
        <v>40275</v>
      </c>
      <c r="B447" s="122">
        <v>438</v>
      </c>
      <c r="C447" s="130">
        <v>14.7582</v>
      </c>
      <c r="D447" s="105">
        <v>7.1650229999999997</v>
      </c>
      <c r="E447" s="105">
        <v>80.656980208333351</v>
      </c>
      <c r="F447" s="15">
        <f t="shared" si="21"/>
        <v>1.678979177247</v>
      </c>
      <c r="G447" s="15">
        <f t="shared" si="21"/>
        <v>1.0132678041537235</v>
      </c>
      <c r="H447" s="118">
        <f t="shared" si="22"/>
        <v>1.3461234907003616</v>
      </c>
      <c r="I447" s="134">
        <f t="shared" si="23"/>
        <v>1.0857425574739168</v>
      </c>
    </row>
    <row r="448" spans="1:9" x14ac:dyDescent="0.45">
      <c r="A448" s="60">
        <v>40276</v>
      </c>
      <c r="B448" s="122">
        <v>439</v>
      </c>
      <c r="C448" s="130">
        <v>15.58789</v>
      </c>
      <c r="D448" s="105">
        <v>4.0884650000000002</v>
      </c>
      <c r="E448" s="105">
        <v>74.197180312499995</v>
      </c>
      <c r="F448" s="15">
        <f t="shared" si="21"/>
        <v>1.7709726773417285</v>
      </c>
      <c r="G448" s="15">
        <f t="shared" si="21"/>
        <v>0.81833883047610156</v>
      </c>
      <c r="H448" s="118">
        <f t="shared" si="22"/>
        <v>1.294655753908915</v>
      </c>
      <c r="I448" s="134">
        <f t="shared" si="23"/>
        <v>0.96059806415395388</v>
      </c>
    </row>
    <row r="449" spans="1:9" x14ac:dyDescent="0.45">
      <c r="A449" s="60">
        <v>40277</v>
      </c>
      <c r="B449" s="121">
        <v>440</v>
      </c>
      <c r="C449" s="130">
        <v>17.508279999999999</v>
      </c>
      <c r="D449" s="105">
        <v>3.2934559999999999</v>
      </c>
      <c r="E449" s="105">
        <v>71.854179166666668</v>
      </c>
      <c r="F449" s="15">
        <f t="shared" si="21"/>
        <v>2.0010325328676641</v>
      </c>
      <c r="G449" s="15">
        <f t="shared" si="21"/>
        <v>0.77369412369709412</v>
      </c>
      <c r="H449" s="118">
        <f t="shared" si="22"/>
        <v>1.3873633282823792</v>
      </c>
      <c r="I449" s="134">
        <f t="shared" si="23"/>
        <v>0.99687853159665052</v>
      </c>
    </row>
    <row r="450" spans="1:9" x14ac:dyDescent="0.45">
      <c r="A450" s="60">
        <v>40278</v>
      </c>
      <c r="B450" s="122">
        <v>441</v>
      </c>
      <c r="C450" s="130">
        <v>17.967610000000001</v>
      </c>
      <c r="D450" s="105">
        <v>5.7646100000000002</v>
      </c>
      <c r="E450" s="105">
        <v>63.600184062499999</v>
      </c>
      <c r="F450" s="15">
        <f t="shared" si="21"/>
        <v>2.059789488804022</v>
      </c>
      <c r="G450" s="15">
        <f t="shared" si="21"/>
        <v>0.91997938969042603</v>
      </c>
      <c r="H450" s="118">
        <f t="shared" si="22"/>
        <v>1.4898844392472239</v>
      </c>
      <c r="I450" s="134">
        <f t="shared" si="23"/>
        <v>0.9475692456797804</v>
      </c>
    </row>
    <row r="451" spans="1:9" x14ac:dyDescent="0.45">
      <c r="A451" s="60">
        <v>40279</v>
      </c>
      <c r="B451" s="122">
        <v>442</v>
      </c>
      <c r="C451" s="130">
        <v>13.43712</v>
      </c>
      <c r="D451" s="105">
        <v>5.2947100000000002</v>
      </c>
      <c r="E451" s="105">
        <v>65.364277187499994</v>
      </c>
      <c r="F451" s="15">
        <f t="shared" si="21"/>
        <v>1.5411389236170969</v>
      </c>
      <c r="G451" s="15">
        <f t="shared" si="21"/>
        <v>0.89041981234692857</v>
      </c>
      <c r="H451" s="118">
        <f t="shared" si="22"/>
        <v>1.2157793679820128</v>
      </c>
      <c r="I451" s="134">
        <f t="shared" si="23"/>
        <v>0.79468539607619848</v>
      </c>
    </row>
    <row r="452" spans="1:9" x14ac:dyDescent="0.45">
      <c r="A452" s="60">
        <v>40280</v>
      </c>
      <c r="B452" s="121">
        <v>443</v>
      </c>
      <c r="C452" s="130">
        <v>13.50977</v>
      </c>
      <c r="D452" s="105">
        <v>3.0048330000000001</v>
      </c>
      <c r="E452" s="105">
        <v>66.585906354166696</v>
      </c>
      <c r="F452" s="15">
        <f t="shared" si="21"/>
        <v>1.5484525515487171</v>
      </c>
      <c r="G452" s="15">
        <f t="shared" si="21"/>
        <v>0.75802628641877323</v>
      </c>
      <c r="H452" s="118">
        <f t="shared" si="22"/>
        <v>1.1532394189837452</v>
      </c>
      <c r="I452" s="134">
        <f t="shared" si="23"/>
        <v>0.76789491956385258</v>
      </c>
    </row>
    <row r="453" spans="1:9" x14ac:dyDescent="0.45">
      <c r="A453" s="60">
        <v>40281</v>
      </c>
      <c r="B453" s="122">
        <v>444</v>
      </c>
      <c r="C453" s="130">
        <v>13.529210000000001</v>
      </c>
      <c r="D453" s="105">
        <v>4.5348230000000003</v>
      </c>
      <c r="E453" s="105">
        <v>77.08748802083332</v>
      </c>
      <c r="F453" s="15">
        <f t="shared" si="21"/>
        <v>1.5504147218492745</v>
      </c>
      <c r="G453" s="15">
        <f t="shared" si="21"/>
        <v>0.84438797201216065</v>
      </c>
      <c r="H453" s="118">
        <f t="shared" si="22"/>
        <v>1.1974013469307176</v>
      </c>
      <c r="I453" s="134">
        <f t="shared" si="23"/>
        <v>0.92304661987651371</v>
      </c>
    </row>
    <row r="454" spans="1:9" x14ac:dyDescent="0.45">
      <c r="A454" s="60">
        <v>40282</v>
      </c>
      <c r="B454" s="122">
        <v>445</v>
      </c>
      <c r="C454" s="130">
        <v>12.208119999999999</v>
      </c>
      <c r="D454" s="105">
        <v>5.9458120000000001</v>
      </c>
      <c r="E454" s="105">
        <v>77.716698124999994</v>
      </c>
      <c r="F454" s="15">
        <f t="shared" si="21"/>
        <v>1.4219281139779578</v>
      </c>
      <c r="G454" s="15">
        <f t="shared" si="21"/>
        <v>0.93160710149623449</v>
      </c>
      <c r="H454" s="118">
        <f t="shared" si="22"/>
        <v>1.1767676077370961</v>
      </c>
      <c r="I454" s="134">
        <f t="shared" si="23"/>
        <v>0.91454492933782305</v>
      </c>
    </row>
    <row r="455" spans="1:9" x14ac:dyDescent="0.45">
      <c r="A455" s="60">
        <v>40283</v>
      </c>
      <c r="B455" s="121">
        <v>446</v>
      </c>
      <c r="C455" s="130">
        <v>16.740570000000002</v>
      </c>
      <c r="D455" s="105">
        <v>4.0945220000000004</v>
      </c>
      <c r="E455" s="105">
        <v>71.343564374999985</v>
      </c>
      <c r="F455" s="15">
        <f t="shared" si="21"/>
        <v>1.9061003726517205</v>
      </c>
      <c r="G455" s="15">
        <f t="shared" si="21"/>
        <v>0.81868751236651749</v>
      </c>
      <c r="H455" s="118">
        <f t="shared" si="22"/>
        <v>1.3623939425091189</v>
      </c>
      <c r="I455" s="134">
        <f t="shared" si="23"/>
        <v>0.97198039941509362</v>
      </c>
    </row>
    <row r="456" spans="1:9" x14ac:dyDescent="0.45">
      <c r="A456" s="60">
        <v>40284</v>
      </c>
      <c r="B456" s="122">
        <v>447</v>
      </c>
      <c r="C456" s="130">
        <v>17.60059</v>
      </c>
      <c r="D456" s="105">
        <v>4.9695559999999999</v>
      </c>
      <c r="E456" s="105">
        <v>63.692116666666713</v>
      </c>
      <c r="F456" s="15">
        <f t="shared" si="21"/>
        <v>2.0127214417970993</v>
      </c>
      <c r="G456" s="15">
        <f t="shared" si="21"/>
        <v>0.87045892437202244</v>
      </c>
      <c r="H456" s="118">
        <f t="shared" si="22"/>
        <v>1.441590183084561</v>
      </c>
      <c r="I456" s="134">
        <f t="shared" si="23"/>
        <v>0.91817930126543279</v>
      </c>
    </row>
    <row r="457" spans="1:9" x14ac:dyDescent="0.45">
      <c r="A457" s="60">
        <v>40285</v>
      </c>
      <c r="B457" s="122">
        <v>448</v>
      </c>
      <c r="C457" s="130">
        <v>19.25103</v>
      </c>
      <c r="D457" s="105">
        <v>2.6558999999999999</v>
      </c>
      <c r="E457" s="105">
        <v>64.793105104166656</v>
      </c>
      <c r="F457" s="15">
        <f t="shared" si="21"/>
        <v>2.2320433024993642</v>
      </c>
      <c r="G457" s="15">
        <f t="shared" si="21"/>
        <v>0.7394589976146374</v>
      </c>
      <c r="H457" s="118">
        <f t="shared" si="22"/>
        <v>1.4857511500570009</v>
      </c>
      <c r="I457" s="134">
        <f t="shared" si="23"/>
        <v>0.96266430424279748</v>
      </c>
    </row>
    <row r="458" spans="1:9" x14ac:dyDescent="0.45">
      <c r="A458" s="60">
        <v>40286</v>
      </c>
      <c r="B458" s="121">
        <v>449</v>
      </c>
      <c r="C458" s="130">
        <v>21.290700000000001</v>
      </c>
      <c r="D458" s="105">
        <v>5.5598890000000001</v>
      </c>
      <c r="E458" s="105">
        <v>59.624571770833334</v>
      </c>
      <c r="F458" s="15">
        <f t="shared" si="21"/>
        <v>2.5317616095646218</v>
      </c>
      <c r="G458" s="15">
        <f t="shared" si="21"/>
        <v>0.90699652700797462</v>
      </c>
      <c r="H458" s="118">
        <f t="shared" si="22"/>
        <v>1.7193790682862982</v>
      </c>
      <c r="I458" s="134">
        <f t="shared" si="23"/>
        <v>1.0251724065830494</v>
      </c>
    </row>
    <row r="459" spans="1:9" x14ac:dyDescent="0.45">
      <c r="A459" s="60">
        <v>40287</v>
      </c>
      <c r="B459" s="122">
        <v>450</v>
      </c>
      <c r="C459" s="130">
        <v>21.87735</v>
      </c>
      <c r="D459" s="105">
        <v>5.7594900000000004</v>
      </c>
      <c r="E459" s="105">
        <v>57.452951458333359</v>
      </c>
      <c r="F459" s="15">
        <f t="shared" ref="F459:G522" si="24">0.6108*EXP(17.27*C459/(C459+237.3))</f>
        <v>2.6242303347534093</v>
      </c>
      <c r="G459" s="15">
        <f t="shared" si="24"/>
        <v>0.91965270656504816</v>
      </c>
      <c r="H459" s="118">
        <f t="shared" ref="H459:H522" si="25">(F459+G459)/2</f>
        <v>1.7719415206592286</v>
      </c>
      <c r="I459" s="134">
        <f t="shared" ref="I459:I522" si="26">E459/100*H459</f>
        <v>1.0180327017344006</v>
      </c>
    </row>
    <row r="460" spans="1:9" x14ac:dyDescent="0.45">
      <c r="A460" s="60">
        <v>40288</v>
      </c>
      <c r="B460" s="122">
        <v>451</v>
      </c>
      <c r="C460" s="130">
        <v>19.08353</v>
      </c>
      <c r="D460" s="105">
        <v>5.1082890000000001</v>
      </c>
      <c r="E460" s="105">
        <v>61.853088333333297</v>
      </c>
      <c r="F460" s="15">
        <f t="shared" si="24"/>
        <v>2.2088704549934763</v>
      </c>
      <c r="G460" s="15">
        <f t="shared" si="24"/>
        <v>0.87892682476163619</v>
      </c>
      <c r="H460" s="118">
        <f t="shared" si="25"/>
        <v>1.5438986398775563</v>
      </c>
      <c r="I460" s="134">
        <f t="shared" si="26"/>
        <v>0.95494898950059615</v>
      </c>
    </row>
    <row r="461" spans="1:9" x14ac:dyDescent="0.45">
      <c r="A461" s="60">
        <v>40289</v>
      </c>
      <c r="B461" s="121">
        <v>452</v>
      </c>
      <c r="C461" s="130">
        <v>18.01904</v>
      </c>
      <c r="D461" s="105">
        <v>2.8334220000000001</v>
      </c>
      <c r="E461" s="105">
        <v>55.838719479166656</v>
      </c>
      <c r="F461" s="15">
        <f t="shared" si="24"/>
        <v>2.0664614413103162</v>
      </c>
      <c r="G461" s="15">
        <f t="shared" si="24"/>
        <v>0.74885443171965238</v>
      </c>
      <c r="H461" s="118">
        <f t="shared" si="25"/>
        <v>1.4076579365149842</v>
      </c>
      <c r="I461" s="134">
        <f t="shared" si="26"/>
        <v>0.78601816639682787</v>
      </c>
    </row>
    <row r="462" spans="1:9" x14ac:dyDescent="0.45">
      <c r="A462" s="60">
        <v>40290</v>
      </c>
      <c r="B462" s="122">
        <v>453</v>
      </c>
      <c r="C462" s="130">
        <v>18.147849999999998</v>
      </c>
      <c r="D462" s="105">
        <v>6.9815100000000001</v>
      </c>
      <c r="E462" s="105">
        <v>56.854007291666683</v>
      </c>
      <c r="F462" s="15">
        <f t="shared" si="24"/>
        <v>2.0832549037131898</v>
      </c>
      <c r="G462" s="15">
        <f t="shared" si="24"/>
        <v>1.0005871390257841</v>
      </c>
      <c r="H462" s="118">
        <f t="shared" si="25"/>
        <v>1.5419210213694869</v>
      </c>
      <c r="I462" s="134">
        <f t="shared" si="26"/>
        <v>0.8766438899211495</v>
      </c>
    </row>
    <row r="463" spans="1:9" x14ac:dyDescent="0.45">
      <c r="A463" s="60">
        <v>40291</v>
      </c>
      <c r="B463" s="122">
        <v>454</v>
      </c>
      <c r="C463" s="130">
        <v>20.0275</v>
      </c>
      <c r="D463" s="105">
        <v>5.6231239999999998</v>
      </c>
      <c r="E463" s="105">
        <v>50.248440625000008</v>
      </c>
      <c r="F463" s="15">
        <f t="shared" si="24"/>
        <v>2.3422647560769856</v>
      </c>
      <c r="G463" s="15">
        <f t="shared" si="24"/>
        <v>0.91098937490013931</v>
      </c>
      <c r="H463" s="118">
        <f t="shared" si="25"/>
        <v>1.6266270654885624</v>
      </c>
      <c r="I463" s="134">
        <f t="shared" si="26"/>
        <v>0.81735473519220037</v>
      </c>
    </row>
    <row r="464" spans="1:9" x14ac:dyDescent="0.45">
      <c r="A464" s="60">
        <v>40292</v>
      </c>
      <c r="B464" s="121">
        <v>455</v>
      </c>
      <c r="C464" s="130">
        <v>22.235980000000001</v>
      </c>
      <c r="D464" s="105">
        <v>5.5911119999999999</v>
      </c>
      <c r="E464" s="105">
        <v>55.125726354166687</v>
      </c>
      <c r="F464" s="15">
        <f t="shared" si="24"/>
        <v>2.6821995242922121</v>
      </c>
      <c r="G464" s="15">
        <f t="shared" si="24"/>
        <v>0.90896610885125317</v>
      </c>
      <c r="H464" s="118">
        <f t="shared" si="25"/>
        <v>1.7955828165717327</v>
      </c>
      <c r="I464" s="134">
        <f t="shared" si="26"/>
        <v>0.98982806992577199</v>
      </c>
    </row>
    <row r="465" spans="1:9" x14ac:dyDescent="0.45">
      <c r="A465" s="60">
        <v>40293</v>
      </c>
      <c r="B465" s="122">
        <v>456</v>
      </c>
      <c r="C465" s="130">
        <v>20.710940000000001</v>
      </c>
      <c r="D465" s="105">
        <v>7.0028350000000001</v>
      </c>
      <c r="E465" s="105">
        <v>77.314366145833361</v>
      </c>
      <c r="F465" s="15">
        <f t="shared" si="24"/>
        <v>2.4431888505171093</v>
      </c>
      <c r="G465" s="15">
        <f t="shared" si="24"/>
        <v>1.0020534732085722</v>
      </c>
      <c r="H465" s="118">
        <f t="shared" si="25"/>
        <v>1.7226211618628406</v>
      </c>
      <c r="I465" s="134">
        <f t="shared" si="26"/>
        <v>1.3318336323882454</v>
      </c>
    </row>
    <row r="466" spans="1:9" x14ac:dyDescent="0.45">
      <c r="A466" s="60">
        <v>40294</v>
      </c>
      <c r="B466" s="122">
        <v>457</v>
      </c>
      <c r="C466" s="130">
        <v>20.157769999999999</v>
      </c>
      <c r="D466" s="105">
        <v>5.7646430000000004</v>
      </c>
      <c r="E466" s="105">
        <v>76.038404479166672</v>
      </c>
      <c r="F466" s="15">
        <f t="shared" si="24"/>
        <v>2.3612156314968136</v>
      </c>
      <c r="G466" s="15">
        <f t="shared" si="24"/>
        <v>0.91998149559695308</v>
      </c>
      <c r="H466" s="118">
        <f t="shared" si="25"/>
        <v>1.6405985635468834</v>
      </c>
      <c r="I466" s="134">
        <f t="shared" si="26"/>
        <v>1.2474849716291776</v>
      </c>
    </row>
    <row r="467" spans="1:9" x14ac:dyDescent="0.45">
      <c r="A467" s="60">
        <v>40295</v>
      </c>
      <c r="B467" s="121">
        <v>458</v>
      </c>
      <c r="C467" s="130">
        <v>21.56223</v>
      </c>
      <c r="D467" s="105">
        <v>7.6376330000000001</v>
      </c>
      <c r="E467" s="105">
        <v>61.948866250000016</v>
      </c>
      <c r="F467" s="15">
        <f t="shared" si="24"/>
        <v>2.5742004877420386</v>
      </c>
      <c r="G467" s="15">
        <f t="shared" si="24"/>
        <v>1.0465788108773337</v>
      </c>
      <c r="H467" s="118">
        <f t="shared" si="25"/>
        <v>1.8103896493096863</v>
      </c>
      <c r="I467" s="134">
        <f t="shared" si="26"/>
        <v>1.1215158624547019</v>
      </c>
    </row>
    <row r="468" spans="1:9" x14ac:dyDescent="0.45">
      <c r="A468" s="60">
        <v>40296</v>
      </c>
      <c r="B468" s="122">
        <v>459</v>
      </c>
      <c r="C468" s="130">
        <v>26.219390000000001</v>
      </c>
      <c r="D468" s="105">
        <v>8.5588339999999992</v>
      </c>
      <c r="E468" s="105">
        <v>55.202880416666638</v>
      </c>
      <c r="F468" s="15">
        <f t="shared" si="24"/>
        <v>3.4052813561792536</v>
      </c>
      <c r="G468" s="15">
        <f t="shared" si="24"/>
        <v>1.114289823521893</v>
      </c>
      <c r="H468" s="118">
        <f t="shared" si="25"/>
        <v>2.2597855898505732</v>
      </c>
      <c r="I468" s="134">
        <f t="shared" si="26"/>
        <v>1.2474667368382766</v>
      </c>
    </row>
    <row r="469" spans="1:9" x14ac:dyDescent="0.45">
      <c r="A469" s="60">
        <v>40297</v>
      </c>
      <c r="B469" s="122">
        <v>460</v>
      </c>
      <c r="C469" s="130">
        <v>22.806239999999999</v>
      </c>
      <c r="D469" s="105">
        <v>10.50953</v>
      </c>
      <c r="E469" s="105">
        <v>67.959611562499987</v>
      </c>
      <c r="F469" s="15">
        <f t="shared" si="24"/>
        <v>2.7766806004732016</v>
      </c>
      <c r="G469" s="15">
        <f t="shared" si="24"/>
        <v>1.2705247002851021</v>
      </c>
      <c r="H469" s="118">
        <f t="shared" si="25"/>
        <v>2.0236026503791518</v>
      </c>
      <c r="I469" s="134">
        <f t="shared" si="26"/>
        <v>1.3752325007661264</v>
      </c>
    </row>
    <row r="470" spans="1:9" x14ac:dyDescent="0.45">
      <c r="A470" s="60">
        <v>40298</v>
      </c>
      <c r="B470" s="121">
        <v>461</v>
      </c>
      <c r="C470" s="130">
        <v>17.689170000000001</v>
      </c>
      <c r="D470" s="105">
        <v>9.2399810000000002</v>
      </c>
      <c r="E470" s="105">
        <v>66.818312395833345</v>
      </c>
      <c r="F470" s="15">
        <f t="shared" si="24"/>
        <v>2.023994200442786</v>
      </c>
      <c r="G470" s="15">
        <f t="shared" si="24"/>
        <v>1.1668061776353891</v>
      </c>
      <c r="H470" s="118">
        <f t="shared" si="25"/>
        <v>1.5954001890390876</v>
      </c>
      <c r="I470" s="134">
        <f t="shared" si="26"/>
        <v>1.0660194822758533</v>
      </c>
    </row>
    <row r="471" spans="1:9" x14ac:dyDescent="0.45">
      <c r="A471" s="60">
        <v>40299</v>
      </c>
      <c r="B471" s="122">
        <v>462</v>
      </c>
      <c r="C471" s="130">
        <v>17.046099999999999</v>
      </c>
      <c r="D471" s="105">
        <v>7.755757</v>
      </c>
      <c r="E471" s="105">
        <v>74.669492916666641</v>
      </c>
      <c r="F471" s="15">
        <f t="shared" si="24"/>
        <v>1.9433975771152092</v>
      </c>
      <c r="G471" s="15">
        <f t="shared" si="24"/>
        <v>1.0550536646880488</v>
      </c>
      <c r="H471" s="118">
        <f t="shared" si="25"/>
        <v>1.499225620901629</v>
      </c>
      <c r="I471" s="134">
        <f t="shared" si="26"/>
        <v>1.1194641688039935</v>
      </c>
    </row>
    <row r="472" spans="1:9" x14ac:dyDescent="0.45">
      <c r="A472" s="60">
        <v>40300</v>
      </c>
      <c r="B472" s="122">
        <v>463</v>
      </c>
      <c r="C472" s="130">
        <v>15.03021</v>
      </c>
      <c r="D472" s="105">
        <v>7.9063210000000002</v>
      </c>
      <c r="E472" s="105">
        <v>79.097557500000008</v>
      </c>
      <c r="F472" s="15">
        <f t="shared" si="24"/>
        <v>1.7086658586225181</v>
      </c>
      <c r="G472" s="15">
        <f t="shared" si="24"/>
        <v>1.0659434902451124</v>
      </c>
      <c r="H472" s="118">
        <f t="shared" si="25"/>
        <v>1.3873046744338153</v>
      </c>
      <c r="I472" s="134">
        <f t="shared" si="26"/>
        <v>1.0973241125604749</v>
      </c>
    </row>
    <row r="473" spans="1:9" x14ac:dyDescent="0.45">
      <c r="A473" s="60">
        <v>40301</v>
      </c>
      <c r="B473" s="121">
        <v>464</v>
      </c>
      <c r="C473" s="130">
        <v>10.748559999999999</v>
      </c>
      <c r="D473" s="105">
        <v>5.5521770000000004</v>
      </c>
      <c r="E473" s="105">
        <v>71.640666041666648</v>
      </c>
      <c r="F473" s="15">
        <f t="shared" si="24"/>
        <v>1.2909343714305856</v>
      </c>
      <c r="G473" s="15">
        <f t="shared" si="24"/>
        <v>0.90651062513829928</v>
      </c>
      <c r="H473" s="118">
        <f t="shared" si="25"/>
        <v>1.0987224982844426</v>
      </c>
      <c r="I473" s="134">
        <f t="shared" si="26"/>
        <v>0.78713211572061403</v>
      </c>
    </row>
    <row r="474" spans="1:9" x14ac:dyDescent="0.45">
      <c r="A474" s="60">
        <v>40302</v>
      </c>
      <c r="B474" s="122">
        <v>465</v>
      </c>
      <c r="C474" s="130">
        <v>13.289630000000001</v>
      </c>
      <c r="D474" s="105">
        <v>2.3975879999999998</v>
      </c>
      <c r="E474" s="105">
        <v>63.246169062500023</v>
      </c>
      <c r="F474" s="15">
        <f t="shared" si="24"/>
        <v>1.526384391205952</v>
      </c>
      <c r="G474" s="15">
        <f t="shared" si="24"/>
        <v>0.72597361852962949</v>
      </c>
      <c r="H474" s="118">
        <f t="shared" si="25"/>
        <v>1.1261790048677907</v>
      </c>
      <c r="I474" s="134">
        <f t="shared" si="26"/>
        <v>0.71226507736506328</v>
      </c>
    </row>
    <row r="475" spans="1:9" x14ac:dyDescent="0.45">
      <c r="A475" s="60">
        <v>40303</v>
      </c>
      <c r="B475" s="122">
        <v>466</v>
      </c>
      <c r="C475" s="130">
        <v>15.13162</v>
      </c>
      <c r="D475" s="105">
        <v>3.1378339999999998</v>
      </c>
      <c r="E475" s="105">
        <v>62.052954062499971</v>
      </c>
      <c r="F475" s="15">
        <f t="shared" si="24"/>
        <v>1.7198507708113504</v>
      </c>
      <c r="G475" s="15">
        <f t="shared" si="24"/>
        <v>0.76521107572404812</v>
      </c>
      <c r="H475" s="118">
        <f t="shared" si="25"/>
        <v>1.2425309232676993</v>
      </c>
      <c r="I475" s="134">
        <f t="shared" si="26"/>
        <v>0.77102714302766229</v>
      </c>
    </row>
    <row r="476" spans="1:9" x14ac:dyDescent="0.45">
      <c r="A476" s="60">
        <v>40304</v>
      </c>
      <c r="B476" s="121">
        <v>467</v>
      </c>
      <c r="C476" s="130">
        <v>15.28214</v>
      </c>
      <c r="D476" s="105">
        <v>4.0026229999999998</v>
      </c>
      <c r="E476" s="105">
        <v>64.592559479166638</v>
      </c>
      <c r="F476" s="15">
        <f t="shared" si="24"/>
        <v>1.7365705750373734</v>
      </c>
      <c r="G476" s="15">
        <f t="shared" si="24"/>
        <v>0.81341125058082553</v>
      </c>
      <c r="H476" s="118">
        <f t="shared" si="25"/>
        <v>1.2749909128090995</v>
      </c>
      <c r="I476" s="134">
        <f t="shared" si="26"/>
        <v>0.82354926371018722</v>
      </c>
    </row>
    <row r="477" spans="1:9" x14ac:dyDescent="0.45">
      <c r="A477" s="60">
        <v>40305</v>
      </c>
      <c r="B477" s="122">
        <v>468</v>
      </c>
      <c r="C477" s="130">
        <v>14.006589999999999</v>
      </c>
      <c r="D477" s="105">
        <v>2.794934</v>
      </c>
      <c r="E477" s="105">
        <v>63.186802395833375</v>
      </c>
      <c r="F477" s="15">
        <f t="shared" si="24"/>
        <v>1.5992886342670574</v>
      </c>
      <c r="G477" s="15">
        <f t="shared" si="24"/>
        <v>0.74680853696987382</v>
      </c>
      <c r="H477" s="118">
        <f t="shared" si="25"/>
        <v>1.1730485856184656</v>
      </c>
      <c r="I477" s="134">
        <f t="shared" si="26"/>
        <v>0.74121189180185809</v>
      </c>
    </row>
    <row r="478" spans="1:9" x14ac:dyDescent="0.45">
      <c r="A478" s="60">
        <v>40306</v>
      </c>
      <c r="B478" s="122">
        <v>469</v>
      </c>
      <c r="C478" s="130">
        <v>13.33794</v>
      </c>
      <c r="D478" s="105">
        <v>6.0058449999999999</v>
      </c>
      <c r="E478" s="105">
        <v>84.26449208333328</v>
      </c>
      <c r="F478" s="15">
        <f t="shared" si="24"/>
        <v>1.5312034896601945</v>
      </c>
      <c r="G478" s="15">
        <f t="shared" si="24"/>
        <v>0.9354878723269513</v>
      </c>
      <c r="H478" s="118">
        <f t="shared" si="25"/>
        <v>1.233345680993573</v>
      </c>
      <c r="I478" s="134">
        <f t="shared" si="26"/>
        <v>1.0392724737209622</v>
      </c>
    </row>
    <row r="479" spans="1:9" x14ac:dyDescent="0.45">
      <c r="A479" s="60">
        <v>40307</v>
      </c>
      <c r="B479" s="121">
        <v>470</v>
      </c>
      <c r="C479" s="130">
        <v>16.27882</v>
      </c>
      <c r="D479" s="105">
        <v>6.4253119999999999</v>
      </c>
      <c r="E479" s="105">
        <v>88.46992625</v>
      </c>
      <c r="F479" s="15">
        <f t="shared" si="24"/>
        <v>1.850922676829982</v>
      </c>
      <c r="G479" s="15">
        <f t="shared" si="24"/>
        <v>0.96300372463366635</v>
      </c>
      <c r="H479" s="118">
        <f t="shared" si="25"/>
        <v>1.4069632007318242</v>
      </c>
      <c r="I479" s="134">
        <f t="shared" si="26"/>
        <v>1.2447393060520844</v>
      </c>
    </row>
    <row r="480" spans="1:9" x14ac:dyDescent="0.45">
      <c r="A480" s="60">
        <v>40308</v>
      </c>
      <c r="B480" s="122">
        <v>471</v>
      </c>
      <c r="C480" s="130">
        <v>13.234209999999999</v>
      </c>
      <c r="D480" s="105">
        <v>9.0038099999999996</v>
      </c>
      <c r="E480" s="105">
        <v>93.555053854166673</v>
      </c>
      <c r="F480" s="15">
        <f t="shared" si="24"/>
        <v>1.5208724439072696</v>
      </c>
      <c r="G480" s="15">
        <f t="shared" si="24"/>
        <v>1.1483560070211705</v>
      </c>
      <c r="H480" s="118">
        <f t="shared" si="25"/>
        <v>1.3346142254642199</v>
      </c>
      <c r="I480" s="134">
        <f t="shared" si="26"/>
        <v>1.2485990573784203</v>
      </c>
    </row>
    <row r="481" spans="1:9" x14ac:dyDescent="0.45">
      <c r="A481" s="60">
        <v>40309</v>
      </c>
      <c r="B481" s="122">
        <v>472</v>
      </c>
      <c r="C481" s="130">
        <v>10.320510000000001</v>
      </c>
      <c r="D481" s="105">
        <v>6.5430020000000004</v>
      </c>
      <c r="E481" s="105">
        <v>89.099771666666655</v>
      </c>
      <c r="F481" s="15">
        <f t="shared" si="24"/>
        <v>1.2545865480675451</v>
      </c>
      <c r="G481" s="15">
        <f t="shared" si="24"/>
        <v>0.97085084181959758</v>
      </c>
      <c r="H481" s="118">
        <f t="shared" si="25"/>
        <v>1.1127186949435712</v>
      </c>
      <c r="I481" s="134">
        <f t="shared" si="26"/>
        <v>0.99142981648703499</v>
      </c>
    </row>
    <row r="482" spans="1:9" x14ac:dyDescent="0.45">
      <c r="A482" s="60">
        <v>40310</v>
      </c>
      <c r="B482" s="121">
        <v>473</v>
      </c>
      <c r="C482" s="130">
        <v>11.79993</v>
      </c>
      <c r="D482" s="105">
        <v>5.26661</v>
      </c>
      <c r="E482" s="105">
        <v>74.06090520833331</v>
      </c>
      <c r="F482" s="15">
        <f t="shared" si="24"/>
        <v>1.3841673839148276</v>
      </c>
      <c r="G482" s="15">
        <f t="shared" si="24"/>
        <v>0.88867899188024135</v>
      </c>
      <c r="H482" s="118">
        <f t="shared" si="25"/>
        <v>1.1364231878975346</v>
      </c>
      <c r="I482" s="134">
        <f t="shared" si="26"/>
        <v>0.84164529995431259</v>
      </c>
    </row>
    <row r="483" spans="1:9" x14ac:dyDescent="0.45">
      <c r="A483" s="60">
        <v>40311</v>
      </c>
      <c r="B483" s="122">
        <v>474</v>
      </c>
      <c r="C483" s="130">
        <v>12.69994</v>
      </c>
      <c r="D483" s="105">
        <v>4.8884660000000002</v>
      </c>
      <c r="E483" s="105">
        <v>66.831374583333343</v>
      </c>
      <c r="F483" s="15">
        <f t="shared" si="24"/>
        <v>1.4686246639957281</v>
      </c>
      <c r="G483" s="15">
        <f t="shared" si="24"/>
        <v>0.86554278633587145</v>
      </c>
      <c r="H483" s="118">
        <f t="shared" si="25"/>
        <v>1.1670837251657997</v>
      </c>
      <c r="I483" s="134">
        <f t="shared" si="26"/>
        <v>0.77997809606667634</v>
      </c>
    </row>
    <row r="484" spans="1:9" x14ac:dyDescent="0.45">
      <c r="A484" s="60">
        <v>40312</v>
      </c>
      <c r="B484" s="122">
        <v>475</v>
      </c>
      <c r="C484" s="130">
        <v>15.56832</v>
      </c>
      <c r="D484" s="105">
        <v>0.3929666</v>
      </c>
      <c r="E484" s="105">
        <v>65.460837291666692</v>
      </c>
      <c r="F484" s="15">
        <f t="shared" si="24"/>
        <v>1.7687529583700015</v>
      </c>
      <c r="G484" s="15">
        <f t="shared" si="24"/>
        <v>0.62849071328321826</v>
      </c>
      <c r="H484" s="118">
        <f t="shared" si="25"/>
        <v>1.1986218358266099</v>
      </c>
      <c r="I484" s="134">
        <f t="shared" si="26"/>
        <v>0.78462788969284536</v>
      </c>
    </row>
    <row r="485" spans="1:9" x14ac:dyDescent="0.45">
      <c r="A485" s="60">
        <v>40313</v>
      </c>
      <c r="B485" s="121">
        <v>476</v>
      </c>
      <c r="C485" s="130">
        <v>17.464300000000001</v>
      </c>
      <c r="D485" s="105">
        <v>7.5172660000000002</v>
      </c>
      <c r="E485" s="105">
        <v>73.153197291666658</v>
      </c>
      <c r="F485" s="15">
        <f t="shared" si="24"/>
        <v>1.9954844290395142</v>
      </c>
      <c r="G485" s="15">
        <f t="shared" si="24"/>
        <v>1.0380047450256</v>
      </c>
      <c r="H485" s="118">
        <f t="shared" si="25"/>
        <v>1.5167445870325571</v>
      </c>
      <c r="I485" s="134">
        <f t="shared" si="26"/>
        <v>1.1095471601626012</v>
      </c>
    </row>
    <row r="486" spans="1:9" x14ac:dyDescent="0.45">
      <c r="A486" s="60">
        <v>40314</v>
      </c>
      <c r="B486" s="122">
        <v>477</v>
      </c>
      <c r="C486" s="130">
        <v>15.472160000000001</v>
      </c>
      <c r="D486" s="105">
        <v>4.6311559999999998</v>
      </c>
      <c r="E486" s="105">
        <v>72.438950000000006</v>
      </c>
      <c r="F486" s="15">
        <f t="shared" si="24"/>
        <v>1.7578814467012274</v>
      </c>
      <c r="G486" s="15">
        <f t="shared" si="24"/>
        <v>0.85010489873570794</v>
      </c>
      <c r="H486" s="118">
        <f t="shared" si="25"/>
        <v>1.3039931727184677</v>
      </c>
      <c r="I486" s="134">
        <f t="shared" si="26"/>
        <v>0.94459896238894447</v>
      </c>
    </row>
    <row r="487" spans="1:9" x14ac:dyDescent="0.45">
      <c r="A487" s="60">
        <v>40315</v>
      </c>
      <c r="B487" s="122">
        <v>478</v>
      </c>
      <c r="C487" s="130">
        <v>19.09028</v>
      </c>
      <c r="D487" s="105">
        <v>9.0944780000000005</v>
      </c>
      <c r="E487" s="105">
        <v>68.129373229166688</v>
      </c>
      <c r="F487" s="15">
        <f t="shared" si="24"/>
        <v>2.2098001998828001</v>
      </c>
      <c r="G487" s="15">
        <f t="shared" si="24"/>
        <v>1.1554085990292133</v>
      </c>
      <c r="H487" s="118">
        <f t="shared" si="25"/>
        <v>1.6826043994560067</v>
      </c>
      <c r="I487" s="134">
        <f t="shared" si="26"/>
        <v>1.1463478312757616</v>
      </c>
    </row>
    <row r="488" spans="1:9" x14ac:dyDescent="0.45">
      <c r="A488" s="60">
        <v>40316</v>
      </c>
      <c r="B488" s="121">
        <v>479</v>
      </c>
      <c r="C488" s="130">
        <v>20.646409999999999</v>
      </c>
      <c r="D488" s="105">
        <v>6.2485460000000002</v>
      </c>
      <c r="E488" s="105">
        <v>64.783415833333308</v>
      </c>
      <c r="F488" s="15">
        <f t="shared" si="24"/>
        <v>2.4334998584735708</v>
      </c>
      <c r="G488" s="15">
        <f t="shared" si="24"/>
        <v>0.95132263844200304</v>
      </c>
      <c r="H488" s="118">
        <f t="shared" si="25"/>
        <v>1.6924112484577869</v>
      </c>
      <c r="I488" s="134">
        <f t="shared" si="26"/>
        <v>1.0964018166985159</v>
      </c>
    </row>
    <row r="489" spans="1:9" x14ac:dyDescent="0.45">
      <c r="A489" s="60">
        <v>40317</v>
      </c>
      <c r="B489" s="122">
        <v>480</v>
      </c>
      <c r="C489" s="130">
        <v>21.48207</v>
      </c>
      <c r="D489" s="105">
        <v>7.1836890000000002</v>
      </c>
      <c r="E489" s="105">
        <v>61.327911562500041</v>
      </c>
      <c r="F489" s="15">
        <f t="shared" si="24"/>
        <v>2.561607672236121</v>
      </c>
      <c r="G489" s="15">
        <f t="shared" si="24"/>
        <v>1.0145655119548638</v>
      </c>
      <c r="H489" s="118">
        <f t="shared" si="25"/>
        <v>1.7880865920954925</v>
      </c>
      <c r="I489" s="134">
        <f t="shared" si="26"/>
        <v>1.0965961638612445</v>
      </c>
    </row>
    <row r="490" spans="1:9" x14ac:dyDescent="0.45">
      <c r="A490" s="60">
        <v>40318</v>
      </c>
      <c r="B490" s="122">
        <v>481</v>
      </c>
      <c r="C490" s="130">
        <v>22.99586</v>
      </c>
      <c r="D490" s="105">
        <v>7.0552539999999997</v>
      </c>
      <c r="E490" s="105">
        <v>62.509388333333355</v>
      </c>
      <c r="F490" s="15">
        <f t="shared" si="24"/>
        <v>2.8087342035382727</v>
      </c>
      <c r="G490" s="15">
        <f t="shared" si="24"/>
        <v>1.0056659175827305</v>
      </c>
      <c r="H490" s="118">
        <f t="shared" si="25"/>
        <v>1.9072000605605015</v>
      </c>
      <c r="I490" s="134">
        <f t="shared" si="26"/>
        <v>1.1921790921493329</v>
      </c>
    </row>
    <row r="491" spans="1:9" x14ac:dyDescent="0.45">
      <c r="A491" s="60">
        <v>40319</v>
      </c>
      <c r="B491" s="121">
        <v>482</v>
      </c>
      <c r="C491" s="130">
        <v>25.118099999999998</v>
      </c>
      <c r="D491" s="105">
        <v>9.8144519999999993</v>
      </c>
      <c r="E491" s="105">
        <v>59.861968124999983</v>
      </c>
      <c r="F491" s="15">
        <f t="shared" si="24"/>
        <v>3.1901304366274488</v>
      </c>
      <c r="G491" s="15">
        <f t="shared" si="24"/>
        <v>1.2127777841244163</v>
      </c>
      <c r="H491" s="118">
        <f t="shared" si="25"/>
        <v>2.2014541103759324</v>
      </c>
      <c r="I491" s="134">
        <f t="shared" si="26"/>
        <v>1.3178337578397428</v>
      </c>
    </row>
    <row r="492" spans="1:9" x14ac:dyDescent="0.45">
      <c r="A492" s="60">
        <v>40320</v>
      </c>
      <c r="B492" s="122">
        <v>483</v>
      </c>
      <c r="C492" s="130">
        <v>25.825340000000001</v>
      </c>
      <c r="D492" s="105">
        <v>11.146319999999999</v>
      </c>
      <c r="E492" s="105">
        <v>58.880752291666674</v>
      </c>
      <c r="F492" s="15">
        <f t="shared" si="24"/>
        <v>3.3268893728579934</v>
      </c>
      <c r="G492" s="15">
        <f t="shared" si="24"/>
        <v>1.325536473918915</v>
      </c>
      <c r="H492" s="118">
        <f t="shared" si="25"/>
        <v>2.3262129233884541</v>
      </c>
      <c r="I492" s="134">
        <f t="shared" si="26"/>
        <v>1.3696916691970935</v>
      </c>
    </row>
    <row r="493" spans="1:9" x14ac:dyDescent="0.45">
      <c r="A493" s="60">
        <v>40321</v>
      </c>
      <c r="B493" s="122">
        <v>484</v>
      </c>
      <c r="C493" s="130">
        <v>27.692889999999998</v>
      </c>
      <c r="D493" s="105">
        <v>11.584289999999999</v>
      </c>
      <c r="E493" s="105">
        <v>49.450759374999997</v>
      </c>
      <c r="F493" s="15">
        <f t="shared" si="24"/>
        <v>3.7128624664139998</v>
      </c>
      <c r="G493" s="15">
        <f t="shared" si="24"/>
        <v>1.3645768939270602</v>
      </c>
      <c r="H493" s="118">
        <f t="shared" si="25"/>
        <v>2.5387196801705301</v>
      </c>
      <c r="I493" s="134">
        <f t="shared" si="26"/>
        <v>1.2554161602468983</v>
      </c>
    </row>
    <row r="494" spans="1:9" x14ac:dyDescent="0.45">
      <c r="A494" s="60">
        <v>40322</v>
      </c>
      <c r="B494" s="121">
        <v>485</v>
      </c>
      <c r="C494" s="130">
        <v>30.502500000000001</v>
      </c>
      <c r="D494" s="105">
        <v>13.02814</v>
      </c>
      <c r="E494" s="105">
        <v>45.615943020833335</v>
      </c>
      <c r="F494" s="15">
        <f t="shared" si="24"/>
        <v>4.3669031234475364</v>
      </c>
      <c r="G494" s="15">
        <f t="shared" si="24"/>
        <v>1.5005301382259455</v>
      </c>
      <c r="H494" s="118">
        <f t="shared" si="25"/>
        <v>2.9337166308367411</v>
      </c>
      <c r="I494" s="134">
        <f t="shared" si="26"/>
        <v>1.3382425067151991</v>
      </c>
    </row>
    <row r="495" spans="1:9" x14ac:dyDescent="0.45">
      <c r="A495" s="60">
        <v>40323</v>
      </c>
      <c r="B495" s="122">
        <v>486</v>
      </c>
      <c r="C495" s="130">
        <v>25.67773</v>
      </c>
      <c r="D495" s="105">
        <v>13.343310000000001</v>
      </c>
      <c r="E495" s="105">
        <v>65.966756041666642</v>
      </c>
      <c r="F495" s="15">
        <f t="shared" si="24"/>
        <v>3.2979315709851393</v>
      </c>
      <c r="G495" s="15">
        <f t="shared" si="24"/>
        <v>1.5317399905105931</v>
      </c>
      <c r="H495" s="118">
        <f t="shared" si="25"/>
        <v>2.4148357807478664</v>
      </c>
      <c r="I495" s="134">
        <f t="shared" si="26"/>
        <v>1.5929888282928211</v>
      </c>
    </row>
    <row r="496" spans="1:9" x14ac:dyDescent="0.45">
      <c r="A496" s="60">
        <v>40324</v>
      </c>
      <c r="B496" s="122">
        <v>487</v>
      </c>
      <c r="C496" s="130">
        <v>20.011430000000001</v>
      </c>
      <c r="D496" s="105">
        <v>13.238989999999999</v>
      </c>
      <c r="E496" s="105">
        <v>81.649047499999995</v>
      </c>
      <c r="F496" s="15">
        <f t="shared" si="24"/>
        <v>2.3399362322072559</v>
      </c>
      <c r="G496" s="15">
        <f t="shared" si="24"/>
        <v>1.5213471624277346</v>
      </c>
      <c r="H496" s="118">
        <f t="shared" si="25"/>
        <v>1.9306416973174954</v>
      </c>
      <c r="I496" s="134">
        <f t="shared" si="26"/>
        <v>1.5763505564975679</v>
      </c>
    </row>
    <row r="497" spans="1:9" x14ac:dyDescent="0.45">
      <c r="A497" s="60">
        <v>40325</v>
      </c>
      <c r="B497" s="121">
        <v>488</v>
      </c>
      <c r="C497" s="130">
        <v>19.927769999999999</v>
      </c>
      <c r="D497" s="105">
        <v>11.937279999999999</v>
      </c>
      <c r="E497" s="105">
        <v>80.596954270833336</v>
      </c>
      <c r="F497" s="15">
        <f t="shared" si="24"/>
        <v>2.3278466668681967</v>
      </c>
      <c r="G497" s="15">
        <f t="shared" si="24"/>
        <v>1.3967737803754723</v>
      </c>
      <c r="H497" s="118">
        <f t="shared" si="25"/>
        <v>1.8623102236218345</v>
      </c>
      <c r="I497" s="134">
        <f t="shared" si="26"/>
        <v>1.5009653193135439</v>
      </c>
    </row>
    <row r="498" spans="1:9" x14ac:dyDescent="0.45">
      <c r="A498" s="60">
        <v>40326</v>
      </c>
      <c r="B498" s="122">
        <v>489</v>
      </c>
      <c r="C498" s="130">
        <v>21.562290000000001</v>
      </c>
      <c r="D498" s="105">
        <v>8.4177560000000007</v>
      </c>
      <c r="E498" s="105">
        <v>60.12892635416673</v>
      </c>
      <c r="F498" s="15">
        <f t="shared" si="24"/>
        <v>2.5742099337218773</v>
      </c>
      <c r="G498" s="15">
        <f t="shared" si="24"/>
        <v>1.1036765669733357</v>
      </c>
      <c r="H498" s="118">
        <f t="shared" si="25"/>
        <v>1.8389432503476066</v>
      </c>
      <c r="I498" s="134">
        <f t="shared" si="26"/>
        <v>1.1057368326964323</v>
      </c>
    </row>
    <row r="499" spans="1:9" x14ac:dyDescent="0.45">
      <c r="A499" s="60">
        <v>40327</v>
      </c>
      <c r="B499" s="122">
        <v>490</v>
      </c>
      <c r="C499" s="130">
        <v>16</v>
      </c>
      <c r="D499" s="105">
        <v>9.2385029999999997</v>
      </c>
      <c r="E499" s="105">
        <v>82.974093749999966</v>
      </c>
      <c r="F499" s="15">
        <f t="shared" si="24"/>
        <v>1.8182866804855506</v>
      </c>
      <c r="G499" s="15">
        <f t="shared" si="24"/>
        <v>1.1666899071521126</v>
      </c>
      <c r="H499" s="118">
        <f t="shared" si="25"/>
        <v>1.4924882938188317</v>
      </c>
      <c r="I499" s="134">
        <f t="shared" si="26"/>
        <v>1.2383786361210125</v>
      </c>
    </row>
    <row r="500" spans="1:9" x14ac:dyDescent="0.45">
      <c r="A500" s="60">
        <v>40328</v>
      </c>
      <c r="B500" s="121">
        <v>491</v>
      </c>
      <c r="C500" s="130">
        <v>22.04665</v>
      </c>
      <c r="D500" s="105">
        <v>13.535740000000001</v>
      </c>
      <c r="E500" s="105">
        <v>81.930147187499969</v>
      </c>
      <c r="F500" s="15">
        <f t="shared" si="24"/>
        <v>2.6514582661628303</v>
      </c>
      <c r="G500" s="15">
        <f t="shared" si="24"/>
        <v>1.5510743147587651</v>
      </c>
      <c r="H500" s="118">
        <f t="shared" si="25"/>
        <v>2.1012662904607975</v>
      </c>
      <c r="I500" s="134">
        <f t="shared" si="26"/>
        <v>1.7215705645758519</v>
      </c>
    </row>
    <row r="501" spans="1:9" x14ac:dyDescent="0.45">
      <c r="A501" s="60">
        <v>40329</v>
      </c>
      <c r="B501" s="122">
        <v>492</v>
      </c>
      <c r="C501" s="130">
        <v>20.286989999999999</v>
      </c>
      <c r="D501" s="105">
        <v>10.500450000000001</v>
      </c>
      <c r="E501" s="105">
        <v>79.875972604166648</v>
      </c>
      <c r="F501" s="15">
        <f t="shared" si="24"/>
        <v>2.3801460697787191</v>
      </c>
      <c r="G501" s="15">
        <f t="shared" si="24"/>
        <v>1.2697550253164265</v>
      </c>
      <c r="H501" s="118">
        <f t="shared" si="25"/>
        <v>1.8249505475475729</v>
      </c>
      <c r="I501" s="134">
        <f t="shared" si="26"/>
        <v>1.4576969993986886</v>
      </c>
    </row>
    <row r="502" spans="1:9" x14ac:dyDescent="0.45">
      <c r="A502" s="60">
        <v>40330</v>
      </c>
      <c r="B502" s="122">
        <v>493</v>
      </c>
      <c r="C502" s="130">
        <v>18.729430000000001</v>
      </c>
      <c r="D502" s="105">
        <v>12.20149</v>
      </c>
      <c r="E502" s="105">
        <v>89.832313124999999</v>
      </c>
      <c r="F502" s="15">
        <f t="shared" si="24"/>
        <v>2.1605740796321635</v>
      </c>
      <c r="G502" s="15">
        <f t="shared" si="24"/>
        <v>1.4213076327528367</v>
      </c>
      <c r="H502" s="118">
        <f t="shared" si="25"/>
        <v>1.7909408561925</v>
      </c>
      <c r="I502" s="134">
        <f t="shared" si="26"/>
        <v>1.6088435978184026</v>
      </c>
    </row>
    <row r="503" spans="1:9" x14ac:dyDescent="0.45">
      <c r="A503" s="60">
        <v>40331</v>
      </c>
      <c r="B503" s="121">
        <v>494</v>
      </c>
      <c r="C503" s="130">
        <v>19.234400000000001</v>
      </c>
      <c r="D503" s="105">
        <v>10.553280000000001</v>
      </c>
      <c r="E503" s="105">
        <v>81.854476250000005</v>
      </c>
      <c r="F503" s="15">
        <f t="shared" si="24"/>
        <v>2.2297331496003601</v>
      </c>
      <c r="G503" s="15">
        <f t="shared" si="24"/>
        <v>1.2742389629196</v>
      </c>
      <c r="H503" s="118">
        <f t="shared" si="25"/>
        <v>1.7519860562599801</v>
      </c>
      <c r="I503" s="134">
        <f t="shared" si="26"/>
        <v>1.4340790103246372</v>
      </c>
    </row>
    <row r="504" spans="1:9" x14ac:dyDescent="0.45">
      <c r="A504" s="60">
        <v>40332</v>
      </c>
      <c r="B504" s="122">
        <v>495</v>
      </c>
      <c r="C504" s="130">
        <v>25.111740000000001</v>
      </c>
      <c r="D504" s="105">
        <v>9.9553999999999991</v>
      </c>
      <c r="E504" s="105">
        <v>68.783085624999998</v>
      </c>
      <c r="F504" s="15">
        <f t="shared" si="24"/>
        <v>3.1889231889016556</v>
      </c>
      <c r="G504" s="15">
        <f t="shared" si="24"/>
        <v>1.2242974736331667</v>
      </c>
      <c r="H504" s="118">
        <f t="shared" si="25"/>
        <v>2.2066103312674112</v>
      </c>
      <c r="I504" s="134">
        <f t="shared" si="26"/>
        <v>1.5177746735657596</v>
      </c>
    </row>
    <row r="505" spans="1:9" x14ac:dyDescent="0.45">
      <c r="A505" s="60">
        <v>40333</v>
      </c>
      <c r="B505" s="122">
        <v>496</v>
      </c>
      <c r="C505" s="130">
        <v>28.64902</v>
      </c>
      <c r="D505" s="105">
        <v>12.661799999999999</v>
      </c>
      <c r="E505" s="105">
        <v>58.684083333333312</v>
      </c>
      <c r="F505" s="15">
        <f t="shared" si="24"/>
        <v>3.9251441784118621</v>
      </c>
      <c r="G505" s="15">
        <f t="shared" si="24"/>
        <v>1.4649558557993811</v>
      </c>
      <c r="H505" s="118">
        <f t="shared" si="25"/>
        <v>2.6950500171056215</v>
      </c>
      <c r="I505" s="134">
        <f t="shared" si="26"/>
        <v>1.5815653979132767</v>
      </c>
    </row>
    <row r="506" spans="1:9" x14ac:dyDescent="0.45">
      <c r="A506" s="60">
        <v>40334</v>
      </c>
      <c r="B506" s="121">
        <v>497</v>
      </c>
      <c r="C506" s="130">
        <v>30.183499999999999</v>
      </c>
      <c r="D506" s="105">
        <v>14.13331</v>
      </c>
      <c r="E506" s="105">
        <v>61.196580000000019</v>
      </c>
      <c r="F506" s="15">
        <f t="shared" si="24"/>
        <v>4.2879288343960997</v>
      </c>
      <c r="G506" s="15">
        <f t="shared" si="24"/>
        <v>1.6124870350977507</v>
      </c>
      <c r="H506" s="118">
        <f t="shared" si="25"/>
        <v>2.950207934746925</v>
      </c>
      <c r="I506" s="134">
        <f t="shared" si="26"/>
        <v>1.8054263589537505</v>
      </c>
    </row>
    <row r="507" spans="1:9" x14ac:dyDescent="0.45">
      <c r="A507" s="60">
        <v>40335</v>
      </c>
      <c r="B507" s="122">
        <v>498</v>
      </c>
      <c r="C507" s="130">
        <v>21.570250000000001</v>
      </c>
      <c r="D507" s="105">
        <v>13.430350000000001</v>
      </c>
      <c r="E507" s="105">
        <v>77.037485729166647</v>
      </c>
      <c r="F507" s="15">
        <f t="shared" si="24"/>
        <v>2.5754633689181499</v>
      </c>
      <c r="G507" s="15">
        <f t="shared" si="24"/>
        <v>1.5404589388781342</v>
      </c>
      <c r="H507" s="118">
        <f t="shared" si="25"/>
        <v>2.0579611538981419</v>
      </c>
      <c r="I507" s="134">
        <f t="shared" si="26"/>
        <v>1.5854015302460742</v>
      </c>
    </row>
    <row r="508" spans="1:9" x14ac:dyDescent="0.45">
      <c r="A508" s="60">
        <v>40336</v>
      </c>
      <c r="B508" s="122">
        <v>499</v>
      </c>
      <c r="C508" s="130">
        <v>20.587479999999999</v>
      </c>
      <c r="D508" s="105">
        <v>11.06378</v>
      </c>
      <c r="E508" s="105">
        <v>79.015904791666685</v>
      </c>
      <c r="F508" s="15">
        <f t="shared" si="24"/>
        <v>2.4246810485777543</v>
      </c>
      <c r="G508" s="15">
        <f t="shared" si="24"/>
        <v>1.3182898528787921</v>
      </c>
      <c r="H508" s="118">
        <f t="shared" si="25"/>
        <v>1.8714854507282732</v>
      </c>
      <c r="I508" s="134">
        <f t="shared" si="26"/>
        <v>1.4787711619373465</v>
      </c>
    </row>
    <row r="509" spans="1:9" x14ac:dyDescent="0.45">
      <c r="A509" s="60">
        <v>40337</v>
      </c>
      <c r="B509" s="121">
        <v>500</v>
      </c>
      <c r="C509" s="130">
        <v>21.092099999999999</v>
      </c>
      <c r="D509" s="105">
        <v>14.009690000000001</v>
      </c>
      <c r="E509" s="105">
        <v>79.724412708333318</v>
      </c>
      <c r="F509" s="15">
        <f t="shared" si="24"/>
        <v>2.5011096921920433</v>
      </c>
      <c r="G509" s="15">
        <f t="shared" si="24"/>
        <v>1.5996103773289967</v>
      </c>
      <c r="H509" s="118">
        <f t="shared" si="25"/>
        <v>2.0503600347605202</v>
      </c>
      <c r="I509" s="134">
        <f t="shared" si="26"/>
        <v>1.6346374961192036</v>
      </c>
    </row>
    <row r="510" spans="1:9" x14ac:dyDescent="0.45">
      <c r="A510" s="60">
        <v>40338</v>
      </c>
      <c r="B510" s="122">
        <v>501</v>
      </c>
      <c r="C510" s="130">
        <v>20.6404</v>
      </c>
      <c r="D510" s="105">
        <v>12.88977</v>
      </c>
      <c r="E510" s="105">
        <v>84.907607708333344</v>
      </c>
      <c r="F510" s="15">
        <f t="shared" si="24"/>
        <v>2.4325991865296106</v>
      </c>
      <c r="G510" s="15">
        <f t="shared" si="24"/>
        <v>1.487005274569172</v>
      </c>
      <c r="H510" s="118">
        <f t="shared" si="25"/>
        <v>1.9598022305493914</v>
      </c>
      <c r="I510" s="134">
        <f t="shared" si="26"/>
        <v>1.6640211897740438</v>
      </c>
    </row>
    <row r="511" spans="1:9" x14ac:dyDescent="0.45">
      <c r="A511" s="60">
        <v>40339</v>
      </c>
      <c r="B511" s="122">
        <v>502</v>
      </c>
      <c r="C511" s="130">
        <v>22.94622</v>
      </c>
      <c r="D511" s="105">
        <v>15.29185</v>
      </c>
      <c r="E511" s="105">
        <v>87.756494166666684</v>
      </c>
      <c r="F511" s="15">
        <f t="shared" si="24"/>
        <v>2.8003119395789202</v>
      </c>
      <c r="G511" s="15">
        <f t="shared" si="24"/>
        <v>1.7376540408613348</v>
      </c>
      <c r="H511" s="118">
        <f t="shared" si="25"/>
        <v>2.2689829902201275</v>
      </c>
      <c r="I511" s="134">
        <f t="shared" si="26"/>
        <v>1.9911799254551856</v>
      </c>
    </row>
    <row r="512" spans="1:9" x14ac:dyDescent="0.45">
      <c r="A512" s="60">
        <v>40340</v>
      </c>
      <c r="B512" s="121">
        <v>503</v>
      </c>
      <c r="C512" s="130">
        <v>22.110600000000002</v>
      </c>
      <c r="D512" s="105">
        <v>13.415480000000001</v>
      </c>
      <c r="E512" s="105">
        <v>79.209637916666637</v>
      </c>
      <c r="F512" s="15">
        <f t="shared" si="24"/>
        <v>2.6618071432626134</v>
      </c>
      <c r="G512" s="15">
        <f t="shared" si="24"/>
        <v>1.5389663073041762</v>
      </c>
      <c r="H512" s="118">
        <f t="shared" si="25"/>
        <v>2.1003867252833945</v>
      </c>
      <c r="I512" s="134">
        <f t="shared" si="26"/>
        <v>1.6637087199467084</v>
      </c>
    </row>
    <row r="513" spans="1:9" x14ac:dyDescent="0.45">
      <c r="A513" s="60">
        <v>40341</v>
      </c>
      <c r="B513" s="122">
        <v>504</v>
      </c>
      <c r="C513" s="130">
        <v>21.88327</v>
      </c>
      <c r="D513" s="105">
        <v>14.595789999999999</v>
      </c>
      <c r="E513" s="105">
        <v>83.075810729166633</v>
      </c>
      <c r="F513" s="15">
        <f t="shared" si="24"/>
        <v>2.6251782906944627</v>
      </c>
      <c r="G513" s="15">
        <f t="shared" si="24"/>
        <v>1.6614705510791474</v>
      </c>
      <c r="H513" s="118">
        <f t="shared" si="25"/>
        <v>2.1433244208868052</v>
      </c>
      <c r="I513" s="134">
        <f t="shared" si="26"/>
        <v>1.7805841392079291</v>
      </c>
    </row>
    <row r="514" spans="1:9" x14ac:dyDescent="0.45">
      <c r="A514" s="60">
        <v>40342</v>
      </c>
      <c r="B514" s="122">
        <v>505</v>
      </c>
      <c r="C514" s="130">
        <v>21.710629999999998</v>
      </c>
      <c r="D514" s="105">
        <v>10.566129999999999</v>
      </c>
      <c r="E514" s="105">
        <v>70.527882083333324</v>
      </c>
      <c r="F514" s="15">
        <f t="shared" si="24"/>
        <v>2.5976563401833981</v>
      </c>
      <c r="G514" s="15">
        <f t="shared" si="24"/>
        <v>1.2753317067896603</v>
      </c>
      <c r="H514" s="118">
        <f t="shared" si="25"/>
        <v>1.9364940234865293</v>
      </c>
      <c r="I514" s="134">
        <f t="shared" si="26"/>
        <v>1.3657682214353766</v>
      </c>
    </row>
    <row r="515" spans="1:9" x14ac:dyDescent="0.45">
      <c r="A515" s="60">
        <v>40343</v>
      </c>
      <c r="B515" s="121">
        <v>506</v>
      </c>
      <c r="C515" s="130">
        <v>19.979320000000001</v>
      </c>
      <c r="D515" s="105">
        <v>11.53565</v>
      </c>
      <c r="E515" s="105">
        <v>74.670868645833352</v>
      </c>
      <c r="F515" s="15">
        <f t="shared" si="24"/>
        <v>2.3352895937936178</v>
      </c>
      <c r="G515" s="15">
        <f t="shared" si="24"/>
        <v>1.3601918612168646</v>
      </c>
      <c r="H515" s="118">
        <f t="shared" si="25"/>
        <v>1.8477407275052413</v>
      </c>
      <c r="I515" s="134">
        <f t="shared" si="26"/>
        <v>1.3797240515510043</v>
      </c>
    </row>
    <row r="516" spans="1:9" x14ac:dyDescent="0.45">
      <c r="A516" s="60">
        <v>40344</v>
      </c>
      <c r="B516" s="122">
        <v>507</v>
      </c>
      <c r="C516" s="130">
        <v>18.993870000000001</v>
      </c>
      <c r="D516" s="105">
        <v>11.09853</v>
      </c>
      <c r="E516" s="105">
        <v>83.430579270833391</v>
      </c>
      <c r="F516" s="15">
        <f t="shared" si="24"/>
        <v>2.196553112653969</v>
      </c>
      <c r="G516" s="15">
        <f t="shared" si="24"/>
        <v>1.3213364839480195</v>
      </c>
      <c r="H516" s="118">
        <f t="shared" si="25"/>
        <v>1.7589447983009943</v>
      </c>
      <c r="I516" s="134">
        <f t="shared" si="26"/>
        <v>1.4674978342767115</v>
      </c>
    </row>
    <row r="517" spans="1:9" x14ac:dyDescent="0.45">
      <c r="A517" s="60">
        <v>40345</v>
      </c>
      <c r="B517" s="122">
        <v>508</v>
      </c>
      <c r="C517" s="130">
        <v>21.589649999999999</v>
      </c>
      <c r="D517" s="105">
        <v>9.2267480000000006</v>
      </c>
      <c r="E517" s="105">
        <v>66.307996458333335</v>
      </c>
      <c r="F517" s="15">
        <f t="shared" si="24"/>
        <v>2.5785204571902045</v>
      </c>
      <c r="G517" s="15">
        <f t="shared" si="24"/>
        <v>1.1657655341658317</v>
      </c>
      <c r="H517" s="118">
        <f t="shared" si="25"/>
        <v>1.872142995678018</v>
      </c>
      <c r="I517" s="134">
        <f t="shared" si="26"/>
        <v>1.2413805112691159</v>
      </c>
    </row>
    <row r="518" spans="1:9" x14ac:dyDescent="0.45">
      <c r="A518" s="60">
        <v>40346</v>
      </c>
      <c r="B518" s="121">
        <v>509</v>
      </c>
      <c r="C518" s="130">
        <v>19.642890000000001</v>
      </c>
      <c r="D518" s="105">
        <v>12.9491</v>
      </c>
      <c r="E518" s="105">
        <v>75.016300729166645</v>
      </c>
      <c r="F518" s="15">
        <f t="shared" si="24"/>
        <v>2.2870878253435118</v>
      </c>
      <c r="G518" s="15">
        <f t="shared" si="24"/>
        <v>1.4927912744900937</v>
      </c>
      <c r="H518" s="118">
        <f t="shared" si="25"/>
        <v>1.8899395499168028</v>
      </c>
      <c r="I518" s="134">
        <f t="shared" si="26"/>
        <v>1.4177627363650473</v>
      </c>
    </row>
    <row r="519" spans="1:9" x14ac:dyDescent="0.45">
      <c r="A519" s="60">
        <v>40347</v>
      </c>
      <c r="B519" s="122">
        <v>510</v>
      </c>
      <c r="C519" s="130">
        <v>21.293279999999999</v>
      </c>
      <c r="D519" s="105">
        <v>14.163410000000001</v>
      </c>
      <c r="E519" s="105">
        <v>75.350577187500008</v>
      </c>
      <c r="F519" s="15">
        <f t="shared" si="24"/>
        <v>2.5321619567601044</v>
      </c>
      <c r="G519" s="15">
        <f t="shared" si="24"/>
        <v>1.6156360804429484</v>
      </c>
      <c r="H519" s="118">
        <f t="shared" si="25"/>
        <v>2.0738990186015265</v>
      </c>
      <c r="I519" s="134">
        <f t="shared" si="26"/>
        <v>1.5626948808021484</v>
      </c>
    </row>
    <row r="520" spans="1:9" x14ac:dyDescent="0.45">
      <c r="A520" s="60">
        <v>40348</v>
      </c>
      <c r="B520" s="122">
        <v>511</v>
      </c>
      <c r="C520" s="130">
        <v>18.18872</v>
      </c>
      <c r="D520" s="105">
        <v>10.4123</v>
      </c>
      <c r="E520" s="105">
        <v>78.344396770833342</v>
      </c>
      <c r="F520" s="15">
        <f t="shared" si="24"/>
        <v>2.088608190933452</v>
      </c>
      <c r="G520" s="15">
        <f t="shared" si="24"/>
        <v>1.2623041835965163</v>
      </c>
      <c r="H520" s="118">
        <f t="shared" si="25"/>
        <v>1.675456187264984</v>
      </c>
      <c r="I520" s="134">
        <f t="shared" si="26"/>
        <v>1.3126260430723558</v>
      </c>
    </row>
    <row r="521" spans="1:9" x14ac:dyDescent="0.45">
      <c r="A521" s="60">
        <v>40349</v>
      </c>
      <c r="B521" s="121">
        <v>512</v>
      </c>
      <c r="C521" s="130">
        <v>18.101790000000001</v>
      </c>
      <c r="D521" s="105">
        <v>7.0617799999999997</v>
      </c>
      <c r="E521" s="105">
        <v>64.007526145833353</v>
      </c>
      <c r="F521" s="15">
        <f t="shared" si="24"/>
        <v>2.0772362116868917</v>
      </c>
      <c r="G521" s="15">
        <f t="shared" si="24"/>
        <v>1.0061164574013783</v>
      </c>
      <c r="H521" s="118">
        <f t="shared" si="25"/>
        <v>1.5416763345441349</v>
      </c>
      <c r="I521" s="134">
        <f t="shared" si="26"/>
        <v>0.98678888291746236</v>
      </c>
    </row>
    <row r="522" spans="1:9" x14ac:dyDescent="0.45">
      <c r="A522" s="60">
        <v>40350</v>
      </c>
      <c r="B522" s="122">
        <v>513</v>
      </c>
      <c r="C522" s="130">
        <v>21.007449999999999</v>
      </c>
      <c r="D522" s="105">
        <v>5.7693440000000002</v>
      </c>
      <c r="E522" s="105">
        <v>65.842657187500038</v>
      </c>
      <c r="F522" s="15">
        <f t="shared" si="24"/>
        <v>2.4881437087321077</v>
      </c>
      <c r="G522" s="15">
        <f t="shared" si="24"/>
        <v>0.92028153497091325</v>
      </c>
      <c r="H522" s="118">
        <f t="shared" si="25"/>
        <v>1.7042126218515103</v>
      </c>
      <c r="I522" s="134">
        <f t="shared" si="26"/>
        <v>1.1220988743517963</v>
      </c>
    </row>
    <row r="523" spans="1:9" x14ac:dyDescent="0.45">
      <c r="A523" s="60">
        <v>40351</v>
      </c>
      <c r="B523" s="122">
        <v>514</v>
      </c>
      <c r="C523" s="130">
        <v>25.098320000000001</v>
      </c>
      <c r="D523" s="105">
        <v>10.31729</v>
      </c>
      <c r="E523" s="105">
        <v>63.4467355208333</v>
      </c>
      <c r="F523" s="15">
        <f t="shared" ref="F523:G586" si="27">0.6108*EXP(17.27*C523/(C523+237.3))</f>
        <v>3.1863771272874333</v>
      </c>
      <c r="G523" s="15">
        <f t="shared" si="27"/>
        <v>1.2543165676522789</v>
      </c>
      <c r="H523" s="118">
        <f t="shared" ref="H523:H586" si="28">(F523+G523)/2</f>
        <v>2.2203468474698562</v>
      </c>
      <c r="I523" s="134">
        <f t="shared" ref="I523:I586" si="29">E523/100*H523</f>
        <v>1.4087375919593597</v>
      </c>
    </row>
    <row r="524" spans="1:9" x14ac:dyDescent="0.45">
      <c r="A524" s="60">
        <v>40352</v>
      </c>
      <c r="B524" s="121">
        <v>515</v>
      </c>
      <c r="C524" s="130">
        <v>26.59027</v>
      </c>
      <c r="D524" s="105">
        <v>12.3713</v>
      </c>
      <c r="E524" s="105">
        <v>60.123951354166657</v>
      </c>
      <c r="F524" s="15">
        <f t="shared" si="27"/>
        <v>3.4805294210221382</v>
      </c>
      <c r="G524" s="15">
        <f t="shared" si="27"/>
        <v>1.4372747965030552</v>
      </c>
      <c r="H524" s="118">
        <f t="shared" si="28"/>
        <v>2.4589021087625968</v>
      </c>
      <c r="I524" s="134">
        <f t="shared" si="29"/>
        <v>1.4783891077190019</v>
      </c>
    </row>
    <row r="525" spans="1:9" x14ac:dyDescent="0.45">
      <c r="A525" s="60">
        <v>40353</v>
      </c>
      <c r="B525" s="122">
        <v>516</v>
      </c>
      <c r="C525" s="130">
        <v>28.248830000000002</v>
      </c>
      <c r="D525" s="105">
        <v>12.320130000000001</v>
      </c>
      <c r="E525" s="105">
        <v>55.422258749999948</v>
      </c>
      <c r="F525" s="15">
        <f t="shared" si="27"/>
        <v>3.8350418239820354</v>
      </c>
      <c r="G525" s="15">
        <f t="shared" si="27"/>
        <v>1.4324468035629847</v>
      </c>
      <c r="H525" s="118">
        <f t="shared" si="28"/>
        <v>2.6337443137725103</v>
      </c>
      <c r="I525" s="134">
        <f t="shared" si="29"/>
        <v>1.4596805883924113</v>
      </c>
    </row>
    <row r="526" spans="1:9" x14ac:dyDescent="0.45">
      <c r="A526" s="60">
        <v>40354</v>
      </c>
      <c r="B526" s="122">
        <v>517</v>
      </c>
      <c r="C526" s="130">
        <v>28.503060000000001</v>
      </c>
      <c r="D526" s="105">
        <v>12.908910000000001</v>
      </c>
      <c r="E526" s="105">
        <v>52.810642604166674</v>
      </c>
      <c r="F526" s="15">
        <f t="shared" si="27"/>
        <v>3.8920703094808555</v>
      </c>
      <c r="G526" s="15">
        <f t="shared" si="27"/>
        <v>1.4888696969975526</v>
      </c>
      <c r="H526" s="118">
        <f t="shared" si="28"/>
        <v>2.6904700032392039</v>
      </c>
      <c r="I526" s="134">
        <f t="shared" si="29"/>
        <v>1.4208544977829674</v>
      </c>
    </row>
    <row r="527" spans="1:9" x14ac:dyDescent="0.45">
      <c r="A527" s="60">
        <v>40355</v>
      </c>
      <c r="B527" s="121">
        <v>518</v>
      </c>
      <c r="C527" s="130">
        <v>31.832529999999998</v>
      </c>
      <c r="D527" s="105">
        <v>13.26346</v>
      </c>
      <c r="E527" s="105">
        <v>54.28279760416666</v>
      </c>
      <c r="F527" s="15">
        <f t="shared" si="27"/>
        <v>4.709962819792155</v>
      </c>
      <c r="G527" s="15">
        <f t="shared" si="27"/>
        <v>1.5237794014117372</v>
      </c>
      <c r="H527" s="118">
        <f t="shared" si="28"/>
        <v>3.116871110601946</v>
      </c>
      <c r="I527" s="134">
        <f t="shared" si="29"/>
        <v>1.6919248365507957</v>
      </c>
    </row>
    <row r="528" spans="1:9" x14ac:dyDescent="0.45">
      <c r="A528" s="60">
        <v>40356</v>
      </c>
      <c r="B528" s="122">
        <v>519</v>
      </c>
      <c r="C528" s="130">
        <v>33.337470000000003</v>
      </c>
      <c r="D528" s="105">
        <v>16.024069999999998</v>
      </c>
      <c r="E528" s="105">
        <v>51.775668333333336</v>
      </c>
      <c r="F528" s="15">
        <f t="shared" si="27"/>
        <v>5.126150572817683</v>
      </c>
      <c r="G528" s="15">
        <f t="shared" si="27"/>
        <v>1.8210840557914101</v>
      </c>
      <c r="H528" s="118">
        <f t="shared" si="28"/>
        <v>3.4736173143045468</v>
      </c>
      <c r="I528" s="134">
        <f t="shared" si="29"/>
        <v>1.798488579823563</v>
      </c>
    </row>
    <row r="529" spans="1:9" x14ac:dyDescent="0.45">
      <c r="A529" s="60">
        <v>40357</v>
      </c>
      <c r="B529" s="122">
        <v>520</v>
      </c>
      <c r="C529" s="130">
        <v>26.34337</v>
      </c>
      <c r="D529" s="105">
        <v>15.31973</v>
      </c>
      <c r="E529" s="105">
        <v>76.507721145833372</v>
      </c>
      <c r="F529" s="15">
        <f t="shared" si="27"/>
        <v>3.4302764231244636</v>
      </c>
      <c r="G529" s="15">
        <f t="shared" si="27"/>
        <v>1.7407682547646841</v>
      </c>
      <c r="H529" s="118">
        <f t="shared" si="28"/>
        <v>2.5855223389445738</v>
      </c>
      <c r="I529" s="134">
        <f t="shared" si="29"/>
        <v>1.9781242212429433</v>
      </c>
    </row>
    <row r="530" spans="1:9" x14ac:dyDescent="0.45">
      <c r="A530" s="60">
        <v>40358</v>
      </c>
      <c r="B530" s="121">
        <v>521</v>
      </c>
      <c r="C530" s="130">
        <v>30.257290000000001</v>
      </c>
      <c r="D530" s="105">
        <v>15.66602</v>
      </c>
      <c r="E530" s="105">
        <v>57.293406979166669</v>
      </c>
      <c r="F530" s="15">
        <f t="shared" si="27"/>
        <v>4.3060856314333424</v>
      </c>
      <c r="G530" s="15">
        <f t="shared" si="27"/>
        <v>1.7798588930140999</v>
      </c>
      <c r="H530" s="118">
        <f t="shared" si="28"/>
        <v>3.0429722622237212</v>
      </c>
      <c r="I530" s="134">
        <f t="shared" si="29"/>
        <v>1.7434224824589915</v>
      </c>
    </row>
    <row r="531" spans="1:9" x14ac:dyDescent="0.45">
      <c r="A531" s="60">
        <v>40359</v>
      </c>
      <c r="B531" s="122">
        <v>522</v>
      </c>
      <c r="C531" s="130">
        <v>32.103299999999997</v>
      </c>
      <c r="D531" s="105">
        <v>13.85266</v>
      </c>
      <c r="E531" s="105">
        <v>48.629387916666701</v>
      </c>
      <c r="F531" s="15">
        <f t="shared" si="27"/>
        <v>4.7826012718926378</v>
      </c>
      <c r="G531" s="15">
        <f t="shared" si="27"/>
        <v>1.5833837683183749</v>
      </c>
      <c r="H531" s="118">
        <f t="shared" si="28"/>
        <v>3.1829925201055063</v>
      </c>
      <c r="I531" s="134">
        <f t="shared" si="29"/>
        <v>1.5478697799605918</v>
      </c>
    </row>
    <row r="532" spans="1:9" x14ac:dyDescent="0.45">
      <c r="A532" s="60">
        <v>40360</v>
      </c>
      <c r="B532" s="122">
        <v>523</v>
      </c>
      <c r="C532" s="130">
        <v>32.363529999999997</v>
      </c>
      <c r="D532" s="105">
        <v>14.70603</v>
      </c>
      <c r="E532" s="105">
        <v>52.644905416666681</v>
      </c>
      <c r="F532" s="15">
        <f t="shared" si="27"/>
        <v>4.8533271062529808</v>
      </c>
      <c r="G532" s="15">
        <f t="shared" si="27"/>
        <v>1.6733374281005249</v>
      </c>
      <c r="H532" s="118">
        <f t="shared" si="28"/>
        <v>3.2633322671767528</v>
      </c>
      <c r="I532" s="134">
        <f t="shared" si="29"/>
        <v>1.7179781854867657</v>
      </c>
    </row>
    <row r="533" spans="1:9" x14ac:dyDescent="0.45">
      <c r="A533" s="60">
        <v>40361</v>
      </c>
      <c r="B533" s="121">
        <v>524</v>
      </c>
      <c r="C533" s="130">
        <v>27.66104</v>
      </c>
      <c r="D533" s="105">
        <v>17.241599999999998</v>
      </c>
      <c r="E533" s="105">
        <v>68.609997604166651</v>
      </c>
      <c r="F533" s="15">
        <f t="shared" si="27"/>
        <v>3.7059666051489946</v>
      </c>
      <c r="G533" s="15">
        <f t="shared" si="27"/>
        <v>1.9675969804741456</v>
      </c>
      <c r="H533" s="118">
        <f t="shared" si="28"/>
        <v>2.8367817928115699</v>
      </c>
      <c r="I533" s="134">
        <f t="shared" si="29"/>
        <v>1.9463159200834539</v>
      </c>
    </row>
    <row r="534" spans="1:9" x14ac:dyDescent="0.45">
      <c r="A534" s="60">
        <v>40362</v>
      </c>
      <c r="B534" s="122">
        <v>525</v>
      </c>
      <c r="C534" s="130">
        <v>26.746680000000001</v>
      </c>
      <c r="D534" s="105">
        <v>16.45654</v>
      </c>
      <c r="E534" s="105">
        <v>71.039034895833339</v>
      </c>
      <c r="F534" s="15">
        <f t="shared" si="27"/>
        <v>3.5126952631886574</v>
      </c>
      <c r="G534" s="15">
        <f t="shared" si="27"/>
        <v>1.8719917085307742</v>
      </c>
      <c r="H534" s="118">
        <f t="shared" si="28"/>
        <v>2.6923434858597157</v>
      </c>
      <c r="I534" s="134">
        <f t="shared" si="29"/>
        <v>1.9126148284355793</v>
      </c>
    </row>
    <row r="535" spans="1:9" x14ac:dyDescent="0.45">
      <c r="A535" s="60">
        <v>40363</v>
      </c>
      <c r="B535" s="122">
        <v>526</v>
      </c>
      <c r="C535" s="130">
        <v>29.800229999999999</v>
      </c>
      <c r="D535" s="105">
        <v>13.14663</v>
      </c>
      <c r="E535" s="105">
        <v>59.496842187499972</v>
      </c>
      <c r="F535" s="15">
        <f t="shared" si="27"/>
        <v>4.1946880309222143</v>
      </c>
      <c r="G535" s="15">
        <f t="shared" si="27"/>
        <v>1.5121975526165259</v>
      </c>
      <c r="H535" s="118">
        <f t="shared" si="28"/>
        <v>2.8534427917693703</v>
      </c>
      <c r="I535" s="134">
        <f t="shared" si="29"/>
        <v>1.6977083547296159</v>
      </c>
    </row>
    <row r="536" spans="1:9" x14ac:dyDescent="0.45">
      <c r="A536" s="60">
        <v>40364</v>
      </c>
      <c r="B536" s="121">
        <v>527</v>
      </c>
      <c r="C536" s="130">
        <v>26.71856</v>
      </c>
      <c r="D536" s="105">
        <v>12.60763</v>
      </c>
      <c r="E536" s="105">
        <v>66.103020312499979</v>
      </c>
      <c r="F536" s="15">
        <f t="shared" si="27"/>
        <v>3.5068933424880981</v>
      </c>
      <c r="G536" s="15">
        <f t="shared" si="27"/>
        <v>1.459758902479509</v>
      </c>
      <c r="H536" s="118">
        <f t="shared" si="28"/>
        <v>2.4833261224838035</v>
      </c>
      <c r="I536" s="134">
        <f t="shared" si="29"/>
        <v>1.6415535711710869</v>
      </c>
    </row>
    <row r="537" spans="1:9" x14ac:dyDescent="0.45">
      <c r="A537" s="60">
        <v>40365</v>
      </c>
      <c r="B537" s="122">
        <v>528</v>
      </c>
      <c r="C537" s="130">
        <v>26.243500000000001</v>
      </c>
      <c r="D537" s="105">
        <v>9.4791109999999996</v>
      </c>
      <c r="E537" s="105">
        <v>57.723040104166671</v>
      </c>
      <c r="F537" s="15">
        <f t="shared" si="27"/>
        <v>3.4101295991833624</v>
      </c>
      <c r="G537" s="15">
        <f t="shared" si="27"/>
        <v>1.1857526997881829</v>
      </c>
      <c r="H537" s="118">
        <f t="shared" si="28"/>
        <v>2.2979411494857729</v>
      </c>
      <c r="I537" s="134">
        <f t="shared" si="29"/>
        <v>1.3264414912878213</v>
      </c>
    </row>
    <row r="538" spans="1:9" x14ac:dyDescent="0.45">
      <c r="A538" s="60">
        <v>40366</v>
      </c>
      <c r="B538" s="122">
        <v>529</v>
      </c>
      <c r="C538" s="130">
        <v>30.434729999999998</v>
      </c>
      <c r="D538" s="105">
        <v>11.59159</v>
      </c>
      <c r="E538" s="105">
        <v>51.344585416666668</v>
      </c>
      <c r="F538" s="15">
        <f t="shared" si="27"/>
        <v>4.3500204615145908</v>
      </c>
      <c r="G538" s="15">
        <f t="shared" si="27"/>
        <v>1.3652360801456613</v>
      </c>
      <c r="H538" s="118">
        <f t="shared" si="28"/>
        <v>2.8576282708301259</v>
      </c>
      <c r="I538" s="134">
        <f t="shared" si="29"/>
        <v>1.4672373884071888</v>
      </c>
    </row>
    <row r="539" spans="1:9" x14ac:dyDescent="0.45">
      <c r="A539" s="60">
        <v>40367</v>
      </c>
      <c r="B539" s="121">
        <v>530</v>
      </c>
      <c r="C539" s="130">
        <v>34.957180000000001</v>
      </c>
      <c r="D539" s="105">
        <v>13.08404</v>
      </c>
      <c r="E539" s="105">
        <v>49.074344583333335</v>
      </c>
      <c r="F539" s="15">
        <f t="shared" si="27"/>
        <v>5.6093877391368938</v>
      </c>
      <c r="G539" s="15">
        <f t="shared" si="27"/>
        <v>1.5060245879384153</v>
      </c>
      <c r="H539" s="118">
        <f t="shared" si="28"/>
        <v>3.5577061635376546</v>
      </c>
      <c r="I539" s="134">
        <f t="shared" si="29"/>
        <v>1.7459209819569572</v>
      </c>
    </row>
    <row r="540" spans="1:9" x14ac:dyDescent="0.45">
      <c r="A540" s="60">
        <v>40368</v>
      </c>
      <c r="B540" s="122">
        <v>531</v>
      </c>
      <c r="C540" s="130">
        <v>33.851739999999999</v>
      </c>
      <c r="D540" s="105">
        <v>19.345400000000001</v>
      </c>
      <c r="E540" s="105">
        <v>62.823869583333334</v>
      </c>
      <c r="F540" s="15">
        <f t="shared" si="27"/>
        <v>5.2755069080256805</v>
      </c>
      <c r="G540" s="15">
        <f t="shared" si="27"/>
        <v>2.2451923863946868</v>
      </c>
      <c r="H540" s="118">
        <f t="shared" si="28"/>
        <v>3.7603496472101838</v>
      </c>
      <c r="I540" s="134">
        <f t="shared" si="29"/>
        <v>2.3623971582406611</v>
      </c>
    </row>
    <row r="541" spans="1:9" x14ac:dyDescent="0.45">
      <c r="A541" s="60">
        <v>40369</v>
      </c>
      <c r="B541" s="122">
        <v>532</v>
      </c>
      <c r="C541" s="130">
        <v>32.128599999999999</v>
      </c>
      <c r="D541" s="105">
        <v>15.810549999999999</v>
      </c>
      <c r="E541" s="105">
        <v>58.533783854166671</v>
      </c>
      <c r="F541" s="15">
        <f t="shared" si="27"/>
        <v>4.7894378438058167</v>
      </c>
      <c r="G541" s="15">
        <f t="shared" si="27"/>
        <v>1.7964002651900448</v>
      </c>
      <c r="H541" s="118">
        <f t="shared" si="28"/>
        <v>3.292919054497931</v>
      </c>
      <c r="I541" s="134">
        <f t="shared" si="29"/>
        <v>1.9274701218524879</v>
      </c>
    </row>
    <row r="542" spans="1:9" x14ac:dyDescent="0.45">
      <c r="A542" s="60">
        <v>40370</v>
      </c>
      <c r="B542" s="121">
        <v>533</v>
      </c>
      <c r="C542" s="130">
        <v>29.1175</v>
      </c>
      <c r="D542" s="105">
        <v>14.94524</v>
      </c>
      <c r="E542" s="105">
        <v>67.541547500000036</v>
      </c>
      <c r="F542" s="15">
        <f t="shared" si="27"/>
        <v>4.0329576201858259</v>
      </c>
      <c r="G542" s="15">
        <f t="shared" si="27"/>
        <v>1.6993433424596636</v>
      </c>
      <c r="H542" s="118">
        <f t="shared" si="28"/>
        <v>2.8661504813227445</v>
      </c>
      <c r="I542" s="134">
        <f t="shared" si="29"/>
        <v>1.935842388764081</v>
      </c>
    </row>
    <row r="543" spans="1:9" x14ac:dyDescent="0.45">
      <c r="A543" s="60">
        <v>40371</v>
      </c>
      <c r="B543" s="122">
        <v>534</v>
      </c>
      <c r="C543" s="130">
        <v>25.513269999999999</v>
      </c>
      <c r="D543" s="105">
        <v>16.95637</v>
      </c>
      <c r="E543" s="105">
        <v>69.190975937500014</v>
      </c>
      <c r="F543" s="15">
        <f t="shared" si="27"/>
        <v>3.2659271564112506</v>
      </c>
      <c r="G543" s="15">
        <f t="shared" si="27"/>
        <v>1.9323781683595662</v>
      </c>
      <c r="H543" s="118">
        <f t="shared" si="28"/>
        <v>2.5991526623854084</v>
      </c>
      <c r="I543" s="134">
        <f t="shared" si="29"/>
        <v>1.7983790932099788</v>
      </c>
    </row>
    <row r="544" spans="1:9" x14ac:dyDescent="0.45">
      <c r="A544" s="60">
        <v>40372</v>
      </c>
      <c r="B544" s="122">
        <v>535</v>
      </c>
      <c r="C544" s="130">
        <v>25.678419999999999</v>
      </c>
      <c r="D544" s="105">
        <v>17.747229999999998</v>
      </c>
      <c r="E544" s="105">
        <v>65.523615000000007</v>
      </c>
      <c r="F544" s="15">
        <f t="shared" si="27"/>
        <v>3.2980664208766917</v>
      </c>
      <c r="G544" s="15">
        <f t="shared" si="27"/>
        <v>2.0314129163362198</v>
      </c>
      <c r="H544" s="118">
        <f t="shared" si="28"/>
        <v>2.6647396686064555</v>
      </c>
      <c r="I544" s="134">
        <f t="shared" si="29"/>
        <v>1.7460337612099699</v>
      </c>
    </row>
    <row r="545" spans="1:9" x14ac:dyDescent="0.45">
      <c r="A545" s="60">
        <v>40373</v>
      </c>
      <c r="B545" s="121">
        <v>536</v>
      </c>
      <c r="C545" s="130">
        <v>22.78087</v>
      </c>
      <c r="D545" s="105">
        <v>14.9445</v>
      </c>
      <c r="E545" s="105">
        <v>80.747133541666656</v>
      </c>
      <c r="F545" s="15">
        <f t="shared" si="27"/>
        <v>2.7724163412899676</v>
      </c>
      <c r="G545" s="15">
        <f t="shared" si="27"/>
        <v>1.6992623493833179</v>
      </c>
      <c r="H545" s="118">
        <f t="shared" si="28"/>
        <v>2.2358393453366427</v>
      </c>
      <c r="I545" s="134">
        <f t="shared" si="29"/>
        <v>1.8053761819561045</v>
      </c>
    </row>
    <row r="546" spans="1:9" x14ac:dyDescent="0.45">
      <c r="A546" s="60">
        <v>40374</v>
      </c>
      <c r="B546" s="122">
        <v>537</v>
      </c>
      <c r="C546" s="130">
        <v>23.39217</v>
      </c>
      <c r="D546" s="105">
        <v>13.98296</v>
      </c>
      <c r="E546" s="105">
        <v>63.529743541666647</v>
      </c>
      <c r="F546" s="15">
        <f t="shared" si="27"/>
        <v>2.876771687461543</v>
      </c>
      <c r="G546" s="15">
        <f t="shared" si="27"/>
        <v>1.5968379871639098</v>
      </c>
      <c r="H546" s="118">
        <f t="shared" si="28"/>
        <v>2.2368048373127265</v>
      </c>
      <c r="I546" s="134">
        <f t="shared" si="29"/>
        <v>1.421036376672369</v>
      </c>
    </row>
    <row r="547" spans="1:9" x14ac:dyDescent="0.45">
      <c r="A547" s="60">
        <v>40375</v>
      </c>
      <c r="B547" s="122">
        <v>538</v>
      </c>
      <c r="C547" s="130">
        <v>22.071169999999999</v>
      </c>
      <c r="D547" s="105">
        <v>15.314220000000001</v>
      </c>
      <c r="E547" s="105">
        <v>71.186053541666652</v>
      </c>
      <c r="F547" s="15">
        <f t="shared" si="27"/>
        <v>2.655422118068989</v>
      </c>
      <c r="G547" s="15">
        <f t="shared" si="27"/>
        <v>1.7401523965518229</v>
      </c>
      <c r="H547" s="118">
        <f t="shared" si="28"/>
        <v>2.1977872573104058</v>
      </c>
      <c r="I547" s="134">
        <f t="shared" si="29"/>
        <v>1.5645180137209125</v>
      </c>
    </row>
    <row r="548" spans="1:9" x14ac:dyDescent="0.45">
      <c r="A548" s="60">
        <v>40376</v>
      </c>
      <c r="B548" s="121">
        <v>539</v>
      </c>
      <c r="C548" s="130">
        <v>24.0473</v>
      </c>
      <c r="D548" s="105">
        <v>12.735189999999999</v>
      </c>
      <c r="E548" s="105">
        <v>66.556054895833327</v>
      </c>
      <c r="F548" s="15">
        <f t="shared" si="27"/>
        <v>2.9923994547895849</v>
      </c>
      <c r="G548" s="15">
        <f t="shared" si="27"/>
        <v>1.4720226446961417</v>
      </c>
      <c r="H548" s="118">
        <f t="shared" si="28"/>
        <v>2.2322110497428636</v>
      </c>
      <c r="I548" s="134">
        <f t="shared" si="29"/>
        <v>1.4856716116577176</v>
      </c>
    </row>
    <row r="549" spans="1:9" x14ac:dyDescent="0.45">
      <c r="A549" s="60">
        <v>40377</v>
      </c>
      <c r="B549" s="122">
        <v>540</v>
      </c>
      <c r="C549" s="130">
        <v>27.345400000000001</v>
      </c>
      <c r="D549" s="105">
        <v>11.071020000000001</v>
      </c>
      <c r="E549" s="105">
        <v>51.070367395833351</v>
      </c>
      <c r="F549" s="15">
        <f t="shared" si="27"/>
        <v>3.638227790395943</v>
      </c>
      <c r="G549" s="15">
        <f t="shared" si="27"/>
        <v>1.3189240946189114</v>
      </c>
      <c r="H549" s="118">
        <f t="shared" si="28"/>
        <v>2.478575942507427</v>
      </c>
      <c r="I549" s="134">
        <f t="shared" si="29"/>
        <v>1.265817840023282</v>
      </c>
    </row>
    <row r="550" spans="1:9" x14ac:dyDescent="0.45">
      <c r="A550" s="60">
        <v>40378</v>
      </c>
      <c r="B550" s="122">
        <v>541</v>
      </c>
      <c r="C550" s="130">
        <v>31.411380000000001</v>
      </c>
      <c r="D550" s="105">
        <v>13.145009999999999</v>
      </c>
      <c r="E550" s="105">
        <v>41.513454791666689</v>
      </c>
      <c r="F550" s="15">
        <f t="shared" si="27"/>
        <v>4.5988868696840211</v>
      </c>
      <c r="G550" s="15">
        <f t="shared" si="27"/>
        <v>1.5120374998955215</v>
      </c>
      <c r="H550" s="118">
        <f t="shared" si="28"/>
        <v>3.0554621847897714</v>
      </c>
      <c r="I550" s="134">
        <f t="shared" si="29"/>
        <v>1.2684279127591731</v>
      </c>
    </row>
    <row r="551" spans="1:9" x14ac:dyDescent="0.45">
      <c r="A551" s="60">
        <v>40379</v>
      </c>
      <c r="B551" s="121">
        <v>542</v>
      </c>
      <c r="C551" s="130">
        <v>30.882290000000001</v>
      </c>
      <c r="D551" s="105">
        <v>13.50281</v>
      </c>
      <c r="E551" s="105">
        <v>49.015992395833315</v>
      </c>
      <c r="F551" s="15">
        <f t="shared" si="27"/>
        <v>4.4625733584988394</v>
      </c>
      <c r="G551" s="15">
        <f t="shared" si="27"/>
        <v>1.5477505761222805</v>
      </c>
      <c r="H551" s="118">
        <f t="shared" si="28"/>
        <v>3.0051619673105598</v>
      </c>
      <c r="I551" s="134">
        <f t="shared" si="29"/>
        <v>1.4730099613794188</v>
      </c>
    </row>
    <row r="552" spans="1:9" x14ac:dyDescent="0.45">
      <c r="A552" s="60">
        <v>40380</v>
      </c>
      <c r="B552" s="122">
        <v>543</v>
      </c>
      <c r="C552" s="130">
        <v>24.21688</v>
      </c>
      <c r="D552" s="105">
        <v>16.096720000000001</v>
      </c>
      <c r="E552" s="105">
        <v>72.241896041666635</v>
      </c>
      <c r="F552" s="15">
        <f t="shared" si="27"/>
        <v>3.0229821961459851</v>
      </c>
      <c r="G552" s="15">
        <f t="shared" si="27"/>
        <v>1.8295502026792705</v>
      </c>
      <c r="H552" s="118">
        <f t="shared" si="28"/>
        <v>2.4262661994126278</v>
      </c>
      <c r="I552" s="134">
        <f t="shared" si="29"/>
        <v>1.7527807054737665</v>
      </c>
    </row>
    <row r="553" spans="1:9" x14ac:dyDescent="0.45">
      <c r="A553" s="60">
        <v>40381</v>
      </c>
      <c r="B553" s="122">
        <v>544</v>
      </c>
      <c r="C553" s="130">
        <v>24.794899999999998</v>
      </c>
      <c r="D553" s="105">
        <v>11.475720000000001</v>
      </c>
      <c r="E553" s="105">
        <v>66.164899583333295</v>
      </c>
      <c r="F553" s="15">
        <f t="shared" si="27"/>
        <v>3.1292829811819853</v>
      </c>
      <c r="G553" s="15">
        <f t="shared" si="27"/>
        <v>1.354806030581224</v>
      </c>
      <c r="H553" s="118">
        <f t="shared" si="28"/>
        <v>2.2420445058816045</v>
      </c>
      <c r="I553" s="134">
        <f t="shared" si="29"/>
        <v>1.4834464959302047</v>
      </c>
    </row>
    <row r="554" spans="1:9" x14ac:dyDescent="0.45">
      <c r="A554" s="60">
        <v>40382</v>
      </c>
      <c r="B554" s="121">
        <v>545</v>
      </c>
      <c r="C554" s="130">
        <v>23.94209</v>
      </c>
      <c r="D554" s="105">
        <v>11.675979999999999</v>
      </c>
      <c r="E554" s="105">
        <v>66.812121354166663</v>
      </c>
      <c r="F554" s="15">
        <f t="shared" si="27"/>
        <v>2.9735614504247034</v>
      </c>
      <c r="G554" s="15">
        <f t="shared" si="27"/>
        <v>1.3728767883323048</v>
      </c>
      <c r="H554" s="118">
        <f t="shared" si="28"/>
        <v>2.173219119378504</v>
      </c>
      <c r="I554" s="134">
        <f t="shared" si="29"/>
        <v>1.4519737953311183</v>
      </c>
    </row>
    <row r="555" spans="1:9" x14ac:dyDescent="0.45">
      <c r="A555" s="60">
        <v>40383</v>
      </c>
      <c r="B555" s="122">
        <v>546</v>
      </c>
      <c r="C555" s="130">
        <v>23.43899</v>
      </c>
      <c r="D555" s="105">
        <v>10.804930000000001</v>
      </c>
      <c r="E555" s="105">
        <v>68.910765729166698</v>
      </c>
      <c r="F555" s="15">
        <f t="shared" si="27"/>
        <v>2.884903849671888</v>
      </c>
      <c r="G555" s="15">
        <f t="shared" si="27"/>
        <v>1.2957893301684562</v>
      </c>
      <c r="H555" s="118">
        <f t="shared" si="28"/>
        <v>2.0903465899201721</v>
      </c>
      <c r="I555" s="134">
        <f t="shared" si="29"/>
        <v>1.4404738415075147</v>
      </c>
    </row>
    <row r="556" spans="1:9" x14ac:dyDescent="0.45">
      <c r="A556" s="60">
        <v>40384</v>
      </c>
      <c r="B556" s="122">
        <v>547</v>
      </c>
      <c r="C556" s="130">
        <v>25.982520000000001</v>
      </c>
      <c r="D556" s="105">
        <v>14.99241</v>
      </c>
      <c r="E556" s="105">
        <v>64.624454583333318</v>
      </c>
      <c r="F556" s="15">
        <f t="shared" si="27"/>
        <v>3.3579679895427597</v>
      </c>
      <c r="G556" s="15">
        <f t="shared" si="27"/>
        <v>1.704513094248749</v>
      </c>
      <c r="H556" s="118">
        <f t="shared" si="28"/>
        <v>2.5312405418957544</v>
      </c>
      <c r="I556" s="134">
        <f t="shared" si="29"/>
        <v>1.6358003943923418</v>
      </c>
    </row>
    <row r="557" spans="1:9" x14ac:dyDescent="0.45">
      <c r="A557" s="60">
        <v>40385</v>
      </c>
      <c r="B557" s="121">
        <v>548</v>
      </c>
      <c r="C557" s="130">
        <v>28.131309999999999</v>
      </c>
      <c r="D557" s="105">
        <v>12.488810000000001</v>
      </c>
      <c r="E557" s="105">
        <v>70.490702500000012</v>
      </c>
      <c r="F557" s="15">
        <f t="shared" si="27"/>
        <v>3.8089266743201415</v>
      </c>
      <c r="G557" s="15">
        <f t="shared" si="27"/>
        <v>1.4484162275132</v>
      </c>
      <c r="H557" s="118">
        <f t="shared" si="28"/>
        <v>2.6286714509166709</v>
      </c>
      <c r="I557" s="134">
        <f t="shared" si="29"/>
        <v>1.8529689721681044</v>
      </c>
    </row>
    <row r="558" spans="1:9" x14ac:dyDescent="0.45">
      <c r="A558" s="60">
        <v>40386</v>
      </c>
      <c r="B558" s="122">
        <v>549</v>
      </c>
      <c r="C558" s="130">
        <v>29.191410000000001</v>
      </c>
      <c r="D558" s="105">
        <v>16.81728</v>
      </c>
      <c r="E558" s="105">
        <v>68.345864062499984</v>
      </c>
      <c r="F558" s="15">
        <f t="shared" si="27"/>
        <v>4.0502000199099539</v>
      </c>
      <c r="G558" s="15">
        <f t="shared" si="27"/>
        <v>1.9154052022773744</v>
      </c>
      <c r="H558" s="118">
        <f t="shared" si="28"/>
        <v>2.9828026110936641</v>
      </c>
      <c r="I558" s="134">
        <f t="shared" si="29"/>
        <v>2.0386222178307758</v>
      </c>
    </row>
    <row r="559" spans="1:9" x14ac:dyDescent="0.45">
      <c r="A559" s="60">
        <v>40387</v>
      </c>
      <c r="B559" s="122">
        <v>550</v>
      </c>
      <c r="C559" s="130">
        <v>28.40343</v>
      </c>
      <c r="D559" s="105">
        <v>13.95471</v>
      </c>
      <c r="E559" s="105">
        <v>63.558553958333341</v>
      </c>
      <c r="F559" s="15">
        <f t="shared" si="27"/>
        <v>3.8696341269510897</v>
      </c>
      <c r="G559" s="15">
        <f t="shared" si="27"/>
        <v>1.5939125282193052</v>
      </c>
      <c r="H559" s="118">
        <f t="shared" si="28"/>
        <v>2.7317733275851976</v>
      </c>
      <c r="I559" s="134">
        <f t="shared" si="29"/>
        <v>1.7362756244325961</v>
      </c>
    </row>
    <row r="560" spans="1:9" x14ac:dyDescent="0.45">
      <c r="A560" s="60">
        <v>40388</v>
      </c>
      <c r="B560" s="121">
        <v>551</v>
      </c>
      <c r="C560" s="130">
        <v>25.478200000000001</v>
      </c>
      <c r="D560" s="105">
        <v>13.42183</v>
      </c>
      <c r="E560" s="105">
        <v>65.831702395833375</v>
      </c>
      <c r="F560" s="15">
        <f t="shared" si="27"/>
        <v>3.2591375610974298</v>
      </c>
      <c r="G560" s="15">
        <f t="shared" si="27"/>
        <v>1.5396035568203656</v>
      </c>
      <c r="H560" s="118">
        <f t="shared" si="28"/>
        <v>2.3993705589588976</v>
      </c>
      <c r="I560" s="134">
        <f t="shared" si="29"/>
        <v>1.5795464857470654</v>
      </c>
    </row>
    <row r="561" spans="1:9" x14ac:dyDescent="0.45">
      <c r="A561" s="60">
        <v>40389</v>
      </c>
      <c r="B561" s="122">
        <v>552</v>
      </c>
      <c r="C561" s="130">
        <v>26.36384</v>
      </c>
      <c r="D561" s="105">
        <v>10.49009</v>
      </c>
      <c r="E561" s="105">
        <v>63.839624479166666</v>
      </c>
      <c r="F561" s="15">
        <f t="shared" si="27"/>
        <v>3.434418629114711</v>
      </c>
      <c r="G561" s="15">
        <f t="shared" si="27"/>
        <v>1.26887735055775</v>
      </c>
      <c r="H561" s="118">
        <f t="shared" si="28"/>
        <v>2.3516479898362306</v>
      </c>
      <c r="I561" s="134">
        <f t="shared" si="29"/>
        <v>1.5012832457833212</v>
      </c>
    </row>
    <row r="562" spans="1:9" x14ac:dyDescent="0.45">
      <c r="A562" s="60">
        <v>40390</v>
      </c>
      <c r="B562" s="122">
        <v>553</v>
      </c>
      <c r="C562" s="130">
        <v>26.517890000000001</v>
      </c>
      <c r="D562" s="105">
        <v>14.44628</v>
      </c>
      <c r="E562" s="105">
        <v>70.04644312500001</v>
      </c>
      <c r="F562" s="15">
        <f t="shared" si="27"/>
        <v>3.4657314738416471</v>
      </c>
      <c r="G562" s="15">
        <f t="shared" si="27"/>
        <v>1.6454943851638266</v>
      </c>
      <c r="H562" s="118">
        <f t="shared" si="28"/>
        <v>2.555612929502737</v>
      </c>
      <c r="I562" s="134">
        <f t="shared" si="29"/>
        <v>1.7901159571592813</v>
      </c>
    </row>
    <row r="563" spans="1:9" x14ac:dyDescent="0.45">
      <c r="A563" s="60">
        <v>40391</v>
      </c>
      <c r="B563" s="121">
        <v>554</v>
      </c>
      <c r="C563" s="130">
        <v>25.74879</v>
      </c>
      <c r="D563" s="105">
        <v>14.48732</v>
      </c>
      <c r="E563" s="105">
        <v>63.724137812500032</v>
      </c>
      <c r="F563" s="15">
        <f t="shared" si="27"/>
        <v>3.3118444209742415</v>
      </c>
      <c r="G563" s="15">
        <f t="shared" si="27"/>
        <v>1.6498663153525273</v>
      </c>
      <c r="H563" s="118">
        <f t="shared" si="28"/>
        <v>2.4808553681633843</v>
      </c>
      <c r="I563" s="134">
        <f t="shared" si="29"/>
        <v>1.58090369373724</v>
      </c>
    </row>
    <row r="564" spans="1:9" x14ac:dyDescent="0.45">
      <c r="A564" s="60">
        <v>40392</v>
      </c>
      <c r="B564" s="122">
        <v>555</v>
      </c>
      <c r="C564" s="130">
        <v>26.16442</v>
      </c>
      <c r="D564" s="105">
        <v>13.26492</v>
      </c>
      <c r="E564" s="105">
        <v>66.990681145833335</v>
      </c>
      <c r="F564" s="15">
        <f t="shared" si="27"/>
        <v>3.3942499756631421</v>
      </c>
      <c r="G564" s="15">
        <f t="shared" si="27"/>
        <v>1.5239246285298271</v>
      </c>
      <c r="H564" s="118">
        <f t="shared" si="28"/>
        <v>2.4590873020964845</v>
      </c>
      <c r="I564" s="134">
        <f t="shared" si="29"/>
        <v>1.6473593336451311</v>
      </c>
    </row>
    <row r="565" spans="1:9" x14ac:dyDescent="0.45">
      <c r="A565" s="60">
        <v>40393</v>
      </c>
      <c r="B565" s="122">
        <v>556</v>
      </c>
      <c r="C565" s="130">
        <v>25.43948</v>
      </c>
      <c r="D565" s="105">
        <v>10.32307</v>
      </c>
      <c r="E565" s="105">
        <v>65.370770208333354</v>
      </c>
      <c r="F565" s="15">
        <f t="shared" si="27"/>
        <v>3.2516556168470183</v>
      </c>
      <c r="G565" s="15">
        <f t="shared" si="27"/>
        <v>1.254801227335151</v>
      </c>
      <c r="H565" s="118">
        <f t="shared" si="28"/>
        <v>2.2532284220910848</v>
      </c>
      <c r="I565" s="134">
        <f t="shared" si="29"/>
        <v>1.4729527740740185</v>
      </c>
    </row>
    <row r="566" spans="1:9" x14ac:dyDescent="0.45">
      <c r="A566" s="60">
        <v>40394</v>
      </c>
      <c r="B566" s="121">
        <v>557</v>
      </c>
      <c r="C566" s="130">
        <v>22.273129999999998</v>
      </c>
      <c r="D566" s="105">
        <v>14.373670000000001</v>
      </c>
      <c r="E566" s="105">
        <v>74.729988020833346</v>
      </c>
      <c r="F566" s="15">
        <f t="shared" si="27"/>
        <v>2.6882679144276351</v>
      </c>
      <c r="G566" s="15">
        <f t="shared" si="27"/>
        <v>1.6377842389545556</v>
      </c>
      <c r="H566" s="118">
        <f t="shared" si="28"/>
        <v>2.1630260766910956</v>
      </c>
      <c r="I566" s="134">
        <f t="shared" si="29"/>
        <v>1.6164291279987573</v>
      </c>
    </row>
    <row r="567" spans="1:9" x14ac:dyDescent="0.45">
      <c r="A567" s="60">
        <v>40395</v>
      </c>
      <c r="B567" s="122">
        <v>558</v>
      </c>
      <c r="C567" s="130">
        <v>24.350370000000002</v>
      </c>
      <c r="D567" s="105">
        <v>11.167020000000001</v>
      </c>
      <c r="E567" s="105">
        <v>66.585524062499999</v>
      </c>
      <c r="F567" s="15">
        <f t="shared" si="27"/>
        <v>3.0472477699044798</v>
      </c>
      <c r="G567" s="15">
        <f t="shared" si="27"/>
        <v>1.327359316765379</v>
      </c>
      <c r="H567" s="118">
        <f t="shared" si="28"/>
        <v>2.1873035433349295</v>
      </c>
      <c r="I567" s="134">
        <f t="shared" si="29"/>
        <v>1.4564275271671947</v>
      </c>
    </row>
    <row r="568" spans="1:9" x14ac:dyDescent="0.45">
      <c r="A568" s="60">
        <v>40396</v>
      </c>
      <c r="B568" s="122">
        <v>559</v>
      </c>
      <c r="C568" s="130">
        <v>26.124649999999999</v>
      </c>
      <c r="D568" s="105">
        <v>9.5467870000000001</v>
      </c>
      <c r="E568" s="105">
        <v>62.822571666666668</v>
      </c>
      <c r="F568" s="15">
        <f t="shared" si="27"/>
        <v>3.3862883590236375</v>
      </c>
      <c r="G568" s="15">
        <f t="shared" si="27"/>
        <v>1.1911636312395786</v>
      </c>
      <c r="H568" s="118">
        <f t="shared" si="28"/>
        <v>2.2887259951316081</v>
      </c>
      <c r="I568" s="134">
        <f t="shared" si="29"/>
        <v>1.4378365285451844</v>
      </c>
    </row>
    <row r="569" spans="1:9" x14ac:dyDescent="0.45">
      <c r="A569" s="60">
        <v>40397</v>
      </c>
      <c r="B569" s="121">
        <v>560</v>
      </c>
      <c r="C569" s="130">
        <v>25.566939999999999</v>
      </c>
      <c r="D569" s="105">
        <v>13.818300000000001</v>
      </c>
      <c r="E569" s="105">
        <v>72.057403749999992</v>
      </c>
      <c r="F569" s="15">
        <f t="shared" si="27"/>
        <v>3.2763416086019266</v>
      </c>
      <c r="G569" s="15">
        <f t="shared" si="27"/>
        <v>1.5798525176783675</v>
      </c>
      <c r="H569" s="118">
        <f t="shared" si="28"/>
        <v>2.4280970631401471</v>
      </c>
      <c r="I569" s="134">
        <f t="shared" si="29"/>
        <v>1.7496237042287881</v>
      </c>
    </row>
    <row r="570" spans="1:9" x14ac:dyDescent="0.45">
      <c r="A570" s="60">
        <v>40398</v>
      </c>
      <c r="B570" s="122">
        <v>561</v>
      </c>
      <c r="C570" s="130">
        <v>26.410039999999999</v>
      </c>
      <c r="D570" s="105">
        <v>11.713139999999999</v>
      </c>
      <c r="E570" s="105">
        <v>67.949046770833348</v>
      </c>
      <c r="F570" s="15">
        <f t="shared" si="27"/>
        <v>3.4437834501211246</v>
      </c>
      <c r="G570" s="15">
        <f t="shared" si="27"/>
        <v>1.3762531667998104</v>
      </c>
      <c r="H570" s="118">
        <f t="shared" si="28"/>
        <v>2.4100183084604674</v>
      </c>
      <c r="I570" s="134">
        <f t="shared" si="29"/>
        <v>1.6375844676014495</v>
      </c>
    </row>
    <row r="571" spans="1:9" x14ac:dyDescent="0.45">
      <c r="A571" s="60">
        <v>40399</v>
      </c>
      <c r="B571" s="122">
        <v>562</v>
      </c>
      <c r="C571" s="130">
        <v>29.720020000000002</v>
      </c>
      <c r="D571" s="105">
        <v>11.990360000000001</v>
      </c>
      <c r="E571" s="105">
        <v>57.767480000000013</v>
      </c>
      <c r="F571" s="15">
        <f t="shared" si="27"/>
        <v>4.1753994738710256</v>
      </c>
      <c r="G571" s="15">
        <f t="shared" si="27"/>
        <v>1.4016725729257948</v>
      </c>
      <c r="H571" s="118">
        <f t="shared" si="28"/>
        <v>2.78853602339841</v>
      </c>
      <c r="I571" s="134">
        <f t="shared" si="29"/>
        <v>1.6108669896094723</v>
      </c>
    </row>
    <row r="572" spans="1:9" x14ac:dyDescent="0.45">
      <c r="A572" s="60">
        <v>40400</v>
      </c>
      <c r="B572" s="121">
        <v>563</v>
      </c>
      <c r="C572" s="130">
        <v>24.219850000000001</v>
      </c>
      <c r="D572" s="105">
        <v>12.16451</v>
      </c>
      <c r="E572" s="105">
        <v>76.933346666666665</v>
      </c>
      <c r="F572" s="15">
        <f t="shared" si="27"/>
        <v>3.0235202383903159</v>
      </c>
      <c r="G572" s="15">
        <f t="shared" si="27"/>
        <v>1.4178511488342493</v>
      </c>
      <c r="H572" s="118">
        <f t="shared" si="28"/>
        <v>2.2206856936122827</v>
      </c>
      <c r="I572" s="134">
        <f t="shared" si="29"/>
        <v>1.7084478230438087</v>
      </c>
    </row>
    <row r="573" spans="1:9" x14ac:dyDescent="0.45">
      <c r="A573" s="60">
        <v>40401</v>
      </c>
      <c r="B573" s="122">
        <v>564</v>
      </c>
      <c r="C573" s="130">
        <v>26.08323</v>
      </c>
      <c r="D573" s="105">
        <v>16.918759999999999</v>
      </c>
      <c r="E573" s="105">
        <v>73.055794374999977</v>
      </c>
      <c r="F573" s="15">
        <f t="shared" si="27"/>
        <v>3.3780137321027084</v>
      </c>
      <c r="G573" s="15">
        <f t="shared" si="27"/>
        <v>1.9277757256775487</v>
      </c>
      <c r="H573" s="118">
        <f t="shared" si="28"/>
        <v>2.6528947288901286</v>
      </c>
      <c r="I573" s="134">
        <f t="shared" si="29"/>
        <v>1.9380933181231852</v>
      </c>
    </row>
    <row r="574" spans="1:9" x14ac:dyDescent="0.45">
      <c r="A574" s="60">
        <v>40402</v>
      </c>
      <c r="B574" s="122">
        <v>565</v>
      </c>
      <c r="C574" s="130">
        <v>24.073340000000002</v>
      </c>
      <c r="D574" s="105">
        <v>13.83417</v>
      </c>
      <c r="E574" s="105">
        <v>62.298989791666649</v>
      </c>
      <c r="F574" s="15">
        <f t="shared" si="27"/>
        <v>2.9970779975235491</v>
      </c>
      <c r="G574" s="15">
        <f t="shared" si="27"/>
        <v>1.5814826518092406</v>
      </c>
      <c r="H574" s="118">
        <f t="shared" si="28"/>
        <v>2.2892803246663949</v>
      </c>
      <c r="I574" s="134">
        <f t="shared" si="29"/>
        <v>1.4261985157665504</v>
      </c>
    </row>
    <row r="575" spans="1:9" x14ac:dyDescent="0.45">
      <c r="A575" s="60">
        <v>40403</v>
      </c>
      <c r="B575" s="121">
        <v>566</v>
      </c>
      <c r="C575" s="130">
        <v>20.119620000000001</v>
      </c>
      <c r="D575" s="105">
        <v>10.74634</v>
      </c>
      <c r="E575" s="105">
        <v>65.949530520833335</v>
      </c>
      <c r="F575" s="15">
        <f t="shared" si="27"/>
        <v>2.3556519730689063</v>
      </c>
      <c r="G575" s="15">
        <f t="shared" si="27"/>
        <v>1.2907434979590917</v>
      </c>
      <c r="H575" s="118">
        <f t="shared" si="28"/>
        <v>1.823197735513999</v>
      </c>
      <c r="I575" s="134">
        <f t="shared" si="29"/>
        <v>1.2023903470379469</v>
      </c>
    </row>
    <row r="576" spans="1:9" x14ac:dyDescent="0.45">
      <c r="A576" s="60">
        <v>40404</v>
      </c>
      <c r="B576" s="122">
        <v>567</v>
      </c>
      <c r="C576" s="130">
        <v>20.104649999999999</v>
      </c>
      <c r="D576" s="105">
        <v>10.27237</v>
      </c>
      <c r="E576" s="105">
        <v>83.654111354166659</v>
      </c>
      <c r="F576" s="15">
        <f t="shared" si="27"/>
        <v>2.3534719357185736</v>
      </c>
      <c r="G576" s="15">
        <f t="shared" si="27"/>
        <v>1.2505555798521364</v>
      </c>
      <c r="H576" s="118">
        <f t="shared" si="28"/>
        <v>1.802013757785355</v>
      </c>
      <c r="I576" s="134">
        <f t="shared" si="29"/>
        <v>1.507458595555164</v>
      </c>
    </row>
    <row r="577" spans="1:9" x14ac:dyDescent="0.45">
      <c r="A577" s="60">
        <v>40405</v>
      </c>
      <c r="B577" s="122">
        <v>568</v>
      </c>
      <c r="C577" s="130">
        <v>20.196929999999998</v>
      </c>
      <c r="D577" s="105">
        <v>10.497439999999999</v>
      </c>
      <c r="E577" s="105">
        <v>86.884242916666665</v>
      </c>
      <c r="F577" s="15">
        <f t="shared" si="27"/>
        <v>2.3669385310157161</v>
      </c>
      <c r="G577" s="15">
        <f t="shared" si="27"/>
        <v>1.269499970233021</v>
      </c>
      <c r="H577" s="118">
        <f t="shared" si="28"/>
        <v>1.8182192506243684</v>
      </c>
      <c r="I577" s="134">
        <f t="shared" si="29"/>
        <v>1.5797460304700726</v>
      </c>
    </row>
    <row r="578" spans="1:9" x14ac:dyDescent="0.45">
      <c r="A578" s="60">
        <v>40406</v>
      </c>
      <c r="B578" s="121">
        <v>569</v>
      </c>
      <c r="C578" s="130">
        <v>26.15157</v>
      </c>
      <c r="D578" s="105">
        <v>12.745100000000001</v>
      </c>
      <c r="E578" s="105">
        <v>66.132951979166677</v>
      </c>
      <c r="F578" s="15">
        <f t="shared" si="27"/>
        <v>3.3916757327655769</v>
      </c>
      <c r="G578" s="15">
        <f t="shared" si="27"/>
        <v>1.4729791773559779</v>
      </c>
      <c r="H578" s="118">
        <f t="shared" si="28"/>
        <v>2.4323274550607774</v>
      </c>
      <c r="I578" s="134">
        <f t="shared" si="29"/>
        <v>1.6085699478314308</v>
      </c>
    </row>
    <row r="579" spans="1:9" x14ac:dyDescent="0.45">
      <c r="A579" s="60">
        <v>40407</v>
      </c>
      <c r="B579" s="122">
        <v>570</v>
      </c>
      <c r="C579" s="130">
        <v>23.2683</v>
      </c>
      <c r="D579" s="105">
        <v>11.56372</v>
      </c>
      <c r="E579" s="105">
        <v>77.64521947916667</v>
      </c>
      <c r="F579" s="15">
        <f t="shared" si="27"/>
        <v>2.8553531275119983</v>
      </c>
      <c r="G579" s="15">
        <f t="shared" si="27"/>
        <v>1.3627209374004658</v>
      </c>
      <c r="H579" s="118">
        <f t="shared" si="28"/>
        <v>2.1090370324562322</v>
      </c>
      <c r="I579" s="134">
        <f t="shared" si="29"/>
        <v>1.6375664327475452</v>
      </c>
    </row>
    <row r="580" spans="1:9" x14ac:dyDescent="0.45">
      <c r="A580" s="60">
        <v>40408</v>
      </c>
      <c r="B580" s="122">
        <v>571</v>
      </c>
      <c r="C580" s="130">
        <v>23.43627</v>
      </c>
      <c r="D580" s="105">
        <v>13.988860000000001</v>
      </c>
      <c r="E580" s="105">
        <v>67.591329166666682</v>
      </c>
      <c r="F580" s="15">
        <f t="shared" si="27"/>
        <v>2.8844308647549801</v>
      </c>
      <c r="G580" s="15">
        <f t="shared" si="27"/>
        <v>1.597449562298888</v>
      </c>
      <c r="H580" s="118">
        <f t="shared" si="28"/>
        <v>2.2409402135269341</v>
      </c>
      <c r="I580" s="134">
        <f t="shared" si="29"/>
        <v>1.5146812761531931</v>
      </c>
    </row>
    <row r="581" spans="1:9" x14ac:dyDescent="0.45">
      <c r="A581" s="60">
        <v>40409</v>
      </c>
      <c r="B581" s="121">
        <v>572</v>
      </c>
      <c r="C581" s="130">
        <v>27.084540000000001</v>
      </c>
      <c r="D581" s="105">
        <v>9.5003030000000006</v>
      </c>
      <c r="E581" s="105">
        <v>67.918184166666634</v>
      </c>
      <c r="F581" s="15">
        <f t="shared" si="27"/>
        <v>3.5830615405885142</v>
      </c>
      <c r="G581" s="15">
        <f t="shared" si="27"/>
        <v>1.1874447441291616</v>
      </c>
      <c r="H581" s="118">
        <f t="shared" si="28"/>
        <v>2.3852531423588381</v>
      </c>
      <c r="I581" s="134">
        <f t="shared" si="29"/>
        <v>1.620020622068479</v>
      </c>
    </row>
    <row r="582" spans="1:9" x14ac:dyDescent="0.45">
      <c r="A582" s="60">
        <v>40410</v>
      </c>
      <c r="B582" s="122">
        <v>573</v>
      </c>
      <c r="C582" s="130">
        <v>29.070979999999999</v>
      </c>
      <c r="D582" s="105">
        <v>14.33938</v>
      </c>
      <c r="E582" s="105">
        <v>72.010741874999994</v>
      </c>
      <c r="F582" s="15">
        <f t="shared" si="27"/>
        <v>4.022137787213893</v>
      </c>
      <c r="G582" s="15">
        <f t="shared" si="27"/>
        <v>1.6341541596171705</v>
      </c>
      <c r="H582" s="118">
        <f t="shared" si="28"/>
        <v>2.8281459734155319</v>
      </c>
      <c r="I582" s="134">
        <f t="shared" si="29"/>
        <v>2.0365688967644648</v>
      </c>
    </row>
    <row r="583" spans="1:9" x14ac:dyDescent="0.45">
      <c r="A583" s="60">
        <v>40411</v>
      </c>
      <c r="B583" s="122">
        <v>574</v>
      </c>
      <c r="C583" s="130">
        <v>31.256599999999999</v>
      </c>
      <c r="D583" s="105">
        <v>14.95886</v>
      </c>
      <c r="E583" s="105">
        <v>72.926529270833313</v>
      </c>
      <c r="F583" s="15">
        <f t="shared" si="27"/>
        <v>4.5586403385177379</v>
      </c>
      <c r="G583" s="15">
        <f t="shared" si="27"/>
        <v>1.7008346575228404</v>
      </c>
      <c r="H583" s="118">
        <f t="shared" si="28"/>
        <v>3.129737498020289</v>
      </c>
      <c r="I583" s="134">
        <f t="shared" si="29"/>
        <v>2.2824089325940125</v>
      </c>
    </row>
    <row r="584" spans="1:9" x14ac:dyDescent="0.45">
      <c r="A584" s="60">
        <v>40412</v>
      </c>
      <c r="B584" s="121">
        <v>575</v>
      </c>
      <c r="C584" s="130">
        <v>29.674669999999999</v>
      </c>
      <c r="D584" s="105">
        <v>16.904229999999998</v>
      </c>
      <c r="E584" s="105">
        <v>73.168723124999985</v>
      </c>
      <c r="F584" s="15">
        <f t="shared" si="27"/>
        <v>4.1645280727345577</v>
      </c>
      <c r="G584" s="15">
        <f t="shared" si="27"/>
        <v>1.9260002212630762</v>
      </c>
      <c r="H584" s="118">
        <f t="shared" si="28"/>
        <v>3.0452641469988171</v>
      </c>
      <c r="I584" s="134">
        <f t="shared" si="29"/>
        <v>2.2281808921424573</v>
      </c>
    </row>
    <row r="585" spans="1:9" x14ac:dyDescent="0.45">
      <c r="A585" s="60">
        <v>40413</v>
      </c>
      <c r="B585" s="122">
        <v>576</v>
      </c>
      <c r="C585" s="130">
        <v>21.021989999999999</v>
      </c>
      <c r="D585" s="105">
        <v>16.982279999999999</v>
      </c>
      <c r="E585" s="105">
        <v>88.040395312500024</v>
      </c>
      <c r="F585" s="15">
        <f t="shared" si="27"/>
        <v>2.4903666375807743</v>
      </c>
      <c r="G585" s="15">
        <f t="shared" si="27"/>
        <v>1.9355544452558422</v>
      </c>
      <c r="H585" s="118">
        <f t="shared" si="28"/>
        <v>2.2129605414183082</v>
      </c>
      <c r="I585" s="134">
        <f t="shared" si="29"/>
        <v>1.9482992087743194</v>
      </c>
    </row>
    <row r="586" spans="1:9" x14ac:dyDescent="0.45">
      <c r="A586" s="60">
        <v>40414</v>
      </c>
      <c r="B586" s="122">
        <v>577</v>
      </c>
      <c r="C586" s="130">
        <v>22.550239999999999</v>
      </c>
      <c r="D586" s="105">
        <v>10.640829999999999</v>
      </c>
      <c r="E586" s="105">
        <v>70.252719479166672</v>
      </c>
      <c r="F586" s="15">
        <f t="shared" si="27"/>
        <v>2.7339129089900829</v>
      </c>
      <c r="G586" s="15">
        <f t="shared" si="27"/>
        <v>1.2817004058737571</v>
      </c>
      <c r="H586" s="118">
        <f t="shared" si="28"/>
        <v>2.00780665743192</v>
      </c>
      <c r="I586" s="134">
        <f t="shared" si="29"/>
        <v>1.4105387787296797</v>
      </c>
    </row>
    <row r="587" spans="1:9" x14ac:dyDescent="0.45">
      <c r="A587" s="60">
        <v>40415</v>
      </c>
      <c r="B587" s="121">
        <v>578</v>
      </c>
      <c r="C587" s="130">
        <v>24.349640000000001</v>
      </c>
      <c r="D587" s="105">
        <v>12.611409999999999</v>
      </c>
      <c r="E587" s="105">
        <v>79.642434166666661</v>
      </c>
      <c r="F587" s="15">
        <f t="shared" ref="F587:G650" si="30">0.6108*EXP(17.27*C587/(C587+237.3))</f>
        <v>3.0471146111513199</v>
      </c>
      <c r="G587" s="15">
        <f t="shared" si="30"/>
        <v>1.4601210214433984</v>
      </c>
      <c r="H587" s="118">
        <f t="shared" ref="H587:H650" si="31">(F587+G587)/2</f>
        <v>2.2536178162973592</v>
      </c>
      <c r="I587" s="134">
        <f t="shared" ref="I587:I650" si="32">E587/100*H587</f>
        <v>1.7948360857128953</v>
      </c>
    </row>
    <row r="588" spans="1:9" x14ac:dyDescent="0.45">
      <c r="A588" s="60">
        <v>40416</v>
      </c>
      <c r="B588" s="122">
        <v>579</v>
      </c>
      <c r="C588" s="130">
        <v>28.640029999999999</v>
      </c>
      <c r="D588" s="105">
        <v>19.086880000000001</v>
      </c>
      <c r="E588" s="105">
        <v>80.98293187500002</v>
      </c>
      <c r="F588" s="15">
        <f t="shared" si="30"/>
        <v>3.9231000406406578</v>
      </c>
      <c r="G588" s="15">
        <f t="shared" si="30"/>
        <v>2.2093318411527947</v>
      </c>
      <c r="H588" s="118">
        <f t="shared" si="31"/>
        <v>3.0662159408967264</v>
      </c>
      <c r="I588" s="134">
        <f t="shared" si="32"/>
        <v>2.4831115665567869</v>
      </c>
    </row>
    <row r="589" spans="1:9" x14ac:dyDescent="0.45">
      <c r="A589" s="60">
        <v>40417</v>
      </c>
      <c r="B589" s="122">
        <v>580</v>
      </c>
      <c r="C589" s="130">
        <v>25.16638</v>
      </c>
      <c r="D589" s="105">
        <v>15.52901</v>
      </c>
      <c r="E589" s="105">
        <v>80.702196979166658</v>
      </c>
      <c r="F589" s="15">
        <f t="shared" si="30"/>
        <v>3.1993078914939663</v>
      </c>
      <c r="G589" s="15">
        <f t="shared" si="30"/>
        <v>1.7643016066443478</v>
      </c>
      <c r="H589" s="118">
        <f t="shared" si="31"/>
        <v>2.4818047490691573</v>
      </c>
      <c r="I589" s="134">
        <f t="shared" si="32"/>
        <v>2.0028709572321044</v>
      </c>
    </row>
    <row r="590" spans="1:9" x14ac:dyDescent="0.45">
      <c r="A590" s="60">
        <v>40418</v>
      </c>
      <c r="B590" s="121">
        <v>581</v>
      </c>
      <c r="C590" s="130">
        <v>23.194320000000001</v>
      </c>
      <c r="D590" s="105">
        <v>11.678789999999999</v>
      </c>
      <c r="E590" s="105">
        <v>63.280876562500005</v>
      </c>
      <c r="F590" s="15">
        <f t="shared" si="30"/>
        <v>2.8426276283834917</v>
      </c>
      <c r="G590" s="15">
        <f t="shared" si="30"/>
        <v>1.3731318519385383</v>
      </c>
      <c r="H590" s="118">
        <f t="shared" si="31"/>
        <v>2.1078797401610148</v>
      </c>
      <c r="I590" s="134">
        <f t="shared" si="32"/>
        <v>1.3338847764572377</v>
      </c>
    </row>
    <row r="591" spans="1:9" x14ac:dyDescent="0.45">
      <c r="A591" s="60">
        <v>40419</v>
      </c>
      <c r="B591" s="122">
        <v>582</v>
      </c>
      <c r="C591" s="130">
        <v>23.034970000000001</v>
      </c>
      <c r="D591" s="105">
        <v>8.3217420000000004</v>
      </c>
      <c r="E591" s="105">
        <v>67.445447291666667</v>
      </c>
      <c r="F591" s="15">
        <f t="shared" si="30"/>
        <v>2.8153854413254344</v>
      </c>
      <c r="G591" s="15">
        <f t="shared" si="30"/>
        <v>1.0965044367254964</v>
      </c>
      <c r="H591" s="118">
        <f t="shared" si="31"/>
        <v>1.9559449390254655</v>
      </c>
      <c r="I591" s="134">
        <f t="shared" si="32"/>
        <v>1.3191958129044421</v>
      </c>
    </row>
    <row r="592" spans="1:9" x14ac:dyDescent="0.45">
      <c r="A592" s="60">
        <v>40420</v>
      </c>
      <c r="B592" s="122">
        <v>583</v>
      </c>
      <c r="C592" s="130">
        <v>21.878119999999999</v>
      </c>
      <c r="D592" s="105">
        <v>8.4102329999999998</v>
      </c>
      <c r="E592" s="105">
        <v>60.769162187499994</v>
      </c>
      <c r="F592" s="15">
        <f t="shared" si="30"/>
        <v>2.6243536161577654</v>
      </c>
      <c r="G592" s="15">
        <f t="shared" si="30"/>
        <v>1.1031131209810809</v>
      </c>
      <c r="H592" s="118">
        <f t="shared" si="31"/>
        <v>1.8637333685694233</v>
      </c>
      <c r="I592" s="134">
        <f t="shared" si="32"/>
        <v>1.1325751534885098</v>
      </c>
    </row>
    <row r="593" spans="1:9" x14ac:dyDescent="0.45">
      <c r="A593" s="60">
        <v>40421</v>
      </c>
      <c r="B593" s="121">
        <v>584</v>
      </c>
      <c r="C593" s="130">
        <v>23.01887</v>
      </c>
      <c r="D593" s="105">
        <v>7.1931310000000002</v>
      </c>
      <c r="E593" s="105">
        <v>61.390753124999975</v>
      </c>
      <c r="F593" s="15">
        <f t="shared" si="30"/>
        <v>2.8126457334610073</v>
      </c>
      <c r="G593" s="15">
        <f t="shared" si="30"/>
        <v>1.0152225010972331</v>
      </c>
      <c r="H593" s="118">
        <f t="shared" si="31"/>
        <v>1.9139341172791202</v>
      </c>
      <c r="I593" s="134">
        <f t="shared" si="32"/>
        <v>1.1749785689139722</v>
      </c>
    </row>
    <row r="594" spans="1:9" x14ac:dyDescent="0.45">
      <c r="A594" s="60">
        <v>40422</v>
      </c>
      <c r="B594" s="122">
        <v>585</v>
      </c>
      <c r="C594" s="130">
        <v>24.722020000000001</v>
      </c>
      <c r="D594" s="105">
        <v>9.197616</v>
      </c>
      <c r="E594" s="105">
        <v>49.723261354166674</v>
      </c>
      <c r="F594" s="15">
        <f t="shared" si="30"/>
        <v>3.1157028846012005</v>
      </c>
      <c r="G594" s="15">
        <f t="shared" si="30"/>
        <v>1.1634774696223875</v>
      </c>
      <c r="H594" s="118">
        <f t="shared" si="31"/>
        <v>2.1395901771117938</v>
      </c>
      <c r="I594" s="134">
        <f t="shared" si="32"/>
        <v>1.0638740156733748</v>
      </c>
    </row>
    <row r="595" spans="1:9" x14ac:dyDescent="0.45">
      <c r="A595" s="60">
        <v>40423</v>
      </c>
      <c r="B595" s="122">
        <v>586</v>
      </c>
      <c r="C595" s="130">
        <v>27.463730000000002</v>
      </c>
      <c r="D595" s="105">
        <v>10.92379</v>
      </c>
      <c r="E595" s="105">
        <v>52.15399812499998</v>
      </c>
      <c r="F595" s="15">
        <f t="shared" si="30"/>
        <v>3.6634949082597763</v>
      </c>
      <c r="G595" s="15">
        <f t="shared" si="30"/>
        <v>1.3060789671942581</v>
      </c>
      <c r="H595" s="118">
        <f t="shared" si="31"/>
        <v>2.4847869377270171</v>
      </c>
      <c r="I595" s="134">
        <f t="shared" si="32"/>
        <v>1.2959157329123929</v>
      </c>
    </row>
    <row r="596" spans="1:9" x14ac:dyDescent="0.45">
      <c r="A596" s="60">
        <v>40424</v>
      </c>
      <c r="B596" s="121">
        <v>587</v>
      </c>
      <c r="C596" s="130">
        <v>28.76286</v>
      </c>
      <c r="D596" s="105">
        <v>10.75623</v>
      </c>
      <c r="E596" s="105">
        <v>53.332147083333346</v>
      </c>
      <c r="F596" s="15">
        <f t="shared" si="30"/>
        <v>3.951109304093289</v>
      </c>
      <c r="G596" s="15">
        <f t="shared" si="30"/>
        <v>1.2915940216185164</v>
      </c>
      <c r="H596" s="118">
        <f t="shared" si="31"/>
        <v>2.6213516628559028</v>
      </c>
      <c r="I596" s="134">
        <f t="shared" si="32"/>
        <v>1.3980231244057146</v>
      </c>
    </row>
    <row r="597" spans="1:9" x14ac:dyDescent="0.45">
      <c r="A597" s="60">
        <v>40425</v>
      </c>
      <c r="B597" s="122">
        <v>588</v>
      </c>
      <c r="C597" s="130">
        <v>27.962980000000002</v>
      </c>
      <c r="D597" s="105">
        <v>12.746589999999999</v>
      </c>
      <c r="E597" s="105">
        <v>51.5425971875</v>
      </c>
      <c r="F597" s="15">
        <f t="shared" si="30"/>
        <v>3.7717902900758813</v>
      </c>
      <c r="G597" s="15">
        <f t="shared" si="30"/>
        <v>1.4731230422648325</v>
      </c>
      <c r="H597" s="118">
        <f t="shared" si="31"/>
        <v>2.6224566661703568</v>
      </c>
      <c r="I597" s="134">
        <f t="shared" si="32"/>
        <v>1.3516822758609288</v>
      </c>
    </row>
    <row r="598" spans="1:9" x14ac:dyDescent="0.45">
      <c r="A598" s="60">
        <v>40426</v>
      </c>
      <c r="B598" s="122">
        <v>589</v>
      </c>
      <c r="C598" s="130">
        <v>28.16761</v>
      </c>
      <c r="D598" s="105">
        <v>12.23976</v>
      </c>
      <c r="E598" s="105">
        <v>53.121995520833337</v>
      </c>
      <c r="F598" s="15">
        <f t="shared" si="30"/>
        <v>3.8169766422155651</v>
      </c>
      <c r="G598" s="15">
        <f t="shared" si="30"/>
        <v>1.4248924815935684</v>
      </c>
      <c r="H598" s="118">
        <f t="shared" si="31"/>
        <v>2.6209345619045665</v>
      </c>
      <c r="I598" s="134">
        <f t="shared" si="32"/>
        <v>1.3922927405789167</v>
      </c>
    </row>
    <row r="599" spans="1:9" x14ac:dyDescent="0.45">
      <c r="A599" s="60">
        <v>40427</v>
      </c>
      <c r="B599" s="121">
        <v>590</v>
      </c>
      <c r="C599" s="130">
        <v>23.928640000000001</v>
      </c>
      <c r="D599" s="105">
        <v>14.704879999999999</v>
      </c>
      <c r="E599" s="105">
        <v>67.887813333333312</v>
      </c>
      <c r="F599" s="15">
        <f t="shared" si="30"/>
        <v>2.9711606837074158</v>
      </c>
      <c r="G599" s="15">
        <f t="shared" si="30"/>
        <v>1.6732132527361179</v>
      </c>
      <c r="H599" s="118">
        <f t="shared" si="31"/>
        <v>2.3221869682217671</v>
      </c>
      <c r="I599" s="134">
        <f t="shared" si="32"/>
        <v>1.5764819542373854</v>
      </c>
    </row>
    <row r="600" spans="1:9" x14ac:dyDescent="0.45">
      <c r="A600" s="60">
        <v>40428</v>
      </c>
      <c r="B600" s="122">
        <v>591</v>
      </c>
      <c r="C600" s="130">
        <v>21.4725</v>
      </c>
      <c r="D600" s="105">
        <v>12.48593</v>
      </c>
      <c r="E600" s="105">
        <v>79.178222916666684</v>
      </c>
      <c r="F600" s="15">
        <f t="shared" si="30"/>
        <v>2.5601078659987722</v>
      </c>
      <c r="G600" s="15">
        <f t="shared" si="30"/>
        <v>1.4481422632481815</v>
      </c>
      <c r="H600" s="118">
        <f t="shared" si="31"/>
        <v>2.0041250646234769</v>
      </c>
      <c r="I600" s="134">
        <f t="shared" si="32"/>
        <v>1.5868306111963668</v>
      </c>
    </row>
    <row r="601" spans="1:9" x14ac:dyDescent="0.45">
      <c r="A601" s="60">
        <v>40429</v>
      </c>
      <c r="B601" s="122">
        <v>592</v>
      </c>
      <c r="C601" s="130">
        <v>21.59789</v>
      </c>
      <c r="D601" s="105">
        <v>11.15386</v>
      </c>
      <c r="E601" s="105">
        <v>80.979994270833345</v>
      </c>
      <c r="F601" s="15">
        <f t="shared" si="30"/>
        <v>2.5798198907438898</v>
      </c>
      <c r="G601" s="15">
        <f t="shared" si="30"/>
        <v>1.3262001917630901</v>
      </c>
      <c r="H601" s="118">
        <f t="shared" si="31"/>
        <v>1.9530100412534899</v>
      </c>
      <c r="I601" s="134">
        <f t="shared" si="32"/>
        <v>1.5815474195158761</v>
      </c>
    </row>
    <row r="602" spans="1:9" x14ac:dyDescent="0.45">
      <c r="A602" s="60">
        <v>40430</v>
      </c>
      <c r="B602" s="121">
        <v>593</v>
      </c>
      <c r="C602" s="130">
        <v>22.641929999999999</v>
      </c>
      <c r="D602" s="105">
        <v>10.96945</v>
      </c>
      <c r="E602" s="105">
        <v>77.183033020833335</v>
      </c>
      <c r="F602" s="15">
        <f t="shared" si="30"/>
        <v>2.7491641724240283</v>
      </c>
      <c r="G602" s="15">
        <f t="shared" si="30"/>
        <v>1.3100507752048827</v>
      </c>
      <c r="H602" s="118">
        <f t="shared" si="31"/>
        <v>2.0296074738144556</v>
      </c>
      <c r="I602" s="134">
        <f t="shared" si="32"/>
        <v>1.5665126067075126</v>
      </c>
    </row>
    <row r="603" spans="1:9" x14ac:dyDescent="0.45">
      <c r="A603" s="60">
        <v>40431</v>
      </c>
      <c r="B603" s="122">
        <v>594</v>
      </c>
      <c r="C603" s="130">
        <v>23.15465</v>
      </c>
      <c r="D603" s="105">
        <v>11.69692</v>
      </c>
      <c r="E603" s="105">
        <v>78.505429479166679</v>
      </c>
      <c r="F603" s="15">
        <f t="shared" si="30"/>
        <v>2.8358242965767078</v>
      </c>
      <c r="G603" s="15">
        <f t="shared" si="30"/>
        <v>1.3747785124366183</v>
      </c>
      <c r="H603" s="118">
        <f t="shared" si="31"/>
        <v>2.1053014045066631</v>
      </c>
      <c r="I603" s="134">
        <f t="shared" si="32"/>
        <v>1.6527759094388841</v>
      </c>
    </row>
    <row r="604" spans="1:9" x14ac:dyDescent="0.45">
      <c r="A604" s="60">
        <v>40432</v>
      </c>
      <c r="B604" s="122">
        <v>595</v>
      </c>
      <c r="C604" s="130">
        <v>26.84956</v>
      </c>
      <c r="D604" s="105">
        <v>10.74666</v>
      </c>
      <c r="E604" s="105">
        <v>73.002597604166667</v>
      </c>
      <c r="F604" s="15">
        <f t="shared" si="30"/>
        <v>3.5339935270003551</v>
      </c>
      <c r="G604" s="15">
        <f t="shared" si="30"/>
        <v>1.2907710097220955</v>
      </c>
      <c r="H604" s="118">
        <f t="shared" si="31"/>
        <v>2.4123822683612253</v>
      </c>
      <c r="I604" s="134">
        <f t="shared" si="32"/>
        <v>1.7611017200460133</v>
      </c>
    </row>
    <row r="605" spans="1:9" x14ac:dyDescent="0.45">
      <c r="A605" s="60">
        <v>40433</v>
      </c>
      <c r="B605" s="121">
        <v>596</v>
      </c>
      <c r="C605" s="130">
        <v>22.976569999999999</v>
      </c>
      <c r="D605" s="105">
        <v>12.821350000000001</v>
      </c>
      <c r="E605" s="105">
        <v>70.743717708333335</v>
      </c>
      <c r="F605" s="15">
        <f t="shared" si="30"/>
        <v>2.8054587061739431</v>
      </c>
      <c r="G605" s="15">
        <f t="shared" si="30"/>
        <v>1.4803572484238252</v>
      </c>
      <c r="H605" s="118">
        <f t="shared" si="31"/>
        <v>2.1429079772988842</v>
      </c>
      <c r="I605" s="134">
        <f t="shared" si="32"/>
        <v>1.5159727702096784</v>
      </c>
    </row>
    <row r="606" spans="1:9" x14ac:dyDescent="0.45">
      <c r="A606" s="60">
        <v>40434</v>
      </c>
      <c r="B606" s="122">
        <v>597</v>
      </c>
      <c r="C606" s="130">
        <v>21.608039999999999</v>
      </c>
      <c r="D606" s="105">
        <v>7.8133980000000003</v>
      </c>
      <c r="E606" s="105">
        <v>71.710011041666675</v>
      </c>
      <c r="F606" s="15">
        <f t="shared" si="30"/>
        <v>2.5814213143140572</v>
      </c>
      <c r="G606" s="15">
        <f t="shared" si="30"/>
        <v>1.0592110322675996</v>
      </c>
      <c r="H606" s="118">
        <f t="shared" si="31"/>
        <v>1.8203161732908284</v>
      </c>
      <c r="I606" s="134">
        <f t="shared" si="32"/>
        <v>1.3053489288600975</v>
      </c>
    </row>
    <row r="607" spans="1:9" x14ac:dyDescent="0.45">
      <c r="A607" s="60">
        <v>40435</v>
      </c>
      <c r="B607" s="122">
        <v>598</v>
      </c>
      <c r="C607" s="130">
        <v>24.02948</v>
      </c>
      <c r="D607" s="105">
        <v>9.3515689999999996</v>
      </c>
      <c r="E607" s="105">
        <v>73.239103645833325</v>
      </c>
      <c r="F607" s="15">
        <f t="shared" si="30"/>
        <v>2.9892014526501458</v>
      </c>
      <c r="G607" s="15">
        <f t="shared" si="30"/>
        <v>1.1756140109856585</v>
      </c>
      <c r="H607" s="118">
        <f t="shared" si="31"/>
        <v>2.0824077318179022</v>
      </c>
      <c r="I607" s="134">
        <f t="shared" si="32"/>
        <v>1.5251367570349603</v>
      </c>
    </row>
    <row r="608" spans="1:9" x14ac:dyDescent="0.45">
      <c r="A608" s="60">
        <v>40436</v>
      </c>
      <c r="B608" s="121">
        <v>599</v>
      </c>
      <c r="C608" s="130">
        <v>16.868089999999999</v>
      </c>
      <c r="D608" s="105">
        <v>11.972300000000001</v>
      </c>
      <c r="E608" s="105">
        <v>94.209431145833378</v>
      </c>
      <c r="F608" s="15">
        <f t="shared" si="30"/>
        <v>1.9215902771735247</v>
      </c>
      <c r="G608" s="15">
        <f t="shared" si="30"/>
        <v>1.4000041110597274</v>
      </c>
      <c r="H608" s="118">
        <f t="shared" si="31"/>
        <v>1.660797194116626</v>
      </c>
      <c r="I608" s="134">
        <f t="shared" si="32"/>
        <v>1.5646275890632355</v>
      </c>
    </row>
    <row r="609" spans="1:9" x14ac:dyDescent="0.45">
      <c r="A609" s="60">
        <v>40437</v>
      </c>
      <c r="B609" s="122">
        <v>600</v>
      </c>
      <c r="C609" s="130">
        <v>18.466480000000001</v>
      </c>
      <c r="D609" s="105">
        <v>10.37467</v>
      </c>
      <c r="E609" s="105">
        <v>77.257920833333344</v>
      </c>
      <c r="F609" s="15">
        <f t="shared" si="30"/>
        <v>2.1253101767202955</v>
      </c>
      <c r="G609" s="15">
        <f t="shared" si="30"/>
        <v>1.2591352477642446</v>
      </c>
      <c r="H609" s="118">
        <f t="shared" si="31"/>
        <v>1.6922227122422702</v>
      </c>
      <c r="I609" s="134">
        <f t="shared" si="32"/>
        <v>1.3073760833478194</v>
      </c>
    </row>
    <row r="610" spans="1:9" x14ac:dyDescent="0.45">
      <c r="A610" s="60">
        <v>40438</v>
      </c>
      <c r="B610" s="122">
        <v>601</v>
      </c>
      <c r="C610" s="130">
        <v>20.69342</v>
      </c>
      <c r="D610" s="105">
        <v>7.8291110000000002</v>
      </c>
      <c r="E610" s="105">
        <v>69.462511875000004</v>
      </c>
      <c r="F610" s="15">
        <f t="shared" si="30"/>
        <v>2.4405549445774297</v>
      </c>
      <c r="G610" s="15">
        <f t="shared" si="30"/>
        <v>1.0603468338934432</v>
      </c>
      <c r="H610" s="118">
        <f t="shared" si="31"/>
        <v>1.7504508892354365</v>
      </c>
      <c r="I610" s="134">
        <f t="shared" si="32"/>
        <v>1.2159071568012081</v>
      </c>
    </row>
    <row r="611" spans="1:9" x14ac:dyDescent="0.45">
      <c r="A611" s="60">
        <v>40439</v>
      </c>
      <c r="B611" s="121">
        <v>602</v>
      </c>
      <c r="C611" s="130">
        <v>19.772960000000001</v>
      </c>
      <c r="D611" s="105">
        <v>5.8991230000000003</v>
      </c>
      <c r="E611" s="105">
        <v>67.117699166666611</v>
      </c>
      <c r="F611" s="15">
        <f t="shared" si="30"/>
        <v>2.3056193270859189</v>
      </c>
      <c r="G611" s="15">
        <f t="shared" si="30"/>
        <v>0.92859875466303254</v>
      </c>
      <c r="H611" s="118">
        <f t="shared" si="31"/>
        <v>1.6171090408744757</v>
      </c>
      <c r="I611" s="134">
        <f t="shared" si="32"/>
        <v>1.0853663812510985</v>
      </c>
    </row>
    <row r="612" spans="1:9" x14ac:dyDescent="0.45">
      <c r="A612" s="60">
        <v>40440</v>
      </c>
      <c r="B612" s="122">
        <v>603</v>
      </c>
      <c r="C612" s="130">
        <v>21.701370000000001</v>
      </c>
      <c r="D612" s="105">
        <v>4.3928229999999999</v>
      </c>
      <c r="E612" s="105">
        <v>64.218436458333329</v>
      </c>
      <c r="F612" s="15">
        <f t="shared" si="30"/>
        <v>2.5961872776763992</v>
      </c>
      <c r="G612" s="15">
        <f t="shared" si="30"/>
        <v>0.83602274582658764</v>
      </c>
      <c r="H612" s="118">
        <f t="shared" si="31"/>
        <v>1.7161050117514933</v>
      </c>
      <c r="I612" s="134">
        <f t="shared" si="32"/>
        <v>1.1020558065299064</v>
      </c>
    </row>
    <row r="613" spans="1:9" x14ac:dyDescent="0.45">
      <c r="A613" s="60">
        <v>40441</v>
      </c>
      <c r="B613" s="122">
        <v>604</v>
      </c>
      <c r="C613" s="130">
        <v>22.983329999999999</v>
      </c>
      <c r="D613" s="105">
        <v>5.9281550000000003</v>
      </c>
      <c r="E613" s="105">
        <v>63.173823854166699</v>
      </c>
      <c r="F613" s="15">
        <f t="shared" si="30"/>
        <v>2.8066061938383879</v>
      </c>
      <c r="G613" s="15">
        <f t="shared" si="30"/>
        <v>0.93046838658152387</v>
      </c>
      <c r="H613" s="118">
        <f t="shared" si="31"/>
        <v>1.868537290209956</v>
      </c>
      <c r="I613" s="134">
        <f t="shared" si="32"/>
        <v>1.1804264563666571</v>
      </c>
    </row>
    <row r="614" spans="1:9" x14ac:dyDescent="0.45">
      <c r="A614" s="60">
        <v>40442</v>
      </c>
      <c r="B614" s="121">
        <v>605</v>
      </c>
      <c r="C614" s="130">
        <v>25.341390000000001</v>
      </c>
      <c r="D614" s="105">
        <v>6.862133</v>
      </c>
      <c r="E614" s="105">
        <v>57.788344479166675</v>
      </c>
      <c r="F614" s="15">
        <f t="shared" si="30"/>
        <v>3.2327684641181005</v>
      </c>
      <c r="G614" s="15">
        <f t="shared" si="30"/>
        <v>0.99241347406444502</v>
      </c>
      <c r="H614" s="118">
        <f t="shared" si="31"/>
        <v>2.112590969091273</v>
      </c>
      <c r="I614" s="134">
        <f t="shared" si="32"/>
        <v>1.2208313466542304</v>
      </c>
    </row>
    <row r="615" spans="1:9" x14ac:dyDescent="0.45">
      <c r="A615" s="60">
        <v>40443</v>
      </c>
      <c r="B615" s="122">
        <v>606</v>
      </c>
      <c r="C615" s="130">
        <v>29.106449999999999</v>
      </c>
      <c r="D615" s="105">
        <v>9.0807660000000006</v>
      </c>
      <c r="E615" s="105">
        <v>61.320156041666699</v>
      </c>
      <c r="F615" s="15">
        <f t="shared" si="30"/>
        <v>4.0303852706101111</v>
      </c>
      <c r="G615" s="15">
        <f t="shared" si="30"/>
        <v>1.154339574391726</v>
      </c>
      <c r="H615" s="118">
        <f t="shared" si="31"/>
        <v>2.5923624225009183</v>
      </c>
      <c r="I615" s="134">
        <f t="shared" si="32"/>
        <v>1.589640682643094</v>
      </c>
    </row>
    <row r="616" spans="1:9" x14ac:dyDescent="0.45">
      <c r="A616" s="60">
        <v>40444</v>
      </c>
      <c r="B616" s="122">
        <v>607</v>
      </c>
      <c r="C616" s="130">
        <v>22.975529999999999</v>
      </c>
      <c r="D616" s="105">
        <v>14.68289</v>
      </c>
      <c r="E616" s="105">
        <v>75.796716249999989</v>
      </c>
      <c r="F616" s="15">
        <f t="shared" si="30"/>
        <v>2.8052822059667148</v>
      </c>
      <c r="G616" s="15">
        <f t="shared" si="30"/>
        <v>1.6708403580461972</v>
      </c>
      <c r="H616" s="118">
        <f t="shared" si="31"/>
        <v>2.238061282006456</v>
      </c>
      <c r="I616" s="134">
        <f t="shared" si="32"/>
        <v>1.6963769594235454</v>
      </c>
    </row>
    <row r="617" spans="1:9" x14ac:dyDescent="0.45">
      <c r="A617" s="60">
        <v>40445</v>
      </c>
      <c r="B617" s="121">
        <v>608</v>
      </c>
      <c r="C617" s="130">
        <v>18.922429999999999</v>
      </c>
      <c r="D617" s="105">
        <v>11.33225</v>
      </c>
      <c r="E617" s="105">
        <v>85.374433854166668</v>
      </c>
      <c r="F617" s="15">
        <f t="shared" si="30"/>
        <v>2.1867818631515217</v>
      </c>
      <c r="G617" s="15">
        <f t="shared" si="30"/>
        <v>1.3419886188846142</v>
      </c>
      <c r="H617" s="118">
        <f t="shared" si="31"/>
        <v>1.764385241018068</v>
      </c>
      <c r="I617" s="134">
        <f t="shared" si="32"/>
        <v>1.5063339105256497</v>
      </c>
    </row>
    <row r="618" spans="1:9" x14ac:dyDescent="0.45">
      <c r="A618" s="60">
        <v>40446</v>
      </c>
      <c r="B618" s="122">
        <v>609</v>
      </c>
      <c r="C618" s="130">
        <v>15.630850000000001</v>
      </c>
      <c r="D618" s="105">
        <v>7.3436370000000002</v>
      </c>
      <c r="E618" s="105">
        <v>73.835014687500021</v>
      </c>
      <c r="F618" s="15">
        <f t="shared" si="30"/>
        <v>1.7758539627778436</v>
      </c>
      <c r="G618" s="15">
        <f t="shared" si="30"/>
        <v>1.0257456492822292</v>
      </c>
      <c r="H618" s="118">
        <f t="shared" si="31"/>
        <v>1.4007998060300364</v>
      </c>
      <c r="I618" s="134">
        <f t="shared" si="32"/>
        <v>1.0342807425247491</v>
      </c>
    </row>
    <row r="619" spans="1:9" x14ac:dyDescent="0.45">
      <c r="A619" s="60">
        <v>40447</v>
      </c>
      <c r="B619" s="122">
        <v>610</v>
      </c>
      <c r="C619" s="130">
        <v>15.6996</v>
      </c>
      <c r="D619" s="105">
        <v>2.315223</v>
      </c>
      <c r="E619" s="105">
        <v>73.746605312500023</v>
      </c>
      <c r="F619" s="15">
        <f t="shared" si="30"/>
        <v>1.7836901503400002</v>
      </c>
      <c r="G619" s="15">
        <f t="shared" si="30"/>
        <v>0.72171959388629014</v>
      </c>
      <c r="H619" s="118">
        <f t="shared" si="31"/>
        <v>1.2527048721131453</v>
      </c>
      <c r="I619" s="134">
        <f t="shared" si="32"/>
        <v>0.92382731776773941</v>
      </c>
    </row>
    <row r="620" spans="1:9" x14ac:dyDescent="0.45">
      <c r="A620" s="60">
        <v>40448</v>
      </c>
      <c r="B620" s="121">
        <v>611</v>
      </c>
      <c r="C620" s="130">
        <v>12.932</v>
      </c>
      <c r="D620" s="105">
        <v>3.9749460000000001</v>
      </c>
      <c r="E620" s="105">
        <v>89.444601874999989</v>
      </c>
      <c r="F620" s="15">
        <f t="shared" si="30"/>
        <v>1.4911216188267924</v>
      </c>
      <c r="G620" s="15">
        <f t="shared" si="30"/>
        <v>0.81182810076106859</v>
      </c>
      <c r="H620" s="118">
        <f t="shared" si="31"/>
        <v>1.1514748597939306</v>
      </c>
      <c r="I620" s="134">
        <f t="shared" si="32"/>
        <v>1.0299321040333955</v>
      </c>
    </row>
    <row r="621" spans="1:9" x14ac:dyDescent="0.45">
      <c r="A621" s="60">
        <v>40449</v>
      </c>
      <c r="B621" s="122">
        <v>612</v>
      </c>
      <c r="C621" s="130">
        <v>19.842659999999999</v>
      </c>
      <c r="D621" s="105">
        <v>6.5679119999999998</v>
      </c>
      <c r="E621" s="105">
        <v>77.722536875000017</v>
      </c>
      <c r="F621" s="15">
        <f t="shared" si="30"/>
        <v>2.3156036490241125</v>
      </c>
      <c r="G621" s="15">
        <f t="shared" si="30"/>
        <v>0.9725189499242417</v>
      </c>
      <c r="H621" s="118">
        <f t="shared" si="31"/>
        <v>1.6440612994741772</v>
      </c>
      <c r="I621" s="134">
        <f t="shared" si="32"/>
        <v>1.2778061497314219</v>
      </c>
    </row>
    <row r="622" spans="1:9" x14ac:dyDescent="0.45">
      <c r="A622" s="60">
        <v>40450</v>
      </c>
      <c r="B622" s="122">
        <v>613</v>
      </c>
      <c r="C622" s="130">
        <v>19.53791</v>
      </c>
      <c r="D622" s="105">
        <v>6.2402889999999998</v>
      </c>
      <c r="E622" s="105">
        <v>79.136949583333319</v>
      </c>
      <c r="F622" s="15">
        <f t="shared" si="30"/>
        <v>2.2722261121559817</v>
      </c>
      <c r="G622" s="15">
        <f t="shared" si="30"/>
        <v>0.95078006321954101</v>
      </c>
      <c r="H622" s="118">
        <f t="shared" si="31"/>
        <v>1.6115030876877614</v>
      </c>
      <c r="I622" s="134">
        <f t="shared" si="32"/>
        <v>1.2752943860373234</v>
      </c>
    </row>
    <row r="623" spans="1:9" x14ac:dyDescent="0.45">
      <c r="A623" s="60">
        <v>40451</v>
      </c>
      <c r="B623" s="121">
        <v>614</v>
      </c>
      <c r="C623" s="130">
        <v>17.275189999999998</v>
      </c>
      <c r="D623" s="105">
        <v>10.12748</v>
      </c>
      <c r="E623" s="105">
        <v>83.182354791666668</v>
      </c>
      <c r="F623" s="15">
        <f t="shared" si="30"/>
        <v>1.9717812799336158</v>
      </c>
      <c r="G623" s="15">
        <f t="shared" si="30"/>
        <v>1.2384919452365057</v>
      </c>
      <c r="H623" s="118">
        <f t="shared" si="31"/>
        <v>1.6051366125850608</v>
      </c>
      <c r="I623" s="134">
        <f t="shared" si="32"/>
        <v>1.3351904319714454</v>
      </c>
    </row>
    <row r="624" spans="1:9" x14ac:dyDescent="0.45">
      <c r="A624" s="60">
        <v>40452</v>
      </c>
      <c r="B624" s="122">
        <v>615</v>
      </c>
      <c r="C624" s="130">
        <v>17.275189999999998</v>
      </c>
      <c r="D624" s="105">
        <v>10.12748</v>
      </c>
      <c r="E624" s="105">
        <v>83.182354791666668</v>
      </c>
      <c r="F624" s="15">
        <f t="shared" si="30"/>
        <v>1.9717812799336158</v>
      </c>
      <c r="G624" s="15">
        <f t="shared" si="30"/>
        <v>1.2384919452365057</v>
      </c>
      <c r="H624" s="118">
        <f t="shared" si="31"/>
        <v>1.6051366125850608</v>
      </c>
      <c r="I624" s="134">
        <f t="shared" si="32"/>
        <v>1.3351904319714454</v>
      </c>
    </row>
    <row r="625" spans="1:9" x14ac:dyDescent="0.45">
      <c r="A625" s="60">
        <v>40453</v>
      </c>
      <c r="B625" s="122">
        <v>616</v>
      </c>
      <c r="C625" s="130">
        <v>15.93857</v>
      </c>
      <c r="D625" s="105">
        <v>9.9797619999999991</v>
      </c>
      <c r="E625" s="105">
        <v>93.429066666666628</v>
      </c>
      <c r="F625" s="15">
        <f t="shared" si="30"/>
        <v>1.8111644512291611</v>
      </c>
      <c r="G625" s="15">
        <f t="shared" si="30"/>
        <v>1.2262983038798123</v>
      </c>
      <c r="H625" s="118">
        <f t="shared" si="31"/>
        <v>1.5187313775544866</v>
      </c>
      <c r="I625" s="134">
        <f t="shared" si="32"/>
        <v>1.4189365512229657</v>
      </c>
    </row>
    <row r="626" spans="1:9" x14ac:dyDescent="0.45">
      <c r="A626" s="60">
        <v>40454</v>
      </c>
      <c r="B626" s="121">
        <v>617</v>
      </c>
      <c r="C626" s="130">
        <v>21.966419999999999</v>
      </c>
      <c r="D626" s="105">
        <v>14.30237</v>
      </c>
      <c r="E626" s="105">
        <v>85.000883854166645</v>
      </c>
      <c r="F626" s="15">
        <f t="shared" si="30"/>
        <v>2.6385245491417733</v>
      </c>
      <c r="G626" s="15">
        <f t="shared" si="30"/>
        <v>1.6302440516039376</v>
      </c>
      <c r="H626" s="118">
        <f t="shared" si="31"/>
        <v>2.1343843003728553</v>
      </c>
      <c r="I626" s="134">
        <f t="shared" si="32"/>
        <v>1.814245520161498</v>
      </c>
    </row>
    <row r="627" spans="1:9" x14ac:dyDescent="0.45">
      <c r="A627" s="60">
        <v>40455</v>
      </c>
      <c r="B627" s="122">
        <v>618</v>
      </c>
      <c r="C627" s="130">
        <v>19.930779999999999</v>
      </c>
      <c r="D627" s="105">
        <v>11.76267</v>
      </c>
      <c r="E627" s="105">
        <v>82.152132916666645</v>
      </c>
      <c r="F627" s="15">
        <f t="shared" si="30"/>
        <v>2.3282806877627813</v>
      </c>
      <c r="G627" s="15">
        <f t="shared" si="30"/>
        <v>1.3807648304742277</v>
      </c>
      <c r="H627" s="118">
        <f t="shared" si="31"/>
        <v>1.8545227591185045</v>
      </c>
      <c r="I627" s="134">
        <f t="shared" si="32"/>
        <v>1.5235300020408673</v>
      </c>
    </row>
    <row r="628" spans="1:9" x14ac:dyDescent="0.45">
      <c r="A628" s="60">
        <v>40456</v>
      </c>
      <c r="B628" s="122">
        <v>619</v>
      </c>
      <c r="C628" s="130">
        <v>18.750889999999998</v>
      </c>
      <c r="D628" s="105">
        <v>12.78884</v>
      </c>
      <c r="E628" s="105">
        <v>93.654610520833373</v>
      </c>
      <c r="F628" s="15">
        <f t="shared" si="30"/>
        <v>2.1634745211970876</v>
      </c>
      <c r="G628" s="15">
        <f t="shared" si="30"/>
        <v>1.4772075709760326</v>
      </c>
      <c r="H628" s="118">
        <f t="shared" si="31"/>
        <v>1.8203410460865601</v>
      </c>
      <c r="I628" s="134">
        <f t="shared" si="32"/>
        <v>1.7048333168632317</v>
      </c>
    </row>
    <row r="629" spans="1:9" x14ac:dyDescent="0.45">
      <c r="A629" s="60">
        <v>40457</v>
      </c>
      <c r="B629" s="121">
        <v>620</v>
      </c>
      <c r="C629" s="130">
        <v>16.630199999999999</v>
      </c>
      <c r="D629" s="105">
        <v>10.63692</v>
      </c>
      <c r="E629" s="105">
        <v>95.455869479166651</v>
      </c>
      <c r="F629" s="15">
        <f t="shared" si="30"/>
        <v>1.8927821040811474</v>
      </c>
      <c r="G629" s="15">
        <f t="shared" si="30"/>
        <v>1.2813663589307873</v>
      </c>
      <c r="H629" s="118">
        <f t="shared" si="31"/>
        <v>1.5870742315059674</v>
      </c>
      <c r="I629" s="134">
        <f t="shared" si="32"/>
        <v>1.5149555069638234</v>
      </c>
    </row>
    <row r="630" spans="1:9" x14ac:dyDescent="0.45">
      <c r="A630" s="60">
        <v>40458</v>
      </c>
      <c r="B630" s="122">
        <v>621</v>
      </c>
      <c r="C630" s="130">
        <v>16.05809</v>
      </c>
      <c r="D630" s="105">
        <v>13.149369999999999</v>
      </c>
      <c r="E630" s="105">
        <v>91.538516458333348</v>
      </c>
      <c r="F630" s="15">
        <f t="shared" si="30"/>
        <v>1.8250442358346315</v>
      </c>
      <c r="G630" s="15">
        <f t="shared" si="30"/>
        <v>1.5124682929180833</v>
      </c>
      <c r="H630" s="118">
        <f t="shared" si="31"/>
        <v>1.6687562643763574</v>
      </c>
      <c r="I630" s="134">
        <f t="shared" si="32"/>
        <v>1.5275547277156207</v>
      </c>
    </row>
    <row r="631" spans="1:9" x14ac:dyDescent="0.45">
      <c r="A631" s="60">
        <v>40459</v>
      </c>
      <c r="B631" s="122">
        <v>622</v>
      </c>
      <c r="C631" s="130">
        <v>23.180140000000002</v>
      </c>
      <c r="D631" s="105">
        <v>13.062200000000001</v>
      </c>
      <c r="E631" s="105">
        <v>84.418813229166645</v>
      </c>
      <c r="F631" s="15">
        <f t="shared" si="30"/>
        <v>2.8401941502627452</v>
      </c>
      <c r="G631" s="15">
        <f t="shared" si="30"/>
        <v>1.5038758207458198</v>
      </c>
      <c r="H631" s="118">
        <f t="shared" si="31"/>
        <v>2.1720349855042826</v>
      </c>
      <c r="I631" s="134">
        <f t="shared" si="32"/>
        <v>1.8336061576850171</v>
      </c>
    </row>
    <row r="632" spans="1:9" x14ac:dyDescent="0.45">
      <c r="A632" s="60">
        <v>40460</v>
      </c>
      <c r="B632" s="121">
        <v>623</v>
      </c>
      <c r="C632" s="130">
        <v>24.271350000000002</v>
      </c>
      <c r="D632" s="105">
        <v>12.84956</v>
      </c>
      <c r="E632" s="105">
        <v>74.741725416666682</v>
      </c>
      <c r="F632" s="15">
        <f t="shared" si="30"/>
        <v>3.032863220063478</v>
      </c>
      <c r="G632" s="15">
        <f t="shared" si="30"/>
        <v>1.4830951036790576</v>
      </c>
      <c r="H632" s="118">
        <f t="shared" si="31"/>
        <v>2.2579791618712677</v>
      </c>
      <c r="I632" s="134">
        <f t="shared" si="32"/>
        <v>1.6876525851313746</v>
      </c>
    </row>
    <row r="633" spans="1:9" x14ac:dyDescent="0.45">
      <c r="A633" s="60">
        <v>40461</v>
      </c>
      <c r="B633" s="122">
        <v>624</v>
      </c>
      <c r="C633" s="130">
        <v>23.905760000000001</v>
      </c>
      <c r="D633" s="105">
        <v>14.01249</v>
      </c>
      <c r="E633" s="105">
        <v>74.82325708333336</v>
      </c>
      <c r="F633" s="15">
        <f t="shared" si="30"/>
        <v>2.9670805881741842</v>
      </c>
      <c r="G633" s="15">
        <f t="shared" si="30"/>
        <v>1.5999010327758132</v>
      </c>
      <c r="H633" s="118">
        <f t="shared" si="31"/>
        <v>2.2834908104749987</v>
      </c>
      <c r="I633" s="134">
        <f t="shared" si="32"/>
        <v>1.7085821995960009</v>
      </c>
    </row>
    <row r="634" spans="1:9" x14ac:dyDescent="0.45">
      <c r="A634" s="60">
        <v>40462</v>
      </c>
      <c r="B634" s="122">
        <v>625</v>
      </c>
      <c r="C634" s="130">
        <v>22.943470000000001</v>
      </c>
      <c r="D634" s="105">
        <v>14.33399</v>
      </c>
      <c r="E634" s="105">
        <v>81.416184270833313</v>
      </c>
      <c r="F634" s="15">
        <f t="shared" si="30"/>
        <v>2.7998460008858315</v>
      </c>
      <c r="G634" s="15">
        <f t="shared" si="30"/>
        <v>1.6335841945930971</v>
      </c>
      <c r="H634" s="118">
        <f t="shared" si="31"/>
        <v>2.2167150977394643</v>
      </c>
      <c r="I634" s="134">
        <f t="shared" si="32"/>
        <v>1.804764848734945</v>
      </c>
    </row>
    <row r="635" spans="1:9" x14ac:dyDescent="0.45">
      <c r="A635" s="60">
        <v>40463</v>
      </c>
      <c r="B635" s="121">
        <v>626</v>
      </c>
      <c r="C635" s="130">
        <v>17.69445</v>
      </c>
      <c r="D635" s="105">
        <v>8.8605870000000007</v>
      </c>
      <c r="E635" s="105">
        <v>67.468966354166724</v>
      </c>
      <c r="F635" s="15">
        <f t="shared" si="30"/>
        <v>2.0246678795291566</v>
      </c>
      <c r="G635" s="15">
        <f t="shared" si="30"/>
        <v>1.1372925903935207</v>
      </c>
      <c r="H635" s="118">
        <f t="shared" si="31"/>
        <v>1.5809802349613387</v>
      </c>
      <c r="I635" s="134">
        <f t="shared" si="32"/>
        <v>1.0666710227920917</v>
      </c>
    </row>
    <row r="636" spans="1:9" x14ac:dyDescent="0.45">
      <c r="A636" s="60">
        <v>40464</v>
      </c>
      <c r="B636" s="122">
        <v>627</v>
      </c>
      <c r="C636" s="130">
        <v>18.853400000000001</v>
      </c>
      <c r="D636" s="105">
        <v>6.8047880000000003</v>
      </c>
      <c r="E636" s="105">
        <v>69.156671250000002</v>
      </c>
      <c r="F636" s="15">
        <f t="shared" si="30"/>
        <v>2.1773763931725565</v>
      </c>
      <c r="G636" s="15">
        <f t="shared" si="30"/>
        <v>0.98850805413564946</v>
      </c>
      <c r="H636" s="118">
        <f t="shared" si="31"/>
        <v>1.5829422236541029</v>
      </c>
      <c r="I636" s="134">
        <f t="shared" si="32"/>
        <v>1.0947101496899077</v>
      </c>
    </row>
    <row r="637" spans="1:9" x14ac:dyDescent="0.45">
      <c r="A637" s="60">
        <v>40465</v>
      </c>
      <c r="B637" s="122">
        <v>628</v>
      </c>
      <c r="C637" s="130">
        <v>16.129719999999999</v>
      </c>
      <c r="D637" s="105">
        <v>4.8277219999999996</v>
      </c>
      <c r="E637" s="105">
        <v>72.264070625000002</v>
      </c>
      <c r="F637" s="15">
        <f t="shared" si="30"/>
        <v>1.83340718095429</v>
      </c>
      <c r="G637" s="15">
        <f t="shared" si="30"/>
        <v>0.86187619481626543</v>
      </c>
      <c r="H637" s="118">
        <f t="shared" si="31"/>
        <v>1.3476416878852777</v>
      </c>
      <c r="I637" s="134">
        <f t="shared" si="32"/>
        <v>0.97386074110535914</v>
      </c>
    </row>
    <row r="638" spans="1:9" x14ac:dyDescent="0.45">
      <c r="A638" s="60">
        <v>40466</v>
      </c>
      <c r="B638" s="121">
        <v>629</v>
      </c>
      <c r="C638" s="130">
        <v>15.34539</v>
      </c>
      <c r="D638" s="105">
        <v>3.6625679999999998</v>
      </c>
      <c r="E638" s="105">
        <v>81.542229166666658</v>
      </c>
      <c r="F638" s="15">
        <f t="shared" si="30"/>
        <v>1.7436388163954846</v>
      </c>
      <c r="G638" s="15">
        <f t="shared" si="30"/>
        <v>0.79414737564794535</v>
      </c>
      <c r="H638" s="118">
        <f t="shared" si="31"/>
        <v>1.2688930960217149</v>
      </c>
      <c r="I638" s="134">
        <f t="shared" si="32"/>
        <v>1.0346837162380382</v>
      </c>
    </row>
    <row r="639" spans="1:9" x14ac:dyDescent="0.45">
      <c r="A639" s="60">
        <v>40467</v>
      </c>
      <c r="B639" s="122">
        <v>630</v>
      </c>
      <c r="C639" s="130">
        <v>13.0679</v>
      </c>
      <c r="D639" s="105">
        <v>5.1844440000000001</v>
      </c>
      <c r="E639" s="105">
        <v>85.672756250000006</v>
      </c>
      <c r="F639" s="15">
        <f t="shared" si="30"/>
        <v>1.5044363656747077</v>
      </c>
      <c r="G639" s="15">
        <f t="shared" si="30"/>
        <v>0.88360593558458433</v>
      </c>
      <c r="H639" s="118">
        <f t="shared" si="31"/>
        <v>1.1940211506296461</v>
      </c>
      <c r="I639" s="134">
        <f t="shared" si="32"/>
        <v>1.0229508299523822</v>
      </c>
    </row>
    <row r="640" spans="1:9" x14ac:dyDescent="0.45">
      <c r="A640" s="60">
        <v>40468</v>
      </c>
      <c r="B640" s="122">
        <v>631</v>
      </c>
      <c r="C640" s="130">
        <v>15.054040000000001</v>
      </c>
      <c r="D640" s="105">
        <v>8.1217880000000005</v>
      </c>
      <c r="E640" s="105">
        <v>80.364032395833348</v>
      </c>
      <c r="F640" s="15">
        <f t="shared" si="30"/>
        <v>1.7112884149556826</v>
      </c>
      <c r="G640" s="15">
        <f t="shared" si="30"/>
        <v>1.0816996507112593</v>
      </c>
      <c r="H640" s="118">
        <f t="shared" si="31"/>
        <v>1.396494032833471</v>
      </c>
      <c r="I640" s="134">
        <f t="shared" si="32"/>
        <v>1.1222789169521703</v>
      </c>
    </row>
    <row r="641" spans="1:9" x14ac:dyDescent="0.45">
      <c r="A641" s="60">
        <v>40469</v>
      </c>
      <c r="B641" s="121">
        <v>632</v>
      </c>
      <c r="C641" s="130">
        <v>12.46533</v>
      </c>
      <c r="D641" s="105">
        <v>2.2302330000000001</v>
      </c>
      <c r="E641" s="105">
        <v>72.260544583333285</v>
      </c>
      <c r="F641" s="15">
        <f t="shared" si="30"/>
        <v>1.4461839841344684</v>
      </c>
      <c r="G641" s="15">
        <f t="shared" si="30"/>
        <v>0.71735308285890753</v>
      </c>
      <c r="H641" s="118">
        <f t="shared" si="31"/>
        <v>1.081768533496688</v>
      </c>
      <c r="I641" s="134">
        <f t="shared" si="32"/>
        <v>0.78169183343584492</v>
      </c>
    </row>
    <row r="642" spans="1:9" x14ac:dyDescent="0.45">
      <c r="A642" s="60">
        <v>40470</v>
      </c>
      <c r="B642" s="122">
        <v>633</v>
      </c>
      <c r="C642" s="130">
        <v>14.5909</v>
      </c>
      <c r="D642" s="105">
        <v>0.27002219999999999</v>
      </c>
      <c r="E642" s="105">
        <v>81.016004791666674</v>
      </c>
      <c r="F642" s="15">
        <f t="shared" si="30"/>
        <v>1.6609458769939809</v>
      </c>
      <c r="G642" s="15">
        <f t="shared" si="30"/>
        <v>0.6229078929915256</v>
      </c>
      <c r="H642" s="118">
        <f t="shared" si="31"/>
        <v>1.1419268849927533</v>
      </c>
      <c r="I642" s="134">
        <f t="shared" si="32"/>
        <v>0.92514353986305897</v>
      </c>
    </row>
    <row r="643" spans="1:9" x14ac:dyDescent="0.45">
      <c r="A643" s="60">
        <v>40471</v>
      </c>
      <c r="B643" s="122">
        <v>634</v>
      </c>
      <c r="C643" s="130">
        <v>15.70326</v>
      </c>
      <c r="D643" s="105">
        <v>7.2083329999999997</v>
      </c>
      <c r="E643" s="105">
        <v>82.437461562500005</v>
      </c>
      <c r="F643" s="15">
        <f t="shared" si="30"/>
        <v>1.7841081688456231</v>
      </c>
      <c r="G643" s="15">
        <f t="shared" si="30"/>
        <v>1.0162810673185214</v>
      </c>
      <c r="H643" s="118">
        <f t="shared" si="31"/>
        <v>1.4001946180820721</v>
      </c>
      <c r="I643" s="134">
        <f t="shared" si="32"/>
        <v>1.154284900081602</v>
      </c>
    </row>
    <row r="644" spans="1:9" x14ac:dyDescent="0.45">
      <c r="A644" s="60">
        <v>40472</v>
      </c>
      <c r="B644" s="121">
        <v>635</v>
      </c>
      <c r="C644" s="130">
        <v>13.90185</v>
      </c>
      <c r="D644" s="105">
        <v>3.7037</v>
      </c>
      <c r="E644" s="105">
        <v>74.024880208333329</v>
      </c>
      <c r="F644" s="15">
        <f t="shared" si="30"/>
        <v>1.5884511836141508</v>
      </c>
      <c r="G644" s="15">
        <f t="shared" si="30"/>
        <v>0.79645586657840284</v>
      </c>
      <c r="H644" s="118">
        <f t="shared" si="31"/>
        <v>1.1924535250962769</v>
      </c>
      <c r="I644" s="134">
        <f t="shared" si="32"/>
        <v>0.88271229349256697</v>
      </c>
    </row>
    <row r="645" spans="1:9" x14ac:dyDescent="0.45">
      <c r="A645" s="60">
        <v>40473</v>
      </c>
      <c r="B645" s="122">
        <v>636</v>
      </c>
      <c r="C645" s="130">
        <v>11.38701</v>
      </c>
      <c r="D645" s="105">
        <v>-1.968078</v>
      </c>
      <c r="E645" s="105">
        <v>72.146967916666668</v>
      </c>
      <c r="F645" s="15">
        <f t="shared" si="30"/>
        <v>1.3468681731744998</v>
      </c>
      <c r="G645" s="15">
        <f t="shared" si="30"/>
        <v>0.52865749965103681</v>
      </c>
      <c r="H645" s="118">
        <f t="shared" si="31"/>
        <v>0.93776283641276836</v>
      </c>
      <c r="I645" s="134">
        <f t="shared" si="32"/>
        <v>0.67656745272114338</v>
      </c>
    </row>
    <row r="646" spans="1:9" x14ac:dyDescent="0.45">
      <c r="A646" s="60">
        <v>40474</v>
      </c>
      <c r="B646" s="122">
        <v>637</v>
      </c>
      <c r="C646" s="130">
        <v>12.973929999999999</v>
      </c>
      <c r="D646" s="105">
        <v>2.1950669999999999</v>
      </c>
      <c r="E646" s="105">
        <v>62.624859791666687</v>
      </c>
      <c r="F646" s="15">
        <f t="shared" si="30"/>
        <v>1.4952186144027599</v>
      </c>
      <c r="G646" s="15">
        <f t="shared" si="30"/>
        <v>0.71555320223514807</v>
      </c>
      <c r="H646" s="118">
        <f t="shared" si="31"/>
        <v>1.1053859083189539</v>
      </c>
      <c r="I646" s="134">
        <f t="shared" si="32"/>
        <v>0.69224637524158616</v>
      </c>
    </row>
    <row r="647" spans="1:9" x14ac:dyDescent="0.45">
      <c r="A647" s="60">
        <v>40475</v>
      </c>
      <c r="B647" s="121">
        <v>638</v>
      </c>
      <c r="C647" s="130">
        <v>12.918950000000001</v>
      </c>
      <c r="D647" s="105">
        <v>-0.50287780000000004</v>
      </c>
      <c r="E647" s="105">
        <v>87.99244531250001</v>
      </c>
      <c r="F647" s="15">
        <f t="shared" si="30"/>
        <v>1.489848511125383</v>
      </c>
      <c r="G647" s="15">
        <f t="shared" si="30"/>
        <v>0.58880430326066724</v>
      </c>
      <c r="H647" s="118">
        <f t="shared" si="31"/>
        <v>1.039326407193025</v>
      </c>
      <c r="I647" s="134">
        <f t="shared" si="32"/>
        <v>0.91452872046769373</v>
      </c>
    </row>
    <row r="648" spans="1:9" x14ac:dyDescent="0.45">
      <c r="A648" s="60">
        <v>40476</v>
      </c>
      <c r="B648" s="122">
        <v>639</v>
      </c>
      <c r="C648" s="130">
        <v>14.204980000000001</v>
      </c>
      <c r="D648" s="105">
        <v>4.1030009999999999</v>
      </c>
      <c r="E648" s="105">
        <v>83.282170833333339</v>
      </c>
      <c r="F648" s="15">
        <f t="shared" si="30"/>
        <v>1.6199939809843047</v>
      </c>
      <c r="G648" s="15">
        <f t="shared" si="30"/>
        <v>0.81917584111592845</v>
      </c>
      <c r="H648" s="118">
        <f t="shared" si="31"/>
        <v>1.2195849110501165</v>
      </c>
      <c r="I648" s="134">
        <f t="shared" si="32"/>
        <v>1.0156967890783144</v>
      </c>
    </row>
    <row r="649" spans="1:9" x14ac:dyDescent="0.45">
      <c r="A649" s="60">
        <v>40477</v>
      </c>
      <c r="B649" s="122">
        <v>640</v>
      </c>
      <c r="C649" s="130">
        <v>12.33854</v>
      </c>
      <c r="D649" s="105">
        <v>1.5106999999999999</v>
      </c>
      <c r="E649" s="105">
        <v>77.760941562500008</v>
      </c>
      <c r="F649" s="15">
        <f t="shared" si="30"/>
        <v>1.4341821814707716</v>
      </c>
      <c r="G649" s="15">
        <f t="shared" si="30"/>
        <v>0.68131067141680324</v>
      </c>
      <c r="H649" s="118">
        <f t="shared" si="31"/>
        <v>1.0577464264437875</v>
      </c>
      <c r="I649" s="134">
        <f t="shared" si="32"/>
        <v>0.82251358054638568</v>
      </c>
    </row>
    <row r="650" spans="1:9" x14ac:dyDescent="0.45">
      <c r="A650" s="60">
        <v>40478</v>
      </c>
      <c r="B650" s="121">
        <v>641</v>
      </c>
      <c r="C650" s="130">
        <v>12.904400000000001</v>
      </c>
      <c r="D650" s="105">
        <v>-1.9906109999999999</v>
      </c>
      <c r="E650" s="105">
        <v>77.042323020833308</v>
      </c>
      <c r="F650" s="15">
        <f t="shared" si="30"/>
        <v>1.488430194359013</v>
      </c>
      <c r="G650" s="15">
        <f t="shared" si="30"/>
        <v>0.52777665092590009</v>
      </c>
      <c r="H650" s="118">
        <f t="shared" si="31"/>
        <v>1.0081034226424566</v>
      </c>
      <c r="I650" s="134">
        <f t="shared" si="32"/>
        <v>0.77666629525627773</v>
      </c>
    </row>
    <row r="651" spans="1:9" x14ac:dyDescent="0.45">
      <c r="A651" s="60">
        <v>40479</v>
      </c>
      <c r="B651" s="122">
        <v>642</v>
      </c>
      <c r="C651" s="130">
        <v>15.559419999999999</v>
      </c>
      <c r="D651" s="105">
        <v>0.16837779999999999</v>
      </c>
      <c r="E651" s="105">
        <v>80.525382916666658</v>
      </c>
      <c r="F651" s="15">
        <f t="shared" ref="F651:G714" si="33">0.6108*EXP(17.27*C651/(C651+237.3))</f>
        <v>1.7677442866646271</v>
      </c>
      <c r="G651" s="15">
        <f t="shared" si="33"/>
        <v>0.61832544471742845</v>
      </c>
      <c r="H651" s="118">
        <f t="shared" ref="H651:H714" si="34">(F651+G651)/2</f>
        <v>1.1930348656910277</v>
      </c>
      <c r="I651" s="134">
        <f t="shared" ref="I651:I714" si="35">E651/100*H651</f>
        <v>0.9606958939270398</v>
      </c>
    </row>
    <row r="652" spans="1:9" x14ac:dyDescent="0.45">
      <c r="A652" s="60">
        <v>40480</v>
      </c>
      <c r="B652" s="122">
        <v>643</v>
      </c>
      <c r="C652" s="130">
        <v>15.734209999999999</v>
      </c>
      <c r="D652" s="105">
        <v>8.0835869999999996</v>
      </c>
      <c r="E652" s="105">
        <v>90.600175104166638</v>
      </c>
      <c r="F652" s="15">
        <f t="shared" si="33"/>
        <v>1.7876464867687742</v>
      </c>
      <c r="G652" s="15">
        <f t="shared" si="33"/>
        <v>1.0788913183965507</v>
      </c>
      <c r="H652" s="118">
        <f t="shared" si="34"/>
        <v>1.4332689025826624</v>
      </c>
      <c r="I652" s="134">
        <f t="shared" si="35"/>
        <v>1.2985441354534597</v>
      </c>
    </row>
    <row r="653" spans="1:9" x14ac:dyDescent="0.45">
      <c r="A653" s="60">
        <v>40481</v>
      </c>
      <c r="B653" s="121">
        <v>644</v>
      </c>
      <c r="C653" s="130">
        <v>16.105440000000002</v>
      </c>
      <c r="D653" s="105">
        <v>7.2757389999999997</v>
      </c>
      <c r="E653" s="105">
        <v>81.691228437499959</v>
      </c>
      <c r="F653" s="15">
        <f t="shared" si="33"/>
        <v>1.8305686881164986</v>
      </c>
      <c r="G653" s="15">
        <f t="shared" si="33"/>
        <v>1.020986492741079</v>
      </c>
      <c r="H653" s="118">
        <f t="shared" si="34"/>
        <v>1.4257775904287888</v>
      </c>
      <c r="I653" s="134">
        <f t="shared" si="35"/>
        <v>1.1647352284078645</v>
      </c>
    </row>
    <row r="654" spans="1:9" x14ac:dyDescent="0.45">
      <c r="A654" s="60">
        <v>40482</v>
      </c>
      <c r="B654" s="122">
        <v>645</v>
      </c>
      <c r="C654" s="130">
        <v>15.75423</v>
      </c>
      <c r="D654" s="105">
        <v>7.6665770000000002</v>
      </c>
      <c r="E654" s="105">
        <v>86.320573958333355</v>
      </c>
      <c r="F654" s="15">
        <f t="shared" si="33"/>
        <v>1.789938521600126</v>
      </c>
      <c r="G654" s="15">
        <f t="shared" si="33"/>
        <v>1.0486498464730603</v>
      </c>
      <c r="H654" s="118">
        <f t="shared" si="34"/>
        <v>1.4192941840365931</v>
      </c>
      <c r="I654" s="134">
        <f t="shared" si="35"/>
        <v>1.2251428858176314</v>
      </c>
    </row>
    <row r="655" spans="1:9" x14ac:dyDescent="0.45">
      <c r="A655" s="60">
        <v>40483</v>
      </c>
      <c r="B655" s="122">
        <v>646</v>
      </c>
      <c r="C655" s="130">
        <v>15.32887</v>
      </c>
      <c r="D655" s="105">
        <v>6.6677759999999999</v>
      </c>
      <c r="E655" s="105">
        <v>86.265910833333336</v>
      </c>
      <c r="F655" s="15">
        <f t="shared" si="33"/>
        <v>1.7417902631049076</v>
      </c>
      <c r="G655" s="15">
        <f t="shared" si="33"/>
        <v>0.9792317628561451</v>
      </c>
      <c r="H655" s="118">
        <f t="shared" si="34"/>
        <v>1.3605110129805262</v>
      </c>
      <c r="I655" s="134">
        <f t="shared" si="35"/>
        <v>1.1736572173354609</v>
      </c>
    </row>
    <row r="656" spans="1:9" x14ac:dyDescent="0.45">
      <c r="A656" s="60">
        <v>40484</v>
      </c>
      <c r="B656" s="121">
        <v>647</v>
      </c>
      <c r="C656" s="130">
        <v>14.440160000000001</v>
      </c>
      <c r="D656" s="105">
        <v>4.6941889999999997</v>
      </c>
      <c r="E656" s="105">
        <v>97.442940416666644</v>
      </c>
      <c r="F656" s="15">
        <f t="shared" si="33"/>
        <v>1.6448433020935733</v>
      </c>
      <c r="G656" s="15">
        <f t="shared" si="33"/>
        <v>0.85386407159888833</v>
      </c>
      <c r="H656" s="118">
        <f t="shared" si="34"/>
        <v>1.2493536868462307</v>
      </c>
      <c r="I656" s="134">
        <f t="shared" si="35"/>
        <v>1.2174069686670006</v>
      </c>
    </row>
    <row r="657" spans="1:9" x14ac:dyDescent="0.45">
      <c r="A657" s="60">
        <v>40485</v>
      </c>
      <c r="B657" s="122">
        <v>648</v>
      </c>
      <c r="C657" s="130">
        <v>15.91919</v>
      </c>
      <c r="D657" s="105">
        <v>11.611459999999999</v>
      </c>
      <c r="E657" s="105">
        <v>93.862846041666671</v>
      </c>
      <c r="F657" s="15">
        <f t="shared" si="33"/>
        <v>1.8089226022981673</v>
      </c>
      <c r="G657" s="15">
        <f t="shared" si="33"/>
        <v>1.3670317481271954</v>
      </c>
      <c r="H657" s="118">
        <f t="shared" si="34"/>
        <v>1.5879771752126812</v>
      </c>
      <c r="I657" s="134">
        <f t="shared" si="35"/>
        <v>1.4905205711466865</v>
      </c>
    </row>
    <row r="658" spans="1:9" x14ac:dyDescent="0.45">
      <c r="A658" s="60">
        <v>40486</v>
      </c>
      <c r="B658" s="122">
        <v>649</v>
      </c>
      <c r="C658" s="130">
        <v>16.368569999999998</v>
      </c>
      <c r="D658" s="105">
        <v>13.53637</v>
      </c>
      <c r="E658" s="105">
        <v>91.076325520833379</v>
      </c>
      <c r="F658" s="15">
        <f t="shared" si="33"/>
        <v>1.8615365871484189</v>
      </c>
      <c r="G658" s="15">
        <f t="shared" si="33"/>
        <v>1.5511379638516147</v>
      </c>
      <c r="H658" s="118">
        <f t="shared" si="34"/>
        <v>1.7063372755000168</v>
      </c>
      <c r="I658" s="134">
        <f t="shared" si="35"/>
        <v>1.5540692915177148</v>
      </c>
    </row>
    <row r="659" spans="1:9" x14ac:dyDescent="0.45">
      <c r="A659" s="60">
        <v>40487</v>
      </c>
      <c r="B659" s="121">
        <v>650</v>
      </c>
      <c r="C659" s="130">
        <v>18.05782</v>
      </c>
      <c r="D659" s="105">
        <v>8.6449549999999995</v>
      </c>
      <c r="E659" s="105">
        <v>83.550599270833331</v>
      </c>
      <c r="F659" s="15">
        <f t="shared" si="33"/>
        <v>2.0715048278042061</v>
      </c>
      <c r="G659" s="15">
        <f t="shared" si="33"/>
        <v>1.1208127371996495</v>
      </c>
      <c r="H659" s="118">
        <f t="shared" si="34"/>
        <v>1.5961587825019277</v>
      </c>
      <c r="I659" s="134">
        <f t="shared" si="35"/>
        <v>1.3336002280943977</v>
      </c>
    </row>
    <row r="660" spans="1:9" x14ac:dyDescent="0.45">
      <c r="A660" s="60">
        <v>40488</v>
      </c>
      <c r="B660" s="122">
        <v>651</v>
      </c>
      <c r="C660" s="130">
        <v>14.974170000000001</v>
      </c>
      <c r="D660" s="105">
        <v>9.3885229999999993</v>
      </c>
      <c r="E660" s="105">
        <v>93.422874375000006</v>
      </c>
      <c r="F660" s="15">
        <f t="shared" si="33"/>
        <v>1.7025123882480904</v>
      </c>
      <c r="G660" s="15">
        <f t="shared" si="33"/>
        <v>1.1785437169844801</v>
      </c>
      <c r="H660" s="118">
        <f t="shared" si="34"/>
        <v>1.4405280526162851</v>
      </c>
      <c r="I660" s="134">
        <f t="shared" si="35"/>
        <v>1.3457827129323461</v>
      </c>
    </row>
    <row r="661" spans="1:9" x14ac:dyDescent="0.45">
      <c r="A661" s="60">
        <v>40489</v>
      </c>
      <c r="B661" s="122">
        <v>652</v>
      </c>
      <c r="C661" s="130">
        <v>10.46687</v>
      </c>
      <c r="D661" s="105">
        <v>1.7925340000000001</v>
      </c>
      <c r="E661" s="105">
        <v>88.907316458333355</v>
      </c>
      <c r="F661" s="15">
        <f t="shared" si="33"/>
        <v>1.266912143845023</v>
      </c>
      <c r="G661" s="15">
        <f t="shared" si="33"/>
        <v>0.69523290200583088</v>
      </c>
      <c r="H661" s="118">
        <f t="shared" si="34"/>
        <v>0.9810725229254269</v>
      </c>
      <c r="I661" s="134">
        <f t="shared" si="35"/>
        <v>0.87224525264306429</v>
      </c>
    </row>
    <row r="662" spans="1:9" x14ac:dyDescent="0.45">
      <c r="A662" s="60">
        <v>40490</v>
      </c>
      <c r="B662" s="121">
        <v>653</v>
      </c>
      <c r="C662" s="130">
        <v>12.767160000000001</v>
      </c>
      <c r="D662" s="105">
        <v>1.191289</v>
      </c>
      <c r="E662" s="105">
        <v>88.968565104166714</v>
      </c>
      <c r="F662" s="15">
        <f t="shared" si="33"/>
        <v>1.4751104115695057</v>
      </c>
      <c r="G662" s="15">
        <f t="shared" si="33"/>
        <v>0.66583043399475494</v>
      </c>
      <c r="H662" s="118">
        <f t="shared" si="34"/>
        <v>1.0704704227821304</v>
      </c>
      <c r="I662" s="134">
        <f t="shared" si="35"/>
        <v>0.95238217501376843</v>
      </c>
    </row>
    <row r="663" spans="1:9" x14ac:dyDescent="0.45">
      <c r="A663" s="60">
        <v>40491</v>
      </c>
      <c r="B663" s="122">
        <v>654</v>
      </c>
      <c r="C663" s="130">
        <v>11.670859999999999</v>
      </c>
      <c r="D663" s="105">
        <v>6.8853470000000003</v>
      </c>
      <c r="E663" s="105">
        <v>91.53396562500005</v>
      </c>
      <c r="F663" s="15">
        <f t="shared" si="33"/>
        <v>1.3724121531114282</v>
      </c>
      <c r="G663" s="15">
        <f t="shared" si="33"/>
        <v>0.99399829915773263</v>
      </c>
      <c r="H663" s="118">
        <f t="shared" si="34"/>
        <v>1.1832052261345805</v>
      </c>
      <c r="I663" s="134">
        <f t="shared" si="35"/>
        <v>1.083034664963231</v>
      </c>
    </row>
    <row r="664" spans="1:9" x14ac:dyDescent="0.45">
      <c r="A664" s="60">
        <v>40492</v>
      </c>
      <c r="B664" s="122">
        <v>655</v>
      </c>
      <c r="C664" s="130">
        <v>10.760350000000001</v>
      </c>
      <c r="D664" s="105">
        <v>2.0877780000000001</v>
      </c>
      <c r="E664" s="105">
        <v>85.686314166666662</v>
      </c>
      <c r="F664" s="15">
        <f t="shared" si="33"/>
        <v>1.291948480132854</v>
      </c>
      <c r="G664" s="15">
        <f t="shared" si="33"/>
        <v>0.71008651297554404</v>
      </c>
      <c r="H664" s="118">
        <f t="shared" si="34"/>
        <v>1.0010174965541991</v>
      </c>
      <c r="I664" s="134">
        <f t="shared" si="35"/>
        <v>0.85773499696073274</v>
      </c>
    </row>
    <row r="665" spans="1:9" x14ac:dyDescent="0.45">
      <c r="A665" s="60">
        <v>40493</v>
      </c>
      <c r="B665" s="121">
        <v>656</v>
      </c>
      <c r="C665" s="130">
        <v>14.06122</v>
      </c>
      <c r="D665" s="105">
        <v>0.23558879999999999</v>
      </c>
      <c r="E665" s="105">
        <v>95.291999791666697</v>
      </c>
      <c r="F665" s="15">
        <f t="shared" si="33"/>
        <v>1.6049669013544952</v>
      </c>
      <c r="G665" s="15">
        <f t="shared" si="33"/>
        <v>0.62135217598240278</v>
      </c>
      <c r="H665" s="118">
        <f t="shared" si="34"/>
        <v>1.113159538668449</v>
      </c>
      <c r="I665" s="134">
        <f t="shared" si="35"/>
        <v>1.0607519852688563</v>
      </c>
    </row>
    <row r="666" spans="1:9" x14ac:dyDescent="0.45">
      <c r="A666" s="60">
        <v>40494</v>
      </c>
      <c r="B666" s="122">
        <v>657</v>
      </c>
      <c r="C666" s="130">
        <v>14.58497</v>
      </c>
      <c r="D666" s="105">
        <v>11.613899999999999</v>
      </c>
      <c r="E666" s="105">
        <v>92.542743854166702</v>
      </c>
      <c r="F666" s="15">
        <f t="shared" si="33"/>
        <v>1.6603098107512688</v>
      </c>
      <c r="G666" s="15">
        <f t="shared" si="33"/>
        <v>1.3672523958795957</v>
      </c>
      <c r="H666" s="118">
        <f t="shared" si="34"/>
        <v>1.5137811033154323</v>
      </c>
      <c r="I666" s="134">
        <f t="shared" si="35"/>
        <v>1.4008945689539791</v>
      </c>
    </row>
    <row r="667" spans="1:9" x14ac:dyDescent="0.45">
      <c r="A667" s="60">
        <v>40495</v>
      </c>
      <c r="B667" s="122">
        <v>658</v>
      </c>
      <c r="C667" s="130">
        <v>14.97397</v>
      </c>
      <c r="D667" s="105">
        <v>12.76732</v>
      </c>
      <c r="E667" s="105">
        <v>88.976854270833272</v>
      </c>
      <c r="F667" s="15">
        <f t="shared" si="33"/>
        <v>1.7024904621007635</v>
      </c>
      <c r="G667" s="15">
        <f t="shared" si="33"/>
        <v>1.4751258791812454</v>
      </c>
      <c r="H667" s="118">
        <f t="shared" si="34"/>
        <v>1.5888081706410044</v>
      </c>
      <c r="I667" s="134">
        <f t="shared" si="35"/>
        <v>1.4136715306343386</v>
      </c>
    </row>
    <row r="668" spans="1:9" x14ac:dyDescent="0.45">
      <c r="A668" s="60">
        <v>40496</v>
      </c>
      <c r="B668" s="121">
        <v>659</v>
      </c>
      <c r="C668" s="130">
        <v>13.264419999999999</v>
      </c>
      <c r="D668" s="105">
        <v>6.5554129999999997</v>
      </c>
      <c r="E668" s="105">
        <v>88.552282708333337</v>
      </c>
      <c r="F668" s="15">
        <f t="shared" si="33"/>
        <v>1.5238748918476357</v>
      </c>
      <c r="G668" s="15">
        <f t="shared" si="33"/>
        <v>0.97168163403931551</v>
      </c>
      <c r="H668" s="118">
        <f t="shared" si="34"/>
        <v>1.2477782629434757</v>
      </c>
      <c r="I668" s="134">
        <f t="shared" si="35"/>
        <v>1.1049361349748377</v>
      </c>
    </row>
    <row r="669" spans="1:9" x14ac:dyDescent="0.45">
      <c r="A669" s="60">
        <v>40497</v>
      </c>
      <c r="B669" s="122">
        <v>660</v>
      </c>
      <c r="C669" s="130">
        <v>13.45978</v>
      </c>
      <c r="D669" s="105">
        <v>4.4363460000000003</v>
      </c>
      <c r="E669" s="105">
        <v>89.799627187499979</v>
      </c>
      <c r="F669" s="15">
        <f t="shared" si="33"/>
        <v>1.5434168307683978</v>
      </c>
      <c r="G669" s="15">
        <f t="shared" si="33"/>
        <v>0.83857888424727678</v>
      </c>
      <c r="H669" s="118">
        <f t="shared" si="34"/>
        <v>1.1909978575078373</v>
      </c>
      <c r="I669" s="134">
        <f t="shared" si="35"/>
        <v>1.06951163585315</v>
      </c>
    </row>
    <row r="670" spans="1:9" x14ac:dyDescent="0.45">
      <c r="A670" s="60">
        <v>40498</v>
      </c>
      <c r="B670" s="122">
        <v>661</v>
      </c>
      <c r="C670" s="130">
        <v>6.2947550000000003</v>
      </c>
      <c r="D670" s="105">
        <v>1.243889</v>
      </c>
      <c r="E670" s="105">
        <v>99.951701145833354</v>
      </c>
      <c r="F670" s="15">
        <f t="shared" si="33"/>
        <v>0.95436411394111309</v>
      </c>
      <c r="G670" s="15">
        <f t="shared" si="33"/>
        <v>0.66835811169088366</v>
      </c>
      <c r="H670" s="118">
        <f t="shared" si="34"/>
        <v>0.81136111281599832</v>
      </c>
      <c r="I670" s="134">
        <f t="shared" si="35"/>
        <v>0.81096923469535442</v>
      </c>
    </row>
    <row r="671" spans="1:9" x14ac:dyDescent="0.45">
      <c r="A671" s="60">
        <v>40499</v>
      </c>
      <c r="B671" s="121">
        <v>662</v>
      </c>
      <c r="C671" s="130">
        <v>5.4545219999999999</v>
      </c>
      <c r="D671" s="105">
        <v>2.2067000000000001</v>
      </c>
      <c r="E671" s="105">
        <v>99.201791354166758</v>
      </c>
      <c r="F671" s="15">
        <f t="shared" si="33"/>
        <v>0.90037759845197085</v>
      </c>
      <c r="G671" s="15">
        <f t="shared" si="33"/>
        <v>0.71614816526973379</v>
      </c>
      <c r="H671" s="118">
        <f t="shared" si="34"/>
        <v>0.80826288186085238</v>
      </c>
      <c r="I671" s="134">
        <f t="shared" si="35"/>
        <v>0.80181125765677808</v>
      </c>
    </row>
    <row r="672" spans="1:9" x14ac:dyDescent="0.45">
      <c r="A672" s="60">
        <v>40500</v>
      </c>
      <c r="B672" s="122">
        <v>663</v>
      </c>
      <c r="C672" s="130">
        <v>11.35872</v>
      </c>
      <c r="D672" s="105">
        <v>2.1944659999999998</v>
      </c>
      <c r="E672" s="105">
        <v>94.158616875000007</v>
      </c>
      <c r="F672" s="15">
        <f t="shared" si="33"/>
        <v>1.3443453647959989</v>
      </c>
      <c r="G672" s="15">
        <f t="shared" si="33"/>
        <v>0.71552247630083132</v>
      </c>
      <c r="H672" s="118">
        <f t="shared" si="34"/>
        <v>1.029933920548415</v>
      </c>
      <c r="I672" s="134">
        <f t="shared" si="35"/>
        <v>0.96977153431484908</v>
      </c>
    </row>
    <row r="673" spans="1:9" x14ac:dyDescent="0.45">
      <c r="A673" s="60">
        <v>40501</v>
      </c>
      <c r="B673" s="122">
        <v>664</v>
      </c>
      <c r="C673" s="130">
        <v>12.00061</v>
      </c>
      <c r="D673" s="105">
        <v>2.949055</v>
      </c>
      <c r="E673" s="105">
        <v>94.834661145833323</v>
      </c>
      <c r="F673" s="15">
        <f t="shared" si="33"/>
        <v>1.4026202894864308</v>
      </c>
      <c r="G673" s="15">
        <f t="shared" si="33"/>
        <v>0.75503089488210373</v>
      </c>
      <c r="H673" s="118">
        <f t="shared" si="34"/>
        <v>1.0788255921842673</v>
      </c>
      <c r="I673" s="134">
        <f t="shared" si="35"/>
        <v>1.0231005947024796</v>
      </c>
    </row>
    <row r="674" spans="1:9" x14ac:dyDescent="0.45">
      <c r="A674" s="60">
        <v>40502</v>
      </c>
      <c r="B674" s="121">
        <v>665</v>
      </c>
      <c r="C674" s="130">
        <v>8.7256769999999992</v>
      </c>
      <c r="D674" s="105">
        <v>5.5131119999999996</v>
      </c>
      <c r="E674" s="105">
        <v>91.633738437500014</v>
      </c>
      <c r="F674" s="15">
        <f t="shared" si="33"/>
        <v>1.1269572070533895</v>
      </c>
      <c r="G674" s="15">
        <f t="shared" si="33"/>
        <v>0.90405282109690566</v>
      </c>
      <c r="H674" s="118">
        <f t="shared" si="34"/>
        <v>1.0155050140751476</v>
      </c>
      <c r="I674" s="134">
        <f t="shared" si="35"/>
        <v>0.93054520841731847</v>
      </c>
    </row>
    <row r="675" spans="1:9" x14ac:dyDescent="0.45">
      <c r="A675" s="60">
        <v>40503</v>
      </c>
      <c r="B675" s="122">
        <v>666</v>
      </c>
      <c r="C675" s="130">
        <v>6.9892899999999996</v>
      </c>
      <c r="D675" s="105">
        <v>5.2289669999999999</v>
      </c>
      <c r="E675" s="105">
        <v>97.421073645833303</v>
      </c>
      <c r="F675" s="15">
        <f t="shared" si="33"/>
        <v>1.0011218826192121</v>
      </c>
      <c r="G675" s="15">
        <f t="shared" si="33"/>
        <v>0.88635167626082167</v>
      </c>
      <c r="H675" s="118">
        <f t="shared" si="34"/>
        <v>0.94373677944001688</v>
      </c>
      <c r="I675" s="134">
        <f t="shared" si="35"/>
        <v>0.91939850292107428</v>
      </c>
    </row>
    <row r="676" spans="1:9" x14ac:dyDescent="0.45">
      <c r="A676" s="60">
        <v>40504</v>
      </c>
      <c r="B676" s="122">
        <v>667</v>
      </c>
      <c r="C676" s="130">
        <v>7.6191579999999997</v>
      </c>
      <c r="D676" s="105">
        <v>3.5413109999999999</v>
      </c>
      <c r="E676" s="105">
        <v>91.72449062499993</v>
      </c>
      <c r="F676" s="15">
        <f t="shared" si="33"/>
        <v>1.045258749416734</v>
      </c>
      <c r="G676" s="15">
        <f t="shared" si="33"/>
        <v>0.78737627342000627</v>
      </c>
      <c r="H676" s="118">
        <f t="shared" si="34"/>
        <v>0.91631751141837015</v>
      </c>
      <c r="I676" s="134">
        <f t="shared" si="35"/>
        <v>0.84048756985617556</v>
      </c>
    </row>
    <row r="677" spans="1:9" x14ac:dyDescent="0.45">
      <c r="A677" s="60">
        <v>40505</v>
      </c>
      <c r="B677" s="121">
        <v>668</v>
      </c>
      <c r="C677" s="130">
        <v>8.4917219999999993</v>
      </c>
      <c r="D677" s="105">
        <v>-0.45685550000000003</v>
      </c>
      <c r="E677" s="105">
        <v>93.922259687500002</v>
      </c>
      <c r="F677" s="15">
        <f t="shared" si="33"/>
        <v>1.1092298596003038</v>
      </c>
      <c r="G677" s="15">
        <f t="shared" si="33"/>
        <v>0.59078775936187511</v>
      </c>
      <c r="H677" s="118">
        <f t="shared" si="34"/>
        <v>0.85000880948108948</v>
      </c>
      <c r="I677" s="134">
        <f t="shared" si="35"/>
        <v>0.79834748140745593</v>
      </c>
    </row>
    <row r="678" spans="1:9" x14ac:dyDescent="0.45">
      <c r="A678" s="60">
        <v>40506</v>
      </c>
      <c r="B678" s="122">
        <v>669</v>
      </c>
      <c r="C678" s="130">
        <v>7.854044</v>
      </c>
      <c r="D678" s="105">
        <v>-0.97100039999999999</v>
      </c>
      <c r="E678" s="105">
        <v>94.799708124999981</v>
      </c>
      <c r="F678" s="15">
        <f t="shared" si="33"/>
        <v>1.0621512964598263</v>
      </c>
      <c r="G678" s="15">
        <f t="shared" si="33"/>
        <v>0.56896143647444342</v>
      </c>
      <c r="H678" s="118">
        <f t="shared" si="34"/>
        <v>0.81555636646713481</v>
      </c>
      <c r="I678" s="134">
        <f t="shared" si="35"/>
        <v>0.77314505500569908</v>
      </c>
    </row>
    <row r="679" spans="1:9" x14ac:dyDescent="0.45">
      <c r="A679" s="60">
        <v>40507</v>
      </c>
      <c r="B679" s="122">
        <v>670</v>
      </c>
      <c r="C679" s="130">
        <v>6.0070220000000001</v>
      </c>
      <c r="D679" s="105">
        <v>-1.019644</v>
      </c>
      <c r="E679" s="105">
        <v>90.88977177083332</v>
      </c>
      <c r="F679" s="15">
        <f t="shared" si="33"/>
        <v>0.93556410044687777</v>
      </c>
      <c r="G679" s="15">
        <f t="shared" si="33"/>
        <v>0.56693385183500611</v>
      </c>
      <c r="H679" s="118">
        <f t="shared" si="34"/>
        <v>0.75124897614094199</v>
      </c>
      <c r="I679" s="134">
        <f t="shared" si="35"/>
        <v>0.68280847984522419</v>
      </c>
    </row>
    <row r="680" spans="1:9" x14ac:dyDescent="0.45">
      <c r="A680" s="60">
        <v>40508</v>
      </c>
      <c r="B680" s="121">
        <v>671</v>
      </c>
      <c r="C680" s="130">
        <v>5.275366</v>
      </c>
      <c r="D680" s="105">
        <v>-2.6266569999999998</v>
      </c>
      <c r="E680" s="105">
        <v>91.176438958333335</v>
      </c>
      <c r="F680" s="15">
        <f t="shared" si="33"/>
        <v>0.88922111191909636</v>
      </c>
      <c r="G680" s="15">
        <f t="shared" si="33"/>
        <v>0.5034425146755267</v>
      </c>
      <c r="H680" s="118">
        <f t="shared" si="34"/>
        <v>0.69633181329731153</v>
      </c>
      <c r="I680" s="134">
        <f t="shared" si="35"/>
        <v>0.63489055069847888</v>
      </c>
    </row>
    <row r="681" spans="1:9" x14ac:dyDescent="0.45">
      <c r="A681" s="60">
        <v>40509</v>
      </c>
      <c r="B681" s="122">
        <v>672</v>
      </c>
      <c r="C681" s="130">
        <v>2.513455</v>
      </c>
      <c r="D681" s="105">
        <v>-1.340244</v>
      </c>
      <c r="E681" s="105">
        <v>92.899612083333395</v>
      </c>
      <c r="F681" s="15">
        <f t="shared" si="33"/>
        <v>0.73199544827924634</v>
      </c>
      <c r="G681" s="15">
        <f t="shared" si="33"/>
        <v>0.55372961939863219</v>
      </c>
      <c r="H681" s="118">
        <f t="shared" si="34"/>
        <v>0.64286253383893932</v>
      </c>
      <c r="I681" s="134">
        <f t="shared" si="35"/>
        <v>0.59721680016546252</v>
      </c>
    </row>
    <row r="682" spans="1:9" x14ac:dyDescent="0.45">
      <c r="A682" s="60">
        <v>40510</v>
      </c>
      <c r="B682" s="122">
        <v>673</v>
      </c>
      <c r="C682" s="130">
        <v>1.7933889999999999</v>
      </c>
      <c r="D682" s="105">
        <v>-0.36241099999999998</v>
      </c>
      <c r="E682" s="105">
        <v>94.025521666666634</v>
      </c>
      <c r="F682" s="15">
        <f t="shared" si="33"/>
        <v>0.69527551737301097</v>
      </c>
      <c r="G682" s="15">
        <f t="shared" si="33"/>
        <v>0.59487661726863306</v>
      </c>
      <c r="H682" s="118">
        <f t="shared" si="34"/>
        <v>0.64507606732082201</v>
      </c>
      <c r="I682" s="134">
        <f t="shared" si="35"/>
        <v>0.6065361374452205</v>
      </c>
    </row>
    <row r="683" spans="1:9" x14ac:dyDescent="0.45">
      <c r="A683" s="60">
        <v>40511</v>
      </c>
      <c r="B683" s="121">
        <v>674</v>
      </c>
      <c r="C683" s="130">
        <v>1.753911</v>
      </c>
      <c r="D683" s="105">
        <v>-3.1203110000000001</v>
      </c>
      <c r="E683" s="105">
        <v>84.548519062499977</v>
      </c>
      <c r="F683" s="15">
        <f t="shared" si="33"/>
        <v>0.69331023835480399</v>
      </c>
      <c r="G683" s="15">
        <f t="shared" si="33"/>
        <v>0.48524632951812852</v>
      </c>
      <c r="H683" s="118">
        <f t="shared" si="34"/>
        <v>0.58927828393646631</v>
      </c>
      <c r="I683" s="134">
        <f t="shared" si="35"/>
        <v>0.498226062225196</v>
      </c>
    </row>
    <row r="684" spans="1:9" x14ac:dyDescent="0.45">
      <c r="A684" s="60">
        <v>40512</v>
      </c>
      <c r="B684" s="122">
        <v>675</v>
      </c>
      <c r="C684" s="130">
        <v>-1.6096220000000001</v>
      </c>
      <c r="D684" s="125">
        <v>-5.5735239999999999</v>
      </c>
      <c r="E684" s="105">
        <v>88.472822499999992</v>
      </c>
      <c r="F684" s="15">
        <f t="shared" si="33"/>
        <v>0.54284616396780827</v>
      </c>
      <c r="G684" s="15">
        <f t="shared" si="33"/>
        <v>0.40318222934175207</v>
      </c>
      <c r="H684" s="118">
        <f t="shared" si="34"/>
        <v>0.47301419665478017</v>
      </c>
      <c r="I684" s="134">
        <f t="shared" si="35"/>
        <v>0.41848901060618454</v>
      </c>
    </row>
    <row r="685" spans="1:9" x14ac:dyDescent="0.45">
      <c r="A685" s="60">
        <v>40513</v>
      </c>
      <c r="B685" s="122">
        <v>676</v>
      </c>
      <c r="C685" s="130">
        <v>-1.7795339999999999</v>
      </c>
      <c r="D685" s="105">
        <v>-5.5096999999999996</v>
      </c>
      <c r="E685" s="105">
        <v>86.931217812500009</v>
      </c>
      <c r="F685" s="15">
        <f t="shared" si="33"/>
        <v>0.53607911528266483</v>
      </c>
      <c r="G685" s="15">
        <f t="shared" si="33"/>
        <v>0.40515039856052748</v>
      </c>
      <c r="H685" s="118">
        <f t="shared" si="34"/>
        <v>0.47061475692159616</v>
      </c>
      <c r="I685" s="134">
        <f t="shared" si="35"/>
        <v>0.40911113939728022</v>
      </c>
    </row>
    <row r="686" spans="1:9" x14ac:dyDescent="0.45">
      <c r="A686" s="60">
        <v>40514</v>
      </c>
      <c r="B686" s="121">
        <v>677</v>
      </c>
      <c r="C686" s="130">
        <v>3.1424780000000001</v>
      </c>
      <c r="D686" s="105">
        <v>-6.5617130000000001</v>
      </c>
      <c r="E686" s="105">
        <v>90.273949166666696</v>
      </c>
      <c r="F686" s="15">
        <f t="shared" si="33"/>
        <v>0.7654630295864483</v>
      </c>
      <c r="G686" s="15">
        <f t="shared" si="33"/>
        <v>0.37377237545001257</v>
      </c>
      <c r="H686" s="118">
        <f t="shared" si="34"/>
        <v>0.56961770251823041</v>
      </c>
      <c r="I686" s="134">
        <f t="shared" si="35"/>
        <v>0.51421639521564211</v>
      </c>
    </row>
    <row r="687" spans="1:9" x14ac:dyDescent="0.45">
      <c r="A687" s="60">
        <v>40515</v>
      </c>
      <c r="B687" s="122">
        <v>678</v>
      </c>
      <c r="C687" s="130">
        <v>1.4430890000000001</v>
      </c>
      <c r="D687" s="105">
        <v>-6.8809459999999998</v>
      </c>
      <c r="E687" s="105">
        <v>92.370672604166657</v>
      </c>
      <c r="F687" s="15">
        <f t="shared" si="33"/>
        <v>0.67800763653080254</v>
      </c>
      <c r="G687" s="15">
        <f t="shared" si="33"/>
        <v>0.36468717312945986</v>
      </c>
      <c r="H687" s="118">
        <f t="shared" si="34"/>
        <v>0.5213474048301312</v>
      </c>
      <c r="I687" s="134">
        <f t="shared" si="35"/>
        <v>0.48157210444595983</v>
      </c>
    </row>
    <row r="688" spans="1:9" x14ac:dyDescent="0.45">
      <c r="A688" s="60">
        <v>40516</v>
      </c>
      <c r="B688" s="122">
        <v>679</v>
      </c>
      <c r="C688" s="130">
        <v>5.9732570000000003</v>
      </c>
      <c r="D688" s="105">
        <v>-4.5032639999999997</v>
      </c>
      <c r="E688" s="105">
        <v>91.328581354166701</v>
      </c>
      <c r="F688" s="15">
        <f t="shared" si="33"/>
        <v>0.93337949094988881</v>
      </c>
      <c r="G688" s="15">
        <f t="shared" si="33"/>
        <v>0.43733322527368929</v>
      </c>
      <c r="H688" s="118">
        <f t="shared" si="34"/>
        <v>0.68535635811178908</v>
      </c>
      <c r="I688" s="134">
        <f t="shared" si="35"/>
        <v>0.62592623908407941</v>
      </c>
    </row>
    <row r="689" spans="1:9" x14ac:dyDescent="0.45">
      <c r="A689" s="60">
        <v>40517</v>
      </c>
      <c r="B689" s="121">
        <v>680</v>
      </c>
      <c r="C689" s="130">
        <v>4.5543440000000004</v>
      </c>
      <c r="D689" s="105">
        <v>1.767711</v>
      </c>
      <c r="E689" s="105">
        <v>88.69147218749994</v>
      </c>
      <c r="F689" s="15">
        <f t="shared" si="33"/>
        <v>0.84554370761404529</v>
      </c>
      <c r="G689" s="15">
        <f t="shared" si="33"/>
        <v>0.69399666621532907</v>
      </c>
      <c r="H689" s="118">
        <f t="shared" si="34"/>
        <v>0.76977018691468713</v>
      </c>
      <c r="I689" s="134">
        <f t="shared" si="35"/>
        <v>0.68272051123510602</v>
      </c>
    </row>
    <row r="690" spans="1:9" x14ac:dyDescent="0.45">
      <c r="A690" s="60">
        <v>40518</v>
      </c>
      <c r="B690" s="122">
        <v>681</v>
      </c>
      <c r="C690" s="130">
        <v>3.4750329999999998</v>
      </c>
      <c r="D690" s="105">
        <v>1.5813889999999999</v>
      </c>
      <c r="E690" s="105">
        <v>98.773739166666658</v>
      </c>
      <c r="F690" s="15">
        <f t="shared" si="33"/>
        <v>0.78369682567450871</v>
      </c>
      <c r="G690" s="15">
        <f t="shared" si="33"/>
        <v>0.68477927111143322</v>
      </c>
      <c r="H690" s="118">
        <f t="shared" si="34"/>
        <v>0.73423804839297091</v>
      </c>
      <c r="I690" s="134">
        <f t="shared" si="35"/>
        <v>0.72523437478209685</v>
      </c>
    </row>
    <row r="691" spans="1:9" x14ac:dyDescent="0.45">
      <c r="A691" s="60">
        <v>40519</v>
      </c>
      <c r="B691" s="122">
        <v>682</v>
      </c>
      <c r="C691" s="130">
        <v>1.936855</v>
      </c>
      <c r="D691" s="105">
        <v>1.1131329999999999</v>
      </c>
      <c r="E691" s="105">
        <v>99.38998572916671</v>
      </c>
      <c r="F691" s="15">
        <f t="shared" si="33"/>
        <v>0.70245898733569989</v>
      </c>
      <c r="G691" s="15">
        <f t="shared" si="33"/>
        <v>0.6620902695083084</v>
      </c>
      <c r="H691" s="118">
        <f t="shared" si="34"/>
        <v>0.68227462842200415</v>
      </c>
      <c r="I691" s="134">
        <f t="shared" si="35"/>
        <v>0.67811265582235514</v>
      </c>
    </row>
    <row r="692" spans="1:9" x14ac:dyDescent="0.45">
      <c r="A692" s="60">
        <v>40520</v>
      </c>
      <c r="B692" s="121">
        <v>683</v>
      </c>
      <c r="C692" s="130">
        <v>1.718556</v>
      </c>
      <c r="D692" s="105">
        <v>0.24736649999999999</v>
      </c>
      <c r="E692" s="105">
        <v>99.082106666666675</v>
      </c>
      <c r="F692" s="15">
        <f t="shared" si="33"/>
        <v>0.69155437572533496</v>
      </c>
      <c r="G692" s="15">
        <f t="shared" si="33"/>
        <v>0.62188391097573625</v>
      </c>
      <c r="H692" s="118">
        <f t="shared" si="34"/>
        <v>0.65671914335053561</v>
      </c>
      <c r="I692" s="134">
        <f t="shared" si="35"/>
        <v>0.65069116211499733</v>
      </c>
    </row>
    <row r="693" spans="1:9" x14ac:dyDescent="0.45">
      <c r="A693" s="60">
        <v>40521</v>
      </c>
      <c r="B693" s="122">
        <v>684</v>
      </c>
      <c r="C693" s="130">
        <v>4.855912</v>
      </c>
      <c r="D693" s="105">
        <v>-2.4415900000000001</v>
      </c>
      <c r="E693" s="105">
        <v>89.499895208333342</v>
      </c>
      <c r="F693" s="15">
        <f t="shared" si="33"/>
        <v>0.86357607524294155</v>
      </c>
      <c r="G693" s="15">
        <f t="shared" si="33"/>
        <v>0.51041826064155404</v>
      </c>
      <c r="H693" s="118">
        <f t="shared" si="34"/>
        <v>0.68699716794224774</v>
      </c>
      <c r="I693" s="134">
        <f t="shared" si="35"/>
        <v>0.61486174539252958</v>
      </c>
    </row>
    <row r="694" spans="1:9" x14ac:dyDescent="0.45">
      <c r="A694" s="60">
        <v>40522</v>
      </c>
      <c r="B694" s="122">
        <v>685</v>
      </c>
      <c r="C694" s="130">
        <v>8.7599350000000005</v>
      </c>
      <c r="D694" s="105">
        <v>-4.3684779999999996</v>
      </c>
      <c r="E694" s="105">
        <v>86.555096041666673</v>
      </c>
      <c r="F694" s="15">
        <f t="shared" si="33"/>
        <v>1.1295738343169968</v>
      </c>
      <c r="G694" s="15">
        <f t="shared" si="33"/>
        <v>0.44181093621993289</v>
      </c>
      <c r="H694" s="118">
        <f t="shared" si="34"/>
        <v>0.78569238526846485</v>
      </c>
      <c r="I694" s="134">
        <f t="shared" si="35"/>
        <v>0.68005679866118141</v>
      </c>
    </row>
    <row r="695" spans="1:9" x14ac:dyDescent="0.45">
      <c r="A695" s="60">
        <v>40523</v>
      </c>
      <c r="B695" s="121">
        <v>686</v>
      </c>
      <c r="C695" s="130">
        <v>5.8986450000000001</v>
      </c>
      <c r="D695" s="105">
        <v>-3.905243</v>
      </c>
      <c r="E695" s="105">
        <v>93.371356979166706</v>
      </c>
      <c r="F695" s="15">
        <f t="shared" si="33"/>
        <v>0.92856799966370029</v>
      </c>
      <c r="G695" s="15">
        <f t="shared" si="33"/>
        <v>0.45751143148464557</v>
      </c>
      <c r="H695" s="118">
        <f t="shared" si="34"/>
        <v>0.69303971557417299</v>
      </c>
      <c r="I695" s="134">
        <f t="shared" si="35"/>
        <v>0.64710058683616267</v>
      </c>
    </row>
    <row r="696" spans="1:9" x14ac:dyDescent="0.45">
      <c r="A696" s="60">
        <v>40524</v>
      </c>
      <c r="B696" s="122">
        <v>687</v>
      </c>
      <c r="C696" s="130">
        <v>6.9477219999999997</v>
      </c>
      <c r="D696" s="105">
        <v>0.53251110000000001</v>
      </c>
      <c r="E696" s="105">
        <v>89.020977916666666</v>
      </c>
      <c r="F696" s="15">
        <f t="shared" si="33"/>
        <v>0.99826770240752805</v>
      </c>
      <c r="G696" s="15">
        <f t="shared" si="33"/>
        <v>0.63488088690336486</v>
      </c>
      <c r="H696" s="118">
        <f t="shared" si="34"/>
        <v>0.8165742946554464</v>
      </c>
      <c r="I696" s="134">
        <f t="shared" si="35"/>
        <v>0.72692242251840156</v>
      </c>
    </row>
    <row r="697" spans="1:9" x14ac:dyDescent="0.45">
      <c r="A697" s="60">
        <v>40525</v>
      </c>
      <c r="B697" s="122">
        <v>688</v>
      </c>
      <c r="C697" s="130">
        <v>0.50251109999999999</v>
      </c>
      <c r="D697" s="105">
        <v>-4.2001340000000003</v>
      </c>
      <c r="E697" s="105">
        <v>91.752758020833326</v>
      </c>
      <c r="F697" s="15">
        <f t="shared" si="33"/>
        <v>0.63350226881585281</v>
      </c>
      <c r="G697" s="15">
        <f t="shared" si="33"/>
        <v>0.44746051332658543</v>
      </c>
      <c r="H697" s="118">
        <f t="shared" si="34"/>
        <v>0.54048139107121917</v>
      </c>
      <c r="I697" s="134">
        <f t="shared" si="35"/>
        <v>0.49590658289720957</v>
      </c>
    </row>
    <row r="698" spans="1:9" x14ac:dyDescent="0.45">
      <c r="A698" s="60">
        <v>40526</v>
      </c>
      <c r="B698" s="121">
        <v>689</v>
      </c>
      <c r="C698" s="130">
        <v>5.3298009999999998</v>
      </c>
      <c r="D698" s="105">
        <v>-6.2510909999999997</v>
      </c>
      <c r="E698" s="105">
        <v>80.386043124999972</v>
      </c>
      <c r="F698" s="15">
        <f t="shared" si="33"/>
        <v>0.89259795244654749</v>
      </c>
      <c r="G698" s="15">
        <f t="shared" si="33"/>
        <v>0.38280473609909954</v>
      </c>
      <c r="H698" s="118">
        <f t="shared" si="34"/>
        <v>0.63770134427282354</v>
      </c>
      <c r="I698" s="134">
        <f t="shared" si="35"/>
        <v>0.51262287761585645</v>
      </c>
    </row>
    <row r="699" spans="1:9" x14ac:dyDescent="0.45">
      <c r="A699" s="60">
        <v>40527</v>
      </c>
      <c r="B699" s="122">
        <v>690</v>
      </c>
      <c r="C699" s="130">
        <v>3.2379220000000002</v>
      </c>
      <c r="D699" s="105">
        <v>-6.5217539999999996</v>
      </c>
      <c r="E699" s="105">
        <v>79.019310104166649</v>
      </c>
      <c r="F699" s="15">
        <f t="shared" si="33"/>
        <v>0.77065745587451961</v>
      </c>
      <c r="G699" s="15">
        <f t="shared" si="33"/>
        <v>0.37492361399900082</v>
      </c>
      <c r="H699" s="118">
        <f t="shared" si="34"/>
        <v>0.57279053493676024</v>
      </c>
      <c r="I699" s="134">
        <f t="shared" si="35"/>
        <v>0.45261512904899359</v>
      </c>
    </row>
    <row r="700" spans="1:9" x14ac:dyDescent="0.45">
      <c r="A700" s="60">
        <v>40528</v>
      </c>
      <c r="B700" s="122">
        <v>691</v>
      </c>
      <c r="C700" s="130">
        <v>5.3638769999999996</v>
      </c>
      <c r="D700" s="105">
        <v>-0.8179556</v>
      </c>
      <c r="E700" s="105">
        <v>93.799800833333336</v>
      </c>
      <c r="F700" s="15">
        <f t="shared" si="33"/>
        <v>0.89471758432601334</v>
      </c>
      <c r="G700" s="15">
        <f t="shared" si="33"/>
        <v>0.57538262665951456</v>
      </c>
      <c r="H700" s="118">
        <f t="shared" si="34"/>
        <v>0.73505010549276395</v>
      </c>
      <c r="I700" s="134">
        <f t="shared" si="35"/>
        <v>0.6894755349774192</v>
      </c>
    </row>
    <row r="701" spans="1:9" x14ac:dyDescent="0.45">
      <c r="A701" s="60">
        <v>40529</v>
      </c>
      <c r="B701" s="121">
        <v>692</v>
      </c>
      <c r="C701" s="130">
        <v>5.6729120000000002</v>
      </c>
      <c r="D701" s="105">
        <v>-2.3697330000000001</v>
      </c>
      <c r="E701" s="105">
        <v>80.214320104166646</v>
      </c>
      <c r="F701" s="15">
        <f t="shared" si="33"/>
        <v>0.91414403248641651</v>
      </c>
      <c r="G701" s="15">
        <f t="shared" si="33"/>
        <v>0.51314975147444797</v>
      </c>
      <c r="H701" s="118">
        <f t="shared" si="34"/>
        <v>0.71364689198043219</v>
      </c>
      <c r="I701" s="134">
        <f t="shared" si="35"/>
        <v>0.57244700234662027</v>
      </c>
    </row>
    <row r="702" spans="1:9" x14ac:dyDescent="0.45">
      <c r="A702" s="60">
        <v>40530</v>
      </c>
      <c r="B702" s="122">
        <v>693</v>
      </c>
      <c r="C702" s="130">
        <v>4.7198010000000004</v>
      </c>
      <c r="D702" s="105">
        <v>-2.4716999999999998</v>
      </c>
      <c r="E702" s="105">
        <v>93.706468645833354</v>
      </c>
      <c r="F702" s="15">
        <f t="shared" si="33"/>
        <v>0.85539570805021425</v>
      </c>
      <c r="G702" s="15">
        <f t="shared" si="33"/>
        <v>0.50927752574157548</v>
      </c>
      <c r="H702" s="118">
        <f t="shared" si="34"/>
        <v>0.68233661689589487</v>
      </c>
      <c r="I702" s="134">
        <f t="shared" si="35"/>
        <v>0.63939354797059178</v>
      </c>
    </row>
    <row r="703" spans="1:9" x14ac:dyDescent="0.45">
      <c r="A703" s="60">
        <v>40531</v>
      </c>
      <c r="B703" s="122">
        <v>694</v>
      </c>
      <c r="C703" s="130">
        <v>8.8252539999999993</v>
      </c>
      <c r="D703" s="105">
        <v>0.55355540000000003</v>
      </c>
      <c r="E703" s="105">
        <v>91.131163958333332</v>
      </c>
      <c r="F703" s="15">
        <f t="shared" si="33"/>
        <v>1.1345777192180642</v>
      </c>
      <c r="G703" s="15">
        <f t="shared" si="33"/>
        <v>0.63584953725283666</v>
      </c>
      <c r="H703" s="118">
        <f t="shared" si="34"/>
        <v>0.88521362823545036</v>
      </c>
      <c r="I703" s="134">
        <f t="shared" si="35"/>
        <v>0.80670548292875954</v>
      </c>
    </row>
    <row r="704" spans="1:9" x14ac:dyDescent="0.45">
      <c r="A704" s="60">
        <v>40532</v>
      </c>
      <c r="B704" s="121">
        <v>695</v>
      </c>
      <c r="C704" s="130">
        <v>8.5832130000000006</v>
      </c>
      <c r="D704" s="105">
        <v>2.8489230000000001</v>
      </c>
      <c r="E704" s="105">
        <v>96.395946250000065</v>
      </c>
      <c r="F704" s="15">
        <f t="shared" si="33"/>
        <v>1.1161329212198223</v>
      </c>
      <c r="G704" s="15">
        <f t="shared" si="33"/>
        <v>0.74967981025509467</v>
      </c>
      <c r="H704" s="118">
        <f t="shared" si="34"/>
        <v>0.93290636573745855</v>
      </c>
      <c r="I704" s="134">
        <f t="shared" si="35"/>
        <v>0.89928391887910952</v>
      </c>
    </row>
    <row r="705" spans="1:9" x14ac:dyDescent="0.45">
      <c r="A705" s="60">
        <v>40533</v>
      </c>
      <c r="B705" s="122">
        <v>696</v>
      </c>
      <c r="C705" s="130">
        <v>6.6427079999999998</v>
      </c>
      <c r="D705" s="105">
        <v>4.290889</v>
      </c>
      <c r="E705" s="105">
        <v>99.456468125000015</v>
      </c>
      <c r="F705" s="15">
        <f t="shared" si="33"/>
        <v>0.97754287753205171</v>
      </c>
      <c r="G705" s="15">
        <f t="shared" si="33"/>
        <v>0.83006296446398964</v>
      </c>
      <c r="H705" s="118">
        <f t="shared" si="34"/>
        <v>0.90380292099802073</v>
      </c>
      <c r="I705" s="134">
        <f t="shared" si="35"/>
        <v>0.89889046403521555</v>
      </c>
    </row>
    <row r="706" spans="1:9" x14ac:dyDescent="0.45">
      <c r="A706" s="60">
        <v>40534</v>
      </c>
      <c r="B706" s="122">
        <v>697</v>
      </c>
      <c r="C706" s="130">
        <v>4.3560309999999998</v>
      </c>
      <c r="D706" s="105">
        <v>-0.74761069999999996</v>
      </c>
      <c r="E706" s="105">
        <v>99.500271770833422</v>
      </c>
      <c r="F706" s="15">
        <f t="shared" si="33"/>
        <v>0.83386728707942881</v>
      </c>
      <c r="G706" s="15">
        <f t="shared" si="33"/>
        <v>0.57835547984708702</v>
      </c>
      <c r="H706" s="118">
        <f t="shared" si="34"/>
        <v>0.70611138346325797</v>
      </c>
      <c r="I706" s="134">
        <f t="shared" si="35"/>
        <v>0.70258274555073341</v>
      </c>
    </row>
    <row r="707" spans="1:9" x14ac:dyDescent="0.45">
      <c r="A707" s="60">
        <v>40535</v>
      </c>
      <c r="B707" s="121">
        <v>698</v>
      </c>
      <c r="C707" s="130">
        <v>2.4612889999999998</v>
      </c>
      <c r="D707" s="105">
        <v>-0.44046669999999999</v>
      </c>
      <c r="E707" s="105">
        <v>89.338311562499996</v>
      </c>
      <c r="F707" s="15">
        <f t="shared" si="33"/>
        <v>0.72927884481469152</v>
      </c>
      <c r="G707" s="15">
        <f t="shared" si="33"/>
        <v>0.59149550473340828</v>
      </c>
      <c r="H707" s="118">
        <f t="shared" si="34"/>
        <v>0.66038717477404996</v>
      </c>
      <c r="I707" s="134">
        <f t="shared" si="35"/>
        <v>0.58997875171843217</v>
      </c>
    </row>
    <row r="708" spans="1:9" x14ac:dyDescent="0.45">
      <c r="A708" s="60">
        <v>40536</v>
      </c>
      <c r="B708" s="122">
        <v>699</v>
      </c>
      <c r="C708" s="130">
        <v>2.958879</v>
      </c>
      <c r="D708" s="105">
        <v>-0.25553330000000002</v>
      </c>
      <c r="E708" s="105">
        <v>86.951257916666677</v>
      </c>
      <c r="F708" s="15">
        <f t="shared" si="33"/>
        <v>0.75555770424431523</v>
      </c>
      <c r="G708" s="15">
        <f t="shared" si="33"/>
        <v>0.59953392375579406</v>
      </c>
      <c r="H708" s="118">
        <f t="shared" si="34"/>
        <v>0.67754581400005465</v>
      </c>
      <c r="I708" s="134">
        <f t="shared" si="35"/>
        <v>0.58913460823476627</v>
      </c>
    </row>
    <row r="709" spans="1:9" x14ac:dyDescent="0.45">
      <c r="A709" s="60">
        <v>40537</v>
      </c>
      <c r="B709" s="122">
        <v>700</v>
      </c>
      <c r="C709" s="130">
        <v>3.1424439999999998</v>
      </c>
      <c r="D709" s="105">
        <v>-3.1431650000000002</v>
      </c>
      <c r="E709" s="105">
        <v>83.364010312500014</v>
      </c>
      <c r="F709" s="15">
        <f t="shared" si="33"/>
        <v>0.76546118469694246</v>
      </c>
      <c r="G709" s="15">
        <f t="shared" si="33"/>
        <v>0.48441822023753667</v>
      </c>
      <c r="H709" s="118">
        <f t="shared" si="34"/>
        <v>0.62493970246723962</v>
      </c>
      <c r="I709" s="134">
        <f t="shared" si="35"/>
        <v>0.52097479801169655</v>
      </c>
    </row>
    <row r="710" spans="1:9" x14ac:dyDescent="0.45">
      <c r="A710" s="60">
        <v>40538</v>
      </c>
      <c r="B710" s="121">
        <v>701</v>
      </c>
      <c r="C710" s="130">
        <v>1.8815999999999999</v>
      </c>
      <c r="D710" s="105">
        <v>-6.5843429999999996</v>
      </c>
      <c r="E710" s="105">
        <v>90.91750864583328</v>
      </c>
      <c r="F710" s="15">
        <f t="shared" si="33"/>
        <v>0.69968459590690202</v>
      </c>
      <c r="G710" s="15">
        <f t="shared" si="33"/>
        <v>0.37312178623910125</v>
      </c>
      <c r="H710" s="118">
        <f t="shared" si="34"/>
        <v>0.53640319107300161</v>
      </c>
      <c r="I710" s="134">
        <f t="shared" si="35"/>
        <v>0.48768441762032183</v>
      </c>
    </row>
    <row r="711" spans="1:9" x14ac:dyDescent="0.45">
      <c r="A711" s="60">
        <v>40539</v>
      </c>
      <c r="B711" s="122">
        <v>702</v>
      </c>
      <c r="C711" s="130">
        <v>0.74306669999999997</v>
      </c>
      <c r="D711" s="105">
        <v>-2.6800109999999999</v>
      </c>
      <c r="E711" s="105">
        <v>82.00095833333333</v>
      </c>
      <c r="F711" s="15">
        <f t="shared" si="33"/>
        <v>0.64463159687724736</v>
      </c>
      <c r="G711" s="15">
        <f t="shared" si="33"/>
        <v>0.50144717832074537</v>
      </c>
      <c r="H711" s="118">
        <f t="shared" si="34"/>
        <v>0.57303938759899631</v>
      </c>
      <c r="I711" s="134">
        <f t="shared" si="35"/>
        <v>0.46989778945864141</v>
      </c>
    </row>
    <row r="712" spans="1:9" x14ac:dyDescent="0.45">
      <c r="A712" s="60">
        <v>40540</v>
      </c>
      <c r="B712" s="122">
        <v>703</v>
      </c>
      <c r="C712" s="130">
        <v>7.3343579999999999</v>
      </c>
      <c r="D712" s="105">
        <v>-0.45367809999999997</v>
      </c>
      <c r="E712" s="105">
        <v>97.260426875000007</v>
      </c>
      <c r="F712" s="15">
        <f t="shared" si="33"/>
        <v>1.0250941085197653</v>
      </c>
      <c r="G712" s="15">
        <f t="shared" si="33"/>
        <v>0.59092491586374007</v>
      </c>
      <c r="H712" s="118">
        <f t="shared" si="34"/>
        <v>0.80800951219175277</v>
      </c>
      <c r="I712" s="134">
        <f t="shared" si="35"/>
        <v>0.78587350074830398</v>
      </c>
    </row>
    <row r="713" spans="1:9" x14ac:dyDescent="0.45">
      <c r="A713" s="60">
        <v>40541</v>
      </c>
      <c r="B713" s="121">
        <v>704</v>
      </c>
      <c r="C713" s="130">
        <v>7.8703219999999998</v>
      </c>
      <c r="D713" s="105">
        <v>2.9942549999999999</v>
      </c>
      <c r="E713" s="105">
        <v>96.737591562500029</v>
      </c>
      <c r="F713" s="15">
        <f t="shared" si="33"/>
        <v>1.0633308334871703</v>
      </c>
      <c r="G713" s="15">
        <f t="shared" si="33"/>
        <v>0.75745742169773467</v>
      </c>
      <c r="H713" s="118">
        <f t="shared" si="34"/>
        <v>0.91039412759245253</v>
      </c>
      <c r="I713" s="134">
        <f t="shared" si="35"/>
        <v>0.88069335275937211</v>
      </c>
    </row>
    <row r="714" spans="1:9" x14ac:dyDescent="0.45">
      <c r="A714" s="60">
        <v>40542</v>
      </c>
      <c r="B714" s="122">
        <v>705</v>
      </c>
      <c r="C714" s="130">
        <v>6.5722800000000001</v>
      </c>
      <c r="D714" s="105">
        <v>3.3788999999999998</v>
      </c>
      <c r="E714" s="105">
        <v>99.21573864583327</v>
      </c>
      <c r="F714" s="15">
        <f t="shared" si="33"/>
        <v>0.97281171484684348</v>
      </c>
      <c r="G714" s="15">
        <f t="shared" si="33"/>
        <v>0.77838693290536221</v>
      </c>
      <c r="H714" s="118">
        <f t="shared" si="34"/>
        <v>0.87559932387610284</v>
      </c>
      <c r="I714" s="134">
        <f t="shared" si="35"/>
        <v>0.86873233676159745</v>
      </c>
    </row>
    <row r="715" spans="1:9" x14ac:dyDescent="0.45">
      <c r="A715" s="60">
        <v>40543</v>
      </c>
      <c r="B715" s="122">
        <v>706</v>
      </c>
      <c r="C715" s="130">
        <v>4.0686429999999998</v>
      </c>
      <c r="D715" s="105">
        <v>0.33858890000000003</v>
      </c>
      <c r="E715" s="105">
        <v>99.963951979166765</v>
      </c>
      <c r="F715" s="15">
        <f t="shared" ref="F715:G778" si="36">0.6108*EXP(17.27*C715/(C715+237.3))</f>
        <v>0.81719865781639056</v>
      </c>
      <c r="G715" s="15">
        <f t="shared" si="36"/>
        <v>0.62601602755021368</v>
      </c>
      <c r="H715" s="118">
        <f t="shared" ref="H715:H778" si="37">(F715+G715)/2</f>
        <v>0.72160734268330207</v>
      </c>
      <c r="I715" s="134">
        <f t="shared" ref="I715:I778" si="38">E715/100*H715</f>
        <v>0.7213472175180774</v>
      </c>
    </row>
    <row r="716" spans="1:9" x14ac:dyDescent="0.45">
      <c r="A716" s="60">
        <v>40544</v>
      </c>
      <c r="B716" s="121">
        <v>707</v>
      </c>
      <c r="C716" s="130">
        <v>0.32034430000000003</v>
      </c>
      <c r="D716" s="105">
        <v>-1.776044</v>
      </c>
      <c r="E716" s="105">
        <v>99.99803</v>
      </c>
      <c r="F716" s="15">
        <f t="shared" si="36"/>
        <v>0.62518766244937052</v>
      </c>
      <c r="G716" s="15">
        <f t="shared" si="36"/>
        <v>0.53621735621120814</v>
      </c>
      <c r="H716" s="118">
        <f t="shared" si="37"/>
        <v>0.58070250933028933</v>
      </c>
      <c r="I716" s="134">
        <f t="shared" si="38"/>
        <v>0.58069106949085558</v>
      </c>
    </row>
    <row r="717" spans="1:9" x14ac:dyDescent="0.45">
      <c r="A717" s="60">
        <v>40545</v>
      </c>
      <c r="B717" s="122">
        <v>708</v>
      </c>
      <c r="C717" s="130">
        <v>5.3102999999999998</v>
      </c>
      <c r="D717" s="105">
        <v>-0.56627769999999999</v>
      </c>
      <c r="E717" s="105">
        <v>92.113829270833335</v>
      </c>
      <c r="F717" s="15">
        <f t="shared" si="36"/>
        <v>0.89138692304544809</v>
      </c>
      <c r="G717" s="15">
        <f t="shared" si="36"/>
        <v>0.58608155802927142</v>
      </c>
      <c r="H717" s="118">
        <f t="shared" si="37"/>
        <v>0.73873424053735981</v>
      </c>
      <c r="I717" s="134">
        <f t="shared" si="38"/>
        <v>0.68047639709377084</v>
      </c>
    </row>
    <row r="718" spans="1:9" x14ac:dyDescent="0.45">
      <c r="A718" s="60">
        <v>40546</v>
      </c>
      <c r="B718" s="122">
        <v>709</v>
      </c>
      <c r="C718" s="130">
        <v>4.4945110000000001</v>
      </c>
      <c r="D718" s="105">
        <v>-4.7406319999999997</v>
      </c>
      <c r="E718" s="105">
        <v>82.521204062499962</v>
      </c>
      <c r="F718" s="15">
        <f t="shared" si="36"/>
        <v>0.84200571929743917</v>
      </c>
      <c r="G718" s="15">
        <f t="shared" si="36"/>
        <v>0.42954536558264506</v>
      </c>
      <c r="H718" s="118">
        <f t="shared" si="37"/>
        <v>0.63577554244004209</v>
      </c>
      <c r="I718" s="134">
        <f t="shared" si="38"/>
        <v>0.52464963275641319</v>
      </c>
    </row>
    <row r="719" spans="1:9" x14ac:dyDescent="0.45">
      <c r="A719" s="60">
        <v>40547</v>
      </c>
      <c r="B719" s="121">
        <v>710</v>
      </c>
      <c r="C719" s="130">
        <v>2.8870559999999998</v>
      </c>
      <c r="D719" s="105">
        <v>-1.704712</v>
      </c>
      <c r="E719" s="105">
        <v>89.377285833333303</v>
      </c>
      <c r="F719" s="15">
        <f t="shared" si="36"/>
        <v>0.7517136890891315</v>
      </c>
      <c r="G719" s="15">
        <f t="shared" si="36"/>
        <v>0.53904977953079569</v>
      </c>
      <c r="H719" s="118">
        <f t="shared" si="37"/>
        <v>0.6453817343099636</v>
      </c>
      <c r="I719" s="134">
        <f t="shared" si="38"/>
        <v>0.57682467739033993</v>
      </c>
    </row>
    <row r="720" spans="1:9" x14ac:dyDescent="0.45">
      <c r="A720" s="60">
        <v>40548</v>
      </c>
      <c r="B720" s="122">
        <v>711</v>
      </c>
      <c r="C720" s="130">
        <v>8.6337469999999996</v>
      </c>
      <c r="D720" s="105">
        <v>-2.835855</v>
      </c>
      <c r="E720" s="105">
        <v>95.794953333333311</v>
      </c>
      <c r="F720" s="15">
        <f t="shared" si="36"/>
        <v>1.1199619316330141</v>
      </c>
      <c r="G720" s="15">
        <f t="shared" si="36"/>
        <v>0.49565895567909929</v>
      </c>
      <c r="H720" s="118">
        <f t="shared" si="37"/>
        <v>0.8078104436560567</v>
      </c>
      <c r="I720" s="134">
        <f t="shared" si="38"/>
        <v>0.77384163752211232</v>
      </c>
    </row>
    <row r="721" spans="1:9" x14ac:dyDescent="0.45">
      <c r="A721" s="60">
        <v>40549</v>
      </c>
      <c r="B721" s="122">
        <v>712</v>
      </c>
      <c r="C721" s="130">
        <v>12.988530000000001</v>
      </c>
      <c r="D721" s="105">
        <v>8.640091</v>
      </c>
      <c r="E721" s="105">
        <v>96.556538645833356</v>
      </c>
      <c r="F721" s="15">
        <f t="shared" si="36"/>
        <v>1.496647503417772</v>
      </c>
      <c r="G721" s="15">
        <f t="shared" si="36"/>
        <v>1.1204434384018469</v>
      </c>
      <c r="H721" s="118">
        <f t="shared" si="37"/>
        <v>1.3085454709098094</v>
      </c>
      <c r="I721" s="134">
        <f t="shared" si="38"/>
        <v>1.2634862133173321</v>
      </c>
    </row>
    <row r="722" spans="1:9" x14ac:dyDescent="0.45">
      <c r="A722" s="60">
        <v>40550</v>
      </c>
      <c r="B722" s="121">
        <v>713</v>
      </c>
      <c r="C722" s="130">
        <v>14.192780000000001</v>
      </c>
      <c r="D722" s="105">
        <v>9.7757090000000009</v>
      </c>
      <c r="E722" s="105">
        <v>93.651147500000036</v>
      </c>
      <c r="F722" s="15">
        <f t="shared" si="36"/>
        <v>1.6187139527097654</v>
      </c>
      <c r="G722" s="15">
        <f t="shared" si="36"/>
        <v>1.2096280652481821</v>
      </c>
      <c r="H722" s="118">
        <f t="shared" si="37"/>
        <v>1.4141710089789736</v>
      </c>
      <c r="I722" s="134">
        <f t="shared" si="38"/>
        <v>1.3243873775211372</v>
      </c>
    </row>
    <row r="723" spans="1:9" x14ac:dyDescent="0.45">
      <c r="A723" s="60">
        <v>40551</v>
      </c>
      <c r="B723" s="122">
        <v>714</v>
      </c>
      <c r="C723" s="130">
        <v>12.210369999999999</v>
      </c>
      <c r="D723" s="105">
        <v>8.9142770000000002</v>
      </c>
      <c r="E723" s="105">
        <v>86.199562187500007</v>
      </c>
      <c r="F723" s="15">
        <f t="shared" si="36"/>
        <v>1.4221387385879418</v>
      </c>
      <c r="G723" s="15">
        <f t="shared" si="36"/>
        <v>1.1414288948988713</v>
      </c>
      <c r="H723" s="118">
        <f t="shared" si="37"/>
        <v>1.2817838167434066</v>
      </c>
      <c r="I723" s="134">
        <f t="shared" si="38"/>
        <v>1.104892038223044</v>
      </c>
    </row>
    <row r="724" spans="1:9" x14ac:dyDescent="0.45">
      <c r="A724" s="60">
        <v>40552</v>
      </c>
      <c r="B724" s="122">
        <v>715</v>
      </c>
      <c r="C724" s="130">
        <v>9.311356</v>
      </c>
      <c r="D724" s="105">
        <v>2.5449220000000001</v>
      </c>
      <c r="E724" s="105">
        <v>90.621641562500031</v>
      </c>
      <c r="F724" s="15">
        <f t="shared" si="36"/>
        <v>1.1724332124570893</v>
      </c>
      <c r="G724" s="15">
        <f t="shared" si="36"/>
        <v>0.73363844487621055</v>
      </c>
      <c r="H724" s="118">
        <f t="shared" si="37"/>
        <v>0.95303582866664993</v>
      </c>
      <c r="I724" s="134">
        <f t="shared" si="38"/>
        <v>0.86365671261649346</v>
      </c>
    </row>
    <row r="725" spans="1:9" x14ac:dyDescent="0.45">
      <c r="A725" s="60">
        <v>40553</v>
      </c>
      <c r="B725" s="121">
        <v>716</v>
      </c>
      <c r="C725" s="130">
        <v>9.0309790000000003</v>
      </c>
      <c r="D725" s="105">
        <v>-1.535655</v>
      </c>
      <c r="E725" s="105">
        <v>90.275690937500016</v>
      </c>
      <c r="F725" s="15">
        <f t="shared" si="36"/>
        <v>1.1504653571503682</v>
      </c>
      <c r="G725" s="15">
        <f t="shared" si="36"/>
        <v>0.54581557273977377</v>
      </c>
      <c r="H725" s="118">
        <f t="shared" si="37"/>
        <v>0.848140464945071</v>
      </c>
      <c r="I725" s="134">
        <f t="shared" si="38"/>
        <v>0.76566466484968798</v>
      </c>
    </row>
    <row r="726" spans="1:9" x14ac:dyDescent="0.45">
      <c r="A726" s="60">
        <v>40554</v>
      </c>
      <c r="B726" s="122">
        <v>717</v>
      </c>
      <c r="C726" s="130">
        <v>11.49896</v>
      </c>
      <c r="D726" s="105">
        <v>4.8563879999999999</v>
      </c>
      <c r="E726" s="105">
        <v>87.95261822916666</v>
      </c>
      <c r="F726" s="15">
        <f t="shared" si="36"/>
        <v>1.3568923507071056</v>
      </c>
      <c r="G726" s="15">
        <f t="shared" si="36"/>
        <v>0.86360480380227833</v>
      </c>
      <c r="H726" s="118">
        <f t="shared" si="37"/>
        <v>1.1102485772546919</v>
      </c>
      <c r="I726" s="134">
        <f t="shared" si="38"/>
        <v>0.97649269254757365</v>
      </c>
    </row>
    <row r="727" spans="1:9" x14ac:dyDescent="0.45">
      <c r="A727" s="60">
        <v>40555</v>
      </c>
      <c r="B727" s="122">
        <v>718</v>
      </c>
      <c r="C727" s="130">
        <v>11.663119999999999</v>
      </c>
      <c r="D727" s="105">
        <v>4.5268119999999996</v>
      </c>
      <c r="E727" s="105">
        <v>96.206713645833403</v>
      </c>
      <c r="F727" s="15">
        <f t="shared" si="36"/>
        <v>1.3717100176032577</v>
      </c>
      <c r="G727" s="15">
        <f t="shared" si="36"/>
        <v>0.84391408624787312</v>
      </c>
      <c r="H727" s="118">
        <f t="shared" si="37"/>
        <v>1.1078120519255654</v>
      </c>
      <c r="I727" s="134">
        <f t="shared" si="38"/>
        <v>1.06578956853006</v>
      </c>
    </row>
    <row r="728" spans="1:9" x14ac:dyDescent="0.45">
      <c r="A728" s="60">
        <v>40556</v>
      </c>
      <c r="B728" s="121">
        <v>719</v>
      </c>
      <c r="C728" s="130">
        <v>12.331950000000001</v>
      </c>
      <c r="D728" s="105">
        <v>10.76665</v>
      </c>
      <c r="E728" s="105">
        <v>94.654436458333308</v>
      </c>
      <c r="F728" s="15">
        <f t="shared" si="36"/>
        <v>1.4335607776676815</v>
      </c>
      <c r="G728" s="15">
        <f t="shared" si="36"/>
        <v>1.2924906572679966</v>
      </c>
      <c r="H728" s="118">
        <f t="shared" si="37"/>
        <v>1.3630257174678391</v>
      </c>
      <c r="I728" s="134">
        <f t="shared" si="38"/>
        <v>1.2901643116513375</v>
      </c>
    </row>
    <row r="729" spans="1:9" x14ac:dyDescent="0.45">
      <c r="A729" s="60">
        <v>40557</v>
      </c>
      <c r="B729" s="122">
        <v>720</v>
      </c>
      <c r="C729" s="130">
        <v>12.36041</v>
      </c>
      <c r="D729" s="105">
        <v>8.4486550000000005</v>
      </c>
      <c r="E729" s="105">
        <v>87.461378750000037</v>
      </c>
      <c r="F729" s="15">
        <f t="shared" si="36"/>
        <v>1.4362461077295319</v>
      </c>
      <c r="G729" s="15">
        <f t="shared" si="36"/>
        <v>1.1059934498401047</v>
      </c>
      <c r="H729" s="118">
        <f t="shared" si="37"/>
        <v>1.2711197787848183</v>
      </c>
      <c r="I729" s="134">
        <f t="shared" si="38"/>
        <v>1.1117388840891527</v>
      </c>
    </row>
    <row r="730" spans="1:9" x14ac:dyDescent="0.45">
      <c r="A730" s="60">
        <v>40558</v>
      </c>
      <c r="B730" s="122">
        <v>721</v>
      </c>
      <c r="C730" s="130">
        <v>12.44894</v>
      </c>
      <c r="D730" s="105">
        <v>6.4494670000000003</v>
      </c>
      <c r="E730" s="105">
        <v>95.387317916666618</v>
      </c>
      <c r="F730" s="15">
        <f t="shared" si="36"/>
        <v>1.4446275778796724</v>
      </c>
      <c r="G730" s="15">
        <f t="shared" si="36"/>
        <v>0.96460971396941897</v>
      </c>
      <c r="H730" s="118">
        <f t="shared" si="37"/>
        <v>1.2046186459245458</v>
      </c>
      <c r="I730" s="134">
        <f t="shared" si="38"/>
        <v>1.149053417471491</v>
      </c>
    </row>
    <row r="731" spans="1:9" x14ac:dyDescent="0.45">
      <c r="A731" s="60">
        <v>40559</v>
      </c>
      <c r="B731" s="121">
        <v>722</v>
      </c>
      <c r="C731" s="130">
        <v>10.81335</v>
      </c>
      <c r="D731" s="105">
        <v>3.0190329999999999</v>
      </c>
      <c r="E731" s="105">
        <v>94.678285625000001</v>
      </c>
      <c r="F731" s="15">
        <f t="shared" si="36"/>
        <v>1.296515892316294</v>
      </c>
      <c r="G731" s="15">
        <f t="shared" si="36"/>
        <v>0.75879052832670835</v>
      </c>
      <c r="H731" s="118">
        <f t="shared" si="37"/>
        <v>1.0276532103215013</v>
      </c>
      <c r="I731" s="134">
        <f t="shared" si="38"/>
        <v>0.97296444170267293</v>
      </c>
    </row>
    <row r="732" spans="1:9" x14ac:dyDescent="0.45">
      <c r="A732" s="60">
        <v>40560</v>
      </c>
      <c r="B732" s="122">
        <v>723</v>
      </c>
      <c r="C732" s="130">
        <v>11.278090000000001</v>
      </c>
      <c r="D732" s="105">
        <v>4.6204330000000002</v>
      </c>
      <c r="E732" s="105">
        <v>97.263639583333358</v>
      </c>
      <c r="F732" s="15">
        <f t="shared" si="36"/>
        <v>1.3371778149703368</v>
      </c>
      <c r="G732" s="15">
        <f t="shared" si="36"/>
        <v>0.84946685342934325</v>
      </c>
      <c r="H732" s="118">
        <f t="shared" si="37"/>
        <v>1.0933223341998399</v>
      </c>
      <c r="I732" s="134">
        <f t="shared" si="38"/>
        <v>1.0634050946202198</v>
      </c>
    </row>
    <row r="733" spans="1:9" x14ac:dyDescent="0.45">
      <c r="A733" s="60">
        <v>40561</v>
      </c>
      <c r="B733" s="122">
        <v>724</v>
      </c>
      <c r="C733" s="130">
        <v>9.4681529999999992</v>
      </c>
      <c r="D733" s="105">
        <v>2.8495659999999998</v>
      </c>
      <c r="E733" s="105">
        <v>87.968789791666666</v>
      </c>
      <c r="F733" s="15">
        <f t="shared" si="36"/>
        <v>1.1848786063380152</v>
      </c>
      <c r="G733" s="15">
        <f t="shared" si="36"/>
        <v>0.749714065283828</v>
      </c>
      <c r="H733" s="118">
        <f t="shared" si="37"/>
        <v>0.96729633581092167</v>
      </c>
      <c r="I733" s="134">
        <f t="shared" si="38"/>
        <v>0.8509188803120038</v>
      </c>
    </row>
    <row r="734" spans="1:9" x14ac:dyDescent="0.45">
      <c r="A734" s="60">
        <v>40562</v>
      </c>
      <c r="B734" s="121">
        <v>725</v>
      </c>
      <c r="C734" s="130">
        <v>6.6330530000000003</v>
      </c>
      <c r="D734" s="105">
        <v>-1.481967</v>
      </c>
      <c r="E734" s="105">
        <v>89.097686145833336</v>
      </c>
      <c r="F734" s="15">
        <f t="shared" si="36"/>
        <v>0.9768930841327933</v>
      </c>
      <c r="G734" s="15">
        <f t="shared" si="36"/>
        <v>0.54797987399368764</v>
      </c>
      <c r="H734" s="118">
        <f t="shared" si="37"/>
        <v>0.76243647906324052</v>
      </c>
      <c r="I734" s="134">
        <f t="shared" si="38"/>
        <v>0.67931326117710833</v>
      </c>
    </row>
    <row r="735" spans="1:9" x14ac:dyDescent="0.45">
      <c r="A735" s="60">
        <v>40563</v>
      </c>
      <c r="B735" s="122">
        <v>726</v>
      </c>
      <c r="C735" s="130">
        <v>7.1061779999999999</v>
      </c>
      <c r="D735" s="105">
        <v>-2.4164880000000002</v>
      </c>
      <c r="E735" s="105">
        <v>90.132926770833308</v>
      </c>
      <c r="F735" s="15">
        <f t="shared" si="36"/>
        <v>1.0091863133253669</v>
      </c>
      <c r="G735" s="15">
        <f t="shared" si="36"/>
        <v>0.5113709931016126</v>
      </c>
      <c r="H735" s="118">
        <f t="shared" si="37"/>
        <v>0.76027865321348975</v>
      </c>
      <c r="I735" s="134">
        <f t="shared" si="38"/>
        <v>0.68526140175519246</v>
      </c>
    </row>
    <row r="736" spans="1:9" x14ac:dyDescent="0.45">
      <c r="A736" s="60">
        <v>40564</v>
      </c>
      <c r="B736" s="122">
        <v>727</v>
      </c>
      <c r="C736" s="130">
        <v>5.1065440000000004</v>
      </c>
      <c r="D736" s="105">
        <v>-2.3803890000000001</v>
      </c>
      <c r="E736" s="105">
        <v>83.657356250000007</v>
      </c>
      <c r="F736" s="15">
        <f t="shared" si="36"/>
        <v>0.87881986510659293</v>
      </c>
      <c r="G736" s="15">
        <f t="shared" si="36"/>
        <v>0.51274387081817119</v>
      </c>
      <c r="H736" s="118">
        <f t="shared" si="37"/>
        <v>0.69578186796238206</v>
      </c>
      <c r="I736" s="134">
        <f t="shared" si="38"/>
        <v>0.58207271600419463</v>
      </c>
    </row>
    <row r="737" spans="1:9" x14ac:dyDescent="0.45">
      <c r="A737" s="60">
        <v>40565</v>
      </c>
      <c r="B737" s="121">
        <v>728</v>
      </c>
      <c r="C737" s="130">
        <v>6.4488880000000002</v>
      </c>
      <c r="D737" s="105">
        <v>-3.245444</v>
      </c>
      <c r="E737" s="105">
        <v>86.531887395833323</v>
      </c>
      <c r="F737" s="15">
        <f t="shared" si="36"/>
        <v>0.96457119050995432</v>
      </c>
      <c r="G737" s="15">
        <f t="shared" si="36"/>
        <v>0.48072748086074052</v>
      </c>
      <c r="H737" s="118">
        <f t="shared" si="37"/>
        <v>0.72264933568534739</v>
      </c>
      <c r="I737" s="134">
        <f t="shared" si="38"/>
        <v>0.6253221094219823</v>
      </c>
    </row>
    <row r="738" spans="1:9" x14ac:dyDescent="0.45">
      <c r="A738" s="60">
        <v>40566</v>
      </c>
      <c r="B738" s="122">
        <v>729</v>
      </c>
      <c r="C738" s="130">
        <v>5.244421</v>
      </c>
      <c r="D738" s="105">
        <v>2.6383670000000001</v>
      </c>
      <c r="E738" s="105">
        <v>85.433994479166657</v>
      </c>
      <c r="F738" s="15">
        <f t="shared" si="36"/>
        <v>0.88730648406703605</v>
      </c>
      <c r="G738" s="15">
        <f t="shared" si="36"/>
        <v>0.73853672714550922</v>
      </c>
      <c r="H738" s="118">
        <f t="shared" si="37"/>
        <v>0.81292160560627269</v>
      </c>
      <c r="I738" s="134">
        <f t="shared" si="38"/>
        <v>0.69451139965361597</v>
      </c>
    </row>
    <row r="739" spans="1:9" x14ac:dyDescent="0.45">
      <c r="A739" s="60">
        <v>40567</v>
      </c>
      <c r="B739" s="122">
        <v>730</v>
      </c>
      <c r="C739" s="130">
        <v>6.246988</v>
      </c>
      <c r="D739" s="105">
        <v>3.8791669999999998</v>
      </c>
      <c r="E739" s="105">
        <v>88.445082708333345</v>
      </c>
      <c r="F739" s="15">
        <f t="shared" si="36"/>
        <v>0.95122023992136617</v>
      </c>
      <c r="G739" s="15">
        <f t="shared" si="36"/>
        <v>0.8063704151775497</v>
      </c>
      <c r="H739" s="118">
        <f t="shared" si="37"/>
        <v>0.87879532754945799</v>
      </c>
      <c r="I739" s="134">
        <f t="shared" si="38"/>
        <v>0.77725125428808706</v>
      </c>
    </row>
    <row r="740" spans="1:9" x14ac:dyDescent="0.45">
      <c r="A740" s="60">
        <v>40568</v>
      </c>
      <c r="B740" s="121">
        <v>731</v>
      </c>
      <c r="C740" s="130">
        <v>9.0239019999999996</v>
      </c>
      <c r="D740" s="105">
        <v>2.1442230000000002</v>
      </c>
      <c r="E740" s="105">
        <v>86.316838437499996</v>
      </c>
      <c r="F740" s="15">
        <f t="shared" si="36"/>
        <v>1.1499155841092581</v>
      </c>
      <c r="G740" s="15">
        <f t="shared" si="36"/>
        <v>0.71295793545766806</v>
      </c>
      <c r="H740" s="118">
        <f t="shared" si="37"/>
        <v>0.93143675978346308</v>
      </c>
      <c r="I740" s="134">
        <f t="shared" si="38"/>
        <v>0.80398676308977679</v>
      </c>
    </row>
    <row r="741" spans="1:9" x14ac:dyDescent="0.45">
      <c r="A741" s="60">
        <v>40569</v>
      </c>
      <c r="B741" s="122">
        <v>732</v>
      </c>
      <c r="C741" s="130">
        <v>6.537623</v>
      </c>
      <c r="D741" s="105">
        <v>2.479733</v>
      </c>
      <c r="E741" s="105">
        <v>98.348968437499991</v>
      </c>
      <c r="F741" s="15">
        <f t="shared" si="36"/>
        <v>0.97049096604355212</v>
      </c>
      <c r="G741" s="15">
        <f t="shared" si="36"/>
        <v>0.73023831790825444</v>
      </c>
      <c r="H741" s="118">
        <f t="shared" si="37"/>
        <v>0.85036464197590322</v>
      </c>
      <c r="I741" s="134">
        <f t="shared" si="38"/>
        <v>0.83632485334054085</v>
      </c>
    </row>
    <row r="742" spans="1:9" x14ac:dyDescent="0.45">
      <c r="A742" s="60">
        <v>40570</v>
      </c>
      <c r="B742" s="122">
        <v>733</v>
      </c>
      <c r="C742" s="130">
        <v>4.7254769999999997</v>
      </c>
      <c r="D742" s="105">
        <v>0.46216659999999998</v>
      </c>
      <c r="E742" s="105">
        <v>93.473056145833326</v>
      </c>
      <c r="F742" s="15">
        <f t="shared" si="36"/>
        <v>0.85573546924976718</v>
      </c>
      <c r="G742" s="15">
        <f t="shared" si="36"/>
        <v>0.63165245268248682</v>
      </c>
      <c r="H742" s="118">
        <f t="shared" si="37"/>
        <v>0.74369396096612705</v>
      </c>
      <c r="I742" s="134">
        <f t="shared" si="38"/>
        <v>0.69515347368703972</v>
      </c>
    </row>
    <row r="743" spans="1:9" x14ac:dyDescent="0.45">
      <c r="A743" s="60">
        <v>40571</v>
      </c>
      <c r="B743" s="121">
        <v>734</v>
      </c>
      <c r="C743" s="130">
        <v>3.0986229999999999</v>
      </c>
      <c r="D743" s="105">
        <v>-1.159834</v>
      </c>
      <c r="E743" s="105">
        <v>83.5137035416667</v>
      </c>
      <c r="F743" s="15">
        <f t="shared" si="36"/>
        <v>0.76308665316865942</v>
      </c>
      <c r="G743" s="15">
        <f t="shared" si="36"/>
        <v>0.56112610095201076</v>
      </c>
      <c r="H743" s="118">
        <f t="shared" si="37"/>
        <v>0.66210637706033504</v>
      </c>
      <c r="I743" s="134">
        <f t="shared" si="38"/>
        <v>0.55294955686863811</v>
      </c>
    </row>
    <row r="744" spans="1:9" x14ac:dyDescent="0.45">
      <c r="A744" s="60">
        <v>40572</v>
      </c>
      <c r="B744" s="122">
        <v>735</v>
      </c>
      <c r="C744" s="130">
        <v>5.6448130000000001</v>
      </c>
      <c r="D744" s="105">
        <v>-1.790311</v>
      </c>
      <c r="E744" s="105">
        <v>86.641280104166682</v>
      </c>
      <c r="F744" s="15">
        <f t="shared" si="36"/>
        <v>0.91236244754076412</v>
      </c>
      <c r="G744" s="15">
        <f t="shared" si="36"/>
        <v>0.53565243111986882</v>
      </c>
      <c r="H744" s="118">
        <f t="shared" si="37"/>
        <v>0.72400743933031642</v>
      </c>
      <c r="I744" s="134">
        <f t="shared" si="38"/>
        <v>0.62728931348518413</v>
      </c>
    </row>
    <row r="745" spans="1:9" x14ac:dyDescent="0.45">
      <c r="A745" s="60">
        <v>40573</v>
      </c>
      <c r="B745" s="122">
        <v>736</v>
      </c>
      <c r="C745" s="130">
        <v>1.830522</v>
      </c>
      <c r="D745" s="105">
        <v>-2.1113439999999999</v>
      </c>
      <c r="E745" s="105">
        <v>82.387395104166686</v>
      </c>
      <c r="F745" s="15">
        <f t="shared" si="36"/>
        <v>0.69712854785781797</v>
      </c>
      <c r="G745" s="15">
        <f t="shared" si="36"/>
        <v>0.52307910903064558</v>
      </c>
      <c r="H745" s="118">
        <f t="shared" si="37"/>
        <v>0.61010382844423172</v>
      </c>
      <c r="I745" s="134">
        <f t="shared" si="38"/>
        <v>0.50264865168599648</v>
      </c>
    </row>
    <row r="746" spans="1:9" x14ac:dyDescent="0.45">
      <c r="A746" s="60">
        <v>40574</v>
      </c>
      <c r="B746" s="121">
        <v>737</v>
      </c>
      <c r="C746" s="130">
        <v>-1.4188780000000001</v>
      </c>
      <c r="D746" s="125">
        <v>-5.2078790000000001</v>
      </c>
      <c r="E746" s="105">
        <v>95.822621249999997</v>
      </c>
      <c r="F746" s="15">
        <f t="shared" si="36"/>
        <v>0.55053285649868078</v>
      </c>
      <c r="G746" s="15">
        <f t="shared" si="36"/>
        <v>0.41457368608179518</v>
      </c>
      <c r="H746" s="118">
        <f t="shared" si="37"/>
        <v>0.48255327129023795</v>
      </c>
      <c r="I746" s="134">
        <f t="shared" si="38"/>
        <v>0.46239519347792968</v>
      </c>
    </row>
    <row r="747" spans="1:9" x14ac:dyDescent="0.45">
      <c r="A747" s="60">
        <v>40575</v>
      </c>
      <c r="B747" s="122">
        <v>738</v>
      </c>
      <c r="C747" s="130">
        <v>-0.79331119999999999</v>
      </c>
      <c r="D747" s="105">
        <v>-3.9689770000000002</v>
      </c>
      <c r="E747" s="105">
        <v>93.189058437500037</v>
      </c>
      <c r="F747" s="15">
        <f t="shared" si="36"/>
        <v>0.57642258430298154</v>
      </c>
      <c r="G747" s="15">
        <f t="shared" si="36"/>
        <v>0.45532236700251549</v>
      </c>
      <c r="H747" s="118">
        <f t="shared" si="37"/>
        <v>0.51587247565274852</v>
      </c>
      <c r="I747" s="134">
        <f t="shared" si="38"/>
        <v>0.48073670279901798</v>
      </c>
    </row>
    <row r="748" spans="1:9" x14ac:dyDescent="0.45">
      <c r="A748" s="60">
        <v>40576</v>
      </c>
      <c r="B748" s="122">
        <v>739</v>
      </c>
      <c r="C748" s="130">
        <v>6.4658889999999998</v>
      </c>
      <c r="D748" s="105">
        <v>-0.99241089999999998</v>
      </c>
      <c r="E748" s="105">
        <v>99.764456979166653</v>
      </c>
      <c r="F748" s="15">
        <f t="shared" si="36"/>
        <v>0.96570290767880351</v>
      </c>
      <c r="G748" s="15">
        <f t="shared" si="36"/>
        <v>0.56806820524011425</v>
      </c>
      <c r="H748" s="118">
        <f t="shared" si="37"/>
        <v>0.76688555645945888</v>
      </c>
      <c r="I748" s="134">
        <f t="shared" si="38"/>
        <v>0.76507921105343957</v>
      </c>
    </row>
    <row r="749" spans="1:9" x14ac:dyDescent="0.45">
      <c r="A749" s="60">
        <v>40577</v>
      </c>
      <c r="B749" s="121">
        <v>740</v>
      </c>
      <c r="C749" s="130">
        <v>12.97062</v>
      </c>
      <c r="D749" s="105">
        <v>5.1742429999999997</v>
      </c>
      <c r="E749" s="105">
        <v>94.25682322916667</v>
      </c>
      <c r="F749" s="15">
        <f t="shared" si="36"/>
        <v>1.4948948342260877</v>
      </c>
      <c r="G749" s="15">
        <f t="shared" si="36"/>
        <v>0.88297789520758674</v>
      </c>
      <c r="H749" s="118">
        <f t="shared" si="37"/>
        <v>1.1889363647168372</v>
      </c>
      <c r="I749" s="134">
        <f t="shared" si="38"/>
        <v>1.1206536475984297</v>
      </c>
    </row>
    <row r="750" spans="1:9" x14ac:dyDescent="0.45">
      <c r="A750" s="60">
        <v>40578</v>
      </c>
      <c r="B750" s="122">
        <v>741</v>
      </c>
      <c r="C750" s="130">
        <v>11.69998</v>
      </c>
      <c r="D750" s="105">
        <v>5.3982320000000001</v>
      </c>
      <c r="E750" s="105">
        <v>91.160053645833344</v>
      </c>
      <c r="F750" s="15">
        <f t="shared" si="36"/>
        <v>1.3750566085199267</v>
      </c>
      <c r="G750" s="15">
        <f t="shared" si="36"/>
        <v>0.89685906162106177</v>
      </c>
      <c r="H750" s="118">
        <f t="shared" si="37"/>
        <v>1.1359578350704942</v>
      </c>
      <c r="I750" s="134">
        <f t="shared" si="38"/>
        <v>1.0355397718443096</v>
      </c>
    </row>
    <row r="751" spans="1:9" x14ac:dyDescent="0.45">
      <c r="A751" s="60">
        <v>40579</v>
      </c>
      <c r="B751" s="122">
        <v>742</v>
      </c>
      <c r="C751" s="130">
        <v>11.90287</v>
      </c>
      <c r="D751" s="105">
        <v>9.0985990000000001</v>
      </c>
      <c r="E751" s="105">
        <v>81.817418854166689</v>
      </c>
      <c r="F751" s="15">
        <f t="shared" si="36"/>
        <v>1.3936060963478167</v>
      </c>
      <c r="G751" s="15">
        <f t="shared" si="36"/>
        <v>1.1557300535131982</v>
      </c>
      <c r="H751" s="118">
        <f t="shared" si="37"/>
        <v>1.2746680749305075</v>
      </c>
      <c r="I751" s="134">
        <f t="shared" si="38"/>
        <v>1.0429005178662367</v>
      </c>
    </row>
    <row r="752" spans="1:9" x14ac:dyDescent="0.45">
      <c r="A752" s="60">
        <v>40580</v>
      </c>
      <c r="B752" s="121">
        <v>743</v>
      </c>
      <c r="C752" s="130">
        <v>11.2583</v>
      </c>
      <c r="D752" s="105">
        <v>3.8488329999999999</v>
      </c>
      <c r="E752" s="105">
        <v>81.791889687500017</v>
      </c>
      <c r="F752" s="15">
        <f t="shared" si="36"/>
        <v>1.335423736929906</v>
      </c>
      <c r="G752" s="15">
        <f t="shared" si="36"/>
        <v>0.80464868405104384</v>
      </c>
      <c r="H752" s="118">
        <f t="shared" si="37"/>
        <v>1.0700362104904748</v>
      </c>
      <c r="I752" s="134">
        <f t="shared" si="38"/>
        <v>0.87520283690067469</v>
      </c>
    </row>
    <row r="753" spans="1:9" x14ac:dyDescent="0.45">
      <c r="A753" s="60">
        <v>40581</v>
      </c>
      <c r="B753" s="122">
        <v>744</v>
      </c>
      <c r="C753" s="130">
        <v>10.43324</v>
      </c>
      <c r="D753" s="105">
        <v>-1.4511780000000001</v>
      </c>
      <c r="E753" s="105">
        <v>97.242896770833354</v>
      </c>
      <c r="F753" s="15">
        <f t="shared" si="36"/>
        <v>1.2640706387530052</v>
      </c>
      <c r="G753" s="15">
        <f t="shared" si="36"/>
        <v>0.54922448109992072</v>
      </c>
      <c r="H753" s="118">
        <f t="shared" si="37"/>
        <v>0.90664755992646295</v>
      </c>
      <c r="I753" s="134">
        <f t="shared" si="38"/>
        <v>0.88165035077456988</v>
      </c>
    </row>
    <row r="754" spans="1:9" x14ac:dyDescent="0.45">
      <c r="A754" s="60">
        <v>40582</v>
      </c>
      <c r="B754" s="122">
        <v>745</v>
      </c>
      <c r="C754" s="130">
        <v>13.82551</v>
      </c>
      <c r="D754" s="105">
        <v>7.9058120000000001</v>
      </c>
      <c r="E754" s="105">
        <v>93.09407520833328</v>
      </c>
      <c r="F754" s="15">
        <f t="shared" si="36"/>
        <v>1.5805929313700038</v>
      </c>
      <c r="G754" s="15">
        <f t="shared" si="36"/>
        <v>1.0659065098041844</v>
      </c>
      <c r="H754" s="118">
        <f t="shared" si="37"/>
        <v>1.3232497205870941</v>
      </c>
      <c r="I754" s="134">
        <f t="shared" si="38"/>
        <v>1.2318670900774094</v>
      </c>
    </row>
    <row r="755" spans="1:9" x14ac:dyDescent="0.45">
      <c r="A755" s="60">
        <v>40583</v>
      </c>
      <c r="B755" s="121">
        <v>746</v>
      </c>
      <c r="C755" s="130">
        <v>12.47322</v>
      </c>
      <c r="D755" s="105">
        <v>3.2473559999999999</v>
      </c>
      <c r="E755" s="105">
        <v>91.09723208333331</v>
      </c>
      <c r="F755" s="15">
        <f t="shared" si="36"/>
        <v>1.4469337491196681</v>
      </c>
      <c r="G755" s="15">
        <f t="shared" si="36"/>
        <v>0.77117257573441855</v>
      </c>
      <c r="H755" s="118">
        <f t="shared" si="37"/>
        <v>1.1090531624270432</v>
      </c>
      <c r="I755" s="134">
        <f t="shared" si="38"/>
        <v>1.0103167333037111</v>
      </c>
    </row>
    <row r="756" spans="1:9" x14ac:dyDescent="0.45">
      <c r="A756" s="60">
        <v>40584</v>
      </c>
      <c r="B756" s="122">
        <v>747</v>
      </c>
      <c r="C756" s="130">
        <v>16.954280000000001</v>
      </c>
      <c r="D756" s="105">
        <v>5.5480679999999998</v>
      </c>
      <c r="E756" s="105">
        <v>86.391400729166705</v>
      </c>
      <c r="F756" s="15">
        <f t="shared" si="36"/>
        <v>1.932122156785941</v>
      </c>
      <c r="G756" s="15">
        <f t="shared" si="36"/>
        <v>0.9062518274087914</v>
      </c>
      <c r="H756" s="118">
        <f t="shared" si="37"/>
        <v>1.4191869920973663</v>
      </c>
      <c r="I756" s="134">
        <f t="shared" si="38"/>
        <v>1.2260555214390432</v>
      </c>
    </row>
    <row r="757" spans="1:9" x14ac:dyDescent="0.45">
      <c r="A757" s="60">
        <v>40585</v>
      </c>
      <c r="B757" s="122">
        <v>748</v>
      </c>
      <c r="C757" s="130">
        <v>16.841380000000001</v>
      </c>
      <c r="D757" s="105">
        <v>5.06229</v>
      </c>
      <c r="E757" s="105">
        <v>77.745811874999973</v>
      </c>
      <c r="F757" s="15">
        <f t="shared" si="36"/>
        <v>1.9183367051787199</v>
      </c>
      <c r="G757" s="15">
        <f t="shared" si="36"/>
        <v>0.87611115249650429</v>
      </c>
      <c r="H757" s="118">
        <f t="shared" si="37"/>
        <v>1.397223928837612</v>
      </c>
      <c r="I757" s="134">
        <f t="shared" si="38"/>
        <v>1.0862830871865734</v>
      </c>
    </row>
    <row r="758" spans="1:9" x14ac:dyDescent="0.45">
      <c r="A758" s="60">
        <v>40586</v>
      </c>
      <c r="B758" s="121">
        <v>749</v>
      </c>
      <c r="C758" s="130">
        <v>13.07738</v>
      </c>
      <c r="D758" s="105">
        <v>3.9698989999999998</v>
      </c>
      <c r="E758" s="105">
        <v>86.512834999999981</v>
      </c>
      <c r="F758" s="15">
        <f t="shared" si="36"/>
        <v>1.5053690465791068</v>
      </c>
      <c r="G758" s="15">
        <f t="shared" si="36"/>
        <v>0.81153970097187467</v>
      </c>
      <c r="H758" s="118">
        <f t="shared" si="37"/>
        <v>1.1584543737754907</v>
      </c>
      <c r="I758" s="134">
        <f t="shared" si="38"/>
        <v>1.0022117209346733</v>
      </c>
    </row>
    <row r="759" spans="1:9" x14ac:dyDescent="0.45">
      <c r="A759" s="60">
        <v>40587</v>
      </c>
      <c r="B759" s="122">
        <v>750</v>
      </c>
      <c r="C759" s="130">
        <v>10.694850000000001</v>
      </c>
      <c r="D759" s="105">
        <v>3.0022669999999998</v>
      </c>
      <c r="E759" s="105">
        <v>92.67631541666664</v>
      </c>
      <c r="F759" s="15">
        <f t="shared" si="36"/>
        <v>1.2863233912739842</v>
      </c>
      <c r="G759" s="15">
        <f t="shared" si="36"/>
        <v>0.75788825718498176</v>
      </c>
      <c r="H759" s="118">
        <f t="shared" si="37"/>
        <v>1.0221058242294829</v>
      </c>
      <c r="I759" s="134">
        <f t="shared" si="38"/>
        <v>0.94725001755503591</v>
      </c>
    </row>
    <row r="760" spans="1:9" x14ac:dyDescent="0.45">
      <c r="A760" s="60">
        <v>40588</v>
      </c>
      <c r="B760" s="122">
        <v>751</v>
      </c>
      <c r="C760" s="130">
        <v>10.203580000000001</v>
      </c>
      <c r="D760" s="105">
        <v>3.8486560000000001</v>
      </c>
      <c r="E760" s="105">
        <v>90.014208333333343</v>
      </c>
      <c r="F760" s="15">
        <f t="shared" si="36"/>
        <v>1.2448152604237677</v>
      </c>
      <c r="G760" s="15">
        <f t="shared" si="36"/>
        <v>0.80463864721271872</v>
      </c>
      <c r="H760" s="118">
        <f t="shared" si="37"/>
        <v>1.0247269538182433</v>
      </c>
      <c r="I760" s="134">
        <f t="shared" si="38"/>
        <v>0.92239985505777411</v>
      </c>
    </row>
    <row r="761" spans="1:9" x14ac:dyDescent="0.45">
      <c r="A761" s="60">
        <v>40589</v>
      </c>
      <c r="B761" s="121">
        <v>752</v>
      </c>
      <c r="C761" s="130">
        <v>10.45472</v>
      </c>
      <c r="D761" s="105">
        <v>3.658998</v>
      </c>
      <c r="E761" s="105">
        <v>89.693165416666645</v>
      </c>
      <c r="F761" s="15">
        <f t="shared" si="36"/>
        <v>1.2658849047154765</v>
      </c>
      <c r="G761" s="15">
        <f t="shared" si="36"/>
        <v>0.79394729183736046</v>
      </c>
      <c r="H761" s="118">
        <f t="shared" si="37"/>
        <v>1.0299160982764186</v>
      </c>
      <c r="I761" s="134">
        <f t="shared" si="38"/>
        <v>0.92376434967994714</v>
      </c>
    </row>
    <row r="762" spans="1:9" x14ac:dyDescent="0.45">
      <c r="A762" s="60">
        <v>40590</v>
      </c>
      <c r="B762" s="122">
        <v>753</v>
      </c>
      <c r="C762" s="130">
        <v>10.692729999999999</v>
      </c>
      <c r="D762" s="105">
        <v>2.0474559999999999</v>
      </c>
      <c r="E762" s="105">
        <v>88.968033437499983</v>
      </c>
      <c r="F762" s="15">
        <f t="shared" si="36"/>
        <v>1.2861416875548308</v>
      </c>
      <c r="G762" s="15">
        <f t="shared" si="36"/>
        <v>0.70804154503097338</v>
      </c>
      <c r="H762" s="118">
        <f t="shared" si="37"/>
        <v>0.99709161629290211</v>
      </c>
      <c r="I762" s="134">
        <f t="shared" si="38"/>
        <v>0.88709280258597822</v>
      </c>
    </row>
    <row r="763" spans="1:9" x14ac:dyDescent="0.45">
      <c r="A763" s="60">
        <v>40591</v>
      </c>
      <c r="B763" s="122">
        <v>754</v>
      </c>
      <c r="C763" s="130">
        <v>13.570489999999999</v>
      </c>
      <c r="D763" s="105">
        <v>2.7823769999999999</v>
      </c>
      <c r="E763" s="105">
        <v>84.811945000000023</v>
      </c>
      <c r="F763" s="15">
        <f t="shared" si="36"/>
        <v>1.554588543427496</v>
      </c>
      <c r="G763" s="15">
        <f t="shared" si="36"/>
        <v>0.74614211681987053</v>
      </c>
      <c r="H763" s="118">
        <f t="shared" si="37"/>
        <v>1.1503653301236834</v>
      </c>
      <c r="I763" s="134">
        <f t="shared" si="38"/>
        <v>0.975647211083567</v>
      </c>
    </row>
    <row r="764" spans="1:9" x14ac:dyDescent="0.45">
      <c r="A764" s="60">
        <v>40592</v>
      </c>
      <c r="B764" s="121">
        <v>755</v>
      </c>
      <c r="C764" s="130">
        <v>8.2322009999999999</v>
      </c>
      <c r="D764" s="105">
        <v>-1.1148560000000001</v>
      </c>
      <c r="E764" s="105">
        <v>99.612908437500025</v>
      </c>
      <c r="F764" s="15">
        <f t="shared" si="36"/>
        <v>1.089852830260142</v>
      </c>
      <c r="G764" s="15">
        <f t="shared" si="36"/>
        <v>0.56298367488603884</v>
      </c>
      <c r="H764" s="118">
        <f t="shared" si="37"/>
        <v>0.82641825257309043</v>
      </c>
      <c r="I764" s="134">
        <f t="shared" si="38"/>
        <v>0.82321925724642031</v>
      </c>
    </row>
    <row r="765" spans="1:9" x14ac:dyDescent="0.45">
      <c r="A765" s="60">
        <v>40593</v>
      </c>
      <c r="B765" s="122">
        <v>756</v>
      </c>
      <c r="C765" s="130">
        <v>11.462569999999999</v>
      </c>
      <c r="D765" s="105">
        <v>5.3836349999999999</v>
      </c>
      <c r="E765" s="105">
        <v>98.821140208333347</v>
      </c>
      <c r="F765" s="15">
        <f t="shared" si="36"/>
        <v>1.3536267671184001</v>
      </c>
      <c r="G765" s="15">
        <f t="shared" si="36"/>
        <v>0.89594862388085372</v>
      </c>
      <c r="H765" s="118">
        <f t="shared" si="37"/>
        <v>1.124787695499627</v>
      </c>
      <c r="I765" s="134">
        <f t="shared" si="38"/>
        <v>1.111528025615768</v>
      </c>
    </row>
    <row r="766" spans="1:9" x14ac:dyDescent="0.45">
      <c r="A766" s="60">
        <v>40594</v>
      </c>
      <c r="B766" s="122">
        <v>757</v>
      </c>
      <c r="C766" s="130">
        <v>11.746829999999999</v>
      </c>
      <c r="D766" s="105">
        <v>0.74237739999999997</v>
      </c>
      <c r="E766" s="105">
        <v>95.335558020833389</v>
      </c>
      <c r="F766" s="15">
        <f t="shared" si="36"/>
        <v>1.3793205615107569</v>
      </c>
      <c r="G766" s="15">
        <f t="shared" si="36"/>
        <v>0.64459946106346677</v>
      </c>
      <c r="H766" s="118">
        <f t="shared" si="37"/>
        <v>1.0119600112871119</v>
      </c>
      <c r="I766" s="134">
        <f t="shared" si="38"/>
        <v>0.96475772370825663</v>
      </c>
    </row>
    <row r="767" spans="1:9" x14ac:dyDescent="0.45">
      <c r="A767" s="60">
        <v>40595</v>
      </c>
      <c r="B767" s="121">
        <v>758</v>
      </c>
      <c r="C767" s="130">
        <v>10.9307</v>
      </c>
      <c r="D767" s="105">
        <v>5.9585780000000002</v>
      </c>
      <c r="E767" s="105">
        <v>97.967020000000105</v>
      </c>
      <c r="F767" s="15">
        <f t="shared" si="36"/>
        <v>1.3066793641296173</v>
      </c>
      <c r="G767" s="15">
        <f t="shared" si="36"/>
        <v>0.93243115645711139</v>
      </c>
      <c r="H767" s="118">
        <f t="shared" si="37"/>
        <v>1.1195552602933643</v>
      </c>
      <c r="I767" s="134">
        <f t="shared" si="38"/>
        <v>1.0967949257626535</v>
      </c>
    </row>
    <row r="768" spans="1:9" x14ac:dyDescent="0.45">
      <c r="A768" s="60">
        <v>40596</v>
      </c>
      <c r="B768" s="122">
        <v>759</v>
      </c>
      <c r="C768" s="130">
        <v>9.5861859999999997</v>
      </c>
      <c r="D768" s="105">
        <v>5.0647229999999999</v>
      </c>
      <c r="E768" s="105">
        <v>95.047515000000018</v>
      </c>
      <c r="F768" s="15">
        <f t="shared" si="36"/>
        <v>1.1943237097458319</v>
      </c>
      <c r="G768" s="15">
        <f t="shared" si="36"/>
        <v>0.87625988085999673</v>
      </c>
      <c r="H768" s="118">
        <f t="shared" si="37"/>
        <v>1.0352917953029144</v>
      </c>
      <c r="I768" s="134">
        <f t="shared" si="38"/>
        <v>0.98401912443430695</v>
      </c>
    </row>
    <row r="769" spans="1:9" x14ac:dyDescent="0.45">
      <c r="A769" s="60">
        <v>40597</v>
      </c>
      <c r="B769" s="122">
        <v>760</v>
      </c>
      <c r="C769" s="130">
        <v>9.902946</v>
      </c>
      <c r="D769" s="105">
        <v>2.8681329999999998</v>
      </c>
      <c r="E769" s="105">
        <v>97.515836770833332</v>
      </c>
      <c r="F769" s="15">
        <f t="shared" si="36"/>
        <v>1.219999213099993</v>
      </c>
      <c r="G769" s="15">
        <f t="shared" si="36"/>
        <v>0.75070379541419574</v>
      </c>
      <c r="H769" s="118">
        <f t="shared" si="37"/>
        <v>0.98535150425709439</v>
      </c>
      <c r="I769" s="134">
        <f t="shared" si="38"/>
        <v>0.96087376451029904</v>
      </c>
    </row>
    <row r="770" spans="1:9" x14ac:dyDescent="0.45">
      <c r="A770" s="60">
        <v>40598</v>
      </c>
      <c r="B770" s="121">
        <v>761</v>
      </c>
      <c r="C770" s="130">
        <v>13.632</v>
      </c>
      <c r="D770" s="105">
        <v>8.4197129999999998</v>
      </c>
      <c r="E770" s="105">
        <v>96.433767708333377</v>
      </c>
      <c r="F770" s="15">
        <f t="shared" si="36"/>
        <v>1.5608261138159827</v>
      </c>
      <c r="G770" s="15">
        <f t="shared" si="36"/>
        <v>1.1038231808333434</v>
      </c>
      <c r="H770" s="118">
        <f t="shared" si="37"/>
        <v>1.332324647324663</v>
      </c>
      <c r="I770" s="134">
        <f t="shared" si="38"/>
        <v>1.2848108555219375</v>
      </c>
    </row>
    <row r="771" spans="1:9" x14ac:dyDescent="0.45">
      <c r="A771" s="60">
        <v>40599</v>
      </c>
      <c r="B771" s="122">
        <v>762</v>
      </c>
      <c r="C771" s="130">
        <v>11.97655</v>
      </c>
      <c r="D771" s="105">
        <v>4.5124009999999997</v>
      </c>
      <c r="E771" s="105">
        <v>95.851135833333331</v>
      </c>
      <c r="F771" s="15">
        <f t="shared" si="36"/>
        <v>1.4003965876324289</v>
      </c>
      <c r="G771" s="15">
        <f t="shared" si="36"/>
        <v>0.84306220291756118</v>
      </c>
      <c r="H771" s="118">
        <f t="shared" si="37"/>
        <v>1.1217293952749952</v>
      </c>
      <c r="I771" s="134">
        <f t="shared" si="38"/>
        <v>1.0751903663474642</v>
      </c>
    </row>
    <row r="772" spans="1:9" x14ac:dyDescent="0.45">
      <c r="A772" s="60">
        <v>40600</v>
      </c>
      <c r="B772" s="122">
        <v>763</v>
      </c>
      <c r="C772" s="130">
        <v>13.78159</v>
      </c>
      <c r="D772" s="105">
        <v>5.8628</v>
      </c>
      <c r="E772" s="105">
        <v>90.689387291666648</v>
      </c>
      <c r="F772" s="15">
        <f t="shared" si="36"/>
        <v>1.5760873896286474</v>
      </c>
      <c r="G772" s="15">
        <f t="shared" si="36"/>
        <v>0.92626425260405687</v>
      </c>
      <c r="H772" s="118">
        <f t="shared" si="37"/>
        <v>1.2511758211163522</v>
      </c>
      <c r="I772" s="134">
        <f t="shared" si="38"/>
        <v>1.134683686111899</v>
      </c>
    </row>
    <row r="773" spans="1:9" x14ac:dyDescent="0.45">
      <c r="A773" s="60">
        <v>40601</v>
      </c>
      <c r="B773" s="121">
        <v>764</v>
      </c>
      <c r="C773" s="130">
        <v>10.116400000000001</v>
      </c>
      <c r="D773" s="105">
        <v>3.0887120000000001</v>
      </c>
      <c r="E773" s="105">
        <v>86.243323125000018</v>
      </c>
      <c r="F773" s="15">
        <f t="shared" si="36"/>
        <v>1.2375736431952369</v>
      </c>
      <c r="G773" s="15">
        <f t="shared" si="36"/>
        <v>0.76255050756316456</v>
      </c>
      <c r="H773" s="118">
        <f t="shared" si="37"/>
        <v>1.0000620753792007</v>
      </c>
      <c r="I773" s="134">
        <f t="shared" si="38"/>
        <v>0.86248676711986527</v>
      </c>
    </row>
    <row r="774" spans="1:9" x14ac:dyDescent="0.45">
      <c r="A774" s="60">
        <v>40602</v>
      </c>
      <c r="B774" s="122">
        <v>765</v>
      </c>
      <c r="C774" s="130">
        <v>8.1920199999999994</v>
      </c>
      <c r="D774" s="105">
        <v>1.6707780000000001</v>
      </c>
      <c r="E774" s="105">
        <v>90.662922291666746</v>
      </c>
      <c r="F774" s="15">
        <f t="shared" si="36"/>
        <v>1.0868795233032726</v>
      </c>
      <c r="G774" s="15">
        <f t="shared" si="36"/>
        <v>0.68918778155594673</v>
      </c>
      <c r="H774" s="118">
        <f t="shared" si="37"/>
        <v>0.88803365242960974</v>
      </c>
      <c r="I774" s="134">
        <f t="shared" si="38"/>
        <v>0.80511726022610708</v>
      </c>
    </row>
    <row r="775" spans="1:9" x14ac:dyDescent="0.45">
      <c r="A775" s="60">
        <v>40603</v>
      </c>
      <c r="B775" s="122">
        <v>766</v>
      </c>
      <c r="C775" s="130">
        <v>8.6869029999999992</v>
      </c>
      <c r="D775" s="105">
        <v>1.019933</v>
      </c>
      <c r="E775" s="105">
        <v>85.461035833333312</v>
      </c>
      <c r="F775" s="15">
        <f t="shared" si="36"/>
        <v>1.1240020834075413</v>
      </c>
      <c r="G775" s="15">
        <f t="shared" si="36"/>
        <v>0.65765445121648491</v>
      </c>
      <c r="H775" s="118">
        <f t="shared" si="37"/>
        <v>0.89082826731201314</v>
      </c>
      <c r="I775" s="134">
        <f t="shared" si="38"/>
        <v>0.76131106474098176</v>
      </c>
    </row>
    <row r="776" spans="1:9" x14ac:dyDescent="0.45">
      <c r="A776" s="60">
        <v>40604</v>
      </c>
      <c r="B776" s="121">
        <v>767</v>
      </c>
      <c r="C776" s="130">
        <v>9.9661109999999997</v>
      </c>
      <c r="D776" s="105">
        <v>2.1034999999999999</v>
      </c>
      <c r="E776" s="105">
        <v>78.768388541666695</v>
      </c>
      <c r="F776" s="15">
        <f t="shared" si="36"/>
        <v>1.2251768050310692</v>
      </c>
      <c r="G776" s="15">
        <f t="shared" si="36"/>
        <v>0.71088528126390815</v>
      </c>
      <c r="H776" s="118">
        <f t="shared" si="37"/>
        <v>0.96803104314748867</v>
      </c>
      <c r="I776" s="134">
        <f t="shared" si="38"/>
        <v>0.76250245327036315</v>
      </c>
    </row>
    <row r="777" spans="1:9" x14ac:dyDescent="0.45">
      <c r="A777" s="60">
        <v>40605</v>
      </c>
      <c r="B777" s="122">
        <v>768</v>
      </c>
      <c r="C777" s="130">
        <v>9.5528209999999998</v>
      </c>
      <c r="D777" s="105">
        <v>0.44319999999999998</v>
      </c>
      <c r="E777" s="105">
        <v>72.123484375000018</v>
      </c>
      <c r="F777" s="15">
        <f t="shared" si="36"/>
        <v>1.1916471233126915</v>
      </c>
      <c r="G777" s="15">
        <f t="shared" si="36"/>
        <v>0.63078447545092775</v>
      </c>
      <c r="H777" s="118">
        <f t="shared" si="37"/>
        <v>0.91121579938180963</v>
      </c>
      <c r="I777" s="134">
        <f t="shared" si="38"/>
        <v>0.65720058468967091</v>
      </c>
    </row>
    <row r="778" spans="1:9" x14ac:dyDescent="0.45">
      <c r="A778" s="60">
        <v>40606</v>
      </c>
      <c r="B778" s="122">
        <v>769</v>
      </c>
      <c r="C778" s="130">
        <v>11.01487</v>
      </c>
      <c r="D778" s="105">
        <v>0.62303319999999995</v>
      </c>
      <c r="E778" s="105">
        <v>71.640470624999992</v>
      </c>
      <c r="F778" s="15">
        <f t="shared" si="36"/>
        <v>1.314012233877734</v>
      </c>
      <c r="G778" s="15">
        <f t="shared" si="36"/>
        <v>0.63905682092733629</v>
      </c>
      <c r="H778" s="118">
        <f t="shared" si="37"/>
        <v>0.97653452740253521</v>
      </c>
      <c r="I778" s="134">
        <f t="shared" si="38"/>
        <v>0.69959393124679581</v>
      </c>
    </row>
    <row r="779" spans="1:9" x14ac:dyDescent="0.45">
      <c r="A779" s="60">
        <v>40607</v>
      </c>
      <c r="B779" s="121">
        <v>770</v>
      </c>
      <c r="C779" s="130">
        <v>12.53126</v>
      </c>
      <c r="D779" s="105">
        <v>0.27068880000000001</v>
      </c>
      <c r="E779" s="105">
        <v>78.62443739583334</v>
      </c>
      <c r="F779" s="15">
        <f t="shared" ref="F779:G842" si="39">0.6108*EXP(17.27*C779/(C779+237.3))</f>
        <v>1.4524596291228207</v>
      </c>
      <c r="G779" s="15">
        <f t="shared" si="39"/>
        <v>0.62293804423547405</v>
      </c>
      <c r="H779" s="118">
        <f t="shared" ref="H779:H842" si="40">(F779+G779)/2</f>
        <v>1.0376988366791473</v>
      </c>
      <c r="I779" s="134">
        <f t="shared" ref="I779:I842" si="41">E779/100*H779</f>
        <v>0.81588487220208694</v>
      </c>
    </row>
    <row r="780" spans="1:9" x14ac:dyDescent="0.45">
      <c r="A780" s="60">
        <v>40608</v>
      </c>
      <c r="B780" s="122">
        <v>771</v>
      </c>
      <c r="C780" s="130">
        <v>11.39772</v>
      </c>
      <c r="D780" s="105">
        <v>-1.286111</v>
      </c>
      <c r="E780" s="105">
        <v>77.443107916666648</v>
      </c>
      <c r="F780" s="15">
        <f t="shared" si="39"/>
        <v>1.3478243403793913</v>
      </c>
      <c r="G780" s="15">
        <f t="shared" si="39"/>
        <v>0.55593986097365711</v>
      </c>
      <c r="H780" s="118">
        <f t="shared" si="40"/>
        <v>0.95188210067652412</v>
      </c>
      <c r="I780" s="134">
        <f t="shared" si="41"/>
        <v>0.73716708246635398</v>
      </c>
    </row>
    <row r="781" spans="1:9" x14ac:dyDescent="0.45">
      <c r="A781" s="60">
        <v>40609</v>
      </c>
      <c r="B781" s="122">
        <v>772</v>
      </c>
      <c r="C781" s="130">
        <v>11.12533</v>
      </c>
      <c r="D781" s="105">
        <v>-1.4009</v>
      </c>
      <c r="E781" s="105">
        <v>70.820913125000004</v>
      </c>
      <c r="F781" s="15">
        <f t="shared" si="39"/>
        <v>1.3236903402331925</v>
      </c>
      <c r="G781" s="15">
        <f t="shared" si="39"/>
        <v>0.55126228508093356</v>
      </c>
      <c r="H781" s="118">
        <f t="shared" si="40"/>
        <v>0.9374763126570631</v>
      </c>
      <c r="I781" s="134">
        <f t="shared" si="41"/>
        <v>0.66392928495431214</v>
      </c>
    </row>
    <row r="782" spans="1:9" x14ac:dyDescent="0.45">
      <c r="A782" s="60">
        <v>40610</v>
      </c>
      <c r="B782" s="121">
        <v>773</v>
      </c>
      <c r="C782" s="130">
        <v>16.522729999999999</v>
      </c>
      <c r="D782" s="105">
        <v>-0.32643329999999998</v>
      </c>
      <c r="E782" s="105">
        <v>73.257156145833321</v>
      </c>
      <c r="F782" s="15">
        <f t="shared" si="39"/>
        <v>1.8798921881110835</v>
      </c>
      <c r="G782" s="15">
        <f t="shared" si="39"/>
        <v>0.59644079769522129</v>
      </c>
      <c r="H782" s="118">
        <f t="shared" si="40"/>
        <v>1.2381664929031524</v>
      </c>
      <c r="I782" s="134">
        <f t="shared" si="41"/>
        <v>0.90704556105145062</v>
      </c>
    </row>
    <row r="783" spans="1:9" x14ac:dyDescent="0.45">
      <c r="A783" s="60">
        <v>40611</v>
      </c>
      <c r="B783" s="122">
        <v>774</v>
      </c>
      <c r="C783" s="130">
        <v>11.334300000000001</v>
      </c>
      <c r="D783" s="105">
        <v>4.8949550000000004</v>
      </c>
      <c r="E783" s="105">
        <v>79.584972187499986</v>
      </c>
      <c r="F783" s="15">
        <f t="shared" si="39"/>
        <v>1.3421710100421242</v>
      </c>
      <c r="G783" s="15">
        <f t="shared" si="39"/>
        <v>0.86593528329218805</v>
      </c>
      <c r="H783" s="118">
        <f t="shared" si="40"/>
        <v>1.1040531466671561</v>
      </c>
      <c r="I783" s="134">
        <f t="shared" si="41"/>
        <v>0.8786603897102746</v>
      </c>
    </row>
    <row r="784" spans="1:9" x14ac:dyDescent="0.45">
      <c r="A784" s="60">
        <v>40612</v>
      </c>
      <c r="B784" s="122">
        <v>775</v>
      </c>
      <c r="C784" s="130">
        <v>11.914859999999999</v>
      </c>
      <c r="D784" s="105">
        <v>3.0208330000000001</v>
      </c>
      <c r="E784" s="105">
        <v>84.313914270833365</v>
      </c>
      <c r="F784" s="15">
        <f t="shared" si="39"/>
        <v>1.394709143655174</v>
      </c>
      <c r="G784" s="15">
        <f t="shared" si="39"/>
        <v>0.75888745261694524</v>
      </c>
      <c r="H784" s="118">
        <f t="shared" si="40"/>
        <v>1.0767982981360595</v>
      </c>
      <c r="I784" s="134">
        <f t="shared" si="41"/>
        <v>0.90789079396022998</v>
      </c>
    </row>
    <row r="785" spans="1:9" x14ac:dyDescent="0.45">
      <c r="A785" s="60">
        <v>40613</v>
      </c>
      <c r="B785" s="121">
        <v>776</v>
      </c>
      <c r="C785" s="130">
        <v>14.376099999999999</v>
      </c>
      <c r="D785" s="105">
        <v>5.3750099999999996</v>
      </c>
      <c r="E785" s="105">
        <v>78.579375104166701</v>
      </c>
      <c r="F785" s="15">
        <f t="shared" si="39"/>
        <v>1.6380417568533912</v>
      </c>
      <c r="G785" s="15">
        <f t="shared" si="39"/>
        <v>0.89541105215656369</v>
      </c>
      <c r="H785" s="118">
        <f t="shared" si="40"/>
        <v>1.2667264045049773</v>
      </c>
      <c r="I785" s="134">
        <f t="shared" si="41"/>
        <v>0.9953856929394902</v>
      </c>
    </row>
    <row r="786" spans="1:9" x14ac:dyDescent="0.45">
      <c r="A786" s="60">
        <v>40614</v>
      </c>
      <c r="B786" s="122">
        <v>777</v>
      </c>
      <c r="C786" s="130">
        <v>11.63903</v>
      </c>
      <c r="D786" s="105">
        <v>3.863864</v>
      </c>
      <c r="E786" s="105">
        <v>84.973957604166671</v>
      </c>
      <c r="F786" s="15">
        <f t="shared" si="39"/>
        <v>1.3695267080300673</v>
      </c>
      <c r="G786" s="15">
        <f t="shared" si="39"/>
        <v>0.80550142453520568</v>
      </c>
      <c r="H786" s="118">
        <f t="shared" si="40"/>
        <v>1.0875140662826364</v>
      </c>
      <c r="I786" s="134">
        <f t="shared" si="41"/>
        <v>0.92410374162235642</v>
      </c>
    </row>
    <row r="787" spans="1:9" x14ac:dyDescent="0.45">
      <c r="A787" s="60">
        <v>40615</v>
      </c>
      <c r="B787" s="122">
        <v>778</v>
      </c>
      <c r="C787" s="130">
        <v>12.93336</v>
      </c>
      <c r="D787" s="105">
        <v>7.3857679999999997</v>
      </c>
      <c r="E787" s="105">
        <v>91.954036562500008</v>
      </c>
      <c r="F787" s="15">
        <f t="shared" si="39"/>
        <v>1.491254350119763</v>
      </c>
      <c r="G787" s="15">
        <f t="shared" si="39"/>
        <v>1.0287085382276566</v>
      </c>
      <c r="H787" s="118">
        <f t="shared" si="40"/>
        <v>1.2599814441737098</v>
      </c>
      <c r="I787" s="134">
        <f t="shared" si="41"/>
        <v>1.1586037978562087</v>
      </c>
    </row>
    <row r="788" spans="1:9" x14ac:dyDescent="0.45">
      <c r="A788" s="60">
        <v>40616</v>
      </c>
      <c r="B788" s="121">
        <v>779</v>
      </c>
      <c r="C788" s="130">
        <v>18.213519999999999</v>
      </c>
      <c r="D788" s="105">
        <v>6.2365769999999996</v>
      </c>
      <c r="E788" s="105">
        <v>82.856803750000068</v>
      </c>
      <c r="F788" s="15">
        <f t="shared" si="39"/>
        <v>2.0918624433414368</v>
      </c>
      <c r="G788" s="15">
        <f t="shared" si="39"/>
        <v>0.95053623307212187</v>
      </c>
      <c r="H788" s="118">
        <f t="shared" si="40"/>
        <v>1.5211993382067792</v>
      </c>
      <c r="I788" s="134">
        <f t="shared" si="41"/>
        <v>1.2604171503042907</v>
      </c>
    </row>
    <row r="789" spans="1:9" x14ac:dyDescent="0.45">
      <c r="A789" s="60">
        <v>40617</v>
      </c>
      <c r="B789" s="122">
        <v>780</v>
      </c>
      <c r="C789" s="130">
        <v>17.313549999999999</v>
      </c>
      <c r="D789" s="105">
        <v>10.7416</v>
      </c>
      <c r="E789" s="105">
        <v>75.036343854166645</v>
      </c>
      <c r="F789" s="15">
        <f t="shared" si="39"/>
        <v>1.9765693068713313</v>
      </c>
      <c r="G789" s="15">
        <f t="shared" si="39"/>
        <v>1.2903360403253694</v>
      </c>
      <c r="H789" s="118">
        <f t="shared" si="40"/>
        <v>1.6334526735983503</v>
      </c>
      <c r="I789" s="134">
        <f t="shared" si="41"/>
        <v>1.2256831648563364</v>
      </c>
    </row>
    <row r="790" spans="1:9" x14ac:dyDescent="0.45">
      <c r="A790" s="60">
        <v>40618</v>
      </c>
      <c r="B790" s="122">
        <v>781</v>
      </c>
      <c r="C790" s="130">
        <v>18.74832</v>
      </c>
      <c r="D790" s="105">
        <v>7.8593700000000002</v>
      </c>
      <c r="E790" s="105">
        <v>75.660968750000009</v>
      </c>
      <c r="F790" s="15">
        <f t="shared" si="39"/>
        <v>2.1631269915335256</v>
      </c>
      <c r="G790" s="15">
        <f t="shared" si="39"/>
        <v>1.0625371024138865</v>
      </c>
      <c r="H790" s="118">
        <f t="shared" si="40"/>
        <v>1.6128320469737061</v>
      </c>
      <c r="I790" s="134">
        <f t="shared" si="41"/>
        <v>1.2202843510507613</v>
      </c>
    </row>
    <row r="791" spans="1:9" x14ac:dyDescent="0.45">
      <c r="A791" s="60">
        <v>40619</v>
      </c>
      <c r="B791" s="121">
        <v>782</v>
      </c>
      <c r="C791" s="130">
        <v>10.11769</v>
      </c>
      <c r="D791" s="105">
        <v>5.3837789999999996</v>
      </c>
      <c r="E791" s="105">
        <v>88.825488333333354</v>
      </c>
      <c r="F791" s="15">
        <f t="shared" si="39"/>
        <v>1.2376805266196624</v>
      </c>
      <c r="G791" s="15">
        <f t="shared" si="39"/>
        <v>0.89595760140558334</v>
      </c>
      <c r="H791" s="118">
        <f t="shared" si="40"/>
        <v>1.0668190640126229</v>
      </c>
      <c r="I791" s="134">
        <f t="shared" si="41"/>
        <v>0.94760724324230849</v>
      </c>
    </row>
    <row r="792" spans="1:9" x14ac:dyDescent="0.45">
      <c r="A792" s="60">
        <v>40620</v>
      </c>
      <c r="B792" s="122">
        <v>783</v>
      </c>
      <c r="C792" s="130">
        <v>13.378019999999999</v>
      </c>
      <c r="D792" s="105">
        <v>3.3605</v>
      </c>
      <c r="E792" s="105">
        <v>92.961332291666693</v>
      </c>
      <c r="F792" s="15">
        <f t="shared" si="39"/>
        <v>1.5352117455693164</v>
      </c>
      <c r="G792" s="15">
        <f t="shared" si="39"/>
        <v>0.77737423960298624</v>
      </c>
      <c r="H792" s="118">
        <f t="shared" si="40"/>
        <v>1.1562929925861514</v>
      </c>
      <c r="I792" s="134">
        <f t="shared" si="41"/>
        <v>1.0749053711032692</v>
      </c>
    </row>
    <row r="793" spans="1:9" x14ac:dyDescent="0.45">
      <c r="A793" s="60">
        <v>40621</v>
      </c>
      <c r="B793" s="122">
        <v>784</v>
      </c>
      <c r="C793" s="130">
        <v>10.76554</v>
      </c>
      <c r="D793" s="105">
        <v>6.2317099999999996</v>
      </c>
      <c r="E793" s="105">
        <v>82.633855729166655</v>
      </c>
      <c r="F793" s="15">
        <f t="shared" si="39"/>
        <v>1.2923951163093206</v>
      </c>
      <c r="G793" s="15">
        <f t="shared" si="39"/>
        <v>0.95021661792211476</v>
      </c>
      <c r="H793" s="118">
        <f t="shared" si="40"/>
        <v>1.1213058671157177</v>
      </c>
      <c r="I793" s="134">
        <f t="shared" si="41"/>
        <v>0.92657827251508329</v>
      </c>
    </row>
    <row r="794" spans="1:9" x14ac:dyDescent="0.45">
      <c r="A794" s="60">
        <v>40622</v>
      </c>
      <c r="B794" s="121">
        <v>785</v>
      </c>
      <c r="C794" s="130">
        <v>12.64622</v>
      </c>
      <c r="D794" s="105">
        <v>2.3351549999999999</v>
      </c>
      <c r="E794" s="105">
        <v>73.600679687500048</v>
      </c>
      <c r="F794" s="15">
        <f t="shared" si="39"/>
        <v>1.4634594824940246</v>
      </c>
      <c r="G794" s="15">
        <f t="shared" si="39"/>
        <v>0.72274702676573788</v>
      </c>
      <c r="H794" s="118">
        <f t="shared" si="40"/>
        <v>1.0931032546298813</v>
      </c>
      <c r="I794" s="134">
        <f t="shared" si="41"/>
        <v>0.80453142509377695</v>
      </c>
    </row>
    <row r="795" spans="1:9" x14ac:dyDescent="0.45">
      <c r="A795" s="60">
        <v>40623</v>
      </c>
      <c r="B795" s="122">
        <v>786</v>
      </c>
      <c r="C795" s="130">
        <v>15.836869999999999</v>
      </c>
      <c r="D795" s="105">
        <v>1.1117109999999999</v>
      </c>
      <c r="E795" s="105">
        <v>58.293835312499994</v>
      </c>
      <c r="F795" s="15">
        <f t="shared" si="39"/>
        <v>1.7994270324956656</v>
      </c>
      <c r="G795" s="15">
        <f t="shared" si="39"/>
        <v>0.66202239184940526</v>
      </c>
      <c r="H795" s="118">
        <f t="shared" si="40"/>
        <v>1.2307247121725355</v>
      </c>
      <c r="I795" s="134">
        <f t="shared" si="41"/>
        <v>0.71743663686409753</v>
      </c>
    </row>
    <row r="796" spans="1:9" x14ac:dyDescent="0.45">
      <c r="A796" s="60">
        <v>40624</v>
      </c>
      <c r="B796" s="122">
        <v>787</v>
      </c>
      <c r="C796" s="130">
        <v>16.776769999999999</v>
      </c>
      <c r="D796" s="105">
        <v>2.1907670000000001</v>
      </c>
      <c r="E796" s="105">
        <v>52.385120833333325</v>
      </c>
      <c r="F796" s="15">
        <f t="shared" si="39"/>
        <v>1.9104864427357662</v>
      </c>
      <c r="G796" s="15">
        <f t="shared" si="39"/>
        <v>0.71533339175256705</v>
      </c>
      <c r="H796" s="118">
        <f t="shared" si="40"/>
        <v>1.3129099172441667</v>
      </c>
      <c r="I796" s="134">
        <f t="shared" si="41"/>
        <v>0.68776944658117323</v>
      </c>
    </row>
    <row r="797" spans="1:9" x14ac:dyDescent="0.45">
      <c r="A797" s="60">
        <v>40625</v>
      </c>
      <c r="B797" s="121">
        <v>788</v>
      </c>
      <c r="C797" s="130">
        <v>19.00789</v>
      </c>
      <c r="D797" s="105">
        <v>3.3288440000000001</v>
      </c>
      <c r="E797" s="105">
        <v>53.857967291666675</v>
      </c>
      <c r="F797" s="15">
        <f t="shared" si="39"/>
        <v>2.1984751841901171</v>
      </c>
      <c r="G797" s="15">
        <f t="shared" si="39"/>
        <v>0.77563468771072386</v>
      </c>
      <c r="H797" s="118">
        <f t="shared" si="40"/>
        <v>1.4870549359504204</v>
      </c>
      <c r="I797" s="134">
        <f t="shared" si="41"/>
        <v>0.80089756101329224</v>
      </c>
    </row>
    <row r="798" spans="1:9" x14ac:dyDescent="0.45">
      <c r="A798" s="60">
        <v>40626</v>
      </c>
      <c r="B798" s="122">
        <v>789</v>
      </c>
      <c r="C798" s="130">
        <v>20.64387</v>
      </c>
      <c r="D798" s="105">
        <v>4.5862129999999999</v>
      </c>
      <c r="E798" s="105">
        <v>56.297991770833328</v>
      </c>
      <c r="F798" s="15">
        <f t="shared" si="39"/>
        <v>2.4331191728758408</v>
      </c>
      <c r="G798" s="15">
        <f t="shared" si="39"/>
        <v>0.84743350150245234</v>
      </c>
      <c r="H798" s="118">
        <f t="shared" si="40"/>
        <v>1.6402763371891464</v>
      </c>
      <c r="I798" s="134">
        <f t="shared" si="41"/>
        <v>0.92344263732967191</v>
      </c>
    </row>
    <row r="799" spans="1:9" x14ac:dyDescent="0.45">
      <c r="A799" s="60">
        <v>40627</v>
      </c>
      <c r="B799" s="122">
        <v>790</v>
      </c>
      <c r="C799" s="130">
        <v>19.114280000000001</v>
      </c>
      <c r="D799" s="105">
        <v>3.9234559999999998</v>
      </c>
      <c r="E799" s="105">
        <v>64.665836770833337</v>
      </c>
      <c r="F799" s="15">
        <f t="shared" si="39"/>
        <v>2.2131087329053258</v>
      </c>
      <c r="G799" s="15">
        <f t="shared" si="39"/>
        <v>0.80889005719281148</v>
      </c>
      <c r="H799" s="118">
        <f t="shared" si="40"/>
        <v>1.5109993950490685</v>
      </c>
      <c r="I799" s="134">
        <f t="shared" si="41"/>
        <v>0.97710040241070995</v>
      </c>
    </row>
    <row r="800" spans="1:9" x14ac:dyDescent="0.45">
      <c r="A800" s="60">
        <v>40628</v>
      </c>
      <c r="B800" s="121">
        <v>791</v>
      </c>
      <c r="C800" s="130">
        <v>19.86797</v>
      </c>
      <c r="D800" s="105">
        <v>6.079523</v>
      </c>
      <c r="E800" s="105">
        <v>74.231580937500027</v>
      </c>
      <c r="F800" s="15">
        <f t="shared" si="39"/>
        <v>2.3192385792818335</v>
      </c>
      <c r="G800" s="15">
        <f t="shared" si="39"/>
        <v>0.94027017664215917</v>
      </c>
      <c r="H800" s="118">
        <f t="shared" si="40"/>
        <v>1.6297543779619963</v>
      </c>
      <c r="I800" s="134">
        <f t="shared" si="41"/>
        <v>1.2097924401593094</v>
      </c>
    </row>
    <row r="801" spans="1:9" x14ac:dyDescent="0.45">
      <c r="A801" s="60">
        <v>40629</v>
      </c>
      <c r="B801" s="122">
        <v>792</v>
      </c>
      <c r="C801" s="130">
        <v>13.542020000000001</v>
      </c>
      <c r="D801" s="105">
        <v>9.9311109999999996</v>
      </c>
      <c r="E801" s="105">
        <v>90.643554583333312</v>
      </c>
      <c r="F801" s="15">
        <f t="shared" si="39"/>
        <v>1.5517088875452458</v>
      </c>
      <c r="G801" s="15">
        <f t="shared" si="39"/>
        <v>1.2223054971266478</v>
      </c>
      <c r="H801" s="118">
        <f t="shared" si="40"/>
        <v>1.3870071923359468</v>
      </c>
      <c r="I801" s="134">
        <f t="shared" si="41"/>
        <v>1.2572326214597929</v>
      </c>
    </row>
    <row r="802" spans="1:9" x14ac:dyDescent="0.45">
      <c r="A802" s="60">
        <v>40630</v>
      </c>
      <c r="B802" s="122">
        <v>793</v>
      </c>
      <c r="C802" s="130">
        <v>14.598330000000001</v>
      </c>
      <c r="D802" s="105">
        <v>9.3777690000000007</v>
      </c>
      <c r="E802" s="105">
        <v>93.30182708333335</v>
      </c>
      <c r="F802" s="15">
        <f t="shared" si="39"/>
        <v>1.6617431385352366</v>
      </c>
      <c r="G802" s="15">
        <f t="shared" si="39"/>
        <v>1.1776904801585724</v>
      </c>
      <c r="H802" s="118">
        <f t="shared" si="40"/>
        <v>1.4197168093469044</v>
      </c>
      <c r="I802" s="134">
        <f t="shared" si="41"/>
        <v>1.3246217225298662</v>
      </c>
    </row>
    <row r="803" spans="1:9" x14ac:dyDescent="0.45">
      <c r="A803" s="60">
        <v>40631</v>
      </c>
      <c r="B803" s="121">
        <v>794</v>
      </c>
      <c r="C803" s="130">
        <v>14.52502</v>
      </c>
      <c r="D803" s="105">
        <v>7.5800349999999996</v>
      </c>
      <c r="E803" s="105">
        <v>94.633835833333308</v>
      </c>
      <c r="F803" s="15">
        <f t="shared" si="39"/>
        <v>1.6538914153612938</v>
      </c>
      <c r="G803" s="15">
        <f t="shared" si="39"/>
        <v>1.0424682011909696</v>
      </c>
      <c r="H803" s="118">
        <f t="shared" si="40"/>
        <v>1.3481798082761318</v>
      </c>
      <c r="I803" s="134">
        <f t="shared" si="41"/>
        <v>1.2758342665021825</v>
      </c>
    </row>
    <row r="804" spans="1:9" x14ac:dyDescent="0.45">
      <c r="A804" s="60">
        <v>40632</v>
      </c>
      <c r="B804" s="122">
        <v>795</v>
      </c>
      <c r="C804" s="130">
        <v>12.365959999999999</v>
      </c>
      <c r="D804" s="105">
        <v>7.9833660000000002</v>
      </c>
      <c r="E804" s="105">
        <v>95.246126666666669</v>
      </c>
      <c r="F804" s="15">
        <f t="shared" si="39"/>
        <v>1.4367702897856189</v>
      </c>
      <c r="G804" s="15">
        <f t="shared" si="39"/>
        <v>1.0715540916433626</v>
      </c>
      <c r="H804" s="118">
        <f t="shared" si="40"/>
        <v>1.2541621907144909</v>
      </c>
      <c r="I804" s="134">
        <f t="shared" si="41"/>
        <v>1.1945409087733656</v>
      </c>
    </row>
    <row r="805" spans="1:9" x14ac:dyDescent="0.45">
      <c r="A805" s="60">
        <v>40633</v>
      </c>
      <c r="B805" s="122">
        <v>796</v>
      </c>
      <c r="C805" s="130">
        <v>14.50606</v>
      </c>
      <c r="D805" s="105">
        <v>11.95255</v>
      </c>
      <c r="E805" s="105">
        <v>96.253467708333361</v>
      </c>
      <c r="F805" s="15">
        <f t="shared" si="39"/>
        <v>1.6518660457440972</v>
      </c>
      <c r="G805" s="15">
        <f t="shared" si="39"/>
        <v>1.3981815167530824</v>
      </c>
      <c r="H805" s="118">
        <f t="shared" si="40"/>
        <v>1.5250237812485898</v>
      </c>
      <c r="I805" s="134">
        <f t="shared" si="41"/>
        <v>1.4678882728285159</v>
      </c>
    </row>
    <row r="806" spans="1:9" x14ac:dyDescent="0.45">
      <c r="A806" s="60">
        <v>40634</v>
      </c>
      <c r="B806" s="121">
        <v>797</v>
      </c>
      <c r="C806" s="130">
        <v>21.272169999999999</v>
      </c>
      <c r="D806" s="105">
        <v>11.11145</v>
      </c>
      <c r="E806" s="105">
        <v>87.13792927083334</v>
      </c>
      <c r="F806" s="15">
        <f t="shared" si="39"/>
        <v>2.5288878725064126</v>
      </c>
      <c r="G806" s="15">
        <f t="shared" si="39"/>
        <v>1.3224707938666371</v>
      </c>
      <c r="H806" s="118">
        <f t="shared" si="40"/>
        <v>1.9256793331865247</v>
      </c>
      <c r="I806" s="134">
        <f t="shared" si="41"/>
        <v>1.6779970953351289</v>
      </c>
    </row>
    <row r="807" spans="1:9" x14ac:dyDescent="0.45">
      <c r="A807" s="60">
        <v>40635</v>
      </c>
      <c r="B807" s="122">
        <v>798</v>
      </c>
      <c r="C807" s="130">
        <v>21.054010000000002</v>
      </c>
      <c r="D807" s="105">
        <v>9.9318570000000008</v>
      </c>
      <c r="E807" s="105">
        <v>83.935459479166639</v>
      </c>
      <c r="F807" s="15">
        <f t="shared" si="39"/>
        <v>2.4952680939433014</v>
      </c>
      <c r="G807" s="15">
        <f t="shared" si="39"/>
        <v>1.2223666352322815</v>
      </c>
      <c r="H807" s="118">
        <f t="shared" si="40"/>
        <v>1.8588173645877915</v>
      </c>
      <c r="I807" s="134">
        <f t="shared" si="41"/>
        <v>1.560206895845299</v>
      </c>
    </row>
    <row r="808" spans="1:9" x14ac:dyDescent="0.45">
      <c r="A808" s="60">
        <v>40636</v>
      </c>
      <c r="B808" s="122">
        <v>799</v>
      </c>
      <c r="C808" s="130">
        <v>15.37879</v>
      </c>
      <c r="D808" s="105">
        <v>9.4564699999999995</v>
      </c>
      <c r="E808" s="105">
        <v>83.436705208333322</v>
      </c>
      <c r="F808" s="15">
        <f t="shared" si="39"/>
        <v>1.7473814609666718</v>
      </c>
      <c r="G808" s="15">
        <f t="shared" si="39"/>
        <v>1.1839473056577137</v>
      </c>
      <c r="H808" s="118">
        <f t="shared" si="40"/>
        <v>1.4656643833121927</v>
      </c>
      <c r="I808" s="134">
        <f t="shared" si="41"/>
        <v>1.2229020708477307</v>
      </c>
    </row>
    <row r="809" spans="1:9" x14ac:dyDescent="0.45">
      <c r="A809" s="60">
        <v>40637</v>
      </c>
      <c r="B809" s="121">
        <v>800</v>
      </c>
      <c r="C809" s="130">
        <v>15.88532</v>
      </c>
      <c r="D809" s="105">
        <v>5.9722119999999999</v>
      </c>
      <c r="E809" s="105">
        <v>81.942947812500009</v>
      </c>
      <c r="F809" s="15">
        <f t="shared" si="39"/>
        <v>1.8050104111227534</v>
      </c>
      <c r="G809" s="15">
        <f t="shared" si="39"/>
        <v>0.93331195079798546</v>
      </c>
      <c r="H809" s="118">
        <f t="shared" si="40"/>
        <v>1.3691611809603694</v>
      </c>
      <c r="I809" s="134">
        <f t="shared" si="41"/>
        <v>1.1219310319833644</v>
      </c>
    </row>
    <row r="810" spans="1:9" x14ac:dyDescent="0.45">
      <c r="A810" s="60">
        <v>40638</v>
      </c>
      <c r="B810" s="122">
        <v>801</v>
      </c>
      <c r="C810" s="130">
        <v>19.26989</v>
      </c>
      <c r="D810" s="105">
        <v>2.7280769999999999</v>
      </c>
      <c r="E810" s="105">
        <v>71.329408645833311</v>
      </c>
      <c r="F810" s="15">
        <f t="shared" si="39"/>
        <v>2.2346657689121159</v>
      </c>
      <c r="G810" s="15">
        <f t="shared" si="39"/>
        <v>0.74326636855960759</v>
      </c>
      <c r="H810" s="118">
        <f t="shared" si="40"/>
        <v>1.4889660687358617</v>
      </c>
      <c r="I810" s="134">
        <f t="shared" si="41"/>
        <v>1.0620706917664022</v>
      </c>
    </row>
    <row r="811" spans="1:9" x14ac:dyDescent="0.45">
      <c r="A811" s="60">
        <v>40639</v>
      </c>
      <c r="B811" s="122">
        <v>802</v>
      </c>
      <c r="C811" s="130">
        <v>25.354489999999998</v>
      </c>
      <c r="D811" s="105">
        <v>5.2159880000000003</v>
      </c>
      <c r="E811" s="105">
        <v>60.326884583333339</v>
      </c>
      <c r="F811" s="15">
        <f t="shared" si="39"/>
        <v>3.2352853120622931</v>
      </c>
      <c r="G811" s="15">
        <f t="shared" si="39"/>
        <v>0.88555048347803234</v>
      </c>
      <c r="H811" s="118">
        <f t="shared" si="40"/>
        <v>2.0604178977701628</v>
      </c>
      <c r="I811" s="134">
        <f t="shared" si="41"/>
        <v>1.2429859271221493</v>
      </c>
    </row>
    <row r="812" spans="1:9" x14ac:dyDescent="0.45">
      <c r="A812" s="60">
        <v>40640</v>
      </c>
      <c r="B812" s="121">
        <v>803</v>
      </c>
      <c r="C812" s="130">
        <v>26.27346</v>
      </c>
      <c r="D812" s="105">
        <v>8.5783649999999998</v>
      </c>
      <c r="E812" s="105">
        <v>64.926927500000019</v>
      </c>
      <c r="F812" s="15">
        <f t="shared" si="39"/>
        <v>3.4161625899789057</v>
      </c>
      <c r="G812" s="15">
        <f t="shared" si="39"/>
        <v>1.1157661898585374</v>
      </c>
      <c r="H812" s="118">
        <f t="shared" si="40"/>
        <v>2.2659643899187216</v>
      </c>
      <c r="I812" s="134">
        <f t="shared" si="41"/>
        <v>1.4712210566183461</v>
      </c>
    </row>
    <row r="813" spans="1:9" x14ac:dyDescent="0.45">
      <c r="A813" s="60">
        <v>40641</v>
      </c>
      <c r="B813" s="122">
        <v>804</v>
      </c>
      <c r="C813" s="130">
        <v>24.536239999999999</v>
      </c>
      <c r="D813" s="105">
        <v>9.034967</v>
      </c>
      <c r="E813" s="105">
        <v>64.927485416666698</v>
      </c>
      <c r="F813" s="15">
        <f t="shared" si="39"/>
        <v>3.0813178091369444</v>
      </c>
      <c r="G813" s="15">
        <f t="shared" si="39"/>
        <v>1.1507752647041745</v>
      </c>
      <c r="H813" s="118">
        <f t="shared" si="40"/>
        <v>2.1160465369205594</v>
      </c>
      <c r="I813" s="134">
        <f t="shared" si="41"/>
        <v>1.3738958066689768</v>
      </c>
    </row>
    <row r="814" spans="1:9" x14ac:dyDescent="0.45">
      <c r="A814" s="60">
        <v>40642</v>
      </c>
      <c r="B814" s="122">
        <v>805</v>
      </c>
      <c r="C814" s="130">
        <v>24.32272</v>
      </c>
      <c r="D814" s="105">
        <v>9.4913659999999993</v>
      </c>
      <c r="E814" s="105">
        <v>69.083565416666644</v>
      </c>
      <c r="F814" s="15">
        <f t="shared" si="39"/>
        <v>3.0422076976141463</v>
      </c>
      <c r="G814" s="15">
        <f t="shared" si="39"/>
        <v>1.1867309236158008</v>
      </c>
      <c r="H814" s="118">
        <f t="shared" si="40"/>
        <v>2.1144693106149735</v>
      </c>
      <c r="I814" s="134">
        <f t="shared" si="41"/>
        <v>1.4607507894140355</v>
      </c>
    </row>
    <row r="815" spans="1:9" x14ac:dyDescent="0.45">
      <c r="A815" s="60">
        <v>40643</v>
      </c>
      <c r="B815" s="121">
        <v>806</v>
      </c>
      <c r="C815" s="130">
        <v>19.860130000000002</v>
      </c>
      <c r="D815" s="105">
        <v>9.5109619999999993</v>
      </c>
      <c r="E815" s="105">
        <v>84.375883645833326</v>
      </c>
      <c r="F815" s="15">
        <f t="shared" si="39"/>
        <v>2.3181120939032134</v>
      </c>
      <c r="G815" s="15">
        <f t="shared" si="39"/>
        <v>1.1882965988720724</v>
      </c>
      <c r="H815" s="118">
        <f t="shared" si="40"/>
        <v>1.7532043463876428</v>
      </c>
      <c r="I815" s="134">
        <f t="shared" si="41"/>
        <v>1.4792816593817302</v>
      </c>
    </row>
    <row r="816" spans="1:9" x14ac:dyDescent="0.45">
      <c r="A816" s="60">
        <v>40644</v>
      </c>
      <c r="B816" s="122">
        <v>807</v>
      </c>
      <c r="C816" s="130">
        <v>16.6934</v>
      </c>
      <c r="D816" s="105">
        <v>9.8717480000000002</v>
      </c>
      <c r="E816" s="105">
        <v>91.708457604166725</v>
      </c>
      <c r="F816" s="15">
        <f t="shared" si="39"/>
        <v>1.9003983910135542</v>
      </c>
      <c r="G816" s="15">
        <f t="shared" si="39"/>
        <v>1.2174490403024014</v>
      </c>
      <c r="H816" s="118">
        <f t="shared" si="40"/>
        <v>1.5589237156579778</v>
      </c>
      <c r="I816" s="134">
        <f t="shared" si="41"/>
        <v>1.4296648948554973</v>
      </c>
    </row>
    <row r="817" spans="1:9" x14ac:dyDescent="0.45">
      <c r="A817" s="60">
        <v>40645</v>
      </c>
      <c r="B817" s="122">
        <v>808</v>
      </c>
      <c r="C817" s="130">
        <v>15.30039</v>
      </c>
      <c r="D817" s="105">
        <v>5.0749440000000003</v>
      </c>
      <c r="E817" s="105">
        <v>72.355516458333383</v>
      </c>
      <c r="F817" s="15">
        <f t="shared" si="39"/>
        <v>1.7386074449855871</v>
      </c>
      <c r="G817" s="15">
        <f t="shared" si="39"/>
        <v>0.87688492992770772</v>
      </c>
      <c r="H817" s="118">
        <f t="shared" si="40"/>
        <v>1.3077461874566474</v>
      </c>
      <c r="I817" s="134">
        <f t="shared" si="41"/>
        <v>0.94622650789842178</v>
      </c>
    </row>
    <row r="818" spans="1:9" x14ac:dyDescent="0.45">
      <c r="A818" s="60">
        <v>40646</v>
      </c>
      <c r="B818" s="121">
        <v>809</v>
      </c>
      <c r="C818" s="130">
        <v>15.38458</v>
      </c>
      <c r="D818" s="105">
        <v>1.5111110000000001</v>
      </c>
      <c r="E818" s="105">
        <v>62.499451041666646</v>
      </c>
      <c r="F818" s="15">
        <f t="shared" si="39"/>
        <v>1.7480309764935806</v>
      </c>
      <c r="G818" s="15">
        <f t="shared" si="39"/>
        <v>0.68133079360431092</v>
      </c>
      <c r="H818" s="118">
        <f t="shared" si="40"/>
        <v>1.2146808850489457</v>
      </c>
      <c r="I818" s="134">
        <f t="shared" si="41"/>
        <v>0.75916888506364888</v>
      </c>
    </row>
    <row r="819" spans="1:9" x14ac:dyDescent="0.45">
      <c r="A819" s="60">
        <v>40647</v>
      </c>
      <c r="B819" s="122">
        <v>810</v>
      </c>
      <c r="C819" s="130">
        <v>17.207689999999999</v>
      </c>
      <c r="D819" s="105">
        <v>3.8648440000000002</v>
      </c>
      <c r="E819" s="105">
        <v>64.005503020833331</v>
      </c>
      <c r="F819" s="15">
        <f t="shared" si="39"/>
        <v>1.9633807086378321</v>
      </c>
      <c r="G819" s="15">
        <f t="shared" si="39"/>
        <v>0.80555704968931419</v>
      </c>
      <c r="H819" s="118">
        <f t="shared" si="40"/>
        <v>1.3844688791635731</v>
      </c>
      <c r="I819" s="134">
        <f t="shared" si="41"/>
        <v>0.8861362702755381</v>
      </c>
    </row>
    <row r="820" spans="1:9" x14ac:dyDescent="0.45">
      <c r="A820" s="60">
        <v>40648</v>
      </c>
      <c r="B820" s="122">
        <v>811</v>
      </c>
      <c r="C820" s="130">
        <v>16.682980000000001</v>
      </c>
      <c r="D820" s="105">
        <v>4.993824</v>
      </c>
      <c r="E820" s="105">
        <v>61.089005833333353</v>
      </c>
      <c r="F820" s="15">
        <f t="shared" si="39"/>
        <v>1.8991408224624713</v>
      </c>
      <c r="G820" s="15">
        <f t="shared" si="39"/>
        <v>0.87193496773015833</v>
      </c>
      <c r="H820" s="118">
        <f t="shared" si="40"/>
        <v>1.3855378950963149</v>
      </c>
      <c r="I820" s="134">
        <f t="shared" si="41"/>
        <v>0.8464113255584319</v>
      </c>
    </row>
    <row r="821" spans="1:9" x14ac:dyDescent="0.45">
      <c r="A821" s="60">
        <v>40649</v>
      </c>
      <c r="B821" s="121">
        <v>812</v>
      </c>
      <c r="C821" s="130">
        <v>19.094580000000001</v>
      </c>
      <c r="D821" s="105">
        <v>5.3237100000000002</v>
      </c>
      <c r="E821" s="105">
        <v>60.375515104166688</v>
      </c>
      <c r="F821" s="15">
        <f t="shared" si="39"/>
        <v>2.2103926603202906</v>
      </c>
      <c r="G821" s="15">
        <f t="shared" si="39"/>
        <v>0.8922195402675166</v>
      </c>
      <c r="H821" s="118">
        <f t="shared" si="40"/>
        <v>1.5513061002939037</v>
      </c>
      <c r="I821" s="134">
        <f t="shared" si="41"/>
        <v>0.93660904889480501</v>
      </c>
    </row>
    <row r="822" spans="1:9" x14ac:dyDescent="0.45">
      <c r="A822" s="60">
        <v>40650</v>
      </c>
      <c r="B822" s="122">
        <v>813</v>
      </c>
      <c r="C822" s="130">
        <v>19.325310000000002</v>
      </c>
      <c r="D822" s="105">
        <v>5.346222</v>
      </c>
      <c r="E822" s="105">
        <v>57.391673333333358</v>
      </c>
      <c r="F822" s="15">
        <f t="shared" si="39"/>
        <v>2.2423874747907431</v>
      </c>
      <c r="G822" s="15">
        <f t="shared" si="39"/>
        <v>0.89361883580657597</v>
      </c>
      <c r="H822" s="118">
        <f t="shared" si="40"/>
        <v>1.5680031552986595</v>
      </c>
      <c r="I822" s="134">
        <f t="shared" si="41"/>
        <v>0.89990324874536642</v>
      </c>
    </row>
    <row r="823" spans="1:9" x14ac:dyDescent="0.45">
      <c r="A823" s="60">
        <v>40651</v>
      </c>
      <c r="B823" s="122">
        <v>814</v>
      </c>
      <c r="C823" s="130">
        <v>23.84704</v>
      </c>
      <c r="D823" s="105">
        <v>5.0458439999999998</v>
      </c>
      <c r="E823" s="105">
        <v>58.418954270833332</v>
      </c>
      <c r="F823" s="15">
        <f t="shared" si="39"/>
        <v>2.9566316592919564</v>
      </c>
      <c r="G823" s="15">
        <f t="shared" si="39"/>
        <v>0.87510639837630821</v>
      </c>
      <c r="H823" s="118">
        <f t="shared" si="40"/>
        <v>1.9158690288341322</v>
      </c>
      <c r="I823" s="134">
        <f t="shared" si="41"/>
        <v>1.1192306518436703</v>
      </c>
    </row>
    <row r="824" spans="1:9" x14ac:dyDescent="0.45">
      <c r="A824" s="60">
        <v>40652</v>
      </c>
      <c r="B824" s="121">
        <v>815</v>
      </c>
      <c r="C824" s="130">
        <v>25.035319999999999</v>
      </c>
      <c r="D824" s="105">
        <v>11.50966</v>
      </c>
      <c r="E824" s="105">
        <v>53.428626770833326</v>
      </c>
      <c r="F824" s="15">
        <f t="shared" si="39"/>
        <v>3.17444835401963</v>
      </c>
      <c r="G824" s="15">
        <f t="shared" si="39"/>
        <v>1.3578538683957591</v>
      </c>
      <c r="H824" s="118">
        <f t="shared" si="40"/>
        <v>2.2661511112076944</v>
      </c>
      <c r="I824" s="134">
        <f t="shared" si="41"/>
        <v>1.2107734192702511</v>
      </c>
    </row>
    <row r="825" spans="1:9" x14ac:dyDescent="0.45">
      <c r="A825" s="60">
        <v>40653</v>
      </c>
      <c r="B825" s="122">
        <v>816</v>
      </c>
      <c r="C825" s="130">
        <v>24.426030000000001</v>
      </c>
      <c r="D825" s="105">
        <v>7.7748119999999998</v>
      </c>
      <c r="E825" s="105">
        <v>50.741873749999996</v>
      </c>
      <c r="F825" s="15">
        <f t="shared" si="39"/>
        <v>3.0610764102642847</v>
      </c>
      <c r="G825" s="15">
        <f t="shared" si="39"/>
        <v>1.0564264175988247</v>
      </c>
      <c r="H825" s="118">
        <f t="shared" si="40"/>
        <v>2.0587514139315548</v>
      </c>
      <c r="I825" s="134">
        <f t="shared" si="41"/>
        <v>1.0446490432834894</v>
      </c>
    </row>
    <row r="826" spans="1:9" x14ac:dyDescent="0.45">
      <c r="A826" s="60">
        <v>40654</v>
      </c>
      <c r="B826" s="122">
        <v>817</v>
      </c>
      <c r="C826" s="130">
        <v>23.30152</v>
      </c>
      <c r="D826" s="105">
        <v>12.580909999999999</v>
      </c>
      <c r="E826" s="105">
        <v>52.922041041666688</v>
      </c>
      <c r="F826" s="15">
        <f t="shared" si="39"/>
        <v>2.8610835472702445</v>
      </c>
      <c r="G826" s="15">
        <f t="shared" si="39"/>
        <v>1.4572014101010939</v>
      </c>
      <c r="H826" s="118">
        <f t="shared" si="40"/>
        <v>2.159142478685669</v>
      </c>
      <c r="I826" s="134">
        <f t="shared" si="41"/>
        <v>1.1426622687180892</v>
      </c>
    </row>
    <row r="827" spans="1:9" x14ac:dyDescent="0.45">
      <c r="A827" s="60">
        <v>40655</v>
      </c>
      <c r="B827" s="121">
        <v>818</v>
      </c>
      <c r="C827" s="130">
        <v>24.351299999999998</v>
      </c>
      <c r="D827" s="105">
        <v>11.46261</v>
      </c>
      <c r="E827" s="105">
        <v>50.835134687499981</v>
      </c>
      <c r="F827" s="15">
        <f t="shared" si="39"/>
        <v>3.0474174178603195</v>
      </c>
      <c r="G827" s="15">
        <f t="shared" si="39"/>
        <v>1.3536303528636875</v>
      </c>
      <c r="H827" s="118">
        <f t="shared" si="40"/>
        <v>2.2005238853620037</v>
      </c>
      <c r="I827" s="134">
        <f t="shared" si="41"/>
        <v>1.1186392809543824</v>
      </c>
    </row>
    <row r="828" spans="1:9" x14ac:dyDescent="0.45">
      <c r="A828" s="60">
        <v>40656</v>
      </c>
      <c r="B828" s="122">
        <v>819</v>
      </c>
      <c r="C828" s="130">
        <v>24.780080000000002</v>
      </c>
      <c r="D828" s="105">
        <v>11.668939999999999</v>
      </c>
      <c r="E828" s="105">
        <v>61.692321770833338</v>
      </c>
      <c r="F828" s="15">
        <f t="shared" si="39"/>
        <v>3.1265173227046921</v>
      </c>
      <c r="G828" s="15">
        <f t="shared" si="39"/>
        <v>1.3722379505222562</v>
      </c>
      <c r="H828" s="118">
        <f t="shared" si="40"/>
        <v>2.2493776366134739</v>
      </c>
      <c r="I828" s="134">
        <f t="shared" si="41"/>
        <v>1.3876932894207505</v>
      </c>
    </row>
    <row r="829" spans="1:9" x14ac:dyDescent="0.45">
      <c r="A829" s="60">
        <v>40657</v>
      </c>
      <c r="B829" s="122">
        <v>820</v>
      </c>
      <c r="C829" s="130">
        <v>23.165790000000001</v>
      </c>
      <c r="D829" s="105">
        <v>11.69882</v>
      </c>
      <c r="E829" s="105">
        <v>82.414436562500015</v>
      </c>
      <c r="F829" s="15">
        <f t="shared" si="39"/>
        <v>2.8377333492903869</v>
      </c>
      <c r="G829" s="15">
        <f t="shared" si="39"/>
        <v>1.3749511806597623</v>
      </c>
      <c r="H829" s="118">
        <f t="shared" si="40"/>
        <v>2.1063422649750745</v>
      </c>
      <c r="I829" s="134">
        <f t="shared" si="41"/>
        <v>1.7359301097570088</v>
      </c>
    </row>
    <row r="830" spans="1:9" x14ac:dyDescent="0.45">
      <c r="A830" s="60">
        <v>40658</v>
      </c>
      <c r="B830" s="121">
        <v>821</v>
      </c>
      <c r="C830" s="130">
        <v>24.587420000000002</v>
      </c>
      <c r="D830" s="105">
        <v>11.88519</v>
      </c>
      <c r="E830" s="105">
        <v>75.51419791666666</v>
      </c>
      <c r="F830" s="15">
        <f t="shared" si="39"/>
        <v>3.090757262167501</v>
      </c>
      <c r="G830" s="15">
        <f t="shared" si="39"/>
        <v>1.3919809826005816</v>
      </c>
      <c r="H830" s="118">
        <f t="shared" si="40"/>
        <v>2.2413691223840413</v>
      </c>
      <c r="I830" s="134">
        <f t="shared" si="41"/>
        <v>1.6925519151201396</v>
      </c>
    </row>
    <row r="831" spans="1:9" x14ac:dyDescent="0.45">
      <c r="A831" s="60">
        <v>40659</v>
      </c>
      <c r="B831" s="122">
        <v>822</v>
      </c>
      <c r="C831" s="130">
        <v>23.95252</v>
      </c>
      <c r="D831" s="105">
        <v>8.9165329999999994</v>
      </c>
      <c r="E831" s="105">
        <v>66.613903541666659</v>
      </c>
      <c r="F831" s="15">
        <f t="shared" si="39"/>
        <v>2.9754243252212018</v>
      </c>
      <c r="G831" s="15">
        <f t="shared" si="39"/>
        <v>1.1416029876574842</v>
      </c>
      <c r="H831" s="118">
        <f t="shared" si="40"/>
        <v>2.0585136564393429</v>
      </c>
      <c r="I831" s="134">
        <f t="shared" si="41"/>
        <v>1.3712563014925394</v>
      </c>
    </row>
    <row r="832" spans="1:9" x14ac:dyDescent="0.45">
      <c r="A832" s="60">
        <v>40660</v>
      </c>
      <c r="B832" s="122">
        <v>823</v>
      </c>
      <c r="C832" s="130">
        <v>21.387930000000001</v>
      </c>
      <c r="D832" s="105">
        <v>8.1535650000000004</v>
      </c>
      <c r="E832" s="105">
        <v>73.455869375000006</v>
      </c>
      <c r="F832" s="15">
        <f t="shared" si="39"/>
        <v>2.5468874047029098</v>
      </c>
      <c r="G832" s="15">
        <f t="shared" si="39"/>
        <v>1.0840406254003421</v>
      </c>
      <c r="H832" s="118">
        <f t="shared" si="40"/>
        <v>1.8154640150516259</v>
      </c>
      <c r="I832" s="134">
        <f t="shared" si="41"/>
        <v>1.3335648754464529</v>
      </c>
    </row>
    <row r="833" spans="1:9" x14ac:dyDescent="0.45">
      <c r="A833" s="60">
        <v>40661</v>
      </c>
      <c r="B833" s="121">
        <v>824</v>
      </c>
      <c r="C833" s="130">
        <v>18.008009999999999</v>
      </c>
      <c r="D833" s="105">
        <v>5.4530880000000002</v>
      </c>
      <c r="E833" s="105">
        <v>75.086525833333312</v>
      </c>
      <c r="F833" s="15">
        <f t="shared" si="39"/>
        <v>2.065028941154281</v>
      </c>
      <c r="G833" s="15">
        <f t="shared" si="39"/>
        <v>0.9002878121341148</v>
      </c>
      <c r="H833" s="118">
        <f t="shared" si="40"/>
        <v>1.4826583766441979</v>
      </c>
      <c r="I833" s="134">
        <f t="shared" si="41"/>
        <v>1.1132766649990258</v>
      </c>
    </row>
    <row r="834" spans="1:9" x14ac:dyDescent="0.45">
      <c r="A834" s="60">
        <v>40662</v>
      </c>
      <c r="B834" s="122">
        <v>825</v>
      </c>
      <c r="C834" s="130">
        <v>17.586590000000001</v>
      </c>
      <c r="D834" s="105">
        <v>9.4988700000000001</v>
      </c>
      <c r="E834" s="105">
        <v>79.900937812499976</v>
      </c>
      <c r="F834" s="15">
        <f t="shared" si="39"/>
        <v>2.0109448313463605</v>
      </c>
      <c r="G834" s="15">
        <f t="shared" si="39"/>
        <v>1.1873302614237173</v>
      </c>
      <c r="H834" s="118">
        <f t="shared" si="40"/>
        <v>1.5991375463850388</v>
      </c>
      <c r="I834" s="134">
        <f t="shared" si="41"/>
        <v>1.2777258964734477</v>
      </c>
    </row>
    <row r="835" spans="1:9" x14ac:dyDescent="0.45">
      <c r="A835" s="60">
        <v>40663</v>
      </c>
      <c r="B835" s="122">
        <v>826</v>
      </c>
      <c r="C835" s="130">
        <v>22.364820000000002</v>
      </c>
      <c r="D835" s="105">
        <v>8.3331870000000006</v>
      </c>
      <c r="E835" s="105">
        <v>72.124202291666663</v>
      </c>
      <c r="F835" s="15">
        <f t="shared" si="39"/>
        <v>2.7032966655038293</v>
      </c>
      <c r="G835" s="15">
        <f t="shared" si="39"/>
        <v>1.0973572054025638</v>
      </c>
      <c r="H835" s="118">
        <f t="shared" si="40"/>
        <v>1.9003269354531964</v>
      </c>
      <c r="I835" s="134">
        <f t="shared" si="41"/>
        <v>1.3705956431292932</v>
      </c>
    </row>
    <row r="836" spans="1:9" x14ac:dyDescent="0.45">
      <c r="A836" s="60">
        <v>40664</v>
      </c>
      <c r="B836" s="121">
        <v>827</v>
      </c>
      <c r="C836" s="130">
        <v>19.530650000000001</v>
      </c>
      <c r="D836" s="105">
        <v>12.813549999999999</v>
      </c>
      <c r="E836" s="105">
        <v>80.136983645833311</v>
      </c>
      <c r="F836" s="15">
        <f t="shared" si="39"/>
        <v>2.2712014650327794</v>
      </c>
      <c r="G836" s="15">
        <f t="shared" si="39"/>
        <v>1.4796010212532076</v>
      </c>
      <c r="H836" s="118">
        <f t="shared" si="40"/>
        <v>1.8754012431429934</v>
      </c>
      <c r="I836" s="134">
        <f t="shared" si="41"/>
        <v>1.5028899875112554</v>
      </c>
    </row>
    <row r="837" spans="1:9" x14ac:dyDescent="0.45">
      <c r="A837" s="60">
        <v>40665</v>
      </c>
      <c r="B837" s="122">
        <v>828</v>
      </c>
      <c r="C837" s="130">
        <v>22.47974</v>
      </c>
      <c r="D837" s="105">
        <v>12.69031</v>
      </c>
      <c r="E837" s="105">
        <v>85.619753229166676</v>
      </c>
      <c r="F837" s="15">
        <f t="shared" si="39"/>
        <v>2.722236578076906</v>
      </c>
      <c r="G837" s="15">
        <f t="shared" si="39"/>
        <v>1.4676975631315492</v>
      </c>
      <c r="H837" s="118">
        <f t="shared" si="40"/>
        <v>2.0949670706042278</v>
      </c>
      <c r="I837" s="134">
        <f t="shared" si="41"/>
        <v>1.7937056360836419</v>
      </c>
    </row>
    <row r="838" spans="1:9" x14ac:dyDescent="0.45">
      <c r="A838" s="60">
        <v>40666</v>
      </c>
      <c r="B838" s="122">
        <v>829</v>
      </c>
      <c r="C838" s="130">
        <v>16.5182</v>
      </c>
      <c r="D838" s="105">
        <v>10.250170000000001</v>
      </c>
      <c r="E838" s="105">
        <v>81.636287291666648</v>
      </c>
      <c r="F838" s="15">
        <f t="shared" si="39"/>
        <v>1.8793505547847296</v>
      </c>
      <c r="G838" s="15">
        <f t="shared" si="39"/>
        <v>1.2487005182665731</v>
      </c>
      <c r="H838" s="118">
        <f t="shared" si="40"/>
        <v>1.5640255365256515</v>
      </c>
      <c r="I838" s="134">
        <f t="shared" si="41"/>
        <v>1.2768123803131115</v>
      </c>
    </row>
    <row r="839" spans="1:9" x14ac:dyDescent="0.45">
      <c r="A839" s="60">
        <v>40667</v>
      </c>
      <c r="B839" s="121">
        <v>830</v>
      </c>
      <c r="C839" s="130">
        <v>20.27976</v>
      </c>
      <c r="D839" s="105">
        <v>8.6785979999999991</v>
      </c>
      <c r="E839" s="105">
        <v>68.308272916666695</v>
      </c>
      <c r="F839" s="15">
        <f t="shared" si="39"/>
        <v>2.3790833974875167</v>
      </c>
      <c r="G839" s="15">
        <f t="shared" si="39"/>
        <v>1.1233700131086306</v>
      </c>
      <c r="H839" s="118">
        <f t="shared" si="40"/>
        <v>1.7512267052980737</v>
      </c>
      <c r="I839" s="134">
        <f t="shared" si="41"/>
        <v>1.1962327172445584</v>
      </c>
    </row>
    <row r="840" spans="1:9" x14ac:dyDescent="0.45">
      <c r="A840" s="60">
        <v>40668</v>
      </c>
      <c r="B840" s="122">
        <v>831</v>
      </c>
      <c r="C840" s="130">
        <v>22.578299999999999</v>
      </c>
      <c r="D840" s="105">
        <v>9.0064449999999994</v>
      </c>
      <c r="E840" s="105">
        <v>58.915463229166683</v>
      </c>
      <c r="F840" s="15">
        <f t="shared" si="39"/>
        <v>2.738572406750615</v>
      </c>
      <c r="G840" s="15">
        <f t="shared" si="39"/>
        <v>1.1485604343665692</v>
      </c>
      <c r="H840" s="118">
        <f t="shared" si="40"/>
        <v>1.9435664205585921</v>
      </c>
      <c r="I840" s="134">
        <f t="shared" si="41"/>
        <v>1.1450611598386284</v>
      </c>
    </row>
    <row r="841" spans="1:9" x14ac:dyDescent="0.45">
      <c r="A841" s="60">
        <v>40669</v>
      </c>
      <c r="B841" s="122">
        <v>832</v>
      </c>
      <c r="C841" s="130">
        <v>23.91713</v>
      </c>
      <c r="D841" s="105">
        <v>9.7917679999999994</v>
      </c>
      <c r="E841" s="105">
        <v>69.19943781249998</v>
      </c>
      <c r="F841" s="15">
        <f t="shared" si="39"/>
        <v>2.9691075416519337</v>
      </c>
      <c r="G841" s="15">
        <f t="shared" si="39"/>
        <v>1.2109327518660662</v>
      </c>
      <c r="H841" s="118">
        <f t="shared" si="40"/>
        <v>2.0900201467590001</v>
      </c>
      <c r="I841" s="134">
        <f t="shared" si="41"/>
        <v>1.4462821917252149</v>
      </c>
    </row>
    <row r="842" spans="1:9" x14ac:dyDescent="0.45">
      <c r="A842" s="60">
        <v>40670</v>
      </c>
      <c r="B842" s="121">
        <v>833</v>
      </c>
      <c r="C842" s="130">
        <v>23.138670000000001</v>
      </c>
      <c r="D842" s="105">
        <v>14.07873</v>
      </c>
      <c r="E842" s="105">
        <v>74.950538854166666</v>
      </c>
      <c r="F842" s="15">
        <f t="shared" si="39"/>
        <v>2.8330877744890133</v>
      </c>
      <c r="G842" s="15">
        <f t="shared" si="39"/>
        <v>1.6067906380154588</v>
      </c>
      <c r="H842" s="118">
        <f t="shared" si="40"/>
        <v>2.2199392062522358</v>
      </c>
      <c r="I842" s="134">
        <f t="shared" si="41"/>
        <v>1.6638563973209612</v>
      </c>
    </row>
    <row r="843" spans="1:9" x14ac:dyDescent="0.45">
      <c r="A843" s="60">
        <v>40671</v>
      </c>
      <c r="B843" s="122">
        <v>834</v>
      </c>
      <c r="C843" s="130">
        <v>20.55275</v>
      </c>
      <c r="D843" s="105">
        <v>11.7293</v>
      </c>
      <c r="E843" s="105">
        <v>72.085293750000019</v>
      </c>
      <c r="F843" s="15">
        <f t="shared" ref="F843:G906" si="42">0.6108*EXP(17.27*C843/(C843+237.3))</f>
        <v>2.4194968365610228</v>
      </c>
      <c r="G843" s="15">
        <f t="shared" si="42"/>
        <v>1.3777237478935049</v>
      </c>
      <c r="H843" s="118">
        <f t="shared" ref="H843:H906" si="43">(F843+G843)/2</f>
        <v>1.8986102922272639</v>
      </c>
      <c r="I843" s="134">
        <f t="shared" ref="I843:I906" si="44">E843/100*H843</f>
        <v>1.3686188063197571</v>
      </c>
    </row>
    <row r="844" spans="1:9" x14ac:dyDescent="0.45">
      <c r="A844" s="60">
        <v>40672</v>
      </c>
      <c r="B844" s="122">
        <v>835</v>
      </c>
      <c r="C844" s="130">
        <v>22.386839999999999</v>
      </c>
      <c r="D844" s="105">
        <v>10.48063</v>
      </c>
      <c r="E844" s="105">
        <v>72.015146562499993</v>
      </c>
      <c r="F844" s="15">
        <f t="shared" si="42"/>
        <v>2.7069168331064763</v>
      </c>
      <c r="G844" s="15">
        <f t="shared" si="42"/>
        <v>1.2680763875409646</v>
      </c>
      <c r="H844" s="118">
        <f t="shared" si="43"/>
        <v>1.9874966103237206</v>
      </c>
      <c r="I844" s="134">
        <f t="shared" si="44"/>
        <v>1.4312985968493466</v>
      </c>
    </row>
    <row r="845" spans="1:9" x14ac:dyDescent="0.45">
      <c r="A845" s="60">
        <v>40673</v>
      </c>
      <c r="B845" s="121">
        <v>836</v>
      </c>
      <c r="C845" s="130">
        <v>22.026070000000001</v>
      </c>
      <c r="D845" s="105">
        <v>11.28458</v>
      </c>
      <c r="E845" s="105">
        <v>65.611813437499976</v>
      </c>
      <c r="F845" s="15">
        <f t="shared" si="42"/>
        <v>2.6481353365674836</v>
      </c>
      <c r="G845" s="15">
        <f t="shared" si="42"/>
        <v>1.3377534939503495</v>
      </c>
      <c r="H845" s="118">
        <f t="shared" si="43"/>
        <v>1.9929444152589166</v>
      </c>
      <c r="I845" s="134">
        <f t="shared" si="44"/>
        <v>1.3076069716527552</v>
      </c>
    </row>
    <row r="846" spans="1:9" x14ac:dyDescent="0.45">
      <c r="A846" s="60">
        <v>40674</v>
      </c>
      <c r="B846" s="122">
        <v>837</v>
      </c>
      <c r="C846" s="130">
        <v>22.757159999999999</v>
      </c>
      <c r="D846" s="105">
        <v>10.007949999999999</v>
      </c>
      <c r="E846" s="105">
        <v>63.971167604166652</v>
      </c>
      <c r="F846" s="15">
        <f t="shared" si="42"/>
        <v>2.7684362692535198</v>
      </c>
      <c r="G846" s="15">
        <f t="shared" si="42"/>
        <v>1.2286169478439284</v>
      </c>
      <c r="H846" s="118">
        <f t="shared" si="43"/>
        <v>1.9985266085487241</v>
      </c>
      <c r="I846" s="134">
        <f t="shared" si="44"/>
        <v>1.278480806368572</v>
      </c>
    </row>
    <row r="847" spans="1:9" x14ac:dyDescent="0.45">
      <c r="A847" s="60">
        <v>40675</v>
      </c>
      <c r="B847" s="122">
        <v>838</v>
      </c>
      <c r="C847" s="130">
        <v>20.114000000000001</v>
      </c>
      <c r="D847" s="105">
        <v>9.5983850000000004</v>
      </c>
      <c r="E847" s="105">
        <v>62.464752812499988</v>
      </c>
      <c r="F847" s="15">
        <f t="shared" si="42"/>
        <v>2.3548333419729448</v>
      </c>
      <c r="G847" s="15">
        <f t="shared" si="42"/>
        <v>1.1953036496192317</v>
      </c>
      <c r="H847" s="118">
        <f t="shared" si="43"/>
        <v>1.7750684957960883</v>
      </c>
      <c r="I847" s="134">
        <f t="shared" si="44"/>
        <v>1.1087921481515883</v>
      </c>
    </row>
    <row r="848" spans="1:9" x14ac:dyDescent="0.45">
      <c r="A848" s="60">
        <v>40676</v>
      </c>
      <c r="B848" s="121">
        <v>839</v>
      </c>
      <c r="C848" s="130">
        <v>22.491330000000001</v>
      </c>
      <c r="D848" s="105">
        <v>5.6009450000000003</v>
      </c>
      <c r="E848" s="105">
        <v>62.080423125000031</v>
      </c>
      <c r="F848" s="15">
        <f t="shared" si="42"/>
        <v>2.7241531374642989</v>
      </c>
      <c r="G848" s="15">
        <f t="shared" si="42"/>
        <v>0.90958716562518516</v>
      </c>
      <c r="H848" s="118">
        <f t="shared" si="43"/>
        <v>1.8168701515447421</v>
      </c>
      <c r="I848" s="134">
        <f t="shared" si="44"/>
        <v>1.1279206777108051</v>
      </c>
    </row>
    <row r="849" spans="1:9" x14ac:dyDescent="0.45">
      <c r="A849" s="60">
        <v>40677</v>
      </c>
      <c r="B849" s="122">
        <v>840</v>
      </c>
      <c r="C849" s="130">
        <v>19.031600000000001</v>
      </c>
      <c r="D849" s="105">
        <v>9.2927780000000002</v>
      </c>
      <c r="E849" s="105">
        <v>68.116947187500003</v>
      </c>
      <c r="F849" s="15">
        <f t="shared" si="42"/>
        <v>2.2017290547026938</v>
      </c>
      <c r="G849" s="15">
        <f t="shared" si="42"/>
        <v>1.1709662740208298</v>
      </c>
      <c r="H849" s="118">
        <f t="shared" si="43"/>
        <v>1.6863476643617616</v>
      </c>
      <c r="I849" s="134">
        <f t="shared" si="44"/>
        <v>1.148688547930941</v>
      </c>
    </row>
    <row r="850" spans="1:9" x14ac:dyDescent="0.45">
      <c r="A850" s="60">
        <v>40678</v>
      </c>
      <c r="B850" s="122">
        <v>841</v>
      </c>
      <c r="C850" s="130">
        <v>18.988160000000001</v>
      </c>
      <c r="D850" s="105">
        <v>6.358123</v>
      </c>
      <c r="E850" s="105">
        <v>66.773661770833314</v>
      </c>
      <c r="F850" s="15">
        <f t="shared" si="42"/>
        <v>2.1957707217841795</v>
      </c>
      <c r="G850" s="15">
        <f t="shared" si="42"/>
        <v>0.95854892435301564</v>
      </c>
      <c r="H850" s="118">
        <f t="shared" si="43"/>
        <v>1.5771598230685977</v>
      </c>
      <c r="I850" s="134">
        <f t="shared" si="44"/>
        <v>1.0531273658412985</v>
      </c>
    </row>
    <row r="851" spans="1:9" x14ac:dyDescent="0.45">
      <c r="A851" s="60">
        <v>40679</v>
      </c>
      <c r="B851" s="121">
        <v>842</v>
      </c>
      <c r="C851" s="130">
        <v>20.8598</v>
      </c>
      <c r="D851" s="105">
        <v>5.4004009999999996</v>
      </c>
      <c r="E851" s="105">
        <v>65.716532916666651</v>
      </c>
      <c r="F851" s="15">
        <f t="shared" si="42"/>
        <v>2.4656684583307515</v>
      </c>
      <c r="G851" s="15">
        <f t="shared" si="42"/>
        <v>0.89699441512141842</v>
      </c>
      <c r="H851" s="118">
        <f t="shared" si="43"/>
        <v>1.681331436726085</v>
      </c>
      <c r="I851" s="134">
        <f t="shared" si="44"/>
        <v>1.1049127270543619</v>
      </c>
    </row>
    <row r="852" spans="1:9" x14ac:dyDescent="0.45">
      <c r="A852" s="60">
        <v>40680</v>
      </c>
      <c r="B852" s="122">
        <v>843</v>
      </c>
      <c r="C852" s="130">
        <v>22.78839</v>
      </c>
      <c r="D852" s="105">
        <v>7.4813010000000002</v>
      </c>
      <c r="E852" s="105">
        <v>73.604043020833331</v>
      </c>
      <c r="F852" s="15">
        <f t="shared" si="42"/>
        <v>2.773679726899215</v>
      </c>
      <c r="G852" s="15">
        <f t="shared" si="42"/>
        <v>1.0354548915261528</v>
      </c>
      <c r="H852" s="118">
        <f t="shared" si="43"/>
        <v>1.904567309212684</v>
      </c>
      <c r="I852" s="134">
        <f t="shared" si="44"/>
        <v>1.4018385416336316</v>
      </c>
    </row>
    <row r="853" spans="1:9" x14ac:dyDescent="0.45">
      <c r="A853" s="60">
        <v>40681</v>
      </c>
      <c r="B853" s="122">
        <v>844</v>
      </c>
      <c r="C853" s="130">
        <v>26.036049999999999</v>
      </c>
      <c r="D853" s="105">
        <v>8.3564109999999996</v>
      </c>
      <c r="E853" s="105">
        <v>59.051347291666673</v>
      </c>
      <c r="F853" s="15">
        <f t="shared" si="42"/>
        <v>3.368609880197345</v>
      </c>
      <c r="G853" s="15">
        <f t="shared" si="42"/>
        <v>1.0990894233024882</v>
      </c>
      <c r="H853" s="118">
        <f t="shared" si="43"/>
        <v>2.2338496517499165</v>
      </c>
      <c r="I853" s="134">
        <f t="shared" si="44"/>
        <v>1.3191183158285298</v>
      </c>
    </row>
    <row r="854" spans="1:9" x14ac:dyDescent="0.45">
      <c r="A854" s="60">
        <v>40682</v>
      </c>
      <c r="B854" s="121">
        <v>845</v>
      </c>
      <c r="C854" s="130">
        <v>25.415959999999998</v>
      </c>
      <c r="D854" s="105">
        <v>10.767939999999999</v>
      </c>
      <c r="E854" s="105">
        <v>68.768670937499934</v>
      </c>
      <c r="F854" s="15">
        <f t="shared" si="42"/>
        <v>3.2471181135855791</v>
      </c>
      <c r="G854" s="15">
        <f t="shared" si="42"/>
        <v>1.2926016991545652</v>
      </c>
      <c r="H854" s="118">
        <f t="shared" si="43"/>
        <v>2.2698599063700722</v>
      </c>
      <c r="I854" s="134">
        <f t="shared" si="44"/>
        <v>1.5609524897538789</v>
      </c>
    </row>
    <row r="855" spans="1:9" x14ac:dyDescent="0.45">
      <c r="A855" s="60">
        <v>40683</v>
      </c>
      <c r="B855" s="122">
        <v>846</v>
      </c>
      <c r="C855" s="130">
        <v>25.22906</v>
      </c>
      <c r="D855" s="105">
        <v>8.8531969999999998</v>
      </c>
      <c r="E855" s="105">
        <v>66.957107083333327</v>
      </c>
      <c r="F855" s="15">
        <f t="shared" si="42"/>
        <v>3.2112569530261399</v>
      </c>
      <c r="G855" s="15">
        <f t="shared" si="42"/>
        <v>1.1367242949224163</v>
      </c>
      <c r="H855" s="118">
        <f t="shared" si="43"/>
        <v>2.1739906239742783</v>
      </c>
      <c r="I855" s="134">
        <f t="shared" si="44"/>
        <v>1.4556412300760839</v>
      </c>
    </row>
    <row r="856" spans="1:9" x14ac:dyDescent="0.45">
      <c r="A856" s="60">
        <v>40684</v>
      </c>
      <c r="B856" s="122">
        <v>847</v>
      </c>
      <c r="C856" s="130">
        <v>25.554300000000001</v>
      </c>
      <c r="D856" s="105">
        <v>9.6828400000000006</v>
      </c>
      <c r="E856" s="105">
        <v>60.903800520833336</v>
      </c>
      <c r="F856" s="15">
        <f t="shared" si="42"/>
        <v>3.2738862638084805</v>
      </c>
      <c r="G856" s="15">
        <f t="shared" si="42"/>
        <v>1.202107296029352</v>
      </c>
      <c r="H856" s="118">
        <f t="shared" si="43"/>
        <v>2.237996779918916</v>
      </c>
      <c r="I856" s="134">
        <f t="shared" si="44"/>
        <v>1.3630250945044902</v>
      </c>
    </row>
    <row r="857" spans="1:9" x14ac:dyDescent="0.45">
      <c r="A857" s="60">
        <v>40685</v>
      </c>
      <c r="B857" s="121">
        <v>848</v>
      </c>
      <c r="C857" s="130">
        <v>22.45504</v>
      </c>
      <c r="D857" s="105">
        <v>11.07518</v>
      </c>
      <c r="E857" s="105">
        <v>70.037177187500006</v>
      </c>
      <c r="F857" s="15">
        <f t="shared" si="42"/>
        <v>2.7181560353135659</v>
      </c>
      <c r="G857" s="15">
        <f t="shared" si="42"/>
        <v>1.3192886421027004</v>
      </c>
      <c r="H857" s="118">
        <f t="shared" si="43"/>
        <v>2.018722338708133</v>
      </c>
      <c r="I857" s="134">
        <f t="shared" si="44"/>
        <v>1.4138561412846593</v>
      </c>
    </row>
    <row r="858" spans="1:9" x14ac:dyDescent="0.45">
      <c r="A858" s="60">
        <v>40686</v>
      </c>
      <c r="B858" s="122">
        <v>849</v>
      </c>
      <c r="C858" s="130">
        <v>25.58737</v>
      </c>
      <c r="D858" s="105">
        <v>7.1907420000000002</v>
      </c>
      <c r="E858" s="105">
        <v>62.371469583333351</v>
      </c>
      <c r="F858" s="15">
        <f t="shared" si="42"/>
        <v>3.2803135702521162</v>
      </c>
      <c r="G858" s="15">
        <f t="shared" si="42"/>
        <v>1.0150562353401105</v>
      </c>
      <c r="H858" s="118">
        <f t="shared" si="43"/>
        <v>2.1476849027961133</v>
      </c>
      <c r="I858" s="134">
        <f t="shared" si="44"/>
        <v>1.3395426358933202</v>
      </c>
    </row>
    <row r="859" spans="1:9" x14ac:dyDescent="0.45">
      <c r="A859" s="60">
        <v>40687</v>
      </c>
      <c r="B859" s="122">
        <v>850</v>
      </c>
      <c r="C859" s="130">
        <v>21.642849999999999</v>
      </c>
      <c r="D859" s="105">
        <v>10.01057</v>
      </c>
      <c r="E859" s="105">
        <v>64.189709166666702</v>
      </c>
      <c r="F859" s="15">
        <f t="shared" si="42"/>
        <v>2.5869200858078392</v>
      </c>
      <c r="G859" s="15">
        <f t="shared" si="42"/>
        <v>1.2288326553385305</v>
      </c>
      <c r="H859" s="118">
        <f t="shared" si="43"/>
        <v>1.9078763705731849</v>
      </c>
      <c r="I859" s="134">
        <f t="shared" si="44"/>
        <v>1.2246602935304836</v>
      </c>
    </row>
    <row r="860" spans="1:9" x14ac:dyDescent="0.45">
      <c r="A860" s="60">
        <v>40688</v>
      </c>
      <c r="B860" s="121">
        <v>851</v>
      </c>
      <c r="C860" s="130">
        <v>26.56972</v>
      </c>
      <c r="D860" s="105">
        <v>6.9068899999999998</v>
      </c>
      <c r="E860" s="105">
        <v>48.871644270833336</v>
      </c>
      <c r="F860" s="15">
        <f t="shared" si="42"/>
        <v>3.4763224291339907</v>
      </c>
      <c r="G860" s="15">
        <f t="shared" si="42"/>
        <v>0.99547103860676667</v>
      </c>
      <c r="H860" s="118">
        <f t="shared" si="43"/>
        <v>2.2358967338703786</v>
      </c>
      <c r="I860" s="134">
        <f t="shared" si="44"/>
        <v>1.0927194980403125</v>
      </c>
    </row>
    <row r="861" spans="1:9" x14ac:dyDescent="0.45">
      <c r="A861" s="60">
        <v>40689</v>
      </c>
      <c r="B861" s="122">
        <v>852</v>
      </c>
      <c r="C861" s="130">
        <v>18.818290000000001</v>
      </c>
      <c r="D861" s="105">
        <v>12.27356</v>
      </c>
      <c r="E861" s="105">
        <v>59.646457291666671</v>
      </c>
      <c r="F861" s="15">
        <f t="shared" si="42"/>
        <v>2.1726061827765899</v>
      </c>
      <c r="G861" s="15">
        <f t="shared" si="42"/>
        <v>1.4280652151824313</v>
      </c>
      <c r="H861" s="118">
        <f t="shared" si="43"/>
        <v>1.8003356989795107</v>
      </c>
      <c r="I861" s="134">
        <f t="shared" si="44"/>
        <v>1.0738364637984423</v>
      </c>
    </row>
    <row r="862" spans="1:9" x14ac:dyDescent="0.45">
      <c r="A862" s="60">
        <v>40690</v>
      </c>
      <c r="B862" s="122">
        <v>853</v>
      </c>
      <c r="C862" s="130">
        <v>19.594110000000001</v>
      </c>
      <c r="D862" s="105">
        <v>10.184240000000001</v>
      </c>
      <c r="E862" s="105">
        <v>61.133727395833311</v>
      </c>
      <c r="F862" s="15">
        <f t="shared" si="42"/>
        <v>2.2801716423238449</v>
      </c>
      <c r="G862" s="15">
        <f t="shared" si="42"/>
        <v>1.2432055733044187</v>
      </c>
      <c r="H862" s="118">
        <f t="shared" si="43"/>
        <v>1.7616886078141318</v>
      </c>
      <c r="I862" s="134">
        <f t="shared" si="44"/>
        <v>1.0769859110645423</v>
      </c>
    </row>
    <row r="863" spans="1:9" x14ac:dyDescent="0.45">
      <c r="A863" s="60">
        <v>40691</v>
      </c>
      <c r="B863" s="121">
        <v>854</v>
      </c>
      <c r="C863" s="130">
        <v>22.675149999999999</v>
      </c>
      <c r="D863" s="105">
        <v>4.9850880000000002</v>
      </c>
      <c r="E863" s="105">
        <v>57.563562291666649</v>
      </c>
      <c r="F863" s="15">
        <f t="shared" si="42"/>
        <v>2.7547081278992516</v>
      </c>
      <c r="G863" s="15">
        <f t="shared" si="42"/>
        <v>0.87140336727680812</v>
      </c>
      <c r="H863" s="118">
        <f t="shared" si="43"/>
        <v>1.8130557475880298</v>
      </c>
      <c r="I863" s="134">
        <f t="shared" si="44"/>
        <v>1.0436594746454779</v>
      </c>
    </row>
    <row r="864" spans="1:9" x14ac:dyDescent="0.45">
      <c r="A864" s="60">
        <v>40692</v>
      </c>
      <c r="B864" s="122">
        <v>855</v>
      </c>
      <c r="C864" s="130">
        <v>26.480250000000002</v>
      </c>
      <c r="D864" s="105">
        <v>6.2755029999999996</v>
      </c>
      <c r="E864" s="105">
        <v>55.102005937499975</v>
      </c>
      <c r="F864" s="15">
        <f t="shared" si="42"/>
        <v>3.458057738148355</v>
      </c>
      <c r="G864" s="15">
        <f t="shared" si="42"/>
        <v>0.95309590803169109</v>
      </c>
      <c r="H864" s="118">
        <f t="shared" si="43"/>
        <v>2.205576823090023</v>
      </c>
      <c r="I864" s="134">
        <f t="shared" si="44"/>
        <v>1.2153170720151878</v>
      </c>
    </row>
    <row r="865" spans="1:9" x14ac:dyDescent="0.45">
      <c r="A865" s="60">
        <v>40693</v>
      </c>
      <c r="B865" s="122">
        <v>856</v>
      </c>
      <c r="C865" s="130">
        <v>24.66253</v>
      </c>
      <c r="D865" s="105">
        <v>10.586069999999999</v>
      </c>
      <c r="E865" s="105">
        <v>73.213046250000033</v>
      </c>
      <c r="F865" s="15">
        <f t="shared" si="42"/>
        <v>3.1046559428504796</v>
      </c>
      <c r="G865" s="15">
        <f t="shared" si="42"/>
        <v>1.2770290040593373</v>
      </c>
      <c r="H865" s="118">
        <f t="shared" si="43"/>
        <v>2.1908424734549086</v>
      </c>
      <c r="I865" s="134">
        <f t="shared" si="44"/>
        <v>1.603982513355187</v>
      </c>
    </row>
    <row r="866" spans="1:9" x14ac:dyDescent="0.45">
      <c r="A866" s="60">
        <v>40694</v>
      </c>
      <c r="B866" s="121">
        <v>857</v>
      </c>
      <c r="C866" s="130">
        <v>19.14772</v>
      </c>
      <c r="D866" s="105">
        <v>8.1813300000000009</v>
      </c>
      <c r="E866" s="105">
        <v>62.082642604166658</v>
      </c>
      <c r="F866" s="15">
        <f t="shared" si="42"/>
        <v>2.2177258477598198</v>
      </c>
      <c r="G866" s="15">
        <f t="shared" si="42"/>
        <v>1.0860896899079346</v>
      </c>
      <c r="H866" s="118">
        <f t="shared" si="43"/>
        <v>1.6519077688338772</v>
      </c>
      <c r="I866" s="134">
        <f t="shared" si="44"/>
        <v>1.0255479962755996</v>
      </c>
    </row>
    <row r="867" spans="1:9" x14ac:dyDescent="0.45">
      <c r="A867" s="60">
        <v>40695</v>
      </c>
      <c r="B867" s="122">
        <v>858</v>
      </c>
      <c r="C867" s="130">
        <v>22.263950000000001</v>
      </c>
      <c r="D867" s="105">
        <v>5.641813</v>
      </c>
      <c r="E867" s="105">
        <v>58.992800208333357</v>
      </c>
      <c r="F867" s="15">
        <f t="shared" si="42"/>
        <v>2.6867672625625048</v>
      </c>
      <c r="G867" s="15">
        <f t="shared" si="42"/>
        <v>0.91217241691407158</v>
      </c>
      <c r="H867" s="118">
        <f t="shared" si="43"/>
        <v>1.7994698397382882</v>
      </c>
      <c r="I867" s="134">
        <f t="shared" si="44"/>
        <v>1.0615576473660246</v>
      </c>
    </row>
    <row r="868" spans="1:9" x14ac:dyDescent="0.45">
      <c r="A868" s="60">
        <v>40696</v>
      </c>
      <c r="B868" s="122">
        <v>859</v>
      </c>
      <c r="C868" s="130">
        <v>26.170310000000001</v>
      </c>
      <c r="D868" s="105">
        <v>7.3272089999999999</v>
      </c>
      <c r="E868" s="105">
        <v>47.701795937500002</v>
      </c>
      <c r="F868" s="15">
        <f t="shared" si="42"/>
        <v>3.3954304894153382</v>
      </c>
      <c r="G868" s="15">
        <f t="shared" si="42"/>
        <v>1.024592377914092</v>
      </c>
      <c r="H868" s="118">
        <f t="shared" si="43"/>
        <v>2.210011433664715</v>
      </c>
      <c r="I868" s="134">
        <f t="shared" si="44"/>
        <v>1.0542151442821606</v>
      </c>
    </row>
    <row r="869" spans="1:9" x14ac:dyDescent="0.45">
      <c r="A869" s="60">
        <v>40697</v>
      </c>
      <c r="B869" s="121">
        <v>860</v>
      </c>
      <c r="C869" s="130">
        <v>28.669419999999999</v>
      </c>
      <c r="D869" s="105">
        <v>13.83314</v>
      </c>
      <c r="E869" s="105">
        <v>42.546966041666664</v>
      </c>
      <c r="F869" s="15">
        <f t="shared" si="42"/>
        <v>3.9297861495269979</v>
      </c>
      <c r="G869" s="15">
        <f t="shared" si="42"/>
        <v>1.5813768075362011</v>
      </c>
      <c r="H869" s="118">
        <f t="shared" si="43"/>
        <v>2.7555814785315995</v>
      </c>
      <c r="I869" s="134">
        <f t="shared" si="44"/>
        <v>1.1724163159212957</v>
      </c>
    </row>
    <row r="870" spans="1:9" x14ac:dyDescent="0.45">
      <c r="A870" s="60">
        <v>40698</v>
      </c>
      <c r="B870" s="122">
        <v>861</v>
      </c>
      <c r="C870" s="130">
        <v>30.797609999999999</v>
      </c>
      <c r="D870" s="105">
        <v>14.90063</v>
      </c>
      <c r="E870" s="105">
        <v>60.338397291666617</v>
      </c>
      <c r="F870" s="15">
        <f t="shared" si="42"/>
        <v>4.4410858738694365</v>
      </c>
      <c r="G870" s="15">
        <f t="shared" si="42"/>
        <v>1.694466818040548</v>
      </c>
      <c r="H870" s="118">
        <f t="shared" si="43"/>
        <v>3.067776345954992</v>
      </c>
      <c r="I870" s="134">
        <f t="shared" si="44"/>
        <v>1.8510470796420959</v>
      </c>
    </row>
    <row r="871" spans="1:9" x14ac:dyDescent="0.45">
      <c r="A871" s="60">
        <v>40699</v>
      </c>
      <c r="B871" s="122">
        <v>862</v>
      </c>
      <c r="C871" s="130">
        <v>22.384519999999998</v>
      </c>
      <c r="D871" s="105">
        <v>16.469139999999999</v>
      </c>
      <c r="E871" s="105">
        <v>90.841333854166649</v>
      </c>
      <c r="F871" s="15">
        <f t="shared" si="42"/>
        <v>2.7065352172996637</v>
      </c>
      <c r="G871" s="15">
        <f t="shared" si="42"/>
        <v>1.8734934066109092</v>
      </c>
      <c r="H871" s="118">
        <f t="shared" si="43"/>
        <v>2.2900143119552867</v>
      </c>
      <c r="I871" s="134">
        <f t="shared" si="44"/>
        <v>2.0802795464314991</v>
      </c>
    </row>
    <row r="872" spans="1:9" x14ac:dyDescent="0.45">
      <c r="A872" s="60">
        <v>40700</v>
      </c>
      <c r="B872" s="121">
        <v>863</v>
      </c>
      <c r="C872" s="130">
        <v>20.170300000000001</v>
      </c>
      <c r="D872" s="105">
        <v>13.50315</v>
      </c>
      <c r="E872" s="105">
        <v>88.083823333333342</v>
      </c>
      <c r="F872" s="15">
        <f t="shared" si="42"/>
        <v>2.3630454662810418</v>
      </c>
      <c r="G872" s="15">
        <f t="shared" si="42"/>
        <v>1.5477848615358485</v>
      </c>
      <c r="H872" s="118">
        <f t="shared" si="43"/>
        <v>1.9554151639084452</v>
      </c>
      <c r="I872" s="134">
        <f t="shared" si="44"/>
        <v>1.7224044384103254</v>
      </c>
    </row>
    <row r="873" spans="1:9" x14ac:dyDescent="0.45">
      <c r="A873" s="60">
        <v>40701</v>
      </c>
      <c r="B873" s="122">
        <v>864</v>
      </c>
      <c r="C873" s="130">
        <v>21.074280000000002</v>
      </c>
      <c r="D873" s="105">
        <v>11.97711</v>
      </c>
      <c r="E873" s="105">
        <v>71.138590208333355</v>
      </c>
      <c r="F873" s="15">
        <f t="shared" si="42"/>
        <v>2.4983752767839924</v>
      </c>
      <c r="G873" s="15">
        <f t="shared" si="42"/>
        <v>1.4004483093978386</v>
      </c>
      <c r="H873" s="118">
        <f t="shared" si="43"/>
        <v>1.9494117930909156</v>
      </c>
      <c r="I873" s="134">
        <f t="shared" si="44"/>
        <v>1.3867840669598697</v>
      </c>
    </row>
    <row r="874" spans="1:9" x14ac:dyDescent="0.45">
      <c r="A874" s="60">
        <v>40702</v>
      </c>
      <c r="B874" s="122">
        <v>865</v>
      </c>
      <c r="C874" s="130">
        <v>19.46921</v>
      </c>
      <c r="D874" s="105">
        <v>8.0084540000000004</v>
      </c>
      <c r="E874" s="105">
        <v>62.148740312500003</v>
      </c>
      <c r="F874" s="15">
        <f t="shared" si="42"/>
        <v>2.26254624102204</v>
      </c>
      <c r="G874" s="15">
        <f t="shared" si="42"/>
        <v>1.073386662195625</v>
      </c>
      <c r="H874" s="118">
        <f t="shared" si="43"/>
        <v>1.6679664516088324</v>
      </c>
      <c r="I874" s="134">
        <f t="shared" si="44"/>
        <v>1.0366201385099942</v>
      </c>
    </row>
    <row r="875" spans="1:9" x14ac:dyDescent="0.45">
      <c r="A875" s="60">
        <v>40703</v>
      </c>
      <c r="B875" s="121">
        <v>866</v>
      </c>
      <c r="C875" s="130">
        <v>19.46238</v>
      </c>
      <c r="D875" s="105">
        <v>6.52149</v>
      </c>
      <c r="E875" s="105">
        <v>68.387532499999949</v>
      </c>
      <c r="F875" s="15">
        <f t="shared" si="42"/>
        <v>2.2615858640950002</v>
      </c>
      <c r="G875" s="15">
        <f t="shared" si="42"/>
        <v>0.96941231107347903</v>
      </c>
      <c r="H875" s="118">
        <f t="shared" si="43"/>
        <v>1.6154990875842397</v>
      </c>
      <c r="I875" s="134">
        <f t="shared" si="44"/>
        <v>1.1047999635588746</v>
      </c>
    </row>
    <row r="876" spans="1:9" x14ac:dyDescent="0.45">
      <c r="A876" s="60">
        <v>40704</v>
      </c>
      <c r="B876" s="122">
        <v>867</v>
      </c>
      <c r="C876" s="130">
        <v>19.384160000000001</v>
      </c>
      <c r="D876" s="105">
        <v>8.9382009999999994</v>
      </c>
      <c r="E876" s="105">
        <v>67.410144479166675</v>
      </c>
      <c r="F876" s="15">
        <f t="shared" si="42"/>
        <v>2.2506126268285298</v>
      </c>
      <c r="G876" s="15">
        <f t="shared" si="42"/>
        <v>1.1432762708294815</v>
      </c>
      <c r="H876" s="118">
        <f t="shared" si="43"/>
        <v>1.6969444488290057</v>
      </c>
      <c r="I876" s="134">
        <f t="shared" si="44"/>
        <v>1.1439127046868314</v>
      </c>
    </row>
    <row r="877" spans="1:9" x14ac:dyDescent="0.45">
      <c r="A877" s="60">
        <v>40705</v>
      </c>
      <c r="B877" s="122">
        <v>868</v>
      </c>
      <c r="C877" s="130">
        <v>18.016919999999999</v>
      </c>
      <c r="D877" s="105">
        <v>7.8105450000000003</v>
      </c>
      <c r="E877" s="105">
        <v>65.571720833333345</v>
      </c>
      <c r="F877" s="15">
        <f t="shared" si="42"/>
        <v>2.0661860428535319</v>
      </c>
      <c r="G877" s="15">
        <f t="shared" si="42"/>
        <v>1.05900492038095</v>
      </c>
      <c r="H877" s="118">
        <f t="shared" si="43"/>
        <v>1.5625954816172409</v>
      </c>
      <c r="I877" s="134">
        <f t="shared" si="44"/>
        <v>1.0246207469603379</v>
      </c>
    </row>
    <row r="878" spans="1:9" x14ac:dyDescent="0.45">
      <c r="A878" s="60">
        <v>40706</v>
      </c>
      <c r="B878" s="121">
        <v>869</v>
      </c>
      <c r="C878" s="130">
        <v>17.91658</v>
      </c>
      <c r="D878" s="105">
        <v>6.1315330000000001</v>
      </c>
      <c r="E878" s="105">
        <v>77.551806249999998</v>
      </c>
      <c r="F878" s="15">
        <f t="shared" si="42"/>
        <v>2.0531880740573816</v>
      </c>
      <c r="G878" s="15">
        <f t="shared" si="42"/>
        <v>0.94365900966291383</v>
      </c>
      <c r="H878" s="118">
        <f t="shared" si="43"/>
        <v>1.4984235418601477</v>
      </c>
      <c r="I878" s="134">
        <f t="shared" si="44"/>
        <v>1.1620545219877694</v>
      </c>
    </row>
    <row r="879" spans="1:9" x14ac:dyDescent="0.45">
      <c r="A879" s="60">
        <v>40707</v>
      </c>
      <c r="B879" s="122">
        <v>870</v>
      </c>
      <c r="C879" s="130">
        <v>21.662410000000001</v>
      </c>
      <c r="D879" s="105">
        <v>13.105309999999999</v>
      </c>
      <c r="E879" s="105">
        <v>86.12307968750001</v>
      </c>
      <c r="F879" s="15">
        <f t="shared" si="42"/>
        <v>2.5900143749542406</v>
      </c>
      <c r="G879" s="15">
        <f t="shared" si="42"/>
        <v>1.5081198646471334</v>
      </c>
      <c r="H879" s="118">
        <f t="shared" si="43"/>
        <v>2.0490671198006871</v>
      </c>
      <c r="I879" s="134">
        <f t="shared" si="44"/>
        <v>1.7647197084363071</v>
      </c>
    </row>
    <row r="880" spans="1:9" x14ac:dyDescent="0.45">
      <c r="A880" s="60">
        <v>40708</v>
      </c>
      <c r="B880" s="122">
        <v>871</v>
      </c>
      <c r="C880" s="130">
        <v>23.825510000000001</v>
      </c>
      <c r="D880" s="105">
        <v>15.76606</v>
      </c>
      <c r="E880" s="105">
        <v>77.56771937500001</v>
      </c>
      <c r="F880" s="15">
        <f t="shared" si="42"/>
        <v>2.9528085564225552</v>
      </c>
      <c r="G880" s="15">
        <f t="shared" si="42"/>
        <v>1.7912941162088587</v>
      </c>
      <c r="H880" s="118">
        <f t="shared" si="43"/>
        <v>2.3720513363157067</v>
      </c>
      <c r="I880" s="134">
        <f t="shared" si="44"/>
        <v>1.8399461239843051</v>
      </c>
    </row>
    <row r="881" spans="1:9" x14ac:dyDescent="0.45">
      <c r="A881" s="60">
        <v>40709</v>
      </c>
      <c r="B881" s="121">
        <v>872</v>
      </c>
      <c r="C881" s="130">
        <v>23.066970000000001</v>
      </c>
      <c r="D881" s="105">
        <v>13.154870000000001</v>
      </c>
      <c r="E881" s="105">
        <v>81.090670729166689</v>
      </c>
      <c r="F881" s="15">
        <f t="shared" si="42"/>
        <v>2.8208377408544552</v>
      </c>
      <c r="G881" s="15">
        <f t="shared" si="42"/>
        <v>1.5130118781526978</v>
      </c>
      <c r="H881" s="118">
        <f t="shared" si="43"/>
        <v>2.1669248095035765</v>
      </c>
      <c r="I881" s="134">
        <f t="shared" si="44"/>
        <v>1.7571738622231678</v>
      </c>
    </row>
    <row r="882" spans="1:9" x14ac:dyDescent="0.45">
      <c r="A882" s="60">
        <v>40710</v>
      </c>
      <c r="B882" s="122">
        <v>873</v>
      </c>
      <c r="C882" s="130">
        <v>21.00282</v>
      </c>
      <c r="D882" s="105">
        <v>12.889049999999999</v>
      </c>
      <c r="E882" s="105">
        <v>69.142768749999945</v>
      </c>
      <c r="F882" s="15">
        <f t="shared" si="42"/>
        <v>2.4874362213546126</v>
      </c>
      <c r="G882" s="15">
        <f t="shared" si="42"/>
        <v>1.4869351795757786</v>
      </c>
      <c r="H882" s="118">
        <f t="shared" si="43"/>
        <v>1.9871857004651956</v>
      </c>
      <c r="I882" s="134">
        <f t="shared" si="44"/>
        <v>1.373995213505717</v>
      </c>
    </row>
    <row r="883" spans="1:9" x14ac:dyDescent="0.45">
      <c r="A883" s="60">
        <v>40711</v>
      </c>
      <c r="B883" s="122">
        <v>874</v>
      </c>
      <c r="C883" s="130">
        <v>18.380929999999999</v>
      </c>
      <c r="D883" s="105">
        <v>12.53417</v>
      </c>
      <c r="E883" s="105">
        <v>78.805004583333343</v>
      </c>
      <c r="F883" s="15">
        <f t="shared" si="42"/>
        <v>2.1139462929909998</v>
      </c>
      <c r="G883" s="15">
        <f t="shared" si="42"/>
        <v>1.4527371719512796</v>
      </c>
      <c r="H883" s="118">
        <f t="shared" si="43"/>
        <v>1.7833417324711398</v>
      </c>
      <c r="I883" s="134">
        <f t="shared" si="44"/>
        <v>1.4053625340103779</v>
      </c>
    </row>
    <row r="884" spans="1:9" x14ac:dyDescent="0.45">
      <c r="A884" s="60">
        <v>40712</v>
      </c>
      <c r="B884" s="121">
        <v>875</v>
      </c>
      <c r="C884" s="130">
        <v>19.211359999999999</v>
      </c>
      <c r="D884" s="105">
        <v>10.63463</v>
      </c>
      <c r="E884" s="105">
        <v>72.715540624999988</v>
      </c>
      <c r="F884" s="15">
        <f t="shared" si="42"/>
        <v>2.2265360093994646</v>
      </c>
      <c r="G884" s="15">
        <f t="shared" si="42"/>
        <v>1.2811707506065599</v>
      </c>
      <c r="H884" s="118">
        <f t="shared" si="43"/>
        <v>1.7538533800030123</v>
      </c>
      <c r="I884" s="134">
        <f t="shared" si="44"/>
        <v>1.2753239670390257</v>
      </c>
    </row>
    <row r="885" spans="1:9" x14ac:dyDescent="0.45">
      <c r="A885" s="60">
        <v>40713</v>
      </c>
      <c r="B885" s="122">
        <v>876</v>
      </c>
      <c r="C885" s="130">
        <v>19.7209</v>
      </c>
      <c r="D885" s="105">
        <v>9.6987369999999995</v>
      </c>
      <c r="E885" s="105">
        <v>74.970913020833336</v>
      </c>
      <c r="F885" s="15">
        <f t="shared" si="42"/>
        <v>2.2981864658772007</v>
      </c>
      <c r="G885" s="15">
        <f t="shared" si="42"/>
        <v>1.2033917510171857</v>
      </c>
      <c r="H885" s="118">
        <f t="shared" si="43"/>
        <v>1.7507891084471932</v>
      </c>
      <c r="I885" s="134">
        <f t="shared" si="44"/>
        <v>1.3125825796721686</v>
      </c>
    </row>
    <row r="886" spans="1:9" x14ac:dyDescent="0.45">
      <c r="A886" s="60">
        <v>40714</v>
      </c>
      <c r="B886" s="122">
        <v>877</v>
      </c>
      <c r="C886" s="130">
        <v>21.347049999999999</v>
      </c>
      <c r="D886" s="105">
        <v>15.415620000000001</v>
      </c>
      <c r="E886" s="105">
        <v>83.657502500000021</v>
      </c>
      <c r="F886" s="15">
        <f t="shared" si="42"/>
        <v>2.5405182263318178</v>
      </c>
      <c r="G886" s="15">
        <f t="shared" si="42"/>
        <v>1.7515166180729298</v>
      </c>
      <c r="H886" s="118">
        <f t="shared" si="43"/>
        <v>2.146017422202374</v>
      </c>
      <c r="I886" s="134">
        <f t="shared" si="44"/>
        <v>1.7953045786293871</v>
      </c>
    </row>
    <row r="887" spans="1:9" x14ac:dyDescent="0.45">
      <c r="A887" s="60">
        <v>40715</v>
      </c>
      <c r="B887" s="121">
        <v>878</v>
      </c>
      <c r="C887" s="130">
        <v>22.58108</v>
      </c>
      <c r="D887" s="105">
        <v>14.98554</v>
      </c>
      <c r="E887" s="105">
        <v>85.82397302083335</v>
      </c>
      <c r="F887" s="15">
        <f t="shared" si="42"/>
        <v>2.7390344164048832</v>
      </c>
      <c r="G887" s="15">
        <f t="shared" si="42"/>
        <v>1.7037592969755009</v>
      </c>
      <c r="H887" s="118">
        <f t="shared" si="43"/>
        <v>2.221396856690192</v>
      </c>
      <c r="I887" s="134">
        <f t="shared" si="44"/>
        <v>1.9064910389714307</v>
      </c>
    </row>
    <row r="888" spans="1:9" x14ac:dyDescent="0.45">
      <c r="A888" s="60">
        <v>40716</v>
      </c>
      <c r="B888" s="122">
        <v>879</v>
      </c>
      <c r="C888" s="130">
        <v>21.2166</v>
      </c>
      <c r="D888" s="105">
        <v>13.991160000000001</v>
      </c>
      <c r="E888" s="105">
        <v>74.419360729166669</v>
      </c>
      <c r="F888" s="15">
        <f t="shared" si="42"/>
        <v>2.5202868469061745</v>
      </c>
      <c r="G888" s="15">
        <f t="shared" si="42"/>
        <v>1.5976880286096105</v>
      </c>
      <c r="H888" s="118">
        <f t="shared" si="43"/>
        <v>2.0589874377578923</v>
      </c>
      <c r="I888" s="134">
        <f t="shared" si="44"/>
        <v>1.5322852886732721</v>
      </c>
    </row>
    <row r="889" spans="1:9" x14ac:dyDescent="0.45">
      <c r="A889" s="60">
        <v>40717</v>
      </c>
      <c r="B889" s="122">
        <v>880</v>
      </c>
      <c r="C889" s="130">
        <v>21.241320000000002</v>
      </c>
      <c r="D889" s="105">
        <v>12.490550000000001</v>
      </c>
      <c r="E889" s="105">
        <v>65.943384895833319</v>
      </c>
      <c r="F889" s="15">
        <f t="shared" si="42"/>
        <v>2.5241098028633959</v>
      </c>
      <c r="G889" s="15">
        <f t="shared" si="42"/>
        <v>1.448581769643478</v>
      </c>
      <c r="H889" s="118">
        <f t="shared" si="43"/>
        <v>1.9863457862534371</v>
      </c>
      <c r="I889" s="134">
        <f t="shared" si="44"/>
        <v>1.3098636471912706</v>
      </c>
    </row>
    <row r="890" spans="1:9" x14ac:dyDescent="0.45">
      <c r="A890" s="60">
        <v>40718</v>
      </c>
      <c r="B890" s="121">
        <v>881</v>
      </c>
      <c r="C890" s="130">
        <v>22.37482</v>
      </c>
      <c r="D890" s="105">
        <v>9.3797219999999992</v>
      </c>
      <c r="E890" s="105">
        <v>64.006190625000031</v>
      </c>
      <c r="F890" s="15">
        <f t="shared" si="42"/>
        <v>2.7049401772620714</v>
      </c>
      <c r="G890" s="15">
        <f t="shared" si="42"/>
        <v>1.1778453934149651</v>
      </c>
      <c r="H890" s="118">
        <f t="shared" si="43"/>
        <v>1.9413927853385182</v>
      </c>
      <c r="I890" s="134">
        <f t="shared" si="44"/>
        <v>1.2426115669637696</v>
      </c>
    </row>
    <row r="891" spans="1:9" x14ac:dyDescent="0.45">
      <c r="A891" s="60">
        <v>40719</v>
      </c>
      <c r="B891" s="122">
        <v>882</v>
      </c>
      <c r="C891" s="130">
        <v>29.051439999999999</v>
      </c>
      <c r="D891" s="105">
        <v>8.9570880000000006</v>
      </c>
      <c r="E891" s="105">
        <v>61.510810104166673</v>
      </c>
      <c r="F891" s="15">
        <f t="shared" si="42"/>
        <v>4.0176006224143972</v>
      </c>
      <c r="G891" s="15">
        <f t="shared" si="42"/>
        <v>1.144736554695293</v>
      </c>
      <c r="H891" s="118">
        <f t="shared" si="43"/>
        <v>2.5811685885548452</v>
      </c>
      <c r="I891" s="134">
        <f t="shared" si="44"/>
        <v>1.58769770897437</v>
      </c>
    </row>
    <row r="892" spans="1:9" x14ac:dyDescent="0.45">
      <c r="A892" s="60">
        <v>40720</v>
      </c>
      <c r="B892" s="122">
        <v>883</v>
      </c>
      <c r="C892" s="130">
        <v>35.450580000000002</v>
      </c>
      <c r="D892" s="105">
        <v>16.788620000000002</v>
      </c>
      <c r="E892" s="105">
        <v>51.227376249999992</v>
      </c>
      <c r="F892" s="15">
        <f t="shared" si="42"/>
        <v>5.7642287317719623</v>
      </c>
      <c r="G892" s="15">
        <f t="shared" si="42"/>
        <v>1.9119241337880351</v>
      </c>
      <c r="H892" s="118">
        <f t="shared" si="43"/>
        <v>3.8380764327799985</v>
      </c>
      <c r="I892" s="134">
        <f t="shared" si="44"/>
        <v>1.9661458549827877</v>
      </c>
    </row>
    <row r="893" spans="1:9" x14ac:dyDescent="0.45">
      <c r="A893" s="60">
        <v>40721</v>
      </c>
      <c r="B893" s="121">
        <v>884</v>
      </c>
      <c r="C893" s="130">
        <v>36.133850000000002</v>
      </c>
      <c r="D893" s="105">
        <v>18.573060000000002</v>
      </c>
      <c r="E893" s="105">
        <v>50.032437812499971</v>
      </c>
      <c r="F893" s="15">
        <f t="shared" si="42"/>
        <v>5.9847671262378084</v>
      </c>
      <c r="G893" s="15">
        <f t="shared" si="42"/>
        <v>2.1395423102193067</v>
      </c>
      <c r="H893" s="118">
        <f t="shared" si="43"/>
        <v>4.0621547182285571</v>
      </c>
      <c r="I893" s="134">
        <f t="shared" si="44"/>
        <v>2.0323950332452365</v>
      </c>
    </row>
    <row r="894" spans="1:9" x14ac:dyDescent="0.45">
      <c r="A894" s="60">
        <v>40722</v>
      </c>
      <c r="B894" s="122">
        <v>885</v>
      </c>
      <c r="C894" s="130">
        <v>24.87369</v>
      </c>
      <c r="D894" s="105">
        <v>15.503550000000001</v>
      </c>
      <c r="E894" s="105">
        <v>81.004933750000035</v>
      </c>
      <c r="F894" s="15">
        <f t="shared" si="42"/>
        <v>3.1440223583060467</v>
      </c>
      <c r="G894" s="15">
        <f t="shared" si="42"/>
        <v>1.7614238318806095</v>
      </c>
      <c r="H894" s="118">
        <f t="shared" si="43"/>
        <v>2.4527230950933281</v>
      </c>
      <c r="I894" s="134">
        <f t="shared" si="44"/>
        <v>1.9868267182513006</v>
      </c>
    </row>
    <row r="895" spans="1:9" x14ac:dyDescent="0.45">
      <c r="A895" s="60">
        <v>40723</v>
      </c>
      <c r="B895" s="122">
        <v>886</v>
      </c>
      <c r="C895" s="130">
        <v>22.691079999999999</v>
      </c>
      <c r="D895" s="105">
        <v>9.6993159999999996</v>
      </c>
      <c r="E895" s="105">
        <v>60.869316562499982</v>
      </c>
      <c r="F895" s="15">
        <f t="shared" si="42"/>
        <v>2.7573700841150548</v>
      </c>
      <c r="G895" s="15">
        <f t="shared" si="42"/>
        <v>1.2034385561661949</v>
      </c>
      <c r="H895" s="118">
        <f t="shared" si="43"/>
        <v>1.9804043201406247</v>
      </c>
      <c r="I895" s="134">
        <f t="shared" si="44"/>
        <v>1.2054585748438225</v>
      </c>
    </row>
    <row r="896" spans="1:9" x14ac:dyDescent="0.45">
      <c r="A896" s="60">
        <v>40724</v>
      </c>
      <c r="B896" s="121">
        <v>887</v>
      </c>
      <c r="C896" s="130">
        <v>23.162590000000002</v>
      </c>
      <c r="D896" s="105">
        <v>8.0357690000000002</v>
      </c>
      <c r="E896" s="105">
        <v>59.64778624999996</v>
      </c>
      <c r="F896" s="15">
        <f t="shared" si="42"/>
        <v>2.8371848530969865</v>
      </c>
      <c r="G896" s="15">
        <f t="shared" si="42"/>
        <v>1.0753850420801274</v>
      </c>
      <c r="H896" s="118">
        <f t="shared" si="43"/>
        <v>1.9562849475885571</v>
      </c>
      <c r="I896" s="134">
        <f t="shared" si="44"/>
        <v>1.1668806639785463</v>
      </c>
    </row>
    <row r="897" spans="1:9" x14ac:dyDescent="0.45">
      <c r="A897" s="60">
        <v>40725</v>
      </c>
      <c r="B897" s="122">
        <v>888</v>
      </c>
      <c r="C897" s="130">
        <v>24.618300000000001</v>
      </c>
      <c r="D897" s="105">
        <v>7.7636580000000004</v>
      </c>
      <c r="E897" s="105">
        <v>58.304097500000005</v>
      </c>
      <c r="F897" s="15">
        <f t="shared" si="42"/>
        <v>3.0964648483099499</v>
      </c>
      <c r="G897" s="15">
        <f t="shared" si="42"/>
        <v>1.0556226747571322</v>
      </c>
      <c r="H897" s="118">
        <f t="shared" si="43"/>
        <v>2.076043761533541</v>
      </c>
      <c r="I897" s="134">
        <f t="shared" si="44"/>
        <v>1.2104185788671833</v>
      </c>
    </row>
    <row r="898" spans="1:9" x14ac:dyDescent="0.45">
      <c r="A898" s="60">
        <v>40726</v>
      </c>
      <c r="B898" s="122">
        <v>889</v>
      </c>
      <c r="C898" s="130">
        <v>26.094049999999999</v>
      </c>
      <c r="D898" s="105">
        <v>10.33061</v>
      </c>
      <c r="E898" s="105">
        <v>47.560073229166697</v>
      </c>
      <c r="F898" s="15">
        <f t="shared" si="42"/>
        <v>3.3801735815089717</v>
      </c>
      <c r="G898" s="15">
        <f t="shared" si="42"/>
        <v>1.2554337125181554</v>
      </c>
      <c r="H898" s="118">
        <f t="shared" si="43"/>
        <v>2.3178036470135637</v>
      </c>
      <c r="I898" s="134">
        <f t="shared" si="44"/>
        <v>1.1023491118279474</v>
      </c>
    </row>
    <row r="899" spans="1:9" x14ac:dyDescent="0.45">
      <c r="A899" s="60">
        <v>40727</v>
      </c>
      <c r="B899" s="121">
        <v>890</v>
      </c>
      <c r="C899" s="130">
        <v>26.351929999999999</v>
      </c>
      <c r="D899" s="105">
        <v>11.814719999999999</v>
      </c>
      <c r="E899" s="105">
        <v>39.992526874999982</v>
      </c>
      <c r="F899" s="15">
        <f t="shared" si="42"/>
        <v>3.4320080517005342</v>
      </c>
      <c r="G899" s="15">
        <f t="shared" si="42"/>
        <v>1.3855200356128419</v>
      </c>
      <c r="H899" s="118">
        <f t="shared" si="43"/>
        <v>2.4087640436566882</v>
      </c>
      <c r="I899" s="134">
        <f t="shared" si="44"/>
        <v>0.96332560751473739</v>
      </c>
    </row>
    <row r="900" spans="1:9" x14ac:dyDescent="0.45">
      <c r="A900" s="60">
        <v>40728</v>
      </c>
      <c r="B900" s="122">
        <v>891</v>
      </c>
      <c r="C900" s="130">
        <v>29.374479999999998</v>
      </c>
      <c r="D900" s="105">
        <v>12.42506</v>
      </c>
      <c r="E900" s="105">
        <v>41.065015625000008</v>
      </c>
      <c r="F900" s="15">
        <f t="shared" si="42"/>
        <v>4.093184681135539</v>
      </c>
      <c r="G900" s="15">
        <f t="shared" si="42"/>
        <v>1.4423625485383285</v>
      </c>
      <c r="H900" s="118">
        <f t="shared" si="43"/>
        <v>2.7677736148369338</v>
      </c>
      <c r="I900" s="134">
        <f t="shared" si="44"/>
        <v>1.1365866673974143</v>
      </c>
    </row>
    <row r="901" spans="1:9" x14ac:dyDescent="0.45">
      <c r="A901" s="60">
        <v>40729</v>
      </c>
      <c r="B901" s="122">
        <v>892</v>
      </c>
      <c r="C901" s="130">
        <v>27.588789999999999</v>
      </c>
      <c r="D901" s="105">
        <v>12.28837</v>
      </c>
      <c r="E901" s="105">
        <v>61.373998749999991</v>
      </c>
      <c r="F901" s="15">
        <f t="shared" si="42"/>
        <v>3.6903650437452602</v>
      </c>
      <c r="G901" s="15">
        <f t="shared" si="42"/>
        <v>1.4294573517918656</v>
      </c>
      <c r="H901" s="118">
        <f t="shared" si="43"/>
        <v>2.5599111977685629</v>
      </c>
      <c r="I901" s="134">
        <f t="shared" si="44"/>
        <v>1.5711198665195876</v>
      </c>
    </row>
    <row r="902" spans="1:9" x14ac:dyDescent="0.45">
      <c r="A902" s="60">
        <v>40730</v>
      </c>
      <c r="B902" s="121">
        <v>893</v>
      </c>
      <c r="C902" s="130">
        <v>22.806280000000001</v>
      </c>
      <c r="D902" s="105">
        <v>14.820550000000001</v>
      </c>
      <c r="E902" s="105">
        <v>67.595911458333333</v>
      </c>
      <c r="F902" s="15">
        <f t="shared" si="42"/>
        <v>2.7766873283016706</v>
      </c>
      <c r="G902" s="15">
        <f t="shared" si="42"/>
        <v>1.6857436846348477</v>
      </c>
      <c r="H902" s="118">
        <f t="shared" si="43"/>
        <v>2.2312155064682591</v>
      </c>
      <c r="I902" s="134">
        <f t="shared" si="44"/>
        <v>1.508210458196888</v>
      </c>
    </row>
    <row r="903" spans="1:9" x14ac:dyDescent="0.45">
      <c r="A903" s="60">
        <v>40731</v>
      </c>
      <c r="B903" s="122">
        <v>894</v>
      </c>
      <c r="C903" s="130">
        <v>20.457350000000002</v>
      </c>
      <c r="D903" s="105">
        <v>12.49905</v>
      </c>
      <c r="E903" s="105">
        <v>74.702952083333329</v>
      </c>
      <c r="F903" s="15">
        <f t="shared" si="42"/>
        <v>2.4053061319656086</v>
      </c>
      <c r="G903" s="15">
        <f t="shared" si="42"/>
        <v>1.4493906912990258</v>
      </c>
      <c r="H903" s="118">
        <f t="shared" si="43"/>
        <v>1.9273484116323172</v>
      </c>
      <c r="I903" s="134">
        <f t="shared" si="44"/>
        <v>1.4397861604205759</v>
      </c>
    </row>
    <row r="904" spans="1:9" x14ac:dyDescent="0.45">
      <c r="A904" s="60">
        <v>40732</v>
      </c>
      <c r="B904" s="122">
        <v>895</v>
      </c>
      <c r="C904" s="130">
        <v>21.63625</v>
      </c>
      <c r="D904" s="105">
        <v>12.480090000000001</v>
      </c>
      <c r="E904" s="105">
        <v>76.132664166666657</v>
      </c>
      <c r="F904" s="15">
        <f t="shared" si="42"/>
        <v>2.5858767294858982</v>
      </c>
      <c r="G904" s="15">
        <f t="shared" si="42"/>
        <v>1.4475868642819087</v>
      </c>
      <c r="H904" s="118">
        <f t="shared" si="43"/>
        <v>2.0167317968839034</v>
      </c>
      <c r="I904" s="134">
        <f t="shared" si="44"/>
        <v>1.535391646064004</v>
      </c>
    </row>
    <row r="905" spans="1:9" x14ac:dyDescent="0.45">
      <c r="A905" s="60">
        <v>40733</v>
      </c>
      <c r="B905" s="121">
        <v>896</v>
      </c>
      <c r="C905" s="130">
        <v>22.486809999999998</v>
      </c>
      <c r="D905" s="105">
        <v>13.26864</v>
      </c>
      <c r="E905" s="105">
        <v>70.82926270833336</v>
      </c>
      <c r="F905" s="15">
        <f t="shared" si="42"/>
        <v>2.7234055557330694</v>
      </c>
      <c r="G905" s="15">
        <f t="shared" si="42"/>
        <v>1.5242947141822454</v>
      </c>
      <c r="H905" s="118">
        <f t="shared" si="43"/>
        <v>2.1238501349576575</v>
      </c>
      <c r="I905" s="134">
        <f t="shared" si="44"/>
        <v>1.5043073916204519</v>
      </c>
    </row>
    <row r="906" spans="1:9" x14ac:dyDescent="0.45">
      <c r="A906" s="60">
        <v>40734</v>
      </c>
      <c r="B906" s="122">
        <v>897</v>
      </c>
      <c r="C906" s="130">
        <v>24.58296</v>
      </c>
      <c r="D906" s="105">
        <v>13.951040000000001</v>
      </c>
      <c r="E906" s="105">
        <v>61.771841041666676</v>
      </c>
      <c r="F906" s="15">
        <f t="shared" si="42"/>
        <v>3.0899336740247669</v>
      </c>
      <c r="G906" s="15">
        <f t="shared" si="42"/>
        <v>1.5935328227874519</v>
      </c>
      <c r="H906" s="118">
        <f t="shared" si="43"/>
        <v>2.3417332484061095</v>
      </c>
      <c r="I906" s="134">
        <f t="shared" si="44"/>
        <v>1.4465317398252795</v>
      </c>
    </row>
    <row r="907" spans="1:9" x14ac:dyDescent="0.45">
      <c r="A907" s="60">
        <v>40735</v>
      </c>
      <c r="B907" s="122">
        <v>898</v>
      </c>
      <c r="C907" s="130">
        <v>28.485800000000001</v>
      </c>
      <c r="D907" s="105">
        <v>10.80274</v>
      </c>
      <c r="E907" s="105">
        <v>56.287248437500004</v>
      </c>
      <c r="F907" s="15">
        <f t="shared" ref="F907:G970" si="45">0.6108*EXP(17.27*C907/(C907+237.3))</f>
        <v>3.8881753549271667</v>
      </c>
      <c r="G907" s="15">
        <f t="shared" si="45"/>
        <v>1.2956004136318229</v>
      </c>
      <c r="H907" s="118">
        <f t="shared" ref="H907:H970" si="46">(F907+G907)/2</f>
        <v>2.5918878842794948</v>
      </c>
      <c r="I907" s="134">
        <f t="shared" ref="I907:I970" si="47">E907/100*H907</f>
        <v>1.4589023726458619</v>
      </c>
    </row>
    <row r="908" spans="1:9" x14ac:dyDescent="0.45">
      <c r="A908" s="60">
        <v>40736</v>
      </c>
      <c r="B908" s="121">
        <v>899</v>
      </c>
      <c r="C908" s="130">
        <v>24.153590000000001</v>
      </c>
      <c r="D908" s="105">
        <v>14.67511</v>
      </c>
      <c r="E908" s="105">
        <v>80.000283333333329</v>
      </c>
      <c r="F908" s="15">
        <f t="shared" si="45"/>
        <v>3.0115364804271683</v>
      </c>
      <c r="G908" s="15">
        <f t="shared" si="45"/>
        <v>1.6700015416793634</v>
      </c>
      <c r="H908" s="118">
        <f t="shared" si="46"/>
        <v>2.3407690110532657</v>
      </c>
      <c r="I908" s="134">
        <f t="shared" si="47"/>
        <v>1.8726218410214772</v>
      </c>
    </row>
    <row r="909" spans="1:9" x14ac:dyDescent="0.45">
      <c r="A909" s="60">
        <v>40737</v>
      </c>
      <c r="B909" s="122">
        <v>900</v>
      </c>
      <c r="C909" s="130">
        <v>23.179449999999999</v>
      </c>
      <c r="D909" s="105">
        <v>13.951079999999999</v>
      </c>
      <c r="E909" s="105">
        <v>66.354476041666686</v>
      </c>
      <c r="F909" s="15">
        <f t="shared" si="45"/>
        <v>2.840075783420335</v>
      </c>
      <c r="G909" s="15">
        <f t="shared" si="45"/>
        <v>1.5935369608384522</v>
      </c>
      <c r="H909" s="118">
        <f t="shared" si="46"/>
        <v>2.2168063721293936</v>
      </c>
      <c r="I909" s="134">
        <f t="shared" si="47"/>
        <v>1.4709502530847389</v>
      </c>
    </row>
    <row r="910" spans="1:9" x14ac:dyDescent="0.45">
      <c r="A910" s="60">
        <v>40738</v>
      </c>
      <c r="B910" s="122">
        <v>901</v>
      </c>
      <c r="C910" s="130">
        <v>25.28246</v>
      </c>
      <c r="D910" s="105">
        <v>9.8219429999999992</v>
      </c>
      <c r="E910" s="105">
        <v>56.686586666666649</v>
      </c>
      <c r="F910" s="15">
        <f t="shared" si="45"/>
        <v>3.2214675898888427</v>
      </c>
      <c r="G910" s="15">
        <f t="shared" si="45"/>
        <v>1.2133876169790168</v>
      </c>
      <c r="H910" s="118">
        <f t="shared" si="46"/>
        <v>2.2174276034339298</v>
      </c>
      <c r="I910" s="134">
        <f t="shared" si="47"/>
        <v>1.256984020191164</v>
      </c>
    </row>
    <row r="911" spans="1:9" x14ac:dyDescent="0.45">
      <c r="A911" s="60">
        <v>40739</v>
      </c>
      <c r="B911" s="121">
        <v>902</v>
      </c>
      <c r="C911" s="130">
        <v>24.315300000000001</v>
      </c>
      <c r="D911" s="105">
        <v>9.5816759999999999</v>
      </c>
      <c r="E911" s="105">
        <v>68.942524583333309</v>
      </c>
      <c r="F911" s="15">
        <f t="shared" si="45"/>
        <v>3.0408564100626139</v>
      </c>
      <c r="G911" s="15">
        <f t="shared" si="45"/>
        <v>1.1939616025303113</v>
      </c>
      <c r="H911" s="118">
        <f t="shared" si="46"/>
        <v>2.1174090062964623</v>
      </c>
      <c r="I911" s="134">
        <f t="shared" si="47"/>
        <v>1.459795224695652</v>
      </c>
    </row>
    <row r="912" spans="1:9" x14ac:dyDescent="0.45">
      <c r="A912" s="60">
        <v>40740</v>
      </c>
      <c r="B912" s="122">
        <v>903</v>
      </c>
      <c r="C912" s="130">
        <v>20.51491</v>
      </c>
      <c r="D912" s="105">
        <v>15.878080000000001</v>
      </c>
      <c r="E912" s="105">
        <v>89.502883437499975</v>
      </c>
      <c r="F912" s="15">
        <f t="shared" si="45"/>
        <v>2.4138594213778015</v>
      </c>
      <c r="G912" s="15">
        <f t="shared" si="45"/>
        <v>1.8041751096986964</v>
      </c>
      <c r="H912" s="118">
        <f t="shared" si="46"/>
        <v>2.1090172655382489</v>
      </c>
      <c r="I912" s="134">
        <f t="shared" si="47"/>
        <v>1.8876312648514482</v>
      </c>
    </row>
    <row r="913" spans="1:9" x14ac:dyDescent="0.45">
      <c r="A913" s="60">
        <v>40741</v>
      </c>
      <c r="B913" s="122">
        <v>904</v>
      </c>
      <c r="C913" s="130">
        <v>19.363</v>
      </c>
      <c r="D913" s="105">
        <v>11.520350000000001</v>
      </c>
      <c r="E913" s="105">
        <v>81.397681666666642</v>
      </c>
      <c r="F913" s="15">
        <f t="shared" si="45"/>
        <v>2.2476521725179737</v>
      </c>
      <c r="G913" s="15">
        <f t="shared" si="45"/>
        <v>1.3588150851950498</v>
      </c>
      <c r="H913" s="118">
        <f t="shared" si="46"/>
        <v>1.8032336288565118</v>
      </c>
      <c r="I913" s="134">
        <f t="shared" si="47"/>
        <v>1.4677903689229046</v>
      </c>
    </row>
    <row r="914" spans="1:9" x14ac:dyDescent="0.45">
      <c r="A914" s="60">
        <v>40742</v>
      </c>
      <c r="B914" s="121">
        <v>905</v>
      </c>
      <c r="C914" s="130">
        <v>19.948239999999998</v>
      </c>
      <c r="D914" s="105">
        <v>12.37078</v>
      </c>
      <c r="E914" s="105">
        <v>77.218450520833301</v>
      </c>
      <c r="F914" s="15">
        <f t="shared" si="45"/>
        <v>2.3307996933662851</v>
      </c>
      <c r="G914" s="15">
        <f t="shared" si="45"/>
        <v>1.4372256616722068</v>
      </c>
      <c r="H914" s="118">
        <f t="shared" si="46"/>
        <v>1.8840126775192458</v>
      </c>
      <c r="I914" s="134">
        <f t="shared" si="47"/>
        <v>1.4548053971964257</v>
      </c>
    </row>
    <row r="915" spans="1:9" x14ac:dyDescent="0.45">
      <c r="A915" s="60">
        <v>40743</v>
      </c>
      <c r="B915" s="122">
        <v>906</v>
      </c>
      <c r="C915" s="130">
        <v>18.62839</v>
      </c>
      <c r="D915" s="105">
        <v>11.26524</v>
      </c>
      <c r="E915" s="105">
        <v>88.827189791666669</v>
      </c>
      <c r="F915" s="15">
        <f t="shared" si="45"/>
        <v>2.1469636226954152</v>
      </c>
      <c r="G915" s="15">
        <f t="shared" si="45"/>
        <v>1.3360386304806176</v>
      </c>
      <c r="H915" s="118">
        <f t="shared" si="46"/>
        <v>1.7415011265880165</v>
      </c>
      <c r="I915" s="134">
        <f t="shared" si="47"/>
        <v>1.5469265109383508</v>
      </c>
    </row>
    <row r="916" spans="1:9" x14ac:dyDescent="0.45">
      <c r="A916" s="60">
        <v>40744</v>
      </c>
      <c r="B916" s="122">
        <v>907</v>
      </c>
      <c r="C916" s="130">
        <v>18.182490000000001</v>
      </c>
      <c r="D916" s="105">
        <v>12.201359999999999</v>
      </c>
      <c r="E916" s="105">
        <v>92.973806458333343</v>
      </c>
      <c r="F916" s="15">
        <f t="shared" si="45"/>
        <v>2.0877913879906096</v>
      </c>
      <c r="G916" s="15">
        <f t="shared" si="45"/>
        <v>1.4212954688316604</v>
      </c>
      <c r="H916" s="118">
        <f t="shared" si="46"/>
        <v>1.754543428411135</v>
      </c>
      <c r="I916" s="134">
        <f t="shared" si="47"/>
        <v>1.6312658113583751</v>
      </c>
    </row>
    <row r="917" spans="1:9" x14ac:dyDescent="0.45">
      <c r="A917" s="60">
        <v>40745</v>
      </c>
      <c r="B917" s="121">
        <v>908</v>
      </c>
      <c r="C917" s="130">
        <v>20.453510000000001</v>
      </c>
      <c r="D917" s="105">
        <v>13.95401</v>
      </c>
      <c r="E917" s="105">
        <v>91.558499479166699</v>
      </c>
      <c r="F917" s="15">
        <f t="shared" si="45"/>
        <v>2.4047364603534249</v>
      </c>
      <c r="G917" s="15">
        <f t="shared" si="45"/>
        <v>1.5938400987140258</v>
      </c>
      <c r="H917" s="118">
        <f t="shared" si="46"/>
        <v>1.9992882795337255</v>
      </c>
      <c r="I917" s="134">
        <f t="shared" si="47"/>
        <v>1.830518349003927</v>
      </c>
    </row>
    <row r="918" spans="1:9" x14ac:dyDescent="0.45">
      <c r="A918" s="60">
        <v>40746</v>
      </c>
      <c r="B918" s="122">
        <v>909</v>
      </c>
      <c r="C918" s="130">
        <v>22.314499999999999</v>
      </c>
      <c r="D918" s="105">
        <v>11.3667</v>
      </c>
      <c r="E918" s="105">
        <v>86.778927291666662</v>
      </c>
      <c r="F918" s="15">
        <f t="shared" si="45"/>
        <v>2.6950397420320367</v>
      </c>
      <c r="G918" s="15">
        <f t="shared" si="45"/>
        <v>1.3450565739703735</v>
      </c>
      <c r="H918" s="118">
        <f t="shared" si="46"/>
        <v>2.0200481580012051</v>
      </c>
      <c r="I918" s="134">
        <f t="shared" si="47"/>
        <v>1.7529761222885174</v>
      </c>
    </row>
    <row r="919" spans="1:9" x14ac:dyDescent="0.45">
      <c r="A919" s="60">
        <v>40747</v>
      </c>
      <c r="B919" s="122">
        <v>910</v>
      </c>
      <c r="C919" s="130">
        <v>20.32151</v>
      </c>
      <c r="D919" s="105">
        <v>10.725720000000001</v>
      </c>
      <c r="E919" s="105">
        <v>74.950489895833314</v>
      </c>
      <c r="F919" s="15">
        <f t="shared" si="45"/>
        <v>2.3852255752605713</v>
      </c>
      <c r="G919" s="15">
        <f t="shared" si="45"/>
        <v>1.2889717950073503</v>
      </c>
      <c r="H919" s="118">
        <f t="shared" si="46"/>
        <v>1.8370986851339608</v>
      </c>
      <c r="I919" s="134">
        <f t="shared" si="47"/>
        <v>1.3769144643778159</v>
      </c>
    </row>
    <row r="920" spans="1:9" x14ac:dyDescent="0.45">
      <c r="A920" s="60">
        <v>40748</v>
      </c>
      <c r="B920" s="121">
        <v>911</v>
      </c>
      <c r="C920" s="130">
        <v>19.67183</v>
      </c>
      <c r="D920" s="105">
        <v>8.3595220000000001</v>
      </c>
      <c r="E920" s="105">
        <v>82.939827083333327</v>
      </c>
      <c r="F920" s="15">
        <f t="shared" si="45"/>
        <v>2.2911996958729071</v>
      </c>
      <c r="G920" s="15">
        <f t="shared" si="45"/>
        <v>1.0993216474017049</v>
      </c>
      <c r="H920" s="118">
        <f t="shared" si="46"/>
        <v>1.695260671637306</v>
      </c>
      <c r="I920" s="134">
        <f t="shared" si="47"/>
        <v>1.4060462696677367</v>
      </c>
    </row>
    <row r="921" spans="1:9" x14ac:dyDescent="0.45">
      <c r="A921" s="60">
        <v>40749</v>
      </c>
      <c r="B921" s="122">
        <v>912</v>
      </c>
      <c r="C921" s="130">
        <v>22.700510000000001</v>
      </c>
      <c r="D921" s="105">
        <v>15.64878</v>
      </c>
      <c r="E921" s="105">
        <v>91.3227338541667</v>
      </c>
      <c r="F921" s="15">
        <f t="shared" si="45"/>
        <v>2.7589469266604048</v>
      </c>
      <c r="G921" s="15">
        <f t="shared" si="45"/>
        <v>1.7778947261072087</v>
      </c>
      <c r="H921" s="118">
        <f t="shared" si="46"/>
        <v>2.2684208263838066</v>
      </c>
      <c r="I921" s="134">
        <f t="shared" si="47"/>
        <v>2.0715839139709726</v>
      </c>
    </row>
    <row r="922" spans="1:9" x14ac:dyDescent="0.45">
      <c r="A922" s="60">
        <v>40750</v>
      </c>
      <c r="B922" s="122">
        <v>913</v>
      </c>
      <c r="C922" s="130">
        <v>26.754860000000001</v>
      </c>
      <c r="D922" s="105">
        <v>13.52196</v>
      </c>
      <c r="E922" s="105">
        <v>69.701100937500001</v>
      </c>
      <c r="F922" s="15">
        <f t="shared" si="45"/>
        <v>3.5143845888829559</v>
      </c>
      <c r="G922" s="15">
        <f t="shared" si="45"/>
        <v>1.549682690379462</v>
      </c>
      <c r="H922" s="118">
        <f t="shared" si="46"/>
        <v>2.5320336396312091</v>
      </c>
      <c r="I922" s="134">
        <f t="shared" si="47"/>
        <v>1.7648553229308042</v>
      </c>
    </row>
    <row r="923" spans="1:9" x14ac:dyDescent="0.45">
      <c r="A923" s="60">
        <v>40751</v>
      </c>
      <c r="B923" s="121">
        <v>914</v>
      </c>
      <c r="C923" s="130">
        <v>24.69257</v>
      </c>
      <c r="D923" s="105">
        <v>15.60511</v>
      </c>
      <c r="E923" s="105">
        <v>70.021383229166673</v>
      </c>
      <c r="F923" s="15">
        <f t="shared" si="45"/>
        <v>3.1102299163256499</v>
      </c>
      <c r="G923" s="15">
        <f t="shared" si="45"/>
        <v>1.7729278678101066</v>
      </c>
      <c r="H923" s="118">
        <f t="shared" si="46"/>
        <v>2.441578892067878</v>
      </c>
      <c r="I923" s="134">
        <f t="shared" si="47"/>
        <v>1.7096273128572907</v>
      </c>
    </row>
    <row r="924" spans="1:9" x14ac:dyDescent="0.45">
      <c r="A924" s="60">
        <v>40752</v>
      </c>
      <c r="B924" s="122">
        <v>915</v>
      </c>
      <c r="C924" s="130">
        <v>25.597370000000002</v>
      </c>
      <c r="D924" s="105">
        <v>11.8232</v>
      </c>
      <c r="E924" s="105">
        <v>67.119086458333314</v>
      </c>
      <c r="F924" s="15">
        <f t="shared" si="45"/>
        <v>3.2822592808383666</v>
      </c>
      <c r="G924" s="15">
        <f t="shared" si="45"/>
        <v>1.3862961161245646</v>
      </c>
      <c r="H924" s="118">
        <f t="shared" si="46"/>
        <v>2.3342776984814657</v>
      </c>
      <c r="I924" s="134">
        <f t="shared" si="47"/>
        <v>1.5667458666213678</v>
      </c>
    </row>
    <row r="925" spans="1:9" x14ac:dyDescent="0.45">
      <c r="A925" s="60">
        <v>40753</v>
      </c>
      <c r="B925" s="122">
        <v>916</v>
      </c>
      <c r="C925" s="130">
        <v>26.268699999999999</v>
      </c>
      <c r="D925" s="105">
        <v>12.839119999999999</v>
      </c>
      <c r="E925" s="105">
        <v>70.72963427083333</v>
      </c>
      <c r="F925" s="15">
        <f t="shared" si="45"/>
        <v>3.4152034564466733</v>
      </c>
      <c r="G925" s="15">
        <f t="shared" si="45"/>
        <v>1.4820813562995792</v>
      </c>
      <c r="H925" s="118">
        <f t="shared" si="46"/>
        <v>2.4486424063731262</v>
      </c>
      <c r="I925" s="134">
        <f t="shared" si="47"/>
        <v>1.7319158186282446</v>
      </c>
    </row>
    <row r="926" spans="1:9" x14ac:dyDescent="0.45">
      <c r="A926" s="60">
        <v>40754</v>
      </c>
      <c r="B926" s="121">
        <v>917</v>
      </c>
      <c r="C926" s="130">
        <v>26.812470000000001</v>
      </c>
      <c r="D926" s="105">
        <v>15.97906</v>
      </c>
      <c r="E926" s="105">
        <v>63.918320937499992</v>
      </c>
      <c r="F926" s="15">
        <f t="shared" si="45"/>
        <v>3.5263022077921984</v>
      </c>
      <c r="G926" s="15">
        <f t="shared" si="45"/>
        <v>1.815856132457528</v>
      </c>
      <c r="H926" s="118">
        <f t="shared" si="46"/>
        <v>2.6710791701248633</v>
      </c>
      <c r="I926" s="134">
        <f t="shared" si="47"/>
        <v>1.7073089564551216</v>
      </c>
    </row>
    <row r="927" spans="1:9" x14ac:dyDescent="0.45">
      <c r="A927" s="60">
        <v>40755</v>
      </c>
      <c r="B927" s="122">
        <v>918</v>
      </c>
      <c r="C927" s="130">
        <v>28.473469999999999</v>
      </c>
      <c r="D927" s="105">
        <v>13.13646</v>
      </c>
      <c r="E927" s="105">
        <v>63.494804062500016</v>
      </c>
      <c r="F927" s="15">
        <f t="shared" si="45"/>
        <v>3.8853949998006558</v>
      </c>
      <c r="G927" s="15">
        <f t="shared" si="45"/>
        <v>1.511193023513336</v>
      </c>
      <c r="H927" s="118">
        <f t="shared" si="46"/>
        <v>2.698294011656996</v>
      </c>
      <c r="I927" s="134">
        <f t="shared" si="47"/>
        <v>1.713276495731781</v>
      </c>
    </row>
    <row r="928" spans="1:9" x14ac:dyDescent="0.45">
      <c r="A928" s="60">
        <v>40756</v>
      </c>
      <c r="B928" s="122">
        <v>919</v>
      </c>
      <c r="C928" s="130">
        <v>30.212879999999998</v>
      </c>
      <c r="D928" s="105">
        <v>12.06376</v>
      </c>
      <c r="E928" s="105">
        <v>60.976259791666649</v>
      </c>
      <c r="F928" s="15">
        <f t="shared" si="45"/>
        <v>4.2951500977109962</v>
      </c>
      <c r="G928" s="15">
        <f t="shared" si="45"/>
        <v>1.4084715733408295</v>
      </c>
      <c r="H928" s="118">
        <f t="shared" si="46"/>
        <v>2.8518108355259129</v>
      </c>
      <c r="I928" s="134">
        <f t="shared" si="47"/>
        <v>1.73892758383718</v>
      </c>
    </row>
    <row r="929" spans="1:9" x14ac:dyDescent="0.45">
      <c r="A929" s="60">
        <v>40757</v>
      </c>
      <c r="B929" s="121">
        <v>920</v>
      </c>
      <c r="C929" s="130">
        <v>27.36646</v>
      </c>
      <c r="D929" s="105">
        <v>17.903369999999999</v>
      </c>
      <c r="E929" s="105">
        <v>68.210826979166683</v>
      </c>
      <c r="F929" s="15">
        <f t="shared" si="45"/>
        <v>3.6427136189398519</v>
      </c>
      <c r="G929" s="15">
        <f t="shared" si="45"/>
        <v>2.0514822043397345</v>
      </c>
      <c r="H929" s="118">
        <f t="shared" si="46"/>
        <v>2.8470979116397932</v>
      </c>
      <c r="I929" s="134">
        <f t="shared" si="47"/>
        <v>1.9420290304360872</v>
      </c>
    </row>
    <row r="930" spans="1:9" x14ac:dyDescent="0.45">
      <c r="A930" s="60">
        <v>40758</v>
      </c>
      <c r="B930" s="122">
        <v>921</v>
      </c>
      <c r="C930" s="130">
        <v>27.77356</v>
      </c>
      <c r="D930" s="105">
        <v>16.67108</v>
      </c>
      <c r="E930" s="105">
        <v>73.604884791666663</v>
      </c>
      <c r="F930" s="15">
        <f t="shared" si="45"/>
        <v>3.7303783792338989</v>
      </c>
      <c r="G930" s="15">
        <f t="shared" si="45"/>
        <v>1.8977055274917216</v>
      </c>
      <c r="H930" s="118">
        <f t="shared" si="46"/>
        <v>2.8140419533628105</v>
      </c>
      <c r="I930" s="134">
        <f t="shared" si="47"/>
        <v>2.0712723377618625</v>
      </c>
    </row>
    <row r="931" spans="1:9" x14ac:dyDescent="0.45">
      <c r="A931" s="60">
        <v>40759</v>
      </c>
      <c r="B931" s="122">
        <v>922</v>
      </c>
      <c r="C931" s="130">
        <v>21.97954</v>
      </c>
      <c r="D931" s="105">
        <v>15.123860000000001</v>
      </c>
      <c r="E931" s="105">
        <v>94.536039062499995</v>
      </c>
      <c r="F931" s="15">
        <f t="shared" si="45"/>
        <v>2.6406358213397718</v>
      </c>
      <c r="G931" s="15">
        <f t="shared" si="45"/>
        <v>1.7189926270822247</v>
      </c>
      <c r="H931" s="118">
        <f t="shared" si="46"/>
        <v>2.1798142242109981</v>
      </c>
      <c r="I931" s="134">
        <f t="shared" si="47"/>
        <v>2.0607100264900406</v>
      </c>
    </row>
    <row r="932" spans="1:9" x14ac:dyDescent="0.45">
      <c r="A932" s="60">
        <v>40760</v>
      </c>
      <c r="B932" s="121">
        <v>923</v>
      </c>
      <c r="C932" s="130">
        <v>26.409369999999999</v>
      </c>
      <c r="D932" s="105">
        <v>18.628129999999999</v>
      </c>
      <c r="E932" s="105">
        <v>82.203763020833307</v>
      </c>
      <c r="F932" s="15">
        <f t="shared" si="45"/>
        <v>3.4436474811179574</v>
      </c>
      <c r="G932" s="15">
        <f t="shared" si="45"/>
        <v>2.1469286967565697</v>
      </c>
      <c r="H932" s="118">
        <f t="shared" si="46"/>
        <v>2.7952880889372635</v>
      </c>
      <c r="I932" s="134">
        <f t="shared" si="47"/>
        <v>2.2978319963795681</v>
      </c>
    </row>
    <row r="933" spans="1:9" x14ac:dyDescent="0.45">
      <c r="A933" s="60">
        <v>40761</v>
      </c>
      <c r="B933" s="122">
        <v>924</v>
      </c>
      <c r="C933" s="130">
        <v>18.497640000000001</v>
      </c>
      <c r="D933" s="105">
        <v>13.52655</v>
      </c>
      <c r="E933" s="105">
        <v>92.710289791666682</v>
      </c>
      <c r="F933" s="15">
        <f t="shared" si="45"/>
        <v>2.1294625233020792</v>
      </c>
      <c r="G933" s="15">
        <f t="shared" si="45"/>
        <v>1.5501461067900253</v>
      </c>
      <c r="H933" s="118">
        <f t="shared" si="46"/>
        <v>1.8398043150460524</v>
      </c>
      <c r="I933" s="134">
        <f t="shared" si="47"/>
        <v>1.7056879120787833</v>
      </c>
    </row>
    <row r="934" spans="1:9" x14ac:dyDescent="0.45">
      <c r="A934" s="60">
        <v>40762</v>
      </c>
      <c r="B934" s="122">
        <v>925</v>
      </c>
      <c r="C934" s="130">
        <v>21.106249999999999</v>
      </c>
      <c r="D934" s="105">
        <v>11.375909999999999</v>
      </c>
      <c r="E934" s="105">
        <v>84.327822395833351</v>
      </c>
      <c r="F934" s="15">
        <f t="shared" si="45"/>
        <v>2.503282821721807</v>
      </c>
      <c r="G934" s="15">
        <f t="shared" si="45"/>
        <v>1.3458778165510734</v>
      </c>
      <c r="H934" s="118">
        <f t="shared" si="46"/>
        <v>1.9245803191364401</v>
      </c>
      <c r="I934" s="134">
        <f t="shared" si="47"/>
        <v>1.6229566733865399</v>
      </c>
    </row>
    <row r="935" spans="1:9" x14ac:dyDescent="0.45">
      <c r="A935" s="60">
        <v>40763</v>
      </c>
      <c r="B935" s="121">
        <v>926</v>
      </c>
      <c r="C935" s="130">
        <v>22.096109999999999</v>
      </c>
      <c r="D935" s="105">
        <v>13.65469</v>
      </c>
      <c r="E935" s="105">
        <v>77.287150104166685</v>
      </c>
      <c r="F935" s="15">
        <f t="shared" si="45"/>
        <v>2.6594591748217518</v>
      </c>
      <c r="G935" s="15">
        <f t="shared" si="45"/>
        <v>1.5631325870354671</v>
      </c>
      <c r="H935" s="118">
        <f t="shared" si="46"/>
        <v>2.1112958809286093</v>
      </c>
      <c r="I935" s="134">
        <f t="shared" si="47"/>
        <v>1.6317604166363824</v>
      </c>
    </row>
    <row r="936" spans="1:9" x14ac:dyDescent="0.45">
      <c r="A936" s="60">
        <v>40764</v>
      </c>
      <c r="B936" s="122">
        <v>927</v>
      </c>
      <c r="C936" s="130">
        <v>23.35942</v>
      </c>
      <c r="D936" s="105">
        <v>11.15742</v>
      </c>
      <c r="E936" s="105">
        <v>75.721504270833336</v>
      </c>
      <c r="F936" s="15">
        <f t="shared" si="45"/>
        <v>2.871095241124114</v>
      </c>
      <c r="G936" s="15">
        <f t="shared" si="45"/>
        <v>1.3265136666560762</v>
      </c>
      <c r="H936" s="118">
        <f t="shared" si="46"/>
        <v>2.0988044538900952</v>
      </c>
      <c r="I936" s="134">
        <f t="shared" si="47"/>
        <v>1.5892463041888287</v>
      </c>
    </row>
    <row r="937" spans="1:9" x14ac:dyDescent="0.45">
      <c r="A937" s="60">
        <v>40765</v>
      </c>
      <c r="B937" s="122">
        <v>928</v>
      </c>
      <c r="C937" s="130">
        <v>25.311879999999999</v>
      </c>
      <c r="D937" s="105">
        <v>8.7891189999999995</v>
      </c>
      <c r="E937" s="105">
        <v>64.510257604166654</v>
      </c>
      <c r="F937" s="15">
        <f t="shared" si="45"/>
        <v>3.2271050846989477</v>
      </c>
      <c r="G937" s="15">
        <f t="shared" si="45"/>
        <v>1.1318071245683461</v>
      </c>
      <c r="H937" s="118">
        <f t="shared" si="46"/>
        <v>2.1794561046336467</v>
      </c>
      <c r="I937" s="134">
        <f t="shared" si="47"/>
        <v>1.4059727474689014</v>
      </c>
    </row>
    <row r="938" spans="1:9" x14ac:dyDescent="0.45">
      <c r="A938" s="60">
        <v>40766</v>
      </c>
      <c r="B938" s="121">
        <v>929</v>
      </c>
      <c r="C938" s="130">
        <v>26.39987</v>
      </c>
      <c r="D938" s="105">
        <v>11.213329999999999</v>
      </c>
      <c r="E938" s="105">
        <v>66.629164062499996</v>
      </c>
      <c r="F938" s="15">
        <f t="shared" si="45"/>
        <v>3.4417200657147893</v>
      </c>
      <c r="G938" s="15">
        <f t="shared" si="45"/>
        <v>1.3314453558117656</v>
      </c>
      <c r="H938" s="118">
        <f t="shared" si="46"/>
        <v>2.3865827107632773</v>
      </c>
      <c r="I938" s="134">
        <f t="shared" si="47"/>
        <v>1.5901601098417237</v>
      </c>
    </row>
    <row r="939" spans="1:9" x14ac:dyDescent="0.45">
      <c r="A939" s="60">
        <v>40767</v>
      </c>
      <c r="B939" s="122">
        <v>930</v>
      </c>
      <c r="C939" s="130">
        <v>24.71153</v>
      </c>
      <c r="D939" s="105">
        <v>15.969480000000001</v>
      </c>
      <c r="E939" s="105">
        <v>82.281870416666706</v>
      </c>
      <c r="F939" s="15">
        <f t="shared" si="45"/>
        <v>3.1137524677610409</v>
      </c>
      <c r="G939" s="15">
        <f t="shared" si="45"/>
        <v>1.8147451121851303</v>
      </c>
      <c r="H939" s="118">
        <f t="shared" si="46"/>
        <v>2.4642487899730856</v>
      </c>
      <c r="I939" s="134">
        <f t="shared" si="47"/>
        <v>2.0276299961099316</v>
      </c>
    </row>
    <row r="940" spans="1:9" x14ac:dyDescent="0.45">
      <c r="A940" s="60">
        <v>40768</v>
      </c>
      <c r="B940" s="122">
        <v>931</v>
      </c>
      <c r="C940" s="130">
        <v>24.49127</v>
      </c>
      <c r="D940" s="105">
        <v>15.08283</v>
      </c>
      <c r="E940" s="105">
        <v>83.584567291666659</v>
      </c>
      <c r="F940" s="15">
        <f t="shared" si="45"/>
        <v>3.0730444696044805</v>
      </c>
      <c r="G940" s="15">
        <f t="shared" si="45"/>
        <v>1.7144615401972627</v>
      </c>
      <c r="H940" s="118">
        <f t="shared" si="46"/>
        <v>2.3937530049008715</v>
      </c>
      <c r="I940" s="134">
        <f t="shared" si="47"/>
        <v>2.0008080911776616</v>
      </c>
    </row>
    <row r="941" spans="1:9" x14ac:dyDescent="0.45">
      <c r="A941" s="60">
        <v>40769</v>
      </c>
      <c r="B941" s="121">
        <v>932</v>
      </c>
      <c r="C941" s="130">
        <v>22.492799999999999</v>
      </c>
      <c r="D941" s="105">
        <v>16.710699999999999</v>
      </c>
      <c r="E941" s="105">
        <v>92.58992854166668</v>
      </c>
      <c r="F941" s="15">
        <f t="shared" si="45"/>
        <v>2.7243963055337428</v>
      </c>
      <c r="G941" s="15">
        <f t="shared" si="45"/>
        <v>1.9024879038183651</v>
      </c>
      <c r="H941" s="118">
        <f t="shared" si="46"/>
        <v>2.3134421046760538</v>
      </c>
      <c r="I941" s="134">
        <f t="shared" si="47"/>
        <v>2.1420143915723879</v>
      </c>
    </row>
    <row r="942" spans="1:9" x14ac:dyDescent="0.45">
      <c r="A942" s="60">
        <v>40770</v>
      </c>
      <c r="B942" s="122">
        <v>933</v>
      </c>
      <c r="C942" s="130">
        <v>25.317779999999999</v>
      </c>
      <c r="D942" s="105">
        <v>14.402419999999999</v>
      </c>
      <c r="E942" s="105">
        <v>67.702262395833301</v>
      </c>
      <c r="F942" s="15">
        <f t="shared" si="45"/>
        <v>3.2282366844236363</v>
      </c>
      <c r="G942" s="15">
        <f t="shared" si="45"/>
        <v>1.6408332808082675</v>
      </c>
      <c r="H942" s="118">
        <f t="shared" si="46"/>
        <v>2.4345349826159519</v>
      </c>
      <c r="I942" s="134">
        <f t="shared" si="47"/>
        <v>1.6482352620490064</v>
      </c>
    </row>
    <row r="943" spans="1:9" x14ac:dyDescent="0.45">
      <c r="A943" s="60">
        <v>40771</v>
      </c>
      <c r="B943" s="122">
        <v>934</v>
      </c>
      <c r="C943" s="130">
        <v>28.64378</v>
      </c>
      <c r="D943" s="105">
        <v>11.448499999999999</v>
      </c>
      <c r="E943" s="105">
        <v>64.228625520833333</v>
      </c>
      <c r="F943" s="15">
        <f t="shared" si="45"/>
        <v>3.9239525994797253</v>
      </c>
      <c r="G943" s="15">
        <f t="shared" si="45"/>
        <v>1.3523659988437597</v>
      </c>
      <c r="H943" s="118">
        <f t="shared" si="46"/>
        <v>2.6381592991617424</v>
      </c>
      <c r="I943" s="134">
        <f t="shared" si="47"/>
        <v>1.6944534569016367</v>
      </c>
    </row>
    <row r="944" spans="1:9" x14ac:dyDescent="0.45">
      <c r="A944" s="60">
        <v>40772</v>
      </c>
      <c r="B944" s="121">
        <v>935</v>
      </c>
      <c r="C944" s="130">
        <v>23.840140000000002</v>
      </c>
      <c r="D944" s="105">
        <v>15.751110000000001</v>
      </c>
      <c r="E944" s="105">
        <v>81.78038895833329</v>
      </c>
      <c r="F944" s="15">
        <f t="shared" si="45"/>
        <v>2.9554059496216314</v>
      </c>
      <c r="G944" s="15">
        <f t="shared" si="45"/>
        <v>1.7895811520228253</v>
      </c>
      <c r="H944" s="118">
        <f t="shared" si="46"/>
        <v>2.3724935508222282</v>
      </c>
      <c r="I944" s="134">
        <f t="shared" si="47"/>
        <v>1.940234453873791</v>
      </c>
    </row>
    <row r="945" spans="1:9" x14ac:dyDescent="0.45">
      <c r="A945" s="60">
        <v>40773</v>
      </c>
      <c r="B945" s="122">
        <v>936</v>
      </c>
      <c r="C945" s="130">
        <v>25.707840000000001</v>
      </c>
      <c r="D945" s="105">
        <v>16.089549999999999</v>
      </c>
      <c r="E945" s="105">
        <v>88.456696979166637</v>
      </c>
      <c r="F945" s="15">
        <f t="shared" si="45"/>
        <v>3.3038205806798948</v>
      </c>
      <c r="G945" s="15">
        <f t="shared" si="45"/>
        <v>1.8287131274264123</v>
      </c>
      <c r="H945" s="118">
        <f t="shared" si="46"/>
        <v>2.5662668540531537</v>
      </c>
      <c r="I945" s="134">
        <f t="shared" si="47"/>
        <v>2.2700348947665909</v>
      </c>
    </row>
    <row r="946" spans="1:9" x14ac:dyDescent="0.45">
      <c r="A946" s="60">
        <v>40774</v>
      </c>
      <c r="B946" s="122">
        <v>937</v>
      </c>
      <c r="C946" s="130">
        <v>27.602499999999999</v>
      </c>
      <c r="D946" s="105">
        <v>14.260579999999999</v>
      </c>
      <c r="E946" s="105">
        <v>75.522658750000005</v>
      </c>
      <c r="F946" s="15">
        <f t="shared" si="45"/>
        <v>3.6933211572577149</v>
      </c>
      <c r="G946" s="15">
        <f t="shared" si="45"/>
        <v>1.6258388040488621</v>
      </c>
      <c r="H946" s="118">
        <f t="shared" si="46"/>
        <v>2.6595799806532883</v>
      </c>
      <c r="I946" s="134">
        <f t="shared" si="47"/>
        <v>2.0085855129720991</v>
      </c>
    </row>
    <row r="947" spans="1:9" x14ac:dyDescent="0.45">
      <c r="A947" s="60">
        <v>40775</v>
      </c>
      <c r="B947" s="121">
        <v>938</v>
      </c>
      <c r="C947" s="130">
        <v>31.492370000000001</v>
      </c>
      <c r="D947" s="105">
        <v>13.96665</v>
      </c>
      <c r="E947" s="105">
        <v>68.37131354166668</v>
      </c>
      <c r="F947" s="15">
        <f t="shared" si="45"/>
        <v>4.6200689911727384</v>
      </c>
      <c r="G947" s="15">
        <f t="shared" si="45"/>
        <v>1.5951484134501857</v>
      </c>
      <c r="H947" s="118">
        <f t="shared" si="46"/>
        <v>3.1076087023114622</v>
      </c>
      <c r="I947" s="134">
        <f t="shared" si="47"/>
        <v>2.124712889505489</v>
      </c>
    </row>
    <row r="948" spans="1:9" x14ac:dyDescent="0.45">
      <c r="A948" s="60">
        <v>40776</v>
      </c>
      <c r="B948" s="122">
        <v>939</v>
      </c>
      <c r="C948" s="130">
        <v>32.893279999999997</v>
      </c>
      <c r="D948" s="105">
        <v>19.590509999999998</v>
      </c>
      <c r="E948" s="105">
        <v>70.56584989583331</v>
      </c>
      <c r="F948" s="15">
        <f t="shared" si="45"/>
        <v>5.0001149613184444</v>
      </c>
      <c r="G948" s="15">
        <f t="shared" si="45"/>
        <v>2.2796619485075071</v>
      </c>
      <c r="H948" s="118">
        <f t="shared" si="46"/>
        <v>3.6398884549129757</v>
      </c>
      <c r="I948" s="134">
        <f t="shared" si="47"/>
        <v>2.5685182234696566</v>
      </c>
    </row>
    <row r="949" spans="1:9" x14ac:dyDescent="0.45">
      <c r="A949" s="60">
        <v>40777</v>
      </c>
      <c r="B949" s="122">
        <v>940</v>
      </c>
      <c r="C949" s="130">
        <v>25.119019999999999</v>
      </c>
      <c r="D949" s="105">
        <v>17.104320000000001</v>
      </c>
      <c r="E949" s="105">
        <v>84.086924895833334</v>
      </c>
      <c r="F949" s="15">
        <f t="shared" si="45"/>
        <v>3.1903051029339613</v>
      </c>
      <c r="G949" s="15">
        <f t="shared" si="45"/>
        <v>1.9505767648494623</v>
      </c>
      <c r="H949" s="118">
        <f t="shared" si="46"/>
        <v>2.570440933891712</v>
      </c>
      <c r="I949" s="134">
        <f t="shared" si="47"/>
        <v>2.1614047375732808</v>
      </c>
    </row>
    <row r="950" spans="1:9" x14ac:dyDescent="0.45">
      <c r="A950" s="60">
        <v>40778</v>
      </c>
      <c r="B950" s="121">
        <v>941</v>
      </c>
      <c r="C950" s="130">
        <v>21.654859999999999</v>
      </c>
      <c r="D950" s="105">
        <v>15.46724</v>
      </c>
      <c r="E950" s="105">
        <v>89.255826354166643</v>
      </c>
      <c r="F950" s="15">
        <f t="shared" si="45"/>
        <v>2.588819621705686</v>
      </c>
      <c r="G950" s="15">
        <f t="shared" si="45"/>
        <v>1.757326787514897</v>
      </c>
      <c r="H950" s="118">
        <f t="shared" si="46"/>
        <v>2.1730732046102914</v>
      </c>
      <c r="I950" s="134">
        <f t="shared" si="47"/>
        <v>1.939594446055886</v>
      </c>
    </row>
    <row r="951" spans="1:9" x14ac:dyDescent="0.45">
      <c r="A951" s="60">
        <v>40779</v>
      </c>
      <c r="B951" s="122">
        <v>942</v>
      </c>
      <c r="C951" s="130">
        <v>23.30536</v>
      </c>
      <c r="D951" s="105">
        <v>14.17009</v>
      </c>
      <c r="E951" s="105">
        <v>78.816255937499989</v>
      </c>
      <c r="F951" s="15">
        <f t="shared" si="45"/>
        <v>2.8617465905380812</v>
      </c>
      <c r="G951" s="15">
        <f t="shared" si="45"/>
        <v>1.6163356694136752</v>
      </c>
      <c r="H951" s="118">
        <f t="shared" si="46"/>
        <v>2.2390411299758783</v>
      </c>
      <c r="I951" s="134">
        <f t="shared" si="47"/>
        <v>1.76472838754768</v>
      </c>
    </row>
    <row r="952" spans="1:9" x14ac:dyDescent="0.45">
      <c r="A952" s="60">
        <v>40780</v>
      </c>
      <c r="B952" s="122">
        <v>943</v>
      </c>
      <c r="C952" s="130">
        <v>24.00508</v>
      </c>
      <c r="D952" s="105">
        <v>10.598549999999999</v>
      </c>
      <c r="E952" s="105">
        <v>77.751892395833323</v>
      </c>
      <c r="F952" s="15">
        <f t="shared" si="45"/>
        <v>2.9848274313886733</v>
      </c>
      <c r="G952" s="15">
        <f t="shared" si="45"/>
        <v>1.2780923144484135</v>
      </c>
      <c r="H952" s="118">
        <f t="shared" si="46"/>
        <v>2.1314598729185432</v>
      </c>
      <c r="I952" s="134">
        <f t="shared" si="47"/>
        <v>1.6572503868519914</v>
      </c>
    </row>
    <row r="953" spans="1:9" x14ac:dyDescent="0.45">
      <c r="A953" s="60">
        <v>40781</v>
      </c>
      <c r="B953" s="121">
        <v>944</v>
      </c>
      <c r="C953" s="130">
        <v>20.260480000000001</v>
      </c>
      <c r="D953" s="105">
        <v>12.826180000000001</v>
      </c>
      <c r="E953" s="105">
        <v>87.302999687500062</v>
      </c>
      <c r="F953" s="15">
        <f t="shared" si="45"/>
        <v>2.3762516324314675</v>
      </c>
      <c r="G953" s="15">
        <f t="shared" si="45"/>
        <v>1.4808256976568639</v>
      </c>
      <c r="H953" s="118">
        <f t="shared" si="46"/>
        <v>1.9285386650441656</v>
      </c>
      <c r="I953" s="134">
        <f t="shared" si="47"/>
        <v>1.6836721047168257</v>
      </c>
    </row>
    <row r="954" spans="1:9" x14ac:dyDescent="0.45">
      <c r="A954" s="60">
        <v>40782</v>
      </c>
      <c r="B954" s="122">
        <v>945</v>
      </c>
      <c r="C954" s="130">
        <v>21.328600000000002</v>
      </c>
      <c r="D954" s="105">
        <v>10.77768</v>
      </c>
      <c r="E954" s="105">
        <v>78.071588854166706</v>
      </c>
      <c r="F954" s="15">
        <f t="shared" si="45"/>
        <v>2.5376482437587109</v>
      </c>
      <c r="G954" s="15">
        <f t="shared" si="45"/>
        <v>1.2934403791360689</v>
      </c>
      <c r="H954" s="118">
        <f t="shared" si="46"/>
        <v>1.9155443114473898</v>
      </c>
      <c r="I954" s="134">
        <f t="shared" si="47"/>
        <v>1.4954958791525848</v>
      </c>
    </row>
    <row r="955" spans="1:9" x14ac:dyDescent="0.45">
      <c r="A955" s="60">
        <v>40783</v>
      </c>
      <c r="B955" s="122">
        <v>946</v>
      </c>
      <c r="C955" s="130">
        <v>21.68526</v>
      </c>
      <c r="D955" s="105">
        <v>9.7142990000000005</v>
      </c>
      <c r="E955" s="105">
        <v>74.575741666666673</v>
      </c>
      <c r="F955" s="15">
        <f t="shared" si="45"/>
        <v>2.5936332193321401</v>
      </c>
      <c r="G955" s="15">
        <f t="shared" si="45"/>
        <v>1.2046503074472337</v>
      </c>
      <c r="H955" s="118">
        <f t="shared" si="46"/>
        <v>1.8991417633896868</v>
      </c>
      <c r="I955" s="134">
        <f t="shared" si="47"/>
        <v>1.4162990553492709</v>
      </c>
    </row>
    <row r="956" spans="1:9" x14ac:dyDescent="0.45">
      <c r="A956" s="60">
        <v>40784</v>
      </c>
      <c r="B956" s="121">
        <v>947</v>
      </c>
      <c r="C956" s="130">
        <v>21.869949999999999</v>
      </c>
      <c r="D956" s="105">
        <v>9.0286779999999993</v>
      </c>
      <c r="E956" s="105">
        <v>74.397943541666706</v>
      </c>
      <c r="F956" s="15">
        <f t="shared" si="45"/>
        <v>2.6230458103221488</v>
      </c>
      <c r="G956" s="15">
        <f t="shared" si="45"/>
        <v>1.1502865798045689</v>
      </c>
      <c r="H956" s="118">
        <f t="shared" si="46"/>
        <v>1.8866661950633588</v>
      </c>
      <c r="I956" s="134">
        <f t="shared" si="47"/>
        <v>1.4036408506229492</v>
      </c>
    </row>
    <row r="957" spans="1:9" x14ac:dyDescent="0.45">
      <c r="A957" s="60">
        <v>40785</v>
      </c>
      <c r="B957" s="122">
        <v>948</v>
      </c>
      <c r="C957" s="130">
        <v>21.530519999999999</v>
      </c>
      <c r="D957" s="105">
        <v>9.0238680000000002</v>
      </c>
      <c r="E957" s="105">
        <v>74.689169374999963</v>
      </c>
      <c r="F957" s="15">
        <f t="shared" si="45"/>
        <v>2.569212522573451</v>
      </c>
      <c r="G957" s="15">
        <f t="shared" si="45"/>
        <v>1.1499129433950466</v>
      </c>
      <c r="H957" s="118">
        <f t="shared" si="46"/>
        <v>1.8595627329842488</v>
      </c>
      <c r="I957" s="134">
        <f t="shared" si="47"/>
        <v>1.3888919592729838</v>
      </c>
    </row>
    <row r="958" spans="1:9" x14ac:dyDescent="0.45">
      <c r="A958" s="60">
        <v>40786</v>
      </c>
      <c r="B958" s="122">
        <v>949</v>
      </c>
      <c r="C958" s="130">
        <v>23.28633</v>
      </c>
      <c r="D958" s="105">
        <v>10.32789</v>
      </c>
      <c r="E958" s="105">
        <v>76.201889166666689</v>
      </c>
      <c r="F958" s="15">
        <f t="shared" si="45"/>
        <v>2.8584620417558106</v>
      </c>
      <c r="G958" s="15">
        <f t="shared" si="45"/>
        <v>1.255205515792416</v>
      </c>
      <c r="H958" s="118">
        <f t="shared" si="46"/>
        <v>2.0568337787741133</v>
      </c>
      <c r="I958" s="134">
        <f t="shared" si="47"/>
        <v>1.5673461964440123</v>
      </c>
    </row>
    <row r="959" spans="1:9" x14ac:dyDescent="0.45">
      <c r="A959" s="60">
        <v>40787</v>
      </c>
      <c r="B959" s="121">
        <v>950</v>
      </c>
      <c r="C959" s="130">
        <v>28.017800000000001</v>
      </c>
      <c r="D959" s="105">
        <v>13.965389999999999</v>
      </c>
      <c r="E959" s="105">
        <v>81.733632916666664</v>
      </c>
      <c r="F959" s="15">
        <f t="shared" si="45"/>
        <v>3.7838497252918444</v>
      </c>
      <c r="G959" s="15">
        <f t="shared" si="45"/>
        <v>1.5950179537320888</v>
      </c>
      <c r="H959" s="118">
        <f t="shared" si="46"/>
        <v>2.6894338395119668</v>
      </c>
      <c r="I959" s="134">
        <f t="shared" si="47"/>
        <v>2.1981719819233252</v>
      </c>
    </row>
    <row r="960" spans="1:9" x14ac:dyDescent="0.45">
      <c r="A960" s="60">
        <v>40788</v>
      </c>
      <c r="B960" s="122">
        <v>951</v>
      </c>
      <c r="C960" s="130">
        <v>30.079049999999999</v>
      </c>
      <c r="D960" s="105">
        <v>15.300129999999999</v>
      </c>
      <c r="E960" s="105">
        <v>71.677525208333307</v>
      </c>
      <c r="F960" s="15">
        <f t="shared" si="45"/>
        <v>4.2623416376887624</v>
      </c>
      <c r="G960" s="15">
        <f t="shared" si="45"/>
        <v>1.7385784118631151</v>
      </c>
      <c r="H960" s="118">
        <f t="shared" si="46"/>
        <v>3.000460024775939</v>
      </c>
      <c r="I960" s="134">
        <f t="shared" si="47"/>
        <v>2.1506554906247373</v>
      </c>
    </row>
    <row r="961" spans="1:9" x14ac:dyDescent="0.45">
      <c r="A961" s="60">
        <v>40789</v>
      </c>
      <c r="B961" s="122">
        <v>952</v>
      </c>
      <c r="C961" s="130">
        <v>26.34648</v>
      </c>
      <c r="D961" s="105">
        <v>15.19469</v>
      </c>
      <c r="E961" s="105">
        <v>86.062037083333323</v>
      </c>
      <c r="F961" s="15">
        <f t="shared" si="45"/>
        <v>3.4309054664648007</v>
      </c>
      <c r="G961" s="15">
        <f t="shared" si="45"/>
        <v>1.72683934453405</v>
      </c>
      <c r="H961" s="118">
        <f t="shared" si="46"/>
        <v>2.5788724054994252</v>
      </c>
      <c r="I961" s="134">
        <f t="shared" si="47"/>
        <v>2.2194301259527656</v>
      </c>
    </row>
    <row r="962" spans="1:9" x14ac:dyDescent="0.45">
      <c r="A962" s="60">
        <v>40790</v>
      </c>
      <c r="B962" s="121">
        <v>953</v>
      </c>
      <c r="C962" s="130">
        <v>21.83522</v>
      </c>
      <c r="D962" s="105">
        <v>14.355589999999999</v>
      </c>
      <c r="E962" s="105">
        <v>81.575314479166693</v>
      </c>
      <c r="F962" s="15">
        <f t="shared" si="45"/>
        <v>2.6174927865027686</v>
      </c>
      <c r="G962" s="15">
        <f t="shared" si="45"/>
        <v>1.6358693358103407</v>
      </c>
      <c r="H962" s="118">
        <f t="shared" si="46"/>
        <v>2.1266810611565545</v>
      </c>
      <c r="I962" s="134">
        <f t="shared" si="47"/>
        <v>1.7348467636073388</v>
      </c>
    </row>
    <row r="963" spans="1:9" x14ac:dyDescent="0.45">
      <c r="A963" s="60">
        <v>40791</v>
      </c>
      <c r="B963" s="122">
        <v>954</v>
      </c>
      <c r="C963" s="130">
        <v>21.102779999999999</v>
      </c>
      <c r="D963" s="105">
        <v>11.073449999999999</v>
      </c>
      <c r="E963" s="105">
        <v>80.023623854166658</v>
      </c>
      <c r="F963" s="15">
        <f t="shared" si="45"/>
        <v>2.5027497532104266</v>
      </c>
      <c r="G963" s="15">
        <f t="shared" si="45"/>
        <v>1.3191370286696171</v>
      </c>
      <c r="H963" s="118">
        <f t="shared" si="46"/>
        <v>1.9109433909400217</v>
      </c>
      <c r="I963" s="134">
        <f t="shared" si="47"/>
        <v>1.5292061512319004</v>
      </c>
    </row>
    <row r="964" spans="1:9" x14ac:dyDescent="0.45">
      <c r="A964" s="60">
        <v>40792</v>
      </c>
      <c r="B964" s="122">
        <v>955</v>
      </c>
      <c r="C964" s="130">
        <v>21.954339999999998</v>
      </c>
      <c r="D964" s="105">
        <v>12.6378</v>
      </c>
      <c r="E964" s="105">
        <v>79.65170968749996</v>
      </c>
      <c r="F964" s="15">
        <f t="shared" si="45"/>
        <v>2.6365819378020192</v>
      </c>
      <c r="G964" s="15">
        <f t="shared" si="45"/>
        <v>1.462651346564136</v>
      </c>
      <c r="H964" s="118">
        <f t="shared" si="46"/>
        <v>2.0496166421830777</v>
      </c>
      <c r="I964" s="134">
        <f t="shared" si="47"/>
        <v>1.6325546975383498</v>
      </c>
    </row>
    <row r="965" spans="1:9" x14ac:dyDescent="0.45">
      <c r="A965" s="60">
        <v>40793</v>
      </c>
      <c r="B965" s="121">
        <v>956</v>
      </c>
      <c r="C965" s="130">
        <v>21.43817</v>
      </c>
      <c r="D965" s="105">
        <v>13.617100000000001</v>
      </c>
      <c r="E965" s="105">
        <v>79.2572739583333</v>
      </c>
      <c r="F965" s="15">
        <f t="shared" si="45"/>
        <v>2.5547339940846618</v>
      </c>
      <c r="G965" s="15">
        <f t="shared" si="45"/>
        <v>1.5593131310434944</v>
      </c>
      <c r="H965" s="118">
        <f t="shared" si="46"/>
        <v>2.057023562564078</v>
      </c>
      <c r="I965" s="134">
        <f t="shared" si="47"/>
        <v>1.6303408003688789</v>
      </c>
    </row>
    <row r="966" spans="1:9" x14ac:dyDescent="0.45">
      <c r="A966" s="60">
        <v>40794</v>
      </c>
      <c r="B966" s="122">
        <v>957</v>
      </c>
      <c r="C966" s="130">
        <v>23.840330000000002</v>
      </c>
      <c r="D966" s="105">
        <v>12.20247</v>
      </c>
      <c r="E966" s="105">
        <v>89.133349166666676</v>
      </c>
      <c r="F966" s="15">
        <f t="shared" si="45"/>
        <v>2.955439695110043</v>
      </c>
      <c r="G966" s="15">
        <f t="shared" si="45"/>
        <v>1.4213993329472574</v>
      </c>
      <c r="H966" s="118">
        <f t="shared" si="46"/>
        <v>2.1884195140286504</v>
      </c>
      <c r="I966" s="134">
        <f t="shared" si="47"/>
        <v>1.9506116066706269</v>
      </c>
    </row>
    <row r="967" spans="1:9" x14ac:dyDescent="0.45">
      <c r="A967" s="60">
        <v>40795</v>
      </c>
      <c r="B967" s="122">
        <v>958</v>
      </c>
      <c r="C967" s="130">
        <v>27.689209999999999</v>
      </c>
      <c r="D967" s="105">
        <v>17.42698</v>
      </c>
      <c r="E967" s="105">
        <v>83.44312531250003</v>
      </c>
      <c r="F967" s="15">
        <f t="shared" si="45"/>
        <v>3.7120651371417765</v>
      </c>
      <c r="G967" s="15">
        <f t="shared" si="45"/>
        <v>1.9907870579533848</v>
      </c>
      <c r="H967" s="118">
        <f t="shared" si="46"/>
        <v>2.8514260975475807</v>
      </c>
      <c r="I967" s="134">
        <f t="shared" si="47"/>
        <v>2.3793190517699574</v>
      </c>
    </row>
    <row r="968" spans="1:9" x14ac:dyDescent="0.45">
      <c r="A968" s="60">
        <v>40796</v>
      </c>
      <c r="B968" s="121">
        <v>959</v>
      </c>
      <c r="C968" s="130">
        <v>26.453620000000001</v>
      </c>
      <c r="D968" s="105">
        <v>16.31757</v>
      </c>
      <c r="E968" s="105">
        <v>85.442326666666659</v>
      </c>
      <c r="F968" s="15">
        <f t="shared" si="45"/>
        <v>3.4526375770007447</v>
      </c>
      <c r="G968" s="15">
        <f t="shared" si="45"/>
        <v>1.855498761503571</v>
      </c>
      <c r="H968" s="118">
        <f t="shared" si="46"/>
        <v>2.6540681692521577</v>
      </c>
      <c r="I968" s="134">
        <f t="shared" si="47"/>
        <v>2.2676975951284479</v>
      </c>
    </row>
    <row r="969" spans="1:9" x14ac:dyDescent="0.45">
      <c r="A969" s="60">
        <v>40797</v>
      </c>
      <c r="B969" s="122">
        <v>960</v>
      </c>
      <c r="C969" s="130">
        <v>20.843419999999998</v>
      </c>
      <c r="D969" s="105">
        <v>14.128119999999999</v>
      </c>
      <c r="E969" s="105">
        <v>88.269439479166678</v>
      </c>
      <c r="F969" s="15">
        <f t="shared" si="45"/>
        <v>2.4631860668875252</v>
      </c>
      <c r="G969" s="15">
        <f t="shared" si="45"/>
        <v>1.6119446047901669</v>
      </c>
      <c r="H969" s="118">
        <f t="shared" si="46"/>
        <v>2.0375653358388459</v>
      </c>
      <c r="I969" s="134">
        <f t="shared" si="47"/>
        <v>1.7985475009667493</v>
      </c>
    </row>
    <row r="970" spans="1:9" x14ac:dyDescent="0.45">
      <c r="A970" s="60">
        <v>40798</v>
      </c>
      <c r="B970" s="122">
        <v>961</v>
      </c>
      <c r="C970" s="130">
        <v>22.09497</v>
      </c>
      <c r="D970" s="105">
        <v>14.751910000000001</v>
      </c>
      <c r="E970" s="105">
        <v>92.822732500000029</v>
      </c>
      <c r="F970" s="15">
        <f t="shared" si="45"/>
        <v>2.6592745253079282</v>
      </c>
      <c r="G970" s="15">
        <f t="shared" si="45"/>
        <v>1.6782980831674421</v>
      </c>
      <c r="H970" s="118">
        <f t="shared" si="46"/>
        <v>2.1687863042376851</v>
      </c>
      <c r="I970" s="134">
        <f t="shared" si="47"/>
        <v>2.0131267096791832</v>
      </c>
    </row>
    <row r="971" spans="1:9" x14ac:dyDescent="0.45">
      <c r="A971" s="60">
        <v>40799</v>
      </c>
      <c r="B971" s="121">
        <v>962</v>
      </c>
      <c r="C971" s="130">
        <v>21.032029999999999</v>
      </c>
      <c r="D971" s="105">
        <v>14.02753</v>
      </c>
      <c r="E971" s="105">
        <v>88.576132812499978</v>
      </c>
      <c r="F971" s="15">
        <f t="shared" ref="F971:G1034" si="48">0.6108*EXP(17.27*C971/(C971+237.3))</f>
        <v>2.4919026026453448</v>
      </c>
      <c r="G971" s="15">
        <f t="shared" si="48"/>
        <v>1.601463060778419</v>
      </c>
      <c r="H971" s="118">
        <f t="shared" ref="H971:H1034" si="49">(F971+G971)/2</f>
        <v>2.0466828317118821</v>
      </c>
      <c r="I971" s="134">
        <f t="shared" ref="I971:I1034" si="50">E971/100*H971</f>
        <v>1.8128725032677522</v>
      </c>
    </row>
    <row r="972" spans="1:9" x14ac:dyDescent="0.45">
      <c r="A972" s="60">
        <v>40800</v>
      </c>
      <c r="B972" s="122">
        <v>963</v>
      </c>
      <c r="C972" s="130">
        <v>20.63514</v>
      </c>
      <c r="D972" s="105">
        <v>7.4016440000000001</v>
      </c>
      <c r="E972" s="105">
        <v>75.678959687499983</v>
      </c>
      <c r="F972" s="15">
        <f t="shared" si="48"/>
        <v>2.4318111503778241</v>
      </c>
      <c r="G972" s="15">
        <f t="shared" si="48"/>
        <v>1.0298269813311893</v>
      </c>
      <c r="H972" s="118">
        <f t="shared" si="49"/>
        <v>1.7308190658545066</v>
      </c>
      <c r="I972" s="134">
        <f t="shared" si="50"/>
        <v>1.3098658631115958</v>
      </c>
    </row>
    <row r="973" spans="1:9" x14ac:dyDescent="0.45">
      <c r="A973" s="60">
        <v>40801</v>
      </c>
      <c r="B973" s="122">
        <v>964</v>
      </c>
      <c r="C973" s="130">
        <v>22.566120000000002</v>
      </c>
      <c r="D973" s="105">
        <v>9.2537590000000005</v>
      </c>
      <c r="E973" s="105">
        <v>70.720356770833362</v>
      </c>
      <c r="F973" s="15">
        <f t="shared" si="48"/>
        <v>2.736549008250178</v>
      </c>
      <c r="G973" s="15">
        <f t="shared" si="48"/>
        <v>1.1678905481926631</v>
      </c>
      <c r="H973" s="118">
        <f t="shared" si="49"/>
        <v>1.9522197782214206</v>
      </c>
      <c r="I973" s="134">
        <f t="shared" si="50"/>
        <v>1.3806167921089605</v>
      </c>
    </row>
    <row r="974" spans="1:9" x14ac:dyDescent="0.45">
      <c r="A974" s="60">
        <v>40802</v>
      </c>
      <c r="B974" s="121">
        <v>965</v>
      </c>
      <c r="C974" s="130">
        <v>23.860109999999999</v>
      </c>
      <c r="D974" s="105">
        <v>13.581670000000001</v>
      </c>
      <c r="E974" s="105">
        <v>79.237928229166656</v>
      </c>
      <c r="F974" s="15">
        <f t="shared" si="48"/>
        <v>2.9589546179875064</v>
      </c>
      <c r="G974" s="15">
        <f t="shared" si="48"/>
        <v>1.5557206489747415</v>
      </c>
      <c r="H974" s="118">
        <f t="shared" si="49"/>
        <v>2.2573376334811242</v>
      </c>
      <c r="I974" s="134">
        <f t="shared" si="50"/>
        <v>1.7886675739077422</v>
      </c>
    </row>
    <row r="975" spans="1:9" x14ac:dyDescent="0.45">
      <c r="A975" s="60">
        <v>40803</v>
      </c>
      <c r="B975" s="122">
        <v>966</v>
      </c>
      <c r="C975" s="130">
        <v>19.06052</v>
      </c>
      <c r="D975" s="105">
        <v>10.428419999999999</v>
      </c>
      <c r="E975" s="105">
        <v>89.493009479166673</v>
      </c>
      <c r="F975" s="15">
        <f t="shared" si="48"/>
        <v>2.2057036292471768</v>
      </c>
      <c r="G975" s="15">
        <f t="shared" si="48"/>
        <v>1.2636638410877157</v>
      </c>
      <c r="H975" s="118">
        <f t="shared" si="49"/>
        <v>1.7346837351674462</v>
      </c>
      <c r="I975" s="134">
        <f t="shared" si="50"/>
        <v>1.5524206795469653</v>
      </c>
    </row>
    <row r="976" spans="1:9" x14ac:dyDescent="0.45">
      <c r="A976" s="60">
        <v>40804</v>
      </c>
      <c r="B976" s="122">
        <v>967</v>
      </c>
      <c r="C976" s="130">
        <v>18.59178</v>
      </c>
      <c r="D976" s="105">
        <v>7.798235</v>
      </c>
      <c r="E976" s="105">
        <v>85.946172812499995</v>
      </c>
      <c r="F976" s="15">
        <f t="shared" si="48"/>
        <v>2.1420506730497202</v>
      </c>
      <c r="G976" s="15">
        <f t="shared" si="48"/>
        <v>1.0581160026023526</v>
      </c>
      <c r="H976" s="118">
        <f t="shared" si="49"/>
        <v>1.6000833378260364</v>
      </c>
      <c r="I976" s="134">
        <f t="shared" si="50"/>
        <v>1.3752103906719835</v>
      </c>
    </row>
    <row r="977" spans="1:9" x14ac:dyDescent="0.45">
      <c r="A977" s="60">
        <v>40805</v>
      </c>
      <c r="B977" s="121">
        <v>968</v>
      </c>
      <c r="C977" s="130">
        <v>20.040030000000002</v>
      </c>
      <c r="D977" s="105">
        <v>12.04724</v>
      </c>
      <c r="E977" s="105">
        <v>83.390371874999971</v>
      </c>
      <c r="F977" s="15">
        <f t="shared" si="48"/>
        <v>2.3440817437366173</v>
      </c>
      <c r="G977" s="15">
        <f t="shared" si="48"/>
        <v>1.4069388143028478</v>
      </c>
      <c r="H977" s="118">
        <f t="shared" si="49"/>
        <v>1.8755102790197324</v>
      </c>
      <c r="I977" s="134">
        <f t="shared" si="50"/>
        <v>1.5639949962284043</v>
      </c>
    </row>
    <row r="978" spans="1:9" x14ac:dyDescent="0.45">
      <c r="A978" s="60">
        <v>40806</v>
      </c>
      <c r="B978" s="122">
        <v>969</v>
      </c>
      <c r="C978" s="130">
        <v>19.646450000000002</v>
      </c>
      <c r="D978" s="105">
        <v>13.334020000000001</v>
      </c>
      <c r="E978" s="105">
        <v>84.294350312500029</v>
      </c>
      <c r="F978" s="15">
        <f t="shared" si="48"/>
        <v>2.287593291027084</v>
      </c>
      <c r="G978" s="15">
        <f t="shared" si="48"/>
        <v>1.5308119581768111</v>
      </c>
      <c r="H978" s="118">
        <f t="shared" si="49"/>
        <v>1.9092026246019476</v>
      </c>
      <c r="I978" s="134">
        <f t="shared" si="50"/>
        <v>1.6093499485574105</v>
      </c>
    </row>
    <row r="979" spans="1:9" x14ac:dyDescent="0.45">
      <c r="A979" s="60">
        <v>40807</v>
      </c>
      <c r="B979" s="122">
        <v>970</v>
      </c>
      <c r="C979" s="130">
        <v>22.0745</v>
      </c>
      <c r="D979" s="105">
        <v>12.29284</v>
      </c>
      <c r="E979" s="105">
        <v>79.654979479166641</v>
      </c>
      <c r="F979" s="15">
        <f t="shared" si="48"/>
        <v>2.6559608378838395</v>
      </c>
      <c r="G979" s="15">
        <f t="shared" si="48"/>
        <v>1.429877764844016</v>
      </c>
      <c r="H979" s="118">
        <f t="shared" si="49"/>
        <v>2.042919301363928</v>
      </c>
      <c r="I979" s="134">
        <f t="shared" si="50"/>
        <v>1.6272869502773715</v>
      </c>
    </row>
    <row r="980" spans="1:9" x14ac:dyDescent="0.45">
      <c r="A980" s="60">
        <v>40808</v>
      </c>
      <c r="B980" s="121">
        <v>971</v>
      </c>
      <c r="C980" s="130">
        <v>21.572240000000001</v>
      </c>
      <c r="D980" s="105">
        <v>12.45941</v>
      </c>
      <c r="E980" s="105">
        <v>73.828373229166672</v>
      </c>
      <c r="F980" s="15">
        <f t="shared" si="48"/>
        <v>2.5757768110199541</v>
      </c>
      <c r="G980" s="15">
        <f t="shared" si="48"/>
        <v>1.4456216468660512</v>
      </c>
      <c r="H980" s="118">
        <f t="shared" si="49"/>
        <v>2.0106992289430026</v>
      </c>
      <c r="I980" s="134">
        <f t="shared" si="50"/>
        <v>1.4844665312600165</v>
      </c>
    </row>
    <row r="981" spans="1:9" x14ac:dyDescent="0.45">
      <c r="A981" s="60">
        <v>40809</v>
      </c>
      <c r="B981" s="122">
        <v>972</v>
      </c>
      <c r="C981" s="130">
        <v>22.519390000000001</v>
      </c>
      <c r="D981" s="105">
        <v>8.0947089999999999</v>
      </c>
      <c r="E981" s="105">
        <v>75.87208135416671</v>
      </c>
      <c r="F981" s="15">
        <f t="shared" si="48"/>
        <v>2.7287981088657545</v>
      </c>
      <c r="G981" s="15">
        <f t="shared" si="48"/>
        <v>1.0797082850645801</v>
      </c>
      <c r="H981" s="118">
        <f t="shared" si="49"/>
        <v>1.9042531969651673</v>
      </c>
      <c r="I981" s="134">
        <f t="shared" si="50"/>
        <v>1.4447965347907321</v>
      </c>
    </row>
    <row r="982" spans="1:9" x14ac:dyDescent="0.45">
      <c r="A982" s="60">
        <v>40810</v>
      </c>
      <c r="B982" s="122">
        <v>973</v>
      </c>
      <c r="C982" s="130">
        <v>25.037839999999999</v>
      </c>
      <c r="D982" s="105">
        <v>8.7659520000000004</v>
      </c>
      <c r="E982" s="105">
        <v>76.311149374999999</v>
      </c>
      <c r="F982" s="15">
        <f t="shared" si="48"/>
        <v>3.1749247562253089</v>
      </c>
      <c r="G982" s="15">
        <f t="shared" si="48"/>
        <v>1.1300339644983033</v>
      </c>
      <c r="H982" s="118">
        <f t="shared" si="49"/>
        <v>2.1524793603618062</v>
      </c>
      <c r="I982" s="134">
        <f t="shared" si="50"/>
        <v>1.6425817399517424</v>
      </c>
    </row>
    <row r="983" spans="1:9" x14ac:dyDescent="0.45">
      <c r="A983" s="60">
        <v>40811</v>
      </c>
      <c r="B983" s="121">
        <v>974</v>
      </c>
      <c r="C983" s="130">
        <v>25.467680000000001</v>
      </c>
      <c r="D983" s="105">
        <v>9.9357120000000005</v>
      </c>
      <c r="E983" s="105">
        <v>79.557570833333372</v>
      </c>
      <c r="F983" s="15">
        <f t="shared" si="48"/>
        <v>3.257103276770839</v>
      </c>
      <c r="G983" s="15">
        <f t="shared" si="48"/>
        <v>1.2226826129352233</v>
      </c>
      <c r="H983" s="118">
        <f t="shared" si="49"/>
        <v>2.2398929448530311</v>
      </c>
      <c r="I983" s="134">
        <f t="shared" si="50"/>
        <v>1.782004416192287</v>
      </c>
    </row>
    <row r="984" spans="1:9" x14ac:dyDescent="0.45">
      <c r="A984" s="60">
        <v>40812</v>
      </c>
      <c r="B984" s="122">
        <v>975</v>
      </c>
      <c r="C984" s="130">
        <v>27.35145</v>
      </c>
      <c r="D984" s="105">
        <v>11.86125</v>
      </c>
      <c r="E984" s="105">
        <v>80.345553229166669</v>
      </c>
      <c r="F984" s="15">
        <f t="shared" si="48"/>
        <v>3.6395159615889878</v>
      </c>
      <c r="G984" s="15">
        <f t="shared" si="48"/>
        <v>1.3897831140974706</v>
      </c>
      <c r="H984" s="118">
        <f t="shared" si="49"/>
        <v>2.514649537843229</v>
      </c>
      <c r="I984" s="134">
        <f t="shared" si="50"/>
        <v>2.0204090829548251</v>
      </c>
    </row>
    <row r="985" spans="1:9" x14ac:dyDescent="0.45">
      <c r="A985" s="60">
        <v>40813</v>
      </c>
      <c r="B985" s="122">
        <v>976</v>
      </c>
      <c r="C985" s="130">
        <v>28.324159999999999</v>
      </c>
      <c r="D985" s="105">
        <v>13.87702</v>
      </c>
      <c r="E985" s="105">
        <v>72.549068645833287</v>
      </c>
      <c r="F985" s="15">
        <f t="shared" si="48"/>
        <v>3.8518634090034833</v>
      </c>
      <c r="G985" s="15">
        <f t="shared" si="48"/>
        <v>1.5858914912309785</v>
      </c>
      <c r="H985" s="118">
        <f t="shared" si="49"/>
        <v>2.718877450117231</v>
      </c>
      <c r="I985" s="134">
        <f t="shared" si="50"/>
        <v>1.9725202676816318</v>
      </c>
    </row>
    <row r="986" spans="1:9" x14ac:dyDescent="0.45">
      <c r="A986" s="60">
        <v>40814</v>
      </c>
      <c r="B986" s="121">
        <v>977</v>
      </c>
      <c r="C986" s="130">
        <v>29.400729999999999</v>
      </c>
      <c r="D986" s="105">
        <v>15.178419999999999</v>
      </c>
      <c r="E986" s="105">
        <v>64.787012499999989</v>
      </c>
      <c r="F986" s="15">
        <f t="shared" si="48"/>
        <v>4.0993805690517826</v>
      </c>
      <c r="G986" s="15">
        <f t="shared" si="48"/>
        <v>1.7250341419330515</v>
      </c>
      <c r="H986" s="118">
        <f t="shared" si="49"/>
        <v>2.9122073554924173</v>
      </c>
      <c r="I986" s="134">
        <f t="shared" si="50"/>
        <v>1.8867321434287914</v>
      </c>
    </row>
    <row r="987" spans="1:9" x14ac:dyDescent="0.45">
      <c r="A987" s="60">
        <v>40815</v>
      </c>
      <c r="B987" s="122">
        <v>978</v>
      </c>
      <c r="C987" s="130">
        <v>30.748570000000001</v>
      </c>
      <c r="D987" s="105">
        <v>12.62401</v>
      </c>
      <c r="E987" s="105">
        <v>62.095376458333362</v>
      </c>
      <c r="F987" s="15">
        <f t="shared" si="48"/>
        <v>4.4286831768848129</v>
      </c>
      <c r="G987" s="15">
        <f t="shared" si="48"/>
        <v>1.4613286543676995</v>
      </c>
      <c r="H987" s="118">
        <f t="shared" si="49"/>
        <v>2.9450059156262562</v>
      </c>
      <c r="I987" s="134">
        <f t="shared" si="50"/>
        <v>1.8287125100283113</v>
      </c>
    </row>
    <row r="988" spans="1:9" x14ac:dyDescent="0.45">
      <c r="A988" s="60">
        <v>40816</v>
      </c>
      <c r="B988" s="122">
        <v>979</v>
      </c>
      <c r="C988" s="130">
        <v>30.78341</v>
      </c>
      <c r="D988" s="105">
        <v>11.65606</v>
      </c>
      <c r="E988" s="105">
        <v>55.147715833333336</v>
      </c>
      <c r="F988" s="15">
        <f t="shared" si="48"/>
        <v>4.4374914532179437</v>
      </c>
      <c r="G988" s="15">
        <f t="shared" si="48"/>
        <v>1.3710698436423816</v>
      </c>
      <c r="H988" s="118">
        <f t="shared" si="49"/>
        <v>2.9042806484301629</v>
      </c>
      <c r="I988" s="134">
        <f t="shared" si="50"/>
        <v>1.601644438998757</v>
      </c>
    </row>
    <row r="989" spans="1:9" x14ac:dyDescent="0.45">
      <c r="A989" s="60">
        <v>40817</v>
      </c>
      <c r="B989" s="121">
        <v>980</v>
      </c>
      <c r="C989" s="130">
        <v>29.3354</v>
      </c>
      <c r="D989" s="105">
        <v>12.28431</v>
      </c>
      <c r="E989" s="105">
        <v>57.965289375000033</v>
      </c>
      <c r="F989" s="15">
        <f t="shared" si="48"/>
        <v>4.0839755703981959</v>
      </c>
      <c r="G989" s="15">
        <f t="shared" si="48"/>
        <v>1.4290755941949391</v>
      </c>
      <c r="H989" s="118">
        <f t="shared" si="49"/>
        <v>2.7565255822965673</v>
      </c>
      <c r="I989" s="134">
        <f t="shared" si="50"/>
        <v>1.5978280304741097</v>
      </c>
    </row>
    <row r="990" spans="1:9" x14ac:dyDescent="0.45">
      <c r="A990" s="60">
        <v>40818</v>
      </c>
      <c r="B990" s="122">
        <v>981</v>
      </c>
      <c r="C990" s="130">
        <v>31.21265</v>
      </c>
      <c r="D990" s="105">
        <v>11.09698</v>
      </c>
      <c r="E990" s="105">
        <v>60.650371354166673</v>
      </c>
      <c r="F990" s="15">
        <f t="shared" si="48"/>
        <v>4.5472682184131923</v>
      </c>
      <c r="G990" s="15">
        <f t="shared" si="48"/>
        <v>1.3212004593307323</v>
      </c>
      <c r="H990" s="118">
        <f t="shared" si="49"/>
        <v>2.9342343388719625</v>
      </c>
      <c r="I990" s="134">
        <f t="shared" si="50"/>
        <v>1.7796240229273228</v>
      </c>
    </row>
    <row r="991" spans="1:9" x14ac:dyDescent="0.45">
      <c r="A991" s="60">
        <v>40819</v>
      </c>
      <c r="B991" s="122">
        <v>982</v>
      </c>
      <c r="C991" s="130">
        <v>30.256070000000001</v>
      </c>
      <c r="D991" s="105">
        <v>10.73353</v>
      </c>
      <c r="E991" s="105">
        <v>64.488427187500008</v>
      </c>
      <c r="F991" s="15">
        <f t="shared" si="48"/>
        <v>4.3057848951654698</v>
      </c>
      <c r="G991" s="15">
        <f t="shared" si="48"/>
        <v>1.2896425908961648</v>
      </c>
      <c r="H991" s="118">
        <f t="shared" si="49"/>
        <v>2.7977137430308172</v>
      </c>
      <c r="I991" s="134">
        <f t="shared" si="50"/>
        <v>1.8042015900891097</v>
      </c>
    </row>
    <row r="992" spans="1:9" x14ac:dyDescent="0.45">
      <c r="A992" s="60">
        <v>40820</v>
      </c>
      <c r="B992" s="121">
        <v>983</v>
      </c>
      <c r="C992" s="130">
        <v>23.34844</v>
      </c>
      <c r="D992" s="105">
        <v>14.16878</v>
      </c>
      <c r="E992" s="105">
        <v>85.339621041666703</v>
      </c>
      <c r="F992" s="15">
        <f t="shared" si="48"/>
        <v>2.8691943044520958</v>
      </c>
      <c r="G992" s="15">
        <f t="shared" si="48"/>
        <v>1.616198453626464</v>
      </c>
      <c r="H992" s="118">
        <f t="shared" si="49"/>
        <v>2.24269637903928</v>
      </c>
      <c r="I992" s="134">
        <f t="shared" si="50"/>
        <v>1.9139085909873026</v>
      </c>
    </row>
    <row r="993" spans="1:9" x14ac:dyDescent="0.45">
      <c r="A993" s="60">
        <v>40821</v>
      </c>
      <c r="B993" s="122">
        <v>984</v>
      </c>
      <c r="C993" s="130">
        <v>22.506350000000001</v>
      </c>
      <c r="D993" s="105">
        <v>10.871589999999999</v>
      </c>
      <c r="E993" s="105">
        <v>84.566307604166681</v>
      </c>
      <c r="F993" s="15">
        <f t="shared" si="48"/>
        <v>2.7266386454358873</v>
      </c>
      <c r="G993" s="15">
        <f t="shared" si="48"/>
        <v>1.301551235496313</v>
      </c>
      <c r="H993" s="118">
        <f t="shared" si="49"/>
        <v>2.0140949404661002</v>
      </c>
      <c r="I993" s="134">
        <f t="shared" si="50"/>
        <v>1.7032457227945199</v>
      </c>
    </row>
    <row r="994" spans="1:9" x14ac:dyDescent="0.45">
      <c r="A994" s="60">
        <v>40822</v>
      </c>
      <c r="B994" s="122">
        <v>985</v>
      </c>
      <c r="C994" s="130">
        <v>20.306319999999999</v>
      </c>
      <c r="D994" s="105">
        <v>11.6927</v>
      </c>
      <c r="E994" s="105">
        <v>84.848468437500046</v>
      </c>
      <c r="F994" s="15">
        <f t="shared" si="48"/>
        <v>2.3829892498385377</v>
      </c>
      <c r="G994" s="15">
        <f t="shared" si="48"/>
        <v>1.3743950753630034</v>
      </c>
      <c r="H994" s="118">
        <f t="shared" si="49"/>
        <v>1.8786921626007707</v>
      </c>
      <c r="I994" s="134">
        <f t="shared" si="50"/>
        <v>1.594041526622102</v>
      </c>
    </row>
    <row r="995" spans="1:9" x14ac:dyDescent="0.45">
      <c r="A995" s="60">
        <v>40823</v>
      </c>
      <c r="B995" s="121">
        <v>986</v>
      </c>
      <c r="C995" s="130">
        <v>16.01332</v>
      </c>
      <c r="D995" s="105">
        <v>8.7122539999999997</v>
      </c>
      <c r="E995" s="105">
        <v>77.467432499999958</v>
      </c>
      <c r="F995" s="15">
        <f t="shared" si="48"/>
        <v>1.8198342429660377</v>
      </c>
      <c r="G995" s="15">
        <f t="shared" si="48"/>
        <v>1.1259334130731529</v>
      </c>
      <c r="H995" s="118">
        <f t="shared" si="49"/>
        <v>1.4728838280195953</v>
      </c>
      <c r="I995" s="134">
        <f t="shared" si="50"/>
        <v>1.1410052852744954</v>
      </c>
    </row>
    <row r="996" spans="1:9" x14ac:dyDescent="0.45">
      <c r="A996" s="60">
        <v>40824</v>
      </c>
      <c r="B996" s="122">
        <v>987</v>
      </c>
      <c r="C996" s="130">
        <v>15.766080000000001</v>
      </c>
      <c r="D996" s="105">
        <v>8.3749280000000006</v>
      </c>
      <c r="E996" s="105">
        <v>83.731795000000005</v>
      </c>
      <c r="F996" s="15">
        <f t="shared" si="48"/>
        <v>1.7912964087619785</v>
      </c>
      <c r="G996" s="15">
        <f t="shared" si="48"/>
        <v>1.1004722821715418</v>
      </c>
      <c r="H996" s="118">
        <f t="shared" si="49"/>
        <v>1.44588434546676</v>
      </c>
      <c r="I996" s="134">
        <f t="shared" si="50"/>
        <v>1.2106649160833194</v>
      </c>
    </row>
    <row r="997" spans="1:9" x14ac:dyDescent="0.45">
      <c r="A997" s="60">
        <v>40825</v>
      </c>
      <c r="B997" s="122">
        <v>988</v>
      </c>
      <c r="C997" s="130">
        <v>20.785810000000001</v>
      </c>
      <c r="D997" s="105">
        <v>12.39842</v>
      </c>
      <c r="E997" s="105">
        <v>84.93066447916668</v>
      </c>
      <c r="F997" s="15">
        <f t="shared" si="48"/>
        <v>2.4544726057985295</v>
      </c>
      <c r="G997" s="15">
        <f t="shared" si="48"/>
        <v>1.4398394124313223</v>
      </c>
      <c r="H997" s="118">
        <f t="shared" si="49"/>
        <v>1.9471560091149258</v>
      </c>
      <c r="I997" s="134">
        <f t="shared" si="50"/>
        <v>1.6537325369873299</v>
      </c>
    </row>
    <row r="998" spans="1:9" x14ac:dyDescent="0.45">
      <c r="A998" s="60">
        <v>40826</v>
      </c>
      <c r="B998" s="121">
        <v>989</v>
      </c>
      <c r="C998" s="130">
        <v>17.266010000000001</v>
      </c>
      <c r="D998" s="105">
        <v>14.058120000000001</v>
      </c>
      <c r="E998" s="105">
        <v>88.494620624999968</v>
      </c>
      <c r="F998" s="15">
        <f t="shared" si="48"/>
        <v>1.9706369560773558</v>
      </c>
      <c r="G998" s="15">
        <f t="shared" si="48"/>
        <v>1.6046442132226912</v>
      </c>
      <c r="H998" s="118">
        <f t="shared" si="49"/>
        <v>1.7876405846500236</v>
      </c>
      <c r="I998" s="134">
        <f t="shared" si="50"/>
        <v>1.5819657535245697</v>
      </c>
    </row>
    <row r="999" spans="1:9" x14ac:dyDescent="0.45">
      <c r="A999" s="60">
        <v>40827</v>
      </c>
      <c r="B999" s="122">
        <v>990</v>
      </c>
      <c r="C999" s="130">
        <v>16.745329999999999</v>
      </c>
      <c r="D999" s="105">
        <v>13.63865</v>
      </c>
      <c r="E999" s="105">
        <v>92.015818020833308</v>
      </c>
      <c r="F999" s="15">
        <f t="shared" si="48"/>
        <v>1.9066766003593196</v>
      </c>
      <c r="G999" s="15">
        <f t="shared" si="48"/>
        <v>1.5615017869068486</v>
      </c>
      <c r="H999" s="118">
        <f t="shared" si="49"/>
        <v>1.7340891936330842</v>
      </c>
      <c r="I999" s="134">
        <f t="shared" si="50"/>
        <v>1.5956363567323544</v>
      </c>
    </row>
    <row r="1000" spans="1:9" x14ac:dyDescent="0.45">
      <c r="A1000" s="60">
        <v>40828</v>
      </c>
      <c r="B1000" s="122">
        <v>991</v>
      </c>
      <c r="C1000" s="130">
        <v>18.212759999999999</v>
      </c>
      <c r="D1000" s="105">
        <v>14.078670000000001</v>
      </c>
      <c r="E1000" s="105">
        <v>87.99671437500001</v>
      </c>
      <c r="F1000" s="15">
        <f t="shared" si="48"/>
        <v>2.0917626503702005</v>
      </c>
      <c r="G1000" s="15">
        <f t="shared" si="48"/>
        <v>1.6067843856720734</v>
      </c>
      <c r="H1000" s="118">
        <f t="shared" si="49"/>
        <v>1.8492735180211368</v>
      </c>
      <c r="I1000" s="134">
        <f t="shared" si="50"/>
        <v>1.627299935665574</v>
      </c>
    </row>
    <row r="1001" spans="1:9" x14ac:dyDescent="0.45">
      <c r="A1001" s="60">
        <v>40829</v>
      </c>
      <c r="B1001" s="121">
        <v>992</v>
      </c>
      <c r="C1001" s="130">
        <v>21.723970000000001</v>
      </c>
      <c r="D1001" s="105">
        <v>12.220840000000001</v>
      </c>
      <c r="E1001" s="105">
        <v>86.920988541666645</v>
      </c>
      <c r="F1001" s="15">
        <f t="shared" si="48"/>
        <v>2.5997739552369197</v>
      </c>
      <c r="G1001" s="15">
        <f t="shared" si="48"/>
        <v>1.423119205552239</v>
      </c>
      <c r="H1001" s="118">
        <f t="shared" si="49"/>
        <v>2.0114465803945794</v>
      </c>
      <c r="I1001" s="134">
        <f t="shared" si="50"/>
        <v>1.7483692516665179</v>
      </c>
    </row>
    <row r="1002" spans="1:9" x14ac:dyDescent="0.45">
      <c r="A1002" s="60">
        <v>40830</v>
      </c>
      <c r="B1002" s="122">
        <v>993</v>
      </c>
      <c r="C1002" s="130">
        <v>16.824069999999999</v>
      </c>
      <c r="D1002" s="105">
        <v>9.7415289999999999</v>
      </c>
      <c r="E1002" s="105">
        <v>89.484948125000003</v>
      </c>
      <c r="F1002" s="15">
        <f t="shared" si="48"/>
        <v>1.9162307346056282</v>
      </c>
      <c r="G1002" s="15">
        <f t="shared" si="48"/>
        <v>1.206855283173065</v>
      </c>
      <c r="H1002" s="118">
        <f t="shared" si="49"/>
        <v>1.5615430088893465</v>
      </c>
      <c r="I1002" s="134">
        <f t="shared" si="50"/>
        <v>1.3973459514541959</v>
      </c>
    </row>
    <row r="1003" spans="1:9" x14ac:dyDescent="0.45">
      <c r="A1003" s="60">
        <v>40831</v>
      </c>
      <c r="B1003" s="122">
        <v>994</v>
      </c>
      <c r="C1003" s="130">
        <v>20.47822</v>
      </c>
      <c r="D1003" s="105">
        <v>3.7567110000000001</v>
      </c>
      <c r="E1003" s="105">
        <v>78.956360937499994</v>
      </c>
      <c r="F1003" s="15">
        <f t="shared" si="48"/>
        <v>2.4084043013109819</v>
      </c>
      <c r="G1003" s="15">
        <f t="shared" si="48"/>
        <v>0.79943978623762835</v>
      </c>
      <c r="H1003" s="118">
        <f t="shared" si="49"/>
        <v>1.6039220437743051</v>
      </c>
      <c r="I1003" s="134">
        <f t="shared" si="50"/>
        <v>1.2663984780385671</v>
      </c>
    </row>
    <row r="1004" spans="1:9" x14ac:dyDescent="0.45">
      <c r="A1004" s="60">
        <v>40832</v>
      </c>
      <c r="B1004" s="121">
        <v>995</v>
      </c>
      <c r="C1004" s="130">
        <v>20.762689999999999</v>
      </c>
      <c r="D1004" s="105">
        <v>4.3884670000000003</v>
      </c>
      <c r="E1004" s="105">
        <v>82.365414791666737</v>
      </c>
      <c r="F1004" s="15">
        <f t="shared" si="48"/>
        <v>2.4509833093628552</v>
      </c>
      <c r="G1004" s="15">
        <f t="shared" si="48"/>
        <v>0.83576729341924882</v>
      </c>
      <c r="H1004" s="118">
        <f t="shared" si="49"/>
        <v>1.6433753013910519</v>
      </c>
      <c r="I1004" s="134">
        <f t="shared" si="50"/>
        <v>1.3535728835745433</v>
      </c>
    </row>
    <row r="1005" spans="1:9" x14ac:dyDescent="0.45">
      <c r="A1005" s="60">
        <v>40833</v>
      </c>
      <c r="B1005" s="122">
        <v>996</v>
      </c>
      <c r="C1005" s="130">
        <v>22.408809999999999</v>
      </c>
      <c r="D1005" s="105">
        <v>5.6629889999999996</v>
      </c>
      <c r="E1005" s="105">
        <v>79.447619166666684</v>
      </c>
      <c r="F1005" s="15">
        <f t="shared" si="48"/>
        <v>2.7105329990089331</v>
      </c>
      <c r="G1005" s="15">
        <f t="shared" si="48"/>
        <v>0.91351452610300532</v>
      </c>
      <c r="H1005" s="118">
        <f t="shared" si="49"/>
        <v>1.8120237625559692</v>
      </c>
      <c r="I1005" s="134">
        <f t="shared" si="50"/>
        <v>1.4396097380849711</v>
      </c>
    </row>
    <row r="1006" spans="1:9" x14ac:dyDescent="0.45">
      <c r="A1006" s="60">
        <v>40834</v>
      </c>
      <c r="B1006" s="122">
        <v>997</v>
      </c>
      <c r="C1006" s="130">
        <v>17.358899999999998</v>
      </c>
      <c r="D1006" s="105">
        <v>9.8405629999999995</v>
      </c>
      <c r="E1006" s="105">
        <v>92.350680104166671</v>
      </c>
      <c r="F1006" s="15">
        <f t="shared" si="48"/>
        <v>1.982242944690273</v>
      </c>
      <c r="G1006" s="15">
        <f t="shared" si="48"/>
        <v>1.2149046160309755</v>
      </c>
      <c r="H1006" s="118">
        <f t="shared" si="49"/>
        <v>1.5985737803606241</v>
      </c>
      <c r="I1006" s="134">
        <f t="shared" si="50"/>
        <v>1.476293758129924</v>
      </c>
    </row>
    <row r="1007" spans="1:9" x14ac:dyDescent="0.45">
      <c r="A1007" s="60">
        <v>40835</v>
      </c>
      <c r="B1007" s="121">
        <v>998</v>
      </c>
      <c r="C1007" s="130">
        <v>15.75446</v>
      </c>
      <c r="D1007" s="105">
        <v>5.2520670000000003</v>
      </c>
      <c r="E1007" s="105">
        <v>86.095099687500024</v>
      </c>
      <c r="F1007" s="15">
        <f t="shared" si="48"/>
        <v>1.7899648686276708</v>
      </c>
      <c r="G1007" s="15">
        <f t="shared" si="48"/>
        <v>0.88777921869985432</v>
      </c>
      <c r="H1007" s="118">
        <f t="shared" si="49"/>
        <v>1.3388720436637627</v>
      </c>
      <c r="I1007" s="134">
        <f t="shared" si="50"/>
        <v>1.1527032206803853</v>
      </c>
    </row>
    <row r="1008" spans="1:9" x14ac:dyDescent="0.45">
      <c r="A1008" s="60">
        <v>40836</v>
      </c>
      <c r="B1008" s="122">
        <v>999</v>
      </c>
      <c r="C1008" s="130">
        <v>14.947620000000001</v>
      </c>
      <c r="D1008" s="105">
        <v>2.2971339999999998</v>
      </c>
      <c r="E1008" s="105">
        <v>82.82851114583336</v>
      </c>
      <c r="F1008" s="15">
        <f t="shared" si="48"/>
        <v>1.6996038566577993</v>
      </c>
      <c r="G1008" s="15">
        <f t="shared" si="48"/>
        <v>0.72078827856877858</v>
      </c>
      <c r="H1008" s="118">
        <f t="shared" si="49"/>
        <v>1.210196067613289</v>
      </c>
      <c r="I1008" s="134">
        <f t="shared" si="50"/>
        <v>1.0023873847495102</v>
      </c>
    </row>
    <row r="1009" spans="1:9" x14ac:dyDescent="0.45">
      <c r="A1009" s="60">
        <v>40837</v>
      </c>
      <c r="B1009" s="122">
        <v>1000</v>
      </c>
      <c r="C1009" s="130">
        <v>13.30514</v>
      </c>
      <c r="D1009" s="105">
        <v>0.1704667</v>
      </c>
      <c r="E1009" s="105">
        <v>78.338886770833383</v>
      </c>
      <c r="F1009" s="15">
        <f t="shared" si="48"/>
        <v>1.5279301172584812</v>
      </c>
      <c r="G1009" s="15">
        <f t="shared" si="48"/>
        <v>0.61841931808933259</v>
      </c>
      <c r="H1009" s="118">
        <f t="shared" si="49"/>
        <v>1.0731747176739068</v>
      </c>
      <c r="I1009" s="134">
        <f t="shared" si="50"/>
        <v>0.84071312693177269</v>
      </c>
    </row>
    <row r="1010" spans="1:9" x14ac:dyDescent="0.45">
      <c r="A1010" s="60">
        <v>40838</v>
      </c>
      <c r="B1010" s="121">
        <v>1001</v>
      </c>
      <c r="C1010" s="130">
        <v>18.102779999999999</v>
      </c>
      <c r="D1010" s="105">
        <v>0.64308909999999997</v>
      </c>
      <c r="E1010" s="105">
        <v>78.00906614583333</v>
      </c>
      <c r="F1010" s="15">
        <f t="shared" si="48"/>
        <v>2.0773654154326664</v>
      </c>
      <c r="G1010" s="15">
        <f t="shared" si="48"/>
        <v>0.6399853113461047</v>
      </c>
      <c r="H1010" s="118">
        <f t="shared" si="49"/>
        <v>1.3586753633893855</v>
      </c>
      <c r="I1010" s="134">
        <f t="shared" si="50"/>
        <v>1.0598899629335672</v>
      </c>
    </row>
    <row r="1011" spans="1:9" x14ac:dyDescent="0.45">
      <c r="A1011" s="60">
        <v>40839</v>
      </c>
      <c r="B1011" s="122">
        <v>1002</v>
      </c>
      <c r="C1011" s="130">
        <v>21.951619999999998</v>
      </c>
      <c r="D1011" s="105">
        <v>7.2050650000000003</v>
      </c>
      <c r="E1011" s="105">
        <v>76.258495520833364</v>
      </c>
      <c r="F1011" s="15">
        <f t="shared" si="48"/>
        <v>2.636144700983944</v>
      </c>
      <c r="G1011" s="15">
        <f t="shared" si="48"/>
        <v>1.0160534235382241</v>
      </c>
      <c r="H1011" s="118">
        <f t="shared" si="49"/>
        <v>1.826099062261084</v>
      </c>
      <c r="I1011" s="134">
        <f t="shared" si="50"/>
        <v>1.3925556716003489</v>
      </c>
    </row>
    <row r="1012" spans="1:9" x14ac:dyDescent="0.45">
      <c r="A1012" s="60">
        <v>40840</v>
      </c>
      <c r="B1012" s="122">
        <v>1003</v>
      </c>
      <c r="C1012" s="130">
        <v>19.351299999999998</v>
      </c>
      <c r="D1012" s="105">
        <v>11.620889999999999</v>
      </c>
      <c r="E1012" s="105">
        <v>79.816881562500001</v>
      </c>
      <c r="F1012" s="15">
        <f t="shared" si="48"/>
        <v>2.246016711276404</v>
      </c>
      <c r="G1012" s="15">
        <f t="shared" si="48"/>
        <v>1.3678846706444145</v>
      </c>
      <c r="H1012" s="118">
        <f t="shared" si="49"/>
        <v>1.8069506909604094</v>
      </c>
      <c r="I1012" s="134">
        <f t="shared" si="50"/>
        <v>1.4422516928966453</v>
      </c>
    </row>
    <row r="1013" spans="1:9" x14ac:dyDescent="0.45">
      <c r="A1013" s="60">
        <v>40841</v>
      </c>
      <c r="B1013" s="121">
        <v>1004</v>
      </c>
      <c r="C1013" s="130">
        <v>13.97339</v>
      </c>
      <c r="D1013" s="105">
        <v>8.2982429999999994</v>
      </c>
      <c r="E1013" s="105">
        <v>92.890403229166694</v>
      </c>
      <c r="F1013" s="15">
        <f t="shared" si="48"/>
        <v>1.5958464283984755</v>
      </c>
      <c r="G1013" s="15">
        <f t="shared" si="48"/>
        <v>1.0947553506782586</v>
      </c>
      <c r="H1013" s="118">
        <f t="shared" si="49"/>
        <v>1.3453008895383669</v>
      </c>
      <c r="I1013" s="134">
        <f t="shared" si="50"/>
        <v>1.2496554209377555</v>
      </c>
    </row>
    <row r="1014" spans="1:9" x14ac:dyDescent="0.45">
      <c r="A1014" s="60">
        <v>40842</v>
      </c>
      <c r="B1014" s="122">
        <v>1005</v>
      </c>
      <c r="C1014" s="130">
        <v>16.69923</v>
      </c>
      <c r="D1014" s="105">
        <v>6.985557</v>
      </c>
      <c r="E1014" s="105">
        <v>83.124384166666616</v>
      </c>
      <c r="F1014" s="15">
        <f t="shared" si="48"/>
        <v>1.901102320040966</v>
      </c>
      <c r="G1014" s="15">
        <f t="shared" si="48"/>
        <v>1.0008652705161796</v>
      </c>
      <c r="H1014" s="118">
        <f t="shared" si="49"/>
        <v>1.4509837952785727</v>
      </c>
      <c r="I1014" s="134">
        <f t="shared" si="50"/>
        <v>1.2061213441834402</v>
      </c>
    </row>
    <row r="1015" spans="1:9" x14ac:dyDescent="0.45">
      <c r="A1015" s="60">
        <v>40843</v>
      </c>
      <c r="B1015" s="122">
        <v>1006</v>
      </c>
      <c r="C1015" s="130">
        <v>13.85909</v>
      </c>
      <c r="D1015" s="105">
        <v>11.47358</v>
      </c>
      <c r="E1015" s="105">
        <v>83.565612916666666</v>
      </c>
      <c r="F1015" s="15">
        <f t="shared" si="48"/>
        <v>1.5840453618800205</v>
      </c>
      <c r="G1015" s="15">
        <f t="shared" si="48"/>
        <v>1.3546140585537965</v>
      </c>
      <c r="H1015" s="118">
        <f t="shared" si="49"/>
        <v>1.4693297102169085</v>
      </c>
      <c r="I1015" s="134">
        <f t="shared" si="50"/>
        <v>1.2278543781094418</v>
      </c>
    </row>
    <row r="1016" spans="1:9" x14ac:dyDescent="0.45">
      <c r="A1016" s="60">
        <v>40844</v>
      </c>
      <c r="B1016" s="121">
        <v>1007</v>
      </c>
      <c r="C1016" s="130">
        <v>12.85791</v>
      </c>
      <c r="D1016" s="105">
        <v>7.7778450000000001</v>
      </c>
      <c r="E1016" s="105">
        <v>99.998030000000028</v>
      </c>
      <c r="F1016" s="15">
        <f t="shared" si="48"/>
        <v>1.4839063454791717</v>
      </c>
      <c r="G1016" s="15">
        <f t="shared" si="48"/>
        <v>1.0566450648122305</v>
      </c>
      <c r="H1016" s="118">
        <f t="shared" si="49"/>
        <v>1.2702757051457012</v>
      </c>
      <c r="I1016" s="134">
        <f t="shared" si="50"/>
        <v>1.2702506807143101</v>
      </c>
    </row>
    <row r="1017" spans="1:9" x14ac:dyDescent="0.45">
      <c r="A1017" s="60">
        <v>40845</v>
      </c>
      <c r="B1017" s="122">
        <v>1008</v>
      </c>
      <c r="C1017" s="130">
        <v>15.134219999999999</v>
      </c>
      <c r="D1017" s="105">
        <v>10.447699999999999</v>
      </c>
      <c r="E1017" s="105">
        <v>99.998030000000028</v>
      </c>
      <c r="F1017" s="15">
        <f t="shared" si="48"/>
        <v>1.7201383771925522</v>
      </c>
      <c r="G1017" s="15">
        <f t="shared" si="48"/>
        <v>1.2652917225740359</v>
      </c>
      <c r="H1017" s="118">
        <f t="shared" si="49"/>
        <v>1.492715049883294</v>
      </c>
      <c r="I1017" s="134">
        <f t="shared" si="50"/>
        <v>1.4926856433968116</v>
      </c>
    </row>
    <row r="1018" spans="1:9" x14ac:dyDescent="0.45">
      <c r="A1018" s="60">
        <v>40846</v>
      </c>
      <c r="B1018" s="122">
        <v>1009</v>
      </c>
      <c r="C1018" s="130">
        <v>17.827020000000001</v>
      </c>
      <c r="D1018" s="105">
        <v>5.932264</v>
      </c>
      <c r="E1018" s="105">
        <v>91.915486562500021</v>
      </c>
      <c r="F1018" s="15">
        <f t="shared" si="48"/>
        <v>2.0416470566875522</v>
      </c>
      <c r="G1018" s="15">
        <f t="shared" si="48"/>
        <v>0.93073326990760596</v>
      </c>
      <c r="H1018" s="118">
        <f t="shared" si="49"/>
        <v>1.4861901632975791</v>
      </c>
      <c r="I1018" s="134">
        <f t="shared" si="50"/>
        <v>1.3660389198389835</v>
      </c>
    </row>
    <row r="1019" spans="1:9" x14ac:dyDescent="0.45">
      <c r="A1019" s="60">
        <v>40847</v>
      </c>
      <c r="B1019" s="121">
        <v>1010</v>
      </c>
      <c r="C1019" s="130">
        <v>18.97101</v>
      </c>
      <c r="D1019" s="105">
        <v>7.2152190000000003</v>
      </c>
      <c r="E1019" s="105">
        <v>92.88337416666667</v>
      </c>
      <c r="F1019" s="15">
        <f t="shared" si="48"/>
        <v>2.1934222744946656</v>
      </c>
      <c r="G1019" s="15">
        <f t="shared" si="48"/>
        <v>1.0167608823730911</v>
      </c>
      <c r="H1019" s="118">
        <f t="shared" si="49"/>
        <v>1.6050915784338784</v>
      </c>
      <c r="I1019" s="134">
        <f t="shared" si="50"/>
        <v>1.4908632165143951</v>
      </c>
    </row>
    <row r="1020" spans="1:9" x14ac:dyDescent="0.45">
      <c r="A1020" s="60">
        <v>40848</v>
      </c>
      <c r="B1020" s="122">
        <v>1011</v>
      </c>
      <c r="C1020" s="130">
        <v>17.818840000000002</v>
      </c>
      <c r="D1020" s="105">
        <v>9.5069099999999995</v>
      </c>
      <c r="E1020" s="105">
        <v>87.547114895833332</v>
      </c>
      <c r="F1020" s="15">
        <f t="shared" si="48"/>
        <v>2.0405957892249269</v>
      </c>
      <c r="G1020" s="15">
        <f t="shared" si="48"/>
        <v>1.1879727044921136</v>
      </c>
      <c r="H1020" s="118">
        <f t="shared" si="49"/>
        <v>1.6142842468585203</v>
      </c>
      <c r="I1020" s="134">
        <f t="shared" si="50"/>
        <v>1.4132592843425666</v>
      </c>
    </row>
    <row r="1021" spans="1:9" x14ac:dyDescent="0.45">
      <c r="A1021" s="60">
        <v>40849</v>
      </c>
      <c r="B1021" s="122">
        <v>1012</v>
      </c>
      <c r="C1021" s="130">
        <v>20.283259999999999</v>
      </c>
      <c r="D1021" s="105">
        <v>9.1613710000000008</v>
      </c>
      <c r="E1021" s="105">
        <v>85.124899687500033</v>
      </c>
      <c r="F1021" s="15">
        <f t="shared" si="48"/>
        <v>2.3795977790128808</v>
      </c>
      <c r="G1021" s="15">
        <f t="shared" si="48"/>
        <v>1.1606362568379953</v>
      </c>
      <c r="H1021" s="118">
        <f t="shared" si="49"/>
        <v>1.770117017925438</v>
      </c>
      <c r="I1021" s="134">
        <f t="shared" si="50"/>
        <v>1.5068103358603961</v>
      </c>
    </row>
    <row r="1022" spans="1:9" x14ac:dyDescent="0.45">
      <c r="A1022" s="60">
        <v>40850</v>
      </c>
      <c r="B1022" s="121">
        <v>1013</v>
      </c>
      <c r="C1022" s="130">
        <v>18.179659999999998</v>
      </c>
      <c r="D1022" s="105">
        <v>12.659380000000001</v>
      </c>
      <c r="E1022" s="105">
        <v>87.853586875000019</v>
      </c>
      <c r="F1022" s="15">
        <f t="shared" si="48"/>
        <v>2.087420444666567</v>
      </c>
      <c r="G1022" s="15">
        <f t="shared" si="48"/>
        <v>1.4647233400205193</v>
      </c>
      <c r="H1022" s="118">
        <f t="shared" si="49"/>
        <v>1.776071892343543</v>
      </c>
      <c r="I1022" s="134">
        <f t="shared" si="50"/>
        <v>1.5603428629024914</v>
      </c>
    </row>
    <row r="1023" spans="1:9" x14ac:dyDescent="0.45">
      <c r="A1023" s="60">
        <v>40851</v>
      </c>
      <c r="B1023" s="122">
        <v>1014</v>
      </c>
      <c r="C1023" s="130">
        <v>16.51728</v>
      </c>
      <c r="D1023" s="105">
        <v>9.0929099999999998</v>
      </c>
      <c r="E1023" s="105">
        <v>93.474298020833331</v>
      </c>
      <c r="F1023" s="15">
        <f t="shared" si="48"/>
        <v>1.8792405709024216</v>
      </c>
      <c r="G1023" s="15">
        <f t="shared" si="48"/>
        <v>1.1552863094169101</v>
      </c>
      <c r="H1023" s="118">
        <f t="shared" si="49"/>
        <v>1.5172634401596659</v>
      </c>
      <c r="I1023" s="134">
        <f t="shared" si="50"/>
        <v>1.4182513498159943</v>
      </c>
    </row>
    <row r="1024" spans="1:9" x14ac:dyDescent="0.45">
      <c r="A1024" s="60">
        <v>40852</v>
      </c>
      <c r="B1024" s="122">
        <v>1015</v>
      </c>
      <c r="C1024" s="130">
        <v>14.95168</v>
      </c>
      <c r="D1024" s="105">
        <v>9.9445010000000007</v>
      </c>
      <c r="E1024" s="105">
        <v>95.069102500000042</v>
      </c>
      <c r="F1024" s="15">
        <f t="shared" si="48"/>
        <v>1.7000483440591103</v>
      </c>
      <c r="G1024" s="15">
        <f t="shared" si="48"/>
        <v>1.2234032778692749</v>
      </c>
      <c r="H1024" s="118">
        <f t="shared" si="49"/>
        <v>1.4617258109641926</v>
      </c>
      <c r="I1024" s="134">
        <f t="shared" si="50"/>
        <v>1.3896496094945052</v>
      </c>
    </row>
    <row r="1025" spans="1:9" x14ac:dyDescent="0.45">
      <c r="A1025" s="60">
        <v>40853</v>
      </c>
      <c r="B1025" s="121">
        <v>1016</v>
      </c>
      <c r="C1025" s="130">
        <v>14.08771</v>
      </c>
      <c r="D1025" s="105">
        <v>11.952109999999999</v>
      </c>
      <c r="E1025" s="105">
        <v>93.875117604166732</v>
      </c>
      <c r="F1025" s="15">
        <f t="shared" si="48"/>
        <v>1.6077266461006696</v>
      </c>
      <c r="G1025" s="15">
        <f t="shared" si="48"/>
        <v>1.3981409358644552</v>
      </c>
      <c r="H1025" s="118">
        <f t="shared" si="49"/>
        <v>1.5029337909825624</v>
      </c>
      <c r="I1025" s="134">
        <f t="shared" si="50"/>
        <v>1.410880863797642</v>
      </c>
    </row>
    <row r="1026" spans="1:9" x14ac:dyDescent="0.45">
      <c r="A1026" s="60">
        <v>40854</v>
      </c>
      <c r="B1026" s="122">
        <v>1017</v>
      </c>
      <c r="C1026" s="130">
        <v>12.971410000000001</v>
      </c>
      <c r="D1026" s="105">
        <v>10.844670000000001</v>
      </c>
      <c r="E1026" s="105">
        <v>89.739568020833318</v>
      </c>
      <c r="F1026" s="15">
        <f t="shared" si="48"/>
        <v>1.4949721054733585</v>
      </c>
      <c r="G1026" s="15">
        <f t="shared" si="48"/>
        <v>1.2992216404600954</v>
      </c>
      <c r="H1026" s="118">
        <f t="shared" si="49"/>
        <v>1.3970968729667268</v>
      </c>
      <c r="I1026" s="134">
        <f t="shared" si="50"/>
        <v>1.2537486986329109</v>
      </c>
    </row>
    <row r="1027" spans="1:9" x14ac:dyDescent="0.45">
      <c r="A1027" s="60">
        <v>40855</v>
      </c>
      <c r="B1027" s="122">
        <v>1018</v>
      </c>
      <c r="C1027" s="130">
        <v>10.859640000000001</v>
      </c>
      <c r="D1027" s="105">
        <v>9.7278789999999997</v>
      </c>
      <c r="E1027" s="105">
        <v>99.400025833333416</v>
      </c>
      <c r="F1027" s="15">
        <f t="shared" si="48"/>
        <v>1.300516657177625</v>
      </c>
      <c r="G1027" s="15">
        <f t="shared" si="48"/>
        <v>1.2057495178846152</v>
      </c>
      <c r="H1027" s="118">
        <f t="shared" si="49"/>
        <v>1.2531330875311202</v>
      </c>
      <c r="I1027" s="134">
        <f t="shared" si="50"/>
        <v>1.245614612731982</v>
      </c>
    </row>
    <row r="1028" spans="1:9" x14ac:dyDescent="0.45">
      <c r="A1028" s="60">
        <v>40856</v>
      </c>
      <c r="B1028" s="121">
        <v>1019</v>
      </c>
      <c r="C1028" s="130">
        <v>17.910039999999999</v>
      </c>
      <c r="D1028" s="105">
        <v>10.587020000000001</v>
      </c>
      <c r="E1028" s="105">
        <v>90.391176041666697</v>
      </c>
      <c r="F1028" s="15">
        <f t="shared" si="48"/>
        <v>2.0523433778084383</v>
      </c>
      <c r="G1028" s="15">
        <f t="shared" si="48"/>
        <v>1.2771099178023331</v>
      </c>
      <c r="H1028" s="118">
        <f t="shared" si="49"/>
        <v>1.6647266478053857</v>
      </c>
      <c r="I1028" s="134">
        <f t="shared" si="50"/>
        <v>1.5047659948303029</v>
      </c>
    </row>
    <row r="1029" spans="1:9" x14ac:dyDescent="0.45">
      <c r="A1029" s="60">
        <v>40857</v>
      </c>
      <c r="B1029" s="122">
        <v>1020</v>
      </c>
      <c r="C1029" s="130">
        <v>17.163889999999999</v>
      </c>
      <c r="D1029" s="105">
        <v>9.8019300000000005</v>
      </c>
      <c r="E1029" s="105">
        <v>95.35295010416668</v>
      </c>
      <c r="F1029" s="15">
        <f t="shared" si="48"/>
        <v>1.9579464548187577</v>
      </c>
      <c r="G1029" s="15">
        <f t="shared" si="48"/>
        <v>1.2117589857427828</v>
      </c>
      <c r="H1029" s="118">
        <f t="shared" si="49"/>
        <v>1.5848527202807703</v>
      </c>
      <c r="I1029" s="134">
        <f t="shared" si="50"/>
        <v>1.5112038235938512</v>
      </c>
    </row>
    <row r="1030" spans="1:9" x14ac:dyDescent="0.45">
      <c r="A1030" s="60">
        <v>40858</v>
      </c>
      <c r="B1030" s="122">
        <v>1021</v>
      </c>
      <c r="C1030" s="130">
        <v>19.503769999999999</v>
      </c>
      <c r="D1030" s="105">
        <v>8.6284569999999992</v>
      </c>
      <c r="E1030" s="105">
        <v>91.557838125000046</v>
      </c>
      <c r="F1030" s="15">
        <f t="shared" si="48"/>
        <v>2.2674112476172836</v>
      </c>
      <c r="G1030" s="15">
        <f t="shared" si="48"/>
        <v>1.1195605622279083</v>
      </c>
      <c r="H1030" s="118">
        <f t="shared" si="49"/>
        <v>1.6934859049225959</v>
      </c>
      <c r="I1030" s="134">
        <f t="shared" si="50"/>
        <v>1.5505190834987226</v>
      </c>
    </row>
    <row r="1031" spans="1:9" x14ac:dyDescent="0.45">
      <c r="A1031" s="60">
        <v>40859</v>
      </c>
      <c r="B1031" s="121">
        <v>1022</v>
      </c>
      <c r="C1031" s="130">
        <v>18.884820000000001</v>
      </c>
      <c r="D1031" s="105">
        <v>12.00201</v>
      </c>
      <c r="E1031" s="105">
        <v>87.869640000000018</v>
      </c>
      <c r="F1031" s="15">
        <f t="shared" si="48"/>
        <v>2.1816530303280008</v>
      </c>
      <c r="G1031" s="15">
        <f t="shared" si="48"/>
        <v>1.4027497773761262</v>
      </c>
      <c r="H1031" s="118">
        <f t="shared" si="49"/>
        <v>1.7922014038520635</v>
      </c>
      <c r="I1031" s="134">
        <f t="shared" si="50"/>
        <v>1.5748009216397547</v>
      </c>
    </row>
    <row r="1032" spans="1:9" x14ac:dyDescent="0.45">
      <c r="A1032" s="60">
        <v>40860</v>
      </c>
      <c r="B1032" s="122">
        <v>1023</v>
      </c>
      <c r="C1032" s="130">
        <v>18.085529999999999</v>
      </c>
      <c r="D1032" s="105">
        <v>10.106450000000001</v>
      </c>
      <c r="E1032" s="105">
        <v>86.170299791666665</v>
      </c>
      <c r="F1032" s="15">
        <f t="shared" si="48"/>
        <v>2.075115144356261</v>
      </c>
      <c r="G1032" s="15">
        <f t="shared" si="48"/>
        <v>1.2367495049629982</v>
      </c>
      <c r="H1032" s="118">
        <f t="shared" si="49"/>
        <v>1.6559323246596296</v>
      </c>
      <c r="I1032" s="134">
        <f t="shared" si="50"/>
        <v>1.4269218485063178</v>
      </c>
    </row>
    <row r="1033" spans="1:9" x14ac:dyDescent="0.45">
      <c r="A1033" s="60">
        <v>40861</v>
      </c>
      <c r="B1033" s="122">
        <v>1024</v>
      </c>
      <c r="C1033" s="130">
        <v>15.473549999999999</v>
      </c>
      <c r="D1033" s="105">
        <v>7.7283580000000001</v>
      </c>
      <c r="E1033" s="105">
        <v>78.924070624999985</v>
      </c>
      <c r="F1033" s="15">
        <f t="shared" si="48"/>
        <v>1.7580381769961917</v>
      </c>
      <c r="G1033" s="15">
        <f t="shared" si="48"/>
        <v>1.0530825491781866</v>
      </c>
      <c r="H1033" s="118">
        <f t="shared" si="49"/>
        <v>1.4055603630871891</v>
      </c>
      <c r="I1033" s="134">
        <f t="shared" si="50"/>
        <v>1.1093254536399393</v>
      </c>
    </row>
    <row r="1034" spans="1:9" x14ac:dyDescent="0.45">
      <c r="A1034" s="60">
        <v>40862</v>
      </c>
      <c r="B1034" s="121">
        <v>1025</v>
      </c>
      <c r="C1034" s="130">
        <v>15.74394</v>
      </c>
      <c r="D1034" s="105">
        <v>6.570087</v>
      </c>
      <c r="E1034" s="105">
        <v>85.548436145833364</v>
      </c>
      <c r="F1034" s="15">
        <f t="shared" si="48"/>
        <v>1.7887601262340651</v>
      </c>
      <c r="G1034" s="15">
        <f t="shared" si="48"/>
        <v>0.97266471945721744</v>
      </c>
      <c r="H1034" s="118">
        <f t="shared" si="49"/>
        <v>1.3807124228456413</v>
      </c>
      <c r="I1034" s="134">
        <f t="shared" si="50"/>
        <v>1.1811778854156922</v>
      </c>
    </row>
    <row r="1035" spans="1:9" x14ac:dyDescent="0.45">
      <c r="A1035" s="60">
        <v>40863</v>
      </c>
      <c r="B1035" s="122">
        <v>1026</v>
      </c>
      <c r="C1035" s="130">
        <v>15.85788</v>
      </c>
      <c r="D1035" s="105">
        <v>10.11204</v>
      </c>
      <c r="E1035" s="105">
        <v>86.136739791666685</v>
      </c>
      <c r="F1035" s="15">
        <f t="shared" ref="F1035:G1098" si="51">0.6108*EXP(17.27*C1035/(C1035+237.3))</f>
        <v>1.8018463635719415</v>
      </c>
      <c r="G1035" s="15">
        <f t="shared" si="51"/>
        <v>1.2372124538585993</v>
      </c>
      <c r="H1035" s="118">
        <f t="shared" ref="H1035:H1098" si="52">(F1035+G1035)/2</f>
        <v>1.5195294087152704</v>
      </c>
      <c r="I1035" s="134">
        <f t="shared" ref="I1035:I1098" si="53">E1035/100*H1035</f>
        <v>1.3088730928429237</v>
      </c>
    </row>
    <row r="1036" spans="1:9" x14ac:dyDescent="0.45">
      <c r="A1036" s="60">
        <v>40864</v>
      </c>
      <c r="B1036" s="122">
        <v>1027</v>
      </c>
      <c r="C1036" s="130">
        <v>15.62054</v>
      </c>
      <c r="D1036" s="105">
        <v>7.4778219999999997</v>
      </c>
      <c r="E1036" s="105">
        <v>88.158498749999964</v>
      </c>
      <c r="F1036" s="15">
        <f t="shared" si="51"/>
        <v>1.7746814254663981</v>
      </c>
      <c r="G1036" s="15">
        <f t="shared" si="51"/>
        <v>1.0352085295304305</v>
      </c>
      <c r="H1036" s="118">
        <f t="shared" si="52"/>
        <v>1.4049449774984142</v>
      </c>
      <c r="I1036" s="134">
        <f t="shared" si="53"/>
        <v>1.2385784004261269</v>
      </c>
    </row>
    <row r="1037" spans="1:9" x14ac:dyDescent="0.45">
      <c r="A1037" s="60">
        <v>40865</v>
      </c>
      <c r="B1037" s="121">
        <v>1028</v>
      </c>
      <c r="C1037" s="130">
        <v>15.60337</v>
      </c>
      <c r="D1037" s="105">
        <v>6.5961999999999996</v>
      </c>
      <c r="E1037" s="105">
        <v>83.61541583333333</v>
      </c>
      <c r="F1037" s="15">
        <f t="shared" si="51"/>
        <v>1.7727302191107999</v>
      </c>
      <c r="G1037" s="15">
        <f t="shared" si="51"/>
        <v>0.97441632856290128</v>
      </c>
      <c r="H1037" s="118">
        <f t="shared" si="52"/>
        <v>1.3735732738368505</v>
      </c>
      <c r="I1037" s="134">
        <f t="shared" si="53"/>
        <v>1.1485190046942129</v>
      </c>
    </row>
    <row r="1038" spans="1:9" x14ac:dyDescent="0.45">
      <c r="A1038" s="60">
        <v>40866</v>
      </c>
      <c r="B1038" s="122">
        <v>1029</v>
      </c>
      <c r="C1038" s="130">
        <v>16.021419999999999</v>
      </c>
      <c r="D1038" s="105">
        <v>4.8803900000000002</v>
      </c>
      <c r="E1038" s="105">
        <v>87.871477812500032</v>
      </c>
      <c r="F1038" s="15">
        <f t="shared" si="51"/>
        <v>1.8207758925576714</v>
      </c>
      <c r="G1038" s="15">
        <f t="shared" si="51"/>
        <v>0.86505451641538922</v>
      </c>
      <c r="H1038" s="118">
        <f t="shared" si="52"/>
        <v>1.3429152044865302</v>
      </c>
      <c r="I1038" s="134">
        <f t="shared" si="53"/>
        <v>1.1800394359510709</v>
      </c>
    </row>
    <row r="1039" spans="1:9" x14ac:dyDescent="0.45">
      <c r="A1039" s="60">
        <v>40867</v>
      </c>
      <c r="B1039" s="122">
        <v>1030</v>
      </c>
      <c r="C1039" s="130">
        <v>16.88083</v>
      </c>
      <c r="D1039" s="105">
        <v>3.9265560000000002</v>
      </c>
      <c r="E1039" s="105">
        <v>88.684306770833373</v>
      </c>
      <c r="F1039" s="15">
        <f t="shared" si="51"/>
        <v>1.9231438512950814</v>
      </c>
      <c r="G1039" s="15">
        <f t="shared" si="51"/>
        <v>0.80906667887832573</v>
      </c>
      <c r="H1039" s="118">
        <f t="shared" si="52"/>
        <v>1.3661052650867036</v>
      </c>
      <c r="I1039" s="134">
        <f t="shared" si="53"/>
        <v>1.2115209841019987</v>
      </c>
    </row>
    <row r="1040" spans="1:9" x14ac:dyDescent="0.45">
      <c r="A1040" s="60">
        <v>40868</v>
      </c>
      <c r="B1040" s="121">
        <v>1031</v>
      </c>
      <c r="C1040" s="130">
        <v>16.969539999999999</v>
      </c>
      <c r="D1040" s="105">
        <v>8.2074429999999996</v>
      </c>
      <c r="E1040" s="105">
        <v>90.904784062499985</v>
      </c>
      <c r="F1040" s="15">
        <f t="shared" si="51"/>
        <v>1.9339920924041107</v>
      </c>
      <c r="G1040" s="15">
        <f t="shared" si="51"/>
        <v>1.0880199465034193</v>
      </c>
      <c r="H1040" s="118">
        <f t="shared" si="52"/>
        <v>1.5110060194537649</v>
      </c>
      <c r="I1040" s="134">
        <f t="shared" si="53"/>
        <v>1.3735767591558214</v>
      </c>
    </row>
    <row r="1041" spans="1:9" x14ac:dyDescent="0.45">
      <c r="A1041" s="60">
        <v>40869</v>
      </c>
      <c r="B1041" s="122">
        <v>1032</v>
      </c>
      <c r="C1041" s="130">
        <v>16.807469999999999</v>
      </c>
      <c r="D1041" s="105">
        <v>5.7920780000000001</v>
      </c>
      <c r="E1041" s="105">
        <v>93.034182291666696</v>
      </c>
      <c r="F1041" s="15">
        <f t="shared" si="51"/>
        <v>1.9142130467213563</v>
      </c>
      <c r="G1041" s="15">
        <f t="shared" si="51"/>
        <v>0.92173374047411183</v>
      </c>
      <c r="H1041" s="118">
        <f t="shared" si="52"/>
        <v>1.4179733935977341</v>
      </c>
      <c r="I1041" s="134">
        <f t="shared" si="53"/>
        <v>1.3191999518470485</v>
      </c>
    </row>
    <row r="1042" spans="1:9" x14ac:dyDescent="0.45">
      <c r="A1042" s="60">
        <v>40870</v>
      </c>
      <c r="B1042" s="122">
        <v>1033</v>
      </c>
      <c r="C1042" s="130">
        <v>15.374140000000001</v>
      </c>
      <c r="D1042" s="105">
        <v>6.996435</v>
      </c>
      <c r="E1042" s="105">
        <v>94.438901874999999</v>
      </c>
      <c r="F1042" s="15">
        <f t="shared" si="51"/>
        <v>1.7468599825293794</v>
      </c>
      <c r="G1042" s="15">
        <f t="shared" si="51"/>
        <v>1.0016132024051467</v>
      </c>
      <c r="H1042" s="118">
        <f t="shared" si="52"/>
        <v>1.374236592467263</v>
      </c>
      <c r="I1042" s="134">
        <f t="shared" si="53"/>
        <v>1.2978139470905021</v>
      </c>
    </row>
    <row r="1043" spans="1:9" x14ac:dyDescent="0.45">
      <c r="A1043" s="60">
        <v>40871</v>
      </c>
      <c r="B1043" s="121">
        <v>1034</v>
      </c>
      <c r="C1043" s="130">
        <v>9.6173459999999995</v>
      </c>
      <c r="D1043" s="105">
        <v>5.7455780000000001</v>
      </c>
      <c r="E1043" s="105">
        <v>98.821790937499998</v>
      </c>
      <c r="F1043" s="15">
        <f t="shared" si="51"/>
        <v>1.1968281815333242</v>
      </c>
      <c r="G1043" s="15">
        <f t="shared" si="51"/>
        <v>0.91876556355179828</v>
      </c>
      <c r="H1043" s="118">
        <f t="shared" si="52"/>
        <v>1.0577968725425613</v>
      </c>
      <c r="I1043" s="134">
        <f t="shared" si="53"/>
        <v>1.0453338139274233</v>
      </c>
    </row>
    <row r="1044" spans="1:9" x14ac:dyDescent="0.45">
      <c r="A1044" s="60">
        <v>40872</v>
      </c>
      <c r="B1044" s="122">
        <v>1035</v>
      </c>
      <c r="C1044" s="130">
        <v>12.80411</v>
      </c>
      <c r="D1044" s="105">
        <v>6.5276889999999996</v>
      </c>
      <c r="E1044" s="105">
        <v>99.074293750000052</v>
      </c>
      <c r="F1044" s="15">
        <f t="shared" si="51"/>
        <v>1.4786862461087045</v>
      </c>
      <c r="G1044" s="15">
        <f t="shared" si="51"/>
        <v>0.96982665219280306</v>
      </c>
      <c r="H1044" s="118">
        <f t="shared" si="52"/>
        <v>1.2242564491507537</v>
      </c>
      <c r="I1044" s="134">
        <f t="shared" si="53"/>
        <v>1.2129234306849377</v>
      </c>
    </row>
    <row r="1045" spans="1:9" x14ac:dyDescent="0.45">
      <c r="A1045" s="60">
        <v>40873</v>
      </c>
      <c r="B1045" s="122">
        <v>1036</v>
      </c>
      <c r="C1045" s="130">
        <v>9.9382359999999998</v>
      </c>
      <c r="D1045" s="105">
        <v>5.3894780000000004</v>
      </c>
      <c r="E1045" s="105">
        <v>99.676897604166697</v>
      </c>
      <c r="F1045" s="15">
        <f t="shared" si="51"/>
        <v>1.2228895332212226</v>
      </c>
      <c r="G1045" s="15">
        <f t="shared" si="51"/>
        <v>0.89631296309592057</v>
      </c>
      <c r="H1045" s="118">
        <f t="shared" si="52"/>
        <v>1.0596012481585717</v>
      </c>
      <c r="I1045" s="134">
        <f t="shared" si="53"/>
        <v>1.0561776511394918</v>
      </c>
    </row>
    <row r="1046" spans="1:9" x14ac:dyDescent="0.45">
      <c r="A1046" s="60">
        <v>40874</v>
      </c>
      <c r="B1046" s="121">
        <v>1037</v>
      </c>
      <c r="C1046" s="130">
        <v>15.79387</v>
      </c>
      <c r="D1046" s="105">
        <v>7.9521110000000004</v>
      </c>
      <c r="E1046" s="105">
        <v>96.04566166666676</v>
      </c>
      <c r="F1046" s="15">
        <f t="shared" si="51"/>
        <v>1.7944843968219204</v>
      </c>
      <c r="G1046" s="15">
        <f t="shared" si="51"/>
        <v>1.0692749015661502</v>
      </c>
      <c r="H1046" s="118">
        <f t="shared" si="52"/>
        <v>1.4318796491940353</v>
      </c>
      <c r="I1046" s="134">
        <f t="shared" si="53"/>
        <v>1.3752582833387581</v>
      </c>
    </row>
    <row r="1047" spans="1:9" x14ac:dyDescent="0.45">
      <c r="A1047" s="60">
        <v>40875</v>
      </c>
      <c r="B1047" s="122">
        <v>1038</v>
      </c>
      <c r="C1047" s="130">
        <v>13.78416</v>
      </c>
      <c r="D1047" s="105">
        <v>8.5706430000000005</v>
      </c>
      <c r="E1047" s="105">
        <v>97.60644927083338</v>
      </c>
      <c r="F1047" s="15">
        <f t="shared" si="51"/>
        <v>1.5763507228101434</v>
      </c>
      <c r="G1047" s="15">
        <f t="shared" si="51"/>
        <v>1.1151822711214596</v>
      </c>
      <c r="H1047" s="118">
        <f t="shared" si="52"/>
        <v>1.3457664969658016</v>
      </c>
      <c r="I1047" s="134">
        <f t="shared" si="53"/>
        <v>1.3135548931647967</v>
      </c>
    </row>
    <row r="1048" spans="1:9" x14ac:dyDescent="0.45">
      <c r="A1048" s="60">
        <v>40876</v>
      </c>
      <c r="B1048" s="122">
        <v>1039</v>
      </c>
      <c r="C1048" s="130">
        <v>12.81649</v>
      </c>
      <c r="D1048" s="105">
        <v>4.2447660000000003</v>
      </c>
      <c r="E1048" s="105">
        <v>95.936192708333394</v>
      </c>
      <c r="F1048" s="15">
        <f t="shared" si="51"/>
        <v>1.4798860208897409</v>
      </c>
      <c r="G1048" s="15">
        <f t="shared" si="51"/>
        <v>0.82737862585929112</v>
      </c>
      <c r="H1048" s="118">
        <f t="shared" si="52"/>
        <v>1.153632323374516</v>
      </c>
      <c r="I1048" s="134">
        <f t="shared" si="53"/>
        <v>1.1067509288981996</v>
      </c>
    </row>
    <row r="1049" spans="1:9" x14ac:dyDescent="0.45">
      <c r="A1049" s="60">
        <v>40877</v>
      </c>
      <c r="B1049" s="121">
        <v>1040</v>
      </c>
      <c r="C1049" s="130">
        <v>12.250769999999999</v>
      </c>
      <c r="D1049" s="105">
        <v>3.1140219999999998</v>
      </c>
      <c r="E1049" s="105">
        <v>94.265833958333346</v>
      </c>
      <c r="F1049" s="15">
        <f t="shared" si="51"/>
        <v>1.4259252862081186</v>
      </c>
      <c r="G1049" s="15">
        <f t="shared" si="51"/>
        <v>0.76392033783083813</v>
      </c>
      <c r="H1049" s="118">
        <f t="shared" si="52"/>
        <v>1.0949228120194783</v>
      </c>
      <c r="I1049" s="134">
        <f t="shared" si="53"/>
        <v>1.0321381199501958</v>
      </c>
    </row>
    <row r="1050" spans="1:9" x14ac:dyDescent="0.45">
      <c r="A1050" s="60">
        <v>40878</v>
      </c>
      <c r="B1050" s="122">
        <v>1041</v>
      </c>
      <c r="C1050" s="130">
        <v>14.56944</v>
      </c>
      <c r="D1050" s="105">
        <v>8.544537</v>
      </c>
      <c r="E1050" s="105">
        <v>94.670505104166594</v>
      </c>
      <c r="F1050" s="15">
        <f t="shared" si="51"/>
        <v>1.6586450374082098</v>
      </c>
      <c r="G1050" s="15">
        <f t="shared" si="51"/>
        <v>1.1132101901534401</v>
      </c>
      <c r="H1050" s="118">
        <f t="shared" si="52"/>
        <v>1.385927613780825</v>
      </c>
      <c r="I1050" s="134">
        <f t="shared" si="53"/>
        <v>1.31206467234443</v>
      </c>
    </row>
    <row r="1051" spans="1:9" x14ac:dyDescent="0.45">
      <c r="A1051" s="60">
        <v>40879</v>
      </c>
      <c r="B1051" s="122">
        <v>1042</v>
      </c>
      <c r="C1051" s="130">
        <v>12.47081</v>
      </c>
      <c r="D1051" s="105">
        <v>6.6419199999999998</v>
      </c>
      <c r="E1051" s="105">
        <v>90.640517812500022</v>
      </c>
      <c r="F1051" s="15">
        <f t="shared" si="51"/>
        <v>1.4467046972543225</v>
      </c>
      <c r="G1051" s="15">
        <f t="shared" si="51"/>
        <v>0.97748982989461208</v>
      </c>
      <c r="H1051" s="118">
        <f t="shared" si="52"/>
        <v>1.2120972635744673</v>
      </c>
      <c r="I1051" s="134">
        <f t="shared" si="53"/>
        <v>1.0986512360950405</v>
      </c>
    </row>
    <row r="1052" spans="1:9" x14ac:dyDescent="0.45">
      <c r="A1052" s="60">
        <v>40880</v>
      </c>
      <c r="B1052" s="121">
        <v>1043</v>
      </c>
      <c r="C1052" s="130">
        <v>12.898300000000001</v>
      </c>
      <c r="D1052" s="105">
        <v>7.1962729999999997</v>
      </c>
      <c r="E1052" s="105">
        <v>95.711780625000003</v>
      </c>
      <c r="F1052" s="15">
        <f t="shared" si="51"/>
        <v>1.4878359263210754</v>
      </c>
      <c r="G1052" s="15">
        <f t="shared" si="51"/>
        <v>1.0154412094458349</v>
      </c>
      <c r="H1052" s="118">
        <f t="shared" si="52"/>
        <v>1.2516385678834552</v>
      </c>
      <c r="I1052" s="134">
        <f t="shared" si="53"/>
        <v>1.1979655603105044</v>
      </c>
    </row>
    <row r="1053" spans="1:9" x14ac:dyDescent="0.45">
      <c r="A1053" s="60">
        <v>40881</v>
      </c>
      <c r="B1053" s="122">
        <v>1044</v>
      </c>
      <c r="C1053" s="130">
        <v>13.7301</v>
      </c>
      <c r="D1053" s="105">
        <v>11.395009999999999</v>
      </c>
      <c r="E1053" s="105">
        <v>97.555775312500046</v>
      </c>
      <c r="F1053" s="15">
        <f t="shared" si="51"/>
        <v>1.5708196317123257</v>
      </c>
      <c r="G1053" s="15">
        <f t="shared" si="51"/>
        <v>1.3475823406974401</v>
      </c>
      <c r="H1053" s="118">
        <f t="shared" si="52"/>
        <v>1.4592009862048829</v>
      </c>
      <c r="I1053" s="134">
        <f t="shared" si="53"/>
        <v>1.4235348354598205</v>
      </c>
    </row>
    <row r="1054" spans="1:9" x14ac:dyDescent="0.45">
      <c r="A1054" s="60">
        <v>40882</v>
      </c>
      <c r="B1054" s="122">
        <v>1045</v>
      </c>
      <c r="C1054" s="130">
        <v>11.17449</v>
      </c>
      <c r="D1054" s="105">
        <v>4.7153109999999998</v>
      </c>
      <c r="E1054" s="105">
        <v>87.138656562499989</v>
      </c>
      <c r="F1054" s="15">
        <f t="shared" si="51"/>
        <v>1.3280176659473457</v>
      </c>
      <c r="G1054" s="15">
        <f t="shared" si="51"/>
        <v>0.85512702422298337</v>
      </c>
      <c r="H1054" s="118">
        <f t="shared" si="52"/>
        <v>1.0915723450851647</v>
      </c>
      <c r="I1054" s="134">
        <f t="shared" si="53"/>
        <v>0.95118147691498889</v>
      </c>
    </row>
    <row r="1055" spans="1:9" x14ac:dyDescent="0.45">
      <c r="A1055" s="60">
        <v>40883</v>
      </c>
      <c r="B1055" s="121">
        <v>1046</v>
      </c>
      <c r="C1055" s="130">
        <v>10.621090000000001</v>
      </c>
      <c r="D1055" s="105">
        <v>5.2073330000000002</v>
      </c>
      <c r="E1055" s="105">
        <v>90.122289791666674</v>
      </c>
      <c r="F1055" s="15">
        <f t="shared" si="51"/>
        <v>1.2800147206685151</v>
      </c>
      <c r="G1055" s="15">
        <f t="shared" si="51"/>
        <v>0.88501656584208266</v>
      </c>
      <c r="H1055" s="118">
        <f t="shared" si="52"/>
        <v>1.0825156432552989</v>
      </c>
      <c r="I1055" s="134">
        <f t="shared" si="53"/>
        <v>0.97558788505466509</v>
      </c>
    </row>
    <row r="1056" spans="1:9" x14ac:dyDescent="0.45">
      <c r="A1056" s="60">
        <v>40884</v>
      </c>
      <c r="B1056" s="122">
        <v>1047</v>
      </c>
      <c r="C1056" s="130">
        <v>13.80003</v>
      </c>
      <c r="D1056" s="105">
        <v>7.8007470000000003</v>
      </c>
      <c r="E1056" s="105">
        <v>91.169144999999972</v>
      </c>
      <c r="F1056" s="15">
        <f t="shared" si="51"/>
        <v>1.5779776862567996</v>
      </c>
      <c r="G1056" s="15">
        <f t="shared" si="51"/>
        <v>1.0582973433437315</v>
      </c>
      <c r="H1056" s="118">
        <f t="shared" si="52"/>
        <v>1.3181375148002656</v>
      </c>
      <c r="I1056" s="134">
        <f t="shared" si="53"/>
        <v>1.2017347021676503</v>
      </c>
    </row>
    <row r="1057" spans="1:9" x14ac:dyDescent="0.45">
      <c r="A1057" s="60">
        <v>40885</v>
      </c>
      <c r="B1057" s="122">
        <v>1048</v>
      </c>
      <c r="C1057" s="130">
        <v>14.039630000000001</v>
      </c>
      <c r="D1057" s="105">
        <v>5.5548120000000001</v>
      </c>
      <c r="E1057" s="105">
        <v>93.581552500000029</v>
      </c>
      <c r="F1057" s="15">
        <f t="shared" si="51"/>
        <v>1.6027207166157549</v>
      </c>
      <c r="G1057" s="15">
        <f t="shared" si="51"/>
        <v>0.90667661999803073</v>
      </c>
      <c r="H1057" s="118">
        <f t="shared" si="52"/>
        <v>1.2546986683068928</v>
      </c>
      <c r="I1057" s="134">
        <f t="shared" si="53"/>
        <v>1.1741664929984161</v>
      </c>
    </row>
    <row r="1058" spans="1:9" x14ac:dyDescent="0.45">
      <c r="A1058" s="60">
        <v>40886</v>
      </c>
      <c r="B1058" s="121">
        <v>1049</v>
      </c>
      <c r="C1058" s="130">
        <v>11.72317</v>
      </c>
      <c r="D1058" s="105">
        <v>6.7986690000000003</v>
      </c>
      <c r="E1058" s="105">
        <v>97.970621979166665</v>
      </c>
      <c r="F1058" s="15">
        <f t="shared" si="51"/>
        <v>1.3771657474724543</v>
      </c>
      <c r="G1058" s="15">
        <f t="shared" si="51"/>
        <v>0.98809212662354329</v>
      </c>
      <c r="H1058" s="118">
        <f t="shared" si="52"/>
        <v>1.1826289370479988</v>
      </c>
      <c r="I1058" s="134">
        <f t="shared" si="53"/>
        <v>1.1586289253315318</v>
      </c>
    </row>
    <row r="1059" spans="1:9" x14ac:dyDescent="0.45">
      <c r="A1059" s="60">
        <v>40887</v>
      </c>
      <c r="B1059" s="122">
        <v>1050</v>
      </c>
      <c r="C1059" s="130">
        <v>9.9353320000000007</v>
      </c>
      <c r="D1059" s="105">
        <v>4.7385000000000002</v>
      </c>
      <c r="E1059" s="105">
        <v>95.507283958333346</v>
      </c>
      <c r="F1059" s="15">
        <f t="shared" si="51"/>
        <v>1.2226514627854845</v>
      </c>
      <c r="G1059" s="15">
        <f t="shared" si="51"/>
        <v>0.85651546630897979</v>
      </c>
      <c r="H1059" s="118">
        <f t="shared" si="52"/>
        <v>1.0395834645472322</v>
      </c>
      <c r="I1059" s="134">
        <f t="shared" si="53"/>
        <v>0.99287793146900472</v>
      </c>
    </row>
    <row r="1060" spans="1:9" x14ac:dyDescent="0.45">
      <c r="A1060" s="60">
        <v>40888</v>
      </c>
      <c r="B1060" s="122">
        <v>1051</v>
      </c>
      <c r="C1060" s="130">
        <v>10.910259999999999</v>
      </c>
      <c r="D1060" s="105">
        <v>4.6448869999999998</v>
      </c>
      <c r="E1060" s="105">
        <v>95.598944062499967</v>
      </c>
      <c r="F1060" s="15">
        <f t="shared" si="51"/>
        <v>1.3049040729765635</v>
      </c>
      <c r="G1060" s="15">
        <f t="shared" si="51"/>
        <v>0.8509225446762877</v>
      </c>
      <c r="H1060" s="118">
        <f t="shared" si="52"/>
        <v>1.0779133088264257</v>
      </c>
      <c r="I1060" s="134">
        <f t="shared" si="53"/>
        <v>1.0304737411472171</v>
      </c>
    </row>
    <row r="1061" spans="1:9" x14ac:dyDescent="0.45">
      <c r="A1061" s="60">
        <v>40889</v>
      </c>
      <c r="B1061" s="121">
        <v>1052</v>
      </c>
      <c r="C1061" s="130">
        <v>10.8855</v>
      </c>
      <c r="D1061" s="105">
        <v>3.8791229999999999</v>
      </c>
      <c r="E1061" s="105">
        <v>88.596065312499988</v>
      </c>
      <c r="F1061" s="15">
        <f t="shared" si="51"/>
        <v>1.3027564129481208</v>
      </c>
      <c r="G1061" s="15">
        <f t="shared" si="51"/>
        <v>0.80636791542418118</v>
      </c>
      <c r="H1061" s="118">
        <f t="shared" si="52"/>
        <v>1.0545621641861511</v>
      </c>
      <c r="I1061" s="134">
        <f t="shared" si="53"/>
        <v>0.93430058374327574</v>
      </c>
    </row>
    <row r="1062" spans="1:9" x14ac:dyDescent="0.45">
      <c r="A1062" s="60">
        <v>40890</v>
      </c>
      <c r="B1062" s="122">
        <v>1053</v>
      </c>
      <c r="C1062" s="130">
        <v>13.34356</v>
      </c>
      <c r="D1062" s="105">
        <v>6.9359570000000001</v>
      </c>
      <c r="E1062" s="105">
        <v>88.712511666666657</v>
      </c>
      <c r="F1062" s="15">
        <f t="shared" si="51"/>
        <v>1.5317649712914325</v>
      </c>
      <c r="G1062" s="15">
        <f t="shared" si="51"/>
        <v>0.99746118562735064</v>
      </c>
      <c r="H1062" s="118">
        <f t="shared" si="52"/>
        <v>1.2646130784593916</v>
      </c>
      <c r="I1062" s="134">
        <f t="shared" si="53"/>
        <v>1.1218700247664801</v>
      </c>
    </row>
    <row r="1063" spans="1:9" x14ac:dyDescent="0.45">
      <c r="A1063" s="60">
        <v>40891</v>
      </c>
      <c r="B1063" s="122">
        <v>1054</v>
      </c>
      <c r="C1063" s="130">
        <v>10.13809</v>
      </c>
      <c r="D1063" s="105">
        <v>4.7636430000000001</v>
      </c>
      <c r="E1063" s="105">
        <v>88.87942270833328</v>
      </c>
      <c r="F1063" s="15">
        <f t="shared" si="51"/>
        <v>1.2393718555138031</v>
      </c>
      <c r="G1063" s="15">
        <f t="shared" si="51"/>
        <v>0.85802315027748832</v>
      </c>
      <c r="H1063" s="118">
        <f t="shared" si="52"/>
        <v>1.0486975028956458</v>
      </c>
      <c r="I1063" s="134">
        <f t="shared" si="53"/>
        <v>0.93207628653035668</v>
      </c>
    </row>
    <row r="1064" spans="1:9" x14ac:dyDescent="0.45">
      <c r="A1064" s="60">
        <v>40892</v>
      </c>
      <c r="B1064" s="121">
        <v>1055</v>
      </c>
      <c r="C1064" s="130">
        <v>11.283340000000001</v>
      </c>
      <c r="D1064" s="105">
        <v>5.0971349999999997</v>
      </c>
      <c r="E1064" s="105">
        <v>92.929536041666665</v>
      </c>
      <c r="F1064" s="15">
        <f t="shared" si="51"/>
        <v>1.3376434860708752</v>
      </c>
      <c r="G1064" s="15">
        <f t="shared" si="51"/>
        <v>0.87824333884508621</v>
      </c>
      <c r="H1064" s="118">
        <f t="shared" si="52"/>
        <v>1.1079434124579808</v>
      </c>
      <c r="I1064" s="134">
        <f t="shared" si="53"/>
        <v>1.0296066728014108</v>
      </c>
    </row>
    <row r="1065" spans="1:9" x14ac:dyDescent="0.45">
      <c r="A1065" s="60">
        <v>40893</v>
      </c>
      <c r="B1065" s="122">
        <v>1056</v>
      </c>
      <c r="C1065" s="130">
        <v>13.78192</v>
      </c>
      <c r="D1065" s="105">
        <v>2.7455539999999998</v>
      </c>
      <c r="E1065" s="105">
        <v>91.006365833333334</v>
      </c>
      <c r="F1065" s="15">
        <f t="shared" si="51"/>
        <v>1.5761212006785728</v>
      </c>
      <c r="G1065" s="15">
        <f t="shared" si="51"/>
        <v>0.74419088724391791</v>
      </c>
      <c r="H1065" s="118">
        <f t="shared" si="52"/>
        <v>1.1601560439612453</v>
      </c>
      <c r="I1065" s="134">
        <f t="shared" si="53"/>
        <v>1.0558158536048985</v>
      </c>
    </row>
    <row r="1066" spans="1:9" x14ac:dyDescent="0.45">
      <c r="A1066" s="60">
        <v>40894</v>
      </c>
      <c r="B1066" s="122">
        <v>1057</v>
      </c>
      <c r="C1066" s="130">
        <v>8.4010020000000001</v>
      </c>
      <c r="D1066" s="105">
        <v>1.757023</v>
      </c>
      <c r="E1066" s="105">
        <v>93.183440000000033</v>
      </c>
      <c r="F1066" s="15">
        <f t="shared" si="51"/>
        <v>1.1024220977583237</v>
      </c>
      <c r="G1066" s="15">
        <f t="shared" si="51"/>
        <v>0.69346498041648252</v>
      </c>
      <c r="H1066" s="118">
        <f t="shared" si="52"/>
        <v>0.8979435390874031</v>
      </c>
      <c r="I1066" s="134">
        <f t="shared" si="53"/>
        <v>0.83673467897938703</v>
      </c>
    </row>
    <row r="1067" spans="1:9" x14ac:dyDescent="0.45">
      <c r="A1067" s="60">
        <v>40895</v>
      </c>
      <c r="B1067" s="121">
        <v>1058</v>
      </c>
      <c r="C1067" s="130">
        <v>7.7014889999999996</v>
      </c>
      <c r="D1067" s="105">
        <v>1.1170880000000001</v>
      </c>
      <c r="E1067" s="105">
        <v>91.61890072916664</v>
      </c>
      <c r="F1067" s="15">
        <f t="shared" si="51"/>
        <v>1.0511527119410666</v>
      </c>
      <c r="G1067" s="15">
        <f t="shared" si="51"/>
        <v>0.66227908956998627</v>
      </c>
      <c r="H1067" s="118">
        <f t="shared" si="52"/>
        <v>0.8567159007555265</v>
      </c>
      <c r="I1067" s="134">
        <f t="shared" si="53"/>
        <v>0.78491369064419159</v>
      </c>
    </row>
    <row r="1068" spans="1:9" x14ac:dyDescent="0.45">
      <c r="A1068" s="60">
        <v>40896</v>
      </c>
      <c r="B1068" s="122">
        <v>1059</v>
      </c>
      <c r="C1068" s="130">
        <v>8.2335829999999994</v>
      </c>
      <c r="D1068" s="105">
        <v>1.433611</v>
      </c>
      <c r="E1068" s="105">
        <v>97.753774375000035</v>
      </c>
      <c r="F1068" s="15">
        <f t="shared" si="51"/>
        <v>1.0899552224938036</v>
      </c>
      <c r="G1068" s="15">
        <f t="shared" si="51"/>
        <v>0.67754573541270513</v>
      </c>
      <c r="H1068" s="118">
        <f t="shared" si="52"/>
        <v>0.88375047895325443</v>
      </c>
      <c r="I1068" s="134">
        <f t="shared" si="53"/>
        <v>0.86389944923394646</v>
      </c>
    </row>
    <row r="1069" spans="1:9" x14ac:dyDescent="0.45">
      <c r="A1069" s="60">
        <v>40897</v>
      </c>
      <c r="B1069" s="122">
        <v>1060</v>
      </c>
      <c r="C1069" s="130">
        <v>11.011520000000001</v>
      </c>
      <c r="D1069" s="105">
        <v>8.4488009999999996</v>
      </c>
      <c r="E1069" s="105">
        <v>94.674408541666693</v>
      </c>
      <c r="F1069" s="15">
        <f t="shared" si="51"/>
        <v>1.3137196931433568</v>
      </c>
      <c r="G1069" s="15">
        <f t="shared" si="51"/>
        <v>1.1060044074309687</v>
      </c>
      <c r="H1069" s="118">
        <f t="shared" si="52"/>
        <v>1.2098620502871626</v>
      </c>
      <c r="I1069" s="134">
        <f t="shared" si="53"/>
        <v>1.1454297402794533</v>
      </c>
    </row>
    <row r="1070" spans="1:9" x14ac:dyDescent="0.45">
      <c r="A1070" s="60">
        <v>40898</v>
      </c>
      <c r="B1070" s="121">
        <v>1061</v>
      </c>
      <c r="C1070" s="130">
        <v>11.74507</v>
      </c>
      <c r="D1070" s="105">
        <v>7.4703359999999996</v>
      </c>
      <c r="E1070" s="105">
        <v>99.123897812500061</v>
      </c>
      <c r="F1070" s="15">
        <f t="shared" si="51"/>
        <v>1.3791601691296402</v>
      </c>
      <c r="G1070" s="15">
        <f t="shared" si="51"/>
        <v>1.0346785907457756</v>
      </c>
      <c r="H1070" s="118">
        <f t="shared" si="52"/>
        <v>1.206919379937708</v>
      </c>
      <c r="I1070" s="134">
        <f t="shared" si="53"/>
        <v>1.1963455328487131</v>
      </c>
    </row>
    <row r="1071" spans="1:9" x14ac:dyDescent="0.45">
      <c r="A1071" s="60">
        <v>40899</v>
      </c>
      <c r="B1071" s="122">
        <v>1062</v>
      </c>
      <c r="C1071" s="130">
        <v>12.543670000000001</v>
      </c>
      <c r="D1071" s="105">
        <v>9.3414459999999995</v>
      </c>
      <c r="E1071" s="105">
        <v>94.92733166666666</v>
      </c>
      <c r="F1071" s="15">
        <f t="shared" si="51"/>
        <v>1.4536435637974732</v>
      </c>
      <c r="G1071" s="15">
        <f t="shared" si="51"/>
        <v>1.1748125801437885</v>
      </c>
      <c r="H1071" s="118">
        <f t="shared" si="52"/>
        <v>1.3142280719706307</v>
      </c>
      <c r="I1071" s="134">
        <f t="shared" si="53"/>
        <v>1.2475616407359993</v>
      </c>
    </row>
    <row r="1072" spans="1:9" x14ac:dyDescent="0.45">
      <c r="A1072" s="60">
        <v>40900</v>
      </c>
      <c r="B1072" s="122">
        <v>1063</v>
      </c>
      <c r="C1072" s="130">
        <v>10.27961</v>
      </c>
      <c r="D1072" s="105">
        <v>6.4189990000000003</v>
      </c>
      <c r="E1072" s="105">
        <v>96.361310729166632</v>
      </c>
      <c r="F1072" s="15">
        <f t="shared" si="51"/>
        <v>1.2511610876092156</v>
      </c>
      <c r="G1072" s="15">
        <f t="shared" si="51"/>
        <v>0.96258438178929528</v>
      </c>
      <c r="H1072" s="118">
        <f t="shared" si="52"/>
        <v>1.1068727346992555</v>
      </c>
      <c r="I1072" s="134">
        <f t="shared" si="53"/>
        <v>1.0665970752599738</v>
      </c>
    </row>
    <row r="1073" spans="1:9" x14ac:dyDescent="0.45">
      <c r="A1073" s="60">
        <v>40901</v>
      </c>
      <c r="B1073" s="121">
        <v>1064</v>
      </c>
      <c r="C1073" s="130">
        <v>10.183109999999999</v>
      </c>
      <c r="D1073" s="105">
        <v>2.2783009999999999</v>
      </c>
      <c r="E1073" s="105">
        <v>88.57804093750002</v>
      </c>
      <c r="F1073" s="15">
        <f t="shared" si="51"/>
        <v>1.2431115789138147</v>
      </c>
      <c r="G1073" s="15">
        <f t="shared" si="51"/>
        <v>0.71981978606587727</v>
      </c>
      <c r="H1073" s="118">
        <f t="shared" si="52"/>
        <v>0.981465682489846</v>
      </c>
      <c r="I1073" s="134">
        <f t="shared" si="53"/>
        <v>0.86936307402336976</v>
      </c>
    </row>
    <row r="1074" spans="1:9" x14ac:dyDescent="0.45">
      <c r="A1074" s="60">
        <v>40902</v>
      </c>
      <c r="B1074" s="122">
        <v>1065</v>
      </c>
      <c r="C1074" s="130">
        <v>9.7468640000000004</v>
      </c>
      <c r="D1074" s="105">
        <v>3.6917339999999998</v>
      </c>
      <c r="E1074" s="105">
        <v>93.72401843750005</v>
      </c>
      <c r="F1074" s="15">
        <f t="shared" si="51"/>
        <v>1.2072877055671352</v>
      </c>
      <c r="G1074" s="15">
        <f t="shared" si="51"/>
        <v>0.7957836772680339</v>
      </c>
      <c r="H1074" s="118">
        <f t="shared" si="52"/>
        <v>1.0015356914175846</v>
      </c>
      <c r="I1074" s="134">
        <f t="shared" si="53"/>
        <v>0.93867949608236056</v>
      </c>
    </row>
    <row r="1075" spans="1:9" x14ac:dyDescent="0.45">
      <c r="A1075" s="60">
        <v>40903</v>
      </c>
      <c r="B1075" s="122">
        <v>1066</v>
      </c>
      <c r="C1075" s="130">
        <v>11.42497</v>
      </c>
      <c r="D1075" s="105">
        <v>2.8574220000000001</v>
      </c>
      <c r="E1075" s="105">
        <v>89.448892187500007</v>
      </c>
      <c r="F1075" s="15">
        <f t="shared" si="51"/>
        <v>1.35025985519526</v>
      </c>
      <c r="G1075" s="15">
        <f t="shared" si="51"/>
        <v>0.75013269554062245</v>
      </c>
      <c r="H1075" s="118">
        <f t="shared" si="52"/>
        <v>1.0501962753679412</v>
      </c>
      <c r="I1075" s="134">
        <f t="shared" si="53"/>
        <v>0.93938893411101043</v>
      </c>
    </row>
    <row r="1076" spans="1:9" x14ac:dyDescent="0.45">
      <c r="A1076" s="60">
        <v>40904</v>
      </c>
      <c r="B1076" s="121">
        <v>1067</v>
      </c>
      <c r="C1076" s="130">
        <v>5.3252560000000004</v>
      </c>
      <c r="D1076" s="105">
        <v>1.9645790000000001</v>
      </c>
      <c r="E1076" s="105">
        <v>99.602434791666681</v>
      </c>
      <c r="F1076" s="15">
        <f t="shared" si="51"/>
        <v>0.8923155743566239</v>
      </c>
      <c r="G1076" s="15">
        <f t="shared" si="51"/>
        <v>0.70385468558085507</v>
      </c>
      <c r="H1076" s="118">
        <f t="shared" si="52"/>
        <v>0.79808512996873948</v>
      </c>
      <c r="I1076" s="134">
        <f t="shared" si="53"/>
        <v>0.79491222115910198</v>
      </c>
    </row>
    <row r="1077" spans="1:9" x14ac:dyDescent="0.45">
      <c r="A1077" s="60">
        <v>40905</v>
      </c>
      <c r="B1077" s="122">
        <v>1068</v>
      </c>
      <c r="C1077" s="130">
        <v>9.9372220000000002</v>
      </c>
      <c r="D1077" s="105">
        <v>4.181108E-2</v>
      </c>
      <c r="E1077" s="105">
        <v>98.848570833333284</v>
      </c>
      <c r="F1077" s="15">
        <f t="shared" si="51"/>
        <v>1.2228064006898294</v>
      </c>
      <c r="G1077" s="15">
        <f t="shared" si="51"/>
        <v>0.61266109827044513</v>
      </c>
      <c r="H1077" s="118">
        <f t="shared" si="52"/>
        <v>0.9177337494801372</v>
      </c>
      <c r="I1077" s="134">
        <f t="shared" si="53"/>
        <v>0.90716669541627881</v>
      </c>
    </row>
    <row r="1078" spans="1:9" x14ac:dyDescent="0.45">
      <c r="A1078" s="60">
        <v>40906</v>
      </c>
      <c r="B1078" s="122">
        <v>1069</v>
      </c>
      <c r="C1078" s="130">
        <v>8.9740110000000008</v>
      </c>
      <c r="D1078" s="105">
        <v>0.74112199999999995</v>
      </c>
      <c r="E1078" s="105">
        <v>89.609256145833342</v>
      </c>
      <c r="F1078" s="15">
        <f t="shared" si="51"/>
        <v>1.1460463818912598</v>
      </c>
      <c r="G1078" s="15">
        <f t="shared" si="51"/>
        <v>0.64454093677334323</v>
      </c>
      <c r="H1078" s="118">
        <f t="shared" si="52"/>
        <v>0.89529365933230154</v>
      </c>
      <c r="I1078" s="134">
        <f t="shared" si="53"/>
        <v>0.80226598844848662</v>
      </c>
    </row>
    <row r="1079" spans="1:9" x14ac:dyDescent="0.45">
      <c r="A1079" s="60">
        <v>40907</v>
      </c>
      <c r="B1079" s="121">
        <v>1070</v>
      </c>
      <c r="C1079" s="130">
        <v>11.600540000000001</v>
      </c>
      <c r="D1079" s="105">
        <v>6.707274</v>
      </c>
      <c r="E1079" s="105">
        <v>94.367655625000012</v>
      </c>
      <c r="F1079" s="15">
        <f t="shared" si="51"/>
        <v>1.3660446422467492</v>
      </c>
      <c r="G1079" s="15">
        <f t="shared" si="51"/>
        <v>0.98189804447264384</v>
      </c>
      <c r="H1079" s="118">
        <f t="shared" si="52"/>
        <v>1.1739713433596966</v>
      </c>
      <c r="I1079" s="134">
        <f t="shared" si="53"/>
        <v>1.107849234437865</v>
      </c>
    </row>
    <row r="1080" spans="1:9" x14ac:dyDescent="0.45">
      <c r="A1080" s="60">
        <v>40908</v>
      </c>
      <c r="B1080" s="122">
        <v>1071</v>
      </c>
      <c r="C1080" s="130">
        <v>12.99358</v>
      </c>
      <c r="D1080" s="105">
        <v>11.50597</v>
      </c>
      <c r="E1080" s="105">
        <v>99.252245625000015</v>
      </c>
      <c r="F1080" s="15">
        <f t="shared" si="51"/>
        <v>1.4971420213686506</v>
      </c>
      <c r="G1080" s="15">
        <f t="shared" si="51"/>
        <v>1.3575222119841834</v>
      </c>
      <c r="H1080" s="118">
        <f t="shared" si="52"/>
        <v>1.427332116676417</v>
      </c>
      <c r="I1080" s="134">
        <f t="shared" si="53"/>
        <v>1.4166591783281892</v>
      </c>
    </row>
    <row r="1081" spans="1:9" x14ac:dyDescent="0.45">
      <c r="A1081" s="60">
        <v>40909</v>
      </c>
      <c r="B1081" s="122">
        <v>1072</v>
      </c>
      <c r="C1081" s="130">
        <v>13.33873</v>
      </c>
      <c r="D1081" s="105">
        <v>11.38176</v>
      </c>
      <c r="E1081" s="105">
        <v>98.367500978260836</v>
      </c>
      <c r="F1081" s="15">
        <f t="shared" si="51"/>
        <v>1.5312824058801904</v>
      </c>
      <c r="G1081" s="15">
        <f t="shared" si="51"/>
        <v>1.3463996814825916</v>
      </c>
      <c r="H1081" s="118">
        <f t="shared" si="52"/>
        <v>1.438841043681391</v>
      </c>
      <c r="I1081" s="134">
        <f t="shared" si="53"/>
        <v>1.4153519777189107</v>
      </c>
    </row>
    <row r="1082" spans="1:9" x14ac:dyDescent="0.45">
      <c r="A1082" s="60">
        <v>40910</v>
      </c>
      <c r="B1082" s="121">
        <v>1073</v>
      </c>
      <c r="C1082" s="130">
        <v>11.215199999999999</v>
      </c>
      <c r="D1082" s="105">
        <v>5.230124</v>
      </c>
      <c r="E1082" s="105">
        <v>91.648942812499982</v>
      </c>
      <c r="F1082" s="15">
        <f t="shared" si="51"/>
        <v>1.3316105821695685</v>
      </c>
      <c r="G1082" s="15">
        <f t="shared" si="51"/>
        <v>0.88642312880610963</v>
      </c>
      <c r="H1082" s="118">
        <f t="shared" si="52"/>
        <v>1.109016855487839</v>
      </c>
      <c r="I1082" s="134">
        <f t="shared" si="53"/>
        <v>1.0164022236670351</v>
      </c>
    </row>
    <row r="1083" spans="1:9" x14ac:dyDescent="0.45">
      <c r="A1083" s="60">
        <v>40911</v>
      </c>
      <c r="B1083" s="122">
        <v>1074</v>
      </c>
      <c r="C1083" s="130">
        <v>13.057230000000001</v>
      </c>
      <c r="D1083" s="105">
        <v>5.3458680000000003</v>
      </c>
      <c r="E1083" s="105">
        <v>93.695356354166677</v>
      </c>
      <c r="F1083" s="15">
        <f t="shared" si="51"/>
        <v>1.5033872145338583</v>
      </c>
      <c r="G1083" s="15">
        <f t="shared" si="51"/>
        <v>0.89359681699537363</v>
      </c>
      <c r="H1083" s="118">
        <f t="shared" si="52"/>
        <v>1.1984920157646159</v>
      </c>
      <c r="I1083" s="134">
        <f t="shared" si="53"/>
        <v>1.1229313650468924</v>
      </c>
    </row>
    <row r="1084" spans="1:9" x14ac:dyDescent="0.45">
      <c r="A1084" s="60">
        <v>40912</v>
      </c>
      <c r="B1084" s="122">
        <v>1075</v>
      </c>
      <c r="C1084" s="130">
        <v>12.186909999999999</v>
      </c>
      <c r="D1084" s="105">
        <v>5.4643119999999996</v>
      </c>
      <c r="E1084" s="105">
        <v>86.848144479166663</v>
      </c>
      <c r="F1084" s="15">
        <f t="shared" si="51"/>
        <v>1.4199439719505693</v>
      </c>
      <c r="G1084" s="15">
        <f t="shared" si="51"/>
        <v>0.90099078570737035</v>
      </c>
      <c r="H1084" s="118">
        <f t="shared" si="52"/>
        <v>1.1604673788289699</v>
      </c>
      <c r="I1084" s="134">
        <f t="shared" si="53"/>
        <v>1.0078443857989821</v>
      </c>
    </row>
    <row r="1085" spans="1:9" x14ac:dyDescent="0.45">
      <c r="A1085" s="60">
        <v>40913</v>
      </c>
      <c r="B1085" s="121">
        <v>1076</v>
      </c>
      <c r="C1085" s="130">
        <v>12.433490000000001</v>
      </c>
      <c r="D1085" s="105">
        <v>8.1592789999999997</v>
      </c>
      <c r="E1085" s="105">
        <v>87.247594270833375</v>
      </c>
      <c r="F1085" s="15">
        <f t="shared" si="51"/>
        <v>1.4431617816564435</v>
      </c>
      <c r="G1085" s="15">
        <f t="shared" si="51"/>
        <v>1.0844620418393052</v>
      </c>
      <c r="H1085" s="118">
        <f t="shared" si="52"/>
        <v>1.2638119117478743</v>
      </c>
      <c r="I1085" s="134">
        <f t="shared" si="53"/>
        <v>1.1026454891082482</v>
      </c>
    </row>
    <row r="1086" spans="1:9" x14ac:dyDescent="0.45">
      <c r="A1086" s="60">
        <v>40914</v>
      </c>
      <c r="B1086" s="122">
        <v>1077</v>
      </c>
      <c r="C1086" s="130">
        <v>10.78909</v>
      </c>
      <c r="D1086" s="105">
        <v>3.8323450000000001</v>
      </c>
      <c r="E1086" s="105">
        <v>87.526475104166664</v>
      </c>
      <c r="F1086" s="15">
        <f t="shared" si="51"/>
        <v>1.2944234657188525</v>
      </c>
      <c r="G1086" s="15">
        <f t="shared" si="51"/>
        <v>0.80371420102239166</v>
      </c>
      <c r="H1086" s="118">
        <f t="shared" si="52"/>
        <v>1.049068833370622</v>
      </c>
      <c r="I1086" s="134">
        <f t="shared" si="53"/>
        <v>0.91821297126570911</v>
      </c>
    </row>
    <row r="1087" spans="1:9" x14ac:dyDescent="0.45">
      <c r="A1087" s="60">
        <v>40915</v>
      </c>
      <c r="B1087" s="122">
        <v>1078</v>
      </c>
      <c r="C1087" s="130">
        <v>11.698270000000001</v>
      </c>
      <c r="D1087" s="105">
        <v>5.8416670000000002</v>
      </c>
      <c r="E1087" s="105">
        <v>94.719729062500008</v>
      </c>
      <c r="F1087" s="15">
        <f t="shared" si="51"/>
        <v>1.374901195793945</v>
      </c>
      <c r="G1087" s="15">
        <f t="shared" si="51"/>
        <v>0.92490840288189491</v>
      </c>
      <c r="H1087" s="118">
        <f t="shared" si="52"/>
        <v>1.1499047993379199</v>
      </c>
      <c r="I1087" s="134">
        <f t="shared" si="53"/>
        <v>1.0891867104095623</v>
      </c>
    </row>
    <row r="1088" spans="1:9" x14ac:dyDescent="0.45">
      <c r="A1088" s="60">
        <v>40916</v>
      </c>
      <c r="B1088" s="121">
        <v>1079</v>
      </c>
      <c r="C1088" s="130">
        <v>9.8527769999999997</v>
      </c>
      <c r="D1088" s="105">
        <v>7.7540449999999996</v>
      </c>
      <c r="E1088" s="105">
        <v>89.420465937500012</v>
      </c>
      <c r="F1088" s="15">
        <f t="shared" si="51"/>
        <v>1.2159006143544613</v>
      </c>
      <c r="G1088" s="15">
        <f t="shared" si="51"/>
        <v>1.0549304063716491</v>
      </c>
      <c r="H1088" s="118">
        <f t="shared" si="52"/>
        <v>1.1354155103630552</v>
      </c>
      <c r="I1088" s="134">
        <f t="shared" si="53"/>
        <v>1.0152938396932878</v>
      </c>
    </row>
    <row r="1089" spans="1:9" x14ac:dyDescent="0.45">
      <c r="A1089" s="60">
        <v>40917</v>
      </c>
      <c r="B1089" s="122">
        <v>1080</v>
      </c>
      <c r="C1089" s="130">
        <v>10.370369999999999</v>
      </c>
      <c r="D1089" s="105">
        <v>6.8874440000000003</v>
      </c>
      <c r="E1089" s="105">
        <v>95.627233645833314</v>
      </c>
      <c r="F1089" s="15">
        <f t="shared" si="51"/>
        <v>1.2587735774306243</v>
      </c>
      <c r="G1089" s="15">
        <f t="shared" si="51"/>
        <v>0.99414157155126415</v>
      </c>
      <c r="H1089" s="118">
        <f t="shared" si="52"/>
        <v>1.1264575744909442</v>
      </c>
      <c r="I1089" s="134">
        <f t="shared" si="53"/>
        <v>1.0772002166796419</v>
      </c>
    </row>
    <row r="1090" spans="1:9" x14ac:dyDescent="0.45">
      <c r="A1090" s="60">
        <v>40918</v>
      </c>
      <c r="B1090" s="122">
        <v>1081</v>
      </c>
      <c r="C1090" s="130">
        <v>11.175509999999999</v>
      </c>
      <c r="D1090" s="105">
        <v>6.8947349999999998</v>
      </c>
      <c r="E1090" s="105">
        <v>95.543804687499986</v>
      </c>
      <c r="F1090" s="15">
        <f t="shared" si="51"/>
        <v>1.3281075832775415</v>
      </c>
      <c r="G1090" s="15">
        <f t="shared" si="51"/>
        <v>0.99463985286314094</v>
      </c>
      <c r="H1090" s="118">
        <f t="shared" si="52"/>
        <v>1.1613737180703412</v>
      </c>
      <c r="I1090" s="134">
        <f t="shared" si="53"/>
        <v>1.1096206368850836</v>
      </c>
    </row>
    <row r="1091" spans="1:9" x14ac:dyDescent="0.45">
      <c r="A1091" s="60">
        <v>40919</v>
      </c>
      <c r="B1091" s="121">
        <v>1082</v>
      </c>
      <c r="C1091" s="130">
        <v>11.164999999999999</v>
      </c>
      <c r="D1091" s="105">
        <v>5.4367320000000001</v>
      </c>
      <c r="E1091" s="105">
        <v>83.535805520833321</v>
      </c>
      <c r="F1091" s="15">
        <f t="shared" si="51"/>
        <v>1.3271813385456908</v>
      </c>
      <c r="G1091" s="15">
        <f t="shared" si="51"/>
        <v>0.89926428044253315</v>
      </c>
      <c r="H1091" s="118">
        <f t="shared" si="52"/>
        <v>1.1132228094941119</v>
      </c>
      <c r="I1091" s="134">
        <f t="shared" si="53"/>
        <v>0.92993964115255812</v>
      </c>
    </row>
    <row r="1092" spans="1:9" x14ac:dyDescent="0.45">
      <c r="A1092" s="60">
        <v>40920</v>
      </c>
      <c r="B1092" s="122">
        <v>1083</v>
      </c>
      <c r="C1092" s="130">
        <v>5.3603230000000002</v>
      </c>
      <c r="D1092" s="105">
        <v>-1.8979779999999999</v>
      </c>
      <c r="E1092" s="105">
        <v>98.071201770833326</v>
      </c>
      <c r="F1092" s="15">
        <f t="shared" si="51"/>
        <v>0.89449630753758436</v>
      </c>
      <c r="G1092" s="15">
        <f t="shared" si="51"/>
        <v>0.53140614072983561</v>
      </c>
      <c r="H1092" s="118">
        <f t="shared" si="52"/>
        <v>0.71295122413370993</v>
      </c>
      <c r="I1092" s="134">
        <f t="shared" si="53"/>
        <v>0.6991998335477968</v>
      </c>
    </row>
    <row r="1093" spans="1:9" x14ac:dyDescent="0.45">
      <c r="A1093" s="60">
        <v>40921</v>
      </c>
      <c r="B1093" s="122">
        <v>1084</v>
      </c>
      <c r="C1093" s="130">
        <v>9.6980889999999995</v>
      </c>
      <c r="D1093" s="105">
        <v>2.0918570000000001</v>
      </c>
      <c r="E1093" s="105">
        <v>98.681278645833302</v>
      </c>
      <c r="F1093" s="15">
        <f t="shared" si="51"/>
        <v>1.2033393699510013</v>
      </c>
      <c r="G1093" s="15">
        <f t="shared" si="51"/>
        <v>0.71029367351849559</v>
      </c>
      <c r="H1093" s="118">
        <f t="shared" si="52"/>
        <v>0.9568165217347484</v>
      </c>
      <c r="I1093" s="134">
        <f t="shared" si="53"/>
        <v>0.94419877794243723</v>
      </c>
    </row>
    <row r="1094" spans="1:9" x14ac:dyDescent="0.45">
      <c r="A1094" s="60">
        <v>40922</v>
      </c>
      <c r="B1094" s="121">
        <v>1085</v>
      </c>
      <c r="C1094" s="130">
        <v>6.1479109999999997</v>
      </c>
      <c r="D1094" s="105">
        <v>-0.47856650000000001</v>
      </c>
      <c r="E1094" s="105">
        <v>91.937203229166684</v>
      </c>
      <c r="F1094" s="15">
        <f t="shared" si="51"/>
        <v>0.94472838239622936</v>
      </c>
      <c r="G1094" s="15">
        <f t="shared" si="51"/>
        <v>0.58985132972474985</v>
      </c>
      <c r="H1094" s="118">
        <f t="shared" si="52"/>
        <v>0.76728985606048961</v>
      </c>
      <c r="I1094" s="134">
        <f t="shared" si="53"/>
        <v>0.70542483432311287</v>
      </c>
    </row>
    <row r="1095" spans="1:9" x14ac:dyDescent="0.45">
      <c r="A1095" s="60">
        <v>40923</v>
      </c>
      <c r="B1095" s="122">
        <v>1086</v>
      </c>
      <c r="C1095" s="130">
        <v>2.8221440000000002</v>
      </c>
      <c r="D1095" s="105">
        <v>-3.7151350000000001</v>
      </c>
      <c r="E1095" s="105">
        <v>92.091704583333339</v>
      </c>
      <c r="F1095" s="15">
        <f t="shared" si="51"/>
        <v>0.74825441866068843</v>
      </c>
      <c r="G1095" s="15">
        <f t="shared" si="51"/>
        <v>0.46409654875403716</v>
      </c>
      <c r="H1095" s="118">
        <f t="shared" si="52"/>
        <v>0.60617548370736274</v>
      </c>
      <c r="I1095" s="134">
        <f t="shared" si="53"/>
        <v>0.55823733571237633</v>
      </c>
    </row>
    <row r="1096" spans="1:9" x14ac:dyDescent="0.45">
      <c r="A1096" s="60">
        <v>40924</v>
      </c>
      <c r="B1096" s="122">
        <v>1087</v>
      </c>
      <c r="C1096" s="130">
        <v>4.6789100000000001</v>
      </c>
      <c r="D1096" s="105">
        <v>-3.0046680000000001</v>
      </c>
      <c r="E1096" s="105">
        <v>90.218397604166682</v>
      </c>
      <c r="F1096" s="15">
        <f t="shared" si="51"/>
        <v>0.85295151645668676</v>
      </c>
      <c r="G1096" s="15">
        <f t="shared" si="51"/>
        <v>0.4894558809454706</v>
      </c>
      <c r="H1096" s="118">
        <f t="shared" si="52"/>
        <v>0.67120369870107865</v>
      </c>
      <c r="I1096" s="134">
        <f t="shared" si="53"/>
        <v>0.60554922162801206</v>
      </c>
    </row>
    <row r="1097" spans="1:9" x14ac:dyDescent="0.45">
      <c r="A1097" s="60">
        <v>40925</v>
      </c>
      <c r="B1097" s="121">
        <v>1088</v>
      </c>
      <c r="C1097" s="130">
        <v>5.8562219999999998</v>
      </c>
      <c r="D1097" s="126">
        <v>-4.0879130000000004</v>
      </c>
      <c r="E1097" s="105">
        <v>94.567014479166673</v>
      </c>
      <c r="F1097" s="15">
        <f t="shared" si="51"/>
        <v>0.92584203403939025</v>
      </c>
      <c r="G1097" s="15">
        <f t="shared" si="51"/>
        <v>0.45126209400289219</v>
      </c>
      <c r="H1097" s="118">
        <f t="shared" si="52"/>
        <v>0.68855206402114122</v>
      </c>
      <c r="I1097" s="134">
        <f t="shared" si="53"/>
        <v>0.65114313007947366</v>
      </c>
    </row>
    <row r="1098" spans="1:9" x14ac:dyDescent="0.45">
      <c r="A1098" s="60">
        <v>40926</v>
      </c>
      <c r="B1098" s="122">
        <v>1089</v>
      </c>
      <c r="C1098" s="130">
        <v>9.4042429999999992</v>
      </c>
      <c r="D1098" s="105">
        <v>-1.1198999999999999</v>
      </c>
      <c r="E1098" s="105">
        <v>99.607414583333409</v>
      </c>
      <c r="F1098" s="15">
        <f t="shared" si="51"/>
        <v>1.1797919412910023</v>
      </c>
      <c r="G1098" s="15">
        <f t="shared" si="51"/>
        <v>0.56277508914798524</v>
      </c>
      <c r="H1098" s="118">
        <f t="shared" si="52"/>
        <v>0.87128351521949376</v>
      </c>
      <c r="I1098" s="134">
        <f t="shared" si="53"/>
        <v>0.86786298320092203</v>
      </c>
    </row>
    <row r="1099" spans="1:9" x14ac:dyDescent="0.45">
      <c r="A1099" s="60">
        <v>40927</v>
      </c>
      <c r="B1099" s="122">
        <v>1090</v>
      </c>
      <c r="C1099" s="130">
        <v>12.56488</v>
      </c>
      <c r="D1099" s="105">
        <v>9.3966340000000006</v>
      </c>
      <c r="E1099" s="105">
        <v>96.47799562500002</v>
      </c>
      <c r="F1099" s="15">
        <f t="shared" ref="F1099:G1162" si="54">0.6108*EXP(17.27*C1099/(C1099+237.3))</f>
        <v>1.4556689949793562</v>
      </c>
      <c r="G1099" s="15">
        <f t="shared" si="54"/>
        <v>1.17918761430354</v>
      </c>
      <c r="H1099" s="118">
        <f t="shared" ref="H1099:H1162" si="55">(F1099+G1099)/2</f>
        <v>1.3174283046414481</v>
      </c>
      <c r="I1099" s="134">
        <f t="shared" ref="I1099:I1162" si="56">E1099/100*H1099</f>
        <v>1.2710284221144883</v>
      </c>
    </row>
    <row r="1100" spans="1:9" x14ac:dyDescent="0.45">
      <c r="A1100" s="60">
        <v>40928</v>
      </c>
      <c r="B1100" s="121">
        <v>1091</v>
      </c>
      <c r="C1100" s="130">
        <v>11.215310000000001</v>
      </c>
      <c r="D1100" s="105">
        <v>6.5087799999999998</v>
      </c>
      <c r="E1100" s="105">
        <v>92.534105520833307</v>
      </c>
      <c r="F1100" s="15">
        <f t="shared" si="54"/>
        <v>1.3316203019281485</v>
      </c>
      <c r="G1100" s="15">
        <f t="shared" si="54"/>
        <v>0.96856326241620505</v>
      </c>
      <c r="H1100" s="118">
        <f t="shared" si="55"/>
        <v>1.1500917821721768</v>
      </c>
      <c r="I1100" s="134">
        <f t="shared" si="56"/>
        <v>1.0642271433016344</v>
      </c>
    </row>
    <row r="1101" spans="1:9" x14ac:dyDescent="0.45">
      <c r="A1101" s="60">
        <v>40929</v>
      </c>
      <c r="B1101" s="122">
        <v>1092</v>
      </c>
      <c r="C1101" s="130">
        <v>12.187659999999999</v>
      </c>
      <c r="D1101" s="105">
        <v>7.581378</v>
      </c>
      <c r="E1101" s="105">
        <v>96.945716770833315</v>
      </c>
      <c r="F1101" s="15">
        <f t="shared" si="54"/>
        <v>1.4200140910672663</v>
      </c>
      <c r="G1101" s="15">
        <f t="shared" si="54"/>
        <v>1.0425638852732968</v>
      </c>
      <c r="H1101" s="118">
        <f t="shared" si="55"/>
        <v>1.2312889881702815</v>
      </c>
      <c r="I1101" s="134">
        <f t="shared" si="56"/>
        <v>1.1936819351020205</v>
      </c>
    </row>
    <row r="1102" spans="1:9" x14ac:dyDescent="0.45">
      <c r="A1102" s="60">
        <v>40930</v>
      </c>
      <c r="B1102" s="122">
        <v>1093</v>
      </c>
      <c r="C1102" s="130">
        <v>11.176640000000001</v>
      </c>
      <c r="D1102" s="105">
        <v>8.9687769999999993</v>
      </c>
      <c r="E1102" s="105">
        <v>89.837866979166677</v>
      </c>
      <c r="F1102" s="15">
        <f t="shared" si="54"/>
        <v>1.3282072038210695</v>
      </c>
      <c r="G1102" s="15">
        <f t="shared" si="54"/>
        <v>1.145641133541127</v>
      </c>
      <c r="H1102" s="118">
        <f t="shared" si="55"/>
        <v>1.2369241686810981</v>
      </c>
      <c r="I1102" s="134">
        <f t="shared" si="56"/>
        <v>1.1112262892928881</v>
      </c>
    </row>
    <row r="1103" spans="1:9" x14ac:dyDescent="0.45">
      <c r="A1103" s="60">
        <v>40931</v>
      </c>
      <c r="B1103" s="121">
        <v>1094</v>
      </c>
      <c r="C1103" s="130">
        <v>11.120520000000001</v>
      </c>
      <c r="D1103" s="105">
        <v>7.8446470000000001</v>
      </c>
      <c r="E1103" s="105">
        <v>88.963631562499984</v>
      </c>
      <c r="F1103" s="15">
        <f t="shared" si="54"/>
        <v>1.3232676046046343</v>
      </c>
      <c r="G1103" s="15">
        <f t="shared" si="54"/>
        <v>1.0614708952594831</v>
      </c>
      <c r="H1103" s="118">
        <f t="shared" si="55"/>
        <v>1.1923692499320588</v>
      </c>
      <c r="I1103" s="134">
        <f t="shared" si="56"/>
        <v>1.0607749863741014</v>
      </c>
    </row>
    <row r="1104" spans="1:9" x14ac:dyDescent="0.45">
      <c r="A1104" s="60">
        <v>40932</v>
      </c>
      <c r="B1104" s="122">
        <v>1095</v>
      </c>
      <c r="C1104" s="130">
        <v>11.622350000000001</v>
      </c>
      <c r="D1104" s="105">
        <v>6.1484459999999999</v>
      </c>
      <c r="E1104" s="105">
        <v>93.750127604166678</v>
      </c>
      <c r="F1104" s="15">
        <f t="shared" si="54"/>
        <v>1.3680167661816784</v>
      </c>
      <c r="G1104" s="15">
        <f t="shared" si="54"/>
        <v>0.94476333228476927</v>
      </c>
      <c r="H1104" s="118">
        <f t="shared" si="55"/>
        <v>1.1563900492332237</v>
      </c>
      <c r="I1104" s="134">
        <f t="shared" si="56"/>
        <v>1.0841171467580331</v>
      </c>
    </row>
    <row r="1105" spans="1:9" x14ac:dyDescent="0.45">
      <c r="A1105" s="60">
        <v>40933</v>
      </c>
      <c r="B1105" s="122">
        <v>1096</v>
      </c>
      <c r="C1105" s="130">
        <v>10.10679</v>
      </c>
      <c r="D1105" s="105">
        <v>8.6594409999999993</v>
      </c>
      <c r="E1105" s="105">
        <v>94.139447812499967</v>
      </c>
      <c r="F1105" s="15">
        <f t="shared" si="54"/>
        <v>1.2367776585054953</v>
      </c>
      <c r="G1105" s="15">
        <f t="shared" si="54"/>
        <v>1.1219132201538282</v>
      </c>
      <c r="H1105" s="118">
        <f t="shared" si="55"/>
        <v>1.1793454393296616</v>
      </c>
      <c r="I1105" s="134">
        <f t="shared" si="56"/>
        <v>1.1102292843868453</v>
      </c>
    </row>
    <row r="1106" spans="1:9" x14ac:dyDescent="0.45">
      <c r="A1106" s="60">
        <v>40934</v>
      </c>
      <c r="B1106" s="121">
        <v>1097</v>
      </c>
      <c r="C1106" s="130">
        <v>10.89321</v>
      </c>
      <c r="D1106" s="105">
        <v>4.479533</v>
      </c>
      <c r="E1106" s="105">
        <v>88.722435000000004</v>
      </c>
      <c r="F1106" s="15">
        <f t="shared" si="54"/>
        <v>1.3034248380702729</v>
      </c>
      <c r="G1106" s="15">
        <f t="shared" si="54"/>
        <v>0.84112210040526303</v>
      </c>
      <c r="H1106" s="118">
        <f t="shared" si="55"/>
        <v>1.072273469237768</v>
      </c>
      <c r="I1106" s="134">
        <f t="shared" si="56"/>
        <v>0.9513471317667237</v>
      </c>
    </row>
    <row r="1107" spans="1:9" x14ac:dyDescent="0.45">
      <c r="A1107" s="60">
        <v>40935</v>
      </c>
      <c r="B1107" s="122">
        <v>1098</v>
      </c>
      <c r="C1107" s="130">
        <v>10.862030000000001</v>
      </c>
      <c r="D1107" s="105">
        <v>1.0092669999999999</v>
      </c>
      <c r="E1107" s="105">
        <v>87.059530937500028</v>
      </c>
      <c r="F1107" s="15">
        <f t="shared" si="54"/>
        <v>1.3007235150002612</v>
      </c>
      <c r="G1107" s="15">
        <f t="shared" si="54"/>
        <v>0.65714848560032335</v>
      </c>
      <c r="H1107" s="118">
        <f t="shared" si="55"/>
        <v>0.97893600030029226</v>
      </c>
      <c r="I1107" s="134">
        <f t="shared" si="56"/>
        <v>0.85225709003975836</v>
      </c>
    </row>
    <row r="1108" spans="1:9" x14ac:dyDescent="0.45">
      <c r="A1108" s="60">
        <v>40936</v>
      </c>
      <c r="B1108" s="122">
        <v>1099</v>
      </c>
      <c r="C1108" s="130">
        <v>8.2995549999999998</v>
      </c>
      <c r="D1108" s="105">
        <v>0.98792230000000003</v>
      </c>
      <c r="E1108" s="105">
        <v>90.615640625000026</v>
      </c>
      <c r="F1108" s="15">
        <f t="shared" si="54"/>
        <v>1.0948529411714474</v>
      </c>
      <c r="G1108" s="15">
        <f t="shared" si="54"/>
        <v>0.65613698480758398</v>
      </c>
      <c r="H1108" s="118">
        <f t="shared" si="55"/>
        <v>0.87549496298951568</v>
      </c>
      <c r="I1108" s="134">
        <f t="shared" si="56"/>
        <v>0.79333536935255655</v>
      </c>
    </row>
    <row r="1109" spans="1:9" x14ac:dyDescent="0.45">
      <c r="A1109" s="60">
        <v>40937</v>
      </c>
      <c r="B1109" s="121">
        <v>1100</v>
      </c>
      <c r="C1109" s="130">
        <v>7.9539010000000001</v>
      </c>
      <c r="D1109" s="105">
        <v>0.93987799999999999</v>
      </c>
      <c r="E1109" s="105">
        <v>86.024757499999978</v>
      </c>
      <c r="F1109" s="15">
        <f t="shared" si="54"/>
        <v>1.0694053173887148</v>
      </c>
      <c r="G1109" s="15">
        <f t="shared" si="54"/>
        <v>0.65386525297355169</v>
      </c>
      <c r="H1109" s="118">
        <f t="shared" si="55"/>
        <v>0.8616352851811333</v>
      </c>
      <c r="I1109" s="134">
        <f t="shared" si="56"/>
        <v>0.74121966461150324</v>
      </c>
    </row>
    <row r="1110" spans="1:9" x14ac:dyDescent="0.45">
      <c r="A1110" s="60">
        <v>40938</v>
      </c>
      <c r="B1110" s="122">
        <v>1101</v>
      </c>
      <c r="C1110" s="130">
        <v>2.2471450000000002</v>
      </c>
      <c r="D1110" s="105">
        <v>-2.5445989999999998</v>
      </c>
      <c r="E1110" s="105">
        <v>98.218166041666663</v>
      </c>
      <c r="F1110" s="15">
        <f t="shared" si="54"/>
        <v>0.71822010262573888</v>
      </c>
      <c r="G1110" s="15">
        <f t="shared" si="54"/>
        <v>0.50652504765641182</v>
      </c>
      <c r="H1110" s="118">
        <f t="shared" si="55"/>
        <v>0.61237257514107535</v>
      </c>
      <c r="I1110" s="134">
        <f t="shared" si="56"/>
        <v>0.60146111264569135</v>
      </c>
    </row>
    <row r="1111" spans="1:9" x14ac:dyDescent="0.45">
      <c r="A1111" s="60">
        <v>40939</v>
      </c>
      <c r="B1111" s="122">
        <v>1102</v>
      </c>
      <c r="C1111" s="130">
        <v>1.4174329999999999</v>
      </c>
      <c r="D1111" s="105">
        <v>-2.6676799999999998</v>
      </c>
      <c r="E1111" s="105">
        <v>94.370880833333345</v>
      </c>
      <c r="F1111" s="15">
        <f t="shared" si="54"/>
        <v>0.67675795854784693</v>
      </c>
      <c r="G1111" s="15">
        <f t="shared" si="54"/>
        <v>0.50190771059762618</v>
      </c>
      <c r="H1111" s="118">
        <f t="shared" si="55"/>
        <v>0.58933283457273655</v>
      </c>
      <c r="I1111" s="134">
        <f t="shared" si="56"/>
        <v>0.5561585870263428</v>
      </c>
    </row>
    <row r="1112" spans="1:9" x14ac:dyDescent="0.45">
      <c r="A1112" s="60">
        <v>40940</v>
      </c>
      <c r="B1112" s="121">
        <v>1103</v>
      </c>
      <c r="C1112" s="130">
        <v>-0.96176680000000003</v>
      </c>
      <c r="D1112" s="105">
        <v>-4.7880560000000001</v>
      </c>
      <c r="E1112" s="105">
        <v>89.625561770833315</v>
      </c>
      <c r="F1112" s="15">
        <f t="shared" si="54"/>
        <v>0.56934703919462981</v>
      </c>
      <c r="G1112" s="15">
        <f t="shared" si="54"/>
        <v>0.42800424031701373</v>
      </c>
      <c r="H1112" s="118">
        <f t="shared" si="55"/>
        <v>0.49867563975582174</v>
      </c>
      <c r="I1112" s="134">
        <f t="shared" si="56"/>
        <v>0.44694084354545227</v>
      </c>
    </row>
    <row r="1113" spans="1:9" x14ac:dyDescent="0.45">
      <c r="A1113" s="60">
        <v>40941</v>
      </c>
      <c r="B1113" s="122">
        <v>1104</v>
      </c>
      <c r="C1113" s="130">
        <v>-1.5142450000000001</v>
      </c>
      <c r="D1113" s="105">
        <v>-7.419244</v>
      </c>
      <c r="E1113" s="105">
        <v>68.839617187499996</v>
      </c>
      <c r="F1113" s="15">
        <f t="shared" si="54"/>
        <v>0.54667775634575</v>
      </c>
      <c r="G1113" s="15">
        <f t="shared" si="54"/>
        <v>0.34981069899601036</v>
      </c>
      <c r="H1113" s="118">
        <f t="shared" si="55"/>
        <v>0.44824422767088018</v>
      </c>
      <c r="I1113" s="134">
        <f t="shared" si="56"/>
        <v>0.30856961039369984</v>
      </c>
    </row>
    <row r="1114" spans="1:9" x14ac:dyDescent="0.45">
      <c r="A1114" s="60">
        <v>40942</v>
      </c>
      <c r="B1114" s="122">
        <v>1105</v>
      </c>
      <c r="C1114" s="130">
        <v>-1.1991560000000001</v>
      </c>
      <c r="D1114" s="105">
        <v>-9.659554</v>
      </c>
      <c r="E1114" s="105">
        <v>64.356478229166711</v>
      </c>
      <c r="F1114" s="15">
        <f t="shared" si="54"/>
        <v>0.55950656255231357</v>
      </c>
      <c r="G1114" s="15">
        <f t="shared" si="54"/>
        <v>0.29351979055692368</v>
      </c>
      <c r="H1114" s="118">
        <f t="shared" si="55"/>
        <v>0.42651317655461862</v>
      </c>
      <c r="I1114" s="134">
        <f t="shared" si="56"/>
        <v>0.27448885961390052</v>
      </c>
    </row>
    <row r="1115" spans="1:9" x14ac:dyDescent="0.45">
      <c r="A1115" s="60">
        <v>40943</v>
      </c>
      <c r="B1115" s="121">
        <v>1106</v>
      </c>
      <c r="C1115" s="130">
        <v>0.82098910000000003</v>
      </c>
      <c r="D1115" s="105">
        <v>-7.6661339999999996</v>
      </c>
      <c r="E1115" s="105">
        <v>79.311979166666646</v>
      </c>
      <c r="F1115" s="15">
        <f t="shared" si="54"/>
        <v>0.64827355294410915</v>
      </c>
      <c r="G1115" s="15">
        <f t="shared" si="54"/>
        <v>0.34316971111238403</v>
      </c>
      <c r="H1115" s="118">
        <f t="shared" si="55"/>
        <v>0.49572163202824659</v>
      </c>
      <c r="I1115" s="134">
        <f t="shared" si="56"/>
        <v>0.39316663751890285</v>
      </c>
    </row>
    <row r="1116" spans="1:9" x14ac:dyDescent="0.45">
      <c r="A1116" s="60">
        <v>40944</v>
      </c>
      <c r="B1116" s="122">
        <v>1107</v>
      </c>
      <c r="C1116" s="130">
        <v>-2.9454340000000001</v>
      </c>
      <c r="D1116" s="105">
        <v>-5.0407890000000002</v>
      </c>
      <c r="E1116" s="105">
        <v>95.867721458333335</v>
      </c>
      <c r="F1116" s="15">
        <f t="shared" si="54"/>
        <v>0.49162457356731593</v>
      </c>
      <c r="G1116" s="15">
        <f t="shared" si="54"/>
        <v>0.41987361776010101</v>
      </c>
      <c r="H1116" s="118">
        <f t="shared" si="55"/>
        <v>0.45574909566370847</v>
      </c>
      <c r="I1116" s="134">
        <f t="shared" si="56"/>
        <v>0.43691627357975715</v>
      </c>
    </row>
    <row r="1117" spans="1:9" x14ac:dyDescent="0.45">
      <c r="A1117" s="60">
        <v>40945</v>
      </c>
      <c r="B1117" s="122">
        <v>1108</v>
      </c>
      <c r="C1117" s="130">
        <v>1.6827780000000001</v>
      </c>
      <c r="D1117" s="105">
        <v>-6.0268980000000001</v>
      </c>
      <c r="E1117" s="105">
        <v>93.336643437500058</v>
      </c>
      <c r="F1117" s="15">
        <f t="shared" si="54"/>
        <v>0.68978150539936056</v>
      </c>
      <c r="G1117" s="15">
        <f t="shared" si="54"/>
        <v>0.38944368630380427</v>
      </c>
      <c r="H1117" s="118">
        <f t="shared" si="55"/>
        <v>0.53961259585158239</v>
      </c>
      <c r="I1117" s="134">
        <f t="shared" si="56"/>
        <v>0.50365628453382971</v>
      </c>
    </row>
    <row r="1118" spans="1:9" x14ac:dyDescent="0.45">
      <c r="A1118" s="60">
        <v>40946</v>
      </c>
      <c r="B1118" s="121">
        <v>1109</v>
      </c>
      <c r="C1118" s="130">
        <v>-0.54239999999999999</v>
      </c>
      <c r="D1118" s="105">
        <v>-7.2258800000000001</v>
      </c>
      <c r="E1118" s="105">
        <v>77.839756874999992</v>
      </c>
      <c r="F1118" s="15">
        <f t="shared" si="54"/>
        <v>0.5871056895642367</v>
      </c>
      <c r="G1118" s="15">
        <f t="shared" si="54"/>
        <v>0.35509133159699874</v>
      </c>
      <c r="H1118" s="118">
        <f t="shared" si="55"/>
        <v>0.47109851058061769</v>
      </c>
      <c r="I1118" s="134">
        <f t="shared" si="56"/>
        <v>0.3667019352776989</v>
      </c>
    </row>
    <row r="1119" spans="1:9" x14ac:dyDescent="0.45">
      <c r="A1119" s="60">
        <v>40947</v>
      </c>
      <c r="B1119" s="122">
        <v>1110</v>
      </c>
      <c r="C1119" s="130">
        <v>-4.1463989999999997</v>
      </c>
      <c r="D1119" s="105">
        <v>-9.3903890000000008</v>
      </c>
      <c r="E1119" s="105">
        <v>79.067914062500009</v>
      </c>
      <c r="F1119" s="15">
        <f t="shared" si="54"/>
        <v>0.44927727541787488</v>
      </c>
      <c r="G1119" s="15">
        <f t="shared" si="54"/>
        <v>0.29982731684218028</v>
      </c>
      <c r="H1119" s="118">
        <f t="shared" si="55"/>
        <v>0.37455229613002761</v>
      </c>
      <c r="I1119" s="134">
        <f t="shared" si="56"/>
        <v>0.29615068762321078</v>
      </c>
    </row>
    <row r="1120" spans="1:9" x14ac:dyDescent="0.45">
      <c r="A1120" s="60">
        <v>40948</v>
      </c>
      <c r="B1120" s="122">
        <v>1111</v>
      </c>
      <c r="C1120" s="130">
        <v>-0.34981109999999999</v>
      </c>
      <c r="D1120" s="105">
        <v>-9.5612429999999993</v>
      </c>
      <c r="E1120" s="105">
        <v>83.460626458333351</v>
      </c>
      <c r="F1120" s="15">
        <f t="shared" si="54"/>
        <v>0.59542400213124735</v>
      </c>
      <c r="G1120" s="15">
        <f t="shared" si="54"/>
        <v>0.29580977146198911</v>
      </c>
      <c r="H1120" s="118">
        <f t="shared" si="55"/>
        <v>0.44561688679661826</v>
      </c>
      <c r="I1120" s="134">
        <f t="shared" si="56"/>
        <v>0.3719146453245798</v>
      </c>
    </row>
    <row r="1121" spans="1:9" x14ac:dyDescent="0.45">
      <c r="A1121" s="60">
        <v>40949</v>
      </c>
      <c r="B1121" s="121">
        <v>1112</v>
      </c>
      <c r="C1121" s="130">
        <v>-0.17526659999999999</v>
      </c>
      <c r="D1121" s="105">
        <v>-6.4977549999999997</v>
      </c>
      <c r="E1121" s="105">
        <v>78.381976458333341</v>
      </c>
      <c r="F1121" s="15">
        <f t="shared" si="54"/>
        <v>0.60305279986057492</v>
      </c>
      <c r="G1121" s="15">
        <f t="shared" si="54"/>
        <v>0.37561654843138442</v>
      </c>
      <c r="H1121" s="118">
        <f t="shared" si="55"/>
        <v>0.48933467414597964</v>
      </c>
      <c r="I1121" s="134">
        <f t="shared" si="56"/>
        <v>0.38355018909156391</v>
      </c>
    </row>
    <row r="1122" spans="1:9" x14ac:dyDescent="0.45">
      <c r="A1122" s="60">
        <v>40950</v>
      </c>
      <c r="B1122" s="122">
        <v>1113</v>
      </c>
      <c r="C1122" s="130">
        <v>-0.81275529999999996</v>
      </c>
      <c r="D1122" s="105">
        <v>-9.6785569999999996</v>
      </c>
      <c r="E1122" s="105">
        <v>77.692506770833333</v>
      </c>
      <c r="F1122" s="15">
        <f t="shared" si="54"/>
        <v>0.57560193344966015</v>
      </c>
      <c r="G1122" s="15">
        <f t="shared" si="54"/>
        <v>0.2930789711473431</v>
      </c>
      <c r="H1122" s="118">
        <f t="shared" si="55"/>
        <v>0.4343404522985016</v>
      </c>
      <c r="I1122" s="134">
        <f t="shared" si="56"/>
        <v>0.33744998531048148</v>
      </c>
    </row>
    <row r="1123" spans="1:9" x14ac:dyDescent="0.45">
      <c r="A1123" s="60">
        <v>40951</v>
      </c>
      <c r="B1123" s="122">
        <v>1114</v>
      </c>
      <c r="C1123" s="130">
        <v>0.71930000000000005</v>
      </c>
      <c r="D1123" s="105">
        <v>-10.65743</v>
      </c>
      <c r="E1123" s="105">
        <v>67.060261666666676</v>
      </c>
      <c r="F1123" s="15">
        <f t="shared" si="54"/>
        <v>0.64352438788889288</v>
      </c>
      <c r="G1123" s="15">
        <f t="shared" si="54"/>
        <v>0.27115242355914787</v>
      </c>
      <c r="H1123" s="118">
        <f t="shared" si="55"/>
        <v>0.4573384057240204</v>
      </c>
      <c r="I1123" s="134">
        <f t="shared" si="56"/>
        <v>0.30669233158068976</v>
      </c>
    </row>
    <row r="1124" spans="1:9" x14ac:dyDescent="0.45">
      <c r="A1124" s="60">
        <v>40952</v>
      </c>
      <c r="B1124" s="121">
        <v>1115</v>
      </c>
      <c r="C1124" s="130">
        <v>5.0349560000000002</v>
      </c>
      <c r="D1124" s="105">
        <v>-2.122201</v>
      </c>
      <c r="E1124" s="105">
        <v>97.69493385416672</v>
      </c>
      <c r="F1124" s="15">
        <f t="shared" si="54"/>
        <v>0.87444176456120459</v>
      </c>
      <c r="G1124" s="15">
        <f t="shared" si="54"/>
        <v>0.52265849870558956</v>
      </c>
      <c r="H1124" s="118">
        <f t="shared" si="55"/>
        <v>0.69855013163339708</v>
      </c>
      <c r="I1124" s="134">
        <f t="shared" si="56"/>
        <v>0.68244808903744181</v>
      </c>
    </row>
    <row r="1125" spans="1:9" x14ac:dyDescent="0.45">
      <c r="A1125" s="60">
        <v>40953</v>
      </c>
      <c r="B1125" s="122">
        <v>1116</v>
      </c>
      <c r="C1125" s="130">
        <v>7.4337590000000002</v>
      </c>
      <c r="D1125" s="105">
        <v>1.222545</v>
      </c>
      <c r="E1125" s="105">
        <v>92.244178854166748</v>
      </c>
      <c r="F1125" s="15">
        <f t="shared" si="54"/>
        <v>1.0320927147525631</v>
      </c>
      <c r="G1125" s="15">
        <f t="shared" si="54"/>
        <v>0.66733141160942189</v>
      </c>
      <c r="H1125" s="118">
        <f t="shared" si="55"/>
        <v>0.84971206318099246</v>
      </c>
      <c r="I1125" s="134">
        <f t="shared" si="56"/>
        <v>0.783809915306105</v>
      </c>
    </row>
    <row r="1126" spans="1:9" x14ac:dyDescent="0.45">
      <c r="A1126" s="60">
        <v>40954</v>
      </c>
      <c r="B1126" s="122">
        <v>1117</v>
      </c>
      <c r="C1126" s="130">
        <v>9.6067</v>
      </c>
      <c r="D1126" s="105">
        <v>2.301755</v>
      </c>
      <c r="E1126" s="105">
        <v>90.395093333333321</v>
      </c>
      <c r="F1126" s="15">
        <f t="shared" si="54"/>
        <v>1.195971994827524</v>
      </c>
      <c r="G1126" s="15">
        <f t="shared" si="54"/>
        <v>0.72102609057706646</v>
      </c>
      <c r="H1126" s="118">
        <f t="shared" si="55"/>
        <v>0.95849904270229525</v>
      </c>
      <c r="I1126" s="134">
        <f t="shared" si="56"/>
        <v>0.86643610424984618</v>
      </c>
    </row>
    <row r="1127" spans="1:9" x14ac:dyDescent="0.45">
      <c r="A1127" s="60">
        <v>40955</v>
      </c>
      <c r="B1127" s="121">
        <v>1118</v>
      </c>
      <c r="C1127" s="130">
        <v>11.30649</v>
      </c>
      <c r="D1127" s="105">
        <v>2.1620110000000001</v>
      </c>
      <c r="E1127" s="105">
        <v>85.916277187500057</v>
      </c>
      <c r="F1127" s="15">
        <f t="shared" si="54"/>
        <v>1.339698573818062</v>
      </c>
      <c r="G1127" s="15">
        <f t="shared" si="54"/>
        <v>0.7138649541167843</v>
      </c>
      <c r="H1127" s="118">
        <f t="shared" si="55"/>
        <v>1.0267817639674233</v>
      </c>
      <c r="I1127" s="134">
        <f t="shared" si="56"/>
        <v>0.88217266644095393</v>
      </c>
    </row>
    <row r="1128" spans="1:9" x14ac:dyDescent="0.45">
      <c r="A1128" s="60">
        <v>40956</v>
      </c>
      <c r="B1128" s="122">
        <v>1119</v>
      </c>
      <c r="C1128" s="130">
        <v>10.915089999999999</v>
      </c>
      <c r="D1128" s="105">
        <v>3.9376790000000002</v>
      </c>
      <c r="E1128" s="105">
        <v>85.910431041666683</v>
      </c>
      <c r="F1128" s="15">
        <f t="shared" si="54"/>
        <v>1.3053233853238753</v>
      </c>
      <c r="G1128" s="15">
        <f t="shared" si="54"/>
        <v>0.80970068898115977</v>
      </c>
      <c r="H1128" s="118">
        <f t="shared" si="55"/>
        <v>1.0575120371525175</v>
      </c>
      <c r="I1128" s="134">
        <f t="shared" si="56"/>
        <v>0.90851314943523809</v>
      </c>
    </row>
    <row r="1129" spans="1:9" x14ac:dyDescent="0.45">
      <c r="A1129" s="60">
        <v>40957</v>
      </c>
      <c r="B1129" s="122">
        <v>1120</v>
      </c>
      <c r="C1129" s="130">
        <v>10.18371</v>
      </c>
      <c r="D1129" s="105">
        <v>6.6999639999999996</v>
      </c>
      <c r="E1129" s="105">
        <v>97.821610000000035</v>
      </c>
      <c r="F1129" s="15">
        <f t="shared" si="54"/>
        <v>1.2431614866617329</v>
      </c>
      <c r="G1129" s="15">
        <f t="shared" si="54"/>
        <v>0.98140410690923952</v>
      </c>
      <c r="H1129" s="118">
        <f t="shared" si="55"/>
        <v>1.1122827967854862</v>
      </c>
      <c r="I1129" s="134">
        <f t="shared" si="56"/>
        <v>1.0880529395685914</v>
      </c>
    </row>
    <row r="1130" spans="1:9" x14ac:dyDescent="0.45">
      <c r="A1130" s="60">
        <v>40958</v>
      </c>
      <c r="B1130" s="121">
        <v>1121</v>
      </c>
      <c r="C1130" s="130">
        <v>9.5753109999999992</v>
      </c>
      <c r="D1130" s="105">
        <v>1.0404549999999999</v>
      </c>
      <c r="E1130" s="105">
        <v>84.294942916666713</v>
      </c>
      <c r="F1130" s="15">
        <f t="shared" si="54"/>
        <v>1.1934507219483919</v>
      </c>
      <c r="G1130" s="15">
        <f t="shared" si="54"/>
        <v>0.65862892677086726</v>
      </c>
      <c r="H1130" s="118">
        <f t="shared" si="55"/>
        <v>0.9260398243596295</v>
      </c>
      <c r="I1130" s="134">
        <f t="shared" si="56"/>
        <v>0.78060474132955038</v>
      </c>
    </row>
    <row r="1131" spans="1:9" x14ac:dyDescent="0.45">
      <c r="A1131" s="60">
        <v>40959</v>
      </c>
      <c r="B1131" s="122">
        <v>1122</v>
      </c>
      <c r="C1131" s="130">
        <v>9.1363690000000002</v>
      </c>
      <c r="D1131" s="105">
        <v>-3.3603239999999999</v>
      </c>
      <c r="E1131" s="105">
        <v>78.707498437500021</v>
      </c>
      <c r="F1131" s="15">
        <f t="shared" si="54"/>
        <v>1.1586799317426084</v>
      </c>
      <c r="G1131" s="15">
        <f t="shared" si="54"/>
        <v>0.47661175248225979</v>
      </c>
      <c r="H1131" s="118">
        <f t="shared" si="55"/>
        <v>0.81764584211243407</v>
      </c>
      <c r="I1131" s="134">
        <f t="shared" si="56"/>
        <v>0.6435485884049279</v>
      </c>
    </row>
    <row r="1132" spans="1:9" x14ac:dyDescent="0.45">
      <c r="A1132" s="60">
        <v>40960</v>
      </c>
      <c r="B1132" s="122">
        <v>1123</v>
      </c>
      <c r="C1132" s="130">
        <v>8.425789</v>
      </c>
      <c r="D1132" s="105">
        <v>-2.555634</v>
      </c>
      <c r="E1132" s="105">
        <v>77.055502187500011</v>
      </c>
      <c r="F1132" s="15">
        <f t="shared" si="54"/>
        <v>1.1042784897629614</v>
      </c>
      <c r="G1132" s="15">
        <f t="shared" si="54"/>
        <v>0.50610954444796075</v>
      </c>
      <c r="H1132" s="118">
        <f t="shared" si="55"/>
        <v>0.80519401710546101</v>
      </c>
      <c r="I1132" s="134">
        <f t="shared" si="56"/>
        <v>0.62044629346431779</v>
      </c>
    </row>
    <row r="1133" spans="1:9" x14ac:dyDescent="0.45">
      <c r="A1133" s="60">
        <v>40961</v>
      </c>
      <c r="B1133" s="121">
        <v>1124</v>
      </c>
      <c r="C1133" s="130">
        <v>10.27538</v>
      </c>
      <c r="D1133" s="126">
        <v>-4.2237559999999998</v>
      </c>
      <c r="E1133" s="105">
        <v>75.431028645833308</v>
      </c>
      <c r="F1133" s="15">
        <f t="shared" si="54"/>
        <v>1.2508072858961046</v>
      </c>
      <c r="G1133" s="15">
        <f t="shared" si="54"/>
        <v>0.44666392385821513</v>
      </c>
      <c r="H1133" s="118">
        <f t="shared" si="55"/>
        <v>0.84873560487715982</v>
      </c>
      <c r="I1133" s="134">
        <f t="shared" si="56"/>
        <v>0.64020999724227701</v>
      </c>
    </row>
    <row r="1134" spans="1:9" x14ac:dyDescent="0.45">
      <c r="A1134" s="60">
        <v>40962</v>
      </c>
      <c r="B1134" s="122">
        <v>1125</v>
      </c>
      <c r="C1134" s="130">
        <v>11.881600000000001</v>
      </c>
      <c r="D1134" s="105">
        <v>4.1057319999999997</v>
      </c>
      <c r="E1134" s="105">
        <v>94.739979062500012</v>
      </c>
      <c r="F1134" s="15">
        <f t="shared" si="54"/>
        <v>1.3916511996659244</v>
      </c>
      <c r="G1134" s="15">
        <f t="shared" si="54"/>
        <v>0.81933318156071533</v>
      </c>
      <c r="H1134" s="118">
        <f t="shared" si="55"/>
        <v>1.1054921906133199</v>
      </c>
      <c r="I1134" s="134">
        <f t="shared" si="56"/>
        <v>1.047343069924632</v>
      </c>
    </row>
    <row r="1135" spans="1:9" x14ac:dyDescent="0.45">
      <c r="A1135" s="60">
        <v>40963</v>
      </c>
      <c r="B1135" s="122">
        <v>1126</v>
      </c>
      <c r="C1135" s="130">
        <v>16.717939999999999</v>
      </c>
      <c r="D1135" s="105">
        <v>9.1731459999999991</v>
      </c>
      <c r="E1135" s="105">
        <v>93.649504895833388</v>
      </c>
      <c r="F1135" s="15">
        <f t="shared" si="54"/>
        <v>1.9033629561033376</v>
      </c>
      <c r="G1135" s="15">
        <f t="shared" si="54"/>
        <v>1.1615586183378896</v>
      </c>
      <c r="H1135" s="118">
        <f t="shared" si="55"/>
        <v>1.5324607872206135</v>
      </c>
      <c r="I1135" s="134">
        <f t="shared" si="56"/>
        <v>1.4351419399548955</v>
      </c>
    </row>
    <row r="1136" spans="1:9" x14ac:dyDescent="0.45">
      <c r="A1136" s="60">
        <v>40964</v>
      </c>
      <c r="B1136" s="121">
        <v>1127</v>
      </c>
      <c r="C1136" s="130">
        <v>14.98523</v>
      </c>
      <c r="D1136" s="105">
        <v>8.1271079999999998</v>
      </c>
      <c r="E1136" s="105">
        <v>95.530873020833326</v>
      </c>
      <c r="F1136" s="15">
        <f t="shared" si="54"/>
        <v>1.703725289727448</v>
      </c>
      <c r="G1136" s="15">
        <f t="shared" si="54"/>
        <v>1.0820912585296529</v>
      </c>
      <c r="H1136" s="118">
        <f t="shared" si="55"/>
        <v>1.3929082741285503</v>
      </c>
      <c r="I1136" s="134">
        <f t="shared" si="56"/>
        <v>1.3306574346544264</v>
      </c>
    </row>
    <row r="1137" spans="1:9" x14ac:dyDescent="0.45">
      <c r="A1137" s="60">
        <v>40965</v>
      </c>
      <c r="B1137" s="122">
        <v>1128</v>
      </c>
      <c r="C1137" s="130">
        <v>13.34188</v>
      </c>
      <c r="D1137" s="105">
        <v>6.3902859999999997</v>
      </c>
      <c r="E1137" s="105">
        <v>83.441209375</v>
      </c>
      <c r="F1137" s="15">
        <f t="shared" si="54"/>
        <v>1.5315971073162087</v>
      </c>
      <c r="G1137" s="15">
        <f t="shared" si="54"/>
        <v>0.9606791417468129</v>
      </c>
      <c r="H1137" s="118">
        <f t="shared" si="55"/>
        <v>1.2461381245315108</v>
      </c>
      <c r="I1137" s="134">
        <f t="shared" si="56"/>
        <v>1.0397927215920362</v>
      </c>
    </row>
    <row r="1138" spans="1:9" x14ac:dyDescent="0.45">
      <c r="A1138" s="60">
        <v>40966</v>
      </c>
      <c r="B1138" s="122">
        <v>1129</v>
      </c>
      <c r="C1138" s="130">
        <v>14.92445</v>
      </c>
      <c r="D1138" s="105">
        <v>1.014489</v>
      </c>
      <c r="E1138" s="105">
        <v>80.566090416666682</v>
      </c>
      <c r="F1138" s="15">
        <f t="shared" si="54"/>
        <v>1.6970691627915619</v>
      </c>
      <c r="G1138" s="15">
        <f t="shared" si="54"/>
        <v>0.65739615987785516</v>
      </c>
      <c r="H1138" s="118">
        <f t="shared" si="55"/>
        <v>1.1772326613347086</v>
      </c>
      <c r="I1138" s="134">
        <f t="shared" si="56"/>
        <v>0.94845033034545279</v>
      </c>
    </row>
    <row r="1139" spans="1:9" x14ac:dyDescent="0.45">
      <c r="A1139" s="60">
        <v>40967</v>
      </c>
      <c r="B1139" s="121">
        <v>1130</v>
      </c>
      <c r="C1139" s="130">
        <v>11.875170000000001</v>
      </c>
      <c r="D1139" s="105">
        <v>2.5879210000000001</v>
      </c>
      <c r="E1139" s="105">
        <v>90.302000104166666</v>
      </c>
      <c r="F1139" s="15">
        <f t="shared" si="54"/>
        <v>1.3910607014924381</v>
      </c>
      <c r="G1139" s="15">
        <f t="shared" si="54"/>
        <v>0.73588882995046323</v>
      </c>
      <c r="H1139" s="118">
        <f t="shared" si="55"/>
        <v>1.0634747657214507</v>
      </c>
      <c r="I1139" s="134">
        <f t="shared" si="56"/>
        <v>0.96033898404957063</v>
      </c>
    </row>
    <row r="1140" spans="1:9" x14ac:dyDescent="0.45">
      <c r="A1140" s="60">
        <v>40968</v>
      </c>
      <c r="B1140" s="122">
        <v>1131</v>
      </c>
      <c r="C1140" s="130">
        <v>16.893660000000001</v>
      </c>
      <c r="D1140" s="105">
        <v>2.1076109999999999</v>
      </c>
      <c r="E1140" s="105">
        <v>83.185559583333358</v>
      </c>
      <c r="F1140" s="15">
        <f t="shared" si="54"/>
        <v>1.9247095122387583</v>
      </c>
      <c r="G1140" s="15">
        <f t="shared" si="54"/>
        <v>0.7110942746093557</v>
      </c>
      <c r="H1140" s="118">
        <f t="shared" si="55"/>
        <v>1.3179018934240569</v>
      </c>
      <c r="I1140" s="134">
        <f t="shared" si="56"/>
        <v>1.0963040648041473</v>
      </c>
    </row>
    <row r="1141" spans="1:9" x14ac:dyDescent="0.45">
      <c r="A1141" s="60">
        <v>40969</v>
      </c>
      <c r="B1141" s="122">
        <v>1132</v>
      </c>
      <c r="C1141" s="130">
        <v>13.385540000000001</v>
      </c>
      <c r="D1141" s="105">
        <v>4.1430870000000004</v>
      </c>
      <c r="E1141" s="105">
        <v>92.808626666666683</v>
      </c>
      <c r="F1141" s="15">
        <f t="shared" si="54"/>
        <v>1.5359648187089006</v>
      </c>
      <c r="G1141" s="15">
        <f t="shared" si="54"/>
        <v>0.82148798404542245</v>
      </c>
      <c r="H1141" s="118">
        <f t="shared" si="55"/>
        <v>1.1787264013771614</v>
      </c>
      <c r="I1141" s="134">
        <f t="shared" si="56"/>
        <v>1.0939597852755649</v>
      </c>
    </row>
    <row r="1142" spans="1:9" x14ac:dyDescent="0.45">
      <c r="A1142" s="60">
        <v>40970</v>
      </c>
      <c r="B1142" s="121">
        <v>1133</v>
      </c>
      <c r="C1142" s="130">
        <v>11.41029</v>
      </c>
      <c r="D1142" s="105">
        <v>5.9439549999999999</v>
      </c>
      <c r="E1142" s="105">
        <v>93.494507500000054</v>
      </c>
      <c r="F1142" s="15">
        <f t="shared" si="54"/>
        <v>1.3489473253696402</v>
      </c>
      <c r="G1142" s="15">
        <f t="shared" si="54"/>
        <v>0.93148728422832106</v>
      </c>
      <c r="H1142" s="118">
        <f t="shared" si="55"/>
        <v>1.1402173047989805</v>
      </c>
      <c r="I1142" s="134">
        <f t="shared" si="56"/>
        <v>1.0660405535515813</v>
      </c>
    </row>
    <row r="1143" spans="1:9" x14ac:dyDescent="0.45">
      <c r="A1143" s="60">
        <v>40971</v>
      </c>
      <c r="B1143" s="122">
        <v>1134</v>
      </c>
      <c r="C1143" s="130">
        <v>13.154389999999999</v>
      </c>
      <c r="D1143" s="105">
        <v>2.9338660000000001</v>
      </c>
      <c r="E1143" s="105">
        <v>96.447698333333349</v>
      </c>
      <c r="F1143" s="15">
        <f t="shared" si="54"/>
        <v>1.512964431157735</v>
      </c>
      <c r="G1143" s="15">
        <f t="shared" si="54"/>
        <v>0.75421702704091609</v>
      </c>
      <c r="H1143" s="118">
        <f t="shared" si="55"/>
        <v>1.1335907290993257</v>
      </c>
      <c r="I1143" s="134">
        <f t="shared" si="56"/>
        <v>1.0933221667363517</v>
      </c>
    </row>
    <row r="1144" spans="1:9" x14ac:dyDescent="0.45">
      <c r="A1144" s="60">
        <v>40972</v>
      </c>
      <c r="B1144" s="122">
        <v>1135</v>
      </c>
      <c r="C1144" s="130">
        <v>10.881349999999999</v>
      </c>
      <c r="D1144" s="105">
        <v>4.3170440000000001</v>
      </c>
      <c r="E1144" s="105">
        <v>93.727704166666726</v>
      </c>
      <c r="F1144" s="15">
        <f t="shared" si="54"/>
        <v>1.3023967498438886</v>
      </c>
      <c r="G1144" s="15">
        <f t="shared" si="54"/>
        <v>0.83158858498109767</v>
      </c>
      <c r="H1144" s="118">
        <f t="shared" si="55"/>
        <v>1.0669926674124932</v>
      </c>
      <c r="I1144" s="134">
        <f t="shared" si="56"/>
        <v>1.0000677307924077</v>
      </c>
    </row>
    <row r="1145" spans="1:9" x14ac:dyDescent="0.45">
      <c r="A1145" s="60">
        <v>40973</v>
      </c>
      <c r="B1145" s="121">
        <v>1136</v>
      </c>
      <c r="C1145" s="130">
        <v>11.43713</v>
      </c>
      <c r="D1145" s="105">
        <v>1.2131110000000001</v>
      </c>
      <c r="E1145" s="105">
        <v>80.676255208333316</v>
      </c>
      <c r="F1145" s="15">
        <f t="shared" si="54"/>
        <v>1.3513479229083583</v>
      </c>
      <c r="G1145" s="15">
        <f t="shared" si="54"/>
        <v>0.66687805676375789</v>
      </c>
      <c r="H1145" s="118">
        <f t="shared" si="55"/>
        <v>1.009112989836058</v>
      </c>
      <c r="I1145" s="134">
        <f t="shared" si="56"/>
        <v>0.81411457102058082</v>
      </c>
    </row>
    <row r="1146" spans="1:9" x14ac:dyDescent="0.45">
      <c r="A1146" s="60">
        <v>40974</v>
      </c>
      <c r="B1146" s="122">
        <v>1137</v>
      </c>
      <c r="C1146" s="130">
        <v>10.764379999999999</v>
      </c>
      <c r="D1146" s="105">
        <v>-8.9744370000000004E-2</v>
      </c>
      <c r="E1146" s="105">
        <v>77.079247916666631</v>
      </c>
      <c r="F1146" s="15">
        <f t="shared" si="54"/>
        <v>1.2922952783370349</v>
      </c>
      <c r="G1146" s="15">
        <f t="shared" si="54"/>
        <v>0.60682216199615557</v>
      </c>
      <c r="H1146" s="118">
        <f t="shared" si="55"/>
        <v>0.94955872016659526</v>
      </c>
      <c r="I1146" s="134">
        <f t="shared" si="56"/>
        <v>0.73191272003153662</v>
      </c>
    </row>
    <row r="1147" spans="1:9" x14ac:dyDescent="0.45">
      <c r="A1147" s="60">
        <v>40975</v>
      </c>
      <c r="B1147" s="122">
        <v>1138</v>
      </c>
      <c r="C1147" s="130">
        <v>9.7949789999999997</v>
      </c>
      <c r="D1147" s="105">
        <v>-0.57635550000000002</v>
      </c>
      <c r="E1147" s="105">
        <v>86.512430833333369</v>
      </c>
      <c r="F1147" s="15">
        <f t="shared" si="54"/>
        <v>1.2111937726034172</v>
      </c>
      <c r="G1147" s="15">
        <f t="shared" si="54"/>
        <v>0.58564978841175364</v>
      </c>
      <c r="H1147" s="118">
        <f t="shared" si="55"/>
        <v>0.89842178050758537</v>
      </c>
      <c r="I1147" s="134">
        <f t="shared" si="56"/>
        <v>0.77724652145322692</v>
      </c>
    </row>
    <row r="1148" spans="1:9" x14ac:dyDescent="0.45">
      <c r="A1148" s="60">
        <v>40976</v>
      </c>
      <c r="B1148" s="121">
        <v>1139</v>
      </c>
      <c r="C1148" s="130">
        <v>11.434329999999999</v>
      </c>
      <c r="D1148" s="105">
        <v>1.435567</v>
      </c>
      <c r="E1148" s="105">
        <v>83.966618333333329</v>
      </c>
      <c r="F1148" s="15">
        <f t="shared" si="54"/>
        <v>1.3510973127546451</v>
      </c>
      <c r="G1148" s="15">
        <f t="shared" si="54"/>
        <v>0.67764103639811013</v>
      </c>
      <c r="H1148" s="118">
        <f t="shared" si="55"/>
        <v>1.0143691745763777</v>
      </c>
      <c r="I1148" s="134">
        <f t="shared" si="56"/>
        <v>0.85173149330753073</v>
      </c>
    </row>
    <row r="1149" spans="1:9" x14ac:dyDescent="0.45">
      <c r="A1149" s="60">
        <v>40977</v>
      </c>
      <c r="B1149" s="122">
        <v>1140</v>
      </c>
      <c r="C1149" s="130">
        <v>13.774369999999999</v>
      </c>
      <c r="D1149" s="105">
        <v>-0.34759990000000002</v>
      </c>
      <c r="E1149" s="105">
        <v>78.741439895833324</v>
      </c>
      <c r="F1149" s="15">
        <f t="shared" si="54"/>
        <v>1.5753478041105737</v>
      </c>
      <c r="G1149" s="15">
        <f t="shared" si="54"/>
        <v>0.59552011052420795</v>
      </c>
      <c r="H1149" s="118">
        <f t="shared" si="55"/>
        <v>1.0854339573173908</v>
      </c>
      <c r="I1149" s="134">
        <f t="shared" si="56"/>
        <v>0.85468632711003834</v>
      </c>
    </row>
    <row r="1150" spans="1:9" x14ac:dyDescent="0.45">
      <c r="A1150" s="60">
        <v>40978</v>
      </c>
      <c r="B1150" s="122">
        <v>1141</v>
      </c>
      <c r="C1150" s="130">
        <v>12.53834</v>
      </c>
      <c r="D1150" s="105">
        <v>4.2281339999999998</v>
      </c>
      <c r="E1150" s="105">
        <v>85.241431979166663</v>
      </c>
      <c r="F1150" s="15">
        <f t="shared" si="54"/>
        <v>1.4531349691414812</v>
      </c>
      <c r="G1150" s="15">
        <f t="shared" si="54"/>
        <v>0.82641253090251743</v>
      </c>
      <c r="H1150" s="118">
        <f t="shared" si="55"/>
        <v>1.1397737500219993</v>
      </c>
      <c r="I1150" s="134">
        <f t="shared" si="56"/>
        <v>0.97155946584139963</v>
      </c>
    </row>
    <row r="1151" spans="1:9" x14ac:dyDescent="0.45">
      <c r="A1151" s="60">
        <v>40979</v>
      </c>
      <c r="B1151" s="121">
        <v>1142</v>
      </c>
      <c r="C1151" s="130">
        <v>14.47705</v>
      </c>
      <c r="D1151" s="105">
        <v>5.0584439999999997</v>
      </c>
      <c r="E1151" s="105">
        <v>92.437013750000048</v>
      </c>
      <c r="F1151" s="15">
        <f t="shared" si="54"/>
        <v>1.6487713128278283</v>
      </c>
      <c r="G1151" s="15">
        <f t="shared" si="54"/>
        <v>0.87587609338254213</v>
      </c>
      <c r="H1151" s="118">
        <f t="shared" si="55"/>
        <v>1.2623237031051853</v>
      </c>
      <c r="I1151" s="134">
        <f t="shared" si="56"/>
        <v>1.1668543350088501</v>
      </c>
    </row>
    <row r="1152" spans="1:9" x14ac:dyDescent="0.45">
      <c r="A1152" s="60">
        <v>40980</v>
      </c>
      <c r="B1152" s="122">
        <v>1143</v>
      </c>
      <c r="C1152" s="130">
        <v>17.741489999999999</v>
      </c>
      <c r="D1152" s="105">
        <v>4.0473559999999997</v>
      </c>
      <c r="E1152" s="105">
        <v>80.806219166666665</v>
      </c>
      <c r="F1152" s="15">
        <f t="shared" si="54"/>
        <v>2.0306784190358198</v>
      </c>
      <c r="G1152" s="15">
        <f t="shared" si="54"/>
        <v>0.81597577839070234</v>
      </c>
      <c r="H1152" s="118">
        <f t="shared" si="55"/>
        <v>1.4233270987132611</v>
      </c>
      <c r="I1152" s="134">
        <f t="shared" si="56"/>
        <v>1.1501368148447957</v>
      </c>
    </row>
    <row r="1153" spans="1:9" x14ac:dyDescent="0.45">
      <c r="A1153" s="60">
        <v>40981</v>
      </c>
      <c r="B1153" s="122">
        <v>1144</v>
      </c>
      <c r="C1153" s="130">
        <v>17.668130000000001</v>
      </c>
      <c r="D1153" s="105">
        <v>5.6564569999999996</v>
      </c>
      <c r="E1153" s="105">
        <v>85.0368597916667</v>
      </c>
      <c r="F1153" s="15">
        <f t="shared" si="54"/>
        <v>2.0213116402269726</v>
      </c>
      <c r="G1153" s="15">
        <f t="shared" si="54"/>
        <v>0.91310035034892922</v>
      </c>
      <c r="H1153" s="118">
        <f t="shared" si="55"/>
        <v>1.467205995287951</v>
      </c>
      <c r="I1153" s="134">
        <f t="shared" si="56"/>
        <v>1.2476659050679428</v>
      </c>
    </row>
    <row r="1154" spans="1:9" x14ac:dyDescent="0.45">
      <c r="A1154" s="60">
        <v>40982</v>
      </c>
      <c r="B1154" s="121">
        <v>1145</v>
      </c>
      <c r="C1154" s="130">
        <v>19.454249999999998</v>
      </c>
      <c r="D1154" s="105">
        <v>3.163421</v>
      </c>
      <c r="E1154" s="105">
        <v>82.488690833333351</v>
      </c>
      <c r="F1154" s="15">
        <f t="shared" si="54"/>
        <v>2.260443156989397</v>
      </c>
      <c r="G1154" s="15">
        <f t="shared" si="54"/>
        <v>0.76660017330931485</v>
      </c>
      <c r="H1154" s="118">
        <f t="shared" si="55"/>
        <v>1.5135216651493559</v>
      </c>
      <c r="I1154" s="134">
        <f t="shared" si="56"/>
        <v>1.2484842070605711</v>
      </c>
    </row>
    <row r="1155" spans="1:9" x14ac:dyDescent="0.45">
      <c r="A1155" s="60">
        <v>40983</v>
      </c>
      <c r="B1155" s="122">
        <v>1146</v>
      </c>
      <c r="C1155" s="130">
        <v>21.312999999999999</v>
      </c>
      <c r="D1155" s="105">
        <v>3.5255879999999999</v>
      </c>
      <c r="E1155" s="105">
        <v>73.503529375000042</v>
      </c>
      <c r="F1155" s="15">
        <f t="shared" si="54"/>
        <v>2.5352238025766627</v>
      </c>
      <c r="G1155" s="15">
        <f t="shared" si="54"/>
        <v>0.78650202876436626</v>
      </c>
      <c r="H1155" s="118">
        <f t="shared" si="55"/>
        <v>1.6608629156705144</v>
      </c>
      <c r="I1155" s="134">
        <f t="shared" si="56"/>
        <v>1.2207928610983587</v>
      </c>
    </row>
    <row r="1156" spans="1:9" x14ac:dyDescent="0.45">
      <c r="A1156" s="60">
        <v>40984</v>
      </c>
      <c r="B1156" s="122">
        <v>1147</v>
      </c>
      <c r="C1156" s="130">
        <v>14.69516</v>
      </c>
      <c r="D1156" s="105">
        <v>5.0287110000000004</v>
      </c>
      <c r="E1156" s="105">
        <v>93.159487708333344</v>
      </c>
      <c r="F1156" s="15">
        <f t="shared" si="54"/>
        <v>1.6721640237424007</v>
      </c>
      <c r="G1156" s="15">
        <f t="shared" si="54"/>
        <v>0.87406075327394916</v>
      </c>
      <c r="H1156" s="118">
        <f t="shared" si="55"/>
        <v>1.273112388508175</v>
      </c>
      <c r="I1156" s="134">
        <f t="shared" si="56"/>
        <v>1.1860249790855424</v>
      </c>
    </row>
    <row r="1157" spans="1:9" x14ac:dyDescent="0.45">
      <c r="A1157" s="60">
        <v>40985</v>
      </c>
      <c r="B1157" s="121">
        <v>1148</v>
      </c>
      <c r="C1157" s="130">
        <v>12.00858</v>
      </c>
      <c r="D1157" s="105">
        <v>6.0918659999999996</v>
      </c>
      <c r="E1157" s="105">
        <v>92.232742812500035</v>
      </c>
      <c r="F1157" s="15">
        <f t="shared" si="54"/>
        <v>1.4033575858087866</v>
      </c>
      <c r="G1157" s="15">
        <f t="shared" si="54"/>
        <v>0.94107344158144424</v>
      </c>
      <c r="H1157" s="118">
        <f t="shared" si="55"/>
        <v>1.1722155136951153</v>
      </c>
      <c r="I1157" s="134">
        <f t="shared" si="56"/>
        <v>1.0811665199546419</v>
      </c>
    </row>
    <row r="1158" spans="1:9" x14ac:dyDescent="0.45">
      <c r="A1158" s="60">
        <v>40986</v>
      </c>
      <c r="B1158" s="122">
        <v>1149</v>
      </c>
      <c r="C1158" s="130">
        <v>9.8231990000000007</v>
      </c>
      <c r="D1158" s="105">
        <v>4.8219310000000002</v>
      </c>
      <c r="E1158" s="105">
        <v>93.758565520833358</v>
      </c>
      <c r="F1158" s="15">
        <f t="shared" si="54"/>
        <v>1.2134898927469511</v>
      </c>
      <c r="G1158" s="15">
        <f t="shared" si="54"/>
        <v>0.86152735826991167</v>
      </c>
      <c r="H1158" s="118">
        <f t="shared" si="55"/>
        <v>1.0375086255084314</v>
      </c>
      <c r="I1158" s="134">
        <f t="shared" si="56"/>
        <v>0.97275320443162028</v>
      </c>
    </row>
    <row r="1159" spans="1:9" x14ac:dyDescent="0.45">
      <c r="A1159" s="60">
        <v>40987</v>
      </c>
      <c r="B1159" s="122">
        <v>1150</v>
      </c>
      <c r="C1159" s="130">
        <v>12.475849999999999</v>
      </c>
      <c r="D1159" s="105">
        <v>2.199389</v>
      </c>
      <c r="E1159" s="105">
        <v>81.453671354166744</v>
      </c>
      <c r="F1159" s="15">
        <f t="shared" si="54"/>
        <v>1.4471837466209716</v>
      </c>
      <c r="G1159" s="15">
        <f t="shared" si="54"/>
        <v>0.71577419743565773</v>
      </c>
      <c r="H1159" s="118">
        <f t="shared" si="55"/>
        <v>1.0814789720283147</v>
      </c>
      <c r="I1159" s="134">
        <f t="shared" si="56"/>
        <v>0.8809043276403643</v>
      </c>
    </row>
    <row r="1160" spans="1:9" x14ac:dyDescent="0.45">
      <c r="A1160" s="60">
        <v>40988</v>
      </c>
      <c r="B1160" s="121">
        <v>1151</v>
      </c>
      <c r="C1160" s="130">
        <v>13.34779</v>
      </c>
      <c r="D1160" s="105">
        <v>6.0066660000000001E-2</v>
      </c>
      <c r="E1160" s="105">
        <v>75.487278125000074</v>
      </c>
      <c r="F1160" s="15">
        <f t="shared" si="54"/>
        <v>1.5321877003156623</v>
      </c>
      <c r="G1160" s="15">
        <f t="shared" si="54"/>
        <v>0.61347526343494729</v>
      </c>
      <c r="H1160" s="118">
        <f t="shared" si="55"/>
        <v>1.0728314818753049</v>
      </c>
      <c r="I1160" s="134">
        <f t="shared" si="56"/>
        <v>0.80985128453577115</v>
      </c>
    </row>
    <row r="1161" spans="1:9" x14ac:dyDescent="0.45">
      <c r="A1161" s="60">
        <v>40989</v>
      </c>
      <c r="B1161" s="122">
        <v>1152</v>
      </c>
      <c r="C1161" s="130">
        <v>13.32818</v>
      </c>
      <c r="D1161" s="105">
        <v>3.5910890000000002</v>
      </c>
      <c r="E1161" s="105">
        <v>82.065657812499992</v>
      </c>
      <c r="F1161" s="15">
        <f t="shared" si="54"/>
        <v>1.530228819137962</v>
      </c>
      <c r="G1161" s="15">
        <f t="shared" si="54"/>
        <v>0.79014973328880067</v>
      </c>
      <c r="H1161" s="118">
        <f t="shared" si="55"/>
        <v>1.1601892762133814</v>
      </c>
      <c r="I1161" s="134">
        <f t="shared" si="56"/>
        <v>0.95211696139459401</v>
      </c>
    </row>
    <row r="1162" spans="1:9" x14ac:dyDescent="0.45">
      <c r="A1162" s="60">
        <v>40990</v>
      </c>
      <c r="B1162" s="122">
        <v>1153</v>
      </c>
      <c r="C1162" s="130">
        <v>17.78538</v>
      </c>
      <c r="D1162" s="105">
        <v>10.20941</v>
      </c>
      <c r="E1162" s="105">
        <v>71.695007083333337</v>
      </c>
      <c r="F1162" s="15">
        <f t="shared" si="54"/>
        <v>2.0363005493239634</v>
      </c>
      <c r="G1162" s="15">
        <f t="shared" si="54"/>
        <v>1.2453008563430712</v>
      </c>
      <c r="H1162" s="118">
        <f t="shared" si="55"/>
        <v>1.6408007028335172</v>
      </c>
      <c r="I1162" s="134">
        <f t="shared" si="56"/>
        <v>1.1763721801198734</v>
      </c>
    </row>
    <row r="1163" spans="1:9" x14ac:dyDescent="0.45">
      <c r="A1163" s="60">
        <v>40991</v>
      </c>
      <c r="B1163" s="121">
        <v>1154</v>
      </c>
      <c r="C1163" s="130">
        <v>20.80677</v>
      </c>
      <c r="D1163" s="105">
        <v>6.1092430000000002</v>
      </c>
      <c r="E1163" s="105">
        <v>69.841026875000011</v>
      </c>
      <c r="F1163" s="15">
        <f t="shared" ref="F1163:G1226" si="57">0.6108*EXP(17.27*C1163/(C1163+237.3))</f>
        <v>2.4576396641103782</v>
      </c>
      <c r="G1163" s="15">
        <f t="shared" si="57"/>
        <v>0.94220533703525122</v>
      </c>
      <c r="H1163" s="118">
        <f t="shared" ref="H1163:H1226" si="58">(F1163+G1163)/2</f>
        <v>1.6999225005728147</v>
      </c>
      <c r="I1163" s="134">
        <f t="shared" ref="I1163:I1226" si="59">E1163/100*H1163</f>
        <v>1.1872433304792318</v>
      </c>
    </row>
    <row r="1164" spans="1:9" x14ac:dyDescent="0.45">
      <c r="A1164" s="60">
        <v>40992</v>
      </c>
      <c r="B1164" s="122">
        <v>1155</v>
      </c>
      <c r="C1164" s="130">
        <v>22.357230000000001</v>
      </c>
      <c r="D1164" s="105">
        <v>8.1622009999999996</v>
      </c>
      <c r="E1164" s="105">
        <v>59.01020249999997</v>
      </c>
      <c r="F1164" s="15">
        <f t="shared" si="57"/>
        <v>2.7020498222723974</v>
      </c>
      <c r="G1164" s="15">
        <f t="shared" si="57"/>
        <v>1.08467759962973</v>
      </c>
      <c r="H1164" s="118">
        <f t="shared" si="58"/>
        <v>1.8933637109510637</v>
      </c>
      <c r="I1164" s="134">
        <f t="shared" si="59"/>
        <v>1.1172777598937369</v>
      </c>
    </row>
    <row r="1165" spans="1:9" x14ac:dyDescent="0.45">
      <c r="A1165" s="60">
        <v>40993</v>
      </c>
      <c r="B1165" s="122">
        <v>1156</v>
      </c>
      <c r="C1165" s="130">
        <v>22.04796</v>
      </c>
      <c r="D1165" s="105">
        <v>6.3950110000000002</v>
      </c>
      <c r="E1165" s="105">
        <v>66.24999614583335</v>
      </c>
      <c r="F1165" s="15">
        <f t="shared" si="57"/>
        <v>2.6516699072679675</v>
      </c>
      <c r="G1165" s="15">
        <f t="shared" si="57"/>
        <v>0.96099243872109175</v>
      </c>
      <c r="H1165" s="118">
        <f t="shared" si="58"/>
        <v>1.8063311729945295</v>
      </c>
      <c r="I1165" s="134">
        <f t="shared" si="59"/>
        <v>1.196694332489862</v>
      </c>
    </row>
    <row r="1166" spans="1:9" x14ac:dyDescent="0.45">
      <c r="A1166" s="60">
        <v>40994</v>
      </c>
      <c r="B1166" s="121">
        <v>1157</v>
      </c>
      <c r="C1166" s="130">
        <v>22.784379999999999</v>
      </c>
      <c r="D1166" s="105">
        <v>8.4410139999999991</v>
      </c>
      <c r="E1166" s="105">
        <v>59.471669583333316</v>
      </c>
      <c r="F1166" s="15">
        <f t="shared" si="57"/>
        <v>2.773005970704479</v>
      </c>
      <c r="G1166" s="15">
        <f t="shared" si="57"/>
        <v>1.1054201108951116</v>
      </c>
      <c r="H1166" s="118">
        <f t="shared" si="58"/>
        <v>1.9392130407997952</v>
      </c>
      <c r="I1166" s="134">
        <f t="shared" si="59"/>
        <v>1.153282372141365</v>
      </c>
    </row>
    <row r="1167" spans="1:9" x14ac:dyDescent="0.45">
      <c r="A1167" s="60">
        <v>40995</v>
      </c>
      <c r="B1167" s="122">
        <v>1158</v>
      </c>
      <c r="C1167" s="130">
        <v>22.10632</v>
      </c>
      <c r="D1167" s="105">
        <v>5.5225220000000004</v>
      </c>
      <c r="E1167" s="105">
        <v>53.572630208333329</v>
      </c>
      <c r="F1167" s="15">
        <f t="shared" si="57"/>
        <v>2.6611134211134808</v>
      </c>
      <c r="G1167" s="15">
        <f t="shared" si="57"/>
        <v>0.90464432067580958</v>
      </c>
      <c r="H1167" s="118">
        <f t="shared" si="58"/>
        <v>1.7828788708946453</v>
      </c>
      <c r="I1167" s="134">
        <f t="shared" si="59"/>
        <v>0.95513510456689688</v>
      </c>
    </row>
    <row r="1168" spans="1:9" x14ac:dyDescent="0.45">
      <c r="A1168" s="60">
        <v>40996</v>
      </c>
      <c r="B1168" s="122">
        <v>1159</v>
      </c>
      <c r="C1168" s="130">
        <v>22.267379999999999</v>
      </c>
      <c r="D1168" s="105">
        <v>5.8494760000000001</v>
      </c>
      <c r="E1168" s="105">
        <v>61.890160729166631</v>
      </c>
      <c r="F1168" s="15">
        <f t="shared" si="57"/>
        <v>2.687327878011152</v>
      </c>
      <c r="G1168" s="15">
        <f t="shared" si="57"/>
        <v>0.92540920833240892</v>
      </c>
      <c r="H1168" s="118">
        <f t="shared" si="58"/>
        <v>1.8063685431717804</v>
      </c>
      <c r="I1168" s="134">
        <f t="shared" si="59"/>
        <v>1.1179643947301205</v>
      </c>
    </row>
    <row r="1169" spans="1:9" x14ac:dyDescent="0.45">
      <c r="A1169" s="60">
        <v>40997</v>
      </c>
      <c r="B1169" s="121">
        <v>1160</v>
      </c>
      <c r="C1169" s="130">
        <v>22.618510000000001</v>
      </c>
      <c r="D1169" s="105">
        <v>7.738156</v>
      </c>
      <c r="E1169" s="105">
        <v>64.923775000000006</v>
      </c>
      <c r="F1169" s="15">
        <f t="shared" si="57"/>
        <v>2.7452615578932447</v>
      </c>
      <c r="G1169" s="15">
        <f t="shared" si="57"/>
        <v>1.0537870558195297</v>
      </c>
      <c r="H1169" s="118">
        <f t="shared" si="58"/>
        <v>1.8995243068563872</v>
      </c>
      <c r="I1169" s="134">
        <f t="shared" si="59"/>
        <v>1.2332428870537504</v>
      </c>
    </row>
    <row r="1170" spans="1:9" x14ac:dyDescent="0.45">
      <c r="A1170" s="60">
        <v>40998</v>
      </c>
      <c r="B1170" s="122">
        <v>1161</v>
      </c>
      <c r="C1170" s="130">
        <v>20.792069999999999</v>
      </c>
      <c r="D1170" s="105">
        <v>6.2563589999999998</v>
      </c>
      <c r="E1170" s="105">
        <v>60.879347812499987</v>
      </c>
      <c r="F1170" s="15">
        <f t="shared" si="57"/>
        <v>2.4554181186728039</v>
      </c>
      <c r="G1170" s="15">
        <f t="shared" si="57"/>
        <v>0.95183628920345753</v>
      </c>
      <c r="H1170" s="118">
        <f t="shared" si="58"/>
        <v>1.7036272039381308</v>
      </c>
      <c r="I1170" s="134">
        <f t="shared" si="59"/>
        <v>1.0371571309138632</v>
      </c>
    </row>
    <row r="1171" spans="1:9" x14ac:dyDescent="0.45">
      <c r="A1171" s="60">
        <v>40999</v>
      </c>
      <c r="B1171" s="122">
        <v>1162</v>
      </c>
      <c r="C1171" s="130">
        <v>19.9406</v>
      </c>
      <c r="D1171" s="105">
        <v>5.175243</v>
      </c>
      <c r="E1171" s="105">
        <v>77.850946562500042</v>
      </c>
      <c r="F1171" s="15">
        <f t="shared" si="57"/>
        <v>2.3296971549692018</v>
      </c>
      <c r="G1171" s="15">
        <f t="shared" si="57"/>
        <v>0.88303944435308945</v>
      </c>
      <c r="H1171" s="118">
        <f t="shared" si="58"/>
        <v>1.6063682996611457</v>
      </c>
      <c r="I1171" s="134">
        <f t="shared" si="59"/>
        <v>1.2505729265661392</v>
      </c>
    </row>
    <row r="1172" spans="1:9" x14ac:dyDescent="0.45">
      <c r="A1172" s="60">
        <v>41000</v>
      </c>
      <c r="B1172" s="121">
        <v>1163</v>
      </c>
      <c r="C1172" s="130">
        <v>14.32061</v>
      </c>
      <c r="D1172" s="105">
        <v>4.5514900000000003</v>
      </c>
      <c r="E1172" s="105">
        <v>64.073562291666647</v>
      </c>
      <c r="F1172" s="15">
        <f t="shared" si="57"/>
        <v>1.6321700814597893</v>
      </c>
      <c r="G1172" s="15">
        <f t="shared" si="57"/>
        <v>0.84537465027572622</v>
      </c>
      <c r="H1172" s="118">
        <f t="shared" si="58"/>
        <v>1.2387723658677579</v>
      </c>
      <c r="I1172" s="134">
        <f t="shared" si="59"/>
        <v>0.79372558349623057</v>
      </c>
    </row>
    <row r="1173" spans="1:9" x14ac:dyDescent="0.45">
      <c r="A1173" s="60">
        <v>41001</v>
      </c>
      <c r="B1173" s="122">
        <v>1164</v>
      </c>
      <c r="C1173" s="130">
        <v>18.498719999999999</v>
      </c>
      <c r="D1173" s="105">
        <v>0.99375539999999996</v>
      </c>
      <c r="E1173" s="105">
        <v>54.827887500000024</v>
      </c>
      <c r="F1173" s="15">
        <f t="shared" si="57"/>
        <v>2.1296065701040039</v>
      </c>
      <c r="G1173" s="15">
        <f t="shared" si="57"/>
        <v>0.65641327199457566</v>
      </c>
      <c r="H1173" s="118">
        <f t="shared" si="58"/>
        <v>1.3930099210492899</v>
      </c>
      <c r="I1173" s="134">
        <f t="shared" si="59"/>
        <v>0.76375791237674384</v>
      </c>
    </row>
    <row r="1174" spans="1:9" x14ac:dyDescent="0.45">
      <c r="A1174" s="60">
        <v>41002</v>
      </c>
      <c r="B1174" s="122">
        <v>1165</v>
      </c>
      <c r="C1174" s="130">
        <v>15.078290000000001</v>
      </c>
      <c r="D1174" s="105">
        <v>2.1417229999999998</v>
      </c>
      <c r="E1174" s="105">
        <v>73.573222708333404</v>
      </c>
      <c r="F1174" s="15">
        <f t="shared" si="57"/>
        <v>1.7139608161498361</v>
      </c>
      <c r="G1174" s="15">
        <f t="shared" si="57"/>
        <v>0.71283054086470732</v>
      </c>
      <c r="H1174" s="118">
        <f t="shared" si="58"/>
        <v>1.2133956785072717</v>
      </c>
      <c r="I1174" s="134">
        <f t="shared" si="59"/>
        <v>0.89273430488144823</v>
      </c>
    </row>
    <row r="1175" spans="1:9" x14ac:dyDescent="0.45">
      <c r="A1175" s="60">
        <v>41003</v>
      </c>
      <c r="B1175" s="121">
        <v>1166</v>
      </c>
      <c r="C1175" s="130">
        <v>13.13142</v>
      </c>
      <c r="D1175" s="105">
        <v>3.4190999999999998</v>
      </c>
      <c r="E1175" s="105">
        <v>79.93741437499996</v>
      </c>
      <c r="F1175" s="15">
        <f t="shared" si="57"/>
        <v>1.5106954208819836</v>
      </c>
      <c r="G1175" s="15">
        <f t="shared" si="57"/>
        <v>0.78060349918188299</v>
      </c>
      <c r="H1175" s="118">
        <f t="shared" si="58"/>
        <v>1.1456494600319334</v>
      </c>
      <c r="I1175" s="134">
        <f t="shared" si="59"/>
        <v>0.91580255615067607</v>
      </c>
    </row>
    <row r="1176" spans="1:9" x14ac:dyDescent="0.45">
      <c r="A1176" s="60">
        <v>41004</v>
      </c>
      <c r="B1176" s="122">
        <v>1167</v>
      </c>
      <c r="C1176" s="130">
        <v>17.785620000000002</v>
      </c>
      <c r="D1176" s="105">
        <v>3.4550550000000002</v>
      </c>
      <c r="E1176" s="105">
        <v>70.60960406250004</v>
      </c>
      <c r="F1176" s="15">
        <f t="shared" si="57"/>
        <v>2.0363313297717416</v>
      </c>
      <c r="G1176" s="15">
        <f t="shared" si="57"/>
        <v>0.78259071993522977</v>
      </c>
      <c r="H1176" s="118">
        <f t="shared" si="58"/>
        <v>1.4094610248534858</v>
      </c>
      <c r="I1176" s="134">
        <f t="shared" si="59"/>
        <v>0.99521484906430158</v>
      </c>
    </row>
    <row r="1177" spans="1:9" x14ac:dyDescent="0.45">
      <c r="A1177" s="60">
        <v>41005</v>
      </c>
      <c r="B1177" s="122">
        <v>1168</v>
      </c>
      <c r="C1177" s="130">
        <v>14.34449</v>
      </c>
      <c r="D1177" s="105">
        <v>4.2103549999999998</v>
      </c>
      <c r="E1177" s="105">
        <v>80.31066177083332</v>
      </c>
      <c r="F1177" s="15">
        <f t="shared" si="57"/>
        <v>1.634694677145293</v>
      </c>
      <c r="G1177" s="15">
        <f t="shared" si="57"/>
        <v>0.82538091124563495</v>
      </c>
      <c r="H1177" s="118">
        <f t="shared" si="58"/>
        <v>1.2300377941954639</v>
      </c>
      <c r="I1177" s="134">
        <f t="shared" si="59"/>
        <v>0.98785149254973792</v>
      </c>
    </row>
    <row r="1178" spans="1:9" x14ac:dyDescent="0.45">
      <c r="A1178" s="60">
        <v>41006</v>
      </c>
      <c r="B1178" s="121">
        <v>1169</v>
      </c>
      <c r="C1178" s="130">
        <v>14.819940000000001</v>
      </c>
      <c r="D1178" s="105">
        <v>1.727922</v>
      </c>
      <c r="E1178" s="105">
        <v>72.679381875000061</v>
      </c>
      <c r="F1178" s="15">
        <f t="shared" si="57"/>
        <v>1.6856773886126613</v>
      </c>
      <c r="G1178" s="15">
        <f t="shared" si="57"/>
        <v>0.69201914371008322</v>
      </c>
      <c r="H1178" s="118">
        <f t="shared" si="58"/>
        <v>1.1888482661613722</v>
      </c>
      <c r="I1178" s="134">
        <f t="shared" si="59"/>
        <v>0.86404757127774079</v>
      </c>
    </row>
    <row r="1179" spans="1:9" x14ac:dyDescent="0.45">
      <c r="A1179" s="60">
        <v>41007</v>
      </c>
      <c r="B1179" s="122">
        <v>1170</v>
      </c>
      <c r="C1179" s="130">
        <v>14.98826</v>
      </c>
      <c r="D1179" s="105">
        <v>7.0305270000000002</v>
      </c>
      <c r="E1179" s="105">
        <v>80.443022291666679</v>
      </c>
      <c r="F1179" s="15">
        <f t="shared" si="57"/>
        <v>1.7040577086764439</v>
      </c>
      <c r="G1179" s="15">
        <f t="shared" si="57"/>
        <v>1.0039604349212268</v>
      </c>
      <c r="H1179" s="118">
        <f t="shared" si="58"/>
        <v>1.3540090717988353</v>
      </c>
      <c r="I1179" s="134">
        <f t="shared" si="59"/>
        <v>1.0892058194583263</v>
      </c>
    </row>
    <row r="1180" spans="1:9" x14ac:dyDescent="0.45">
      <c r="A1180" s="60">
        <v>41008</v>
      </c>
      <c r="B1180" s="122">
        <v>1171</v>
      </c>
      <c r="C1180" s="130">
        <v>13.18069</v>
      </c>
      <c r="D1180" s="105">
        <v>9.4026779999999999</v>
      </c>
      <c r="E1180" s="105">
        <v>85.207069375000017</v>
      </c>
      <c r="F1180" s="15">
        <f t="shared" si="57"/>
        <v>1.5155660566077169</v>
      </c>
      <c r="G1180" s="15">
        <f t="shared" si="57"/>
        <v>1.1796676225859444</v>
      </c>
      <c r="H1180" s="118">
        <f t="shared" si="58"/>
        <v>1.3476168395968307</v>
      </c>
      <c r="I1180" s="134">
        <f t="shared" si="59"/>
        <v>1.1482648154244544</v>
      </c>
    </row>
    <row r="1181" spans="1:9" x14ac:dyDescent="0.45">
      <c r="A1181" s="60">
        <v>41009</v>
      </c>
      <c r="B1181" s="121">
        <v>1172</v>
      </c>
      <c r="C1181" s="130">
        <v>13.495100000000001</v>
      </c>
      <c r="D1181" s="105">
        <v>6.0014890000000003</v>
      </c>
      <c r="E1181" s="105">
        <v>83.395070208333337</v>
      </c>
      <c r="F1181" s="15">
        <f t="shared" si="57"/>
        <v>1.5469732828529676</v>
      </c>
      <c r="G1181" s="15">
        <f t="shared" si="57"/>
        <v>0.9352058046529923</v>
      </c>
      <c r="H1181" s="118">
        <f t="shared" si="58"/>
        <v>1.2410895437529801</v>
      </c>
      <c r="I1181" s="134">
        <f t="shared" si="59"/>
        <v>1.0350074963610816</v>
      </c>
    </row>
    <row r="1182" spans="1:9" x14ac:dyDescent="0.45">
      <c r="A1182" s="60">
        <v>41010</v>
      </c>
      <c r="B1182" s="122">
        <v>1173</v>
      </c>
      <c r="C1182" s="130">
        <v>13.121130000000001</v>
      </c>
      <c r="D1182" s="105">
        <v>4.1696660000000003</v>
      </c>
      <c r="E1182" s="105">
        <v>82.264135937499987</v>
      </c>
      <c r="F1182" s="15">
        <f t="shared" si="57"/>
        <v>1.5096799287362894</v>
      </c>
      <c r="G1182" s="15">
        <f t="shared" si="57"/>
        <v>0.82302422145112919</v>
      </c>
      <c r="H1182" s="118">
        <f t="shared" si="58"/>
        <v>1.1663520750937093</v>
      </c>
      <c r="I1182" s="134">
        <f t="shared" si="59"/>
        <v>0.95948945656494089</v>
      </c>
    </row>
    <row r="1183" spans="1:9" x14ac:dyDescent="0.45">
      <c r="A1183" s="60">
        <v>41011</v>
      </c>
      <c r="B1183" s="122">
        <v>1174</v>
      </c>
      <c r="C1183" s="130">
        <v>14.91023</v>
      </c>
      <c r="D1183" s="105">
        <v>2.8231670000000002</v>
      </c>
      <c r="E1183" s="105">
        <v>75.805507812500039</v>
      </c>
      <c r="F1183" s="15">
        <f t="shared" si="57"/>
        <v>1.695515200699149</v>
      </c>
      <c r="G1183" s="15">
        <f t="shared" si="57"/>
        <v>0.7483088268801521</v>
      </c>
      <c r="H1183" s="118">
        <f t="shared" si="58"/>
        <v>1.2219120137896504</v>
      </c>
      <c r="I1183" s="134">
        <f t="shared" si="59"/>
        <v>0.92627660707518999</v>
      </c>
    </row>
    <row r="1184" spans="1:9" x14ac:dyDescent="0.45">
      <c r="A1184" s="60">
        <v>41012</v>
      </c>
      <c r="B1184" s="121">
        <v>1175</v>
      </c>
      <c r="C1184" s="130">
        <v>15.32738</v>
      </c>
      <c r="D1184" s="105">
        <v>1.336689</v>
      </c>
      <c r="E1184" s="105">
        <v>82.187303020833326</v>
      </c>
      <c r="F1184" s="15">
        <f t="shared" si="57"/>
        <v>1.7416236197389974</v>
      </c>
      <c r="G1184" s="15">
        <f t="shared" si="57"/>
        <v>0.6728382694177093</v>
      </c>
      <c r="H1184" s="118">
        <f t="shared" si="58"/>
        <v>1.2072309445783533</v>
      </c>
      <c r="I1184" s="134">
        <f t="shared" si="59"/>
        <v>0.99219055458187966</v>
      </c>
    </row>
    <row r="1185" spans="1:9" x14ac:dyDescent="0.45">
      <c r="A1185" s="60">
        <v>41013</v>
      </c>
      <c r="B1185" s="122">
        <v>1176</v>
      </c>
      <c r="C1185" s="130">
        <v>14.461040000000001</v>
      </c>
      <c r="D1185" s="105">
        <v>2.4130880000000001</v>
      </c>
      <c r="E1185" s="105">
        <v>88.774494479166705</v>
      </c>
      <c r="F1185" s="15">
        <f t="shared" si="57"/>
        <v>1.6470655744585534</v>
      </c>
      <c r="G1185" s="15">
        <f t="shared" si="57"/>
        <v>0.72677664023653965</v>
      </c>
      <c r="H1185" s="118">
        <f t="shared" si="58"/>
        <v>1.1869211073475465</v>
      </c>
      <c r="I1185" s="134">
        <f t="shared" si="59"/>
        <v>1.0536832129143121</v>
      </c>
    </row>
    <row r="1186" spans="1:9" x14ac:dyDescent="0.45">
      <c r="A1186" s="60">
        <v>41014</v>
      </c>
      <c r="B1186" s="122">
        <v>1177</v>
      </c>
      <c r="C1186" s="130">
        <v>11.8</v>
      </c>
      <c r="D1186" s="105">
        <v>4.2943100000000003</v>
      </c>
      <c r="E1186" s="105">
        <v>74.808076562499977</v>
      </c>
      <c r="F1186" s="15">
        <f t="shared" si="57"/>
        <v>1.3841737831842924</v>
      </c>
      <c r="G1186" s="15">
        <f t="shared" si="57"/>
        <v>0.83026237086428789</v>
      </c>
      <c r="H1186" s="118">
        <f t="shared" si="58"/>
        <v>1.1072180770242901</v>
      </c>
      <c r="I1186" s="134">
        <f t="shared" si="59"/>
        <v>0.82828854677417096</v>
      </c>
    </row>
    <row r="1187" spans="1:9" x14ac:dyDescent="0.45">
      <c r="A1187" s="60">
        <v>41015</v>
      </c>
      <c r="B1187" s="121">
        <v>1178</v>
      </c>
      <c r="C1187" s="130">
        <v>12.34085</v>
      </c>
      <c r="D1187" s="105">
        <v>1.2354339999999999</v>
      </c>
      <c r="E1187" s="105">
        <v>66.763905208333355</v>
      </c>
      <c r="F1187" s="15">
        <f t="shared" si="57"/>
        <v>1.4344000588175134</v>
      </c>
      <c r="G1187" s="15">
        <f t="shared" si="57"/>
        <v>0.6679512381124264</v>
      </c>
      <c r="H1187" s="118">
        <f t="shared" si="58"/>
        <v>1.0511756484649699</v>
      </c>
      <c r="I1187" s="134">
        <f t="shared" si="59"/>
        <v>0.70180591351423594</v>
      </c>
    </row>
    <row r="1188" spans="1:9" x14ac:dyDescent="0.45">
      <c r="A1188" s="60">
        <v>41016</v>
      </c>
      <c r="B1188" s="122">
        <v>1179</v>
      </c>
      <c r="C1188" s="130">
        <v>12.26249</v>
      </c>
      <c r="D1188" s="105">
        <v>0.17844460000000001</v>
      </c>
      <c r="E1188" s="105">
        <v>86.570532395833311</v>
      </c>
      <c r="F1188" s="15">
        <f t="shared" si="57"/>
        <v>1.4270254154615456</v>
      </c>
      <c r="G1188" s="15">
        <f t="shared" si="57"/>
        <v>0.61877795402856828</v>
      </c>
      <c r="H1188" s="118">
        <f t="shared" si="58"/>
        <v>1.0229016847450569</v>
      </c>
      <c r="I1188" s="134">
        <f t="shared" si="59"/>
        <v>0.88553143436974424</v>
      </c>
    </row>
    <row r="1189" spans="1:9" x14ac:dyDescent="0.45">
      <c r="A1189" s="60">
        <v>41017</v>
      </c>
      <c r="B1189" s="122">
        <v>1180</v>
      </c>
      <c r="C1189" s="130">
        <v>12.41794</v>
      </c>
      <c r="D1189" s="105">
        <v>5.8090679999999999</v>
      </c>
      <c r="E1189" s="105">
        <v>90.431059895833371</v>
      </c>
      <c r="F1189" s="15">
        <f t="shared" si="57"/>
        <v>1.4416878169596048</v>
      </c>
      <c r="G1189" s="15">
        <f t="shared" si="57"/>
        <v>0.92282034832632587</v>
      </c>
      <c r="H1189" s="118">
        <f t="shared" si="58"/>
        <v>1.1822540826429653</v>
      </c>
      <c r="I1189" s="134">
        <f t="shared" si="59"/>
        <v>1.0691248975957954</v>
      </c>
    </row>
    <row r="1190" spans="1:9" x14ac:dyDescent="0.45">
      <c r="A1190" s="60">
        <v>41018</v>
      </c>
      <c r="B1190" s="121">
        <v>1181</v>
      </c>
      <c r="C1190" s="130">
        <v>13.218730000000001</v>
      </c>
      <c r="D1190" s="105">
        <v>5.3223560000000001</v>
      </c>
      <c r="E1190" s="105">
        <v>87.83926562500001</v>
      </c>
      <c r="F1190" s="15">
        <f t="shared" si="57"/>
        <v>1.5193359631790835</v>
      </c>
      <c r="G1190" s="15">
        <f t="shared" si="57"/>
        <v>0.89213544027704506</v>
      </c>
      <c r="H1190" s="118">
        <f t="shared" si="58"/>
        <v>1.2057357017280643</v>
      </c>
      <c r="I1190" s="134">
        <f t="shared" si="59"/>
        <v>1.0591093857763723</v>
      </c>
    </row>
    <row r="1191" spans="1:9" x14ac:dyDescent="0.45">
      <c r="A1191" s="60">
        <v>41019</v>
      </c>
      <c r="B1191" s="122">
        <v>1182</v>
      </c>
      <c r="C1191" s="130">
        <v>12.529109999999999</v>
      </c>
      <c r="D1191" s="105">
        <v>3.410644</v>
      </c>
      <c r="E1191" s="105">
        <v>85.621760104166654</v>
      </c>
      <c r="F1191" s="15">
        <f t="shared" si="57"/>
        <v>1.4522546016150577</v>
      </c>
      <c r="G1191" s="15">
        <f t="shared" si="57"/>
        <v>0.78013678624846317</v>
      </c>
      <c r="H1191" s="118">
        <f t="shared" si="58"/>
        <v>1.1161956939317603</v>
      </c>
      <c r="I1191" s="134">
        <f t="shared" si="59"/>
        <v>0.95570639935129009</v>
      </c>
    </row>
    <row r="1192" spans="1:9" x14ac:dyDescent="0.45">
      <c r="A1192" s="60">
        <v>41020</v>
      </c>
      <c r="B1192" s="122">
        <v>1183</v>
      </c>
      <c r="C1192" s="130">
        <v>13.88607</v>
      </c>
      <c r="D1192" s="105">
        <v>5.8485339999999999</v>
      </c>
      <c r="E1192" s="105">
        <v>85.878211145833362</v>
      </c>
      <c r="F1192" s="15">
        <f t="shared" si="57"/>
        <v>1.5868240244783853</v>
      </c>
      <c r="G1192" s="15">
        <f t="shared" si="57"/>
        <v>0.92534878347659988</v>
      </c>
      <c r="H1192" s="118">
        <f t="shared" si="58"/>
        <v>1.2560864039774926</v>
      </c>
      <c r="I1192" s="134">
        <f t="shared" si="59"/>
        <v>1.0787045341818966</v>
      </c>
    </row>
    <row r="1193" spans="1:9" x14ac:dyDescent="0.45">
      <c r="A1193" s="60">
        <v>41021</v>
      </c>
      <c r="B1193" s="121">
        <v>1184</v>
      </c>
      <c r="C1193" s="130">
        <v>13.6493</v>
      </c>
      <c r="D1193" s="105">
        <v>3.6985229999999998</v>
      </c>
      <c r="E1193" s="105">
        <v>80.80889333333333</v>
      </c>
      <c r="F1193" s="15">
        <f t="shared" si="57"/>
        <v>1.5625844146034158</v>
      </c>
      <c r="G1193" s="15">
        <f t="shared" si="57"/>
        <v>0.79616498745860076</v>
      </c>
      <c r="H1193" s="118">
        <f t="shared" si="58"/>
        <v>1.1793747010310083</v>
      </c>
      <c r="I1193" s="134">
        <f t="shared" si="59"/>
        <v>0.95303964415646636</v>
      </c>
    </row>
    <row r="1194" spans="1:9" x14ac:dyDescent="0.45">
      <c r="A1194" s="60">
        <v>41022</v>
      </c>
      <c r="B1194" s="122">
        <v>1185</v>
      </c>
      <c r="C1194" s="130">
        <v>12.49963</v>
      </c>
      <c r="D1194" s="105">
        <v>4.4366450000000004</v>
      </c>
      <c r="E1194" s="105">
        <v>90.726842708333365</v>
      </c>
      <c r="F1194" s="15">
        <f t="shared" si="57"/>
        <v>1.4494459027595181</v>
      </c>
      <c r="G1194" s="15">
        <f t="shared" si="57"/>
        <v>0.83859646855585768</v>
      </c>
      <c r="H1194" s="118">
        <f t="shared" si="58"/>
        <v>1.1440211856576878</v>
      </c>
      <c r="I1194" s="134">
        <f t="shared" si="59"/>
        <v>1.0379343016616609</v>
      </c>
    </row>
    <row r="1195" spans="1:9" x14ac:dyDescent="0.45">
      <c r="A1195" s="60">
        <v>41023</v>
      </c>
      <c r="B1195" s="122">
        <v>1186</v>
      </c>
      <c r="C1195" s="130">
        <v>14.95889</v>
      </c>
      <c r="D1195" s="105">
        <v>7.4433540000000002</v>
      </c>
      <c r="E1195" s="105">
        <v>82.292996562500036</v>
      </c>
      <c r="F1195" s="15">
        <f t="shared" si="57"/>
        <v>1.7008379436240681</v>
      </c>
      <c r="G1195" s="15">
        <f t="shared" si="57"/>
        <v>1.0327704991117288</v>
      </c>
      <c r="H1195" s="118">
        <f t="shared" si="58"/>
        <v>1.3668042213678984</v>
      </c>
      <c r="I1195" s="134">
        <f t="shared" si="59"/>
        <v>1.1247841509063898</v>
      </c>
    </row>
    <row r="1196" spans="1:9" x14ac:dyDescent="0.45">
      <c r="A1196" s="60">
        <v>41024</v>
      </c>
      <c r="B1196" s="121">
        <v>1187</v>
      </c>
      <c r="C1196" s="130">
        <v>14.92281</v>
      </c>
      <c r="D1196" s="105">
        <v>7.1363529999999997</v>
      </c>
      <c r="E1196" s="105">
        <v>85.067288437499968</v>
      </c>
      <c r="F1196" s="15">
        <f t="shared" si="57"/>
        <v>1.6968898798450056</v>
      </c>
      <c r="G1196" s="15">
        <f t="shared" si="57"/>
        <v>1.0112774397615276</v>
      </c>
      <c r="H1196" s="118">
        <f t="shared" si="58"/>
        <v>1.3540836598032666</v>
      </c>
      <c r="I1196" s="134">
        <f t="shared" si="59"/>
        <v>1.1518822525699006</v>
      </c>
    </row>
    <row r="1197" spans="1:9" x14ac:dyDescent="0.45">
      <c r="A1197" s="60">
        <v>41025</v>
      </c>
      <c r="B1197" s="122">
        <v>1188</v>
      </c>
      <c r="C1197" s="130">
        <v>16.10463</v>
      </c>
      <c r="D1197" s="105">
        <v>9.8201540000000005</v>
      </c>
      <c r="E1197" s="105">
        <v>71.364780312499974</v>
      </c>
      <c r="F1197" s="15">
        <f t="shared" si="57"/>
        <v>1.8304740601692104</v>
      </c>
      <c r="G1197" s="15">
        <f t="shared" si="57"/>
        <v>1.2132419522418396</v>
      </c>
      <c r="H1197" s="118">
        <f t="shared" si="58"/>
        <v>1.5218580062055249</v>
      </c>
      <c r="I1197" s="134">
        <f t="shared" si="59"/>
        <v>1.0860706227967651</v>
      </c>
    </row>
    <row r="1198" spans="1:9" x14ac:dyDescent="0.45">
      <c r="A1198" s="60">
        <v>41026</v>
      </c>
      <c r="B1198" s="122">
        <v>1189</v>
      </c>
      <c r="C1198" s="130">
        <v>12.91958</v>
      </c>
      <c r="D1198" s="105">
        <v>8.5976909999999993</v>
      </c>
      <c r="E1198" s="105">
        <v>89.14571156250004</v>
      </c>
      <c r="F1198" s="15">
        <f t="shared" si="57"/>
        <v>1.4899099495686532</v>
      </c>
      <c r="G1198" s="15">
        <f t="shared" si="57"/>
        <v>1.1172287541492876</v>
      </c>
      <c r="H1198" s="118">
        <f t="shared" si="58"/>
        <v>1.3035693518589704</v>
      </c>
      <c r="I1198" s="134">
        <f t="shared" si="59"/>
        <v>1.1620761744253489</v>
      </c>
    </row>
    <row r="1199" spans="1:9" x14ac:dyDescent="0.45">
      <c r="A1199" s="60">
        <v>41027</v>
      </c>
      <c r="B1199" s="121">
        <v>1190</v>
      </c>
      <c r="C1199" s="130">
        <v>10.48423</v>
      </c>
      <c r="D1199" s="105">
        <v>8.2770080000000004</v>
      </c>
      <c r="E1199" s="105">
        <v>99.998030000000028</v>
      </c>
      <c r="F1199" s="15">
        <f t="shared" si="57"/>
        <v>1.2683811413609747</v>
      </c>
      <c r="G1199" s="15">
        <f t="shared" si="57"/>
        <v>1.0931768921383576</v>
      </c>
      <c r="H1199" s="118">
        <f t="shared" si="58"/>
        <v>1.1807790167496661</v>
      </c>
      <c r="I1199" s="134">
        <f t="shared" si="59"/>
        <v>1.1807557554030366</v>
      </c>
    </row>
    <row r="1200" spans="1:9" x14ac:dyDescent="0.45">
      <c r="A1200" s="60">
        <v>41028</v>
      </c>
      <c r="B1200" s="122">
        <v>1191</v>
      </c>
      <c r="C1200" s="130">
        <v>13.55843</v>
      </c>
      <c r="D1200" s="105">
        <v>8.8967089999999995</v>
      </c>
      <c r="E1200" s="105">
        <v>88.413355833333341</v>
      </c>
      <c r="F1200" s="15">
        <f t="shared" si="57"/>
        <v>1.5533681382410016</v>
      </c>
      <c r="G1200" s="15">
        <f t="shared" si="57"/>
        <v>1.1400739928515347</v>
      </c>
      <c r="H1200" s="118">
        <f t="shared" si="58"/>
        <v>1.346721065546268</v>
      </c>
      <c r="I1200" s="134">
        <f t="shared" si="59"/>
        <v>1.1906812877638804</v>
      </c>
    </row>
    <row r="1201" spans="1:9" x14ac:dyDescent="0.45">
      <c r="A1201" s="60">
        <v>41029</v>
      </c>
      <c r="B1201" s="122">
        <v>1192</v>
      </c>
      <c r="C1201" s="130">
        <v>15.76812</v>
      </c>
      <c r="D1201" s="105">
        <v>6.1859770000000003</v>
      </c>
      <c r="E1201" s="105">
        <v>87.935928333333337</v>
      </c>
      <c r="F1201" s="15">
        <f t="shared" si="57"/>
        <v>1.7915302626898231</v>
      </c>
      <c r="G1201" s="15">
        <f t="shared" si="57"/>
        <v>0.94721796122332547</v>
      </c>
      <c r="H1201" s="118">
        <f t="shared" si="58"/>
        <v>1.3693741119565743</v>
      </c>
      <c r="I1201" s="134">
        <f t="shared" si="59"/>
        <v>1.204171837705353</v>
      </c>
    </row>
    <row r="1202" spans="1:9" x14ac:dyDescent="0.45">
      <c r="A1202" s="60">
        <v>41030</v>
      </c>
      <c r="B1202" s="121">
        <v>1193</v>
      </c>
      <c r="C1202" s="130">
        <v>16.534289999999999</v>
      </c>
      <c r="D1202" s="105">
        <v>4.4813770000000002</v>
      </c>
      <c r="E1202" s="105">
        <v>87.890341666666657</v>
      </c>
      <c r="F1202" s="15">
        <f t="shared" si="57"/>
        <v>1.8812749892593512</v>
      </c>
      <c r="G1202" s="15">
        <f t="shared" si="57"/>
        <v>0.84123084200737042</v>
      </c>
      <c r="H1202" s="118">
        <f t="shared" si="58"/>
        <v>1.3612529156333608</v>
      </c>
      <c r="I1202" s="134">
        <f t="shared" si="59"/>
        <v>1.1964098384976225</v>
      </c>
    </row>
    <row r="1203" spans="1:9" x14ac:dyDescent="0.45">
      <c r="A1203" s="60">
        <v>41031</v>
      </c>
      <c r="B1203" s="122">
        <v>1194</v>
      </c>
      <c r="C1203" s="130">
        <v>20.565850000000001</v>
      </c>
      <c r="D1203" s="105">
        <v>6.2492229999999998</v>
      </c>
      <c r="E1203" s="105">
        <v>73.756318125000007</v>
      </c>
      <c r="F1203" s="15">
        <f t="shared" si="57"/>
        <v>2.4214511587858665</v>
      </c>
      <c r="G1203" s="15">
        <f t="shared" si="57"/>
        <v>0.95136713684691632</v>
      </c>
      <c r="H1203" s="118">
        <f t="shared" si="58"/>
        <v>1.6864091478163914</v>
      </c>
      <c r="I1203" s="134">
        <f t="shared" si="59"/>
        <v>1.2438332959525593</v>
      </c>
    </row>
    <row r="1204" spans="1:9" x14ac:dyDescent="0.45">
      <c r="A1204" s="60">
        <v>41032</v>
      </c>
      <c r="B1204" s="122">
        <v>1195</v>
      </c>
      <c r="C1204" s="130">
        <v>22.33249</v>
      </c>
      <c r="D1204" s="105">
        <v>6.9235990000000003</v>
      </c>
      <c r="E1204" s="105">
        <v>70.509746770833345</v>
      </c>
      <c r="F1204" s="15">
        <f t="shared" si="57"/>
        <v>2.6979891575725321</v>
      </c>
      <c r="G1204" s="15">
        <f t="shared" si="57"/>
        <v>0.99661463549228102</v>
      </c>
      <c r="H1204" s="118">
        <f t="shared" si="58"/>
        <v>1.8473018965324066</v>
      </c>
      <c r="I1204" s="134">
        <f t="shared" si="59"/>
        <v>1.3025278893378018</v>
      </c>
    </row>
    <row r="1205" spans="1:9" x14ac:dyDescent="0.45">
      <c r="A1205" s="60">
        <v>41033</v>
      </c>
      <c r="B1205" s="121">
        <v>1196</v>
      </c>
      <c r="C1205" s="130">
        <v>17.882210000000001</v>
      </c>
      <c r="D1205" s="105">
        <v>10.76857</v>
      </c>
      <c r="E1205" s="105">
        <v>89.648679375000015</v>
      </c>
      <c r="F1205" s="15">
        <f t="shared" si="57"/>
        <v>2.0487522990762401</v>
      </c>
      <c r="G1205" s="15">
        <f t="shared" si="57"/>
        <v>1.2926559319605067</v>
      </c>
      <c r="H1205" s="118">
        <f t="shared" si="58"/>
        <v>1.6707041155183733</v>
      </c>
      <c r="I1205" s="134">
        <f t="shared" si="59"/>
        <v>1.4977641758259963</v>
      </c>
    </row>
    <row r="1206" spans="1:9" x14ac:dyDescent="0.45">
      <c r="A1206" s="60">
        <v>41034</v>
      </c>
      <c r="B1206" s="122">
        <v>1197</v>
      </c>
      <c r="C1206" s="130">
        <v>15.6876</v>
      </c>
      <c r="D1206" s="105">
        <v>8.2925839999999997</v>
      </c>
      <c r="E1206" s="105">
        <v>95.795519375000069</v>
      </c>
      <c r="F1206" s="15">
        <f t="shared" si="57"/>
        <v>1.7823201999682268</v>
      </c>
      <c r="G1206" s="15">
        <f t="shared" si="57"/>
        <v>1.0943345050180706</v>
      </c>
      <c r="H1206" s="118">
        <f t="shared" si="58"/>
        <v>1.4383273524931486</v>
      </c>
      <c r="I1206" s="134">
        <f t="shared" si="59"/>
        <v>1.3778531576334998</v>
      </c>
    </row>
    <row r="1207" spans="1:9" x14ac:dyDescent="0.45">
      <c r="A1207" s="60">
        <v>41035</v>
      </c>
      <c r="B1207" s="122">
        <v>1198</v>
      </c>
      <c r="C1207" s="130">
        <v>15.094519999999999</v>
      </c>
      <c r="D1207" s="105">
        <v>7.6752219999999998</v>
      </c>
      <c r="E1207" s="105">
        <v>89.237261770833399</v>
      </c>
      <c r="F1207" s="15">
        <f t="shared" si="57"/>
        <v>1.7157514398614857</v>
      </c>
      <c r="G1207" s="15">
        <f t="shared" si="57"/>
        <v>1.0492691232319054</v>
      </c>
      <c r="H1207" s="118">
        <f t="shared" si="58"/>
        <v>1.3825102815466956</v>
      </c>
      <c r="I1207" s="134">
        <f t="shared" si="59"/>
        <v>1.2337143189525106</v>
      </c>
    </row>
    <row r="1208" spans="1:9" x14ac:dyDescent="0.45">
      <c r="A1208" s="60">
        <v>41036</v>
      </c>
      <c r="B1208" s="121">
        <v>1199</v>
      </c>
      <c r="C1208" s="130">
        <v>18.721820000000001</v>
      </c>
      <c r="D1208" s="105">
        <v>6.1420669999999999</v>
      </c>
      <c r="E1208" s="105">
        <v>80.09583187500003</v>
      </c>
      <c r="F1208" s="15">
        <f t="shared" si="57"/>
        <v>2.1595463622224744</v>
      </c>
      <c r="G1208" s="15">
        <f t="shared" si="57"/>
        <v>0.94434668621167506</v>
      </c>
      <c r="H1208" s="118">
        <f t="shared" si="58"/>
        <v>1.5519465242170747</v>
      </c>
      <c r="I1208" s="134">
        <f t="shared" si="59"/>
        <v>1.2430444788268149</v>
      </c>
    </row>
    <row r="1209" spans="1:9" x14ac:dyDescent="0.45">
      <c r="A1209" s="60">
        <v>41037</v>
      </c>
      <c r="B1209" s="122">
        <v>1200</v>
      </c>
      <c r="C1209" s="130">
        <v>17.621659999999999</v>
      </c>
      <c r="D1209" s="105">
        <v>11.991009999999999</v>
      </c>
      <c r="E1209" s="105">
        <v>91.043980729166663</v>
      </c>
      <c r="F1209" s="15">
        <f t="shared" si="57"/>
        <v>2.015397831158086</v>
      </c>
      <c r="G1209" s="15">
        <f t="shared" si="57"/>
        <v>1.4017326553176941</v>
      </c>
      <c r="H1209" s="118">
        <f t="shared" si="58"/>
        <v>1.7085652432378899</v>
      </c>
      <c r="I1209" s="134">
        <f t="shared" si="59"/>
        <v>1.5555458107987441</v>
      </c>
    </row>
    <row r="1210" spans="1:9" x14ac:dyDescent="0.45">
      <c r="A1210" s="60">
        <v>41038</v>
      </c>
      <c r="B1210" s="122">
        <v>1201</v>
      </c>
      <c r="C1210" s="130">
        <v>20.66732</v>
      </c>
      <c r="D1210" s="105">
        <v>14.21991</v>
      </c>
      <c r="E1210" s="105">
        <v>90.06048052083338</v>
      </c>
      <c r="F1210" s="15">
        <f t="shared" si="57"/>
        <v>2.4366357492474142</v>
      </c>
      <c r="G1210" s="15">
        <f t="shared" si="57"/>
        <v>1.6215616500024419</v>
      </c>
      <c r="H1210" s="118">
        <f t="shared" si="58"/>
        <v>2.0290986996249281</v>
      </c>
      <c r="I1210" s="134">
        <f t="shared" si="59"/>
        <v>1.8274160391241916</v>
      </c>
    </row>
    <row r="1211" spans="1:9" x14ac:dyDescent="0.45">
      <c r="A1211" s="60">
        <v>41039</v>
      </c>
      <c r="B1211" s="121">
        <v>1202</v>
      </c>
      <c r="C1211" s="130">
        <v>27.149640000000002</v>
      </c>
      <c r="D1211" s="105">
        <v>16.66741</v>
      </c>
      <c r="E1211" s="105">
        <v>73.039287395833341</v>
      </c>
      <c r="F1211" s="15">
        <f t="shared" si="57"/>
        <v>3.5967601083330814</v>
      </c>
      <c r="G1211" s="15">
        <f t="shared" si="57"/>
        <v>1.8972630694700994</v>
      </c>
      <c r="H1211" s="118">
        <f t="shared" si="58"/>
        <v>2.7470115889015903</v>
      </c>
      <c r="I1211" s="134">
        <f t="shared" si="59"/>
        <v>2.0063976892146802</v>
      </c>
    </row>
    <row r="1212" spans="1:9" x14ac:dyDescent="0.45">
      <c r="A1212" s="60">
        <v>41040</v>
      </c>
      <c r="B1212" s="122">
        <v>1203</v>
      </c>
      <c r="C1212" s="130">
        <v>18.993030000000001</v>
      </c>
      <c r="D1212" s="105">
        <v>11.59521</v>
      </c>
      <c r="E1212" s="105">
        <v>85.89546135416667</v>
      </c>
      <c r="F1212" s="15">
        <f t="shared" si="57"/>
        <v>2.1964379995734182</v>
      </c>
      <c r="G1212" s="15">
        <f t="shared" si="57"/>
        <v>1.365563068018818</v>
      </c>
      <c r="H1212" s="118">
        <f t="shared" si="58"/>
        <v>1.7810005337961181</v>
      </c>
      <c r="I1212" s="134">
        <f t="shared" si="59"/>
        <v>1.5297986252243467</v>
      </c>
    </row>
    <row r="1213" spans="1:9" x14ac:dyDescent="0.45">
      <c r="A1213" s="60">
        <v>41041</v>
      </c>
      <c r="B1213" s="122">
        <v>1204</v>
      </c>
      <c r="C1213" s="130">
        <v>17.986329999999999</v>
      </c>
      <c r="D1213" s="105">
        <v>10.01323</v>
      </c>
      <c r="E1213" s="105">
        <v>67.792371562500023</v>
      </c>
      <c r="F1213" s="15">
        <f t="shared" si="57"/>
        <v>2.0622158259640391</v>
      </c>
      <c r="G1213" s="15">
        <f t="shared" si="57"/>
        <v>1.2290516901439019</v>
      </c>
      <c r="H1213" s="118">
        <f t="shared" si="58"/>
        <v>1.6456337580539704</v>
      </c>
      <c r="I1213" s="134">
        <f t="shared" si="59"/>
        <v>1.1156141518178802</v>
      </c>
    </row>
    <row r="1214" spans="1:9" x14ac:dyDescent="0.45">
      <c r="A1214" s="60">
        <v>41042</v>
      </c>
      <c r="B1214" s="121">
        <v>1205</v>
      </c>
      <c r="C1214" s="130">
        <v>17.464839999999999</v>
      </c>
      <c r="D1214" s="105">
        <v>5.510745</v>
      </c>
      <c r="E1214" s="105">
        <v>66.028247291666659</v>
      </c>
      <c r="F1214" s="15">
        <f t="shared" si="57"/>
        <v>1.9955524686034212</v>
      </c>
      <c r="G1214" s="15">
        <f t="shared" si="57"/>
        <v>0.90390408842637626</v>
      </c>
      <c r="H1214" s="118">
        <f t="shared" si="58"/>
        <v>1.4497282785148986</v>
      </c>
      <c r="I1214" s="134">
        <f t="shared" si="59"/>
        <v>0.9572301727950393</v>
      </c>
    </row>
    <row r="1215" spans="1:9" x14ac:dyDescent="0.45">
      <c r="A1215" s="60">
        <v>41043</v>
      </c>
      <c r="B1215" s="122">
        <v>1206</v>
      </c>
      <c r="C1215" s="130">
        <v>19.568069999999999</v>
      </c>
      <c r="D1215" s="105">
        <v>4.1717000000000004</v>
      </c>
      <c r="E1215" s="105">
        <v>62.269491250000009</v>
      </c>
      <c r="F1215" s="15">
        <f t="shared" si="57"/>
        <v>2.2764871029605369</v>
      </c>
      <c r="G1215" s="15">
        <f t="shared" si="57"/>
        <v>0.82314188877153183</v>
      </c>
      <c r="H1215" s="118">
        <f t="shared" si="58"/>
        <v>1.5498144958660345</v>
      </c>
      <c r="I1215" s="134">
        <f t="shared" si="59"/>
        <v>0.96506160189453205</v>
      </c>
    </row>
    <row r="1216" spans="1:9" x14ac:dyDescent="0.45">
      <c r="A1216" s="60">
        <v>41044</v>
      </c>
      <c r="B1216" s="122">
        <v>1207</v>
      </c>
      <c r="C1216" s="130">
        <v>14.214560000000001</v>
      </c>
      <c r="D1216" s="105">
        <v>5.7170779999999999</v>
      </c>
      <c r="E1216" s="105">
        <v>70.544409375000001</v>
      </c>
      <c r="F1216" s="15">
        <f t="shared" si="57"/>
        <v>1.620999740256253</v>
      </c>
      <c r="G1216" s="15">
        <f t="shared" si="57"/>
        <v>0.91695052524945175</v>
      </c>
      <c r="H1216" s="118">
        <f t="shared" si="58"/>
        <v>1.2689751327528525</v>
      </c>
      <c r="I1216" s="134">
        <f t="shared" si="59"/>
        <v>0.89519101251612199</v>
      </c>
    </row>
    <row r="1217" spans="1:9" x14ac:dyDescent="0.45">
      <c r="A1217" s="60">
        <v>41045</v>
      </c>
      <c r="B1217" s="121">
        <v>1208</v>
      </c>
      <c r="C1217" s="130">
        <v>16.706600000000002</v>
      </c>
      <c r="D1217" s="105">
        <v>2.8906450000000001</v>
      </c>
      <c r="E1217" s="105">
        <v>66.677461458333326</v>
      </c>
      <c r="F1217" s="15">
        <f t="shared" si="57"/>
        <v>1.9019925194762615</v>
      </c>
      <c r="G1217" s="15">
        <f t="shared" si="57"/>
        <v>0.75190536417610876</v>
      </c>
      <c r="H1217" s="118">
        <f t="shared" si="58"/>
        <v>1.3269489418261851</v>
      </c>
      <c r="I1217" s="134">
        <f t="shared" si="59"/>
        <v>0.88477586925791651</v>
      </c>
    </row>
    <row r="1218" spans="1:9" x14ac:dyDescent="0.45">
      <c r="A1218" s="60">
        <v>41046</v>
      </c>
      <c r="B1218" s="122">
        <v>1209</v>
      </c>
      <c r="C1218" s="130">
        <v>17.002659999999999</v>
      </c>
      <c r="D1218" s="105">
        <v>8.8027350000000002</v>
      </c>
      <c r="E1218" s="105">
        <v>59.828915416666682</v>
      </c>
      <c r="F1218" s="15">
        <f t="shared" si="57"/>
        <v>1.9380560180487261</v>
      </c>
      <c r="G1218" s="15">
        <f t="shared" si="57"/>
        <v>1.1328504103222106</v>
      </c>
      <c r="H1218" s="118">
        <f t="shared" si="58"/>
        <v>1.5354532141854684</v>
      </c>
      <c r="I1218" s="134">
        <f t="shared" si="59"/>
        <v>0.91864500477751387</v>
      </c>
    </row>
    <row r="1219" spans="1:9" x14ac:dyDescent="0.45">
      <c r="A1219" s="60">
        <v>41047</v>
      </c>
      <c r="B1219" s="122">
        <v>1210</v>
      </c>
      <c r="C1219" s="130">
        <v>17.075040000000001</v>
      </c>
      <c r="D1219" s="105">
        <v>10.00728</v>
      </c>
      <c r="E1219" s="105">
        <v>77.020827083333344</v>
      </c>
      <c r="F1219" s="15">
        <f t="shared" si="57"/>
        <v>1.9469633099310106</v>
      </c>
      <c r="G1219" s="15">
        <f t="shared" si="57"/>
        <v>1.2285617913498457</v>
      </c>
      <c r="H1219" s="118">
        <f t="shared" si="58"/>
        <v>1.587762550640428</v>
      </c>
      <c r="I1219" s="134">
        <f t="shared" si="59"/>
        <v>1.222907848622687</v>
      </c>
    </row>
    <row r="1220" spans="1:9" x14ac:dyDescent="0.45">
      <c r="A1220" s="60">
        <v>41048</v>
      </c>
      <c r="B1220" s="121">
        <v>1211</v>
      </c>
      <c r="C1220" s="130">
        <v>10.52483</v>
      </c>
      <c r="D1220" s="105">
        <v>5.935988</v>
      </c>
      <c r="E1220" s="105">
        <v>98.929298125000017</v>
      </c>
      <c r="F1220" s="15">
        <f t="shared" si="57"/>
        <v>1.2718225473546578</v>
      </c>
      <c r="G1220" s="15">
        <f t="shared" si="57"/>
        <v>0.93097339192817008</v>
      </c>
      <c r="H1220" s="118">
        <f t="shared" si="58"/>
        <v>1.101397969641414</v>
      </c>
      <c r="I1220" s="134">
        <f t="shared" si="59"/>
        <v>1.0896052809292516</v>
      </c>
    </row>
    <row r="1221" spans="1:9" x14ac:dyDescent="0.45">
      <c r="A1221" s="60">
        <v>41049</v>
      </c>
      <c r="B1221" s="122">
        <v>1212</v>
      </c>
      <c r="C1221" s="130">
        <v>12.61229</v>
      </c>
      <c r="D1221" s="105">
        <v>9.5191300000000005</v>
      </c>
      <c r="E1221" s="105">
        <v>99.997933229166691</v>
      </c>
      <c r="F1221" s="15">
        <f t="shared" si="57"/>
        <v>1.4602053355886078</v>
      </c>
      <c r="G1221" s="15">
        <f t="shared" si="57"/>
        <v>1.1889497395361459</v>
      </c>
      <c r="H1221" s="118">
        <f t="shared" si="58"/>
        <v>1.3245775375623769</v>
      </c>
      <c r="I1221" s="134">
        <f t="shared" si="59"/>
        <v>1.324550161580166</v>
      </c>
    </row>
    <row r="1222" spans="1:9" x14ac:dyDescent="0.45">
      <c r="A1222" s="60">
        <v>41050</v>
      </c>
      <c r="B1222" s="122">
        <v>1213</v>
      </c>
      <c r="C1222" s="130">
        <v>12.609640000000001</v>
      </c>
      <c r="D1222" s="105">
        <v>10.854799999999999</v>
      </c>
      <c r="E1222" s="105">
        <v>98.809086770833332</v>
      </c>
      <c r="F1222" s="15">
        <f t="shared" si="57"/>
        <v>1.4599514479832461</v>
      </c>
      <c r="G1222" s="15">
        <f t="shared" si="57"/>
        <v>1.3000978370100789</v>
      </c>
      <c r="H1222" s="118">
        <f t="shared" si="58"/>
        <v>1.3800246424966625</v>
      </c>
      <c r="I1222" s="134">
        <f t="shared" si="59"/>
        <v>1.3635897464634097</v>
      </c>
    </row>
    <row r="1223" spans="1:9" x14ac:dyDescent="0.45">
      <c r="A1223" s="60">
        <v>41051</v>
      </c>
      <c r="B1223" s="121">
        <v>1214</v>
      </c>
      <c r="C1223" s="130">
        <v>21.15924</v>
      </c>
      <c r="D1223" s="105">
        <v>7.9471679999999996</v>
      </c>
      <c r="E1223" s="105">
        <v>81.259125624999996</v>
      </c>
      <c r="F1223" s="15">
        <f t="shared" si="57"/>
        <v>2.5114355898693139</v>
      </c>
      <c r="G1223" s="15">
        <f t="shared" si="57"/>
        <v>1.0689148371761623</v>
      </c>
      <c r="H1223" s="118">
        <f t="shared" si="58"/>
        <v>1.7901752135227382</v>
      </c>
      <c r="I1223" s="134">
        <f t="shared" si="59"/>
        <v>1.4546807256640537</v>
      </c>
    </row>
    <row r="1224" spans="1:9" x14ac:dyDescent="0.45">
      <c r="A1224" s="60">
        <v>41052</v>
      </c>
      <c r="B1224" s="122">
        <v>1215</v>
      </c>
      <c r="C1224" s="130">
        <v>25.57396</v>
      </c>
      <c r="D1224" s="105">
        <v>9.9651320000000005</v>
      </c>
      <c r="E1224" s="105">
        <v>82.383356770833359</v>
      </c>
      <c r="F1224" s="15">
        <f t="shared" si="57"/>
        <v>3.2777059505663297</v>
      </c>
      <c r="G1224" s="15">
        <f t="shared" si="57"/>
        <v>1.2250964098889585</v>
      </c>
      <c r="H1224" s="118">
        <f t="shared" si="58"/>
        <v>2.2514011802276439</v>
      </c>
      <c r="I1224" s="134">
        <f t="shared" si="59"/>
        <v>1.8547798666496929</v>
      </c>
    </row>
    <row r="1225" spans="1:9" x14ac:dyDescent="0.45">
      <c r="A1225" s="60">
        <v>41053</v>
      </c>
      <c r="B1225" s="122">
        <v>1216</v>
      </c>
      <c r="C1225" s="130">
        <v>26.990410000000001</v>
      </c>
      <c r="D1225" s="105">
        <v>11.13589</v>
      </c>
      <c r="E1225" s="105">
        <v>79.125569791666663</v>
      </c>
      <c r="F1225" s="15">
        <f t="shared" si="57"/>
        <v>3.5633347392958754</v>
      </c>
      <c r="G1225" s="15">
        <f t="shared" si="57"/>
        <v>1.3246188414034934</v>
      </c>
      <c r="H1225" s="118">
        <f t="shared" si="58"/>
        <v>2.4439767903496845</v>
      </c>
      <c r="I1225" s="134">
        <f t="shared" si="59"/>
        <v>1.9338105609402745</v>
      </c>
    </row>
    <row r="1226" spans="1:9" x14ac:dyDescent="0.45">
      <c r="A1226" s="60">
        <v>41054</v>
      </c>
      <c r="B1226" s="121">
        <v>1217</v>
      </c>
      <c r="C1226" s="130">
        <v>28.661110000000001</v>
      </c>
      <c r="D1226" s="105">
        <v>17.432929999999999</v>
      </c>
      <c r="E1226" s="105">
        <v>74.620803124999981</v>
      </c>
      <c r="F1226" s="15">
        <f t="shared" si="57"/>
        <v>3.9278946526210916</v>
      </c>
      <c r="G1226" s="15">
        <f t="shared" si="57"/>
        <v>1.9915353194826666</v>
      </c>
      <c r="H1226" s="118">
        <f t="shared" si="58"/>
        <v>2.9597149860518792</v>
      </c>
      <c r="I1226" s="134">
        <f t="shared" si="59"/>
        <v>2.2085630928028932</v>
      </c>
    </row>
    <row r="1227" spans="1:9" x14ac:dyDescent="0.45">
      <c r="A1227" s="60">
        <v>41055</v>
      </c>
      <c r="B1227" s="122">
        <v>1218</v>
      </c>
      <c r="C1227" s="130">
        <v>26.950430000000001</v>
      </c>
      <c r="D1227" s="105">
        <v>14.59225</v>
      </c>
      <c r="E1227" s="105">
        <v>73.285891458333325</v>
      </c>
      <c r="F1227" s="15">
        <f t="shared" ref="F1227:G1290" si="60">0.6108*EXP(17.27*C1227/(C1227+237.3))</f>
        <v>3.5549848052880382</v>
      </c>
      <c r="G1227" s="15">
        <f t="shared" si="60"/>
        <v>1.6610907111443005</v>
      </c>
      <c r="H1227" s="118">
        <f t="shared" ref="H1227:H1290" si="61">(F1227+G1227)/2</f>
        <v>2.6080377582161693</v>
      </c>
      <c r="I1227" s="134">
        <f t="shared" ref="I1227:I1290" si="62">E1227/100*H1227</f>
        <v>1.9113237206786517</v>
      </c>
    </row>
    <row r="1228" spans="1:9" x14ac:dyDescent="0.45">
      <c r="A1228" s="60">
        <v>41056</v>
      </c>
      <c r="B1228" s="122">
        <v>1219</v>
      </c>
      <c r="C1228" s="130">
        <v>23.980149999999998</v>
      </c>
      <c r="D1228" s="105">
        <v>12.287559999999999</v>
      </c>
      <c r="E1228" s="105">
        <v>77.678096249999996</v>
      </c>
      <c r="F1228" s="15">
        <f t="shared" si="60"/>
        <v>2.9803641691385097</v>
      </c>
      <c r="G1228" s="15">
        <f t="shared" si="60"/>
        <v>1.4293811811797066</v>
      </c>
      <c r="H1228" s="118">
        <f t="shared" si="61"/>
        <v>2.2048726751591081</v>
      </c>
      <c r="I1228" s="134">
        <f t="shared" si="62"/>
        <v>1.7127031188000417</v>
      </c>
    </row>
    <row r="1229" spans="1:9" x14ac:dyDescent="0.45">
      <c r="A1229" s="60">
        <v>41057</v>
      </c>
      <c r="B1229" s="121">
        <v>1220</v>
      </c>
      <c r="C1229" s="130">
        <v>24.466650000000001</v>
      </c>
      <c r="D1229" s="105">
        <v>10.7798</v>
      </c>
      <c r="E1229" s="105">
        <v>70.315901041666663</v>
      </c>
      <c r="F1229" s="15">
        <f t="shared" si="60"/>
        <v>3.0685232269257186</v>
      </c>
      <c r="G1229" s="15">
        <f t="shared" si="60"/>
        <v>1.2936229888650816</v>
      </c>
      <c r="H1229" s="118">
        <f t="shared" si="61"/>
        <v>2.1810731078954002</v>
      </c>
      <c r="I1229" s="134">
        <f t="shared" si="62"/>
        <v>1.5336412081941331</v>
      </c>
    </row>
    <row r="1230" spans="1:9" x14ac:dyDescent="0.45">
      <c r="A1230" s="60">
        <v>41058</v>
      </c>
      <c r="B1230" s="122">
        <v>1221</v>
      </c>
      <c r="C1230" s="130">
        <v>26.1067</v>
      </c>
      <c r="D1230" s="105">
        <v>12.2042</v>
      </c>
      <c r="E1230" s="105">
        <v>70.301554062500003</v>
      </c>
      <c r="F1230" s="15">
        <f t="shared" si="60"/>
        <v>3.3827002548225811</v>
      </c>
      <c r="G1230" s="15">
        <f t="shared" si="60"/>
        <v>1.4215612245442388</v>
      </c>
      <c r="H1230" s="118">
        <f t="shared" si="61"/>
        <v>2.4021307396834102</v>
      </c>
      <c r="I1230" s="134">
        <f t="shared" si="62"/>
        <v>1.6887352406104639</v>
      </c>
    </row>
    <row r="1231" spans="1:9" x14ac:dyDescent="0.45">
      <c r="A1231" s="60">
        <v>41059</v>
      </c>
      <c r="B1231" s="122">
        <v>1222</v>
      </c>
      <c r="C1231" s="130">
        <v>26.668669999999999</v>
      </c>
      <c r="D1231" s="105">
        <v>13.32715</v>
      </c>
      <c r="E1231" s="105">
        <v>73.278103229166632</v>
      </c>
      <c r="F1231" s="15">
        <f t="shared" si="60"/>
        <v>3.4966202214639774</v>
      </c>
      <c r="G1231" s="15">
        <f t="shared" si="60"/>
        <v>1.5301259912136522</v>
      </c>
      <c r="H1231" s="118">
        <f t="shared" si="61"/>
        <v>2.5133731063388147</v>
      </c>
      <c r="I1231" s="134">
        <f t="shared" si="62"/>
        <v>1.8417521393970688</v>
      </c>
    </row>
    <row r="1232" spans="1:9" x14ac:dyDescent="0.45">
      <c r="A1232" s="60">
        <v>41060</v>
      </c>
      <c r="B1232" s="121">
        <v>1223</v>
      </c>
      <c r="C1232" s="130">
        <v>23.986969999999999</v>
      </c>
      <c r="D1232" s="105">
        <v>10.52088</v>
      </c>
      <c r="E1232" s="105">
        <v>74.744718750000004</v>
      </c>
      <c r="F1232" s="15">
        <f t="shared" si="60"/>
        <v>2.9815845868962434</v>
      </c>
      <c r="G1232" s="15">
        <f t="shared" si="60"/>
        <v>1.2714873707120884</v>
      </c>
      <c r="H1232" s="118">
        <f t="shared" si="61"/>
        <v>2.1265359788041658</v>
      </c>
      <c r="I1232" s="134">
        <f t="shared" si="62"/>
        <v>1.5894733364747335</v>
      </c>
    </row>
    <row r="1233" spans="1:9" x14ac:dyDescent="0.45">
      <c r="A1233" s="60">
        <v>41061</v>
      </c>
      <c r="B1233" s="122">
        <v>1224</v>
      </c>
      <c r="C1233" s="130">
        <v>26.25705</v>
      </c>
      <c r="D1233" s="105">
        <v>11.536519999999999</v>
      </c>
      <c r="E1233" s="105">
        <v>72.652886458333356</v>
      </c>
      <c r="F1233" s="15">
        <f t="shared" si="60"/>
        <v>3.4128569871656884</v>
      </c>
      <c r="G1233" s="15">
        <f t="shared" si="60"/>
        <v>1.3602701852936105</v>
      </c>
      <c r="H1233" s="118">
        <f t="shared" si="61"/>
        <v>2.3865635862296495</v>
      </c>
      <c r="I1233" s="134">
        <f t="shared" si="62"/>
        <v>1.7339073325593559</v>
      </c>
    </row>
    <row r="1234" spans="1:9" x14ac:dyDescent="0.45">
      <c r="A1234" s="60">
        <v>41062</v>
      </c>
      <c r="B1234" s="122">
        <v>1225</v>
      </c>
      <c r="C1234" s="130">
        <v>29.953040000000001</v>
      </c>
      <c r="D1234" s="105">
        <v>15.327819999999999</v>
      </c>
      <c r="E1234" s="105">
        <v>75.209541354166632</v>
      </c>
      <c r="F1234" s="15">
        <f t="shared" si="60"/>
        <v>4.2316496522868823</v>
      </c>
      <c r="G1234" s="15">
        <f t="shared" si="60"/>
        <v>1.7416728284060365</v>
      </c>
      <c r="H1234" s="118">
        <f t="shared" si="61"/>
        <v>2.9866612403464594</v>
      </c>
      <c r="I1234" s="134">
        <f t="shared" si="62"/>
        <v>2.2462542206672365</v>
      </c>
    </row>
    <row r="1235" spans="1:9" x14ac:dyDescent="0.45">
      <c r="A1235" s="60">
        <v>41063</v>
      </c>
      <c r="B1235" s="121">
        <v>1226</v>
      </c>
      <c r="C1235" s="130">
        <v>21.389410000000002</v>
      </c>
      <c r="D1235" s="105">
        <v>13.22845</v>
      </c>
      <c r="E1235" s="105">
        <v>78.207368229166676</v>
      </c>
      <c r="F1235" s="15">
        <f t="shared" si="60"/>
        <v>2.5471182528548928</v>
      </c>
      <c r="G1235" s="15">
        <f t="shared" si="60"/>
        <v>1.5203005708990818</v>
      </c>
      <c r="H1235" s="118">
        <f t="shared" si="61"/>
        <v>2.0337094118769872</v>
      </c>
      <c r="I1235" s="134">
        <f t="shared" si="62"/>
        <v>1.5905106084578553</v>
      </c>
    </row>
    <row r="1236" spans="1:9" x14ac:dyDescent="0.45">
      <c r="A1236" s="60">
        <v>41064</v>
      </c>
      <c r="B1236" s="122">
        <v>1227</v>
      </c>
      <c r="C1236" s="130">
        <v>20.171399999999998</v>
      </c>
      <c r="D1236" s="105">
        <v>10.301310000000001</v>
      </c>
      <c r="E1236" s="105">
        <v>85.284373124999988</v>
      </c>
      <c r="F1236" s="15">
        <f t="shared" si="60"/>
        <v>2.3632061653911736</v>
      </c>
      <c r="G1236" s="15">
        <f t="shared" si="60"/>
        <v>1.2529774825464577</v>
      </c>
      <c r="H1236" s="118">
        <f t="shared" si="61"/>
        <v>1.8080918239688155</v>
      </c>
      <c r="I1236" s="134">
        <f t="shared" si="62"/>
        <v>1.5420197775961826</v>
      </c>
    </row>
    <row r="1237" spans="1:9" x14ac:dyDescent="0.45">
      <c r="A1237" s="60">
        <v>41065</v>
      </c>
      <c r="B1237" s="122">
        <v>1228</v>
      </c>
      <c r="C1237" s="130">
        <v>19.445609999999999</v>
      </c>
      <c r="D1237" s="105">
        <v>11.285130000000001</v>
      </c>
      <c r="E1237" s="105">
        <v>84.963285833333359</v>
      </c>
      <c r="F1237" s="15">
        <f t="shared" si="60"/>
        <v>2.2592293207230938</v>
      </c>
      <c r="G1237" s="15">
        <f t="shared" si="60"/>
        <v>1.3378022903127751</v>
      </c>
      <c r="H1237" s="118">
        <f t="shared" si="61"/>
        <v>1.7985158055179344</v>
      </c>
      <c r="I1237" s="134">
        <f t="shared" si="62"/>
        <v>1.5280781245998805</v>
      </c>
    </row>
    <row r="1238" spans="1:9" x14ac:dyDescent="0.45">
      <c r="A1238" s="60">
        <v>41066</v>
      </c>
      <c r="B1238" s="121">
        <v>1229</v>
      </c>
      <c r="C1238" s="130">
        <v>20.337720000000001</v>
      </c>
      <c r="D1238" s="105">
        <v>11.856870000000001</v>
      </c>
      <c r="E1238" s="105">
        <v>82.577462812500016</v>
      </c>
      <c r="F1238" s="15">
        <f t="shared" si="60"/>
        <v>2.3876140922547795</v>
      </c>
      <c r="G1238" s="15">
        <f t="shared" si="60"/>
        <v>1.3893813278525324</v>
      </c>
      <c r="H1238" s="118">
        <f t="shared" si="61"/>
        <v>1.888497710053656</v>
      </c>
      <c r="I1238" s="134">
        <f t="shared" si="62"/>
        <v>1.5594734942344721</v>
      </c>
    </row>
    <row r="1239" spans="1:9" x14ac:dyDescent="0.45">
      <c r="A1239" s="60">
        <v>41067</v>
      </c>
      <c r="B1239" s="122">
        <v>1230</v>
      </c>
      <c r="C1239" s="130">
        <v>19.92726</v>
      </c>
      <c r="D1239" s="105">
        <v>14.30564</v>
      </c>
      <c r="E1239" s="105">
        <v>84.856421770833308</v>
      </c>
      <c r="F1239" s="15">
        <f t="shared" si="60"/>
        <v>2.3277731354540032</v>
      </c>
      <c r="G1239" s="15">
        <f t="shared" si="60"/>
        <v>1.6305891963938366</v>
      </c>
      <c r="H1239" s="118">
        <f t="shared" si="61"/>
        <v>1.97918116592392</v>
      </c>
      <c r="I1239" s="134">
        <f t="shared" si="62"/>
        <v>1.6794623177652979</v>
      </c>
    </row>
    <row r="1240" spans="1:9" x14ac:dyDescent="0.45">
      <c r="A1240" s="60">
        <v>41068</v>
      </c>
      <c r="B1240" s="122">
        <v>1231</v>
      </c>
      <c r="C1240" s="130">
        <v>19.56034</v>
      </c>
      <c r="D1240" s="105">
        <v>11.26473</v>
      </c>
      <c r="E1240" s="105">
        <v>77.204586979166663</v>
      </c>
      <c r="F1240" s="15">
        <f t="shared" si="60"/>
        <v>2.2753943466261557</v>
      </c>
      <c r="G1240" s="15">
        <f t="shared" si="60"/>
        <v>1.3359934353109153</v>
      </c>
      <c r="H1240" s="118">
        <f t="shared" si="61"/>
        <v>1.8056938909685356</v>
      </c>
      <c r="I1240" s="134">
        <f t="shared" si="62"/>
        <v>1.394078510630302</v>
      </c>
    </row>
    <row r="1241" spans="1:9" x14ac:dyDescent="0.45">
      <c r="A1241" s="60">
        <v>41069</v>
      </c>
      <c r="B1241" s="121">
        <v>1232</v>
      </c>
      <c r="C1241" s="130">
        <v>17.658059999999999</v>
      </c>
      <c r="D1241" s="105">
        <v>8.7450779999999995</v>
      </c>
      <c r="E1241" s="105">
        <v>79.950811770833312</v>
      </c>
      <c r="F1241" s="15">
        <f t="shared" si="60"/>
        <v>2.0200288361484673</v>
      </c>
      <c r="G1241" s="15">
        <f t="shared" si="60"/>
        <v>1.1284384003791226</v>
      </c>
      <c r="H1241" s="118">
        <f t="shared" si="61"/>
        <v>1.5742336182637948</v>
      </c>
      <c r="I1241" s="134">
        <f t="shared" si="62"/>
        <v>1.2586125569712652</v>
      </c>
    </row>
    <row r="1242" spans="1:9" x14ac:dyDescent="0.45">
      <c r="A1242" s="60">
        <v>41070</v>
      </c>
      <c r="B1242" s="122">
        <v>1233</v>
      </c>
      <c r="C1242" s="130">
        <v>19.678429999999999</v>
      </c>
      <c r="D1242" s="105">
        <v>12.6304</v>
      </c>
      <c r="E1242" s="105">
        <v>89.687397395833287</v>
      </c>
      <c r="F1242" s="15">
        <f t="shared" si="60"/>
        <v>2.292138345928894</v>
      </c>
      <c r="G1242" s="15">
        <f t="shared" si="60"/>
        <v>1.4619414318665829</v>
      </c>
      <c r="H1242" s="118">
        <f t="shared" si="61"/>
        <v>1.8770398888977384</v>
      </c>
      <c r="I1242" s="134">
        <f t="shared" si="62"/>
        <v>1.6834682244340224</v>
      </c>
    </row>
    <row r="1243" spans="1:9" x14ac:dyDescent="0.45">
      <c r="A1243" s="60">
        <v>41071</v>
      </c>
      <c r="B1243" s="122">
        <v>1234</v>
      </c>
      <c r="C1243" s="130">
        <v>18.762869999999999</v>
      </c>
      <c r="D1243" s="105">
        <v>11.19801</v>
      </c>
      <c r="E1243" s="105">
        <v>89.586105416666712</v>
      </c>
      <c r="F1243" s="15">
        <f t="shared" si="60"/>
        <v>2.165095168061534</v>
      </c>
      <c r="G1243" s="15">
        <f t="shared" si="60"/>
        <v>1.3300924148747999</v>
      </c>
      <c r="H1243" s="118">
        <f t="shared" si="61"/>
        <v>1.747593791468167</v>
      </c>
      <c r="I1243" s="134">
        <f t="shared" si="62"/>
        <v>1.5656012162797948</v>
      </c>
    </row>
    <row r="1244" spans="1:9" x14ac:dyDescent="0.45">
      <c r="A1244" s="60">
        <v>41072</v>
      </c>
      <c r="B1244" s="121">
        <v>1235</v>
      </c>
      <c r="C1244" s="130">
        <v>17.488230000000001</v>
      </c>
      <c r="D1244" s="105">
        <v>10.084669999999999</v>
      </c>
      <c r="E1244" s="105">
        <v>90.731054895833338</v>
      </c>
      <c r="F1244" s="15">
        <f t="shared" si="60"/>
        <v>1.9985015401125437</v>
      </c>
      <c r="G1244" s="15">
        <f t="shared" si="60"/>
        <v>1.2349471959475298</v>
      </c>
      <c r="H1244" s="118">
        <f t="shared" si="61"/>
        <v>1.6167243680300367</v>
      </c>
      <c r="I1244" s="134">
        <f t="shared" si="62"/>
        <v>1.4668710738716473</v>
      </c>
    </row>
    <row r="1245" spans="1:9" x14ac:dyDescent="0.45">
      <c r="A1245" s="60">
        <v>41073</v>
      </c>
      <c r="B1245" s="122">
        <v>1236</v>
      </c>
      <c r="C1245" s="130">
        <v>20.012239999999998</v>
      </c>
      <c r="D1245" s="105">
        <v>11.15686</v>
      </c>
      <c r="E1245" s="105">
        <v>79.549159791666668</v>
      </c>
      <c r="F1245" s="15">
        <f t="shared" si="60"/>
        <v>2.3400535517819905</v>
      </c>
      <c r="G1245" s="15">
        <f t="shared" si="60"/>
        <v>1.3264643516835861</v>
      </c>
      <c r="H1245" s="118">
        <f t="shared" si="61"/>
        <v>1.8332589517327884</v>
      </c>
      <c r="I1245" s="134">
        <f t="shared" si="62"/>
        <v>1.4583420929089492</v>
      </c>
    </row>
    <row r="1246" spans="1:9" x14ac:dyDescent="0.45">
      <c r="A1246" s="60">
        <v>41074</v>
      </c>
      <c r="B1246" s="122">
        <v>1237</v>
      </c>
      <c r="C1246" s="130">
        <v>22.870709999999999</v>
      </c>
      <c r="D1246" s="105">
        <v>7.8604779999999996</v>
      </c>
      <c r="E1246" s="105">
        <v>74.404371979166669</v>
      </c>
      <c r="F1246" s="15">
        <f t="shared" si="60"/>
        <v>2.7875426698814056</v>
      </c>
      <c r="G1246" s="15">
        <f t="shared" si="60"/>
        <v>1.062617379461066</v>
      </c>
      <c r="H1246" s="118">
        <f t="shared" si="61"/>
        <v>1.9250800246712358</v>
      </c>
      <c r="I1246" s="134">
        <f t="shared" si="62"/>
        <v>1.4323437024530199</v>
      </c>
    </row>
    <row r="1247" spans="1:9" x14ac:dyDescent="0.45">
      <c r="A1247" s="60">
        <v>41075</v>
      </c>
      <c r="B1247" s="121">
        <v>1238</v>
      </c>
      <c r="C1247" s="130">
        <v>20.47522</v>
      </c>
      <c r="D1247" s="105">
        <v>14.99399</v>
      </c>
      <c r="E1247" s="105">
        <v>82.988710937500016</v>
      </c>
      <c r="F1247" s="15">
        <f t="shared" si="60"/>
        <v>2.4079587341639441</v>
      </c>
      <c r="G1247" s="15">
        <f t="shared" si="60"/>
        <v>1.704686498006271</v>
      </c>
      <c r="H1247" s="118">
        <f t="shared" si="61"/>
        <v>2.0563226160851076</v>
      </c>
      <c r="I1247" s="134">
        <f t="shared" si="62"/>
        <v>1.7065156318053083</v>
      </c>
    </row>
    <row r="1248" spans="1:9" x14ac:dyDescent="0.45">
      <c r="A1248" s="60">
        <v>41076</v>
      </c>
      <c r="B1248" s="122">
        <v>1239</v>
      </c>
      <c r="C1248" s="130">
        <v>20.109919999999999</v>
      </c>
      <c r="D1248" s="105">
        <v>12.497450000000001</v>
      </c>
      <c r="E1248" s="105">
        <v>84.227453229166656</v>
      </c>
      <c r="F1248" s="15">
        <f t="shared" si="60"/>
        <v>2.3542391891324255</v>
      </c>
      <c r="G1248" s="15">
        <f t="shared" si="60"/>
        <v>1.4492383933955522</v>
      </c>
      <c r="H1248" s="118">
        <f t="shared" si="61"/>
        <v>1.9017387912639889</v>
      </c>
      <c r="I1248" s="134">
        <f t="shared" si="62"/>
        <v>1.6017861509527958</v>
      </c>
    </row>
    <row r="1249" spans="1:9" x14ac:dyDescent="0.45">
      <c r="A1249" s="60">
        <v>41077</v>
      </c>
      <c r="B1249" s="122">
        <v>1240</v>
      </c>
      <c r="C1249" s="130">
        <v>22.414069999999999</v>
      </c>
      <c r="D1249" s="105">
        <v>9.9656439999999993</v>
      </c>
      <c r="E1249" s="105">
        <v>73.036640104166665</v>
      </c>
      <c r="F1249" s="15">
        <f t="shared" si="60"/>
        <v>2.7113993976419981</v>
      </c>
      <c r="G1249" s="15">
        <f t="shared" si="60"/>
        <v>1.2251384545735955</v>
      </c>
      <c r="H1249" s="118">
        <f t="shared" si="61"/>
        <v>1.9682689261077968</v>
      </c>
      <c r="I1249" s="134">
        <f t="shared" si="62"/>
        <v>1.4375574918434977</v>
      </c>
    </row>
    <row r="1250" spans="1:9" x14ac:dyDescent="0.45">
      <c r="A1250" s="60">
        <v>41078</v>
      </c>
      <c r="B1250" s="121">
        <v>1241</v>
      </c>
      <c r="C1250" s="130">
        <v>19.953530000000001</v>
      </c>
      <c r="D1250" s="105">
        <v>11.743729999999999</v>
      </c>
      <c r="E1250" s="105">
        <v>81.653818124999972</v>
      </c>
      <c r="F1250" s="15">
        <f t="shared" si="60"/>
        <v>2.3315633675028731</v>
      </c>
      <c r="G1250" s="15">
        <f t="shared" si="60"/>
        <v>1.3790380631892387</v>
      </c>
      <c r="H1250" s="118">
        <f t="shared" si="61"/>
        <v>1.8553007153460559</v>
      </c>
      <c r="I1250" s="134">
        <f t="shared" si="62"/>
        <v>1.514923871780492</v>
      </c>
    </row>
    <row r="1251" spans="1:9" x14ac:dyDescent="0.45">
      <c r="A1251" s="60">
        <v>41079</v>
      </c>
      <c r="B1251" s="122">
        <v>1242</v>
      </c>
      <c r="C1251" s="130">
        <v>22.879750000000001</v>
      </c>
      <c r="D1251" s="105">
        <v>9.9146359999999998</v>
      </c>
      <c r="E1251" s="105">
        <v>87.517464583333336</v>
      </c>
      <c r="F1251" s="15">
        <f t="shared" si="60"/>
        <v>2.7890687136382826</v>
      </c>
      <c r="G1251" s="15">
        <f t="shared" si="60"/>
        <v>1.2209559809107342</v>
      </c>
      <c r="H1251" s="118">
        <f t="shared" si="61"/>
        <v>2.0050123472745085</v>
      </c>
      <c r="I1251" s="134">
        <f t="shared" si="62"/>
        <v>1.7547359709174284</v>
      </c>
    </row>
    <row r="1252" spans="1:9" x14ac:dyDescent="0.45">
      <c r="A1252" s="60">
        <v>41080</v>
      </c>
      <c r="B1252" s="122">
        <v>1243</v>
      </c>
      <c r="C1252" s="130">
        <v>23.036999999999999</v>
      </c>
      <c r="D1252" s="105">
        <v>14.7622</v>
      </c>
      <c r="E1252" s="105">
        <v>90.412318645833366</v>
      </c>
      <c r="F1252" s="15">
        <f t="shared" si="60"/>
        <v>2.815731048081485</v>
      </c>
      <c r="G1252" s="15">
        <f t="shared" si="60"/>
        <v>1.6794124315174883</v>
      </c>
      <c r="H1252" s="118">
        <f t="shared" si="61"/>
        <v>2.2475717397994868</v>
      </c>
      <c r="I1252" s="134">
        <f t="shared" si="62"/>
        <v>2.0320817231812129</v>
      </c>
    </row>
    <row r="1253" spans="1:9" x14ac:dyDescent="0.45">
      <c r="A1253" s="60">
        <v>41081</v>
      </c>
      <c r="B1253" s="121">
        <v>1244</v>
      </c>
      <c r="C1253" s="130">
        <v>21.414390000000001</v>
      </c>
      <c r="D1253" s="105">
        <v>13.557919999999999</v>
      </c>
      <c r="E1253" s="105">
        <v>83.943554062500056</v>
      </c>
      <c r="F1253" s="15">
        <f t="shared" si="60"/>
        <v>2.5510173546812434</v>
      </c>
      <c r="G1253" s="15">
        <f t="shared" si="60"/>
        <v>1.5533165476009518</v>
      </c>
      <c r="H1253" s="118">
        <f t="shared" si="61"/>
        <v>2.0521669511410976</v>
      </c>
      <c r="I1253" s="134">
        <f t="shared" si="62"/>
        <v>1.7226618740838864</v>
      </c>
    </row>
    <row r="1254" spans="1:9" x14ac:dyDescent="0.45">
      <c r="A1254" s="60">
        <v>41082</v>
      </c>
      <c r="B1254" s="122">
        <v>1245</v>
      </c>
      <c r="C1254" s="130">
        <v>21.10416</v>
      </c>
      <c r="D1254" s="105">
        <v>12.599819999999999</v>
      </c>
      <c r="E1254" s="105">
        <v>73.517401041666687</v>
      </c>
      <c r="F1254" s="15">
        <f t="shared" si="60"/>
        <v>2.5029617397564454</v>
      </c>
      <c r="G1254" s="15">
        <f t="shared" si="60"/>
        <v>1.4590109646506786</v>
      </c>
      <c r="H1254" s="118">
        <f t="shared" si="61"/>
        <v>1.980986352203562</v>
      </c>
      <c r="I1254" s="134">
        <f t="shared" si="62"/>
        <v>1.4563696811301763</v>
      </c>
    </row>
    <row r="1255" spans="1:9" x14ac:dyDescent="0.45">
      <c r="A1255" s="60">
        <v>41083</v>
      </c>
      <c r="B1255" s="122">
        <v>1246</v>
      </c>
      <c r="C1255" s="130">
        <v>22.486979999999999</v>
      </c>
      <c r="D1255" s="105">
        <v>9.2099039999999999</v>
      </c>
      <c r="E1255" s="105">
        <v>74.882683958333374</v>
      </c>
      <c r="F1255" s="15">
        <f t="shared" si="60"/>
        <v>2.7234336695025441</v>
      </c>
      <c r="G1255" s="15">
        <f t="shared" si="60"/>
        <v>1.1644421026640066</v>
      </c>
      <c r="H1255" s="118">
        <f t="shared" si="61"/>
        <v>1.9439378860832752</v>
      </c>
      <c r="I1255" s="134">
        <f t="shared" si="62"/>
        <v>1.4556728635820457</v>
      </c>
    </row>
    <row r="1256" spans="1:9" x14ac:dyDescent="0.45">
      <c r="A1256" s="60">
        <v>41084</v>
      </c>
      <c r="B1256" s="121">
        <v>1247</v>
      </c>
      <c r="C1256" s="130">
        <v>20.907769999999999</v>
      </c>
      <c r="D1256" s="105">
        <v>10.385210000000001</v>
      </c>
      <c r="E1256" s="105">
        <v>88.870585312500054</v>
      </c>
      <c r="F1256" s="15">
        <f t="shared" si="60"/>
        <v>2.4729509016899844</v>
      </c>
      <c r="G1256" s="15">
        <f t="shared" si="60"/>
        <v>1.2600221470565511</v>
      </c>
      <c r="H1256" s="118">
        <f t="shared" si="61"/>
        <v>1.8664865243732678</v>
      </c>
      <c r="I1256" s="134">
        <f t="shared" si="62"/>
        <v>1.658757498989462</v>
      </c>
    </row>
    <row r="1257" spans="1:9" x14ac:dyDescent="0.45">
      <c r="A1257" s="60">
        <v>41085</v>
      </c>
      <c r="B1257" s="122">
        <v>1248</v>
      </c>
      <c r="C1257" s="130">
        <v>19.995170000000002</v>
      </c>
      <c r="D1257" s="105">
        <v>15.661989999999999</v>
      </c>
      <c r="E1257" s="105">
        <v>97.560886354166669</v>
      </c>
      <c r="F1257" s="15">
        <f t="shared" si="60"/>
        <v>2.3375822380324673</v>
      </c>
      <c r="G1257" s="15">
        <f t="shared" si="60"/>
        <v>1.7793995816458534</v>
      </c>
      <c r="H1257" s="118">
        <f t="shared" si="61"/>
        <v>2.0584909098391604</v>
      </c>
      <c r="I1257" s="134">
        <f t="shared" si="62"/>
        <v>2.0082819771590348</v>
      </c>
    </row>
    <row r="1258" spans="1:9" x14ac:dyDescent="0.45">
      <c r="A1258" s="60">
        <v>41086</v>
      </c>
      <c r="B1258" s="122">
        <v>1249</v>
      </c>
      <c r="C1258" s="130">
        <v>25.367329999999999</v>
      </c>
      <c r="D1258" s="105">
        <v>15.47062</v>
      </c>
      <c r="E1258" s="105">
        <v>89.036654583333345</v>
      </c>
      <c r="F1258" s="15">
        <f t="shared" si="60"/>
        <v>3.2377538649114825</v>
      </c>
      <c r="G1258" s="15">
        <f t="shared" si="60"/>
        <v>1.7577078173682441</v>
      </c>
      <c r="H1258" s="118">
        <f t="shared" si="61"/>
        <v>2.4977308411398633</v>
      </c>
      <c r="I1258" s="134">
        <f t="shared" si="62"/>
        <v>2.2238959814470864</v>
      </c>
    </row>
    <row r="1259" spans="1:9" x14ac:dyDescent="0.45">
      <c r="A1259" s="60">
        <v>41087</v>
      </c>
      <c r="B1259" s="121">
        <v>1250</v>
      </c>
      <c r="C1259" s="130">
        <v>29.971730000000001</v>
      </c>
      <c r="D1259" s="105">
        <v>16.05911</v>
      </c>
      <c r="E1259" s="105">
        <v>79.549033437500057</v>
      </c>
      <c r="F1259" s="15">
        <f t="shared" si="60"/>
        <v>4.2361897612328088</v>
      </c>
      <c r="G1259" s="15">
        <f t="shared" si="60"/>
        <v>1.8251630878314689</v>
      </c>
      <c r="H1259" s="118">
        <f t="shared" si="61"/>
        <v>3.0306764245321389</v>
      </c>
      <c r="I1259" s="134">
        <f t="shared" si="62"/>
        <v>2.4108738023335023</v>
      </c>
    </row>
    <row r="1260" spans="1:9" x14ac:dyDescent="0.45">
      <c r="A1260" s="60">
        <v>41088</v>
      </c>
      <c r="B1260" s="122">
        <v>1251</v>
      </c>
      <c r="C1260" s="130">
        <v>27.526150000000001</v>
      </c>
      <c r="D1260" s="105">
        <v>16.499669999999998</v>
      </c>
      <c r="E1260" s="105">
        <v>80.528103958333304</v>
      </c>
      <c r="F1260" s="15">
        <f t="shared" si="60"/>
        <v>3.6768849688134759</v>
      </c>
      <c r="G1260" s="15">
        <f t="shared" si="60"/>
        <v>1.8771364227076117</v>
      </c>
      <c r="H1260" s="118">
        <f t="shared" si="61"/>
        <v>2.777010695760544</v>
      </c>
      <c r="I1260" s="134">
        <f t="shared" si="62"/>
        <v>2.2362740600160862</v>
      </c>
    </row>
    <row r="1261" spans="1:9" x14ac:dyDescent="0.45">
      <c r="A1261" s="60">
        <v>41089</v>
      </c>
      <c r="B1261" s="122">
        <v>1252</v>
      </c>
      <c r="C1261" s="130">
        <v>22.58531</v>
      </c>
      <c r="D1261" s="105">
        <v>14.93506</v>
      </c>
      <c r="E1261" s="105">
        <v>76.279956562499947</v>
      </c>
      <c r="F1261" s="15">
        <f t="shared" si="60"/>
        <v>2.7397375328796278</v>
      </c>
      <c r="G1261" s="15">
        <f t="shared" si="60"/>
        <v>1.6982294373931237</v>
      </c>
      <c r="H1261" s="118">
        <f t="shared" si="61"/>
        <v>2.2189834851363757</v>
      </c>
      <c r="I1261" s="134">
        <f t="shared" si="62"/>
        <v>1.6926396385910749</v>
      </c>
    </row>
    <row r="1262" spans="1:9" x14ac:dyDescent="0.45">
      <c r="A1262" s="60">
        <v>41090</v>
      </c>
      <c r="B1262" s="121">
        <v>1253</v>
      </c>
      <c r="C1262" s="130">
        <v>22.162410000000001</v>
      </c>
      <c r="D1262" s="105">
        <v>12.957839999999999</v>
      </c>
      <c r="E1262" s="105">
        <v>81.51099593749997</v>
      </c>
      <c r="F1262" s="15">
        <f t="shared" si="60"/>
        <v>2.6702172842575469</v>
      </c>
      <c r="G1262" s="15">
        <f t="shared" si="60"/>
        <v>1.493645287681008</v>
      </c>
      <c r="H1262" s="118">
        <f t="shared" si="61"/>
        <v>2.0819312859692776</v>
      </c>
      <c r="I1262" s="134">
        <f t="shared" si="62"/>
        <v>1.6970029259279589</v>
      </c>
    </row>
    <row r="1263" spans="1:9" x14ac:dyDescent="0.45">
      <c r="A1263" s="60">
        <v>41091</v>
      </c>
      <c r="B1263" s="122">
        <v>1254</v>
      </c>
      <c r="C1263" s="130">
        <v>22.651759999999999</v>
      </c>
      <c r="D1263" s="105">
        <v>10.16377</v>
      </c>
      <c r="E1263" s="105">
        <v>72.546650833333317</v>
      </c>
      <c r="F1263" s="15">
        <f t="shared" si="60"/>
        <v>2.7508036467958799</v>
      </c>
      <c r="G1263" s="15">
        <f t="shared" si="60"/>
        <v>1.2415038290795319</v>
      </c>
      <c r="H1263" s="118">
        <f t="shared" si="61"/>
        <v>1.9961537379377059</v>
      </c>
      <c r="I1263" s="134">
        <f t="shared" si="62"/>
        <v>1.4481426823581989</v>
      </c>
    </row>
    <row r="1264" spans="1:9" x14ac:dyDescent="0.45">
      <c r="A1264" s="60">
        <v>41092</v>
      </c>
      <c r="B1264" s="122">
        <v>1255</v>
      </c>
      <c r="C1264" s="130">
        <v>20.85145</v>
      </c>
      <c r="D1264" s="105">
        <v>8.6695340000000005</v>
      </c>
      <c r="E1264" s="105">
        <v>77.294433645833365</v>
      </c>
      <c r="F1264" s="15">
        <f t="shared" si="60"/>
        <v>2.4644027415069618</v>
      </c>
      <c r="G1264" s="15">
        <f t="shared" si="60"/>
        <v>1.122680534416705</v>
      </c>
      <c r="H1264" s="118">
        <f t="shared" si="61"/>
        <v>1.7935416379618334</v>
      </c>
      <c r="I1264" s="134">
        <f t="shared" si="62"/>
        <v>1.3863078512648022</v>
      </c>
    </row>
    <row r="1265" spans="1:9" x14ac:dyDescent="0.45">
      <c r="A1265" s="60">
        <v>41093</v>
      </c>
      <c r="B1265" s="121">
        <v>1256</v>
      </c>
      <c r="C1265" s="130">
        <v>24.74804</v>
      </c>
      <c r="D1265" s="105">
        <v>14.897970000000001</v>
      </c>
      <c r="E1265" s="105">
        <v>77.013727604166675</v>
      </c>
      <c r="F1265" s="15">
        <f t="shared" si="60"/>
        <v>3.1205454107794628</v>
      </c>
      <c r="G1265" s="15">
        <f t="shared" si="60"/>
        <v>1.6941764292745152</v>
      </c>
      <c r="H1265" s="118">
        <f t="shared" si="61"/>
        <v>2.407360920026989</v>
      </c>
      <c r="I1265" s="134">
        <f t="shared" si="62"/>
        <v>1.853998381398746</v>
      </c>
    </row>
    <row r="1266" spans="1:9" x14ac:dyDescent="0.45">
      <c r="A1266" s="60">
        <v>41094</v>
      </c>
      <c r="B1266" s="122">
        <v>1257</v>
      </c>
      <c r="C1266" s="130">
        <v>25.376180000000002</v>
      </c>
      <c r="D1266" s="105">
        <v>13.33717</v>
      </c>
      <c r="E1266" s="105">
        <v>81.763993958333387</v>
      </c>
      <c r="F1266" s="15">
        <f t="shared" si="60"/>
        <v>3.2394562765379336</v>
      </c>
      <c r="G1266" s="15">
        <f t="shared" si="60"/>
        <v>1.5311265747543616</v>
      </c>
      <c r="H1266" s="118">
        <f t="shared" si="61"/>
        <v>2.3852914256461477</v>
      </c>
      <c r="I1266" s="134">
        <f t="shared" si="62"/>
        <v>1.9503095371539607</v>
      </c>
    </row>
    <row r="1267" spans="1:9" x14ac:dyDescent="0.45">
      <c r="A1267" s="60">
        <v>41095</v>
      </c>
      <c r="B1267" s="122">
        <v>1258</v>
      </c>
      <c r="C1267" s="130">
        <v>22.611129999999999</v>
      </c>
      <c r="D1267" s="105">
        <v>13.328620000000001</v>
      </c>
      <c r="E1267" s="105">
        <v>76.08787739583336</v>
      </c>
      <c r="F1267" s="15">
        <f t="shared" si="60"/>
        <v>2.7440327871352759</v>
      </c>
      <c r="G1267" s="15">
        <f t="shared" si="60"/>
        <v>1.5302727474787126</v>
      </c>
      <c r="H1267" s="118">
        <f t="shared" si="61"/>
        <v>2.1371527673069943</v>
      </c>
      <c r="I1267" s="134">
        <f t="shared" si="62"/>
        <v>1.6261141773502057</v>
      </c>
    </row>
    <row r="1268" spans="1:9" x14ac:dyDescent="0.45">
      <c r="A1268" s="60">
        <v>41096</v>
      </c>
      <c r="B1268" s="121">
        <v>1259</v>
      </c>
      <c r="C1268" s="130">
        <v>21.103190000000001</v>
      </c>
      <c r="D1268" s="105">
        <v>11.859209999999999</v>
      </c>
      <c r="E1268" s="105">
        <v>83.852479270833342</v>
      </c>
      <c r="F1268" s="15">
        <f t="shared" si="60"/>
        <v>2.5028127330821333</v>
      </c>
      <c r="G1268" s="15">
        <f t="shared" si="60"/>
        <v>1.3895959680818366</v>
      </c>
      <c r="H1268" s="118">
        <f t="shared" si="61"/>
        <v>1.946204350581985</v>
      </c>
      <c r="I1268" s="134">
        <f t="shared" si="62"/>
        <v>1.6319405996398157</v>
      </c>
    </row>
    <row r="1269" spans="1:9" x14ac:dyDescent="0.45">
      <c r="A1269" s="60">
        <v>41097</v>
      </c>
      <c r="B1269" s="122">
        <v>1260</v>
      </c>
      <c r="C1269" s="130">
        <v>22.349530000000001</v>
      </c>
      <c r="D1269" s="105">
        <v>12.84202</v>
      </c>
      <c r="E1269" s="105">
        <v>88.698056041666732</v>
      </c>
      <c r="F1269" s="15">
        <f t="shared" si="60"/>
        <v>2.7007854220573551</v>
      </c>
      <c r="G1269" s="15">
        <f t="shared" si="60"/>
        <v>1.4823628917534264</v>
      </c>
      <c r="H1269" s="118">
        <f t="shared" si="61"/>
        <v>2.0915741569053905</v>
      </c>
      <c r="I1269" s="134">
        <f t="shared" si="62"/>
        <v>1.8551856178449617</v>
      </c>
    </row>
    <row r="1270" spans="1:9" x14ac:dyDescent="0.45">
      <c r="A1270" s="60">
        <v>41098</v>
      </c>
      <c r="B1270" s="122">
        <v>1261</v>
      </c>
      <c r="C1270" s="130">
        <v>22.848379999999999</v>
      </c>
      <c r="D1270" s="105">
        <v>13.287699999999999</v>
      </c>
      <c r="E1270" s="105">
        <v>80.921882916666661</v>
      </c>
      <c r="F1270" s="15">
        <f t="shared" si="60"/>
        <v>2.7837762630430638</v>
      </c>
      <c r="G1270" s="15">
        <f t="shared" si="60"/>
        <v>1.5261921435270203</v>
      </c>
      <c r="H1270" s="118">
        <f t="shared" si="61"/>
        <v>2.1549842032850419</v>
      </c>
      <c r="I1270" s="134">
        <f t="shared" si="62"/>
        <v>1.7438537938549836</v>
      </c>
    </row>
    <row r="1271" spans="1:9" x14ac:dyDescent="0.45">
      <c r="A1271" s="60">
        <v>41099</v>
      </c>
      <c r="B1271" s="121">
        <v>1262</v>
      </c>
      <c r="C1271" s="130">
        <v>22.533439999999999</v>
      </c>
      <c r="D1271" s="105">
        <v>14.43863</v>
      </c>
      <c r="E1271" s="105">
        <v>80.554416145833329</v>
      </c>
      <c r="F1271" s="15">
        <f t="shared" si="60"/>
        <v>2.7311265026021045</v>
      </c>
      <c r="G1271" s="15">
        <f t="shared" si="60"/>
        <v>1.6446805666379052</v>
      </c>
      <c r="H1271" s="118">
        <f t="shared" si="61"/>
        <v>2.1879035346200046</v>
      </c>
      <c r="I1271" s="134">
        <f t="shared" si="62"/>
        <v>1.7624529181471951</v>
      </c>
    </row>
    <row r="1272" spans="1:9" x14ac:dyDescent="0.45">
      <c r="A1272" s="60">
        <v>41100</v>
      </c>
      <c r="B1272" s="122">
        <v>1263</v>
      </c>
      <c r="C1272" s="130">
        <v>19.66836</v>
      </c>
      <c r="D1272" s="105">
        <v>13.81617</v>
      </c>
      <c r="E1272" s="105">
        <v>77.743795104166651</v>
      </c>
      <c r="F1272" s="15">
        <f t="shared" si="60"/>
        <v>2.2907063283466367</v>
      </c>
      <c r="G1272" s="15">
        <f t="shared" si="60"/>
        <v>1.5796338406689934</v>
      </c>
      <c r="H1272" s="118">
        <f t="shared" si="61"/>
        <v>1.935170084507815</v>
      </c>
      <c r="I1272" s="134">
        <f t="shared" si="62"/>
        <v>1.5044746654168843</v>
      </c>
    </row>
    <row r="1273" spans="1:9" x14ac:dyDescent="0.45">
      <c r="A1273" s="60">
        <v>41101</v>
      </c>
      <c r="B1273" s="122">
        <v>1264</v>
      </c>
      <c r="C1273" s="130">
        <v>21.862559999999998</v>
      </c>
      <c r="D1273" s="105">
        <v>12.610239999999999</v>
      </c>
      <c r="E1273" s="105">
        <v>74.706241249999991</v>
      </c>
      <c r="F1273" s="15">
        <f t="shared" si="60"/>
        <v>2.6218633527247914</v>
      </c>
      <c r="G1273" s="15">
        <f t="shared" si="60"/>
        <v>1.46000892857469</v>
      </c>
      <c r="H1273" s="118">
        <f t="shared" si="61"/>
        <v>2.0409361406497406</v>
      </c>
      <c r="I1273" s="134">
        <f t="shared" si="62"/>
        <v>1.5247066769922344</v>
      </c>
    </row>
    <row r="1274" spans="1:9" x14ac:dyDescent="0.45">
      <c r="A1274" s="60">
        <v>41102</v>
      </c>
      <c r="B1274" s="121">
        <v>1265</v>
      </c>
      <c r="C1274" s="130">
        <v>19.320309999999999</v>
      </c>
      <c r="D1274" s="105">
        <v>12.51412</v>
      </c>
      <c r="E1274" s="105">
        <v>88.223833229166644</v>
      </c>
      <c r="F1274" s="15">
        <f t="shared" si="60"/>
        <v>2.241689864845712</v>
      </c>
      <c r="G1274" s="15">
        <f t="shared" si="60"/>
        <v>1.4508258368727815</v>
      </c>
      <c r="H1274" s="118">
        <f t="shared" si="61"/>
        <v>1.8462578508592467</v>
      </c>
      <c r="I1274" s="134">
        <f t="shared" si="62"/>
        <v>1.6288394473224581</v>
      </c>
    </row>
    <row r="1275" spans="1:9" x14ac:dyDescent="0.45">
      <c r="A1275" s="60">
        <v>41103</v>
      </c>
      <c r="B1275" s="122">
        <v>1266</v>
      </c>
      <c r="C1275" s="130">
        <v>17.455850000000002</v>
      </c>
      <c r="D1275" s="105">
        <v>14.28464</v>
      </c>
      <c r="E1275" s="105">
        <v>96.404149166666699</v>
      </c>
      <c r="F1275" s="15">
        <f t="shared" si="60"/>
        <v>1.9944200004374815</v>
      </c>
      <c r="G1275" s="15">
        <f t="shared" si="60"/>
        <v>1.6283737857355898</v>
      </c>
      <c r="H1275" s="118">
        <f t="shared" si="61"/>
        <v>1.8113968930865356</v>
      </c>
      <c r="I1275" s="134">
        <f t="shared" si="62"/>
        <v>1.7462617628115098</v>
      </c>
    </row>
    <row r="1276" spans="1:9" x14ac:dyDescent="0.45">
      <c r="A1276" s="60">
        <v>41104</v>
      </c>
      <c r="B1276" s="122">
        <v>1267</v>
      </c>
      <c r="C1276" s="130">
        <v>21.777429999999999</v>
      </c>
      <c r="D1276" s="105">
        <v>11.882709999999999</v>
      </c>
      <c r="E1276" s="105">
        <v>83.596611354166683</v>
      </c>
      <c r="F1276" s="15">
        <f t="shared" si="60"/>
        <v>2.6082754287631951</v>
      </c>
      <c r="G1276" s="15">
        <f t="shared" si="60"/>
        <v>1.3917531586470246</v>
      </c>
      <c r="H1276" s="118">
        <f t="shared" si="61"/>
        <v>2.0000142937051097</v>
      </c>
      <c r="I1276" s="134">
        <f t="shared" si="62"/>
        <v>1.6719441761364424</v>
      </c>
    </row>
    <row r="1277" spans="1:9" x14ac:dyDescent="0.45">
      <c r="A1277" s="60">
        <v>41105</v>
      </c>
      <c r="B1277" s="121">
        <v>1268</v>
      </c>
      <c r="C1277" s="130">
        <v>21.533770000000001</v>
      </c>
      <c r="D1277" s="105">
        <v>11.09174</v>
      </c>
      <c r="E1277" s="105">
        <v>76.009244479166654</v>
      </c>
      <c r="F1277" s="15">
        <f t="shared" si="60"/>
        <v>2.5697233570679625</v>
      </c>
      <c r="G1277" s="15">
        <f t="shared" si="60"/>
        <v>1.3207406994808011</v>
      </c>
      <c r="H1277" s="118">
        <f t="shared" si="61"/>
        <v>1.9452320282743818</v>
      </c>
      <c r="I1277" s="134">
        <f t="shared" si="62"/>
        <v>1.478556168058127</v>
      </c>
    </row>
    <row r="1278" spans="1:9" x14ac:dyDescent="0.45">
      <c r="A1278" s="60">
        <v>41106</v>
      </c>
      <c r="B1278" s="122">
        <v>1269</v>
      </c>
      <c r="C1278" s="130">
        <v>22.717130000000001</v>
      </c>
      <c r="D1278" s="105">
        <v>9.4226580000000002</v>
      </c>
      <c r="E1278" s="105">
        <v>78.608622083333316</v>
      </c>
      <c r="F1278" s="15">
        <f t="shared" si="60"/>
        <v>2.7617279656350791</v>
      </c>
      <c r="G1278" s="15">
        <f t="shared" si="60"/>
        <v>1.1812556371106027</v>
      </c>
      <c r="H1278" s="118">
        <f t="shared" si="61"/>
        <v>1.9714918013728409</v>
      </c>
      <c r="I1278" s="134">
        <f t="shared" si="62"/>
        <v>1.5497625395450767</v>
      </c>
    </row>
    <row r="1279" spans="1:9" x14ac:dyDescent="0.45">
      <c r="A1279" s="60">
        <v>41107</v>
      </c>
      <c r="B1279" s="122">
        <v>1270</v>
      </c>
      <c r="C1279" s="130">
        <v>23.888860000000001</v>
      </c>
      <c r="D1279" s="105">
        <v>13.3802</v>
      </c>
      <c r="E1279" s="105">
        <v>84.995438854166636</v>
      </c>
      <c r="F1279" s="15">
        <f t="shared" si="60"/>
        <v>2.9640700211510613</v>
      </c>
      <c r="G1279" s="15">
        <f t="shared" si="60"/>
        <v>1.5354300233039775</v>
      </c>
      <c r="H1279" s="118">
        <f t="shared" si="61"/>
        <v>2.2497500222275195</v>
      </c>
      <c r="I1279" s="134">
        <f t="shared" si="62"/>
        <v>1.9121849045139918</v>
      </c>
    </row>
    <row r="1280" spans="1:9" x14ac:dyDescent="0.45">
      <c r="A1280" s="60">
        <v>41108</v>
      </c>
      <c r="B1280" s="121">
        <v>1271</v>
      </c>
      <c r="C1280" s="130">
        <v>26.18084</v>
      </c>
      <c r="D1280" s="105">
        <v>11.477959999999999</v>
      </c>
      <c r="E1280" s="105">
        <v>77.605653437500024</v>
      </c>
      <c r="F1280" s="15">
        <f t="shared" si="60"/>
        <v>3.3975418750544852</v>
      </c>
      <c r="G1280" s="15">
        <f t="shared" si="60"/>
        <v>1.3550069988679911</v>
      </c>
      <c r="H1280" s="118">
        <f t="shared" si="61"/>
        <v>2.3762744369612383</v>
      </c>
      <c r="I1280" s="134">
        <f t="shared" si="62"/>
        <v>1.8441233042720435</v>
      </c>
    </row>
    <row r="1281" spans="1:9" x14ac:dyDescent="0.45">
      <c r="A1281" s="60">
        <v>41109</v>
      </c>
      <c r="B1281" s="122">
        <v>1272</v>
      </c>
      <c r="C1281" s="130">
        <v>23.510149999999999</v>
      </c>
      <c r="D1281" s="105">
        <v>15.043240000000001</v>
      </c>
      <c r="E1281" s="105">
        <v>72.990659166666646</v>
      </c>
      <c r="F1281" s="15">
        <f t="shared" si="60"/>
        <v>2.897302043971886</v>
      </c>
      <c r="G1281" s="15">
        <f t="shared" si="60"/>
        <v>1.7100994085708381</v>
      </c>
      <c r="H1281" s="118">
        <f t="shared" si="61"/>
        <v>2.3037007262713622</v>
      </c>
      <c r="I1281" s="134">
        <f t="shared" si="62"/>
        <v>1.6814863453327542</v>
      </c>
    </row>
    <row r="1282" spans="1:9" x14ac:dyDescent="0.45">
      <c r="A1282" s="60">
        <v>41110</v>
      </c>
      <c r="B1282" s="122">
        <v>1273</v>
      </c>
      <c r="C1282" s="130">
        <v>20.911020000000001</v>
      </c>
      <c r="D1282" s="105">
        <v>13.47828</v>
      </c>
      <c r="E1282" s="105">
        <v>87.735934895833324</v>
      </c>
      <c r="F1282" s="15">
        <f t="shared" si="60"/>
        <v>2.4734449714014048</v>
      </c>
      <c r="G1282" s="15">
        <f t="shared" si="60"/>
        <v>1.5452787423871326</v>
      </c>
      <c r="H1282" s="118">
        <f t="shared" si="61"/>
        <v>2.0093618568942686</v>
      </c>
      <c r="I1282" s="134">
        <f t="shared" si="62"/>
        <v>1.762932410586463</v>
      </c>
    </row>
    <row r="1283" spans="1:9" x14ac:dyDescent="0.45">
      <c r="A1283" s="60">
        <v>41111</v>
      </c>
      <c r="B1283" s="121">
        <v>1274</v>
      </c>
      <c r="C1283" s="130">
        <v>25.497229999999998</v>
      </c>
      <c r="D1283" s="105">
        <v>11.50516</v>
      </c>
      <c r="E1283" s="105">
        <v>71.882556562499971</v>
      </c>
      <c r="F1283" s="15">
        <f t="shared" si="60"/>
        <v>3.2628202640637705</v>
      </c>
      <c r="G1283" s="15">
        <f t="shared" si="60"/>
        <v>1.3574494188841606</v>
      </c>
      <c r="H1283" s="118">
        <f t="shared" si="61"/>
        <v>2.3101348414739657</v>
      </c>
      <c r="I1283" s="134">
        <f t="shared" si="62"/>
        <v>1.6605839840925423</v>
      </c>
    </row>
    <row r="1284" spans="1:9" x14ac:dyDescent="0.45">
      <c r="A1284" s="60">
        <v>41112</v>
      </c>
      <c r="B1284" s="122">
        <v>1275</v>
      </c>
      <c r="C1284" s="130">
        <v>26.4695</v>
      </c>
      <c r="D1284" s="105">
        <v>11.21664</v>
      </c>
      <c r="E1284" s="105">
        <v>66.683830520833297</v>
      </c>
      <c r="F1284" s="15">
        <f t="shared" si="60"/>
        <v>3.4558688355275886</v>
      </c>
      <c r="G1284" s="15">
        <f t="shared" si="60"/>
        <v>1.3317378275794272</v>
      </c>
      <c r="H1284" s="118">
        <f t="shared" si="61"/>
        <v>2.3938033315535079</v>
      </c>
      <c r="I1284" s="134">
        <f t="shared" si="62"/>
        <v>1.5962797566152025</v>
      </c>
    </row>
    <row r="1285" spans="1:9" x14ac:dyDescent="0.45">
      <c r="A1285" s="60">
        <v>41113</v>
      </c>
      <c r="B1285" s="122">
        <v>1276</v>
      </c>
      <c r="C1285" s="130">
        <v>28.355820000000001</v>
      </c>
      <c r="D1285" s="105">
        <v>12.00863</v>
      </c>
      <c r="E1285" s="105">
        <v>54.271181145833339</v>
      </c>
      <c r="F1285" s="15">
        <f t="shared" si="60"/>
        <v>3.8589523977735931</v>
      </c>
      <c r="G1285" s="15">
        <f t="shared" si="60"/>
        <v>1.4033622123305056</v>
      </c>
      <c r="H1285" s="118">
        <f t="shared" si="61"/>
        <v>2.6311573050520494</v>
      </c>
      <c r="I1285" s="134">
        <f t="shared" si="62"/>
        <v>1.4279601472566243</v>
      </c>
    </row>
    <row r="1286" spans="1:9" x14ac:dyDescent="0.45">
      <c r="A1286" s="60">
        <v>41114</v>
      </c>
      <c r="B1286" s="121">
        <v>1277</v>
      </c>
      <c r="C1286" s="130">
        <v>30.789549999999998</v>
      </c>
      <c r="D1286" s="105">
        <v>11.8978</v>
      </c>
      <c r="E1286" s="105">
        <v>51.554405625000015</v>
      </c>
      <c r="F1286" s="15">
        <f t="shared" si="60"/>
        <v>4.4390453500457436</v>
      </c>
      <c r="G1286" s="15">
        <f t="shared" si="60"/>
        <v>1.3931399007397509</v>
      </c>
      <c r="H1286" s="118">
        <f t="shared" si="61"/>
        <v>2.9160926253927473</v>
      </c>
      <c r="I1286" s="134">
        <f t="shared" si="62"/>
        <v>1.503374220495689</v>
      </c>
    </row>
    <row r="1287" spans="1:9" x14ac:dyDescent="0.45">
      <c r="A1287" s="60">
        <v>41115</v>
      </c>
      <c r="B1287" s="122">
        <v>1278</v>
      </c>
      <c r="C1287" s="130">
        <v>34.22448</v>
      </c>
      <c r="D1287" s="105">
        <v>14.47016</v>
      </c>
      <c r="E1287" s="105">
        <v>55.516193229166667</v>
      </c>
      <c r="F1287" s="15">
        <f t="shared" si="60"/>
        <v>5.3861061195873203</v>
      </c>
      <c r="G1287" s="15">
        <f t="shared" si="60"/>
        <v>1.6480370482101947</v>
      </c>
      <c r="H1287" s="118">
        <f t="shared" si="61"/>
        <v>3.5170715838987574</v>
      </c>
      <c r="I1287" s="134">
        <f t="shared" si="62"/>
        <v>1.9525442565253468</v>
      </c>
    </row>
    <row r="1288" spans="1:9" x14ac:dyDescent="0.45">
      <c r="A1288" s="60">
        <v>41116</v>
      </c>
      <c r="B1288" s="122">
        <v>1279</v>
      </c>
      <c r="C1288" s="130">
        <v>35.415509999999998</v>
      </c>
      <c r="D1288" s="105">
        <v>18.033280000000001</v>
      </c>
      <c r="E1288" s="105">
        <v>55.541801875000026</v>
      </c>
      <c r="F1288" s="15">
        <f t="shared" si="60"/>
        <v>5.7531018871361832</v>
      </c>
      <c r="G1288" s="15">
        <f t="shared" si="60"/>
        <v>2.0683121205111243</v>
      </c>
      <c r="H1288" s="118">
        <f t="shared" si="61"/>
        <v>3.9107070038236538</v>
      </c>
      <c r="I1288" s="134">
        <f t="shared" si="62"/>
        <v>2.1720771359754836</v>
      </c>
    </row>
    <row r="1289" spans="1:9" x14ac:dyDescent="0.45">
      <c r="A1289" s="60">
        <v>41117</v>
      </c>
      <c r="B1289" s="121">
        <v>1280</v>
      </c>
      <c r="C1289" s="130">
        <v>28.014520000000001</v>
      </c>
      <c r="D1289" s="105">
        <v>17.495270000000001</v>
      </c>
      <c r="E1289" s="105">
        <v>76.687565937499997</v>
      </c>
      <c r="F1289" s="15">
        <f t="shared" si="60"/>
        <v>3.7831272401360834</v>
      </c>
      <c r="G1289" s="15">
        <f t="shared" si="60"/>
        <v>1.9993899083176938</v>
      </c>
      <c r="H1289" s="118">
        <f t="shared" si="61"/>
        <v>2.8912585742268888</v>
      </c>
      <c r="I1289" s="134">
        <f t="shared" si="62"/>
        <v>2.217235825533868</v>
      </c>
    </row>
    <row r="1290" spans="1:9" x14ac:dyDescent="0.45">
      <c r="A1290" s="60">
        <v>41118</v>
      </c>
      <c r="B1290" s="122">
        <v>1281</v>
      </c>
      <c r="C1290" s="130">
        <v>25.589970000000001</v>
      </c>
      <c r="D1290" s="105">
        <v>15.51139</v>
      </c>
      <c r="E1290" s="105">
        <v>70.502086562499997</v>
      </c>
      <c r="F1290" s="15">
        <f t="shared" si="60"/>
        <v>3.2808193582568443</v>
      </c>
      <c r="G1290" s="15">
        <f t="shared" si="60"/>
        <v>1.762309557834304</v>
      </c>
      <c r="H1290" s="118">
        <f t="shared" si="61"/>
        <v>2.5215644580455741</v>
      </c>
      <c r="I1290" s="134">
        <f t="shared" si="62"/>
        <v>1.7777555569405246</v>
      </c>
    </row>
    <row r="1291" spans="1:9" x14ac:dyDescent="0.45">
      <c r="A1291" s="60">
        <v>41119</v>
      </c>
      <c r="B1291" s="122">
        <v>1282</v>
      </c>
      <c r="C1291" s="130">
        <v>22.09986</v>
      </c>
      <c r="D1291" s="105">
        <v>9.0415670000000006</v>
      </c>
      <c r="E1291" s="105">
        <v>77.728314166666692</v>
      </c>
      <c r="F1291" s="15">
        <f t="shared" ref="F1291:G1354" si="63">0.6108*EXP(17.27*C1291/(C1291+237.3))</f>
        <v>2.6600666535450559</v>
      </c>
      <c r="G1291" s="15">
        <f t="shared" si="63"/>
        <v>1.151288312183774</v>
      </c>
      <c r="H1291" s="118">
        <f t="shared" ref="H1291:H1354" si="64">(F1291+G1291)/2</f>
        <v>1.905677482864415</v>
      </c>
      <c r="I1291" s="134">
        <f t="shared" ref="I1291:I1354" si="65">E1291/100*H1291</f>
        <v>1.4812509808842782</v>
      </c>
    </row>
    <row r="1292" spans="1:9" x14ac:dyDescent="0.45">
      <c r="A1292" s="60">
        <v>41120</v>
      </c>
      <c r="B1292" s="121">
        <v>1283</v>
      </c>
      <c r="C1292" s="130">
        <v>17.757989999999999</v>
      </c>
      <c r="D1292" s="105">
        <v>12.34403</v>
      </c>
      <c r="E1292" s="105">
        <v>98.932015312500013</v>
      </c>
      <c r="F1292" s="15">
        <f t="shared" si="63"/>
        <v>2.0327904055830817</v>
      </c>
      <c r="G1292" s="15">
        <f t="shared" si="63"/>
        <v>1.4347000414153324</v>
      </c>
      <c r="H1292" s="118">
        <f t="shared" si="64"/>
        <v>1.733745223499207</v>
      </c>
      <c r="I1292" s="134">
        <f t="shared" si="65"/>
        <v>1.7152290899919731</v>
      </c>
    </row>
    <row r="1293" spans="1:9" x14ac:dyDescent="0.45">
      <c r="A1293" s="60">
        <v>41121</v>
      </c>
      <c r="B1293" s="122">
        <v>1284</v>
      </c>
      <c r="C1293" s="130">
        <v>26.446470000000001</v>
      </c>
      <c r="D1293" s="105">
        <v>11.50916</v>
      </c>
      <c r="E1293" s="105">
        <v>74.751699062500009</v>
      </c>
      <c r="F1293" s="15">
        <f t="shared" si="63"/>
        <v>3.4511835563930742</v>
      </c>
      <c r="G1293" s="15">
        <f t="shared" si="63"/>
        <v>1.3578089243334772</v>
      </c>
      <c r="H1293" s="118">
        <f t="shared" si="64"/>
        <v>2.4044962403632759</v>
      </c>
      <c r="I1293" s="134">
        <f t="shared" si="65"/>
        <v>1.7974017935654829</v>
      </c>
    </row>
    <row r="1294" spans="1:9" x14ac:dyDescent="0.45">
      <c r="A1294" s="60">
        <v>41122</v>
      </c>
      <c r="B1294" s="122">
        <v>1285</v>
      </c>
      <c r="C1294" s="130">
        <v>26.097909999999999</v>
      </c>
      <c r="D1294" s="105">
        <v>14.216290000000001</v>
      </c>
      <c r="E1294" s="105">
        <v>77.76733239583335</v>
      </c>
      <c r="F1294" s="15">
        <f t="shared" si="63"/>
        <v>3.3809443919913735</v>
      </c>
      <c r="G1294" s="15">
        <f t="shared" si="63"/>
        <v>1.6211814232224353</v>
      </c>
      <c r="H1294" s="118">
        <f t="shared" si="64"/>
        <v>2.5010629076069044</v>
      </c>
      <c r="I1294" s="134">
        <f t="shared" si="65"/>
        <v>1.9450099047875558</v>
      </c>
    </row>
    <row r="1295" spans="1:9" x14ac:dyDescent="0.45">
      <c r="A1295" s="60">
        <v>41123</v>
      </c>
      <c r="B1295" s="121">
        <v>1286</v>
      </c>
      <c r="C1295" s="130">
        <v>24.577500000000001</v>
      </c>
      <c r="D1295" s="105">
        <v>14.624650000000001</v>
      </c>
      <c r="E1295" s="105">
        <v>79.641290416666678</v>
      </c>
      <c r="F1295" s="15">
        <f t="shared" si="63"/>
        <v>3.0889256854680385</v>
      </c>
      <c r="G1295" s="15">
        <f t="shared" si="63"/>
        <v>1.6645700554654743</v>
      </c>
      <c r="H1295" s="118">
        <f t="shared" si="64"/>
        <v>2.3767478704667564</v>
      </c>
      <c r="I1295" s="134">
        <f t="shared" si="65"/>
        <v>1.8928726739903703</v>
      </c>
    </row>
    <row r="1296" spans="1:9" x14ac:dyDescent="0.45">
      <c r="A1296" s="60">
        <v>41124</v>
      </c>
      <c r="B1296" s="122">
        <v>1287</v>
      </c>
      <c r="C1296" s="130">
        <v>23.915800000000001</v>
      </c>
      <c r="D1296" s="105">
        <v>13.360569999999999</v>
      </c>
      <c r="E1296" s="105">
        <v>81.707939895833363</v>
      </c>
      <c r="F1296" s="15">
        <f t="shared" si="63"/>
        <v>2.9688703774134102</v>
      </c>
      <c r="G1296" s="15">
        <f t="shared" si="63"/>
        <v>1.5334655036902509</v>
      </c>
      <c r="H1296" s="118">
        <f t="shared" si="64"/>
        <v>2.2511679405518308</v>
      </c>
      <c r="I1296" s="134">
        <f t="shared" si="65"/>
        <v>1.8393829478203596</v>
      </c>
    </row>
    <row r="1297" spans="1:9" x14ac:dyDescent="0.45">
      <c r="A1297" s="60">
        <v>41125</v>
      </c>
      <c r="B1297" s="122">
        <v>1288</v>
      </c>
      <c r="C1297" s="130">
        <v>24.742260000000002</v>
      </c>
      <c r="D1297" s="105">
        <v>14.836320000000001</v>
      </c>
      <c r="E1297" s="105">
        <v>76.143359166666627</v>
      </c>
      <c r="F1297" s="15">
        <f t="shared" si="63"/>
        <v>3.1194691407059216</v>
      </c>
      <c r="G1297" s="15">
        <f t="shared" si="63"/>
        <v>1.6874583936829139</v>
      </c>
      <c r="H1297" s="118">
        <f t="shared" si="64"/>
        <v>2.4034637671944177</v>
      </c>
      <c r="I1297" s="134">
        <f t="shared" si="65"/>
        <v>1.8300780486955417</v>
      </c>
    </row>
    <row r="1298" spans="1:9" x14ac:dyDescent="0.45">
      <c r="A1298" s="60">
        <v>41126</v>
      </c>
      <c r="B1298" s="121">
        <v>1289</v>
      </c>
      <c r="C1298" s="130">
        <v>21.600680000000001</v>
      </c>
      <c r="D1298" s="105">
        <v>12.34567</v>
      </c>
      <c r="E1298" s="105">
        <v>82.387645729166664</v>
      </c>
      <c r="F1298" s="15">
        <f t="shared" si="63"/>
        <v>2.5802599984832426</v>
      </c>
      <c r="G1298" s="15">
        <f t="shared" si="63"/>
        <v>1.4348547709537409</v>
      </c>
      <c r="H1298" s="118">
        <f t="shared" si="64"/>
        <v>2.007557384718492</v>
      </c>
      <c r="I1298" s="134">
        <f t="shared" si="65"/>
        <v>1.6539792659315946</v>
      </c>
    </row>
    <row r="1299" spans="1:9" x14ac:dyDescent="0.45">
      <c r="A1299" s="60">
        <v>41127</v>
      </c>
      <c r="B1299" s="122">
        <v>1290</v>
      </c>
      <c r="C1299" s="130">
        <v>22.296890000000001</v>
      </c>
      <c r="D1299" s="105">
        <v>13.45303</v>
      </c>
      <c r="E1299" s="105">
        <v>82.999969895833331</v>
      </c>
      <c r="F1299" s="15">
        <f t="shared" si="63"/>
        <v>2.6921553541122956</v>
      </c>
      <c r="G1299" s="15">
        <f t="shared" si="63"/>
        <v>1.542737975045851</v>
      </c>
      <c r="H1299" s="118">
        <f t="shared" si="64"/>
        <v>2.1174466645790733</v>
      </c>
      <c r="I1299" s="134">
        <f t="shared" si="65"/>
        <v>1.7574800941609579</v>
      </c>
    </row>
    <row r="1300" spans="1:9" x14ac:dyDescent="0.45">
      <c r="A1300" s="60">
        <v>41128</v>
      </c>
      <c r="B1300" s="122">
        <v>1291</v>
      </c>
      <c r="C1300" s="130">
        <v>25.09459</v>
      </c>
      <c r="D1300" s="105">
        <v>12.61838</v>
      </c>
      <c r="E1300" s="105">
        <v>75.105629375000021</v>
      </c>
      <c r="F1300" s="15">
        <f t="shared" si="63"/>
        <v>3.1856697812130337</v>
      </c>
      <c r="G1300" s="15">
        <f t="shared" si="63"/>
        <v>1.4607889449673048</v>
      </c>
      <c r="H1300" s="118">
        <f t="shared" si="64"/>
        <v>2.323229363090169</v>
      </c>
      <c r="I1300" s="134">
        <f t="shared" si="65"/>
        <v>1.7448760349736758</v>
      </c>
    </row>
    <row r="1301" spans="1:9" x14ac:dyDescent="0.45">
      <c r="A1301" s="60">
        <v>41129</v>
      </c>
      <c r="B1301" s="121">
        <v>1292</v>
      </c>
      <c r="C1301" s="130">
        <v>28.301729999999999</v>
      </c>
      <c r="D1301" s="105">
        <v>12.35427</v>
      </c>
      <c r="E1301" s="105">
        <v>67.937076979166662</v>
      </c>
      <c r="F1301" s="15">
        <f t="shared" si="63"/>
        <v>3.8468479711053791</v>
      </c>
      <c r="G1301" s="15">
        <f t="shared" si="63"/>
        <v>1.4356663974890307</v>
      </c>
      <c r="H1301" s="118">
        <f t="shared" si="64"/>
        <v>2.641257184297205</v>
      </c>
      <c r="I1301" s="134">
        <f t="shared" si="65"/>
        <v>1.7943929265137621</v>
      </c>
    </row>
    <row r="1302" spans="1:9" x14ac:dyDescent="0.45">
      <c r="A1302" s="60">
        <v>41130</v>
      </c>
      <c r="B1302" s="122">
        <v>1293</v>
      </c>
      <c r="C1302" s="130">
        <v>30.848109999999998</v>
      </c>
      <c r="D1302" s="105">
        <v>15.050789999999999</v>
      </c>
      <c r="E1302" s="105">
        <v>65.446402604166678</v>
      </c>
      <c r="F1302" s="15">
        <f t="shared" si="63"/>
        <v>4.4538893595128499</v>
      </c>
      <c r="G1302" s="15">
        <f t="shared" si="63"/>
        <v>1.7109305358850111</v>
      </c>
      <c r="H1302" s="118">
        <f t="shared" si="64"/>
        <v>3.0824099476989306</v>
      </c>
      <c r="I1302" s="134">
        <f t="shared" si="65"/>
        <v>2.0173264242819258</v>
      </c>
    </row>
    <row r="1303" spans="1:9" x14ac:dyDescent="0.45">
      <c r="A1303" s="60">
        <v>41131</v>
      </c>
      <c r="B1303" s="122">
        <v>1294</v>
      </c>
      <c r="C1303" s="130">
        <v>29.66778</v>
      </c>
      <c r="D1303" s="105">
        <v>15.98742</v>
      </c>
      <c r="E1303" s="105">
        <v>62.21863812500002</v>
      </c>
      <c r="F1303" s="15">
        <f t="shared" si="63"/>
        <v>4.16287854296014</v>
      </c>
      <c r="G1303" s="15">
        <f t="shared" si="63"/>
        <v>1.8168261528342098</v>
      </c>
      <c r="H1303" s="118">
        <f t="shared" si="64"/>
        <v>2.989852347897175</v>
      </c>
      <c r="I1303" s="134">
        <f t="shared" si="65"/>
        <v>1.8602454128099597</v>
      </c>
    </row>
    <row r="1304" spans="1:9" x14ac:dyDescent="0.45">
      <c r="A1304" s="60">
        <v>41132</v>
      </c>
      <c r="B1304" s="121">
        <v>1295</v>
      </c>
      <c r="C1304" s="130">
        <v>31.634370000000001</v>
      </c>
      <c r="D1304" s="105">
        <v>13.32629</v>
      </c>
      <c r="E1304" s="105">
        <v>58.963319791666663</v>
      </c>
      <c r="F1304" s="15">
        <f t="shared" si="63"/>
        <v>4.6574123107499554</v>
      </c>
      <c r="G1304" s="15">
        <f t="shared" si="63"/>
        <v>1.5300401395343664</v>
      </c>
      <c r="H1304" s="118">
        <f t="shared" si="64"/>
        <v>3.0937262251421611</v>
      </c>
      <c r="I1304" s="134">
        <f t="shared" si="65"/>
        <v>1.82416368760923</v>
      </c>
    </row>
    <row r="1305" spans="1:9" x14ac:dyDescent="0.45">
      <c r="A1305" s="60">
        <v>41133</v>
      </c>
      <c r="B1305" s="122">
        <v>1296</v>
      </c>
      <c r="C1305" s="130">
        <v>26.480270000000001</v>
      </c>
      <c r="D1305" s="105">
        <v>17.124659999999999</v>
      </c>
      <c r="E1305" s="105">
        <v>76.932924062500035</v>
      </c>
      <c r="F1305" s="15">
        <f t="shared" si="63"/>
        <v>3.4580618116508206</v>
      </c>
      <c r="G1305" s="15">
        <f t="shared" si="63"/>
        <v>1.9530903874029226</v>
      </c>
      <c r="H1305" s="118">
        <f t="shared" si="64"/>
        <v>2.7055760995268718</v>
      </c>
      <c r="I1305" s="134">
        <f t="shared" si="65"/>
        <v>2.0814788061021585</v>
      </c>
    </row>
    <row r="1306" spans="1:9" x14ac:dyDescent="0.45">
      <c r="A1306" s="60">
        <v>41134</v>
      </c>
      <c r="B1306" s="122">
        <v>1297</v>
      </c>
      <c r="C1306" s="130">
        <v>25.685669999999998</v>
      </c>
      <c r="D1306" s="105">
        <v>14.69867</v>
      </c>
      <c r="E1306" s="105">
        <v>80.960985208333355</v>
      </c>
      <c r="F1306" s="15">
        <f t="shared" si="63"/>
        <v>3.2994836124982156</v>
      </c>
      <c r="G1306" s="15">
        <f t="shared" si="63"/>
        <v>1.6725428454075066</v>
      </c>
      <c r="H1306" s="118">
        <f t="shared" si="64"/>
        <v>2.4860132289528609</v>
      </c>
      <c r="I1306" s="134">
        <f t="shared" si="65"/>
        <v>2.0127008025697362</v>
      </c>
    </row>
    <row r="1307" spans="1:9" x14ac:dyDescent="0.45">
      <c r="A1307" s="60">
        <v>41135</v>
      </c>
      <c r="B1307" s="121">
        <v>1298</v>
      </c>
      <c r="C1307" s="130">
        <v>26.18282</v>
      </c>
      <c r="D1307" s="105">
        <v>15.73607</v>
      </c>
      <c r="E1307" s="105">
        <v>87.831088229166667</v>
      </c>
      <c r="F1307" s="15">
        <f t="shared" si="63"/>
        <v>3.3979390155040825</v>
      </c>
      <c r="G1307" s="15">
        <f t="shared" si="63"/>
        <v>1.7878593246058974</v>
      </c>
      <c r="H1307" s="118">
        <f t="shared" si="64"/>
        <v>2.5928991700549897</v>
      </c>
      <c r="I1307" s="134">
        <f t="shared" si="65"/>
        <v>2.2773715577443281</v>
      </c>
    </row>
    <row r="1308" spans="1:9" x14ac:dyDescent="0.45">
      <c r="A1308" s="60">
        <v>41136</v>
      </c>
      <c r="B1308" s="122">
        <v>1299</v>
      </c>
      <c r="C1308" s="130">
        <v>24.139620000000001</v>
      </c>
      <c r="D1308" s="105">
        <v>15.567270000000001</v>
      </c>
      <c r="E1308" s="105">
        <v>71.591850833333311</v>
      </c>
      <c r="F1308" s="15">
        <f t="shared" si="63"/>
        <v>3.0090151675949901</v>
      </c>
      <c r="G1308" s="15">
        <f t="shared" si="63"/>
        <v>1.7686339315316311</v>
      </c>
      <c r="H1308" s="118">
        <f t="shared" si="64"/>
        <v>2.3888245495633105</v>
      </c>
      <c r="I1308" s="134">
        <f t="shared" si="65"/>
        <v>1.7102037081934116</v>
      </c>
    </row>
    <row r="1309" spans="1:9" x14ac:dyDescent="0.45">
      <c r="A1309" s="60">
        <v>41137</v>
      </c>
      <c r="B1309" s="122">
        <v>1300</v>
      </c>
      <c r="C1309" s="130">
        <v>27.599340000000002</v>
      </c>
      <c r="D1309" s="105">
        <v>12.70614</v>
      </c>
      <c r="E1309" s="105">
        <v>68.151142604166679</v>
      </c>
      <c r="F1309" s="15">
        <f t="shared" si="63"/>
        <v>3.6926396237300745</v>
      </c>
      <c r="G1309" s="15">
        <f t="shared" si="63"/>
        <v>1.4692218234095362</v>
      </c>
      <c r="H1309" s="118">
        <f t="shared" si="64"/>
        <v>2.5809307235698054</v>
      </c>
      <c r="I1309" s="134">
        <f t="shared" si="65"/>
        <v>1.7589337779348091</v>
      </c>
    </row>
    <row r="1310" spans="1:9" x14ac:dyDescent="0.45">
      <c r="A1310" s="60">
        <v>41138</v>
      </c>
      <c r="B1310" s="121">
        <v>1301</v>
      </c>
      <c r="C1310" s="130">
        <v>35.261000000000003</v>
      </c>
      <c r="D1310" s="105">
        <v>13.91507</v>
      </c>
      <c r="E1310" s="105">
        <v>54.105474687500013</v>
      </c>
      <c r="F1310" s="15">
        <f t="shared" si="63"/>
        <v>5.704301116118625</v>
      </c>
      <c r="G1310" s="15">
        <f t="shared" si="63"/>
        <v>1.5898154944273559</v>
      </c>
      <c r="H1310" s="118">
        <f t="shared" si="64"/>
        <v>3.6470583052729904</v>
      </c>
      <c r="I1310" s="134">
        <f t="shared" si="65"/>
        <v>1.9732582081978447</v>
      </c>
    </row>
    <row r="1311" spans="1:9" x14ac:dyDescent="0.45">
      <c r="A1311" s="60">
        <v>41139</v>
      </c>
      <c r="B1311" s="122">
        <v>1302</v>
      </c>
      <c r="C1311" s="130">
        <v>36.72054</v>
      </c>
      <c r="D1311" s="105">
        <v>15.356350000000001</v>
      </c>
      <c r="E1311" s="105">
        <v>61.348044374999972</v>
      </c>
      <c r="F1311" s="15">
        <f t="shared" si="63"/>
        <v>6.1799300919933993</v>
      </c>
      <c r="G1311" s="15">
        <f t="shared" si="63"/>
        <v>1.7448661662290281</v>
      </c>
      <c r="H1311" s="118">
        <f t="shared" si="64"/>
        <v>3.9623981291112136</v>
      </c>
      <c r="I1311" s="134">
        <f t="shared" si="65"/>
        <v>2.4308537625613162</v>
      </c>
    </row>
    <row r="1312" spans="1:9" x14ac:dyDescent="0.45">
      <c r="A1312" s="60">
        <v>41140</v>
      </c>
      <c r="B1312" s="122">
        <v>1303</v>
      </c>
      <c r="C1312" s="130">
        <v>31.574680000000001</v>
      </c>
      <c r="D1312" s="105">
        <v>18.204429999999999</v>
      </c>
      <c r="E1312" s="105">
        <v>70.151718125000002</v>
      </c>
      <c r="F1312" s="15">
        <f t="shared" si="63"/>
        <v>4.6416831433278274</v>
      </c>
      <c r="G1312" s="15">
        <f t="shared" si="63"/>
        <v>2.0906691399874036</v>
      </c>
      <c r="H1312" s="118">
        <f t="shared" si="64"/>
        <v>3.3661761416576157</v>
      </c>
      <c r="I1312" s="134">
        <f t="shared" si="65"/>
        <v>2.3614303984866516</v>
      </c>
    </row>
    <row r="1313" spans="1:9" x14ac:dyDescent="0.45">
      <c r="A1313" s="60">
        <v>41141</v>
      </c>
      <c r="B1313" s="121">
        <v>1304</v>
      </c>
      <c r="C1313" s="130">
        <v>30.780460000000001</v>
      </c>
      <c r="D1313" s="105">
        <v>15.71326</v>
      </c>
      <c r="E1313" s="105">
        <v>74.466215312500026</v>
      </c>
      <c r="F1313" s="15">
        <f t="shared" si="63"/>
        <v>4.4367450422810855</v>
      </c>
      <c r="G1313" s="15">
        <f t="shared" si="63"/>
        <v>1.7852507337622781</v>
      </c>
      <c r="H1313" s="118">
        <f t="shared" si="64"/>
        <v>3.1109978880216818</v>
      </c>
      <c r="I1313" s="134">
        <f t="shared" si="65"/>
        <v>2.3166423856615541</v>
      </c>
    </row>
    <row r="1314" spans="1:9" x14ac:dyDescent="0.45">
      <c r="A1314" s="60">
        <v>41142</v>
      </c>
      <c r="B1314" s="122">
        <v>1305</v>
      </c>
      <c r="C1314" s="130">
        <v>30.959320000000002</v>
      </c>
      <c r="D1314" s="105">
        <v>17.053159999999998</v>
      </c>
      <c r="E1314" s="105">
        <v>71.486084895833287</v>
      </c>
      <c r="F1314" s="15">
        <f t="shared" si="63"/>
        <v>4.4821980850864707</v>
      </c>
      <c r="G1314" s="15">
        <f t="shared" si="63"/>
        <v>1.9442669204568985</v>
      </c>
      <c r="H1314" s="118">
        <f t="shared" si="64"/>
        <v>3.2132325027716844</v>
      </c>
      <c r="I1314" s="134">
        <f t="shared" si="65"/>
        <v>2.297014114831875</v>
      </c>
    </row>
    <row r="1315" spans="1:9" x14ac:dyDescent="0.45">
      <c r="A1315" s="60">
        <v>41143</v>
      </c>
      <c r="B1315" s="122">
        <v>1306</v>
      </c>
      <c r="C1315" s="130">
        <v>25.189769999999999</v>
      </c>
      <c r="D1315" s="105">
        <v>11.94233</v>
      </c>
      <c r="E1315" s="105">
        <v>69.830563124999998</v>
      </c>
      <c r="F1315" s="15">
        <f t="shared" si="63"/>
        <v>3.2037623245087783</v>
      </c>
      <c r="G1315" s="15">
        <f t="shared" si="63"/>
        <v>1.3972392004036815</v>
      </c>
      <c r="H1315" s="118">
        <f t="shared" si="64"/>
        <v>2.3005007624562301</v>
      </c>
      <c r="I1315" s="134">
        <f t="shared" si="65"/>
        <v>1.606452637118104</v>
      </c>
    </row>
    <row r="1316" spans="1:9" x14ac:dyDescent="0.45">
      <c r="A1316" s="60">
        <v>41144</v>
      </c>
      <c r="B1316" s="121">
        <v>1307</v>
      </c>
      <c r="C1316" s="130">
        <v>26.274319999999999</v>
      </c>
      <c r="D1316" s="105">
        <v>10.42902</v>
      </c>
      <c r="E1316" s="105">
        <v>66.882924062499981</v>
      </c>
      <c r="F1316" s="15">
        <f t="shared" si="63"/>
        <v>3.4163359038423282</v>
      </c>
      <c r="G1316" s="15">
        <f t="shared" si="63"/>
        <v>1.26371447352902</v>
      </c>
      <c r="H1316" s="118">
        <f t="shared" si="64"/>
        <v>2.340025188685674</v>
      </c>
      <c r="I1316" s="134">
        <f t="shared" si="65"/>
        <v>1.5650772699920112</v>
      </c>
    </row>
    <row r="1317" spans="1:9" x14ac:dyDescent="0.45">
      <c r="A1317" s="60">
        <v>41145</v>
      </c>
      <c r="B1317" s="122">
        <v>1308</v>
      </c>
      <c r="C1317" s="130">
        <v>22.787749999999999</v>
      </c>
      <c r="D1317" s="105">
        <v>14.02319</v>
      </c>
      <c r="E1317" s="105">
        <v>84.546125104166649</v>
      </c>
      <c r="F1317" s="15">
        <f t="shared" si="63"/>
        <v>2.773572185154344</v>
      </c>
      <c r="G1317" s="15">
        <f t="shared" si="63"/>
        <v>1.6010121787130978</v>
      </c>
      <c r="H1317" s="118">
        <f t="shared" si="64"/>
        <v>2.1872921819337208</v>
      </c>
      <c r="I1317" s="134">
        <f t="shared" si="65"/>
        <v>1.8492707845313399</v>
      </c>
    </row>
    <row r="1318" spans="1:9" x14ac:dyDescent="0.45">
      <c r="A1318" s="60">
        <v>41146</v>
      </c>
      <c r="B1318" s="122">
        <v>1309</v>
      </c>
      <c r="C1318" s="130">
        <v>22.315619999999999</v>
      </c>
      <c r="D1318" s="105">
        <v>15.162050000000001</v>
      </c>
      <c r="E1318" s="105">
        <v>79.101647916666664</v>
      </c>
      <c r="F1318" s="15">
        <f t="shared" si="63"/>
        <v>2.6952232810047065</v>
      </c>
      <c r="G1318" s="15">
        <f t="shared" si="63"/>
        <v>1.7232195141467836</v>
      </c>
      <c r="H1318" s="118">
        <f t="shared" si="64"/>
        <v>2.2092213975757451</v>
      </c>
      <c r="I1318" s="134">
        <f t="shared" si="65"/>
        <v>1.7475305316100285</v>
      </c>
    </row>
    <row r="1319" spans="1:9" x14ac:dyDescent="0.45">
      <c r="A1319" s="60">
        <v>41147</v>
      </c>
      <c r="B1319" s="121">
        <v>1310</v>
      </c>
      <c r="C1319" s="130">
        <v>24.48573</v>
      </c>
      <c r="D1319" s="105">
        <v>11.58972</v>
      </c>
      <c r="E1319" s="105">
        <v>74.737518229166668</v>
      </c>
      <c r="F1319" s="15">
        <f t="shared" si="63"/>
        <v>3.0720265918548666</v>
      </c>
      <c r="G1319" s="15">
        <f t="shared" si="63"/>
        <v>1.3650671934671004</v>
      </c>
      <c r="H1319" s="118">
        <f t="shared" si="64"/>
        <v>2.2185468926609833</v>
      </c>
      <c r="I1319" s="134">
        <f t="shared" si="65"/>
        <v>1.658086888325113</v>
      </c>
    </row>
    <row r="1320" spans="1:9" x14ac:dyDescent="0.45">
      <c r="A1320" s="60">
        <v>41148</v>
      </c>
      <c r="B1320" s="122">
        <v>1311</v>
      </c>
      <c r="C1320" s="130">
        <v>29.237960000000001</v>
      </c>
      <c r="D1320" s="105">
        <v>12.08826</v>
      </c>
      <c r="E1320" s="105">
        <v>63.376114999999977</v>
      </c>
      <c r="F1320" s="15">
        <f t="shared" si="63"/>
        <v>4.0610925127897906</v>
      </c>
      <c r="G1320" s="15">
        <f t="shared" si="63"/>
        <v>1.410747433336079</v>
      </c>
      <c r="H1320" s="118">
        <f t="shared" si="64"/>
        <v>2.7359199730629347</v>
      </c>
      <c r="I1320" s="134">
        <f t="shared" si="65"/>
        <v>1.7339197884363338</v>
      </c>
    </row>
    <row r="1321" spans="1:9" x14ac:dyDescent="0.45">
      <c r="A1321" s="60">
        <v>41149</v>
      </c>
      <c r="B1321" s="122">
        <v>1312</v>
      </c>
      <c r="C1321" s="130">
        <v>26.66405</v>
      </c>
      <c r="D1321" s="105">
        <v>16.197790000000001</v>
      </c>
      <c r="E1321" s="105">
        <v>68.513667708333344</v>
      </c>
      <c r="F1321" s="15">
        <f t="shared" si="63"/>
        <v>3.4956702198456946</v>
      </c>
      <c r="G1321" s="15">
        <f t="shared" si="63"/>
        <v>1.8413855896690214</v>
      </c>
      <c r="H1321" s="118">
        <f t="shared" si="64"/>
        <v>2.668527904757358</v>
      </c>
      <c r="I1321" s="134">
        <f t="shared" si="65"/>
        <v>1.8283063413696066</v>
      </c>
    </row>
    <row r="1322" spans="1:9" x14ac:dyDescent="0.45">
      <c r="A1322" s="60">
        <v>41150</v>
      </c>
      <c r="B1322" s="121">
        <v>1313</v>
      </c>
      <c r="C1322" s="130">
        <v>25.028390000000002</v>
      </c>
      <c r="D1322" s="105">
        <v>12.082000000000001</v>
      </c>
      <c r="E1322" s="105">
        <v>76.267174999999995</v>
      </c>
      <c r="F1322" s="15">
        <f t="shared" si="63"/>
        <v>3.1731385693439171</v>
      </c>
      <c r="G1322" s="15">
        <f t="shared" si="63"/>
        <v>1.4101656209011644</v>
      </c>
      <c r="H1322" s="118">
        <f t="shared" si="64"/>
        <v>2.291652095122541</v>
      </c>
      <c r="I1322" s="134">
        <f t="shared" si="65"/>
        <v>1.7477783137782748</v>
      </c>
    </row>
    <row r="1323" spans="1:9" x14ac:dyDescent="0.45">
      <c r="A1323" s="60">
        <v>41151</v>
      </c>
      <c r="B1323" s="122">
        <v>1314</v>
      </c>
      <c r="C1323" s="130">
        <v>23.668340000000001</v>
      </c>
      <c r="D1323" s="105">
        <v>12.97925</v>
      </c>
      <c r="E1323" s="105">
        <v>75.564701041666652</v>
      </c>
      <c r="F1323" s="15">
        <f t="shared" si="63"/>
        <v>2.925030168306697</v>
      </c>
      <c r="G1323" s="15">
        <f t="shared" si="63"/>
        <v>1.4957391393258483</v>
      </c>
      <c r="H1323" s="118">
        <f t="shared" si="64"/>
        <v>2.2103846538162726</v>
      </c>
      <c r="I1323" s="134">
        <f t="shared" si="65"/>
        <v>1.6702705555271447</v>
      </c>
    </row>
    <row r="1324" spans="1:9" x14ac:dyDescent="0.45">
      <c r="A1324" s="60">
        <v>41152</v>
      </c>
      <c r="B1324" s="122">
        <v>1315</v>
      </c>
      <c r="C1324" s="130">
        <v>21.024090000000001</v>
      </c>
      <c r="D1324" s="105">
        <v>9.2979489999999991</v>
      </c>
      <c r="E1324" s="105">
        <v>66.488911770833326</v>
      </c>
      <c r="F1324" s="15">
        <f t="shared" si="63"/>
        <v>2.4906878367251948</v>
      </c>
      <c r="G1324" s="15">
        <f t="shared" si="63"/>
        <v>1.1713744193808271</v>
      </c>
      <c r="H1324" s="118">
        <f t="shared" si="64"/>
        <v>1.8310311280530109</v>
      </c>
      <c r="I1324" s="134">
        <f t="shared" si="65"/>
        <v>1.2174326712276606</v>
      </c>
    </row>
    <row r="1325" spans="1:9" x14ac:dyDescent="0.45">
      <c r="A1325" s="60">
        <v>41153</v>
      </c>
      <c r="B1325" s="121">
        <v>1316</v>
      </c>
      <c r="C1325" s="130">
        <v>19.783619999999999</v>
      </c>
      <c r="D1325" s="105">
        <v>8.9031339999999997</v>
      </c>
      <c r="E1325" s="105">
        <v>69.559595937500021</v>
      </c>
      <c r="F1325" s="15">
        <f t="shared" si="63"/>
        <v>2.3071438979892331</v>
      </c>
      <c r="G1325" s="15">
        <f t="shared" si="63"/>
        <v>1.1405693458064377</v>
      </c>
      <c r="H1325" s="118">
        <f t="shared" si="64"/>
        <v>1.7238566218978355</v>
      </c>
      <c r="I1325" s="134">
        <f t="shared" si="65"/>
        <v>1.1991077007339719</v>
      </c>
    </row>
    <row r="1326" spans="1:9" x14ac:dyDescent="0.45">
      <c r="A1326" s="60">
        <v>41154</v>
      </c>
      <c r="B1326" s="122">
        <v>1317</v>
      </c>
      <c r="C1326" s="130">
        <v>23.855920000000001</v>
      </c>
      <c r="D1326" s="105">
        <v>13.89162</v>
      </c>
      <c r="E1326" s="105">
        <v>78.006627291666632</v>
      </c>
      <c r="F1326" s="15">
        <f t="shared" si="63"/>
        <v>2.9582097470736897</v>
      </c>
      <c r="G1326" s="15">
        <f t="shared" si="63"/>
        <v>1.587396147479168</v>
      </c>
      <c r="H1326" s="118">
        <f t="shared" si="64"/>
        <v>2.2728029472764288</v>
      </c>
      <c r="I1326" s="134">
        <f t="shared" si="65"/>
        <v>1.7729369241559383</v>
      </c>
    </row>
    <row r="1327" spans="1:9" x14ac:dyDescent="0.45">
      <c r="A1327" s="60">
        <v>41155</v>
      </c>
      <c r="B1327" s="122">
        <v>1318</v>
      </c>
      <c r="C1327" s="130">
        <v>24.892769999999999</v>
      </c>
      <c r="D1327" s="105">
        <v>10.41621</v>
      </c>
      <c r="E1327" s="105">
        <v>83.010463437500022</v>
      </c>
      <c r="F1327" s="15">
        <f t="shared" si="63"/>
        <v>3.1476007780881949</v>
      </c>
      <c r="G1327" s="15">
        <f t="shared" si="63"/>
        <v>1.2626338582528833</v>
      </c>
      <c r="H1327" s="118">
        <f t="shared" si="64"/>
        <v>2.2051173181705392</v>
      </c>
      <c r="I1327" s="134">
        <f t="shared" si="65"/>
        <v>1.8304781051539365</v>
      </c>
    </row>
    <row r="1328" spans="1:9" x14ac:dyDescent="0.45">
      <c r="A1328" s="60">
        <v>41156</v>
      </c>
      <c r="B1328" s="121">
        <v>1319</v>
      </c>
      <c r="C1328" s="130">
        <v>25.30613</v>
      </c>
      <c r="D1328" s="105">
        <v>13.239610000000001</v>
      </c>
      <c r="E1328" s="105">
        <v>81.213548958333362</v>
      </c>
      <c r="F1328" s="15">
        <f t="shared" si="63"/>
        <v>3.2260025872233196</v>
      </c>
      <c r="G1328" s="15">
        <f t="shared" si="63"/>
        <v>1.5214087463243469</v>
      </c>
      <c r="H1328" s="118">
        <f t="shared" si="64"/>
        <v>2.3737056667738332</v>
      </c>
      <c r="I1328" s="134">
        <f t="shared" si="65"/>
        <v>1.9277706138121002</v>
      </c>
    </row>
    <row r="1329" spans="1:9" x14ac:dyDescent="0.45">
      <c r="A1329" s="60">
        <v>41157</v>
      </c>
      <c r="B1329" s="122">
        <v>1320</v>
      </c>
      <c r="C1329" s="130">
        <v>27.28595</v>
      </c>
      <c r="D1329" s="105">
        <v>13.04063</v>
      </c>
      <c r="E1329" s="105">
        <v>78.952761145833335</v>
      </c>
      <c r="F1329" s="15">
        <f t="shared" si="63"/>
        <v>3.6255907504258928</v>
      </c>
      <c r="G1329" s="15">
        <f t="shared" si="63"/>
        <v>1.5017562599854568</v>
      </c>
      <c r="H1329" s="118">
        <f t="shared" si="64"/>
        <v>2.5636735052056747</v>
      </c>
      <c r="I1329" s="134">
        <f t="shared" si="65"/>
        <v>2.0240910191240498</v>
      </c>
    </row>
    <row r="1330" spans="1:9" x14ac:dyDescent="0.45">
      <c r="A1330" s="60">
        <v>41158</v>
      </c>
      <c r="B1330" s="122">
        <v>1321</v>
      </c>
      <c r="C1330" s="130">
        <v>25.658159999999999</v>
      </c>
      <c r="D1330" s="105">
        <v>11.43985</v>
      </c>
      <c r="E1330" s="105">
        <v>67.484889270833364</v>
      </c>
      <c r="F1330" s="15">
        <f t="shared" si="63"/>
        <v>3.2941089160327173</v>
      </c>
      <c r="G1330" s="15">
        <f t="shared" si="63"/>
        <v>1.3515914118793466</v>
      </c>
      <c r="H1330" s="118">
        <f t="shared" si="64"/>
        <v>2.3228501639560317</v>
      </c>
      <c r="I1330" s="134">
        <f t="shared" si="65"/>
        <v>1.5675728610730992</v>
      </c>
    </row>
    <row r="1331" spans="1:9" x14ac:dyDescent="0.45">
      <c r="A1331" s="60">
        <v>41159</v>
      </c>
      <c r="B1331" s="121">
        <v>1322</v>
      </c>
      <c r="C1331" s="130">
        <v>28.133700000000001</v>
      </c>
      <c r="D1331" s="105">
        <v>8.6879779999999993</v>
      </c>
      <c r="E1331" s="105">
        <v>58.785311354166652</v>
      </c>
      <c r="F1331" s="15">
        <f t="shared" si="63"/>
        <v>3.8094562311404294</v>
      </c>
      <c r="G1331" s="15">
        <f t="shared" si="63"/>
        <v>1.1240839215190019</v>
      </c>
      <c r="H1331" s="118">
        <f t="shared" si="64"/>
        <v>2.4667700763297158</v>
      </c>
      <c r="I1331" s="134">
        <f t="shared" si="65"/>
        <v>1.4500984697618378</v>
      </c>
    </row>
    <row r="1332" spans="1:9" x14ac:dyDescent="0.45">
      <c r="A1332" s="60">
        <v>41160</v>
      </c>
      <c r="B1332" s="122">
        <v>1323</v>
      </c>
      <c r="C1332" s="130">
        <v>31.323910000000001</v>
      </c>
      <c r="D1332" s="105">
        <v>9.0020919999999993</v>
      </c>
      <c r="E1332" s="105">
        <v>50.535641979166662</v>
      </c>
      <c r="F1332" s="15">
        <f t="shared" si="63"/>
        <v>4.5761047952270815</v>
      </c>
      <c r="G1332" s="15">
        <f t="shared" si="63"/>
        <v>1.1482227391838609</v>
      </c>
      <c r="H1332" s="118">
        <f t="shared" si="64"/>
        <v>2.8621637672054714</v>
      </c>
      <c r="I1332" s="134">
        <f t="shared" si="65"/>
        <v>1.4464128342523863</v>
      </c>
    </row>
    <row r="1333" spans="1:9" x14ac:dyDescent="0.45">
      <c r="A1333" s="60">
        <v>41161</v>
      </c>
      <c r="B1333" s="122">
        <v>1324</v>
      </c>
      <c r="C1333" s="130">
        <v>30.259799999999998</v>
      </c>
      <c r="D1333" s="105">
        <v>12.57583</v>
      </c>
      <c r="E1333" s="105">
        <v>60.068268333333315</v>
      </c>
      <c r="F1333" s="15">
        <f t="shared" si="63"/>
        <v>4.3067044167653075</v>
      </c>
      <c r="G1333" s="15">
        <f t="shared" si="63"/>
        <v>1.4567156256137144</v>
      </c>
      <c r="H1333" s="118">
        <f t="shared" si="64"/>
        <v>2.881710021189511</v>
      </c>
      <c r="I1333" s="134">
        <f t="shared" si="65"/>
        <v>1.730993308116672</v>
      </c>
    </row>
    <row r="1334" spans="1:9" x14ac:dyDescent="0.45">
      <c r="A1334" s="60">
        <v>41162</v>
      </c>
      <c r="B1334" s="121">
        <v>1325</v>
      </c>
      <c r="C1334" s="130">
        <v>26.62734</v>
      </c>
      <c r="D1334" s="105">
        <v>15.81556</v>
      </c>
      <c r="E1334" s="105">
        <v>80.196135000000012</v>
      </c>
      <c r="F1334" s="15">
        <f t="shared" si="63"/>
        <v>3.4881296022938333</v>
      </c>
      <c r="G1334" s="15">
        <f t="shared" si="63"/>
        <v>1.7969760648627982</v>
      </c>
      <c r="H1334" s="118">
        <f t="shared" si="64"/>
        <v>2.6425528335783159</v>
      </c>
      <c r="I1334" s="134">
        <f t="shared" si="65"/>
        <v>2.1192252378627918</v>
      </c>
    </row>
    <row r="1335" spans="1:9" x14ac:dyDescent="0.45">
      <c r="A1335" s="60">
        <v>41163</v>
      </c>
      <c r="B1335" s="122">
        <v>1326</v>
      </c>
      <c r="C1335" s="130">
        <v>22.504300000000001</v>
      </c>
      <c r="D1335" s="105">
        <v>14.035410000000001</v>
      </c>
      <c r="E1335" s="105">
        <v>86.224368749999982</v>
      </c>
      <c r="F1335" s="15">
        <f t="shared" si="63"/>
        <v>2.7262992950094285</v>
      </c>
      <c r="G1335" s="15">
        <f t="shared" si="63"/>
        <v>1.6022819977815344</v>
      </c>
      <c r="H1335" s="118">
        <f t="shared" si="64"/>
        <v>2.1642906463954814</v>
      </c>
      <c r="I1335" s="134">
        <f t="shared" si="65"/>
        <v>1.8661459477697981</v>
      </c>
    </row>
    <row r="1336" spans="1:9" x14ac:dyDescent="0.45">
      <c r="A1336" s="60">
        <v>41164</v>
      </c>
      <c r="B1336" s="122">
        <v>1327</v>
      </c>
      <c r="C1336" s="130">
        <v>20.265460000000001</v>
      </c>
      <c r="D1336" s="105">
        <v>10.7155</v>
      </c>
      <c r="E1336" s="105">
        <v>72.255841041666685</v>
      </c>
      <c r="F1336" s="15">
        <f t="shared" si="63"/>
        <v>2.3769827913881545</v>
      </c>
      <c r="G1336" s="15">
        <f t="shared" si="63"/>
        <v>1.2880944690026359</v>
      </c>
      <c r="H1336" s="118">
        <f t="shared" si="64"/>
        <v>1.8325386301953952</v>
      </c>
      <c r="I1336" s="134">
        <f t="shared" si="65"/>
        <v>1.3241161996611208</v>
      </c>
    </row>
    <row r="1337" spans="1:9" x14ac:dyDescent="0.45">
      <c r="A1337" s="60">
        <v>41165</v>
      </c>
      <c r="B1337" s="121">
        <v>1328</v>
      </c>
      <c r="C1337" s="130">
        <v>21.070740000000001</v>
      </c>
      <c r="D1337" s="105">
        <v>11.099679999999999</v>
      </c>
      <c r="E1337" s="105">
        <v>72.042950208333352</v>
      </c>
      <c r="F1337" s="15">
        <f t="shared" si="63"/>
        <v>2.4978323875700656</v>
      </c>
      <c r="G1337" s="15">
        <f t="shared" si="63"/>
        <v>1.3214374133907771</v>
      </c>
      <c r="H1337" s="118">
        <f t="shared" si="64"/>
        <v>1.9096349004804214</v>
      </c>
      <c r="I1337" s="134">
        <f t="shared" si="65"/>
        <v>1.3757573205140663</v>
      </c>
    </row>
    <row r="1338" spans="1:9" x14ac:dyDescent="0.45">
      <c r="A1338" s="60">
        <v>41166</v>
      </c>
      <c r="B1338" s="122">
        <v>1329</v>
      </c>
      <c r="C1338" s="130">
        <v>18.966149999999999</v>
      </c>
      <c r="D1338" s="105">
        <v>6.2814449999999997</v>
      </c>
      <c r="E1338" s="105">
        <v>81.967678541666658</v>
      </c>
      <c r="F1338" s="15">
        <f t="shared" si="63"/>
        <v>2.1927571667327568</v>
      </c>
      <c r="G1338" s="15">
        <f t="shared" si="63"/>
        <v>0.95348717271197825</v>
      </c>
      <c r="H1338" s="118">
        <f t="shared" si="64"/>
        <v>1.5731221697223674</v>
      </c>
      <c r="I1338" s="134">
        <f t="shared" si="65"/>
        <v>1.2894517231457219</v>
      </c>
    </row>
    <row r="1339" spans="1:9" x14ac:dyDescent="0.45">
      <c r="A1339" s="60">
        <v>41167</v>
      </c>
      <c r="B1339" s="122">
        <v>1330</v>
      </c>
      <c r="C1339" s="130">
        <v>23.93703</v>
      </c>
      <c r="D1339" s="105">
        <v>12.056800000000001</v>
      </c>
      <c r="E1339" s="105">
        <v>74.637575833333329</v>
      </c>
      <c r="F1339" s="15">
        <f t="shared" si="63"/>
        <v>2.9726580638248721</v>
      </c>
      <c r="G1339" s="15">
        <f t="shared" si="63"/>
        <v>1.407825631759269</v>
      </c>
      <c r="H1339" s="118">
        <f t="shared" si="64"/>
        <v>2.1902418477920707</v>
      </c>
      <c r="I1339" s="134">
        <f t="shared" si="65"/>
        <v>1.6347434200792077</v>
      </c>
    </row>
    <row r="1340" spans="1:9" x14ac:dyDescent="0.45">
      <c r="A1340" s="60">
        <v>41168</v>
      </c>
      <c r="B1340" s="121">
        <v>1331</v>
      </c>
      <c r="C1340" s="130">
        <v>26.827249999999999</v>
      </c>
      <c r="D1340" s="105">
        <v>7.4095779999999998</v>
      </c>
      <c r="E1340" s="105">
        <v>71.112701770833326</v>
      </c>
      <c r="F1340" s="15">
        <f t="shared" si="63"/>
        <v>3.5293653734321633</v>
      </c>
      <c r="G1340" s="15">
        <f t="shared" si="63"/>
        <v>1.0303863222579226</v>
      </c>
      <c r="H1340" s="118">
        <f t="shared" si="64"/>
        <v>2.2798758478450427</v>
      </c>
      <c r="I1340" s="134">
        <f t="shared" si="65"/>
        <v>1.6212813124233032</v>
      </c>
    </row>
    <row r="1341" spans="1:9" x14ac:dyDescent="0.45">
      <c r="A1341" s="60">
        <v>41169</v>
      </c>
      <c r="B1341" s="122">
        <v>1332</v>
      </c>
      <c r="C1341" s="130">
        <v>26.074480000000001</v>
      </c>
      <c r="D1341" s="105">
        <v>10.59761</v>
      </c>
      <c r="E1341" s="105">
        <v>77.445713854166726</v>
      </c>
      <c r="F1341" s="15">
        <f t="shared" si="63"/>
        <v>3.3762679683067587</v>
      </c>
      <c r="G1341" s="15">
        <f t="shared" si="63"/>
        <v>1.278012198271959</v>
      </c>
      <c r="H1341" s="118">
        <f t="shared" si="64"/>
        <v>2.327140083289359</v>
      </c>
      <c r="I1341" s="134">
        <f t="shared" si="65"/>
        <v>1.8022702498898944</v>
      </c>
    </row>
    <row r="1342" spans="1:9" x14ac:dyDescent="0.45">
      <c r="A1342" s="60">
        <v>41170</v>
      </c>
      <c r="B1342" s="122">
        <v>1333</v>
      </c>
      <c r="C1342" s="130">
        <v>22.103090000000002</v>
      </c>
      <c r="D1342" s="105">
        <v>11.10366</v>
      </c>
      <c r="E1342" s="105">
        <v>75.921065833333387</v>
      </c>
      <c r="F1342" s="15">
        <f t="shared" si="63"/>
        <v>2.6605899923669738</v>
      </c>
      <c r="G1342" s="15">
        <f t="shared" si="63"/>
        <v>1.3217867693262026</v>
      </c>
      <c r="H1342" s="118">
        <f t="shared" si="64"/>
        <v>1.9911883808465882</v>
      </c>
      <c r="I1342" s="134">
        <f t="shared" si="65"/>
        <v>1.5117314414882235</v>
      </c>
    </row>
    <row r="1343" spans="1:9" x14ac:dyDescent="0.45">
      <c r="A1343" s="60">
        <v>41171</v>
      </c>
      <c r="B1343" s="121">
        <v>1334</v>
      </c>
      <c r="C1343" s="130">
        <v>20.461590000000001</v>
      </c>
      <c r="D1343" s="105">
        <v>6.1757559999999998</v>
      </c>
      <c r="E1343" s="105">
        <v>65.844891354166649</v>
      </c>
      <c r="F1343" s="15">
        <f t="shared" si="63"/>
        <v>2.4059352814182571</v>
      </c>
      <c r="G1343" s="15">
        <f t="shared" si="63"/>
        <v>0.94654892398459223</v>
      </c>
      <c r="H1343" s="118">
        <f t="shared" si="64"/>
        <v>1.6762421027014247</v>
      </c>
      <c r="I1343" s="134">
        <f t="shared" si="65"/>
        <v>1.1037197913565515</v>
      </c>
    </row>
    <row r="1344" spans="1:9" x14ac:dyDescent="0.45">
      <c r="A1344" s="60">
        <v>41172</v>
      </c>
      <c r="B1344" s="122">
        <v>1335</v>
      </c>
      <c r="C1344" s="130">
        <v>21.319579999999998</v>
      </c>
      <c r="D1344" s="105">
        <v>4.4531910000000003</v>
      </c>
      <c r="E1344" s="105">
        <v>60.538213854166656</v>
      </c>
      <c r="F1344" s="15">
        <f t="shared" si="63"/>
        <v>2.5362461725175844</v>
      </c>
      <c r="G1344" s="15">
        <f t="shared" si="63"/>
        <v>0.83957005248987471</v>
      </c>
      <c r="H1344" s="118">
        <f t="shared" si="64"/>
        <v>1.6879081125037296</v>
      </c>
      <c r="I1344" s="134">
        <f t="shared" si="65"/>
        <v>1.0218294228093359</v>
      </c>
    </row>
    <row r="1345" spans="1:9" x14ac:dyDescent="0.45">
      <c r="A1345" s="60">
        <v>41173</v>
      </c>
      <c r="B1345" s="122">
        <v>1336</v>
      </c>
      <c r="C1345" s="130">
        <v>13.36504</v>
      </c>
      <c r="D1345" s="105">
        <v>4.7987859999999998</v>
      </c>
      <c r="E1345" s="105">
        <v>85.304828645833325</v>
      </c>
      <c r="F1345" s="15">
        <f t="shared" si="63"/>
        <v>1.5339126556419089</v>
      </c>
      <c r="G1345" s="15">
        <f t="shared" si="63"/>
        <v>0.86013439949747117</v>
      </c>
      <c r="H1345" s="118">
        <f t="shared" si="64"/>
        <v>1.1970235275696901</v>
      </c>
      <c r="I1345" s="134">
        <f t="shared" si="65"/>
        <v>1.0211188690436337</v>
      </c>
    </row>
    <row r="1346" spans="1:9" x14ac:dyDescent="0.45">
      <c r="A1346" s="60">
        <v>41174</v>
      </c>
      <c r="B1346" s="121">
        <v>1337</v>
      </c>
      <c r="C1346" s="130">
        <v>20.91085</v>
      </c>
      <c r="D1346" s="105">
        <v>8.4978230000000003</v>
      </c>
      <c r="E1346" s="105">
        <v>80.937179583333346</v>
      </c>
      <c r="F1346" s="15">
        <f t="shared" si="63"/>
        <v>2.4734191256168243</v>
      </c>
      <c r="G1346" s="15">
        <f t="shared" si="63"/>
        <v>1.1096890124017948</v>
      </c>
      <c r="H1346" s="118">
        <f t="shared" si="64"/>
        <v>1.7915540690093095</v>
      </c>
      <c r="I1346" s="134">
        <f t="shared" si="65"/>
        <v>1.4500333341665808</v>
      </c>
    </row>
    <row r="1347" spans="1:9" x14ac:dyDescent="0.45">
      <c r="A1347" s="60">
        <v>41175</v>
      </c>
      <c r="B1347" s="122">
        <v>1338</v>
      </c>
      <c r="C1347" s="130">
        <v>27.293410000000002</v>
      </c>
      <c r="D1347" s="105">
        <v>12.740180000000001</v>
      </c>
      <c r="E1347" s="105">
        <v>78.611714583333352</v>
      </c>
      <c r="F1347" s="15">
        <f t="shared" si="63"/>
        <v>3.6271743913387655</v>
      </c>
      <c r="G1347" s="15">
        <f t="shared" si="63"/>
        <v>1.4725042211057329</v>
      </c>
      <c r="H1347" s="118">
        <f t="shared" si="64"/>
        <v>2.5498393062222493</v>
      </c>
      <c r="I1347" s="134">
        <f t="shared" si="65"/>
        <v>2.0044723977410817</v>
      </c>
    </row>
    <row r="1348" spans="1:9" x14ac:dyDescent="0.45">
      <c r="A1348" s="60">
        <v>41176</v>
      </c>
      <c r="B1348" s="122">
        <v>1339</v>
      </c>
      <c r="C1348" s="130">
        <v>19.201899999999998</v>
      </c>
      <c r="D1348" s="105">
        <v>12.729900000000001</v>
      </c>
      <c r="E1348" s="105">
        <v>86.485874375000023</v>
      </c>
      <c r="F1348" s="15">
        <f t="shared" si="63"/>
        <v>2.2252244565279087</v>
      </c>
      <c r="G1348" s="15">
        <f t="shared" si="63"/>
        <v>1.4715122668015315</v>
      </c>
      <c r="H1348" s="118">
        <f t="shared" si="64"/>
        <v>1.8483683616647202</v>
      </c>
      <c r="I1348" s="134">
        <f t="shared" si="65"/>
        <v>1.598577539256596</v>
      </c>
    </row>
    <row r="1349" spans="1:9" x14ac:dyDescent="0.45">
      <c r="A1349" s="60">
        <v>41177</v>
      </c>
      <c r="B1349" s="121">
        <v>1340</v>
      </c>
      <c r="C1349" s="130">
        <v>15.81878</v>
      </c>
      <c r="D1349" s="105">
        <v>11.65376</v>
      </c>
      <c r="E1349" s="105">
        <v>89.183618645833334</v>
      </c>
      <c r="F1349" s="15">
        <f t="shared" si="63"/>
        <v>1.7973462250908807</v>
      </c>
      <c r="G1349" s="15">
        <f t="shared" si="63"/>
        <v>1.3708613450752116</v>
      </c>
      <c r="H1349" s="118">
        <f t="shared" si="64"/>
        <v>1.5841037850830462</v>
      </c>
      <c r="I1349" s="134">
        <f t="shared" si="65"/>
        <v>1.4127610786426752</v>
      </c>
    </row>
    <row r="1350" spans="1:9" x14ac:dyDescent="0.45">
      <c r="A1350" s="60">
        <v>41178</v>
      </c>
      <c r="B1350" s="122">
        <v>1341</v>
      </c>
      <c r="C1350" s="130">
        <v>17.81992</v>
      </c>
      <c r="D1350" s="105">
        <v>10.103680000000001</v>
      </c>
      <c r="E1350" s="105">
        <v>89.361966979166652</v>
      </c>
      <c r="F1350" s="15">
        <f t="shared" si="63"/>
        <v>2.0407345602136329</v>
      </c>
      <c r="G1350" s="15">
        <f t="shared" si="63"/>
        <v>1.2365201573917544</v>
      </c>
      <c r="H1350" s="118">
        <f t="shared" si="64"/>
        <v>1.6386273588026936</v>
      </c>
      <c r="I1350" s="134">
        <f t="shared" si="65"/>
        <v>1.4643096392848538</v>
      </c>
    </row>
    <row r="1351" spans="1:9" x14ac:dyDescent="0.45">
      <c r="A1351" s="60">
        <v>41179</v>
      </c>
      <c r="B1351" s="122">
        <v>1342</v>
      </c>
      <c r="C1351" s="130">
        <v>20.820640000000001</v>
      </c>
      <c r="D1351" s="105">
        <v>10.75596</v>
      </c>
      <c r="E1351" s="105">
        <v>81.516293229166649</v>
      </c>
      <c r="F1351" s="15">
        <f t="shared" si="63"/>
        <v>2.4597373859300595</v>
      </c>
      <c r="G1351" s="15">
        <f t="shared" si="63"/>
        <v>1.291570795525764</v>
      </c>
      <c r="H1351" s="118">
        <f t="shared" si="64"/>
        <v>1.8756540907279118</v>
      </c>
      <c r="I1351" s="134">
        <f t="shared" si="65"/>
        <v>1.5289636885626241</v>
      </c>
    </row>
    <row r="1352" spans="1:9" x14ac:dyDescent="0.45">
      <c r="A1352" s="60">
        <v>41180</v>
      </c>
      <c r="B1352" s="121">
        <v>1343</v>
      </c>
      <c r="C1352" s="130">
        <v>20.99015</v>
      </c>
      <c r="D1352" s="105">
        <v>8.6103919999999992</v>
      </c>
      <c r="E1352" s="105">
        <v>80.457135625000021</v>
      </c>
      <c r="F1352" s="15">
        <f t="shared" si="63"/>
        <v>2.4855010801306765</v>
      </c>
      <c r="G1352" s="15">
        <f t="shared" si="63"/>
        <v>1.1181908662900253</v>
      </c>
      <c r="H1352" s="118">
        <f t="shared" si="64"/>
        <v>1.8018459732103509</v>
      </c>
      <c r="I1352" s="134">
        <f t="shared" si="65"/>
        <v>1.4497136584194537</v>
      </c>
    </row>
    <row r="1353" spans="1:9" x14ac:dyDescent="0.45">
      <c r="A1353" s="60">
        <v>41181</v>
      </c>
      <c r="B1353" s="122">
        <v>1344</v>
      </c>
      <c r="C1353" s="130">
        <v>19.767019999999999</v>
      </c>
      <c r="D1353" s="105">
        <v>7.5002560000000003</v>
      </c>
      <c r="E1353" s="105">
        <v>82.183049479166726</v>
      </c>
      <c r="F1353" s="15">
        <f t="shared" si="63"/>
        <v>2.3047701830231166</v>
      </c>
      <c r="G1353" s="15">
        <f t="shared" si="63"/>
        <v>1.0367980785033604</v>
      </c>
      <c r="H1353" s="118">
        <f t="shared" si="64"/>
        <v>1.6707841307632385</v>
      </c>
      <c r="I1353" s="134">
        <f t="shared" si="65"/>
        <v>1.373101348875218</v>
      </c>
    </row>
    <row r="1354" spans="1:9" x14ac:dyDescent="0.45">
      <c r="A1354" s="60">
        <v>41182</v>
      </c>
      <c r="B1354" s="122">
        <v>1345</v>
      </c>
      <c r="C1354" s="130">
        <v>19.422280000000001</v>
      </c>
      <c r="D1354" s="105">
        <v>4.598033</v>
      </c>
      <c r="E1354" s="105">
        <v>78.069756979166698</v>
      </c>
      <c r="F1354" s="15">
        <f t="shared" si="63"/>
        <v>2.2559545296802872</v>
      </c>
      <c r="G1354" s="15">
        <f t="shared" si="63"/>
        <v>0.84813535991866784</v>
      </c>
      <c r="H1354" s="118">
        <f t="shared" si="64"/>
        <v>1.5520449447994775</v>
      </c>
      <c r="I1354" s="134">
        <f t="shared" si="65"/>
        <v>1.211677716612394</v>
      </c>
    </row>
    <row r="1355" spans="1:9" x14ac:dyDescent="0.45">
      <c r="A1355" s="60">
        <v>41183</v>
      </c>
      <c r="B1355" s="121">
        <v>1346</v>
      </c>
      <c r="C1355" s="130">
        <v>20.01604</v>
      </c>
      <c r="D1355" s="105">
        <v>4.3508339999999999</v>
      </c>
      <c r="E1355" s="105">
        <v>85.297108854166666</v>
      </c>
      <c r="F1355" s="15">
        <f t="shared" ref="F1355:G1418" si="66">0.6108*EXP(17.27*C1355/(C1355+237.3))</f>
        <v>2.340604008579501</v>
      </c>
      <c r="G1355" s="15">
        <f t="shared" si="66"/>
        <v>0.83356321636284791</v>
      </c>
      <c r="H1355" s="118">
        <f t="shared" ref="H1355:H1418" si="67">(F1355+G1355)/2</f>
        <v>1.5870836124711745</v>
      </c>
      <c r="I1355" s="134">
        <f t="shared" ref="I1355:I1418" si="68">E1355/100*H1355</f>
        <v>1.3537364365361784</v>
      </c>
    </row>
    <row r="1356" spans="1:9" x14ac:dyDescent="0.45">
      <c r="A1356" s="60">
        <v>41184</v>
      </c>
      <c r="B1356" s="122">
        <v>1347</v>
      </c>
      <c r="C1356" s="130">
        <v>19.397729999999999</v>
      </c>
      <c r="D1356" s="105">
        <v>12.346450000000001</v>
      </c>
      <c r="E1356" s="105">
        <v>84.527051562500006</v>
      </c>
      <c r="F1356" s="15">
        <f t="shared" si="66"/>
        <v>2.2525129736336775</v>
      </c>
      <c r="G1356" s="15">
        <f t="shared" si="66"/>
        <v>1.4349283669738946</v>
      </c>
      <c r="H1356" s="118">
        <f t="shared" si="67"/>
        <v>1.8437206703037861</v>
      </c>
      <c r="I1356" s="134">
        <f t="shared" si="68"/>
        <v>1.5584427216561521</v>
      </c>
    </row>
    <row r="1357" spans="1:9" x14ac:dyDescent="0.45">
      <c r="A1357" s="60">
        <v>41185</v>
      </c>
      <c r="B1357" s="122">
        <v>1348</v>
      </c>
      <c r="C1357" s="130">
        <v>18.52675</v>
      </c>
      <c r="D1357" s="105">
        <v>12.98114</v>
      </c>
      <c r="E1357" s="105">
        <v>92.726629270833357</v>
      </c>
      <c r="F1357" s="15">
        <f t="shared" si="66"/>
        <v>2.1333481020752449</v>
      </c>
      <c r="G1357" s="15">
        <f t="shared" si="66"/>
        <v>1.4959241009454072</v>
      </c>
      <c r="H1357" s="118">
        <f t="shared" si="67"/>
        <v>1.8146361015103261</v>
      </c>
      <c r="I1357" s="134">
        <f t="shared" si="68"/>
        <v>1.6826508904621833</v>
      </c>
    </row>
    <row r="1358" spans="1:9" x14ac:dyDescent="0.45">
      <c r="A1358" s="60">
        <v>41186</v>
      </c>
      <c r="B1358" s="121">
        <v>1349</v>
      </c>
      <c r="C1358" s="130">
        <v>19.127510000000001</v>
      </c>
      <c r="D1358" s="105">
        <v>12.92848</v>
      </c>
      <c r="E1358" s="105">
        <v>89.843476770833391</v>
      </c>
      <c r="F1358" s="15">
        <f t="shared" si="66"/>
        <v>2.2149344140093699</v>
      </c>
      <c r="G1358" s="15">
        <f t="shared" si="66"/>
        <v>1.4907781271683906</v>
      </c>
      <c r="H1358" s="118">
        <f t="shared" si="67"/>
        <v>1.8528562705888802</v>
      </c>
      <c r="I1358" s="134">
        <f t="shared" si="68"/>
        <v>1.6646704930634504</v>
      </c>
    </row>
    <row r="1359" spans="1:9" x14ac:dyDescent="0.45">
      <c r="A1359" s="60">
        <v>41187</v>
      </c>
      <c r="B1359" s="122">
        <v>1350</v>
      </c>
      <c r="C1359" s="130">
        <v>22.930430000000001</v>
      </c>
      <c r="D1359" s="105">
        <v>13.718920000000001</v>
      </c>
      <c r="E1359" s="105">
        <v>87.274521354166666</v>
      </c>
      <c r="F1359" s="15">
        <f t="shared" si="66"/>
        <v>2.7976375255537618</v>
      </c>
      <c r="G1359" s="15">
        <f t="shared" si="66"/>
        <v>1.5696778894851056</v>
      </c>
      <c r="H1359" s="118">
        <f t="shared" si="67"/>
        <v>2.1836577075194334</v>
      </c>
      <c r="I1359" s="134">
        <f t="shared" si="68"/>
        <v>1.9057768122509542</v>
      </c>
    </row>
    <row r="1360" spans="1:9" x14ac:dyDescent="0.45">
      <c r="A1360" s="60">
        <v>41188</v>
      </c>
      <c r="B1360" s="122">
        <v>1351</v>
      </c>
      <c r="C1360" s="130">
        <v>17.727370000000001</v>
      </c>
      <c r="D1360" s="105">
        <v>12.6031</v>
      </c>
      <c r="E1360" s="105">
        <v>93.513912395833344</v>
      </c>
      <c r="F1360" s="15">
        <f t="shared" si="66"/>
        <v>2.0288725962756362</v>
      </c>
      <c r="G1360" s="15">
        <f t="shared" si="66"/>
        <v>1.4593250383922656</v>
      </c>
      <c r="H1360" s="118">
        <f t="shared" si="67"/>
        <v>1.7440988173339509</v>
      </c>
      <c r="I1360" s="134">
        <f t="shared" si="68"/>
        <v>1.6309750401384362</v>
      </c>
    </row>
    <row r="1361" spans="1:9" x14ac:dyDescent="0.45">
      <c r="A1361" s="60">
        <v>41189</v>
      </c>
      <c r="B1361" s="121">
        <v>1352</v>
      </c>
      <c r="C1361" s="130">
        <v>18.825150000000001</v>
      </c>
      <c r="D1361" s="105">
        <v>14.498250000000001</v>
      </c>
      <c r="E1361" s="105">
        <v>96.515780000000049</v>
      </c>
      <c r="F1361" s="15">
        <f t="shared" si="66"/>
        <v>2.1735374953136288</v>
      </c>
      <c r="G1361" s="15">
        <f t="shared" si="66"/>
        <v>1.6510323886718754</v>
      </c>
      <c r="H1361" s="118">
        <f t="shared" si="67"/>
        <v>1.9122849419927521</v>
      </c>
      <c r="I1361" s="134">
        <f t="shared" si="68"/>
        <v>1.8456567275868532</v>
      </c>
    </row>
    <row r="1362" spans="1:9" x14ac:dyDescent="0.45">
      <c r="A1362" s="60">
        <v>41190</v>
      </c>
      <c r="B1362" s="122">
        <v>1353</v>
      </c>
      <c r="C1362" s="130">
        <v>22.922460000000001</v>
      </c>
      <c r="D1362" s="105">
        <v>15.34388</v>
      </c>
      <c r="E1362" s="105">
        <v>97.777385937499972</v>
      </c>
      <c r="F1362" s="15">
        <f t="shared" si="66"/>
        <v>2.7962884624905655</v>
      </c>
      <c r="G1362" s="15">
        <f t="shared" si="66"/>
        <v>1.7434697791765494</v>
      </c>
      <c r="H1362" s="118">
        <f t="shared" si="67"/>
        <v>2.2698791208335574</v>
      </c>
      <c r="I1362" s="134">
        <f t="shared" si="68"/>
        <v>2.2194284682921586</v>
      </c>
    </row>
    <row r="1363" spans="1:9" x14ac:dyDescent="0.45">
      <c r="A1363" s="60">
        <v>41191</v>
      </c>
      <c r="B1363" s="122">
        <v>1354</v>
      </c>
      <c r="C1363" s="130">
        <v>20.842310000000001</v>
      </c>
      <c r="D1363" s="105">
        <v>16.691970000000001</v>
      </c>
      <c r="E1363" s="105">
        <v>98.632782604166735</v>
      </c>
      <c r="F1363" s="15">
        <f t="shared" si="66"/>
        <v>2.4630179252785065</v>
      </c>
      <c r="G1363" s="15">
        <f t="shared" si="66"/>
        <v>1.9002257640532687</v>
      </c>
      <c r="H1363" s="118">
        <f t="shared" si="67"/>
        <v>2.1816218446658877</v>
      </c>
      <c r="I1363" s="134">
        <f t="shared" si="68"/>
        <v>2.1517943312943171</v>
      </c>
    </row>
    <row r="1364" spans="1:9" x14ac:dyDescent="0.45">
      <c r="A1364" s="60">
        <v>41192</v>
      </c>
      <c r="B1364" s="121">
        <v>1355</v>
      </c>
      <c r="C1364" s="130">
        <v>22.526430000000001</v>
      </c>
      <c r="D1364" s="105">
        <v>15.86097</v>
      </c>
      <c r="E1364" s="105">
        <v>94.067479062500055</v>
      </c>
      <c r="F1364" s="15">
        <f t="shared" si="66"/>
        <v>2.7299645748043635</v>
      </c>
      <c r="G1364" s="15">
        <f t="shared" si="66"/>
        <v>1.8022024217932895</v>
      </c>
      <c r="H1364" s="118">
        <f t="shared" si="67"/>
        <v>2.2660834982988263</v>
      </c>
      <c r="I1364" s="134">
        <f t="shared" si="68"/>
        <v>2.1316476203010173</v>
      </c>
    </row>
    <row r="1365" spans="1:9" x14ac:dyDescent="0.45">
      <c r="A1365" s="60">
        <v>41193</v>
      </c>
      <c r="B1365" s="122">
        <v>1356</v>
      </c>
      <c r="C1365" s="130">
        <v>20.019169999999999</v>
      </c>
      <c r="D1365" s="105">
        <v>14.80767</v>
      </c>
      <c r="E1365" s="105">
        <v>97.135455312500014</v>
      </c>
      <c r="F1365" s="15">
        <f t="shared" si="66"/>
        <v>2.3410574961887778</v>
      </c>
      <c r="G1365" s="15">
        <f t="shared" si="66"/>
        <v>1.6843443458902154</v>
      </c>
      <c r="H1365" s="118">
        <f t="shared" si="67"/>
        <v>2.0127009210394968</v>
      </c>
      <c r="I1365" s="134">
        <f t="shared" si="68"/>
        <v>1.9550462037305967</v>
      </c>
    </row>
    <row r="1366" spans="1:9" x14ac:dyDescent="0.45">
      <c r="A1366" s="60">
        <v>41194</v>
      </c>
      <c r="B1366" s="122">
        <v>1357</v>
      </c>
      <c r="C1366" s="130">
        <v>17.280200000000001</v>
      </c>
      <c r="D1366" s="105">
        <v>9.4510109999999994</v>
      </c>
      <c r="E1366" s="105">
        <v>79.80204718749998</v>
      </c>
      <c r="F1366" s="15">
        <f t="shared" si="66"/>
        <v>1.9724060419749241</v>
      </c>
      <c r="G1366" s="15">
        <f t="shared" si="66"/>
        <v>1.1835123667395306</v>
      </c>
      <c r="H1366" s="118">
        <f t="shared" si="67"/>
        <v>1.5779592043572275</v>
      </c>
      <c r="I1366" s="134">
        <f t="shared" si="68"/>
        <v>1.2592437488606538</v>
      </c>
    </row>
    <row r="1367" spans="1:9" x14ac:dyDescent="0.45">
      <c r="A1367" s="60">
        <v>41195</v>
      </c>
      <c r="B1367" s="121">
        <v>1358</v>
      </c>
      <c r="C1367" s="130">
        <v>13.208690000000001</v>
      </c>
      <c r="D1367" s="105">
        <v>10.09497</v>
      </c>
      <c r="E1367" s="105">
        <v>95.022331354166695</v>
      </c>
      <c r="F1367" s="15">
        <f t="shared" si="66"/>
        <v>1.5183401628899005</v>
      </c>
      <c r="G1367" s="15">
        <f t="shared" si="66"/>
        <v>1.2357992395424724</v>
      </c>
      <c r="H1367" s="118">
        <f t="shared" si="67"/>
        <v>1.3770697012161865</v>
      </c>
      <c r="I1367" s="134">
        <f t="shared" si="68"/>
        <v>1.3085237344674781</v>
      </c>
    </row>
    <row r="1368" spans="1:9" x14ac:dyDescent="0.45">
      <c r="A1368" s="60">
        <v>41196</v>
      </c>
      <c r="B1368" s="122">
        <v>1359</v>
      </c>
      <c r="C1368" s="130">
        <v>13.49775</v>
      </c>
      <c r="D1368" s="105">
        <v>5.5712979999999996</v>
      </c>
      <c r="E1368" s="105">
        <v>95.230997395833299</v>
      </c>
      <c r="F1368" s="15">
        <f t="shared" si="66"/>
        <v>1.5472404072613184</v>
      </c>
      <c r="G1368" s="15">
        <f t="shared" si="66"/>
        <v>0.90771578291399047</v>
      </c>
      <c r="H1368" s="118">
        <f t="shared" si="67"/>
        <v>1.2274780950876545</v>
      </c>
      <c r="I1368" s="134">
        <f t="shared" si="68"/>
        <v>1.1689396327673485</v>
      </c>
    </row>
    <row r="1369" spans="1:9" x14ac:dyDescent="0.45">
      <c r="A1369" s="60">
        <v>41197</v>
      </c>
      <c r="B1369" s="122">
        <v>1360</v>
      </c>
      <c r="C1369" s="130">
        <v>16.10134</v>
      </c>
      <c r="D1369" s="105">
        <v>2.9124880000000002</v>
      </c>
      <c r="E1369" s="105">
        <v>88.840276875000015</v>
      </c>
      <c r="F1369" s="15">
        <f t="shared" si="66"/>
        <v>1.8300897512130911</v>
      </c>
      <c r="G1369" s="15">
        <f t="shared" si="66"/>
        <v>0.75307284786453454</v>
      </c>
      <c r="H1369" s="118">
        <f t="shared" si="67"/>
        <v>1.2915812995388127</v>
      </c>
      <c r="I1369" s="134">
        <f t="shared" si="68"/>
        <v>1.1474444025760044</v>
      </c>
    </row>
    <row r="1370" spans="1:9" x14ac:dyDescent="0.45">
      <c r="A1370" s="60">
        <v>41198</v>
      </c>
      <c r="B1370" s="121">
        <v>1361</v>
      </c>
      <c r="C1370" s="130">
        <v>17.59327</v>
      </c>
      <c r="D1370" s="105">
        <v>9.7025799999999993</v>
      </c>
      <c r="E1370" s="105">
        <v>89.091956979166696</v>
      </c>
      <c r="F1370" s="15">
        <f t="shared" si="66"/>
        <v>2.0117923569763452</v>
      </c>
      <c r="G1370" s="15">
        <f t="shared" si="66"/>
        <v>1.2037024410529089</v>
      </c>
      <c r="H1370" s="118">
        <f t="shared" si="67"/>
        <v>1.6077473990146269</v>
      </c>
      <c r="I1370" s="134">
        <f t="shared" si="68"/>
        <v>1.432373621063783</v>
      </c>
    </row>
    <row r="1371" spans="1:9" x14ac:dyDescent="0.45">
      <c r="A1371" s="60">
        <v>41199</v>
      </c>
      <c r="B1371" s="122">
        <v>1362</v>
      </c>
      <c r="C1371" s="130">
        <v>15.49288</v>
      </c>
      <c r="D1371" s="105">
        <v>11.86669</v>
      </c>
      <c r="E1371" s="105">
        <v>96.507508333333305</v>
      </c>
      <c r="F1371" s="15">
        <f t="shared" si="66"/>
        <v>1.7602190129421234</v>
      </c>
      <c r="G1371" s="15">
        <f t="shared" si="66"/>
        <v>1.3902822783807474</v>
      </c>
      <c r="H1371" s="118">
        <f t="shared" si="67"/>
        <v>1.5752506456614355</v>
      </c>
      <c r="I1371" s="134">
        <f t="shared" si="68"/>
        <v>1.5202351481325964</v>
      </c>
    </row>
    <row r="1372" spans="1:9" x14ac:dyDescent="0.45">
      <c r="A1372" s="60">
        <v>41200</v>
      </c>
      <c r="B1372" s="122">
        <v>1363</v>
      </c>
      <c r="C1372" s="130">
        <v>13.74085</v>
      </c>
      <c r="D1372" s="105">
        <v>11.22221</v>
      </c>
      <c r="E1372" s="105">
        <v>99.865151458333358</v>
      </c>
      <c r="F1372" s="15">
        <f t="shared" si="66"/>
        <v>1.5719181479408841</v>
      </c>
      <c r="G1372" s="15">
        <f t="shared" si="66"/>
        <v>1.3322301204943214</v>
      </c>
      <c r="H1372" s="118">
        <f t="shared" si="67"/>
        <v>1.4520741342176029</v>
      </c>
      <c r="I1372" s="134">
        <f t="shared" si="68"/>
        <v>1.450116033423692</v>
      </c>
    </row>
    <row r="1373" spans="1:9" x14ac:dyDescent="0.45">
      <c r="A1373" s="60">
        <v>41201</v>
      </c>
      <c r="B1373" s="121">
        <v>1364</v>
      </c>
      <c r="C1373" s="130">
        <v>16.405999999999999</v>
      </c>
      <c r="D1373" s="105">
        <v>11.13311</v>
      </c>
      <c r="E1373" s="105">
        <v>99.998030000000028</v>
      </c>
      <c r="F1373" s="15">
        <f t="shared" si="66"/>
        <v>1.8659788244087068</v>
      </c>
      <c r="G1373" s="15">
        <f t="shared" si="66"/>
        <v>1.3243743509505945</v>
      </c>
      <c r="H1373" s="118">
        <f t="shared" si="67"/>
        <v>1.5951765876796506</v>
      </c>
      <c r="I1373" s="134">
        <f t="shared" si="68"/>
        <v>1.5951451627008737</v>
      </c>
    </row>
    <row r="1374" spans="1:9" x14ac:dyDescent="0.45">
      <c r="A1374" s="60">
        <v>41202</v>
      </c>
      <c r="B1374" s="122">
        <v>1365</v>
      </c>
      <c r="C1374" s="130">
        <v>13.43567</v>
      </c>
      <c r="D1374" s="105">
        <v>9.7740720000000003</v>
      </c>
      <c r="E1374" s="105">
        <v>99.998030000000028</v>
      </c>
      <c r="F1374" s="15">
        <f t="shared" si="66"/>
        <v>1.5409932621808475</v>
      </c>
      <c r="G1374" s="15">
        <f t="shared" si="66"/>
        <v>1.209495139374563</v>
      </c>
      <c r="H1374" s="118">
        <f t="shared" si="67"/>
        <v>1.3752442007777053</v>
      </c>
      <c r="I1374" s="134">
        <f t="shared" si="68"/>
        <v>1.3752171084669502</v>
      </c>
    </row>
    <row r="1375" spans="1:9" x14ac:dyDescent="0.45">
      <c r="A1375" s="60">
        <v>41203</v>
      </c>
      <c r="B1375" s="122">
        <v>1366</v>
      </c>
      <c r="C1375" s="130">
        <v>15.58039</v>
      </c>
      <c r="D1375" s="105">
        <v>12.485189999999999</v>
      </c>
      <c r="E1375" s="105">
        <v>99.998030000000028</v>
      </c>
      <c r="F1375" s="15">
        <f t="shared" si="66"/>
        <v>1.770121704594209</v>
      </c>
      <c r="G1375" s="15">
        <f t="shared" si="66"/>
        <v>1.4480718770006347</v>
      </c>
      <c r="H1375" s="118">
        <f t="shared" si="67"/>
        <v>1.6090967907974218</v>
      </c>
      <c r="I1375" s="134">
        <f t="shared" si="68"/>
        <v>1.6090650915906435</v>
      </c>
    </row>
    <row r="1376" spans="1:9" x14ac:dyDescent="0.45">
      <c r="A1376" s="60">
        <v>41204</v>
      </c>
      <c r="B1376" s="121">
        <v>1367</v>
      </c>
      <c r="C1376" s="130">
        <v>18.022410000000001</v>
      </c>
      <c r="D1376" s="105">
        <v>14.122909999999999</v>
      </c>
      <c r="E1376" s="105">
        <v>99.769859270833379</v>
      </c>
      <c r="F1376" s="15">
        <f t="shared" si="66"/>
        <v>2.0668992870721947</v>
      </c>
      <c r="G1376" s="15">
        <f t="shared" si="66"/>
        <v>1.611400245206011</v>
      </c>
      <c r="H1376" s="118">
        <f t="shared" si="67"/>
        <v>1.8391497661391027</v>
      </c>
      <c r="I1376" s="134">
        <f t="shared" si="68"/>
        <v>1.8349171334568442</v>
      </c>
    </row>
    <row r="1377" spans="1:9" x14ac:dyDescent="0.45">
      <c r="A1377" s="60">
        <v>41205</v>
      </c>
      <c r="B1377" s="122">
        <v>1368</v>
      </c>
      <c r="C1377" s="130">
        <v>19.371320000000001</v>
      </c>
      <c r="D1377" s="105">
        <v>12.78622</v>
      </c>
      <c r="E1377" s="105">
        <v>98.727084479166692</v>
      </c>
      <c r="F1377" s="15">
        <f t="shared" si="66"/>
        <v>2.2488158008606391</v>
      </c>
      <c r="G1377" s="15">
        <f t="shared" si="66"/>
        <v>1.4769539929952822</v>
      </c>
      <c r="H1377" s="118">
        <f t="shared" si="67"/>
        <v>1.8628848969279606</v>
      </c>
      <c r="I1377" s="134">
        <f t="shared" si="68"/>
        <v>1.8391719459397049</v>
      </c>
    </row>
    <row r="1378" spans="1:9" x14ac:dyDescent="0.45">
      <c r="A1378" s="60">
        <v>41206</v>
      </c>
      <c r="B1378" s="122">
        <v>1369</v>
      </c>
      <c r="C1378" s="130">
        <v>16.762589999999999</v>
      </c>
      <c r="D1378" s="105">
        <v>11.598240000000001</v>
      </c>
      <c r="E1378" s="105">
        <v>93.506330208333338</v>
      </c>
      <c r="F1378" s="15">
        <f t="shared" si="66"/>
        <v>1.9087673111689083</v>
      </c>
      <c r="G1378" s="15">
        <f t="shared" si="66"/>
        <v>1.3658368151832807</v>
      </c>
      <c r="H1378" s="118">
        <f t="shared" si="67"/>
        <v>1.6373020631760946</v>
      </c>
      <c r="I1378" s="134">
        <f t="shared" si="68"/>
        <v>1.5309810737012937</v>
      </c>
    </row>
    <row r="1379" spans="1:9" x14ac:dyDescent="0.45">
      <c r="A1379" s="60">
        <v>41207</v>
      </c>
      <c r="B1379" s="121">
        <v>1370</v>
      </c>
      <c r="C1379" s="130">
        <v>12.09975</v>
      </c>
      <c r="D1379" s="105">
        <v>9.997579</v>
      </c>
      <c r="E1379" s="105">
        <v>99.998030000000028</v>
      </c>
      <c r="F1379" s="15">
        <f t="shared" si="66"/>
        <v>1.4118158773276883</v>
      </c>
      <c r="G1379" s="15">
        <f t="shared" si="66"/>
        <v>1.2277634186658073</v>
      </c>
      <c r="H1379" s="118">
        <f t="shared" si="67"/>
        <v>1.3197896479967479</v>
      </c>
      <c r="I1379" s="134">
        <f t="shared" si="68"/>
        <v>1.3197636481406827</v>
      </c>
    </row>
    <row r="1380" spans="1:9" x14ac:dyDescent="0.45">
      <c r="A1380" s="60">
        <v>41208</v>
      </c>
      <c r="B1380" s="122">
        <v>1371</v>
      </c>
      <c r="C1380" s="130">
        <v>12.58023</v>
      </c>
      <c r="D1380" s="105">
        <v>8.6226909999999997</v>
      </c>
      <c r="E1380" s="105">
        <v>99.045760625000014</v>
      </c>
      <c r="F1380" s="15">
        <f t="shared" si="66"/>
        <v>1.4571363755863593</v>
      </c>
      <c r="G1380" s="15">
        <f t="shared" si="66"/>
        <v>1.1191232213437394</v>
      </c>
      <c r="H1380" s="118">
        <f t="shared" si="67"/>
        <v>1.2881297984650493</v>
      </c>
      <c r="I1380" s="134">
        <f t="shared" si="68"/>
        <v>1.2758379567269877</v>
      </c>
    </row>
    <row r="1381" spans="1:9" x14ac:dyDescent="0.45">
      <c r="A1381" s="60">
        <v>41209</v>
      </c>
      <c r="B1381" s="122">
        <v>1372</v>
      </c>
      <c r="C1381" s="130">
        <v>9.5076870000000007</v>
      </c>
      <c r="D1381" s="105">
        <v>4.4250550000000004</v>
      </c>
      <c r="E1381" s="105">
        <v>79.869413645833333</v>
      </c>
      <c r="F1381" s="15">
        <f t="shared" si="66"/>
        <v>1.1880348075395051</v>
      </c>
      <c r="G1381" s="15">
        <f t="shared" si="66"/>
        <v>0.83791509403894793</v>
      </c>
      <c r="H1381" s="118">
        <f t="shared" si="67"/>
        <v>1.0129749507892265</v>
      </c>
      <c r="I1381" s="134">
        <f t="shared" si="68"/>
        <v>0.8090571535745239</v>
      </c>
    </row>
    <row r="1382" spans="1:9" x14ac:dyDescent="0.45">
      <c r="A1382" s="60">
        <v>41210</v>
      </c>
      <c r="B1382" s="121">
        <v>1373</v>
      </c>
      <c r="C1382" s="130">
        <v>12.676500000000001</v>
      </c>
      <c r="D1382" s="105">
        <v>1.580444</v>
      </c>
      <c r="E1382" s="105">
        <v>82.69938489583339</v>
      </c>
      <c r="F1382" s="15">
        <f t="shared" si="66"/>
        <v>1.4663689414836332</v>
      </c>
      <c r="G1382" s="15">
        <f t="shared" si="66"/>
        <v>0.68473279873948856</v>
      </c>
      <c r="H1382" s="118">
        <f t="shared" si="67"/>
        <v>1.0755508701115608</v>
      </c>
      <c r="I1382" s="134">
        <f t="shared" si="68"/>
        <v>0.88947395382404482</v>
      </c>
    </row>
    <row r="1383" spans="1:9" x14ac:dyDescent="0.45">
      <c r="A1383" s="60">
        <v>41211</v>
      </c>
      <c r="B1383" s="122">
        <v>1374</v>
      </c>
      <c r="C1383" s="130">
        <v>13.1846</v>
      </c>
      <c r="D1383" s="105">
        <v>2.9402659999999998</v>
      </c>
      <c r="E1383" s="105">
        <v>85.340093645833349</v>
      </c>
      <c r="F1383" s="15">
        <f t="shared" si="66"/>
        <v>1.5159531732849456</v>
      </c>
      <c r="G1383" s="15">
        <f t="shared" si="66"/>
        <v>0.75455986195149449</v>
      </c>
      <c r="H1383" s="118">
        <f t="shared" si="67"/>
        <v>1.1352565176182201</v>
      </c>
      <c r="I1383" s="134">
        <f t="shared" si="68"/>
        <v>0.96882897525581557</v>
      </c>
    </row>
    <row r="1384" spans="1:9" x14ac:dyDescent="0.45">
      <c r="A1384" s="60">
        <v>41212</v>
      </c>
      <c r="B1384" s="122">
        <v>1375</v>
      </c>
      <c r="C1384" s="130">
        <v>15.11764</v>
      </c>
      <c r="D1384" s="105">
        <v>0.4320889</v>
      </c>
      <c r="E1384" s="105">
        <v>85.156337604166723</v>
      </c>
      <c r="F1384" s="15">
        <f t="shared" si="66"/>
        <v>1.7183050561647324</v>
      </c>
      <c r="G1384" s="15">
        <f t="shared" si="66"/>
        <v>0.63027648297136585</v>
      </c>
      <c r="H1384" s="118">
        <f t="shared" si="67"/>
        <v>1.1742907695680491</v>
      </c>
      <c r="I1384" s="134">
        <f t="shared" si="68"/>
        <v>0.99998301218793539</v>
      </c>
    </row>
    <row r="1385" spans="1:9" x14ac:dyDescent="0.45">
      <c r="A1385" s="60">
        <v>41213</v>
      </c>
      <c r="B1385" s="121">
        <v>1376</v>
      </c>
      <c r="C1385" s="130">
        <v>14.87411</v>
      </c>
      <c r="D1385" s="105">
        <v>-1.4681329999999999</v>
      </c>
      <c r="E1385" s="105">
        <v>88.59301937500004</v>
      </c>
      <c r="F1385" s="15">
        <f t="shared" si="66"/>
        <v>1.6915736146190878</v>
      </c>
      <c r="G1385" s="15">
        <f t="shared" si="66"/>
        <v>0.54853878715857518</v>
      </c>
      <c r="H1385" s="118">
        <f t="shared" si="67"/>
        <v>1.1200562008888315</v>
      </c>
      <c r="I1385" s="134">
        <f t="shared" si="68"/>
        <v>0.99229160706433184</v>
      </c>
    </row>
    <row r="1386" spans="1:9" x14ac:dyDescent="0.45">
      <c r="A1386" s="60">
        <v>41214</v>
      </c>
      <c r="B1386" s="122">
        <v>1377</v>
      </c>
      <c r="C1386" s="130">
        <v>12.718389999999999</v>
      </c>
      <c r="D1386" s="105">
        <v>5.7445240000000002</v>
      </c>
      <c r="E1386" s="105">
        <v>92.000176562500044</v>
      </c>
      <c r="F1386" s="15">
        <f t="shared" si="66"/>
        <v>1.4704023215908071</v>
      </c>
      <c r="G1386" s="15">
        <f t="shared" si="66"/>
        <v>0.91869838263089743</v>
      </c>
      <c r="H1386" s="118">
        <f t="shared" si="67"/>
        <v>1.1945503521108523</v>
      </c>
      <c r="I1386" s="134">
        <f t="shared" si="68"/>
        <v>1.09898843306995</v>
      </c>
    </row>
    <row r="1387" spans="1:9" x14ac:dyDescent="0.45">
      <c r="A1387" s="60">
        <v>41215</v>
      </c>
      <c r="B1387" s="122">
        <v>1378</v>
      </c>
      <c r="C1387" s="130">
        <v>13.74574</v>
      </c>
      <c r="D1387" s="105">
        <v>5.2501009999999999</v>
      </c>
      <c r="E1387" s="105">
        <v>94.058804479166625</v>
      </c>
      <c r="F1387" s="15">
        <f t="shared" si="66"/>
        <v>1.5724180681122371</v>
      </c>
      <c r="G1387" s="15">
        <f t="shared" si="66"/>
        <v>0.88765764422958093</v>
      </c>
      <c r="H1387" s="118">
        <f t="shared" si="67"/>
        <v>1.2300378561709091</v>
      </c>
      <c r="I1387" s="134">
        <f t="shared" si="68"/>
        <v>1.1569589021555282</v>
      </c>
    </row>
    <row r="1388" spans="1:9" x14ac:dyDescent="0.45">
      <c r="A1388" s="60">
        <v>41216</v>
      </c>
      <c r="B1388" s="121">
        <v>1379</v>
      </c>
      <c r="C1388" s="130">
        <v>13.32868</v>
      </c>
      <c r="D1388" s="105">
        <v>6.5169090000000001</v>
      </c>
      <c r="E1388" s="105">
        <v>97.498542291666638</v>
      </c>
      <c r="F1388" s="15">
        <f t="shared" si="66"/>
        <v>1.5302787377927507</v>
      </c>
      <c r="G1388" s="15">
        <f t="shared" si="66"/>
        <v>0.9691062172808238</v>
      </c>
      <c r="H1388" s="118">
        <f t="shared" si="67"/>
        <v>1.2496924775367872</v>
      </c>
      <c r="I1388" s="134">
        <f t="shared" si="68"/>
        <v>1.218431948726981</v>
      </c>
    </row>
    <row r="1389" spans="1:9" x14ac:dyDescent="0.45">
      <c r="A1389" s="60">
        <v>41217</v>
      </c>
      <c r="B1389" s="122">
        <v>1380</v>
      </c>
      <c r="C1389" s="130">
        <v>13.61716</v>
      </c>
      <c r="D1389" s="105">
        <v>5.2267450000000002</v>
      </c>
      <c r="E1389" s="105">
        <v>91.44004687500005</v>
      </c>
      <c r="F1389" s="15">
        <f t="shared" si="66"/>
        <v>1.5593192210097684</v>
      </c>
      <c r="G1389" s="15">
        <f t="shared" si="66"/>
        <v>0.88621446703033768</v>
      </c>
      <c r="H1389" s="118">
        <f t="shared" si="67"/>
        <v>1.222766844020053</v>
      </c>
      <c r="I1389" s="134">
        <f t="shared" si="68"/>
        <v>1.1180985753438952</v>
      </c>
    </row>
    <row r="1390" spans="1:9" x14ac:dyDescent="0.45">
      <c r="A1390" s="60">
        <v>41218</v>
      </c>
      <c r="B1390" s="122">
        <v>1381</v>
      </c>
      <c r="C1390" s="130">
        <v>13.659829999999999</v>
      </c>
      <c r="D1390" s="105">
        <v>6.257244</v>
      </c>
      <c r="E1390" s="105">
        <v>91.683066354166627</v>
      </c>
      <c r="F1390" s="15">
        <f t="shared" si="66"/>
        <v>1.5636554912166836</v>
      </c>
      <c r="G1390" s="15">
        <f t="shared" si="66"/>
        <v>0.95189448724329795</v>
      </c>
      <c r="H1390" s="118">
        <f t="shared" si="67"/>
        <v>1.2577749892299908</v>
      </c>
      <c r="I1390" s="134">
        <f t="shared" si="68"/>
        <v>1.1531666779618446</v>
      </c>
    </row>
    <row r="1391" spans="1:9" x14ac:dyDescent="0.45">
      <c r="A1391" s="60">
        <v>41219</v>
      </c>
      <c r="B1391" s="121">
        <v>1382</v>
      </c>
      <c r="C1391" s="130">
        <v>12.66708</v>
      </c>
      <c r="D1391" s="105">
        <v>3.8420529999999999</v>
      </c>
      <c r="E1391" s="105">
        <v>88.054333854166671</v>
      </c>
      <c r="F1391" s="15">
        <f t="shared" si="66"/>
        <v>1.4654632754463948</v>
      </c>
      <c r="G1391" s="15">
        <f t="shared" si="66"/>
        <v>0.80426430102281277</v>
      </c>
      <c r="H1391" s="118">
        <f t="shared" si="67"/>
        <v>1.1348637882346038</v>
      </c>
      <c r="I1391" s="134">
        <f t="shared" si="68"/>
        <v>0.99929674888214104</v>
      </c>
    </row>
    <row r="1392" spans="1:9" x14ac:dyDescent="0.45">
      <c r="A1392" s="60">
        <v>41220</v>
      </c>
      <c r="B1392" s="122">
        <v>1383</v>
      </c>
      <c r="C1392" s="130">
        <v>14.338179999999999</v>
      </c>
      <c r="D1392" s="105">
        <v>2.3473890000000002</v>
      </c>
      <c r="E1392" s="105">
        <v>88.990079791666645</v>
      </c>
      <c r="F1392" s="15">
        <f t="shared" si="66"/>
        <v>1.6340272506413223</v>
      </c>
      <c r="G1392" s="15">
        <f t="shared" si="66"/>
        <v>0.72337829106131735</v>
      </c>
      <c r="H1392" s="118">
        <f t="shared" si="67"/>
        <v>1.1787027708513198</v>
      </c>
      <c r="I1392" s="134">
        <f t="shared" si="68"/>
        <v>1.0489285362871752</v>
      </c>
    </row>
    <row r="1393" spans="1:9" x14ac:dyDescent="0.45">
      <c r="A1393" s="60">
        <v>41221</v>
      </c>
      <c r="B1393" s="122">
        <v>1384</v>
      </c>
      <c r="C1393" s="130">
        <v>10.416969999999999</v>
      </c>
      <c r="D1393" s="105">
        <v>2.4316559999999998</v>
      </c>
      <c r="E1393" s="105">
        <v>97.077114479166696</v>
      </c>
      <c r="F1393" s="15">
        <f t="shared" si="66"/>
        <v>1.2626979470226138</v>
      </c>
      <c r="G1393" s="15">
        <f t="shared" si="66"/>
        <v>0.72773964092824894</v>
      </c>
      <c r="H1393" s="118">
        <f t="shared" si="67"/>
        <v>0.99521879397543134</v>
      </c>
      <c r="I1393" s="134">
        <f t="shared" si="68"/>
        <v>0.96612968794571163</v>
      </c>
    </row>
    <row r="1394" spans="1:9" x14ac:dyDescent="0.45">
      <c r="A1394" s="60">
        <v>41222</v>
      </c>
      <c r="B1394" s="121">
        <v>1385</v>
      </c>
      <c r="C1394" s="130">
        <v>10.49179</v>
      </c>
      <c r="D1394" s="105">
        <v>1.976389</v>
      </c>
      <c r="E1394" s="105">
        <v>99.542433645833412</v>
      </c>
      <c r="F1394" s="15">
        <f t="shared" si="66"/>
        <v>1.2690213339612606</v>
      </c>
      <c r="G1394" s="15">
        <f t="shared" si="66"/>
        <v>0.70444997520451247</v>
      </c>
      <c r="H1394" s="118">
        <f t="shared" si="67"/>
        <v>0.98673565458288648</v>
      </c>
      <c r="I1394" s="134">
        <f t="shared" si="68"/>
        <v>0.98222068422294984</v>
      </c>
    </row>
    <row r="1395" spans="1:9" x14ac:dyDescent="0.45">
      <c r="A1395" s="60">
        <v>41223</v>
      </c>
      <c r="B1395" s="122">
        <v>1386</v>
      </c>
      <c r="C1395" s="130">
        <v>14.137320000000001</v>
      </c>
      <c r="D1395" s="105">
        <v>6.2402769999999999</v>
      </c>
      <c r="E1395" s="105">
        <v>97.937047916666742</v>
      </c>
      <c r="F1395" s="15">
        <f t="shared" si="66"/>
        <v>1.6129062479374261</v>
      </c>
      <c r="G1395" s="15">
        <f t="shared" si="66"/>
        <v>0.95077927488674285</v>
      </c>
      <c r="H1395" s="118">
        <f t="shared" si="67"/>
        <v>1.2818427614120844</v>
      </c>
      <c r="I1395" s="134">
        <f t="shared" si="68"/>
        <v>1.2553989594604773</v>
      </c>
    </row>
    <row r="1396" spans="1:9" x14ac:dyDescent="0.45">
      <c r="A1396" s="60">
        <v>41224</v>
      </c>
      <c r="B1396" s="122">
        <v>1387</v>
      </c>
      <c r="C1396" s="130">
        <v>13.30987</v>
      </c>
      <c r="D1396" s="105">
        <v>1.216744</v>
      </c>
      <c r="E1396" s="105">
        <v>92.462398645833375</v>
      </c>
      <c r="F1396" s="15">
        <f t="shared" si="66"/>
        <v>1.5284017821885869</v>
      </c>
      <c r="G1396" s="15">
        <f t="shared" si="66"/>
        <v>0.66705260987867154</v>
      </c>
      <c r="H1396" s="118">
        <f t="shared" si="67"/>
        <v>1.0977271960336292</v>
      </c>
      <c r="I1396" s="134">
        <f t="shared" si="68"/>
        <v>1.0149848960403431</v>
      </c>
    </row>
    <row r="1397" spans="1:9" x14ac:dyDescent="0.45">
      <c r="A1397" s="60">
        <v>41225</v>
      </c>
      <c r="B1397" s="121">
        <v>1388</v>
      </c>
      <c r="C1397" s="130">
        <v>12.90021</v>
      </c>
      <c r="D1397" s="105">
        <v>1.715244</v>
      </c>
      <c r="E1397" s="105">
        <v>94.012686145833371</v>
      </c>
      <c r="F1397" s="15">
        <f t="shared" si="66"/>
        <v>1.4880219780081492</v>
      </c>
      <c r="G1397" s="15">
        <f t="shared" si="66"/>
        <v>0.69139009071918622</v>
      </c>
      <c r="H1397" s="118">
        <f t="shared" si="67"/>
        <v>1.0897060343636678</v>
      </c>
      <c r="I1397" s="134">
        <f t="shared" si="68"/>
        <v>1.024461913998522</v>
      </c>
    </row>
    <row r="1398" spans="1:9" x14ac:dyDescent="0.45">
      <c r="A1398" s="60">
        <v>41226</v>
      </c>
      <c r="B1398" s="122">
        <v>1389</v>
      </c>
      <c r="C1398" s="130">
        <v>13.707420000000001</v>
      </c>
      <c r="D1398" s="105">
        <v>3.628066</v>
      </c>
      <c r="E1398" s="105">
        <v>93.328094791666686</v>
      </c>
      <c r="F1398" s="15">
        <f t="shared" si="66"/>
        <v>1.5685042275298819</v>
      </c>
      <c r="G1398" s="15">
        <f t="shared" si="66"/>
        <v>0.79221554207947853</v>
      </c>
      <c r="H1398" s="118">
        <f t="shared" si="67"/>
        <v>1.1803598848046803</v>
      </c>
      <c r="I1398" s="134">
        <f t="shared" si="68"/>
        <v>1.1016073921733198</v>
      </c>
    </row>
    <row r="1399" spans="1:9" x14ac:dyDescent="0.45">
      <c r="A1399" s="60">
        <v>41227</v>
      </c>
      <c r="B1399" s="122">
        <v>1390</v>
      </c>
      <c r="C1399" s="130">
        <v>7.3712540000000004</v>
      </c>
      <c r="D1399" s="105">
        <v>3.3707229999999999</v>
      </c>
      <c r="E1399" s="105">
        <v>98.604178125000132</v>
      </c>
      <c r="F1399" s="15">
        <f t="shared" si="66"/>
        <v>1.0276869822842813</v>
      </c>
      <c r="G1399" s="15">
        <f t="shared" si="66"/>
        <v>0.77793674615351271</v>
      </c>
      <c r="H1399" s="118">
        <f t="shared" si="67"/>
        <v>0.90281186421889703</v>
      </c>
      <c r="I1399" s="134">
        <f t="shared" si="68"/>
        <v>0.89021021872803552</v>
      </c>
    </row>
    <row r="1400" spans="1:9" x14ac:dyDescent="0.45">
      <c r="A1400" s="60">
        <v>41228</v>
      </c>
      <c r="B1400" s="121">
        <v>1391</v>
      </c>
      <c r="C1400" s="130">
        <v>6.6661979999999996</v>
      </c>
      <c r="D1400" s="105">
        <v>3.461954</v>
      </c>
      <c r="E1400" s="105">
        <v>99.998030000000028</v>
      </c>
      <c r="F1400" s="15">
        <f t="shared" si="66"/>
        <v>0.97912537382639442</v>
      </c>
      <c r="G1400" s="15">
        <f t="shared" si="66"/>
        <v>0.78297253544171908</v>
      </c>
      <c r="H1400" s="118">
        <f t="shared" si="67"/>
        <v>0.88104895463405675</v>
      </c>
      <c r="I1400" s="134">
        <f t="shared" si="68"/>
        <v>0.88103159796965069</v>
      </c>
    </row>
    <row r="1401" spans="1:9" x14ac:dyDescent="0.45">
      <c r="A1401" s="60">
        <v>41229</v>
      </c>
      <c r="B1401" s="122">
        <v>1392</v>
      </c>
      <c r="C1401" s="130">
        <v>8.4627979999999994</v>
      </c>
      <c r="D1401" s="105">
        <v>3.8561079999999999</v>
      </c>
      <c r="E1401" s="105">
        <v>99.998030000000028</v>
      </c>
      <c r="F1401" s="15">
        <f t="shared" si="66"/>
        <v>1.1070553539146046</v>
      </c>
      <c r="G1401" s="15">
        <f t="shared" si="66"/>
        <v>0.80506131070496179</v>
      </c>
      <c r="H1401" s="118">
        <f t="shared" si="67"/>
        <v>0.95605833230978321</v>
      </c>
      <c r="I1401" s="134">
        <f t="shared" si="68"/>
        <v>0.95603949796063692</v>
      </c>
    </row>
    <row r="1402" spans="1:9" x14ac:dyDescent="0.45">
      <c r="A1402" s="60">
        <v>41230</v>
      </c>
      <c r="B1402" s="122">
        <v>1393</v>
      </c>
      <c r="C1402" s="130">
        <v>12.211209999999999</v>
      </c>
      <c r="D1402" s="105">
        <v>6.7099859999999998</v>
      </c>
      <c r="E1402" s="105">
        <v>99.982333333333358</v>
      </c>
      <c r="F1402" s="15">
        <f t="shared" si="66"/>
        <v>1.4222173787995211</v>
      </c>
      <c r="G1402" s="15">
        <f t="shared" si="66"/>
        <v>0.98208135031959831</v>
      </c>
      <c r="H1402" s="118">
        <f t="shared" si="67"/>
        <v>1.2021493645595598</v>
      </c>
      <c r="I1402" s="134">
        <f t="shared" si="68"/>
        <v>1.201936984838488</v>
      </c>
    </row>
    <row r="1403" spans="1:9" x14ac:dyDescent="0.45">
      <c r="A1403" s="60">
        <v>41231</v>
      </c>
      <c r="B1403" s="121">
        <v>1394</v>
      </c>
      <c r="C1403" s="130">
        <v>10.593999999999999</v>
      </c>
      <c r="D1403" s="105">
        <v>8.4931599999999996</v>
      </c>
      <c r="E1403" s="105">
        <v>99.707889374999979</v>
      </c>
      <c r="F1403" s="15">
        <f t="shared" si="66"/>
        <v>1.2777045590916742</v>
      </c>
      <c r="G1403" s="15">
        <f t="shared" si="66"/>
        <v>1.1093380664244181</v>
      </c>
      <c r="H1403" s="118">
        <f t="shared" si="67"/>
        <v>1.1935213127580462</v>
      </c>
      <c r="I1403" s="134">
        <f t="shared" si="68"/>
        <v>1.1900349101918402</v>
      </c>
    </row>
    <row r="1404" spans="1:9" x14ac:dyDescent="0.45">
      <c r="A1404" s="60">
        <v>41232</v>
      </c>
      <c r="B1404" s="122">
        <v>1395</v>
      </c>
      <c r="C1404" s="130">
        <v>12.619949999999999</v>
      </c>
      <c r="D1404" s="105">
        <v>7.8702350000000001</v>
      </c>
      <c r="E1404" s="105">
        <v>97.541037187500024</v>
      </c>
      <c r="F1404" s="15">
        <f t="shared" si="66"/>
        <v>1.4609394324745804</v>
      </c>
      <c r="G1404" s="15">
        <f t="shared" si="66"/>
        <v>1.0633245262261113</v>
      </c>
      <c r="H1404" s="118">
        <f t="shared" si="67"/>
        <v>1.2621319793503458</v>
      </c>
      <c r="I1404" s="134">
        <f t="shared" si="68"/>
        <v>1.231096623333451</v>
      </c>
    </row>
    <row r="1405" spans="1:9" x14ac:dyDescent="0.45">
      <c r="A1405" s="60">
        <v>41233</v>
      </c>
      <c r="B1405" s="122">
        <v>1396</v>
      </c>
      <c r="C1405" s="130">
        <v>14.267899999999999</v>
      </c>
      <c r="D1405" s="105">
        <v>5.4726869999999996</v>
      </c>
      <c r="E1405" s="105">
        <v>92.230795208333333</v>
      </c>
      <c r="F1405" s="15">
        <f t="shared" si="66"/>
        <v>1.6266096787046318</v>
      </c>
      <c r="G1405" s="15">
        <f t="shared" si="66"/>
        <v>0.90151563792517697</v>
      </c>
      <c r="H1405" s="118">
        <f t="shared" si="67"/>
        <v>1.2640626583149044</v>
      </c>
      <c r="I1405" s="134">
        <f t="shared" si="68"/>
        <v>1.1658550416954339</v>
      </c>
    </row>
    <row r="1406" spans="1:9" x14ac:dyDescent="0.45">
      <c r="A1406" s="60">
        <v>41234</v>
      </c>
      <c r="B1406" s="121">
        <v>1397</v>
      </c>
      <c r="C1406" s="130">
        <v>14.333729999999999</v>
      </c>
      <c r="D1406" s="105">
        <v>6.8191759999999997</v>
      </c>
      <c r="E1406" s="105">
        <v>91.916403750000015</v>
      </c>
      <c r="F1406" s="15">
        <f t="shared" si="66"/>
        <v>1.6335567053277622</v>
      </c>
      <c r="G1406" s="15">
        <f t="shared" si="66"/>
        <v>0.98948665908289124</v>
      </c>
      <c r="H1406" s="118">
        <f t="shared" si="67"/>
        <v>1.3115216822053268</v>
      </c>
      <c r="I1406" s="134">
        <f t="shared" si="68"/>
        <v>1.2055035646846404</v>
      </c>
    </row>
    <row r="1407" spans="1:9" x14ac:dyDescent="0.45">
      <c r="A1407" s="60">
        <v>41235</v>
      </c>
      <c r="B1407" s="122">
        <v>1398</v>
      </c>
      <c r="C1407" s="130">
        <v>14.29888</v>
      </c>
      <c r="D1407" s="105">
        <v>4.5173439999999996</v>
      </c>
      <c r="E1407" s="105">
        <v>91.426872187500024</v>
      </c>
      <c r="F1407" s="15">
        <f t="shared" si="66"/>
        <v>1.6298757567636126</v>
      </c>
      <c r="G1407" s="15">
        <f t="shared" si="66"/>
        <v>0.84335431499780689</v>
      </c>
      <c r="H1407" s="118">
        <f t="shared" si="67"/>
        <v>1.2366150358807098</v>
      </c>
      <c r="I1407" s="134">
        <f t="shared" si="68"/>
        <v>1.130598448306064</v>
      </c>
    </row>
    <row r="1408" spans="1:9" x14ac:dyDescent="0.45">
      <c r="A1408" s="60">
        <v>41236</v>
      </c>
      <c r="B1408" s="122">
        <v>1399</v>
      </c>
      <c r="C1408" s="130">
        <v>13.991910000000001</v>
      </c>
      <c r="D1408" s="105">
        <v>8.2735409999999998</v>
      </c>
      <c r="E1408" s="105">
        <v>89.178314479166659</v>
      </c>
      <c r="F1408" s="15">
        <f t="shared" si="66"/>
        <v>1.5977657961155891</v>
      </c>
      <c r="G1408" s="15">
        <f t="shared" si="66"/>
        <v>1.0929193703822779</v>
      </c>
      <c r="H1408" s="118">
        <f t="shared" si="67"/>
        <v>1.3453425832489336</v>
      </c>
      <c r="I1408" s="134">
        <f t="shared" si="68"/>
        <v>1.1997538397118785</v>
      </c>
    </row>
    <row r="1409" spans="1:9" x14ac:dyDescent="0.45">
      <c r="A1409" s="60">
        <v>41237</v>
      </c>
      <c r="B1409" s="121">
        <v>1400</v>
      </c>
      <c r="C1409" s="130">
        <v>15.56385</v>
      </c>
      <c r="D1409" s="105">
        <v>7.6659449999999998</v>
      </c>
      <c r="E1409" s="105">
        <v>88.382227187499993</v>
      </c>
      <c r="F1409" s="15">
        <f t="shared" si="66"/>
        <v>1.7682462927933589</v>
      </c>
      <c r="G1409" s="15">
        <f t="shared" si="66"/>
        <v>1.0486045863497948</v>
      </c>
      <c r="H1409" s="118">
        <f t="shared" si="67"/>
        <v>1.4084254395715767</v>
      </c>
      <c r="I1409" s="134">
        <f t="shared" si="68"/>
        <v>1.2447977717686964</v>
      </c>
    </row>
    <row r="1410" spans="1:9" x14ac:dyDescent="0.45">
      <c r="A1410" s="60">
        <v>41238</v>
      </c>
      <c r="B1410" s="122">
        <v>1401</v>
      </c>
      <c r="C1410" s="130">
        <v>13.938280000000001</v>
      </c>
      <c r="D1410" s="105">
        <v>7.455025</v>
      </c>
      <c r="E1410" s="105">
        <v>85.325514791666691</v>
      </c>
      <c r="F1410" s="15">
        <f t="shared" si="66"/>
        <v>1.5922132656242998</v>
      </c>
      <c r="G1410" s="15">
        <f t="shared" si="66"/>
        <v>1.0335954590148124</v>
      </c>
      <c r="H1410" s="118">
        <f t="shared" si="67"/>
        <v>1.3129043623195562</v>
      </c>
      <c r="I1410" s="134">
        <f t="shared" si="68"/>
        <v>1.1202424058714102</v>
      </c>
    </row>
    <row r="1411" spans="1:9" x14ac:dyDescent="0.45">
      <c r="A1411" s="60">
        <v>41239</v>
      </c>
      <c r="B1411" s="122">
        <v>1402</v>
      </c>
      <c r="C1411" s="130">
        <v>12.8193</v>
      </c>
      <c r="D1411" s="105">
        <v>6.1072559999999996</v>
      </c>
      <c r="E1411" s="105">
        <v>86.699004687500008</v>
      </c>
      <c r="F1411" s="15">
        <f t="shared" si="66"/>
        <v>1.4801584635464644</v>
      </c>
      <c r="G1411" s="15">
        <f t="shared" si="66"/>
        <v>0.94207584797710342</v>
      </c>
      <c r="H1411" s="118">
        <f t="shared" si="67"/>
        <v>1.2111171557617839</v>
      </c>
      <c r="I1411" s="134">
        <f t="shared" si="68"/>
        <v>1.0500265196450258</v>
      </c>
    </row>
    <row r="1412" spans="1:9" x14ac:dyDescent="0.45">
      <c r="A1412" s="60">
        <v>41240</v>
      </c>
      <c r="B1412" s="121">
        <v>1403</v>
      </c>
      <c r="C1412" s="130">
        <v>9.9308219999999992</v>
      </c>
      <c r="D1412" s="105">
        <v>3.6187779999999998</v>
      </c>
      <c r="E1412" s="105">
        <v>95.836002187500071</v>
      </c>
      <c r="F1412" s="15">
        <f t="shared" si="66"/>
        <v>1.2222818129799411</v>
      </c>
      <c r="G1412" s="15">
        <f t="shared" si="66"/>
        <v>0.79169619797846158</v>
      </c>
      <c r="H1412" s="118">
        <f t="shared" si="67"/>
        <v>1.0069890054792014</v>
      </c>
      <c r="I1412" s="134">
        <f t="shared" si="68"/>
        <v>0.96505800531893271</v>
      </c>
    </row>
    <row r="1413" spans="1:9" x14ac:dyDescent="0.45">
      <c r="A1413" s="60">
        <v>41241</v>
      </c>
      <c r="B1413" s="122">
        <v>1404</v>
      </c>
      <c r="C1413" s="130">
        <v>8.6882230000000007</v>
      </c>
      <c r="D1413" s="105">
        <v>4.7647779999999997</v>
      </c>
      <c r="E1413" s="105">
        <v>91.396543229166681</v>
      </c>
      <c r="F1413" s="15">
        <f t="shared" si="66"/>
        <v>1.1241025737292132</v>
      </c>
      <c r="G1413" s="15">
        <f t="shared" si="66"/>
        <v>0.85809126500355881</v>
      </c>
      <c r="H1413" s="118">
        <f t="shared" si="67"/>
        <v>0.991096919366386</v>
      </c>
      <c r="I1413" s="134">
        <f t="shared" si="68"/>
        <v>0.90582832435163818</v>
      </c>
    </row>
    <row r="1414" spans="1:9" x14ac:dyDescent="0.45">
      <c r="A1414" s="60">
        <v>41242</v>
      </c>
      <c r="B1414" s="122">
        <v>1405</v>
      </c>
      <c r="C1414" s="130">
        <v>8.3891439999999999</v>
      </c>
      <c r="D1414" s="105">
        <v>0.63195539999999994</v>
      </c>
      <c r="E1414" s="105">
        <v>87.996051562500028</v>
      </c>
      <c r="F1414" s="15">
        <f t="shared" si="66"/>
        <v>1.1015349790460887</v>
      </c>
      <c r="G1414" s="15">
        <f t="shared" si="66"/>
        <v>0.63946972817714209</v>
      </c>
      <c r="H1414" s="118">
        <f t="shared" si="67"/>
        <v>0.87050235361161543</v>
      </c>
      <c r="I1414" s="134">
        <f t="shared" si="68"/>
        <v>0.76600769993685347</v>
      </c>
    </row>
    <row r="1415" spans="1:9" x14ac:dyDescent="0.45">
      <c r="A1415" s="60">
        <v>41243</v>
      </c>
      <c r="B1415" s="121">
        <v>1406</v>
      </c>
      <c r="C1415" s="130">
        <v>7.7669119999999996</v>
      </c>
      <c r="D1415" s="105">
        <v>-2.440922</v>
      </c>
      <c r="E1415" s="105">
        <v>94.50095583333335</v>
      </c>
      <c r="F1415" s="15">
        <f t="shared" si="66"/>
        <v>1.0558570981579927</v>
      </c>
      <c r="G1415" s="15">
        <f t="shared" si="66"/>
        <v>0.51044359384149607</v>
      </c>
      <c r="H1415" s="118">
        <f t="shared" si="67"/>
        <v>0.78315034599974442</v>
      </c>
      <c r="I1415" s="134">
        <f t="shared" si="68"/>
        <v>0.74008456258181587</v>
      </c>
    </row>
    <row r="1416" spans="1:9" x14ac:dyDescent="0.45">
      <c r="A1416" s="60">
        <v>41244</v>
      </c>
      <c r="B1416" s="122">
        <v>1407</v>
      </c>
      <c r="C1416" s="130">
        <v>8.1498650000000001</v>
      </c>
      <c r="D1416" s="105">
        <v>-3.2458670000000001</v>
      </c>
      <c r="E1416" s="105">
        <v>95.289377187500008</v>
      </c>
      <c r="F1416" s="15">
        <f t="shared" si="66"/>
        <v>1.0837678215068811</v>
      </c>
      <c r="G1416" s="15">
        <f t="shared" si="66"/>
        <v>0.48071226876299655</v>
      </c>
      <c r="H1416" s="118">
        <f t="shared" si="67"/>
        <v>0.78224004513493883</v>
      </c>
      <c r="I1416" s="134">
        <f t="shared" si="68"/>
        <v>0.74539166712030225</v>
      </c>
    </row>
    <row r="1417" spans="1:9" x14ac:dyDescent="0.45">
      <c r="A1417" s="60">
        <v>41245</v>
      </c>
      <c r="B1417" s="122">
        <v>1408</v>
      </c>
      <c r="C1417" s="130">
        <v>8.8466319999999996</v>
      </c>
      <c r="D1417" s="105">
        <v>2.819877</v>
      </c>
      <c r="E1417" s="105">
        <v>94.975831979166728</v>
      </c>
      <c r="F1417" s="15">
        <f t="shared" si="66"/>
        <v>1.1362196520418075</v>
      </c>
      <c r="G1417" s="15">
        <f t="shared" si="66"/>
        <v>0.74813386078895439</v>
      </c>
      <c r="H1417" s="118">
        <f t="shared" si="67"/>
        <v>0.9421767564153809</v>
      </c>
      <c r="I1417" s="134">
        <f t="shared" si="68"/>
        <v>0.89484021311983508</v>
      </c>
    </row>
    <row r="1418" spans="1:9" x14ac:dyDescent="0.45">
      <c r="A1418" s="60">
        <v>41246</v>
      </c>
      <c r="B1418" s="121">
        <v>1409</v>
      </c>
      <c r="C1418" s="130">
        <v>11.90898</v>
      </c>
      <c r="D1418" s="105">
        <v>4.2167760000000003</v>
      </c>
      <c r="E1418" s="105">
        <v>99.679769062500043</v>
      </c>
      <c r="F1418" s="15">
        <f t="shared" si="66"/>
        <v>1.394168103900157</v>
      </c>
      <c r="G1418" s="15">
        <f t="shared" si="66"/>
        <v>0.82575335618230661</v>
      </c>
      <c r="H1418" s="118">
        <f t="shared" si="67"/>
        <v>1.1099607300412317</v>
      </c>
      <c r="I1418" s="134">
        <f t="shared" si="68"/>
        <v>1.1064062923895395</v>
      </c>
    </row>
    <row r="1419" spans="1:9" x14ac:dyDescent="0.45">
      <c r="A1419" s="60">
        <v>41247</v>
      </c>
      <c r="B1419" s="122">
        <v>1410</v>
      </c>
      <c r="C1419" s="130">
        <v>10.699439999999999</v>
      </c>
      <c r="D1419" s="105">
        <v>2.912455</v>
      </c>
      <c r="E1419" s="105">
        <v>86.766470312500005</v>
      </c>
      <c r="F1419" s="15">
        <f t="shared" ref="F1419:G1482" si="69">0.6108*EXP(17.27*C1419/(C1419+237.3))</f>
        <v>1.2867168742818267</v>
      </c>
      <c r="G1419" s="15">
        <f t="shared" si="69"/>
        <v>0.75307108284550206</v>
      </c>
      <c r="H1419" s="118">
        <f t="shared" ref="H1419:H1482" si="70">(F1419+G1419)/2</f>
        <v>1.0198939785636645</v>
      </c>
      <c r="I1419" s="134">
        <f t="shared" ref="I1419:I1482" si="71">E1419/100*H1419</f>
        <v>0.88492600612941708</v>
      </c>
    </row>
    <row r="1420" spans="1:9" x14ac:dyDescent="0.45">
      <c r="A1420" s="60">
        <v>41248</v>
      </c>
      <c r="B1420" s="122">
        <v>1411</v>
      </c>
      <c r="C1420" s="130">
        <v>9.4135000000000009</v>
      </c>
      <c r="D1420" s="105">
        <v>1.092989</v>
      </c>
      <c r="E1420" s="105">
        <v>90.069905624999976</v>
      </c>
      <c r="F1420" s="15">
        <f t="shared" si="69"/>
        <v>1.1805275241228819</v>
      </c>
      <c r="G1420" s="15">
        <f t="shared" si="69"/>
        <v>0.6611292903368079</v>
      </c>
      <c r="H1420" s="118">
        <f t="shared" si="70"/>
        <v>0.92082840722984494</v>
      </c>
      <c r="I1420" s="134">
        <f t="shared" si="71"/>
        <v>0.82938927736011181</v>
      </c>
    </row>
    <row r="1421" spans="1:9" x14ac:dyDescent="0.45">
      <c r="A1421" s="60">
        <v>41249</v>
      </c>
      <c r="B1421" s="121">
        <v>1412</v>
      </c>
      <c r="C1421" s="130">
        <v>8.0057209999999994</v>
      </c>
      <c r="D1421" s="105">
        <v>-2.3559549999999998</v>
      </c>
      <c r="E1421" s="105">
        <v>89.630381979166714</v>
      </c>
      <c r="F1421" s="15">
        <f t="shared" si="69"/>
        <v>1.0731868944846694</v>
      </c>
      <c r="G1421" s="15">
        <f t="shared" si="69"/>
        <v>0.51367496889724351</v>
      </c>
      <c r="H1421" s="118">
        <f t="shared" si="70"/>
        <v>0.79343093169095646</v>
      </c>
      <c r="I1421" s="134">
        <f t="shared" si="71"/>
        <v>0.71115517481546564</v>
      </c>
    </row>
    <row r="1422" spans="1:9" x14ac:dyDescent="0.45">
      <c r="A1422" s="60">
        <v>41250</v>
      </c>
      <c r="B1422" s="122">
        <v>1413</v>
      </c>
      <c r="C1422" s="130">
        <v>9.4419219999999999</v>
      </c>
      <c r="D1422" s="105">
        <v>2.3918219999999999</v>
      </c>
      <c r="E1422" s="105">
        <v>86.108794166666669</v>
      </c>
      <c r="F1422" s="15">
        <f t="shared" si="69"/>
        <v>1.1827885239491753</v>
      </c>
      <c r="G1422" s="15">
        <f t="shared" si="69"/>
        <v>0.7256750944521827</v>
      </c>
      <c r="H1422" s="118">
        <f t="shared" si="70"/>
        <v>0.95423180920067896</v>
      </c>
      <c r="I1422" s="134">
        <f t="shared" si="71"/>
        <v>0.82167750445747201</v>
      </c>
    </row>
    <row r="1423" spans="1:9" x14ac:dyDescent="0.45">
      <c r="A1423" s="60">
        <v>41251</v>
      </c>
      <c r="B1423" s="122">
        <v>1414</v>
      </c>
      <c r="C1423" s="130">
        <v>8.7530769999999993</v>
      </c>
      <c r="D1423" s="105">
        <v>3.1312989999999998</v>
      </c>
      <c r="E1423" s="105">
        <v>84.155188124999995</v>
      </c>
      <c r="F1423" s="15">
        <f t="shared" si="69"/>
        <v>1.1290495924807895</v>
      </c>
      <c r="G1423" s="15">
        <f t="shared" si="69"/>
        <v>0.76485665222435173</v>
      </c>
      <c r="H1423" s="118">
        <f t="shared" si="70"/>
        <v>0.94695312235257068</v>
      </c>
      <c r="I1423" s="134">
        <f t="shared" si="71"/>
        <v>0.79691018157136717</v>
      </c>
    </row>
    <row r="1424" spans="1:9" x14ac:dyDescent="0.45">
      <c r="A1424" s="60">
        <v>41252</v>
      </c>
      <c r="B1424" s="121">
        <v>1415</v>
      </c>
      <c r="C1424" s="130">
        <v>6.9535780000000003</v>
      </c>
      <c r="D1424" s="105">
        <v>0.33586670000000002</v>
      </c>
      <c r="E1424" s="105">
        <v>87.870629479166666</v>
      </c>
      <c r="F1424" s="15">
        <f t="shared" si="69"/>
        <v>0.99866935822645242</v>
      </c>
      <c r="G1424" s="15">
        <f t="shared" si="69"/>
        <v>0.62589236912659074</v>
      </c>
      <c r="H1424" s="118">
        <f t="shared" si="70"/>
        <v>0.81228086367652153</v>
      </c>
      <c r="I1424" s="134">
        <f t="shared" si="71"/>
        <v>0.71375630805137114</v>
      </c>
    </row>
    <row r="1425" spans="1:9" x14ac:dyDescent="0.45">
      <c r="A1425" s="60">
        <v>41253</v>
      </c>
      <c r="B1425" s="122">
        <v>1416</v>
      </c>
      <c r="C1425" s="130">
        <v>9.1532230000000006</v>
      </c>
      <c r="D1425" s="105">
        <v>1.494767</v>
      </c>
      <c r="E1425" s="105">
        <v>86.863873541666706</v>
      </c>
      <c r="F1425" s="15">
        <f t="shared" si="69"/>
        <v>1.1599983834289207</v>
      </c>
      <c r="G1425" s="15">
        <f t="shared" si="69"/>
        <v>0.68053101075099465</v>
      </c>
      <c r="H1425" s="118">
        <f t="shared" si="70"/>
        <v>0.92026469708995773</v>
      </c>
      <c r="I1425" s="134">
        <f t="shared" si="71"/>
        <v>0.79937756272882299</v>
      </c>
    </row>
    <row r="1426" spans="1:9" x14ac:dyDescent="0.45">
      <c r="A1426" s="60">
        <v>41254</v>
      </c>
      <c r="B1426" s="122">
        <v>1417</v>
      </c>
      <c r="C1426" s="130">
        <v>5.0604899999999997</v>
      </c>
      <c r="D1426" s="105">
        <v>-0.97727750000000002</v>
      </c>
      <c r="E1426" s="105">
        <v>95.030848958333365</v>
      </c>
      <c r="F1426" s="15">
        <f t="shared" si="69"/>
        <v>0.87600113350734554</v>
      </c>
      <c r="G1426" s="15">
        <f t="shared" si="69"/>
        <v>0.56869943155722713</v>
      </c>
      <c r="H1426" s="118">
        <f t="shared" si="70"/>
        <v>0.72235028253228628</v>
      </c>
      <c r="I1426" s="134">
        <f t="shared" si="71"/>
        <v>0.68645560594335131</v>
      </c>
    </row>
    <row r="1427" spans="1:9" x14ac:dyDescent="0.45">
      <c r="A1427" s="60">
        <v>41255</v>
      </c>
      <c r="B1427" s="121">
        <v>1418</v>
      </c>
      <c r="C1427" s="130">
        <v>2.4787219999999999</v>
      </c>
      <c r="D1427" s="127">
        <v>-4.1981010000000003</v>
      </c>
      <c r="E1427" s="105">
        <v>84.949681249999998</v>
      </c>
      <c r="F1427" s="15">
        <f t="shared" si="69"/>
        <v>0.73018569594007821</v>
      </c>
      <c r="G1427" s="15">
        <f t="shared" si="69"/>
        <v>0.44752912967970343</v>
      </c>
      <c r="H1427" s="118">
        <f t="shared" si="70"/>
        <v>0.58885741280989079</v>
      </c>
      <c r="I1427" s="134">
        <f t="shared" si="71"/>
        <v>0.50023249519899893</v>
      </c>
    </row>
    <row r="1428" spans="1:9" x14ac:dyDescent="0.45">
      <c r="A1428" s="60">
        <v>41256</v>
      </c>
      <c r="B1428" s="122">
        <v>1419</v>
      </c>
      <c r="C1428" s="130">
        <v>6.0672879999999996</v>
      </c>
      <c r="D1428" s="105">
        <v>-2.321933</v>
      </c>
      <c r="E1428" s="105">
        <v>97.596526041666678</v>
      </c>
      <c r="F1428" s="15">
        <f t="shared" si="69"/>
        <v>0.93947453654489177</v>
      </c>
      <c r="G1428" s="15">
        <f t="shared" si="69"/>
        <v>0.51497392682608789</v>
      </c>
      <c r="H1428" s="118">
        <f t="shared" si="70"/>
        <v>0.72722423168548977</v>
      </c>
      <c r="I1428" s="134">
        <f t="shared" si="71"/>
        <v>0.70974558665823939</v>
      </c>
    </row>
    <row r="1429" spans="1:9" x14ac:dyDescent="0.45">
      <c r="A1429" s="60">
        <v>41257</v>
      </c>
      <c r="B1429" s="122">
        <v>1420</v>
      </c>
      <c r="C1429" s="130">
        <v>12.541079999999999</v>
      </c>
      <c r="D1429" s="105">
        <v>5.5893379999999997</v>
      </c>
      <c r="E1429" s="105">
        <v>98.38940989583331</v>
      </c>
      <c r="F1429" s="15">
        <f t="shared" si="69"/>
        <v>1.4533964035356646</v>
      </c>
      <c r="G1429" s="15">
        <f t="shared" si="69"/>
        <v>0.90885410201034056</v>
      </c>
      <c r="H1429" s="118">
        <f t="shared" si="70"/>
        <v>1.1811252527730025</v>
      </c>
      <c r="I1429" s="134">
        <f t="shared" si="71"/>
        <v>1.1621021663340267</v>
      </c>
    </row>
    <row r="1430" spans="1:9" x14ac:dyDescent="0.45">
      <c r="A1430" s="60">
        <v>41258</v>
      </c>
      <c r="B1430" s="121">
        <v>1421</v>
      </c>
      <c r="C1430" s="130">
        <v>12.611079999999999</v>
      </c>
      <c r="D1430" s="105">
        <v>7.6090559999999998</v>
      </c>
      <c r="E1430" s="105">
        <v>92.533634062500028</v>
      </c>
      <c r="F1430" s="15">
        <f t="shared" si="69"/>
        <v>1.4600894047410196</v>
      </c>
      <c r="G1430" s="15">
        <f t="shared" si="69"/>
        <v>1.0445375692330914</v>
      </c>
      <c r="H1430" s="118">
        <f t="shared" si="70"/>
        <v>1.2523134869870556</v>
      </c>
      <c r="I1430" s="134">
        <f t="shared" si="71"/>
        <v>1.158811179363936</v>
      </c>
    </row>
    <row r="1431" spans="1:9" x14ac:dyDescent="0.45">
      <c r="A1431" s="60">
        <v>41259</v>
      </c>
      <c r="B1431" s="122">
        <v>1422</v>
      </c>
      <c r="C1431" s="130">
        <v>10.83408</v>
      </c>
      <c r="D1431" s="105">
        <v>7.5256759999999998</v>
      </c>
      <c r="E1431" s="105">
        <v>93.412830833333317</v>
      </c>
      <c r="F1431" s="15">
        <f t="shared" si="69"/>
        <v>1.2983062110365751</v>
      </c>
      <c r="G1431" s="15">
        <f t="shared" si="69"/>
        <v>1.0386017958132185</v>
      </c>
      <c r="H1431" s="118">
        <f t="shared" si="70"/>
        <v>1.1684540034248969</v>
      </c>
      <c r="I1431" s="134">
        <f t="shared" si="71"/>
        <v>1.0914859615846095</v>
      </c>
    </row>
    <row r="1432" spans="1:9" x14ac:dyDescent="0.45">
      <c r="A1432" s="60">
        <v>41260</v>
      </c>
      <c r="B1432" s="122">
        <v>1423</v>
      </c>
      <c r="C1432" s="130">
        <v>11.838469999999999</v>
      </c>
      <c r="D1432" s="105">
        <v>6.6298199999999996</v>
      </c>
      <c r="E1432" s="105">
        <v>90.70976645833332</v>
      </c>
      <c r="F1432" s="15">
        <f t="shared" si="69"/>
        <v>1.3876945731098964</v>
      </c>
      <c r="G1432" s="15">
        <f t="shared" si="69"/>
        <v>0.97667558430487367</v>
      </c>
      <c r="H1432" s="118">
        <f t="shared" si="70"/>
        <v>1.1821850787073851</v>
      </c>
      <c r="I1432" s="134">
        <f t="shared" si="71"/>
        <v>1.0723573240007329</v>
      </c>
    </row>
    <row r="1433" spans="1:9" x14ac:dyDescent="0.45">
      <c r="A1433" s="60">
        <v>41261</v>
      </c>
      <c r="B1433" s="121">
        <v>1424</v>
      </c>
      <c r="C1433" s="130">
        <v>10.565630000000001</v>
      </c>
      <c r="D1433" s="105">
        <v>4.66378</v>
      </c>
      <c r="E1433" s="105">
        <v>92.486370416666674</v>
      </c>
      <c r="F1433" s="15">
        <f t="shared" si="69"/>
        <v>1.2752891721753843</v>
      </c>
      <c r="G1433" s="15">
        <f t="shared" si="69"/>
        <v>0.85204870818088374</v>
      </c>
      <c r="H1433" s="118">
        <f t="shared" si="70"/>
        <v>1.0636689401781341</v>
      </c>
      <c r="I1433" s="134">
        <f t="shared" si="71"/>
        <v>0.98374879602018173</v>
      </c>
    </row>
    <row r="1434" spans="1:9" x14ac:dyDescent="0.45">
      <c r="A1434" s="60">
        <v>41262</v>
      </c>
      <c r="B1434" s="122">
        <v>1425</v>
      </c>
      <c r="C1434" s="130">
        <v>11.01483</v>
      </c>
      <c r="D1434" s="105">
        <v>4.3835230000000003</v>
      </c>
      <c r="E1434" s="105">
        <v>99.998030000000028</v>
      </c>
      <c r="F1434" s="15">
        <f t="shared" si="69"/>
        <v>1.3140087405163638</v>
      </c>
      <c r="G1434" s="15">
        <f t="shared" si="69"/>
        <v>0.83547744187401352</v>
      </c>
      <c r="H1434" s="118">
        <f t="shared" si="70"/>
        <v>1.0747430911951887</v>
      </c>
      <c r="I1434" s="134">
        <f t="shared" si="71"/>
        <v>1.0747219187562924</v>
      </c>
    </row>
    <row r="1435" spans="1:9" x14ac:dyDescent="0.45">
      <c r="A1435" s="60">
        <v>41263</v>
      </c>
      <c r="B1435" s="122">
        <v>1426</v>
      </c>
      <c r="C1435" s="130">
        <v>12.31535</v>
      </c>
      <c r="D1435" s="105">
        <v>7.3124669999999998</v>
      </c>
      <c r="E1435" s="105">
        <v>98.141696666666675</v>
      </c>
      <c r="F1435" s="15">
        <f t="shared" si="69"/>
        <v>1.4319965291024919</v>
      </c>
      <c r="G1435" s="15">
        <f t="shared" si="69"/>
        <v>1.0235584386335184</v>
      </c>
      <c r="H1435" s="118">
        <f t="shared" si="70"/>
        <v>1.2277774838680051</v>
      </c>
      <c r="I1435" s="134">
        <f t="shared" si="71"/>
        <v>1.2049616539593699</v>
      </c>
    </row>
    <row r="1436" spans="1:9" x14ac:dyDescent="0.45">
      <c r="A1436" s="60">
        <v>41264</v>
      </c>
      <c r="B1436" s="121">
        <v>1427</v>
      </c>
      <c r="C1436" s="130">
        <v>10.80254</v>
      </c>
      <c r="D1436" s="105">
        <v>6.65191</v>
      </c>
      <c r="E1436" s="105">
        <v>98.040045104166623</v>
      </c>
      <c r="F1436" s="15">
        <f t="shared" si="69"/>
        <v>1.2955831621864629</v>
      </c>
      <c r="G1436" s="15">
        <f t="shared" si="69"/>
        <v>0.97816253782716256</v>
      </c>
      <c r="H1436" s="118">
        <f t="shared" si="70"/>
        <v>1.1368728500068128</v>
      </c>
      <c r="I1436" s="134">
        <f t="shared" si="71"/>
        <v>1.1145906549237037</v>
      </c>
    </row>
    <row r="1437" spans="1:9" x14ac:dyDescent="0.45">
      <c r="A1437" s="60">
        <v>41265</v>
      </c>
      <c r="B1437" s="122">
        <v>1428</v>
      </c>
      <c r="C1437" s="130">
        <v>14.226279999999999</v>
      </c>
      <c r="D1437" s="105">
        <v>6.5673640000000004</v>
      </c>
      <c r="E1437" s="105">
        <v>98.465009583333256</v>
      </c>
      <c r="F1437" s="15">
        <f t="shared" si="69"/>
        <v>1.6222309130448322</v>
      </c>
      <c r="G1437" s="15">
        <f t="shared" si="69"/>
        <v>0.97248222573954424</v>
      </c>
      <c r="H1437" s="118">
        <f t="shared" si="70"/>
        <v>1.2973565693921882</v>
      </c>
      <c r="I1437" s="134">
        <f t="shared" si="71"/>
        <v>1.2774422703820216</v>
      </c>
    </row>
    <row r="1438" spans="1:9" x14ac:dyDescent="0.45">
      <c r="A1438" s="60">
        <v>41266</v>
      </c>
      <c r="B1438" s="122">
        <v>1429</v>
      </c>
      <c r="C1438" s="130">
        <v>16.020779999999998</v>
      </c>
      <c r="D1438" s="105">
        <v>11.17515</v>
      </c>
      <c r="E1438" s="105">
        <v>89.931894270833325</v>
      </c>
      <c r="F1438" s="15">
        <f t="shared" si="69"/>
        <v>1.820701475081216</v>
      </c>
      <c r="G1438" s="15">
        <f t="shared" si="69"/>
        <v>1.3280758471383725</v>
      </c>
      <c r="H1438" s="118">
        <f t="shared" si="70"/>
        <v>1.5743886611097944</v>
      </c>
      <c r="I1438" s="134">
        <f t="shared" si="71"/>
        <v>1.4158775461212487</v>
      </c>
    </row>
    <row r="1439" spans="1:9" x14ac:dyDescent="0.45">
      <c r="A1439" s="60">
        <v>41267</v>
      </c>
      <c r="B1439" s="121">
        <v>1430</v>
      </c>
      <c r="C1439" s="130">
        <v>14.670249999999999</v>
      </c>
      <c r="D1439" s="105">
        <v>5.0596230000000002</v>
      </c>
      <c r="E1439" s="105">
        <v>93.013933437500043</v>
      </c>
      <c r="F1439" s="15">
        <f t="shared" si="69"/>
        <v>1.6694777384294062</v>
      </c>
      <c r="G1439" s="15">
        <f t="shared" si="69"/>
        <v>0.87594814537455845</v>
      </c>
      <c r="H1439" s="118">
        <f t="shared" si="70"/>
        <v>1.2727129419019823</v>
      </c>
      <c r="I1439" s="134">
        <f t="shared" si="71"/>
        <v>1.1838003686311582</v>
      </c>
    </row>
    <row r="1440" spans="1:9" x14ac:dyDescent="0.45">
      <c r="A1440" s="60">
        <v>41268</v>
      </c>
      <c r="B1440" s="122">
        <v>1431</v>
      </c>
      <c r="C1440" s="130">
        <v>13.241350000000001</v>
      </c>
      <c r="D1440" s="105">
        <v>7.4891230000000002</v>
      </c>
      <c r="E1440" s="105">
        <v>90.075439895833327</v>
      </c>
      <c r="F1440" s="15">
        <f t="shared" si="69"/>
        <v>1.5215815902378085</v>
      </c>
      <c r="G1440" s="15">
        <f t="shared" si="69"/>
        <v>1.0360089873679044</v>
      </c>
      <c r="H1440" s="118">
        <f t="shared" si="70"/>
        <v>1.2787952888028564</v>
      </c>
      <c r="I1440" s="134">
        <f t="shared" si="71"/>
        <v>1.1518804817563653</v>
      </c>
    </row>
    <row r="1441" spans="1:9" x14ac:dyDescent="0.45">
      <c r="A1441" s="60">
        <v>41269</v>
      </c>
      <c r="B1441" s="122">
        <v>1432</v>
      </c>
      <c r="C1441" s="130">
        <v>11.83079</v>
      </c>
      <c r="D1441" s="105">
        <v>6.6529660000000002</v>
      </c>
      <c r="E1441" s="105">
        <v>93.896793750000015</v>
      </c>
      <c r="F1441" s="15">
        <f t="shared" si="69"/>
        <v>1.3869910686104392</v>
      </c>
      <c r="G1441" s="15">
        <f t="shared" si="69"/>
        <v>0.9782336707223338</v>
      </c>
      <c r="H1441" s="118">
        <f t="shared" si="70"/>
        <v>1.1826123696663866</v>
      </c>
      <c r="I1441" s="134">
        <f t="shared" si="71"/>
        <v>1.1104350976076349</v>
      </c>
    </row>
    <row r="1442" spans="1:9" x14ac:dyDescent="0.45">
      <c r="A1442" s="60">
        <v>41270</v>
      </c>
      <c r="B1442" s="121">
        <v>1433</v>
      </c>
      <c r="C1442" s="130">
        <v>12.393140000000001</v>
      </c>
      <c r="D1442" s="105">
        <v>8.4489560000000008</v>
      </c>
      <c r="E1442" s="105">
        <v>87.221125416666681</v>
      </c>
      <c r="F1442" s="15">
        <f t="shared" si="69"/>
        <v>1.4393397918849171</v>
      </c>
      <c r="G1442" s="15">
        <f t="shared" si="69"/>
        <v>1.1060160405943205</v>
      </c>
      <c r="H1442" s="118">
        <f t="shared" si="70"/>
        <v>1.2726779162396187</v>
      </c>
      <c r="I1442" s="134">
        <f t="shared" si="71"/>
        <v>1.110044001473578</v>
      </c>
    </row>
    <row r="1443" spans="1:9" x14ac:dyDescent="0.45">
      <c r="A1443" s="60">
        <v>41271</v>
      </c>
      <c r="B1443" s="122">
        <v>1434</v>
      </c>
      <c r="C1443" s="130">
        <v>13.22555</v>
      </c>
      <c r="D1443" s="105">
        <v>7.7789020000000004</v>
      </c>
      <c r="E1443" s="105">
        <v>94.273996770833335</v>
      </c>
      <c r="F1443" s="15">
        <f t="shared" si="69"/>
        <v>1.5200127201664961</v>
      </c>
      <c r="G1443" s="15">
        <f t="shared" si="69"/>
        <v>1.0567212726911166</v>
      </c>
      <c r="H1443" s="118">
        <f t="shared" si="70"/>
        <v>1.2883669964288065</v>
      </c>
      <c r="I1443" s="134">
        <f t="shared" si="71"/>
        <v>1.2145950606097755</v>
      </c>
    </row>
    <row r="1444" spans="1:9" x14ac:dyDescent="0.45">
      <c r="A1444" s="60">
        <v>41272</v>
      </c>
      <c r="B1444" s="122">
        <v>1435</v>
      </c>
      <c r="C1444" s="130">
        <v>13.65607</v>
      </c>
      <c r="D1444" s="105">
        <v>7.5400320000000001</v>
      </c>
      <c r="E1444" s="105">
        <v>91.644397291666678</v>
      </c>
      <c r="F1444" s="15">
        <f t="shared" si="69"/>
        <v>1.5632729625813313</v>
      </c>
      <c r="G1444" s="15">
        <f t="shared" si="69"/>
        <v>1.0396216694112432</v>
      </c>
      <c r="H1444" s="118">
        <f t="shared" si="70"/>
        <v>1.3014473159962874</v>
      </c>
      <c r="I1444" s="134">
        <f t="shared" si="71"/>
        <v>1.1927035488133704</v>
      </c>
    </row>
    <row r="1445" spans="1:9" x14ac:dyDescent="0.45">
      <c r="A1445" s="60">
        <v>41273</v>
      </c>
      <c r="B1445" s="121">
        <v>1436</v>
      </c>
      <c r="C1445" s="130">
        <v>12.17911</v>
      </c>
      <c r="D1445" s="105">
        <v>6.2362219999999997</v>
      </c>
      <c r="E1445" s="105">
        <v>90.692073125000036</v>
      </c>
      <c r="F1445" s="15">
        <f t="shared" si="69"/>
        <v>1.4192149133790573</v>
      </c>
      <c r="G1445" s="15">
        <f t="shared" si="69"/>
        <v>0.95051291707374352</v>
      </c>
      <c r="H1445" s="118">
        <f t="shared" si="70"/>
        <v>1.1848639152264004</v>
      </c>
      <c r="I1445" s="134">
        <f t="shared" si="71"/>
        <v>1.0745776484288656</v>
      </c>
    </row>
    <row r="1446" spans="1:9" x14ac:dyDescent="0.45">
      <c r="A1446" s="60">
        <v>41274</v>
      </c>
      <c r="B1446" s="122">
        <v>1437</v>
      </c>
      <c r="C1446" s="130">
        <v>13.08797</v>
      </c>
      <c r="D1446" s="105">
        <v>6.5786540000000002</v>
      </c>
      <c r="E1446" s="105">
        <v>91.610774062500028</v>
      </c>
      <c r="F1446" s="15">
        <f t="shared" si="69"/>
        <v>1.5064115339485207</v>
      </c>
      <c r="G1446" s="15">
        <f t="shared" si="69"/>
        <v>0.97323907111091124</v>
      </c>
      <c r="H1446" s="118">
        <f t="shared" si="70"/>
        <v>1.2398253025297159</v>
      </c>
      <c r="I1446" s="134">
        <f t="shared" si="71"/>
        <v>1.1358135566702054</v>
      </c>
    </row>
    <row r="1447" spans="1:9" x14ac:dyDescent="0.45">
      <c r="A1447" s="60">
        <v>41275</v>
      </c>
      <c r="B1447" s="122">
        <v>1438</v>
      </c>
      <c r="C1447" s="130">
        <v>10.93979</v>
      </c>
      <c r="D1447" s="105">
        <v>4.6697319999999998</v>
      </c>
      <c r="E1447" s="105">
        <v>92.47241750000002</v>
      </c>
      <c r="F1447" s="15">
        <f t="shared" si="69"/>
        <v>1.3074695465906045</v>
      </c>
      <c r="G1447" s="15">
        <f t="shared" si="69"/>
        <v>0.85240376387997152</v>
      </c>
      <c r="H1447" s="118">
        <f t="shared" si="70"/>
        <v>1.079936655235288</v>
      </c>
      <c r="I1447" s="134">
        <f t="shared" si="71"/>
        <v>0.99864353256471128</v>
      </c>
    </row>
    <row r="1448" spans="1:9" x14ac:dyDescent="0.45">
      <c r="A1448" s="60">
        <v>41276</v>
      </c>
      <c r="B1448" s="121">
        <v>1439</v>
      </c>
      <c r="C1448" s="130">
        <v>10.266260000000001</v>
      </c>
      <c r="D1448" s="105">
        <v>0.88832259999999996</v>
      </c>
      <c r="E1448" s="105">
        <v>96.521644166666647</v>
      </c>
      <c r="F1448" s="15">
        <f t="shared" si="69"/>
        <v>1.2500447786114475</v>
      </c>
      <c r="G1448" s="15">
        <f t="shared" si="69"/>
        <v>0.65143523595133246</v>
      </c>
      <c r="H1448" s="118">
        <f t="shared" si="70"/>
        <v>0.95074000728138996</v>
      </c>
      <c r="I1448" s="134">
        <f t="shared" si="71"/>
        <v>0.91766988677828376</v>
      </c>
    </row>
    <row r="1449" spans="1:9" x14ac:dyDescent="0.45">
      <c r="A1449" s="60">
        <v>41277</v>
      </c>
      <c r="B1449" s="122">
        <v>1440</v>
      </c>
      <c r="C1449" s="130">
        <v>11.186809999999999</v>
      </c>
      <c r="D1449" s="105">
        <v>7.8329009999999997</v>
      </c>
      <c r="E1449" s="105">
        <v>97.444358749999978</v>
      </c>
      <c r="F1449" s="15">
        <f t="shared" si="69"/>
        <v>1.3291040842400468</v>
      </c>
      <c r="G1449" s="15">
        <f t="shared" si="69"/>
        <v>1.060620951458153</v>
      </c>
      <c r="H1449" s="118">
        <f t="shared" si="70"/>
        <v>1.1948625178490999</v>
      </c>
      <c r="I1449" s="134">
        <f t="shared" si="71"/>
        <v>1.1643261184621594</v>
      </c>
    </row>
    <row r="1450" spans="1:9" x14ac:dyDescent="0.45">
      <c r="A1450" s="60">
        <v>41278</v>
      </c>
      <c r="B1450" s="122">
        <v>1441</v>
      </c>
      <c r="C1450" s="130">
        <v>9.530659</v>
      </c>
      <c r="D1450" s="105">
        <v>8.2859599999999993</v>
      </c>
      <c r="E1450" s="105">
        <v>98.849509791666705</v>
      </c>
      <c r="F1450" s="15">
        <f t="shared" si="69"/>
        <v>1.1898721743985365</v>
      </c>
      <c r="G1450" s="15">
        <f t="shared" si="69"/>
        <v>1.0938420756128115</v>
      </c>
      <c r="H1450" s="118">
        <f t="shared" si="70"/>
        <v>1.1418571250056742</v>
      </c>
      <c r="I1450" s="134">
        <f t="shared" si="71"/>
        <v>1.1287201705893277</v>
      </c>
    </row>
    <row r="1451" spans="1:9" x14ac:dyDescent="0.45">
      <c r="A1451" s="60">
        <v>41279</v>
      </c>
      <c r="B1451" s="121">
        <v>1442</v>
      </c>
      <c r="C1451" s="130">
        <v>8.2392289999999999</v>
      </c>
      <c r="D1451" s="105">
        <v>6.5325090000000001</v>
      </c>
      <c r="E1451" s="105">
        <v>98.770973645833365</v>
      </c>
      <c r="F1451" s="15">
        <f t="shared" si="69"/>
        <v>1.0903736219965119</v>
      </c>
      <c r="G1451" s="15">
        <f t="shared" si="69"/>
        <v>0.97014892877394032</v>
      </c>
      <c r="H1451" s="118">
        <f t="shared" si="70"/>
        <v>1.030261275385226</v>
      </c>
      <c r="I1451" s="134">
        <f t="shared" si="71"/>
        <v>1.0175990927939682</v>
      </c>
    </row>
    <row r="1452" spans="1:9" x14ac:dyDescent="0.45">
      <c r="A1452" s="60">
        <v>41280</v>
      </c>
      <c r="B1452" s="122">
        <v>1443</v>
      </c>
      <c r="C1452" s="130">
        <v>6.6917739999999997</v>
      </c>
      <c r="D1452" s="105">
        <v>5.0113669999999999</v>
      </c>
      <c r="E1452" s="105">
        <v>99.755933437500019</v>
      </c>
      <c r="F1452" s="15">
        <f t="shared" si="69"/>
        <v>0.98085096764927815</v>
      </c>
      <c r="G1452" s="15">
        <f t="shared" si="69"/>
        <v>0.87300335286707131</v>
      </c>
      <c r="H1452" s="118">
        <f t="shared" si="70"/>
        <v>0.92692716025817479</v>
      </c>
      <c r="I1452" s="134">
        <f t="shared" si="71"/>
        <v>0.92466484100125401</v>
      </c>
    </row>
    <row r="1453" spans="1:9" x14ac:dyDescent="0.45">
      <c r="A1453" s="60">
        <v>41281</v>
      </c>
      <c r="B1453" s="122">
        <v>1444</v>
      </c>
      <c r="C1453" s="130">
        <v>5.4487449999999997</v>
      </c>
      <c r="D1453" s="105">
        <v>4.6346559999999997</v>
      </c>
      <c r="E1453" s="105">
        <v>99.998030000000028</v>
      </c>
      <c r="F1453" s="15">
        <f t="shared" si="69"/>
        <v>0.90001593421646131</v>
      </c>
      <c r="G1453" s="15">
        <f t="shared" si="69"/>
        <v>0.85031324895868043</v>
      </c>
      <c r="H1453" s="118">
        <f t="shared" si="70"/>
        <v>0.87516459158757087</v>
      </c>
      <c r="I1453" s="134">
        <f t="shared" si="71"/>
        <v>0.87514735084511686</v>
      </c>
    </row>
    <row r="1454" spans="1:9" x14ac:dyDescent="0.45">
      <c r="A1454" s="60">
        <v>41282</v>
      </c>
      <c r="B1454" s="121">
        <v>1445</v>
      </c>
      <c r="C1454" s="130">
        <v>4.6487540000000003</v>
      </c>
      <c r="D1454" s="105">
        <v>3.5937100000000002</v>
      </c>
      <c r="E1454" s="105">
        <v>99.333343229166701</v>
      </c>
      <c r="F1454" s="15">
        <f t="shared" si="69"/>
        <v>0.85115293977051854</v>
      </c>
      <c r="G1454" s="15">
        <f t="shared" si="69"/>
        <v>0.79029600505127562</v>
      </c>
      <c r="H1454" s="118">
        <f t="shared" si="70"/>
        <v>0.82072447241089708</v>
      </c>
      <c r="I1454" s="134">
        <f t="shared" si="71"/>
        <v>0.81525305714568397</v>
      </c>
    </row>
    <row r="1455" spans="1:9" x14ac:dyDescent="0.45">
      <c r="A1455" s="60">
        <v>41283</v>
      </c>
      <c r="B1455" s="122">
        <v>1446</v>
      </c>
      <c r="C1455" s="130">
        <v>6.1084889999999996</v>
      </c>
      <c r="D1455" s="105">
        <v>3.4123220000000001</v>
      </c>
      <c r="E1455" s="105">
        <v>99.191772187500021</v>
      </c>
      <c r="F1455" s="15">
        <f t="shared" si="69"/>
        <v>0.94215619842489962</v>
      </c>
      <c r="G1455" s="15">
        <f t="shared" si="69"/>
        <v>0.78022938069584213</v>
      </c>
      <c r="H1455" s="118">
        <f t="shared" si="70"/>
        <v>0.86119278956037082</v>
      </c>
      <c r="I1455" s="134">
        <f t="shared" si="71"/>
        <v>0.85423238991589945</v>
      </c>
    </row>
    <row r="1456" spans="1:9" x14ac:dyDescent="0.45">
      <c r="A1456" s="60">
        <v>41284</v>
      </c>
      <c r="B1456" s="122">
        <v>1447</v>
      </c>
      <c r="C1456" s="130">
        <v>11.169739999999999</v>
      </c>
      <c r="D1456" s="105">
        <v>6.1946110000000001</v>
      </c>
      <c r="E1456" s="105">
        <v>99.50773697916658</v>
      </c>
      <c r="F1456" s="15">
        <f t="shared" si="69"/>
        <v>1.3275990037400325</v>
      </c>
      <c r="G1456" s="15">
        <f t="shared" si="69"/>
        <v>0.94778344264292669</v>
      </c>
      <c r="H1456" s="118">
        <f t="shared" si="70"/>
        <v>1.1376912231914795</v>
      </c>
      <c r="I1456" s="134">
        <f t="shared" si="71"/>
        <v>1.1320907900084405</v>
      </c>
    </row>
    <row r="1457" spans="1:9" x14ac:dyDescent="0.45">
      <c r="A1457" s="60">
        <v>41285</v>
      </c>
      <c r="B1457" s="121">
        <v>1448</v>
      </c>
      <c r="C1457" s="130">
        <v>11.92104</v>
      </c>
      <c r="D1457" s="105">
        <v>4.4619450000000001</v>
      </c>
      <c r="E1457" s="105">
        <v>90.406346145833353</v>
      </c>
      <c r="F1457" s="15">
        <f t="shared" si="69"/>
        <v>1.39527798625224</v>
      </c>
      <c r="G1457" s="15">
        <f t="shared" si="69"/>
        <v>0.84008555014662989</v>
      </c>
      <c r="H1457" s="118">
        <f t="shared" si="70"/>
        <v>1.1176817681994349</v>
      </c>
      <c r="I1457" s="134">
        <f t="shared" si="71"/>
        <v>1.0104552481672517</v>
      </c>
    </row>
    <row r="1458" spans="1:9" x14ac:dyDescent="0.45">
      <c r="A1458" s="60">
        <v>41286</v>
      </c>
      <c r="B1458" s="122">
        <v>1449</v>
      </c>
      <c r="C1458" s="130">
        <v>10.04284</v>
      </c>
      <c r="D1458" s="105">
        <v>4.0999119999999998</v>
      </c>
      <c r="E1458" s="105">
        <v>94.993160104166648</v>
      </c>
      <c r="F1458" s="15">
        <f t="shared" si="69"/>
        <v>1.2314922123908305</v>
      </c>
      <c r="G1458" s="15">
        <f t="shared" si="69"/>
        <v>0.81899790742943912</v>
      </c>
      <c r="H1458" s="118">
        <f t="shared" si="70"/>
        <v>1.0252450599101348</v>
      </c>
      <c r="I1458" s="134">
        <f t="shared" si="71"/>
        <v>0.97391268122049368</v>
      </c>
    </row>
    <row r="1459" spans="1:9" x14ac:dyDescent="0.45">
      <c r="A1459" s="60">
        <v>41287</v>
      </c>
      <c r="B1459" s="122">
        <v>1450</v>
      </c>
      <c r="C1459" s="130">
        <v>4.4683310000000001</v>
      </c>
      <c r="D1459" s="105">
        <v>-1.9437329999999999</v>
      </c>
      <c r="E1459" s="105">
        <v>99.875827187500008</v>
      </c>
      <c r="F1459" s="15">
        <f t="shared" si="69"/>
        <v>0.84046177924495047</v>
      </c>
      <c r="G1459" s="15">
        <f t="shared" si="69"/>
        <v>0.52961064439189287</v>
      </c>
      <c r="H1459" s="118">
        <f t="shared" si="70"/>
        <v>0.68503621181842167</v>
      </c>
      <c r="I1459" s="134">
        <f t="shared" si="71"/>
        <v>0.68418558308756339</v>
      </c>
    </row>
    <row r="1460" spans="1:9" x14ac:dyDescent="0.45">
      <c r="A1460" s="60">
        <v>41288</v>
      </c>
      <c r="B1460" s="121">
        <v>1451</v>
      </c>
      <c r="C1460" s="130">
        <v>5.1694000000000004</v>
      </c>
      <c r="D1460" s="105">
        <v>-4.4444459999999998E-2</v>
      </c>
      <c r="E1460" s="105">
        <v>94.959603541666709</v>
      </c>
      <c r="F1460" s="15">
        <f t="shared" si="69"/>
        <v>0.88267986620940264</v>
      </c>
      <c r="G1460" s="15">
        <f t="shared" si="69"/>
        <v>0.60882716712602336</v>
      </c>
      <c r="H1460" s="118">
        <f t="shared" si="70"/>
        <v>0.74575351666771295</v>
      </c>
      <c r="I1460" s="134">
        <f t="shared" si="71"/>
        <v>0.7081645828256975</v>
      </c>
    </row>
    <row r="1461" spans="1:9" x14ac:dyDescent="0.45">
      <c r="A1461" s="60">
        <v>41289</v>
      </c>
      <c r="B1461" s="122">
        <v>1452</v>
      </c>
      <c r="C1461" s="130">
        <v>5.7285880000000002</v>
      </c>
      <c r="D1461" s="105">
        <v>1.387267</v>
      </c>
      <c r="E1461" s="105">
        <v>93.478401354166692</v>
      </c>
      <c r="F1461" s="15">
        <f t="shared" si="69"/>
        <v>0.91768316518300808</v>
      </c>
      <c r="G1461" s="15">
        <f t="shared" si="69"/>
        <v>0.67529120639868989</v>
      </c>
      <c r="H1461" s="118">
        <f t="shared" si="70"/>
        <v>0.79648718579084898</v>
      </c>
      <c r="I1461" s="134">
        <f t="shared" si="71"/>
        <v>0.74454348826807715</v>
      </c>
    </row>
    <row r="1462" spans="1:9" x14ac:dyDescent="0.45">
      <c r="A1462" s="60">
        <v>41290</v>
      </c>
      <c r="B1462" s="122">
        <v>1453</v>
      </c>
      <c r="C1462" s="130">
        <v>4.122611</v>
      </c>
      <c r="D1462" s="105">
        <v>-2.829332</v>
      </c>
      <c r="E1462" s="105">
        <v>93.146386458333311</v>
      </c>
      <c r="F1462" s="15">
        <f t="shared" si="69"/>
        <v>0.82030621903802214</v>
      </c>
      <c r="G1462" s="15">
        <f t="shared" si="69"/>
        <v>0.49590003560422385</v>
      </c>
      <c r="H1462" s="118">
        <f t="shared" si="70"/>
        <v>0.65810312732112297</v>
      </c>
      <c r="I1462" s="134">
        <f t="shared" si="71"/>
        <v>0.61299928226891054</v>
      </c>
    </row>
    <row r="1463" spans="1:9" x14ac:dyDescent="0.45">
      <c r="A1463" s="60">
        <v>41291</v>
      </c>
      <c r="B1463" s="121">
        <v>1454</v>
      </c>
      <c r="C1463" s="130">
        <v>4.24369</v>
      </c>
      <c r="D1463" s="105">
        <v>-4.8709009999999999</v>
      </c>
      <c r="E1463" s="105">
        <v>86.857260312500031</v>
      </c>
      <c r="F1463" s="15">
        <f t="shared" si="69"/>
        <v>0.82731609463891065</v>
      </c>
      <c r="G1463" s="15">
        <f t="shared" si="69"/>
        <v>0.42532380576361289</v>
      </c>
      <c r="H1463" s="118">
        <f t="shared" si="70"/>
        <v>0.62631995020126174</v>
      </c>
      <c r="I1463" s="134">
        <f t="shared" si="71"/>
        <v>0.54400434953543042</v>
      </c>
    </row>
    <row r="1464" spans="1:9" x14ac:dyDescent="0.45">
      <c r="A1464" s="60">
        <v>41292</v>
      </c>
      <c r="B1464" s="122">
        <v>1455</v>
      </c>
      <c r="C1464" s="130">
        <v>-0.15310000000000001</v>
      </c>
      <c r="D1464" s="105">
        <v>-4.2463329999999999</v>
      </c>
      <c r="E1464" s="105">
        <v>96.855521249999995</v>
      </c>
      <c r="F1464" s="15">
        <f t="shared" si="69"/>
        <v>0.60402779180988053</v>
      </c>
      <c r="G1464" s="15">
        <f t="shared" si="69"/>
        <v>0.44590374916065018</v>
      </c>
      <c r="H1464" s="118">
        <f t="shared" si="70"/>
        <v>0.52496577048526538</v>
      </c>
      <c r="I1464" s="134">
        <f t="shared" si="71"/>
        <v>0.5084583333875824</v>
      </c>
    </row>
    <row r="1465" spans="1:9" x14ac:dyDescent="0.45">
      <c r="A1465" s="60">
        <v>41293</v>
      </c>
      <c r="B1465" s="122">
        <v>1456</v>
      </c>
      <c r="C1465" s="130">
        <v>0.39161099999999999</v>
      </c>
      <c r="D1465" s="105">
        <v>-0.49823329999999999</v>
      </c>
      <c r="E1465" s="105">
        <v>99.994874062499989</v>
      </c>
      <c r="F1465" s="15">
        <f t="shared" si="69"/>
        <v>0.62842891605966245</v>
      </c>
      <c r="G1465" s="15">
        <f t="shared" si="69"/>
        <v>0.5890042030661059</v>
      </c>
      <c r="H1465" s="118">
        <f t="shared" si="70"/>
        <v>0.60871655956288417</v>
      </c>
      <c r="I1465" s="134">
        <f t="shared" si="71"/>
        <v>0.60868535713248872</v>
      </c>
    </row>
    <row r="1466" spans="1:9" x14ac:dyDescent="0.45">
      <c r="A1466" s="60">
        <v>41294</v>
      </c>
      <c r="B1466" s="121">
        <v>1457</v>
      </c>
      <c r="C1466" s="130">
        <v>2.5174219999999998</v>
      </c>
      <c r="D1466" s="105">
        <v>-1.0096000000000001</v>
      </c>
      <c r="E1466" s="105">
        <v>97.500985416666651</v>
      </c>
      <c r="F1466" s="15">
        <f t="shared" si="69"/>
        <v>0.73220239939192011</v>
      </c>
      <c r="G1466" s="15">
        <f t="shared" si="69"/>
        <v>0.56735198592850089</v>
      </c>
      <c r="H1466" s="118">
        <f t="shared" si="70"/>
        <v>0.6497771926602105</v>
      </c>
      <c r="I1466" s="134">
        <f t="shared" si="71"/>
        <v>0.63353916585645786</v>
      </c>
    </row>
    <row r="1467" spans="1:9" x14ac:dyDescent="0.45">
      <c r="A1467" s="60">
        <v>41295</v>
      </c>
      <c r="B1467" s="122">
        <v>1458</v>
      </c>
      <c r="C1467" s="130">
        <v>6.1958120000000001</v>
      </c>
      <c r="D1467" s="105">
        <v>-0.50577749999999999</v>
      </c>
      <c r="E1467" s="105">
        <v>98.394828125000004</v>
      </c>
      <c r="F1467" s="15">
        <f t="shared" si="69"/>
        <v>0.94786212536519343</v>
      </c>
      <c r="G1467" s="15">
        <f t="shared" si="69"/>
        <v>0.58867953027189068</v>
      </c>
      <c r="H1467" s="118">
        <f t="shared" si="70"/>
        <v>0.76827082781854206</v>
      </c>
      <c r="I1467" s="134">
        <f t="shared" si="71"/>
        <v>0.75593876056656917</v>
      </c>
    </row>
    <row r="1468" spans="1:9" x14ac:dyDescent="0.45">
      <c r="A1468" s="60">
        <v>41296</v>
      </c>
      <c r="B1468" s="122">
        <v>1459</v>
      </c>
      <c r="C1468" s="130">
        <v>6.5731250000000001</v>
      </c>
      <c r="D1468" s="105">
        <v>1.418323</v>
      </c>
      <c r="E1468" s="105">
        <v>97.947427500000003</v>
      </c>
      <c r="F1468" s="15">
        <f t="shared" si="69"/>
        <v>0.97286835988039932</v>
      </c>
      <c r="G1468" s="15">
        <f t="shared" si="69"/>
        <v>0.67680127545717006</v>
      </c>
      <c r="H1468" s="118">
        <f t="shared" si="70"/>
        <v>0.82483481766878475</v>
      </c>
      <c r="I1468" s="134">
        <f t="shared" si="71"/>
        <v>0.80790448503089018</v>
      </c>
    </row>
    <row r="1469" spans="1:9" x14ac:dyDescent="0.45">
      <c r="A1469" s="60">
        <v>41297</v>
      </c>
      <c r="B1469" s="121">
        <v>1460</v>
      </c>
      <c r="C1469" s="130">
        <v>4.9328760000000003</v>
      </c>
      <c r="D1469" s="105">
        <v>-0.1131889</v>
      </c>
      <c r="E1469" s="105">
        <v>99.572021874999947</v>
      </c>
      <c r="F1469" s="15">
        <f t="shared" si="69"/>
        <v>0.86823213232789154</v>
      </c>
      <c r="G1469" s="15">
        <f t="shared" si="69"/>
        <v>0.60578678556172094</v>
      </c>
      <c r="H1469" s="118">
        <f t="shared" si="70"/>
        <v>0.73700945894480618</v>
      </c>
      <c r="I1469" s="134">
        <f t="shared" si="71"/>
        <v>0.73385521968134115</v>
      </c>
    </row>
    <row r="1470" spans="1:9" x14ac:dyDescent="0.45">
      <c r="A1470" s="60">
        <v>41298</v>
      </c>
      <c r="B1470" s="122">
        <v>1461</v>
      </c>
      <c r="C1470" s="130">
        <v>4.7840340000000001</v>
      </c>
      <c r="D1470" s="105">
        <v>0.73714420000000003</v>
      </c>
      <c r="E1470" s="105">
        <v>97.228335312499965</v>
      </c>
      <c r="F1470" s="15">
        <f t="shared" si="69"/>
        <v>0.85924760178912063</v>
      </c>
      <c r="G1470" s="15">
        <f t="shared" si="69"/>
        <v>0.6443555305387203</v>
      </c>
      <c r="H1470" s="118">
        <f t="shared" si="70"/>
        <v>0.75180156616392046</v>
      </c>
      <c r="I1470" s="134">
        <f t="shared" si="71"/>
        <v>0.73096414763448292</v>
      </c>
    </row>
    <row r="1471" spans="1:9" x14ac:dyDescent="0.45">
      <c r="A1471" s="60">
        <v>41299</v>
      </c>
      <c r="B1471" s="122">
        <v>1462</v>
      </c>
      <c r="C1471" s="130">
        <v>3.0324990000000001</v>
      </c>
      <c r="D1471" s="105">
        <v>0.54828869999999996</v>
      </c>
      <c r="E1471" s="105">
        <v>92.143710833333344</v>
      </c>
      <c r="F1471" s="15">
        <f t="shared" si="69"/>
        <v>0.75951589469628134</v>
      </c>
      <c r="G1471" s="15">
        <f t="shared" si="69"/>
        <v>0.63560699327610781</v>
      </c>
      <c r="H1471" s="118">
        <f t="shared" si="70"/>
        <v>0.69756144398619457</v>
      </c>
      <c r="I1471" s="134">
        <f t="shared" si="71"/>
        <v>0.64275899983146367</v>
      </c>
    </row>
    <row r="1472" spans="1:9" x14ac:dyDescent="0.45">
      <c r="A1472" s="60">
        <v>41300</v>
      </c>
      <c r="B1472" s="121">
        <v>1463</v>
      </c>
      <c r="C1472" s="130">
        <v>9.9268470000000004</v>
      </c>
      <c r="D1472" s="105">
        <v>-0.51681080000000001</v>
      </c>
      <c r="E1472" s="105">
        <v>94.32554552083333</v>
      </c>
      <c r="F1472" s="15">
        <f t="shared" si="69"/>
        <v>1.2219560944673959</v>
      </c>
      <c r="G1472" s="15">
        <f t="shared" si="69"/>
        <v>0.58820498531241305</v>
      </c>
      <c r="H1472" s="118">
        <f t="shared" si="70"/>
        <v>0.90508053988990445</v>
      </c>
      <c r="I1472" s="134">
        <f t="shared" si="71"/>
        <v>0.85372215665405593</v>
      </c>
    </row>
    <row r="1473" spans="1:9" x14ac:dyDescent="0.45">
      <c r="A1473" s="60">
        <v>41301</v>
      </c>
      <c r="B1473" s="122">
        <v>1464</v>
      </c>
      <c r="C1473" s="130">
        <v>13.182510000000001</v>
      </c>
      <c r="D1473" s="105">
        <v>5.615011</v>
      </c>
      <c r="E1473" s="105">
        <v>90.086868124999967</v>
      </c>
      <c r="F1473" s="15">
        <f t="shared" si="69"/>
        <v>1.5157462382292761</v>
      </c>
      <c r="G1473" s="15">
        <f t="shared" si="69"/>
        <v>0.91047623083650553</v>
      </c>
      <c r="H1473" s="118">
        <f t="shared" si="70"/>
        <v>1.2131112345328909</v>
      </c>
      <c r="I1473" s="134">
        <f t="shared" si="71"/>
        <v>1.0928539180632044</v>
      </c>
    </row>
    <row r="1474" spans="1:9" x14ac:dyDescent="0.45">
      <c r="A1474" s="60">
        <v>41302</v>
      </c>
      <c r="B1474" s="122">
        <v>1465</v>
      </c>
      <c r="C1474" s="130">
        <v>11.477460000000001</v>
      </c>
      <c r="D1474" s="105">
        <v>3.584956</v>
      </c>
      <c r="E1474" s="105">
        <v>91.637690104166708</v>
      </c>
      <c r="F1474" s="15">
        <f t="shared" si="69"/>
        <v>1.3549621376048631</v>
      </c>
      <c r="G1474" s="15">
        <f t="shared" si="69"/>
        <v>0.78980755852760232</v>
      </c>
      <c r="H1474" s="118">
        <f t="shared" si="70"/>
        <v>1.0723848480662328</v>
      </c>
      <c r="I1474" s="134">
        <f t="shared" si="71"/>
        <v>0.98270870379497344</v>
      </c>
    </row>
    <row r="1475" spans="1:9" x14ac:dyDescent="0.45">
      <c r="A1475" s="60">
        <v>41303</v>
      </c>
      <c r="B1475" s="121">
        <v>1466</v>
      </c>
      <c r="C1475" s="130">
        <v>13.526389999999999</v>
      </c>
      <c r="D1475" s="105">
        <v>9.3460149999999995</v>
      </c>
      <c r="E1475" s="105">
        <v>95.429169166666611</v>
      </c>
      <c r="F1475" s="15">
        <f t="shared" si="69"/>
        <v>1.550129950795518</v>
      </c>
      <c r="G1475" s="15">
        <f t="shared" si="69"/>
        <v>1.1751742451597686</v>
      </c>
      <c r="H1475" s="118">
        <f t="shared" si="70"/>
        <v>1.3626520979776433</v>
      </c>
      <c r="I1475" s="134">
        <f t="shared" si="71"/>
        <v>1.3003675757322171</v>
      </c>
    </row>
    <row r="1476" spans="1:9" x14ac:dyDescent="0.45">
      <c r="A1476" s="60">
        <v>41304</v>
      </c>
      <c r="B1476" s="122">
        <v>1467</v>
      </c>
      <c r="C1476" s="130">
        <v>14.789289999999999</v>
      </c>
      <c r="D1476" s="105">
        <v>7.2461799999999998</v>
      </c>
      <c r="E1476" s="105">
        <v>93.583696458333335</v>
      </c>
      <c r="F1476" s="15">
        <f t="shared" si="69"/>
        <v>1.6823492274964349</v>
      </c>
      <c r="G1476" s="15">
        <f t="shared" si="69"/>
        <v>1.0189207044012587</v>
      </c>
      <c r="H1476" s="118">
        <f t="shared" si="70"/>
        <v>1.3506349659488468</v>
      </c>
      <c r="I1476" s="134">
        <f t="shared" si="71"/>
        <v>1.2639741267936826</v>
      </c>
    </row>
    <row r="1477" spans="1:9" x14ac:dyDescent="0.45">
      <c r="A1477" s="60">
        <v>41305</v>
      </c>
      <c r="B1477" s="122">
        <v>1468</v>
      </c>
      <c r="C1477" s="130">
        <v>13.405290000000001</v>
      </c>
      <c r="D1477" s="105">
        <v>4.9296199999999999</v>
      </c>
      <c r="E1477" s="105">
        <v>96.231881979166687</v>
      </c>
      <c r="F1477" s="15">
        <f t="shared" si="69"/>
        <v>1.5379441812399524</v>
      </c>
      <c r="G1477" s="15">
        <f t="shared" si="69"/>
        <v>0.86803470802548255</v>
      </c>
      <c r="H1477" s="118">
        <f t="shared" si="70"/>
        <v>1.2029894446327174</v>
      </c>
      <c r="I1477" s="134">
        <f t="shared" si="71"/>
        <v>1.1576593825807895</v>
      </c>
    </row>
    <row r="1478" spans="1:9" x14ac:dyDescent="0.45">
      <c r="A1478" s="60">
        <v>41306</v>
      </c>
      <c r="B1478" s="121">
        <v>1469</v>
      </c>
      <c r="C1478" s="130">
        <v>12.810600000000001</v>
      </c>
      <c r="D1478" s="105">
        <v>5.8460000000000001</v>
      </c>
      <c r="E1478" s="105">
        <v>99.585149166666653</v>
      </c>
      <c r="F1478" s="15">
        <f t="shared" si="69"/>
        <v>1.4793151006638336</v>
      </c>
      <c r="G1478" s="15">
        <f t="shared" si="69"/>
        <v>0.92518625658938314</v>
      </c>
      <c r="H1478" s="118">
        <f t="shared" si="70"/>
        <v>1.2022506786266085</v>
      </c>
      <c r="I1478" s="134">
        <f t="shared" si="71"/>
        <v>1.1972631316675701</v>
      </c>
    </row>
    <row r="1479" spans="1:9" x14ac:dyDescent="0.45">
      <c r="A1479" s="60">
        <v>41307</v>
      </c>
      <c r="B1479" s="122">
        <v>1470</v>
      </c>
      <c r="C1479" s="130">
        <v>8.3832640000000005</v>
      </c>
      <c r="D1479" s="105">
        <v>1.604255</v>
      </c>
      <c r="E1479" s="105">
        <v>87.004682395833342</v>
      </c>
      <c r="F1479" s="15">
        <f t="shared" si="69"/>
        <v>1.1010953185266144</v>
      </c>
      <c r="G1479" s="15">
        <f t="shared" si="69"/>
        <v>0.6859046047089431</v>
      </c>
      <c r="H1479" s="118">
        <f t="shared" si="70"/>
        <v>0.89349996161777878</v>
      </c>
      <c r="I1479" s="134">
        <f t="shared" si="71"/>
        <v>0.7773868038124413</v>
      </c>
    </row>
    <row r="1480" spans="1:9" x14ac:dyDescent="0.45">
      <c r="A1480" s="60">
        <v>41308</v>
      </c>
      <c r="B1480" s="122">
        <v>1471</v>
      </c>
      <c r="C1480" s="130">
        <v>8.3476560000000006</v>
      </c>
      <c r="D1480" s="105">
        <v>-1.554967</v>
      </c>
      <c r="E1480" s="105">
        <v>89.838759583333356</v>
      </c>
      <c r="F1480" s="15">
        <f t="shared" si="69"/>
        <v>1.0984361281672281</v>
      </c>
      <c r="G1480" s="15">
        <f t="shared" si="69"/>
        <v>0.54503890833486945</v>
      </c>
      <c r="H1480" s="118">
        <f t="shared" si="70"/>
        <v>0.82173751825104879</v>
      </c>
      <c r="I1480" s="134">
        <f t="shared" si="71"/>
        <v>0.73823879342760979</v>
      </c>
    </row>
    <row r="1481" spans="1:9" x14ac:dyDescent="0.45">
      <c r="A1481" s="60">
        <v>41309</v>
      </c>
      <c r="B1481" s="121">
        <v>1472</v>
      </c>
      <c r="C1481" s="130">
        <v>12.91696</v>
      </c>
      <c r="D1481" s="105">
        <v>8.0547330000000006</v>
      </c>
      <c r="E1481" s="105">
        <v>95.112550729166642</v>
      </c>
      <c r="F1481" s="15">
        <f t="shared" si="69"/>
        <v>1.4896544582698652</v>
      </c>
      <c r="G1481" s="15">
        <f t="shared" si="69"/>
        <v>1.0767743838557184</v>
      </c>
      <c r="H1481" s="118">
        <f t="shared" si="70"/>
        <v>1.2832144210627918</v>
      </c>
      <c r="I1481" s="134">
        <f t="shared" si="71"/>
        <v>1.2204979671973299</v>
      </c>
    </row>
    <row r="1482" spans="1:9" x14ac:dyDescent="0.45">
      <c r="A1482" s="60">
        <v>41310</v>
      </c>
      <c r="B1482" s="122">
        <v>1473</v>
      </c>
      <c r="C1482" s="130">
        <v>8.6283159999999999</v>
      </c>
      <c r="D1482" s="105">
        <v>2.6654330000000002</v>
      </c>
      <c r="E1482" s="105">
        <v>88.144344166666698</v>
      </c>
      <c r="F1482" s="15">
        <f t="shared" si="69"/>
        <v>1.1195498658340879</v>
      </c>
      <c r="G1482" s="15">
        <f t="shared" si="69"/>
        <v>0.73996087888299755</v>
      </c>
      <c r="H1482" s="118">
        <f t="shared" si="70"/>
        <v>0.92975537235854278</v>
      </c>
      <c r="I1482" s="134">
        <f t="shared" si="71"/>
        <v>0.81952677531978746</v>
      </c>
    </row>
    <row r="1483" spans="1:9" x14ac:dyDescent="0.45">
      <c r="A1483" s="60">
        <v>41311</v>
      </c>
      <c r="B1483" s="122">
        <v>1474</v>
      </c>
      <c r="C1483" s="130">
        <v>8.1806450000000002</v>
      </c>
      <c r="D1483" s="105">
        <v>3.054011</v>
      </c>
      <c r="E1483" s="105">
        <v>87.367436979166641</v>
      </c>
      <c r="F1483" s="15">
        <f t="shared" ref="F1483:G1546" si="72">0.6108*EXP(17.27*C1483/(C1483+237.3))</f>
        <v>1.0860390957351895</v>
      </c>
      <c r="G1483" s="15">
        <f t="shared" si="72"/>
        <v>0.76067594094632485</v>
      </c>
      <c r="H1483" s="118">
        <f t="shared" ref="H1483:H1546" si="73">(F1483+G1483)/2</f>
        <v>0.92335751834075719</v>
      </c>
      <c r="I1483" s="134">
        <f t="shared" ref="I1483:I1546" si="74">E1483/100*H1483</f>
        <v>0.80671379792875819</v>
      </c>
    </row>
    <row r="1484" spans="1:9" x14ac:dyDescent="0.45">
      <c r="A1484" s="60">
        <v>41312</v>
      </c>
      <c r="B1484" s="121">
        <v>1475</v>
      </c>
      <c r="C1484" s="130">
        <v>6.7705880000000001</v>
      </c>
      <c r="D1484" s="105">
        <v>0.28664440000000002</v>
      </c>
      <c r="E1484" s="105">
        <v>82.294270729166684</v>
      </c>
      <c r="F1484" s="15">
        <f t="shared" si="72"/>
        <v>0.98618534987812467</v>
      </c>
      <c r="G1484" s="15">
        <f t="shared" si="72"/>
        <v>0.62366012333621867</v>
      </c>
      <c r="H1484" s="118">
        <f t="shared" si="73"/>
        <v>0.80492273660717162</v>
      </c>
      <c r="I1484" s="134">
        <f t="shared" si="74"/>
        <v>0.66240529602412312</v>
      </c>
    </row>
    <row r="1485" spans="1:9" x14ac:dyDescent="0.45">
      <c r="A1485" s="60">
        <v>41313</v>
      </c>
      <c r="B1485" s="122">
        <v>1476</v>
      </c>
      <c r="C1485" s="130">
        <v>6.3568439999999997</v>
      </c>
      <c r="D1485" s="105">
        <v>0.2094</v>
      </c>
      <c r="E1485" s="105">
        <v>89.138303541666701</v>
      </c>
      <c r="F1485" s="15">
        <f t="shared" si="72"/>
        <v>0.95846429983188641</v>
      </c>
      <c r="G1485" s="15">
        <f t="shared" si="72"/>
        <v>0.62017125462040956</v>
      </c>
      <c r="H1485" s="118">
        <f t="shared" si="73"/>
        <v>0.78931777722614793</v>
      </c>
      <c r="I1485" s="134">
        <f t="shared" si="74"/>
        <v>0.70358447617218023</v>
      </c>
    </row>
    <row r="1486" spans="1:9" x14ac:dyDescent="0.45">
      <c r="A1486" s="60">
        <v>41314</v>
      </c>
      <c r="B1486" s="122">
        <v>1477</v>
      </c>
      <c r="C1486" s="130">
        <v>4.3595009999999998</v>
      </c>
      <c r="D1486" s="105">
        <v>-1.2208000000000001</v>
      </c>
      <c r="E1486" s="105">
        <v>98.686528750000051</v>
      </c>
      <c r="F1486" s="15">
        <f t="shared" si="72"/>
        <v>0.83407036740608664</v>
      </c>
      <c r="G1486" s="15">
        <f t="shared" si="72"/>
        <v>0.55861688628677597</v>
      </c>
      <c r="H1486" s="118">
        <f t="shared" si="73"/>
        <v>0.69634362684643136</v>
      </c>
      <c r="I1486" s="134">
        <f t="shared" si="74"/>
        <v>0.6871973535065965</v>
      </c>
    </row>
    <row r="1487" spans="1:9" x14ac:dyDescent="0.45">
      <c r="A1487" s="60">
        <v>41315</v>
      </c>
      <c r="B1487" s="121">
        <v>1478</v>
      </c>
      <c r="C1487" s="130">
        <v>9.7696240000000003</v>
      </c>
      <c r="D1487" s="105">
        <v>4.1197010000000001</v>
      </c>
      <c r="E1487" s="105">
        <v>99.689780937500061</v>
      </c>
      <c r="F1487" s="15">
        <f t="shared" si="72"/>
        <v>1.2091340226410947</v>
      </c>
      <c r="G1487" s="15">
        <f t="shared" si="72"/>
        <v>0.82013839120450227</v>
      </c>
      <c r="H1487" s="118">
        <f t="shared" si="73"/>
        <v>1.0146362069227985</v>
      </c>
      <c r="I1487" s="134">
        <f t="shared" si="74"/>
        <v>1.0114886119938977</v>
      </c>
    </row>
    <row r="1488" spans="1:9" x14ac:dyDescent="0.45">
      <c r="A1488" s="60">
        <v>41316</v>
      </c>
      <c r="B1488" s="122">
        <v>1479</v>
      </c>
      <c r="C1488" s="130">
        <v>10.16018</v>
      </c>
      <c r="D1488" s="105">
        <v>1.339278</v>
      </c>
      <c r="E1488" s="105">
        <v>92.712460624999991</v>
      </c>
      <c r="F1488" s="15">
        <f t="shared" si="72"/>
        <v>1.2412055907423938</v>
      </c>
      <c r="G1488" s="15">
        <f t="shared" si="72"/>
        <v>0.67296363956271665</v>
      </c>
      <c r="H1488" s="118">
        <f t="shared" si="73"/>
        <v>0.95708461515255516</v>
      </c>
      <c r="I1488" s="134">
        <f t="shared" si="74"/>
        <v>0.8873366969712454</v>
      </c>
    </row>
    <row r="1489" spans="1:9" x14ac:dyDescent="0.45">
      <c r="A1489" s="60">
        <v>41317</v>
      </c>
      <c r="B1489" s="122">
        <v>1480</v>
      </c>
      <c r="C1489" s="130">
        <v>5.6827350000000001</v>
      </c>
      <c r="D1489" s="105">
        <v>0.56553350000000002</v>
      </c>
      <c r="E1489" s="105">
        <v>98.193912395833308</v>
      </c>
      <c r="F1489" s="15">
        <f t="shared" si="72"/>
        <v>0.91476757152344668</v>
      </c>
      <c r="G1489" s="15">
        <f t="shared" si="72"/>
        <v>0.63640146168897016</v>
      </c>
      <c r="H1489" s="118">
        <f t="shared" si="73"/>
        <v>0.77558451660620842</v>
      </c>
      <c r="I1489" s="134">
        <f t="shared" si="74"/>
        <v>0.76157678079194746</v>
      </c>
    </row>
    <row r="1490" spans="1:9" x14ac:dyDescent="0.45">
      <c r="A1490" s="60">
        <v>41318</v>
      </c>
      <c r="B1490" s="121">
        <v>1481</v>
      </c>
      <c r="C1490" s="130">
        <v>6.5089759999999997</v>
      </c>
      <c r="D1490" s="105">
        <v>0.6555552</v>
      </c>
      <c r="E1490" s="105">
        <v>88.670253541666696</v>
      </c>
      <c r="F1490" s="15">
        <f t="shared" si="72"/>
        <v>0.96857635055952174</v>
      </c>
      <c r="G1490" s="15">
        <f t="shared" si="72"/>
        <v>0.640563031731051</v>
      </c>
      <c r="H1490" s="118">
        <f t="shared" si="73"/>
        <v>0.80456969114528643</v>
      </c>
      <c r="I1490" s="134">
        <f t="shared" si="74"/>
        <v>0.71341398505793019</v>
      </c>
    </row>
    <row r="1491" spans="1:9" x14ac:dyDescent="0.45">
      <c r="A1491" s="60">
        <v>41319</v>
      </c>
      <c r="B1491" s="122">
        <v>1482</v>
      </c>
      <c r="C1491" s="130">
        <v>14.434659999999999</v>
      </c>
      <c r="D1491" s="105">
        <v>3.0994459999999999</v>
      </c>
      <c r="E1491" s="105">
        <v>93.467401666666646</v>
      </c>
      <c r="F1491" s="15">
        <f t="shared" si="72"/>
        <v>1.6442583712203198</v>
      </c>
      <c r="G1491" s="15">
        <f t="shared" si="72"/>
        <v>0.76313118914764644</v>
      </c>
      <c r="H1491" s="118">
        <f t="shared" si="73"/>
        <v>1.2036947801839832</v>
      </c>
      <c r="I1491" s="134">
        <f t="shared" si="74"/>
        <v>1.1250622350352637</v>
      </c>
    </row>
    <row r="1492" spans="1:9" x14ac:dyDescent="0.45">
      <c r="A1492" s="60">
        <v>41320</v>
      </c>
      <c r="B1492" s="122">
        <v>1483</v>
      </c>
      <c r="C1492" s="130">
        <v>9.7696459999999998</v>
      </c>
      <c r="D1492" s="105">
        <v>2.4763769999999998</v>
      </c>
      <c r="E1492" s="105">
        <v>96.524551979166759</v>
      </c>
      <c r="F1492" s="15">
        <f t="shared" si="72"/>
        <v>1.2091358085066937</v>
      </c>
      <c r="G1492" s="15">
        <f t="shared" si="72"/>
        <v>0.73006365292944642</v>
      </c>
      <c r="H1492" s="118">
        <f t="shared" si="73"/>
        <v>0.96959973071807004</v>
      </c>
      <c r="I1492" s="134">
        <f t="shared" si="74"/>
        <v>0.93590179606682444</v>
      </c>
    </row>
    <row r="1493" spans="1:9" x14ac:dyDescent="0.45">
      <c r="A1493" s="60">
        <v>41321</v>
      </c>
      <c r="B1493" s="121">
        <v>1484</v>
      </c>
      <c r="C1493" s="130">
        <v>7.7521690000000003</v>
      </c>
      <c r="D1493" s="105">
        <v>-0.64123339999999995</v>
      </c>
      <c r="E1493" s="105">
        <v>99.313835208333387</v>
      </c>
      <c r="F1493" s="15">
        <f t="shared" si="72"/>
        <v>1.0547953551574663</v>
      </c>
      <c r="G1493" s="15">
        <f t="shared" si="72"/>
        <v>0.58287691237756079</v>
      </c>
      <c r="H1493" s="118">
        <f t="shared" si="73"/>
        <v>0.81883613376751352</v>
      </c>
      <c r="I1493" s="134">
        <f t="shared" si="74"/>
        <v>0.81321756851615679</v>
      </c>
    </row>
    <row r="1494" spans="1:9" x14ac:dyDescent="0.45">
      <c r="A1494" s="60">
        <v>41322</v>
      </c>
      <c r="B1494" s="122">
        <v>1485</v>
      </c>
      <c r="C1494" s="130">
        <v>7.3760329999999996</v>
      </c>
      <c r="D1494" s="105">
        <v>1.0460780000000001</v>
      </c>
      <c r="E1494" s="105">
        <v>92.646795833333314</v>
      </c>
      <c r="F1494" s="15">
        <f t="shared" si="72"/>
        <v>1.0280232495758148</v>
      </c>
      <c r="G1494" s="15">
        <f t="shared" si="72"/>
        <v>0.65889615434858384</v>
      </c>
      <c r="H1494" s="118">
        <f t="shared" si="73"/>
        <v>0.84345970196219933</v>
      </c>
      <c r="I1494" s="134">
        <f t="shared" si="74"/>
        <v>0.78143838801336052</v>
      </c>
    </row>
    <row r="1495" spans="1:9" x14ac:dyDescent="0.45">
      <c r="A1495" s="60">
        <v>41323</v>
      </c>
      <c r="B1495" s="122">
        <v>1486</v>
      </c>
      <c r="C1495" s="130">
        <v>10.856159999999999</v>
      </c>
      <c r="D1495" s="105">
        <v>-0.83622240000000003</v>
      </c>
      <c r="E1495" s="105">
        <v>84.779115833333321</v>
      </c>
      <c r="F1495" s="15">
        <f t="shared" si="72"/>
        <v>1.3002155100391868</v>
      </c>
      <c r="G1495" s="15">
        <f t="shared" si="72"/>
        <v>0.57461286578567594</v>
      </c>
      <c r="H1495" s="118">
        <f t="shared" si="73"/>
        <v>0.93741418791243136</v>
      </c>
      <c r="I1495" s="134">
        <f t="shared" si="74"/>
        <v>0.79473146020838104</v>
      </c>
    </row>
    <row r="1496" spans="1:9" x14ac:dyDescent="0.45">
      <c r="A1496" s="60">
        <v>41324</v>
      </c>
      <c r="B1496" s="121">
        <v>1487</v>
      </c>
      <c r="C1496" s="130">
        <v>11.573840000000001</v>
      </c>
      <c r="D1496" s="105">
        <v>-1.438256</v>
      </c>
      <c r="E1496" s="105">
        <v>87.366163125</v>
      </c>
      <c r="F1496" s="15">
        <f t="shared" si="72"/>
        <v>1.363633750984041</v>
      </c>
      <c r="G1496" s="15">
        <f t="shared" si="72"/>
        <v>0.54974758170144722</v>
      </c>
      <c r="H1496" s="118">
        <f t="shared" si="73"/>
        <v>0.95669066634274413</v>
      </c>
      <c r="I1496" s="134">
        <f t="shared" si="74"/>
        <v>0.83582392815865125</v>
      </c>
    </row>
    <row r="1497" spans="1:9" x14ac:dyDescent="0.45">
      <c r="A1497" s="60">
        <v>41325</v>
      </c>
      <c r="B1497" s="122">
        <v>1488</v>
      </c>
      <c r="C1497" s="130">
        <v>10.817410000000001</v>
      </c>
      <c r="D1497" s="105">
        <v>-1.294111</v>
      </c>
      <c r="E1497" s="105">
        <v>83.602602708333308</v>
      </c>
      <c r="F1497" s="15">
        <f t="shared" si="72"/>
        <v>1.296866357817291</v>
      </c>
      <c r="G1497" s="15">
        <f t="shared" si="72"/>
        <v>0.55561273150416346</v>
      </c>
      <c r="H1497" s="118">
        <f t="shared" si="73"/>
        <v>0.92623954466072722</v>
      </c>
      <c r="I1497" s="134">
        <f t="shared" si="74"/>
        <v>0.77436036665018326</v>
      </c>
    </row>
    <row r="1498" spans="1:9" x14ac:dyDescent="0.45">
      <c r="A1498" s="60">
        <v>41326</v>
      </c>
      <c r="B1498" s="122">
        <v>1489</v>
      </c>
      <c r="C1498" s="130">
        <v>4.7529440000000003</v>
      </c>
      <c r="D1498" s="105">
        <v>-2.0186989999999998</v>
      </c>
      <c r="E1498" s="105">
        <v>72.898748125000012</v>
      </c>
      <c r="F1498" s="15">
        <f t="shared" si="72"/>
        <v>0.85738130574350047</v>
      </c>
      <c r="G1498" s="15">
        <f t="shared" si="72"/>
        <v>0.52668046809839464</v>
      </c>
      <c r="H1498" s="118">
        <f t="shared" si="73"/>
        <v>0.6920308869209475</v>
      </c>
      <c r="I1498" s="134">
        <f t="shared" si="74"/>
        <v>0.5044818532037052</v>
      </c>
    </row>
    <row r="1499" spans="1:9" x14ac:dyDescent="0.45">
      <c r="A1499" s="60">
        <v>41327</v>
      </c>
      <c r="B1499" s="121">
        <v>1490</v>
      </c>
      <c r="C1499" s="130">
        <v>2.591933</v>
      </c>
      <c r="D1499" s="105">
        <v>-3.3618440000000001</v>
      </c>
      <c r="E1499" s="105">
        <v>68.949359166666667</v>
      </c>
      <c r="F1499" s="15">
        <f t="shared" si="72"/>
        <v>0.73609911152935881</v>
      </c>
      <c r="G1499" s="15">
        <f t="shared" si="72"/>
        <v>0.47655750635375227</v>
      </c>
      <c r="H1499" s="118">
        <f t="shared" si="73"/>
        <v>0.60632830894155554</v>
      </c>
      <c r="I1499" s="134">
        <f t="shared" si="74"/>
        <v>0.41805948346128941</v>
      </c>
    </row>
    <row r="1500" spans="1:9" x14ac:dyDescent="0.45">
      <c r="A1500" s="60">
        <v>41328</v>
      </c>
      <c r="B1500" s="122">
        <v>1491</v>
      </c>
      <c r="C1500" s="130">
        <v>1.697756</v>
      </c>
      <c r="D1500" s="105">
        <v>-3.1680100000000002</v>
      </c>
      <c r="E1500" s="105">
        <v>67.809730729166645</v>
      </c>
      <c r="F1500" s="15">
        <f t="shared" si="72"/>
        <v>0.690523205616839</v>
      </c>
      <c r="G1500" s="15">
        <f t="shared" si="72"/>
        <v>0.48351938782531845</v>
      </c>
      <c r="H1500" s="118">
        <f t="shared" si="73"/>
        <v>0.58702129672107872</v>
      </c>
      <c r="I1500" s="134">
        <f t="shared" si="74"/>
        <v>0.39805756062942588</v>
      </c>
    </row>
    <row r="1501" spans="1:9" x14ac:dyDescent="0.45">
      <c r="A1501" s="60">
        <v>41329</v>
      </c>
      <c r="B1501" s="122">
        <v>1492</v>
      </c>
      <c r="C1501" s="130">
        <v>2.656066</v>
      </c>
      <c r="D1501" s="105">
        <v>-3.6908349999999999</v>
      </c>
      <c r="E1501" s="105">
        <v>87.638258645833318</v>
      </c>
      <c r="F1501" s="15">
        <f t="shared" si="72"/>
        <v>0.73946773439989322</v>
      </c>
      <c r="G1501" s="15">
        <f t="shared" si="72"/>
        <v>0.46494429615032368</v>
      </c>
      <c r="H1501" s="118">
        <f t="shared" si="73"/>
        <v>0.60220601527510842</v>
      </c>
      <c r="I1501" s="134">
        <f t="shared" si="74"/>
        <v>0.52776286524756599</v>
      </c>
    </row>
    <row r="1502" spans="1:9" x14ac:dyDescent="0.45">
      <c r="A1502" s="60">
        <v>41330</v>
      </c>
      <c r="B1502" s="121">
        <v>1493</v>
      </c>
      <c r="C1502" s="130">
        <v>3.6294780000000002</v>
      </c>
      <c r="D1502" s="105">
        <v>0.48647770000000001</v>
      </c>
      <c r="E1502" s="105">
        <v>94.765358333333381</v>
      </c>
      <c r="F1502" s="15">
        <f t="shared" si="72"/>
        <v>0.79229452122742783</v>
      </c>
      <c r="G1502" s="15">
        <f t="shared" si="72"/>
        <v>0.63276655657213887</v>
      </c>
      <c r="H1502" s="118">
        <f t="shared" si="73"/>
        <v>0.71253053889978335</v>
      </c>
      <c r="I1502" s="134">
        <f t="shared" si="74"/>
        <v>0.67523211842281106</v>
      </c>
    </row>
    <row r="1503" spans="1:9" x14ac:dyDescent="0.45">
      <c r="A1503" s="60">
        <v>41331</v>
      </c>
      <c r="B1503" s="122">
        <v>1494</v>
      </c>
      <c r="C1503" s="130">
        <v>4.9872449999999997</v>
      </c>
      <c r="D1503" s="105">
        <v>0.1165556</v>
      </c>
      <c r="E1503" s="105">
        <v>92.630951770833335</v>
      </c>
      <c r="F1503" s="15">
        <f t="shared" si="72"/>
        <v>0.87153459781723852</v>
      </c>
      <c r="G1503" s="15">
        <f t="shared" si="72"/>
        <v>0.61600062901555253</v>
      </c>
      <c r="H1503" s="118">
        <f t="shared" si="73"/>
        <v>0.74376761341639552</v>
      </c>
      <c r="I1503" s="134">
        <f t="shared" si="74"/>
        <v>0.68895901927081948</v>
      </c>
    </row>
    <row r="1504" spans="1:9" x14ac:dyDescent="0.45">
      <c r="A1504" s="60">
        <v>41332</v>
      </c>
      <c r="B1504" s="122">
        <v>1495</v>
      </c>
      <c r="C1504" s="130">
        <v>4.1547890000000001</v>
      </c>
      <c r="D1504" s="105">
        <v>1.7796780000000001</v>
      </c>
      <c r="E1504" s="105">
        <v>94.406645520833322</v>
      </c>
      <c r="F1504" s="15">
        <f t="shared" si="72"/>
        <v>0.82216403499661972</v>
      </c>
      <c r="G1504" s="15">
        <f t="shared" si="72"/>
        <v>0.69459240448768889</v>
      </c>
      <c r="H1504" s="118">
        <f t="shared" si="73"/>
        <v>0.75837821974215425</v>
      </c>
      <c r="I1504" s="134">
        <f t="shared" si="74"/>
        <v>0.7159594376191819</v>
      </c>
    </row>
    <row r="1505" spans="1:9" x14ac:dyDescent="0.45">
      <c r="A1505" s="60">
        <v>41333</v>
      </c>
      <c r="B1505" s="121">
        <v>1496</v>
      </c>
      <c r="C1505" s="130">
        <v>4.1432549999999999</v>
      </c>
      <c r="D1505" s="105">
        <v>2.3040669999999999</v>
      </c>
      <c r="E1505" s="105">
        <v>95.922539374999928</v>
      </c>
      <c r="F1505" s="15">
        <f t="shared" si="72"/>
        <v>0.82149768631382947</v>
      </c>
      <c r="G1505" s="15">
        <f t="shared" si="72"/>
        <v>0.72114509977938657</v>
      </c>
      <c r="H1505" s="118">
        <f t="shared" si="73"/>
        <v>0.77132139304660807</v>
      </c>
      <c r="I1505" s="134">
        <f t="shared" si="74"/>
        <v>0.73987106695293059</v>
      </c>
    </row>
    <row r="1506" spans="1:9" x14ac:dyDescent="0.45">
      <c r="A1506" s="60">
        <v>41334</v>
      </c>
      <c r="B1506" s="122">
        <v>1497</v>
      </c>
      <c r="C1506" s="130">
        <v>7.943543</v>
      </c>
      <c r="D1506" s="105">
        <v>1.4143220000000001</v>
      </c>
      <c r="E1506" s="105">
        <v>87.245429687500007</v>
      </c>
      <c r="F1506" s="15">
        <f t="shared" si="72"/>
        <v>1.0686508480884922</v>
      </c>
      <c r="G1506" s="15">
        <f t="shared" si="72"/>
        <v>0.67660656329237323</v>
      </c>
      <c r="H1506" s="118">
        <f t="shared" si="73"/>
        <v>0.87262870569043272</v>
      </c>
      <c r="I1506" s="134">
        <f t="shared" si="74"/>
        <v>0.76132866385608788</v>
      </c>
    </row>
    <row r="1507" spans="1:9" x14ac:dyDescent="0.45">
      <c r="A1507" s="60">
        <v>41335</v>
      </c>
      <c r="B1507" s="122">
        <v>1498</v>
      </c>
      <c r="C1507" s="130">
        <v>3.1565219999999998</v>
      </c>
      <c r="D1507" s="105">
        <v>1.2534890000000001</v>
      </c>
      <c r="E1507" s="105">
        <v>86.155852604166682</v>
      </c>
      <c r="F1507" s="15">
        <f t="shared" si="72"/>
        <v>0.76622541318433923</v>
      </c>
      <c r="G1507" s="15">
        <f t="shared" si="72"/>
        <v>0.66882035070761026</v>
      </c>
      <c r="H1507" s="118">
        <f t="shared" si="73"/>
        <v>0.71752288194597469</v>
      </c>
      <c r="I1507" s="134">
        <f t="shared" si="74"/>
        <v>0.61818795657054282</v>
      </c>
    </row>
    <row r="1508" spans="1:9" x14ac:dyDescent="0.45">
      <c r="A1508" s="60">
        <v>41336</v>
      </c>
      <c r="B1508" s="121">
        <v>1499</v>
      </c>
      <c r="C1508" s="130">
        <v>8.0989900000000006</v>
      </c>
      <c r="D1508" s="105">
        <v>0.54873329999999998</v>
      </c>
      <c r="E1508" s="105">
        <v>79.384488854166662</v>
      </c>
      <c r="F1508" s="15">
        <f t="shared" si="72"/>
        <v>1.0800228910905141</v>
      </c>
      <c r="G1508" s="15">
        <f t="shared" si="72"/>
        <v>0.63562746499554434</v>
      </c>
      <c r="H1508" s="118">
        <f t="shared" si="73"/>
        <v>0.85782517804302927</v>
      </c>
      <c r="I1508" s="134">
        <f t="shared" si="74"/>
        <v>0.68098013285180381</v>
      </c>
    </row>
    <row r="1509" spans="1:9" x14ac:dyDescent="0.45">
      <c r="A1509" s="60">
        <v>41337</v>
      </c>
      <c r="B1509" s="122">
        <v>1500</v>
      </c>
      <c r="C1509" s="130">
        <v>15.5936</v>
      </c>
      <c r="D1509" s="105">
        <v>-0.96917779999999998</v>
      </c>
      <c r="E1509" s="105">
        <v>78.835488020833338</v>
      </c>
      <c r="F1509" s="15">
        <f t="shared" si="72"/>
        <v>1.7716207916801134</v>
      </c>
      <c r="G1509" s="15">
        <f t="shared" si="72"/>
        <v>0.56903753144111091</v>
      </c>
      <c r="H1509" s="118">
        <f t="shared" si="73"/>
        <v>1.1703291615606122</v>
      </c>
      <c r="I1509" s="134">
        <f t="shared" si="74"/>
        <v>0.9226347059664356</v>
      </c>
    </row>
    <row r="1510" spans="1:9" x14ac:dyDescent="0.45">
      <c r="A1510" s="60">
        <v>41338</v>
      </c>
      <c r="B1510" s="122">
        <v>1501</v>
      </c>
      <c r="C1510" s="130">
        <v>15.483420000000001</v>
      </c>
      <c r="D1510" s="105">
        <v>6.87439</v>
      </c>
      <c r="E1510" s="105">
        <v>69.637670937500005</v>
      </c>
      <c r="F1510" s="15">
        <f t="shared" si="72"/>
        <v>1.7591514272070128</v>
      </c>
      <c r="G1510" s="15">
        <f t="shared" si="72"/>
        <v>0.99324998469139691</v>
      </c>
      <c r="H1510" s="118">
        <f t="shared" si="73"/>
        <v>1.3762007059492047</v>
      </c>
      <c r="I1510" s="134">
        <f t="shared" si="74"/>
        <v>0.95835411904845924</v>
      </c>
    </row>
    <row r="1511" spans="1:9" x14ac:dyDescent="0.45">
      <c r="A1511" s="60">
        <v>41339</v>
      </c>
      <c r="B1511" s="121">
        <v>1502</v>
      </c>
      <c r="C1511" s="130">
        <v>13.087479999999999</v>
      </c>
      <c r="D1511" s="105">
        <v>9.6603870000000001</v>
      </c>
      <c r="E1511" s="105">
        <v>84.029914895833343</v>
      </c>
      <c r="F1511" s="15">
        <f t="shared" si="72"/>
        <v>1.5063632840099963</v>
      </c>
      <c r="G1511" s="15">
        <f t="shared" si="72"/>
        <v>1.2002951797427568</v>
      </c>
      <c r="H1511" s="118">
        <f t="shared" si="73"/>
        <v>1.3533292318763765</v>
      </c>
      <c r="I1511" s="134">
        <f t="shared" si="74"/>
        <v>1.1372014018061543</v>
      </c>
    </row>
    <row r="1512" spans="1:9" x14ac:dyDescent="0.45">
      <c r="A1512" s="60">
        <v>41340</v>
      </c>
      <c r="B1512" s="122">
        <v>1503</v>
      </c>
      <c r="C1512" s="130">
        <v>18.281220000000001</v>
      </c>
      <c r="D1512" s="105">
        <v>8.4126449999999995</v>
      </c>
      <c r="E1512" s="105">
        <v>89.702465833333363</v>
      </c>
      <c r="F1512" s="15">
        <f t="shared" si="72"/>
        <v>2.1007686326209756</v>
      </c>
      <c r="G1512" s="15">
        <f t="shared" si="72"/>
        <v>1.1032937436403141</v>
      </c>
      <c r="H1512" s="118">
        <f t="shared" si="73"/>
        <v>1.6020311881306448</v>
      </c>
      <c r="I1512" s="134">
        <f t="shared" si="74"/>
        <v>1.4370614791722363</v>
      </c>
    </row>
    <row r="1513" spans="1:9" x14ac:dyDescent="0.45">
      <c r="A1513" s="60">
        <v>41341</v>
      </c>
      <c r="B1513" s="122">
        <v>1504</v>
      </c>
      <c r="C1513" s="130">
        <v>16.856680000000001</v>
      </c>
      <c r="D1513" s="105">
        <v>9.6865839999999999</v>
      </c>
      <c r="E1513" s="105">
        <v>91.41597666666668</v>
      </c>
      <c r="F1513" s="15">
        <f t="shared" si="72"/>
        <v>1.9201998226653094</v>
      </c>
      <c r="G1513" s="15">
        <f t="shared" si="72"/>
        <v>1.2024096973091671</v>
      </c>
      <c r="H1513" s="118">
        <f t="shared" si="73"/>
        <v>1.5613047599872383</v>
      </c>
      <c r="I1513" s="134">
        <f t="shared" si="74"/>
        <v>1.4272819950854898</v>
      </c>
    </row>
    <row r="1514" spans="1:9" x14ac:dyDescent="0.45">
      <c r="A1514" s="60">
        <v>41342</v>
      </c>
      <c r="B1514" s="121">
        <v>1505</v>
      </c>
      <c r="C1514" s="130">
        <v>16.685739999999999</v>
      </c>
      <c r="D1514" s="105">
        <v>6.3005089999999999</v>
      </c>
      <c r="E1514" s="105">
        <v>90.237092083333323</v>
      </c>
      <c r="F1514" s="15">
        <f t="shared" si="72"/>
        <v>1.8994738502361777</v>
      </c>
      <c r="G1514" s="15">
        <f t="shared" si="72"/>
        <v>0.95474344133206945</v>
      </c>
      <c r="H1514" s="118">
        <f t="shared" si="73"/>
        <v>1.4271086457841236</v>
      </c>
      <c r="I1514" s="134">
        <f t="shared" si="74"/>
        <v>1.2877813428254308</v>
      </c>
    </row>
    <row r="1515" spans="1:9" x14ac:dyDescent="0.45">
      <c r="A1515" s="60">
        <v>41343</v>
      </c>
      <c r="B1515" s="122">
        <v>1506</v>
      </c>
      <c r="C1515" s="130">
        <v>15.58942</v>
      </c>
      <c r="D1515" s="105">
        <v>4.5695769999999998</v>
      </c>
      <c r="E1515" s="105">
        <v>94.407490833333398</v>
      </c>
      <c r="F1515" s="15">
        <f t="shared" si="72"/>
        <v>1.7711463198155866</v>
      </c>
      <c r="G1515" s="15">
        <f t="shared" si="72"/>
        <v>0.84644654222487592</v>
      </c>
      <c r="H1515" s="118">
        <f t="shared" si="73"/>
        <v>1.3087964310202311</v>
      </c>
      <c r="I1515" s="134">
        <f t="shared" si="74"/>
        <v>1.2356018706424194</v>
      </c>
    </row>
    <row r="1516" spans="1:9" x14ac:dyDescent="0.45">
      <c r="A1516" s="60">
        <v>41344</v>
      </c>
      <c r="B1516" s="122">
        <v>1507</v>
      </c>
      <c r="C1516" s="130">
        <v>11.080500000000001</v>
      </c>
      <c r="D1516" s="105">
        <v>6.3362109999999996</v>
      </c>
      <c r="E1516" s="105">
        <v>98.318499687500079</v>
      </c>
      <c r="F1516" s="15">
        <f t="shared" si="72"/>
        <v>1.3197549712738821</v>
      </c>
      <c r="G1516" s="15">
        <f t="shared" si="72"/>
        <v>0.95710003502539276</v>
      </c>
      <c r="H1516" s="118">
        <f t="shared" si="73"/>
        <v>1.1384275031496374</v>
      </c>
      <c r="I1516" s="134">
        <f t="shared" si="74"/>
        <v>1.1192848411265912</v>
      </c>
    </row>
    <row r="1517" spans="1:9" x14ac:dyDescent="0.45">
      <c r="A1517" s="60">
        <v>41345</v>
      </c>
      <c r="B1517" s="121">
        <v>1508</v>
      </c>
      <c r="C1517" s="130">
        <v>5.874689</v>
      </c>
      <c r="D1517" s="105">
        <v>-1.7982210000000001</v>
      </c>
      <c r="E1517" s="105">
        <v>94.186143541666681</v>
      </c>
      <c r="F1517" s="15">
        <f t="shared" si="72"/>
        <v>0.92702779602659169</v>
      </c>
      <c r="G1517" s="15">
        <f t="shared" si="72"/>
        <v>0.53533944883389661</v>
      </c>
      <c r="H1517" s="118">
        <f t="shared" si="73"/>
        <v>0.73118362243024415</v>
      </c>
      <c r="I1517" s="134">
        <f t="shared" si="74"/>
        <v>0.68867365617530785</v>
      </c>
    </row>
    <row r="1518" spans="1:9" x14ac:dyDescent="0.45">
      <c r="A1518" s="60">
        <v>41346</v>
      </c>
      <c r="B1518" s="122">
        <v>1509</v>
      </c>
      <c r="C1518" s="130">
        <v>5.1200770000000002</v>
      </c>
      <c r="D1518" s="105">
        <v>-4.2123999999999997</v>
      </c>
      <c r="E1518" s="105">
        <v>79.138271666666654</v>
      </c>
      <c r="F1518" s="15">
        <f t="shared" si="72"/>
        <v>0.87964967011882711</v>
      </c>
      <c r="G1518" s="15">
        <f t="shared" si="72"/>
        <v>0.4470467179144112</v>
      </c>
      <c r="H1518" s="118">
        <f t="shared" si="73"/>
        <v>0.66334819401661915</v>
      </c>
      <c r="I1518" s="134">
        <f t="shared" si="74"/>
        <v>0.52496229587679899</v>
      </c>
    </row>
    <row r="1519" spans="1:9" x14ac:dyDescent="0.45">
      <c r="A1519" s="60">
        <v>41347</v>
      </c>
      <c r="B1519" s="122">
        <v>1510</v>
      </c>
      <c r="C1519" s="130">
        <v>7.645988</v>
      </c>
      <c r="D1519" s="105">
        <v>-1.573645</v>
      </c>
      <c r="E1519" s="105">
        <v>83.370837916666716</v>
      </c>
      <c r="F1519" s="15">
        <f t="shared" si="72"/>
        <v>1.047176267738952</v>
      </c>
      <c r="G1519" s="15">
        <f t="shared" si="72"/>
        <v>0.54428867183376273</v>
      </c>
      <c r="H1519" s="118">
        <f t="shared" si="73"/>
        <v>0.79573246978635737</v>
      </c>
      <c r="I1519" s="134">
        <f t="shared" si="74"/>
        <v>0.66340882763587294</v>
      </c>
    </row>
    <row r="1520" spans="1:9" x14ac:dyDescent="0.45">
      <c r="A1520" s="60">
        <v>41348</v>
      </c>
      <c r="B1520" s="121">
        <v>1511</v>
      </c>
      <c r="C1520" s="130">
        <v>10.436310000000001</v>
      </c>
      <c r="D1520" s="127">
        <v>-4.0396460000000003</v>
      </c>
      <c r="E1520" s="105">
        <v>81.168517708333326</v>
      </c>
      <c r="F1520" s="15">
        <f t="shared" si="72"/>
        <v>1.264329800180801</v>
      </c>
      <c r="G1520" s="15">
        <f t="shared" si="72"/>
        <v>0.45290596253456317</v>
      </c>
      <c r="H1520" s="118">
        <f t="shared" si="73"/>
        <v>0.85861788135768213</v>
      </c>
      <c r="I1520" s="134">
        <f t="shared" si="74"/>
        <v>0.69692740707672662</v>
      </c>
    </row>
    <row r="1521" spans="1:9" x14ac:dyDescent="0.45">
      <c r="A1521" s="60">
        <v>41349</v>
      </c>
      <c r="B1521" s="122">
        <v>1512</v>
      </c>
      <c r="C1521" s="130">
        <v>9.7395650000000007</v>
      </c>
      <c r="D1521" s="105">
        <v>3.6750660000000002</v>
      </c>
      <c r="E1521" s="105">
        <v>86.486048124999982</v>
      </c>
      <c r="F1521" s="15">
        <f t="shared" si="72"/>
        <v>1.2066961276784836</v>
      </c>
      <c r="G1521" s="15">
        <f t="shared" si="72"/>
        <v>0.79484818770674082</v>
      </c>
      <c r="H1521" s="118">
        <f t="shared" si="73"/>
        <v>1.0007721576926123</v>
      </c>
      <c r="I1521" s="134">
        <f t="shared" si="74"/>
        <v>0.8655282899236334</v>
      </c>
    </row>
    <row r="1522" spans="1:9" x14ac:dyDescent="0.45">
      <c r="A1522" s="60">
        <v>41350</v>
      </c>
      <c r="B1522" s="122">
        <v>1513</v>
      </c>
      <c r="C1522" s="130">
        <v>11.18116</v>
      </c>
      <c r="D1522" s="105">
        <v>2.673689</v>
      </c>
      <c r="E1522" s="105">
        <v>84.893238750000009</v>
      </c>
      <c r="F1522" s="15">
        <f t="shared" si="72"/>
        <v>1.328605751661748</v>
      </c>
      <c r="G1522" s="15">
        <f t="shared" si="72"/>
        <v>0.74039577326514694</v>
      </c>
      <c r="H1522" s="118">
        <f t="shared" si="73"/>
        <v>1.0345007624634475</v>
      </c>
      <c r="I1522" s="134">
        <f t="shared" si="74"/>
        <v>0.87822120214866495</v>
      </c>
    </row>
    <row r="1523" spans="1:9" x14ac:dyDescent="0.45">
      <c r="A1523" s="60">
        <v>41351</v>
      </c>
      <c r="B1523" s="121">
        <v>1514</v>
      </c>
      <c r="C1523" s="130">
        <v>10.147830000000001</v>
      </c>
      <c r="D1523" s="105">
        <v>1.8124</v>
      </c>
      <c r="E1523" s="105">
        <v>90.032775312499993</v>
      </c>
      <c r="F1523" s="15">
        <f t="shared" si="72"/>
        <v>1.2401800986587843</v>
      </c>
      <c r="G1523" s="15">
        <f t="shared" si="72"/>
        <v>0.69622367002770502</v>
      </c>
      <c r="H1523" s="118">
        <f t="shared" si="73"/>
        <v>0.96820188434324472</v>
      </c>
      <c r="I1523" s="134">
        <f t="shared" si="74"/>
        <v>0.87169902710214453</v>
      </c>
    </row>
    <row r="1524" spans="1:9" x14ac:dyDescent="0.45">
      <c r="A1524" s="60">
        <v>41352</v>
      </c>
      <c r="B1524" s="122">
        <v>1515</v>
      </c>
      <c r="C1524" s="130">
        <v>10.208209999999999</v>
      </c>
      <c r="D1524" s="105">
        <v>3.7423549999999999</v>
      </c>
      <c r="E1524" s="105">
        <v>88.90783927083335</v>
      </c>
      <c r="F1524" s="15">
        <f t="shared" si="72"/>
        <v>1.2452008916003541</v>
      </c>
      <c r="G1524" s="15">
        <f t="shared" si="72"/>
        <v>0.79863073347691638</v>
      </c>
      <c r="H1524" s="118">
        <f t="shared" si="73"/>
        <v>1.0219158125386352</v>
      </c>
      <c r="I1524" s="134">
        <f t="shared" si="74"/>
        <v>0.90856326809508037</v>
      </c>
    </row>
    <row r="1525" spans="1:9" x14ac:dyDescent="0.45">
      <c r="A1525" s="60">
        <v>41353</v>
      </c>
      <c r="B1525" s="122">
        <v>1516</v>
      </c>
      <c r="C1525" s="130">
        <v>12.561859999999999</v>
      </c>
      <c r="D1525" s="105">
        <v>2.4528210000000001</v>
      </c>
      <c r="E1525" s="105">
        <v>82.350206250000014</v>
      </c>
      <c r="F1525" s="15">
        <f t="shared" si="72"/>
        <v>1.4553804513981523</v>
      </c>
      <c r="G1525" s="15">
        <f t="shared" si="72"/>
        <v>0.72883870499346393</v>
      </c>
      <c r="H1525" s="118">
        <f t="shared" si="73"/>
        <v>1.0921095781958081</v>
      </c>
      <c r="I1525" s="134">
        <f t="shared" si="74"/>
        <v>0.89935449012025315</v>
      </c>
    </row>
    <row r="1526" spans="1:9" x14ac:dyDescent="0.45">
      <c r="A1526" s="60">
        <v>41354</v>
      </c>
      <c r="B1526" s="121">
        <v>1517</v>
      </c>
      <c r="C1526" s="130">
        <v>9.4794160000000005</v>
      </c>
      <c r="D1526" s="105">
        <v>4.6065889999999996</v>
      </c>
      <c r="E1526" s="105">
        <v>95.197150937499984</v>
      </c>
      <c r="F1526" s="15">
        <f t="shared" si="72"/>
        <v>1.1857770370193126</v>
      </c>
      <c r="G1526" s="15">
        <f t="shared" si="72"/>
        <v>0.84864372546678002</v>
      </c>
      <c r="H1526" s="118">
        <f t="shared" si="73"/>
        <v>1.0172103812430464</v>
      </c>
      <c r="I1526" s="134">
        <f t="shared" si="74"/>
        <v>0.96835530198386199</v>
      </c>
    </row>
    <row r="1527" spans="1:9" x14ac:dyDescent="0.45">
      <c r="A1527" s="60">
        <v>41355</v>
      </c>
      <c r="B1527" s="122">
        <v>1518</v>
      </c>
      <c r="C1527" s="130">
        <v>16.810199999999998</v>
      </c>
      <c r="D1527" s="105">
        <v>6.6115570000000004</v>
      </c>
      <c r="E1527" s="105">
        <v>82.168411458333338</v>
      </c>
      <c r="F1527" s="15">
        <f t="shared" si="72"/>
        <v>1.9145447433743852</v>
      </c>
      <c r="G1527" s="15">
        <f t="shared" si="72"/>
        <v>0.97544774333831885</v>
      </c>
      <c r="H1527" s="118">
        <f t="shared" si="73"/>
        <v>1.4449962433563521</v>
      </c>
      <c r="I1527" s="134">
        <f t="shared" si="74"/>
        <v>1.1873304587985072</v>
      </c>
    </row>
    <row r="1528" spans="1:9" x14ac:dyDescent="0.45">
      <c r="A1528" s="60">
        <v>41356</v>
      </c>
      <c r="B1528" s="122">
        <v>1519</v>
      </c>
      <c r="C1528" s="130">
        <v>15.66836</v>
      </c>
      <c r="D1528" s="105">
        <v>7.8686040000000004</v>
      </c>
      <c r="E1528" s="105">
        <v>84.443436875000003</v>
      </c>
      <c r="F1528" s="15">
        <f t="shared" si="72"/>
        <v>1.7801256376252286</v>
      </c>
      <c r="G1528" s="15">
        <f t="shared" si="72"/>
        <v>1.0632062893018732</v>
      </c>
      <c r="H1528" s="118">
        <f t="shared" si="73"/>
        <v>1.4216659634635509</v>
      </c>
      <c r="I1528" s="134">
        <f t="shared" si="74"/>
        <v>1.2005036004307041</v>
      </c>
    </row>
    <row r="1529" spans="1:9" x14ac:dyDescent="0.45">
      <c r="A1529" s="60">
        <v>41357</v>
      </c>
      <c r="B1529" s="121">
        <v>1520</v>
      </c>
      <c r="C1529" s="130">
        <v>9.9558900000000001</v>
      </c>
      <c r="D1529" s="105">
        <v>6.0554430000000004</v>
      </c>
      <c r="E1529" s="105">
        <v>94.566548958333343</v>
      </c>
      <c r="F1529" s="15">
        <f t="shared" si="72"/>
        <v>1.2243376886088617</v>
      </c>
      <c r="G1529" s="15">
        <f t="shared" si="72"/>
        <v>0.93870482337467864</v>
      </c>
      <c r="H1529" s="118">
        <f t="shared" si="73"/>
        <v>1.0815212559917702</v>
      </c>
      <c r="I1529" s="134">
        <f t="shared" si="74"/>
        <v>1.0227573280422391</v>
      </c>
    </row>
    <row r="1530" spans="1:9" x14ac:dyDescent="0.45">
      <c r="A1530" s="60">
        <v>41358</v>
      </c>
      <c r="B1530" s="122">
        <v>1521</v>
      </c>
      <c r="C1530" s="130">
        <v>10.693709999999999</v>
      </c>
      <c r="D1530" s="105">
        <v>4.6572570000000004</v>
      </c>
      <c r="E1530" s="105">
        <v>83.828518229166676</v>
      </c>
      <c r="F1530" s="15">
        <f t="shared" si="72"/>
        <v>1.2862256798660658</v>
      </c>
      <c r="G1530" s="15">
        <f t="shared" si="72"/>
        <v>0.85165974032294001</v>
      </c>
      <c r="H1530" s="118">
        <f t="shared" si="73"/>
        <v>1.068942710094503</v>
      </c>
      <c r="I1530" s="134">
        <f t="shared" si="74"/>
        <v>0.89607883459091875</v>
      </c>
    </row>
    <row r="1531" spans="1:9" x14ac:dyDescent="0.45">
      <c r="A1531" s="60">
        <v>41359</v>
      </c>
      <c r="B1531" s="122">
        <v>1522</v>
      </c>
      <c r="C1531" s="130">
        <v>10.02572</v>
      </c>
      <c r="D1531" s="105">
        <v>1.9043559999999999</v>
      </c>
      <c r="E1531" s="105">
        <v>79.027387812499981</v>
      </c>
      <c r="F1531" s="15">
        <f t="shared" si="72"/>
        <v>1.2300806247128284</v>
      </c>
      <c r="G1531" s="15">
        <f t="shared" si="72"/>
        <v>0.70082601586510018</v>
      </c>
      <c r="H1531" s="118">
        <f t="shared" si="73"/>
        <v>0.96545332028896436</v>
      </c>
      <c r="I1531" s="134">
        <f t="shared" si="74"/>
        <v>0.76297253957341749</v>
      </c>
    </row>
    <row r="1532" spans="1:9" x14ac:dyDescent="0.45">
      <c r="A1532" s="60">
        <v>41360</v>
      </c>
      <c r="B1532" s="121">
        <v>1523</v>
      </c>
      <c r="C1532" s="130">
        <v>8.8620230000000006</v>
      </c>
      <c r="D1532" s="105">
        <v>0.19600010000000001</v>
      </c>
      <c r="E1532" s="105">
        <v>75.553372812500015</v>
      </c>
      <c r="F1532" s="15">
        <f t="shared" si="72"/>
        <v>1.1374030486651623</v>
      </c>
      <c r="G1532" s="15">
        <f t="shared" si="72"/>
        <v>0.6195677858798635</v>
      </c>
      <c r="H1532" s="118">
        <f t="shared" si="73"/>
        <v>0.87848541727251295</v>
      </c>
      <c r="I1532" s="134">
        <f t="shared" si="74"/>
        <v>0.66372536241534819</v>
      </c>
    </row>
    <row r="1533" spans="1:9" x14ac:dyDescent="0.45">
      <c r="A1533" s="60">
        <v>41361</v>
      </c>
      <c r="B1533" s="122">
        <v>1524</v>
      </c>
      <c r="C1533" s="130">
        <v>9.3541209999999992</v>
      </c>
      <c r="D1533" s="105">
        <v>0.97189959999999997</v>
      </c>
      <c r="E1533" s="105">
        <v>67.955505833333319</v>
      </c>
      <c r="F1533" s="15">
        <f t="shared" si="72"/>
        <v>1.1758161269280736</v>
      </c>
      <c r="G1533" s="15">
        <f t="shared" si="72"/>
        <v>0.65537859178587865</v>
      </c>
      <c r="H1533" s="118">
        <f t="shared" si="73"/>
        <v>0.91559735935697617</v>
      </c>
      <c r="I1533" s="134">
        <f t="shared" si="74"/>
        <v>0.62219881694767576</v>
      </c>
    </row>
    <row r="1534" spans="1:9" x14ac:dyDescent="0.45">
      <c r="A1534" s="60">
        <v>41362</v>
      </c>
      <c r="B1534" s="122">
        <v>1525</v>
      </c>
      <c r="C1534" s="130">
        <v>6.000731</v>
      </c>
      <c r="D1534" s="105">
        <v>1.122533</v>
      </c>
      <c r="E1534" s="105">
        <v>89.266737499999977</v>
      </c>
      <c r="F1534" s="15">
        <f t="shared" si="72"/>
        <v>0.93515672890820045</v>
      </c>
      <c r="G1534" s="15">
        <f t="shared" si="72"/>
        <v>0.66253912323173236</v>
      </c>
      <c r="H1534" s="118">
        <f t="shared" si="73"/>
        <v>0.79884792606996635</v>
      </c>
      <c r="I1534" s="134">
        <f t="shared" si="74"/>
        <v>0.7131054811890708</v>
      </c>
    </row>
    <row r="1535" spans="1:9" x14ac:dyDescent="0.45">
      <c r="A1535" s="60">
        <v>41363</v>
      </c>
      <c r="B1535" s="121">
        <v>1526</v>
      </c>
      <c r="C1535" s="130">
        <v>4.3129549999999997</v>
      </c>
      <c r="D1535" s="105">
        <v>0.2537335</v>
      </c>
      <c r="E1535" s="105">
        <v>97.835905937499987</v>
      </c>
      <c r="F1535" s="15">
        <f t="shared" si="72"/>
        <v>0.83134991071764908</v>
      </c>
      <c r="G1535" s="15">
        <f t="shared" si="72"/>
        <v>0.6221715332910196</v>
      </c>
      <c r="H1535" s="118">
        <f t="shared" si="73"/>
        <v>0.72676072200433439</v>
      </c>
      <c r="I1535" s="134">
        <f t="shared" si="74"/>
        <v>0.71103293637085641</v>
      </c>
    </row>
    <row r="1536" spans="1:9" x14ac:dyDescent="0.45">
      <c r="A1536" s="60">
        <v>41364</v>
      </c>
      <c r="B1536" s="122">
        <v>1527</v>
      </c>
      <c r="C1536" s="130">
        <v>8.4394779999999994</v>
      </c>
      <c r="D1536" s="105">
        <v>-2.5635659999999998</v>
      </c>
      <c r="E1536" s="105">
        <v>78.835206562499991</v>
      </c>
      <c r="F1536" s="15">
        <f t="shared" si="72"/>
        <v>1.1053048894174371</v>
      </c>
      <c r="G1536" s="15">
        <f t="shared" si="72"/>
        <v>0.50581106561772526</v>
      </c>
      <c r="H1536" s="118">
        <f t="shared" si="73"/>
        <v>0.80555797751758118</v>
      </c>
      <c r="I1536" s="134">
        <f t="shared" si="74"/>
        <v>0.63506329555668239</v>
      </c>
    </row>
    <row r="1537" spans="1:9" x14ac:dyDescent="0.45">
      <c r="A1537" s="60">
        <v>41365</v>
      </c>
      <c r="B1537" s="122">
        <v>1528</v>
      </c>
      <c r="C1537" s="130">
        <v>11.282819999999999</v>
      </c>
      <c r="D1537" s="105">
        <v>-0.8105888</v>
      </c>
      <c r="E1537" s="105">
        <v>68.035026666666667</v>
      </c>
      <c r="F1537" s="15">
        <f t="shared" si="72"/>
        <v>1.3375973561000076</v>
      </c>
      <c r="G1537" s="15">
        <f t="shared" si="72"/>
        <v>0.57569332079578683</v>
      </c>
      <c r="H1537" s="118">
        <f t="shared" si="73"/>
        <v>0.95664533844789723</v>
      </c>
      <c r="I1537" s="134">
        <f t="shared" si="74"/>
        <v>0.65085391111845048</v>
      </c>
    </row>
    <row r="1538" spans="1:9" x14ac:dyDescent="0.45">
      <c r="A1538" s="60">
        <v>41366</v>
      </c>
      <c r="B1538" s="121">
        <v>1529</v>
      </c>
      <c r="C1538" s="130">
        <v>11.70463</v>
      </c>
      <c r="D1538" s="105">
        <v>-0.56516679999999997</v>
      </c>
      <c r="E1538" s="105">
        <v>67.790897500000014</v>
      </c>
      <c r="F1538" s="15">
        <f t="shared" si="72"/>
        <v>1.3754793001167027</v>
      </c>
      <c r="G1538" s="15">
        <f t="shared" si="72"/>
        <v>0.5861291702509368</v>
      </c>
      <c r="H1538" s="118">
        <f t="shared" si="73"/>
        <v>0.98080423518381976</v>
      </c>
      <c r="I1538" s="134">
        <f t="shared" si="74"/>
        <v>0.66489599374912234</v>
      </c>
    </row>
    <row r="1539" spans="1:9" x14ac:dyDescent="0.45">
      <c r="A1539" s="60">
        <v>41367</v>
      </c>
      <c r="B1539" s="122">
        <v>1530</v>
      </c>
      <c r="C1539" s="130">
        <v>11.410640000000001</v>
      </c>
      <c r="D1539" s="105">
        <v>-0.88752249999999999</v>
      </c>
      <c r="E1539" s="105">
        <v>66.793035312500024</v>
      </c>
      <c r="F1539" s="15">
        <f t="shared" si="72"/>
        <v>1.3489786056061317</v>
      </c>
      <c r="G1539" s="15">
        <f t="shared" si="72"/>
        <v>0.57245595472572453</v>
      </c>
      <c r="H1539" s="118">
        <f t="shared" si="73"/>
        <v>0.96071728016592806</v>
      </c>
      <c r="I1539" s="134">
        <f t="shared" si="74"/>
        <v>0.6416922321945181</v>
      </c>
    </row>
    <row r="1540" spans="1:9" x14ac:dyDescent="0.45">
      <c r="A1540" s="60">
        <v>41368</v>
      </c>
      <c r="B1540" s="122">
        <v>1531</v>
      </c>
      <c r="C1540" s="130">
        <v>8.4774089999999998</v>
      </c>
      <c r="D1540" s="105">
        <v>-1.0994440000000001</v>
      </c>
      <c r="E1540" s="105">
        <v>82.760168229166709</v>
      </c>
      <c r="F1540" s="15">
        <f t="shared" si="72"/>
        <v>1.1081533392202687</v>
      </c>
      <c r="G1540" s="15">
        <f t="shared" si="72"/>
        <v>0.5636214348581835</v>
      </c>
      <c r="H1540" s="118">
        <f t="shared" si="73"/>
        <v>0.83588738703922605</v>
      </c>
      <c r="I1540" s="134">
        <f t="shared" si="74"/>
        <v>0.69178180772004927</v>
      </c>
    </row>
    <row r="1541" spans="1:9" x14ac:dyDescent="0.45">
      <c r="A1541" s="60">
        <v>41369</v>
      </c>
      <c r="B1541" s="121">
        <v>1532</v>
      </c>
      <c r="C1541" s="130">
        <v>3.5779100000000001</v>
      </c>
      <c r="D1541" s="105">
        <v>2.004734</v>
      </c>
      <c r="E1541" s="105">
        <v>97.486097916666623</v>
      </c>
      <c r="F1541" s="15">
        <f t="shared" si="72"/>
        <v>0.78941460672191555</v>
      </c>
      <c r="G1541" s="15">
        <f t="shared" si="72"/>
        <v>0.70588053546914087</v>
      </c>
      <c r="H1541" s="118">
        <f t="shared" si="73"/>
        <v>0.74764757109552815</v>
      </c>
      <c r="I1541" s="134">
        <f t="shared" si="74"/>
        <v>0.72885244322976628</v>
      </c>
    </row>
    <row r="1542" spans="1:9" x14ac:dyDescent="0.45">
      <c r="A1542" s="60">
        <v>41370</v>
      </c>
      <c r="B1542" s="122">
        <v>1533</v>
      </c>
      <c r="C1542" s="130">
        <v>7.507422</v>
      </c>
      <c r="D1542" s="105">
        <v>2.2859219999999998</v>
      </c>
      <c r="E1542" s="105">
        <v>84.544305625000007</v>
      </c>
      <c r="F1542" s="15">
        <f t="shared" si="72"/>
        <v>1.0373062742548709</v>
      </c>
      <c r="G1542" s="15">
        <f t="shared" si="72"/>
        <v>0.72021155969580741</v>
      </c>
      <c r="H1542" s="118">
        <f t="shared" si="73"/>
        <v>0.87875891697533914</v>
      </c>
      <c r="I1542" s="134">
        <f t="shared" si="74"/>
        <v>0.74294062447457077</v>
      </c>
    </row>
    <row r="1543" spans="1:9" x14ac:dyDescent="0.45">
      <c r="A1543" s="60">
        <v>41371</v>
      </c>
      <c r="B1543" s="122">
        <v>1534</v>
      </c>
      <c r="C1543" s="130">
        <v>9.8947439999999993</v>
      </c>
      <c r="D1543" s="105">
        <v>3.2009340000000002</v>
      </c>
      <c r="E1543" s="105">
        <v>73.421718750000011</v>
      </c>
      <c r="F1543" s="15">
        <f t="shared" si="72"/>
        <v>1.2193283142051288</v>
      </c>
      <c r="G1543" s="15">
        <f t="shared" si="72"/>
        <v>0.76864074741087496</v>
      </c>
      <c r="H1543" s="118">
        <f t="shared" si="73"/>
        <v>0.99398453080800186</v>
      </c>
      <c r="I1543" s="134">
        <f t="shared" si="74"/>
        <v>0.72980052662835837</v>
      </c>
    </row>
    <row r="1544" spans="1:9" x14ac:dyDescent="0.45">
      <c r="A1544" s="60">
        <v>41372</v>
      </c>
      <c r="B1544" s="121">
        <v>1535</v>
      </c>
      <c r="C1544" s="130">
        <v>13.36632</v>
      </c>
      <c r="D1544" s="105">
        <v>3.8882439999999998</v>
      </c>
      <c r="E1544" s="105">
        <v>82.029626145833348</v>
      </c>
      <c r="F1544" s="15">
        <f t="shared" si="72"/>
        <v>1.5340407202285313</v>
      </c>
      <c r="G1544" s="15">
        <f t="shared" si="72"/>
        <v>0.80688624915132678</v>
      </c>
      <c r="H1544" s="118">
        <f t="shared" si="73"/>
        <v>1.1704634846899291</v>
      </c>
      <c r="I1544" s="134">
        <f t="shared" si="74"/>
        <v>0.96012682066464217</v>
      </c>
    </row>
    <row r="1545" spans="1:9" x14ac:dyDescent="0.45">
      <c r="A1545" s="60">
        <v>41373</v>
      </c>
      <c r="B1545" s="122">
        <v>1536</v>
      </c>
      <c r="C1545" s="130">
        <v>12.05979</v>
      </c>
      <c r="D1545" s="105">
        <v>6.649788</v>
      </c>
      <c r="E1545" s="105">
        <v>90.266243750000015</v>
      </c>
      <c r="F1545" s="15">
        <f t="shared" si="72"/>
        <v>1.4081030948922388</v>
      </c>
      <c r="G1545" s="15">
        <f t="shared" si="72"/>
        <v>0.97801961220781486</v>
      </c>
      <c r="H1545" s="118">
        <f t="shared" si="73"/>
        <v>1.1930613535500267</v>
      </c>
      <c r="I1545" s="134">
        <f t="shared" si="74"/>
        <v>1.0769316694825166</v>
      </c>
    </row>
    <row r="1546" spans="1:9" x14ac:dyDescent="0.45">
      <c r="A1546" s="60">
        <v>41374</v>
      </c>
      <c r="B1546" s="122">
        <v>1537</v>
      </c>
      <c r="C1546" s="130">
        <v>12.49925</v>
      </c>
      <c r="D1546" s="105">
        <v>7.2851460000000001</v>
      </c>
      <c r="E1546" s="105">
        <v>95.956326979166747</v>
      </c>
      <c r="F1546" s="15">
        <f t="shared" si="72"/>
        <v>1.4494097295250699</v>
      </c>
      <c r="G1546" s="15">
        <f t="shared" si="72"/>
        <v>1.0216446924934388</v>
      </c>
      <c r="H1546" s="118">
        <f t="shared" si="73"/>
        <v>1.2355272110092543</v>
      </c>
      <c r="I1546" s="134">
        <f t="shared" si="74"/>
        <v>1.1855665305126197</v>
      </c>
    </row>
    <row r="1547" spans="1:9" x14ac:dyDescent="0.45">
      <c r="A1547" s="60">
        <v>41375</v>
      </c>
      <c r="B1547" s="121">
        <v>1538</v>
      </c>
      <c r="C1547" s="130">
        <v>13.79781</v>
      </c>
      <c r="D1547" s="105">
        <v>9.8698840000000008</v>
      </c>
      <c r="E1547" s="105">
        <v>95.200401354166672</v>
      </c>
      <c r="F1547" s="15">
        <f t="shared" ref="F1547:G1610" si="75">0.6108*EXP(17.27*C1547/(C1547+237.3))</f>
        <v>1.5777500073039408</v>
      </c>
      <c r="G1547" s="15">
        <f t="shared" si="75"/>
        <v>1.2172968225722749</v>
      </c>
      <c r="H1547" s="118">
        <f t="shared" ref="H1547:H1610" si="76">(F1547+G1547)/2</f>
        <v>1.3975234149381079</v>
      </c>
      <c r="I1547" s="134">
        <f t="shared" ref="I1547:I1610" si="77">E1547/100*H1547</f>
        <v>1.3304479000395348</v>
      </c>
    </row>
    <row r="1548" spans="1:9" x14ac:dyDescent="0.45">
      <c r="A1548" s="60">
        <v>41376</v>
      </c>
      <c r="B1548" s="122">
        <v>1539</v>
      </c>
      <c r="C1548" s="130">
        <v>14.919219999999999</v>
      </c>
      <c r="D1548" s="105">
        <v>8.0278469999999995</v>
      </c>
      <c r="E1548" s="105">
        <v>85.210391458333348</v>
      </c>
      <c r="F1548" s="15">
        <f t="shared" si="75"/>
        <v>1.6964974830723025</v>
      </c>
      <c r="G1548" s="15">
        <f t="shared" si="75"/>
        <v>1.0748051274558921</v>
      </c>
      <c r="H1548" s="118">
        <f t="shared" si="76"/>
        <v>1.3856513052640973</v>
      </c>
      <c r="I1548" s="134">
        <f t="shared" si="77"/>
        <v>1.1807189014630428</v>
      </c>
    </row>
    <row r="1549" spans="1:9" x14ac:dyDescent="0.45">
      <c r="A1549" s="60">
        <v>41377</v>
      </c>
      <c r="B1549" s="122">
        <v>1540</v>
      </c>
      <c r="C1549" s="130">
        <v>17.43441</v>
      </c>
      <c r="D1549" s="105">
        <v>6.046977</v>
      </c>
      <c r="E1549" s="105">
        <v>85.735648020833381</v>
      </c>
      <c r="F1549" s="15">
        <f t="shared" si="75"/>
        <v>1.9917214799223952</v>
      </c>
      <c r="G1549" s="15">
        <f t="shared" si="75"/>
        <v>0.93815502537475992</v>
      </c>
      <c r="H1549" s="118">
        <f t="shared" si="76"/>
        <v>1.4649382526485777</v>
      </c>
      <c r="I1549" s="134">
        <f t="shared" si="77"/>
        <v>1.2559743040133313</v>
      </c>
    </row>
    <row r="1550" spans="1:9" x14ac:dyDescent="0.45">
      <c r="A1550" s="60">
        <v>41378</v>
      </c>
      <c r="B1550" s="121">
        <v>1541</v>
      </c>
      <c r="C1550" s="130">
        <v>23.473089999999999</v>
      </c>
      <c r="D1550" s="105">
        <v>10.36403</v>
      </c>
      <c r="E1550" s="105">
        <v>72.495910208333314</v>
      </c>
      <c r="F1550" s="15">
        <f t="shared" si="75"/>
        <v>2.8908392965933869</v>
      </c>
      <c r="G1550" s="15">
        <f t="shared" si="75"/>
        <v>1.2582404905605964</v>
      </c>
      <c r="H1550" s="118">
        <f t="shared" si="76"/>
        <v>2.0745398935769916</v>
      </c>
      <c r="I1550" s="134">
        <f t="shared" si="77"/>
        <v>1.5039565784836293</v>
      </c>
    </row>
    <row r="1551" spans="1:9" x14ac:dyDescent="0.45">
      <c r="A1551" s="60">
        <v>41379</v>
      </c>
      <c r="B1551" s="122">
        <v>1542</v>
      </c>
      <c r="C1551" s="130">
        <v>18.394079999999999</v>
      </c>
      <c r="D1551" s="105">
        <v>11.0974</v>
      </c>
      <c r="E1551" s="105">
        <v>82.467527187499982</v>
      </c>
      <c r="F1551" s="15">
        <f t="shared" si="75"/>
        <v>2.1156895835538476</v>
      </c>
      <c r="G1551" s="15">
        <f t="shared" si="75"/>
        <v>1.3212373163986288</v>
      </c>
      <c r="H1551" s="118">
        <f t="shared" si="76"/>
        <v>1.7184634499762383</v>
      </c>
      <c r="I1551" s="134">
        <f t="shared" si="77"/>
        <v>1.4171743128164045</v>
      </c>
    </row>
    <row r="1552" spans="1:9" x14ac:dyDescent="0.45">
      <c r="A1552" s="60">
        <v>41380</v>
      </c>
      <c r="B1552" s="122">
        <v>1543</v>
      </c>
      <c r="C1552" s="130">
        <v>17.471800000000002</v>
      </c>
      <c r="D1552" s="105">
        <v>8.9290780000000005</v>
      </c>
      <c r="E1552" s="105">
        <v>81.243631041666688</v>
      </c>
      <c r="F1552" s="15">
        <f t="shared" si="75"/>
        <v>1.9964296048310362</v>
      </c>
      <c r="G1552" s="15">
        <f t="shared" si="75"/>
        <v>1.1425714961761491</v>
      </c>
      <c r="H1552" s="118">
        <f t="shared" si="76"/>
        <v>1.5695005505035926</v>
      </c>
      <c r="I1552" s="134">
        <f t="shared" si="77"/>
        <v>1.2751192364480664</v>
      </c>
    </row>
    <row r="1553" spans="1:9" x14ac:dyDescent="0.45">
      <c r="A1553" s="60">
        <v>41381</v>
      </c>
      <c r="B1553" s="121">
        <v>1544</v>
      </c>
      <c r="C1553" s="130">
        <v>25.644290000000002</v>
      </c>
      <c r="D1553" s="105">
        <v>8.0695689999999995</v>
      </c>
      <c r="E1553" s="105">
        <v>74.967095000000015</v>
      </c>
      <c r="F1553" s="15">
        <f t="shared" si="75"/>
        <v>3.2914019949542124</v>
      </c>
      <c r="G1553" s="15">
        <f t="shared" si="75"/>
        <v>1.0778624011477707</v>
      </c>
      <c r="H1553" s="118">
        <f t="shared" si="76"/>
        <v>2.1846321980509913</v>
      </c>
      <c r="I1553" s="134">
        <f t="shared" si="77"/>
        <v>1.6377552953134751</v>
      </c>
    </row>
    <row r="1554" spans="1:9" x14ac:dyDescent="0.45">
      <c r="A1554" s="60">
        <v>41382</v>
      </c>
      <c r="B1554" s="122">
        <v>1545</v>
      </c>
      <c r="C1554" s="130">
        <v>16.40042</v>
      </c>
      <c r="D1554" s="105">
        <v>9.2861539999999998</v>
      </c>
      <c r="E1554" s="105">
        <v>76.598488020833344</v>
      </c>
      <c r="F1554" s="15">
        <f t="shared" si="75"/>
        <v>1.8653159947769973</v>
      </c>
      <c r="G1554" s="15">
        <f t="shared" si="75"/>
        <v>1.1704436266055758</v>
      </c>
      <c r="H1554" s="118">
        <f t="shared" si="76"/>
        <v>1.5178798106912865</v>
      </c>
      <c r="I1554" s="134">
        <f t="shared" si="77"/>
        <v>1.1626729849630129</v>
      </c>
    </row>
    <row r="1555" spans="1:9" x14ac:dyDescent="0.45">
      <c r="A1555" s="60">
        <v>41383</v>
      </c>
      <c r="B1555" s="122">
        <v>1546</v>
      </c>
      <c r="C1555" s="130">
        <v>15.3452</v>
      </c>
      <c r="D1555" s="105">
        <v>3.7026560000000002</v>
      </c>
      <c r="E1555" s="105">
        <v>74.288218020833355</v>
      </c>
      <c r="F1555" s="15">
        <f t="shared" si="75"/>
        <v>1.7436175460214582</v>
      </c>
      <c r="G1555" s="15">
        <f t="shared" si="75"/>
        <v>0.79639720000054792</v>
      </c>
      <c r="H1555" s="118">
        <f t="shared" si="76"/>
        <v>1.2700073730110031</v>
      </c>
      <c r="I1555" s="134">
        <f t="shared" si="77"/>
        <v>0.94346584614307227</v>
      </c>
    </row>
    <row r="1556" spans="1:9" x14ac:dyDescent="0.45">
      <c r="A1556" s="60">
        <v>41384</v>
      </c>
      <c r="B1556" s="121">
        <v>1547</v>
      </c>
      <c r="C1556" s="130">
        <v>15.02242</v>
      </c>
      <c r="D1556" s="105">
        <v>3.3210440000000001</v>
      </c>
      <c r="E1556" s="105">
        <v>71.525046979166689</v>
      </c>
      <c r="F1556" s="15">
        <f t="shared" si="75"/>
        <v>1.7078093125912279</v>
      </c>
      <c r="G1556" s="15">
        <f t="shared" si="75"/>
        <v>0.77520659214167054</v>
      </c>
      <c r="H1556" s="118">
        <f t="shared" si="76"/>
        <v>1.2415079523664492</v>
      </c>
      <c r="I1556" s="134">
        <f t="shared" si="77"/>
        <v>0.88798914618019309</v>
      </c>
    </row>
    <row r="1557" spans="1:9" x14ac:dyDescent="0.45">
      <c r="A1557" s="60">
        <v>41385</v>
      </c>
      <c r="B1557" s="122">
        <v>1548</v>
      </c>
      <c r="C1557" s="130">
        <v>16.178429999999999</v>
      </c>
      <c r="D1557" s="105">
        <v>1.3849229999999999</v>
      </c>
      <c r="E1557" s="105">
        <v>70.781157187500042</v>
      </c>
      <c r="F1557" s="15">
        <f t="shared" si="75"/>
        <v>1.8391133356138782</v>
      </c>
      <c r="G1557" s="15">
        <f t="shared" si="75"/>
        <v>0.6751773524950988</v>
      </c>
      <c r="H1557" s="118">
        <f t="shared" si="76"/>
        <v>1.2571453440544884</v>
      </c>
      <c r="I1557" s="134">
        <f t="shared" si="77"/>
        <v>0.88982202205054572</v>
      </c>
    </row>
    <row r="1558" spans="1:9" x14ac:dyDescent="0.45">
      <c r="A1558" s="60">
        <v>41386</v>
      </c>
      <c r="B1558" s="122">
        <v>1549</v>
      </c>
      <c r="C1558" s="130">
        <v>16.873329999999999</v>
      </c>
      <c r="D1558" s="105">
        <v>4.9599019999999996</v>
      </c>
      <c r="E1558" s="105">
        <v>71.124717187499996</v>
      </c>
      <c r="F1558" s="15">
        <f t="shared" si="75"/>
        <v>1.9222291336981154</v>
      </c>
      <c r="G1558" s="15">
        <f t="shared" si="75"/>
        <v>0.86987235564654697</v>
      </c>
      <c r="H1558" s="118">
        <f t="shared" si="76"/>
        <v>1.3960507446723311</v>
      </c>
      <c r="I1558" s="134">
        <f t="shared" si="77"/>
        <v>0.99293714394218324</v>
      </c>
    </row>
    <row r="1559" spans="1:9" x14ac:dyDescent="0.45">
      <c r="A1559" s="60">
        <v>41387</v>
      </c>
      <c r="B1559" s="121">
        <v>1550</v>
      </c>
      <c r="C1559" s="130">
        <v>16.968139999999998</v>
      </c>
      <c r="D1559" s="105">
        <v>5.8855449999999996</v>
      </c>
      <c r="E1559" s="105">
        <v>88.112495937500015</v>
      </c>
      <c r="F1559" s="15">
        <f t="shared" si="75"/>
        <v>1.9338204726592696</v>
      </c>
      <c r="G1559" s="15">
        <f t="shared" si="75"/>
        <v>0.92772548187761938</v>
      </c>
      <c r="H1559" s="118">
        <f t="shared" si="76"/>
        <v>1.4307729772684445</v>
      </c>
      <c r="I1559" s="134">
        <f t="shared" si="77"/>
        <v>1.2606897814705063</v>
      </c>
    </row>
    <row r="1560" spans="1:9" x14ac:dyDescent="0.45">
      <c r="A1560" s="60">
        <v>41388</v>
      </c>
      <c r="B1560" s="122">
        <v>1551</v>
      </c>
      <c r="C1560" s="130">
        <v>23.12435</v>
      </c>
      <c r="D1560" s="105">
        <v>5.1397570000000004</v>
      </c>
      <c r="E1560" s="105">
        <v>76.02363916666674</v>
      </c>
      <c r="F1560" s="15">
        <f t="shared" si="75"/>
        <v>2.8306374805202696</v>
      </c>
      <c r="G1560" s="15">
        <f t="shared" si="75"/>
        <v>0.88085762443535021</v>
      </c>
      <c r="H1560" s="118">
        <f t="shared" si="76"/>
        <v>1.85574755247781</v>
      </c>
      <c r="I1560" s="134">
        <f t="shared" si="77"/>
        <v>1.41080682313998</v>
      </c>
    </row>
    <row r="1561" spans="1:9" x14ac:dyDescent="0.45">
      <c r="A1561" s="60">
        <v>41389</v>
      </c>
      <c r="B1561" s="122">
        <v>1552</v>
      </c>
      <c r="C1561" s="130">
        <v>25.474599999999999</v>
      </c>
      <c r="D1561" s="105">
        <v>9.3294800000000002</v>
      </c>
      <c r="E1561" s="105">
        <v>63.618891354166635</v>
      </c>
      <c r="F1561" s="15">
        <f t="shared" si="75"/>
        <v>3.2584412935452649</v>
      </c>
      <c r="G1561" s="15">
        <f t="shared" si="75"/>
        <v>1.1738658601018932</v>
      </c>
      <c r="H1561" s="118">
        <f t="shared" si="76"/>
        <v>2.2161535768235789</v>
      </c>
      <c r="I1561" s="134">
        <f t="shared" si="77"/>
        <v>1.4098923362808706</v>
      </c>
    </row>
    <row r="1562" spans="1:9" x14ac:dyDescent="0.45">
      <c r="A1562" s="60">
        <v>41390</v>
      </c>
      <c r="B1562" s="121">
        <v>1553</v>
      </c>
      <c r="C1562" s="130">
        <v>17.663129999999999</v>
      </c>
      <c r="D1562" s="105">
        <v>7.4244250000000003</v>
      </c>
      <c r="E1562" s="105">
        <v>83.407774687499995</v>
      </c>
      <c r="F1562" s="15">
        <f t="shared" si="75"/>
        <v>2.0206746076653412</v>
      </c>
      <c r="G1562" s="15">
        <f t="shared" si="75"/>
        <v>1.0314337431405083</v>
      </c>
      <c r="H1562" s="118">
        <f t="shared" si="76"/>
        <v>1.5260541754029249</v>
      </c>
      <c r="I1562" s="134">
        <f t="shared" si="77"/>
        <v>1.2728478282292575</v>
      </c>
    </row>
    <row r="1563" spans="1:9" x14ac:dyDescent="0.45">
      <c r="A1563" s="60">
        <v>41391</v>
      </c>
      <c r="B1563" s="122">
        <v>1554</v>
      </c>
      <c r="C1563" s="130">
        <v>12.54275</v>
      </c>
      <c r="D1563" s="105">
        <v>2.1763780000000001</v>
      </c>
      <c r="E1563" s="105">
        <v>82.555692395833361</v>
      </c>
      <c r="F1563" s="15">
        <f t="shared" si="75"/>
        <v>1.4535557651926247</v>
      </c>
      <c r="G1563" s="15">
        <f t="shared" si="75"/>
        <v>0.71459827810848631</v>
      </c>
      <c r="H1563" s="118">
        <f t="shared" si="76"/>
        <v>1.0840770216505555</v>
      </c>
      <c r="I1563" s="134">
        <f t="shared" si="77"/>
        <v>0.89496729132774444</v>
      </c>
    </row>
    <row r="1564" spans="1:9" x14ac:dyDescent="0.45">
      <c r="A1564" s="60">
        <v>41392</v>
      </c>
      <c r="B1564" s="122">
        <v>1555</v>
      </c>
      <c r="C1564" s="130">
        <v>14.92069</v>
      </c>
      <c r="D1564" s="105">
        <v>2.3456000000000001</v>
      </c>
      <c r="E1564" s="105">
        <v>75.613055312500009</v>
      </c>
      <c r="F1564" s="15">
        <f t="shared" si="75"/>
        <v>1.6966581484526178</v>
      </c>
      <c r="G1564" s="15">
        <f t="shared" si="75"/>
        <v>0.72328594975683191</v>
      </c>
      <c r="H1564" s="118">
        <f t="shared" si="76"/>
        <v>1.2099720491047248</v>
      </c>
      <c r="I1564" s="134">
        <f t="shared" si="77"/>
        <v>0.91489683475534533</v>
      </c>
    </row>
    <row r="1565" spans="1:9" x14ac:dyDescent="0.45">
      <c r="A1565" s="60">
        <v>41393</v>
      </c>
      <c r="B1565" s="121">
        <v>1556</v>
      </c>
      <c r="C1565" s="130">
        <v>15.58159</v>
      </c>
      <c r="D1565" s="105">
        <v>1.1216109999999999</v>
      </c>
      <c r="E1565" s="105">
        <v>73.167994375000006</v>
      </c>
      <c r="F1565" s="15">
        <f t="shared" si="75"/>
        <v>1.7702578361419479</v>
      </c>
      <c r="G1565" s="15">
        <f t="shared" si="75"/>
        <v>0.66249508547622737</v>
      </c>
      <c r="H1565" s="118">
        <f t="shared" si="76"/>
        <v>1.2163764608090877</v>
      </c>
      <c r="I1565" s="134">
        <f t="shared" si="77"/>
        <v>0.88999826042361752</v>
      </c>
    </row>
    <row r="1566" spans="1:9" x14ac:dyDescent="0.45">
      <c r="A1566" s="60">
        <v>41394</v>
      </c>
      <c r="B1566" s="122">
        <v>1557</v>
      </c>
      <c r="C1566" s="130">
        <v>11.493180000000001</v>
      </c>
      <c r="D1566" s="105">
        <v>6.5743780000000003</v>
      </c>
      <c r="E1566" s="105">
        <v>78.855623541666645</v>
      </c>
      <c r="F1566" s="15">
        <f t="shared" si="75"/>
        <v>1.3563732003198774</v>
      </c>
      <c r="G1566" s="15">
        <f t="shared" si="75"/>
        <v>0.97295236076440994</v>
      </c>
      <c r="H1566" s="118">
        <f t="shared" si="76"/>
        <v>1.1646627805421437</v>
      </c>
      <c r="I1566" s="134">
        <f t="shared" si="77"/>
        <v>0.91840209775421999</v>
      </c>
    </row>
    <row r="1567" spans="1:9" x14ac:dyDescent="0.45">
      <c r="A1567" s="60">
        <v>41395</v>
      </c>
      <c r="B1567" s="122">
        <v>1558</v>
      </c>
      <c r="C1567" s="130">
        <v>10.614929999999999</v>
      </c>
      <c r="D1567" s="105">
        <v>7.9353439999999997</v>
      </c>
      <c r="E1567" s="105">
        <v>95.443671666666702</v>
      </c>
      <c r="F1567" s="15">
        <f t="shared" si="75"/>
        <v>1.2794890903441749</v>
      </c>
      <c r="G1567" s="15">
        <f t="shared" si="75"/>
        <v>1.0680539710928412</v>
      </c>
      <c r="H1567" s="118">
        <f t="shared" si="76"/>
        <v>1.1737715307185081</v>
      </c>
      <c r="I1567" s="134">
        <f t="shared" si="77"/>
        <v>1.1202906458957809</v>
      </c>
    </row>
    <row r="1568" spans="1:9" x14ac:dyDescent="0.45">
      <c r="A1568" s="60">
        <v>41396</v>
      </c>
      <c r="B1568" s="121">
        <v>1559</v>
      </c>
      <c r="C1568" s="130">
        <v>16.931809999999999</v>
      </c>
      <c r="D1568" s="105">
        <v>8.8571650000000002</v>
      </c>
      <c r="E1568" s="105">
        <v>89.690965104166665</v>
      </c>
      <c r="F1568" s="15">
        <f t="shared" si="75"/>
        <v>1.92937160228593</v>
      </c>
      <c r="G1568" s="15">
        <f t="shared" si="75"/>
        <v>1.1370294054533745</v>
      </c>
      <c r="H1568" s="118">
        <f t="shared" si="76"/>
        <v>1.5332005038696521</v>
      </c>
      <c r="I1568" s="134">
        <f t="shared" si="77"/>
        <v>1.3751423289026372</v>
      </c>
    </row>
    <row r="1569" spans="1:9" x14ac:dyDescent="0.45">
      <c r="A1569" s="60">
        <v>41397</v>
      </c>
      <c r="B1569" s="122">
        <v>1560</v>
      </c>
      <c r="C1569" s="130">
        <v>19.201830000000001</v>
      </c>
      <c r="D1569" s="105">
        <v>8.4022869999999994</v>
      </c>
      <c r="E1569" s="105">
        <v>74.890700416666661</v>
      </c>
      <c r="F1569" s="15">
        <f t="shared" si="75"/>
        <v>2.2252147541108442</v>
      </c>
      <c r="G1569" s="15">
        <f t="shared" si="75"/>
        <v>1.1025182687134518</v>
      </c>
      <c r="H1569" s="118">
        <f t="shared" si="76"/>
        <v>1.663866511412148</v>
      </c>
      <c r="I1569" s="134">
        <f t="shared" si="77"/>
        <v>1.2460812843949145</v>
      </c>
    </row>
    <row r="1570" spans="1:9" x14ac:dyDescent="0.45">
      <c r="A1570" s="60">
        <v>41398</v>
      </c>
      <c r="B1570" s="122">
        <v>1561</v>
      </c>
      <c r="C1570" s="130">
        <v>19.884070000000001</v>
      </c>
      <c r="D1570" s="105">
        <v>4.2500999999999998</v>
      </c>
      <c r="E1570" s="105">
        <v>75.48713687499999</v>
      </c>
      <c r="F1570" s="15">
        <f t="shared" si="75"/>
        <v>2.3215533985052637</v>
      </c>
      <c r="G1570" s="15">
        <f t="shared" si="75"/>
        <v>0.82768867025866999</v>
      </c>
      <c r="H1570" s="118">
        <f t="shared" si="76"/>
        <v>1.5746210343819669</v>
      </c>
      <c r="I1570" s="134">
        <f t="shared" si="77"/>
        <v>1.188636335486456</v>
      </c>
    </row>
    <row r="1571" spans="1:9" x14ac:dyDescent="0.45">
      <c r="A1571" s="60">
        <v>41399</v>
      </c>
      <c r="B1571" s="121">
        <v>1562</v>
      </c>
      <c r="C1571" s="130">
        <v>20.013280000000002</v>
      </c>
      <c r="D1571" s="105">
        <v>7.513592</v>
      </c>
      <c r="E1571" s="105">
        <v>78.473081041666703</v>
      </c>
      <c r="F1571" s="15">
        <f t="shared" si="75"/>
        <v>2.3402041918639971</v>
      </c>
      <c r="G1571" s="15">
        <f t="shared" si="75"/>
        <v>1.0377440117585008</v>
      </c>
      <c r="H1571" s="118">
        <f t="shared" si="76"/>
        <v>1.688974101811249</v>
      </c>
      <c r="I1571" s="134">
        <f t="shared" si="77"/>
        <v>1.3253900156871037</v>
      </c>
    </row>
    <row r="1572" spans="1:9" x14ac:dyDescent="0.45">
      <c r="A1572" s="60">
        <v>41400</v>
      </c>
      <c r="B1572" s="122">
        <v>1563</v>
      </c>
      <c r="C1572" s="130">
        <v>22.19511</v>
      </c>
      <c r="D1572" s="105">
        <v>7.8614329999999999</v>
      </c>
      <c r="E1572" s="105">
        <v>68.160713229166674</v>
      </c>
      <c r="F1572" s="15">
        <f t="shared" si="75"/>
        <v>2.6755373019995199</v>
      </c>
      <c r="G1572" s="15">
        <f t="shared" si="75"/>
        <v>1.0626865756046746</v>
      </c>
      <c r="H1572" s="118">
        <f t="shared" si="76"/>
        <v>1.8691119388020971</v>
      </c>
      <c r="I1572" s="134">
        <f t="shared" si="77"/>
        <v>1.2740000285390147</v>
      </c>
    </row>
    <row r="1573" spans="1:9" x14ac:dyDescent="0.45">
      <c r="A1573" s="60">
        <v>41401</v>
      </c>
      <c r="B1573" s="122">
        <v>1564</v>
      </c>
      <c r="C1573" s="130">
        <v>23.58511</v>
      </c>
      <c r="D1573" s="105">
        <v>12.80148</v>
      </c>
      <c r="E1573" s="105">
        <v>65.859361354166666</v>
      </c>
      <c r="F1573" s="15">
        <f t="shared" si="75"/>
        <v>2.9104125787499755</v>
      </c>
      <c r="G1573" s="15">
        <f t="shared" si="75"/>
        <v>1.4784314766576485</v>
      </c>
      <c r="H1573" s="118">
        <f t="shared" si="76"/>
        <v>2.194422027703812</v>
      </c>
      <c r="I1573" s="134">
        <f t="shared" si="77"/>
        <v>1.4452323328608849</v>
      </c>
    </row>
    <row r="1574" spans="1:9" x14ac:dyDescent="0.45">
      <c r="A1574" s="60">
        <v>41402</v>
      </c>
      <c r="B1574" s="121">
        <v>1565</v>
      </c>
      <c r="C1574" s="130">
        <v>18.979579999999999</v>
      </c>
      <c r="D1574" s="105">
        <v>11.883789999999999</v>
      </c>
      <c r="E1574" s="105">
        <v>91.59875833333335</v>
      </c>
      <c r="F1574" s="15">
        <f t="shared" si="75"/>
        <v>2.1945955386145379</v>
      </c>
      <c r="G1574" s="15">
        <f t="shared" si="75"/>
        <v>1.3918523682779111</v>
      </c>
      <c r="H1574" s="118">
        <f t="shared" si="76"/>
        <v>1.7932239534462244</v>
      </c>
      <c r="I1574" s="134">
        <f t="shared" si="77"/>
        <v>1.6425708754926533</v>
      </c>
    </row>
    <row r="1575" spans="1:9" x14ac:dyDescent="0.45">
      <c r="A1575" s="60">
        <v>41403</v>
      </c>
      <c r="B1575" s="122">
        <v>1566</v>
      </c>
      <c r="C1575" s="130">
        <v>16.166060000000002</v>
      </c>
      <c r="D1575" s="105">
        <v>7.2074540000000002</v>
      </c>
      <c r="E1575" s="105">
        <v>80.517267812500052</v>
      </c>
      <c r="F1575" s="15">
        <f t="shared" si="75"/>
        <v>1.8376627742028071</v>
      </c>
      <c r="G1575" s="15">
        <f t="shared" si="75"/>
        <v>1.0162198331347096</v>
      </c>
      <c r="H1575" s="118">
        <f t="shared" si="76"/>
        <v>1.4269413036687584</v>
      </c>
      <c r="I1575" s="134">
        <f t="shared" si="77"/>
        <v>1.1489341510021538</v>
      </c>
    </row>
    <row r="1576" spans="1:9" x14ac:dyDescent="0.45">
      <c r="A1576" s="60">
        <v>41404</v>
      </c>
      <c r="B1576" s="122">
        <v>1567</v>
      </c>
      <c r="C1576" s="130">
        <v>15.151910000000001</v>
      </c>
      <c r="D1576" s="105">
        <v>7.4135010000000001</v>
      </c>
      <c r="E1576" s="105">
        <v>82.824481666666657</v>
      </c>
      <c r="F1576" s="15">
        <f t="shared" si="75"/>
        <v>1.7220963265590505</v>
      </c>
      <c r="G1576" s="15">
        <f t="shared" si="75"/>
        <v>1.0306629895821764</v>
      </c>
      <c r="H1576" s="118">
        <f t="shared" si="76"/>
        <v>1.3763796580706136</v>
      </c>
      <c r="I1576" s="134">
        <f t="shared" si="77"/>
        <v>1.1399793175624247</v>
      </c>
    </row>
    <row r="1577" spans="1:9" x14ac:dyDescent="0.45">
      <c r="A1577" s="60">
        <v>41405</v>
      </c>
      <c r="B1577" s="121">
        <v>1568</v>
      </c>
      <c r="C1577" s="130">
        <v>16.7242</v>
      </c>
      <c r="D1577" s="105">
        <v>9.8522429999999996</v>
      </c>
      <c r="E1577" s="105">
        <v>81.283430312499988</v>
      </c>
      <c r="F1577" s="15">
        <f t="shared" si="75"/>
        <v>1.904119846292567</v>
      </c>
      <c r="G1577" s="15">
        <f t="shared" si="75"/>
        <v>1.2158570539824112</v>
      </c>
      <c r="H1577" s="118">
        <f t="shared" si="76"/>
        <v>1.5599884501374892</v>
      </c>
      <c r="I1577" s="134">
        <f t="shared" si="77"/>
        <v>1.2680121247505545</v>
      </c>
    </row>
    <row r="1578" spans="1:9" x14ac:dyDescent="0.45">
      <c r="A1578" s="60">
        <v>41406</v>
      </c>
      <c r="B1578" s="122">
        <v>1569</v>
      </c>
      <c r="C1578" s="130">
        <v>15.987019999999999</v>
      </c>
      <c r="D1578" s="105">
        <v>8.1232229999999994</v>
      </c>
      <c r="E1578" s="105">
        <v>73.579392708333373</v>
      </c>
      <c r="F1578" s="15">
        <f t="shared" si="75"/>
        <v>1.8167797300336448</v>
      </c>
      <c r="G1578" s="15">
        <f t="shared" si="75"/>
        <v>1.0818052694792071</v>
      </c>
      <c r="H1578" s="118">
        <f t="shared" si="76"/>
        <v>1.4492924997564258</v>
      </c>
      <c r="I1578" s="134">
        <f t="shared" si="77"/>
        <v>1.066380619888202</v>
      </c>
    </row>
    <row r="1579" spans="1:9" x14ac:dyDescent="0.45">
      <c r="A1579" s="60">
        <v>41407</v>
      </c>
      <c r="B1579" s="122">
        <v>1570</v>
      </c>
      <c r="C1579" s="130">
        <v>15.42873</v>
      </c>
      <c r="D1579" s="105">
        <v>10.665190000000001</v>
      </c>
      <c r="E1579" s="105">
        <v>86.110141666666664</v>
      </c>
      <c r="F1579" s="15">
        <f t="shared" si="75"/>
        <v>1.7529906368256234</v>
      </c>
      <c r="G1579" s="15">
        <f t="shared" si="75"/>
        <v>1.2837833027150529</v>
      </c>
      <c r="H1579" s="118">
        <f t="shared" si="76"/>
        <v>1.5183869697703383</v>
      </c>
      <c r="I1579" s="134">
        <f t="shared" si="77"/>
        <v>1.3074851707174453</v>
      </c>
    </row>
    <row r="1580" spans="1:9" x14ac:dyDescent="0.45">
      <c r="A1580" s="60">
        <v>41408</v>
      </c>
      <c r="B1580" s="121">
        <v>1571</v>
      </c>
      <c r="C1580" s="130">
        <v>15.1044</v>
      </c>
      <c r="D1580" s="105">
        <v>9.0497449999999997</v>
      </c>
      <c r="E1580" s="105">
        <v>83.521368333333328</v>
      </c>
      <c r="F1580" s="15">
        <f t="shared" si="75"/>
        <v>1.7168422836712431</v>
      </c>
      <c r="G1580" s="15">
        <f t="shared" si="75"/>
        <v>1.1519243037979152</v>
      </c>
      <c r="H1580" s="118">
        <f t="shared" si="76"/>
        <v>1.4343832937345793</v>
      </c>
      <c r="I1580" s="134">
        <f t="shared" si="77"/>
        <v>1.1980165540718564</v>
      </c>
    </row>
    <row r="1581" spans="1:9" x14ac:dyDescent="0.45">
      <c r="A1581" s="60">
        <v>41409</v>
      </c>
      <c r="B1581" s="122">
        <v>1572</v>
      </c>
      <c r="C1581" s="130">
        <v>16.407340000000001</v>
      </c>
      <c r="D1581" s="105">
        <v>5.9840350000000004</v>
      </c>
      <c r="E1581" s="105">
        <v>76.438131145833339</v>
      </c>
      <c r="F1581" s="15">
        <f t="shared" si="75"/>
        <v>1.8661380292760725</v>
      </c>
      <c r="G1581" s="15">
        <f t="shared" si="75"/>
        <v>0.93407634302683717</v>
      </c>
      <c r="H1581" s="118">
        <f t="shared" si="76"/>
        <v>1.4001071861514549</v>
      </c>
      <c r="I1581" s="134">
        <f t="shared" si="77"/>
        <v>1.0702157671326862</v>
      </c>
    </row>
    <row r="1582" spans="1:9" x14ac:dyDescent="0.45">
      <c r="A1582" s="60">
        <v>41410</v>
      </c>
      <c r="B1582" s="122">
        <v>1573</v>
      </c>
      <c r="C1582" s="130">
        <v>15.38031</v>
      </c>
      <c r="D1582" s="105">
        <v>3.7322660000000001</v>
      </c>
      <c r="E1582" s="105">
        <v>82.882851770833369</v>
      </c>
      <c r="F1582" s="15">
        <f t="shared" si="75"/>
        <v>1.7475519523301533</v>
      </c>
      <c r="G1582" s="15">
        <f t="shared" si="75"/>
        <v>0.79806258591601154</v>
      </c>
      <c r="H1582" s="118">
        <f t="shared" si="76"/>
        <v>1.2728072691230823</v>
      </c>
      <c r="I1582" s="134">
        <f t="shared" si="77"/>
        <v>1.0549389621956764</v>
      </c>
    </row>
    <row r="1583" spans="1:9" x14ac:dyDescent="0.45">
      <c r="A1583" s="60">
        <v>41411</v>
      </c>
      <c r="B1583" s="121">
        <v>1574</v>
      </c>
      <c r="C1583" s="130">
        <v>18.651969999999999</v>
      </c>
      <c r="D1583" s="105">
        <v>2.7233770000000002</v>
      </c>
      <c r="E1583" s="105">
        <v>76.097572083333361</v>
      </c>
      <c r="F1583" s="15">
        <f t="shared" si="75"/>
        <v>2.1501332047606909</v>
      </c>
      <c r="G1583" s="15">
        <f t="shared" si="75"/>
        <v>0.74301791556703289</v>
      </c>
      <c r="H1583" s="118">
        <f t="shared" si="76"/>
        <v>1.4465755601638619</v>
      </c>
      <c r="I1583" s="134">
        <f t="shared" si="77"/>
        <v>1.1008088796355782</v>
      </c>
    </row>
    <row r="1584" spans="1:9" x14ac:dyDescent="0.45">
      <c r="A1584" s="60">
        <v>41412</v>
      </c>
      <c r="B1584" s="122">
        <v>1575</v>
      </c>
      <c r="C1584" s="130">
        <v>14.85596</v>
      </c>
      <c r="D1584" s="105">
        <v>6.7479990000000001</v>
      </c>
      <c r="E1584" s="105">
        <v>90.004609791666667</v>
      </c>
      <c r="F1584" s="15">
        <f t="shared" si="75"/>
        <v>1.6895960354099375</v>
      </c>
      <c r="G1584" s="15">
        <f t="shared" si="75"/>
        <v>0.98465384815092549</v>
      </c>
      <c r="H1584" s="118">
        <f t="shared" si="76"/>
        <v>1.3371249417804316</v>
      </c>
      <c r="I1584" s="134">
        <f t="shared" si="77"/>
        <v>1.2034740862765276</v>
      </c>
    </row>
    <row r="1585" spans="1:9" x14ac:dyDescent="0.45">
      <c r="A1585" s="60">
        <v>41413</v>
      </c>
      <c r="B1585" s="122">
        <v>1576</v>
      </c>
      <c r="C1585" s="130">
        <v>11.03374</v>
      </c>
      <c r="D1585" s="105">
        <v>8.2778270000000003</v>
      </c>
      <c r="E1585" s="105">
        <v>99.874894166666635</v>
      </c>
      <c r="F1585" s="15">
        <f t="shared" si="75"/>
        <v>1.3156611375123728</v>
      </c>
      <c r="G1585" s="15">
        <f t="shared" si="75"/>
        <v>1.0932377336015018</v>
      </c>
      <c r="H1585" s="118">
        <f t="shared" si="76"/>
        <v>1.2044494355569373</v>
      </c>
      <c r="I1585" s="134">
        <f t="shared" si="77"/>
        <v>1.2029425990535048</v>
      </c>
    </row>
    <row r="1586" spans="1:9" x14ac:dyDescent="0.45">
      <c r="A1586" s="60">
        <v>41414</v>
      </c>
      <c r="B1586" s="121">
        <v>1577</v>
      </c>
      <c r="C1586" s="130">
        <v>11.49058</v>
      </c>
      <c r="D1586" s="105">
        <v>9.6367820000000002</v>
      </c>
      <c r="E1586" s="105">
        <v>99.998030000000028</v>
      </c>
      <c r="F1586" s="15">
        <f t="shared" si="75"/>
        <v>1.3561397293753445</v>
      </c>
      <c r="G1586" s="15">
        <f t="shared" si="75"/>
        <v>1.1983926798122815</v>
      </c>
      <c r="H1586" s="118">
        <f t="shared" si="76"/>
        <v>1.277266204593813</v>
      </c>
      <c r="I1586" s="134">
        <f t="shared" si="77"/>
        <v>1.2772410424495828</v>
      </c>
    </row>
    <row r="1587" spans="1:9" x14ac:dyDescent="0.45">
      <c r="A1587" s="60">
        <v>41415</v>
      </c>
      <c r="B1587" s="122">
        <v>1578</v>
      </c>
      <c r="C1587" s="130">
        <v>18.351089999999999</v>
      </c>
      <c r="D1587" s="105">
        <v>10.35356</v>
      </c>
      <c r="E1587" s="105">
        <v>96.535709583333343</v>
      </c>
      <c r="F1587" s="15">
        <f t="shared" si="75"/>
        <v>2.1099950779381507</v>
      </c>
      <c r="G1587" s="15">
        <f t="shared" si="75"/>
        <v>1.2573605749891201</v>
      </c>
      <c r="H1587" s="118">
        <f t="shared" si="76"/>
        <v>1.6836778264636354</v>
      </c>
      <c r="I1587" s="134">
        <f t="shared" si="77"/>
        <v>1.6253503368739142</v>
      </c>
    </row>
    <row r="1588" spans="1:9" x14ac:dyDescent="0.45">
      <c r="A1588" s="60">
        <v>41416</v>
      </c>
      <c r="B1588" s="122">
        <v>1579</v>
      </c>
      <c r="C1588" s="130">
        <v>17.394200000000001</v>
      </c>
      <c r="D1588" s="105">
        <v>9.8006890000000002</v>
      </c>
      <c r="E1588" s="105">
        <v>86.319027708333351</v>
      </c>
      <c r="F1588" s="15">
        <f t="shared" si="75"/>
        <v>1.986669115480433</v>
      </c>
      <c r="G1588" s="15">
        <f t="shared" si="75"/>
        <v>1.2116580581475775</v>
      </c>
      <c r="H1588" s="118">
        <f t="shared" si="76"/>
        <v>1.5991635868140053</v>
      </c>
      <c r="I1588" s="134">
        <f t="shared" si="77"/>
        <v>1.3803824596035588</v>
      </c>
    </row>
    <row r="1589" spans="1:9" x14ac:dyDescent="0.45">
      <c r="A1589" s="60">
        <v>41417</v>
      </c>
      <c r="B1589" s="121">
        <v>1580</v>
      </c>
      <c r="C1589" s="130">
        <v>15.39561</v>
      </c>
      <c r="D1589" s="105">
        <v>6.3962899999999996</v>
      </c>
      <c r="E1589" s="105">
        <v>72.555797708333316</v>
      </c>
      <c r="F1589" s="15">
        <f t="shared" si="75"/>
        <v>1.7492688948678674</v>
      </c>
      <c r="G1589" s="15">
        <f t="shared" si="75"/>
        <v>0.96107725987973958</v>
      </c>
      <c r="H1589" s="118">
        <f t="shared" si="76"/>
        <v>1.3551730773738035</v>
      </c>
      <c r="I1589" s="134">
        <f t="shared" si="77"/>
        <v>0.98325663661713225</v>
      </c>
    </row>
    <row r="1590" spans="1:9" x14ac:dyDescent="0.45">
      <c r="A1590" s="60">
        <v>41418</v>
      </c>
      <c r="B1590" s="122">
        <v>1581</v>
      </c>
      <c r="C1590" s="130">
        <v>12.15348</v>
      </c>
      <c r="D1590" s="105">
        <v>4.4588919999999996</v>
      </c>
      <c r="E1590" s="105">
        <v>85.295189791666644</v>
      </c>
      <c r="F1590" s="15">
        <f t="shared" si="75"/>
        <v>1.416821616080141</v>
      </c>
      <c r="G1590" s="15">
        <f t="shared" si="75"/>
        <v>0.83990573614155772</v>
      </c>
      <c r="H1590" s="118">
        <f t="shared" si="76"/>
        <v>1.1283636761108493</v>
      </c>
      <c r="I1590" s="134">
        <f t="shared" si="77"/>
        <v>0.96243993907897563</v>
      </c>
    </row>
    <row r="1591" spans="1:9" x14ac:dyDescent="0.45">
      <c r="A1591" s="60">
        <v>41419</v>
      </c>
      <c r="B1591" s="122">
        <v>1582</v>
      </c>
      <c r="C1591" s="130">
        <v>15.98218</v>
      </c>
      <c r="D1591" s="105">
        <v>6.5506310000000001</v>
      </c>
      <c r="E1591" s="105">
        <v>77.733549374999981</v>
      </c>
      <c r="F1591" s="15">
        <f t="shared" si="75"/>
        <v>1.8162180965310806</v>
      </c>
      <c r="G1591" s="15">
        <f t="shared" si="75"/>
        <v>0.97136145286355879</v>
      </c>
      <c r="H1591" s="118">
        <f t="shared" si="76"/>
        <v>1.3937897746973196</v>
      </c>
      <c r="I1591" s="134">
        <f t="shared" si="77"/>
        <v>1.0834422626980418</v>
      </c>
    </row>
    <row r="1592" spans="1:9" x14ac:dyDescent="0.45">
      <c r="A1592" s="60">
        <v>41420</v>
      </c>
      <c r="B1592" s="121">
        <v>1583</v>
      </c>
      <c r="C1592" s="130">
        <v>18.775130000000001</v>
      </c>
      <c r="D1592" s="105">
        <v>3.745511</v>
      </c>
      <c r="E1592" s="105">
        <v>69.123918229166648</v>
      </c>
      <c r="F1592" s="15">
        <f t="shared" si="75"/>
        <v>2.1667547928932853</v>
      </c>
      <c r="G1592" s="15">
        <f t="shared" si="75"/>
        <v>0.79880853235591975</v>
      </c>
      <c r="H1592" s="118">
        <f t="shared" si="76"/>
        <v>1.4827816626246024</v>
      </c>
      <c r="I1592" s="134">
        <f t="shared" si="77"/>
        <v>1.0249567839897078</v>
      </c>
    </row>
    <row r="1593" spans="1:9" x14ac:dyDescent="0.45">
      <c r="A1593" s="60">
        <v>41421</v>
      </c>
      <c r="B1593" s="122">
        <v>1584</v>
      </c>
      <c r="C1593" s="130">
        <v>19.964739999999999</v>
      </c>
      <c r="D1593" s="105">
        <v>5.0524570000000004</v>
      </c>
      <c r="E1593" s="105">
        <v>68.356184479166672</v>
      </c>
      <c r="F1593" s="15">
        <f t="shared" si="75"/>
        <v>2.3331823868683612</v>
      </c>
      <c r="G1593" s="15">
        <f t="shared" si="75"/>
        <v>0.87551029168322325</v>
      </c>
      <c r="H1593" s="118">
        <f t="shared" si="76"/>
        <v>1.6043463392757922</v>
      </c>
      <c r="I1593" s="134">
        <f t="shared" si="77"/>
        <v>1.0966699433601177</v>
      </c>
    </row>
    <row r="1594" spans="1:9" x14ac:dyDescent="0.45">
      <c r="A1594" s="60">
        <v>41422</v>
      </c>
      <c r="B1594" s="122">
        <v>1585</v>
      </c>
      <c r="C1594" s="130">
        <v>15.919090000000001</v>
      </c>
      <c r="D1594" s="105">
        <v>7.5843749999999996</v>
      </c>
      <c r="E1594" s="105">
        <v>82.411865833333351</v>
      </c>
      <c r="F1594" s="15">
        <f t="shared" si="75"/>
        <v>1.8089110407600804</v>
      </c>
      <c r="G1594" s="15">
        <f t="shared" si="75"/>
        <v>1.0427774389903528</v>
      </c>
      <c r="H1594" s="118">
        <f t="shared" si="76"/>
        <v>1.4258442398752167</v>
      </c>
      <c r="I1594" s="134">
        <f t="shared" si="77"/>
        <v>1.1750648419582754</v>
      </c>
    </row>
    <row r="1595" spans="1:9" x14ac:dyDescent="0.45">
      <c r="A1595" s="60">
        <v>41423</v>
      </c>
      <c r="B1595" s="121">
        <v>1586</v>
      </c>
      <c r="C1595" s="130">
        <v>14.747590000000001</v>
      </c>
      <c r="D1595" s="105">
        <v>6.4604889999999999</v>
      </c>
      <c r="E1595" s="105">
        <v>89.939936250000059</v>
      </c>
      <c r="F1595" s="15">
        <f t="shared" si="75"/>
        <v>1.6778304450897468</v>
      </c>
      <c r="G1595" s="15">
        <f t="shared" si="75"/>
        <v>0.96534331548208319</v>
      </c>
      <c r="H1595" s="118">
        <f t="shared" si="76"/>
        <v>1.321586880285915</v>
      </c>
      <c r="I1595" s="134">
        <f t="shared" si="77"/>
        <v>1.1886343976175167</v>
      </c>
    </row>
    <row r="1596" spans="1:9" x14ac:dyDescent="0.45">
      <c r="A1596" s="60">
        <v>41424</v>
      </c>
      <c r="B1596" s="122">
        <v>1587</v>
      </c>
      <c r="C1596" s="130">
        <v>14.47268</v>
      </c>
      <c r="D1596" s="105">
        <v>9.3881189999999997</v>
      </c>
      <c r="E1596" s="105">
        <v>97.116387187499967</v>
      </c>
      <c r="F1596" s="15">
        <f t="shared" si="75"/>
        <v>1.6483055703545941</v>
      </c>
      <c r="G1596" s="15">
        <f t="shared" si="75"/>
        <v>1.178511653253818</v>
      </c>
      <c r="H1596" s="118">
        <f t="shared" si="76"/>
        <v>1.413408611804206</v>
      </c>
      <c r="I1596" s="134">
        <f t="shared" si="77"/>
        <v>1.372651379981241</v>
      </c>
    </row>
    <row r="1597" spans="1:9" x14ac:dyDescent="0.45">
      <c r="A1597" s="60">
        <v>41425</v>
      </c>
      <c r="B1597" s="122">
        <v>1588</v>
      </c>
      <c r="C1597" s="130">
        <v>19.211690000000001</v>
      </c>
      <c r="D1597" s="105">
        <v>10.7842</v>
      </c>
      <c r="E1597" s="105">
        <v>85.447084687499981</v>
      </c>
      <c r="F1597" s="15">
        <f t="shared" si="75"/>
        <v>2.2265817734479336</v>
      </c>
      <c r="G1597" s="15">
        <f t="shared" si="75"/>
        <v>1.2940020625103807</v>
      </c>
      <c r="H1597" s="118">
        <f t="shared" si="76"/>
        <v>1.7602919179791572</v>
      </c>
      <c r="I1597" s="134">
        <f t="shared" si="77"/>
        <v>1.5041181259028682</v>
      </c>
    </row>
    <row r="1598" spans="1:9" x14ac:dyDescent="0.45">
      <c r="A1598" s="60">
        <v>41426</v>
      </c>
      <c r="B1598" s="121">
        <v>1589</v>
      </c>
      <c r="C1598" s="130">
        <v>21.20514</v>
      </c>
      <c r="D1598" s="105">
        <v>9.2116849999999992</v>
      </c>
      <c r="E1598" s="105">
        <v>83.18273395833333</v>
      </c>
      <c r="F1598" s="15">
        <f t="shared" si="75"/>
        <v>2.5185162714038292</v>
      </c>
      <c r="G1598" s="15">
        <f t="shared" si="75"/>
        <v>1.1645819731533293</v>
      </c>
      <c r="H1598" s="118">
        <f t="shared" si="76"/>
        <v>1.8415491222785794</v>
      </c>
      <c r="I1598" s="134">
        <f t="shared" si="77"/>
        <v>1.5318509070970132</v>
      </c>
    </row>
    <row r="1599" spans="1:9" x14ac:dyDescent="0.45">
      <c r="A1599" s="60">
        <v>41427</v>
      </c>
      <c r="B1599" s="122">
        <v>1590</v>
      </c>
      <c r="C1599" s="130">
        <v>20.071850000000001</v>
      </c>
      <c r="D1599" s="105">
        <v>7.8128570000000002</v>
      </c>
      <c r="E1599" s="105">
        <v>76.483610625000011</v>
      </c>
      <c r="F1599" s="15">
        <f t="shared" si="75"/>
        <v>2.348701533600317</v>
      </c>
      <c r="G1599" s="15">
        <f t="shared" si="75"/>
        <v>1.0591719455968476</v>
      </c>
      <c r="H1599" s="118">
        <f t="shared" si="76"/>
        <v>1.7039367395985823</v>
      </c>
      <c r="I1599" s="134">
        <f t="shared" si="77"/>
        <v>1.3032323412108999</v>
      </c>
    </row>
    <row r="1600" spans="1:9" x14ac:dyDescent="0.45">
      <c r="A1600" s="60">
        <v>41428</v>
      </c>
      <c r="B1600" s="122">
        <v>1591</v>
      </c>
      <c r="C1600" s="130">
        <v>19.619679999999999</v>
      </c>
      <c r="D1600" s="105">
        <v>8.1033880000000007</v>
      </c>
      <c r="E1600" s="105">
        <v>72.613308750000016</v>
      </c>
      <c r="F1600" s="15">
        <f t="shared" si="75"/>
        <v>2.2837947532904384</v>
      </c>
      <c r="G1600" s="15">
        <f t="shared" si="75"/>
        <v>1.0803461793459663</v>
      </c>
      <c r="H1600" s="118">
        <f t="shared" si="76"/>
        <v>1.6820704663182022</v>
      </c>
      <c r="I1600" s="134">
        <f t="shared" si="77"/>
        <v>1.2214070211002013</v>
      </c>
    </row>
    <row r="1601" spans="1:9" x14ac:dyDescent="0.45">
      <c r="A1601" s="60">
        <v>41429</v>
      </c>
      <c r="B1601" s="121">
        <v>1592</v>
      </c>
      <c r="C1601" s="130">
        <v>21.160250000000001</v>
      </c>
      <c r="D1601" s="105">
        <v>7.300789</v>
      </c>
      <c r="E1601" s="105">
        <v>74.014432083333332</v>
      </c>
      <c r="F1601" s="15">
        <f t="shared" si="75"/>
        <v>2.5115912083338578</v>
      </c>
      <c r="G1601" s="15">
        <f t="shared" si="75"/>
        <v>1.022740047209878</v>
      </c>
      <c r="H1601" s="118">
        <f t="shared" si="76"/>
        <v>1.7671656277718679</v>
      </c>
      <c r="I1601" s="134">
        <f t="shared" si="77"/>
        <v>1.3079576033672204</v>
      </c>
    </row>
    <row r="1602" spans="1:9" x14ac:dyDescent="0.45">
      <c r="A1602" s="60">
        <v>41430</v>
      </c>
      <c r="B1602" s="122">
        <v>1593</v>
      </c>
      <c r="C1602" s="130">
        <v>24.874770000000002</v>
      </c>
      <c r="D1602" s="105">
        <v>8.4810210000000001</v>
      </c>
      <c r="E1602" s="105">
        <v>71.938823854166685</v>
      </c>
      <c r="F1602" s="15">
        <f t="shared" si="75"/>
        <v>3.1442248156045065</v>
      </c>
      <c r="G1602" s="15">
        <f t="shared" si="75"/>
        <v>1.1084249209708965</v>
      </c>
      <c r="H1602" s="118">
        <f t="shared" si="76"/>
        <v>2.1263248682877016</v>
      </c>
      <c r="I1602" s="134">
        <f t="shared" si="77"/>
        <v>1.5296531015648316</v>
      </c>
    </row>
    <row r="1603" spans="1:9" x14ac:dyDescent="0.45">
      <c r="A1603" s="60">
        <v>41431</v>
      </c>
      <c r="B1603" s="122">
        <v>1594</v>
      </c>
      <c r="C1603" s="130">
        <v>27.94097</v>
      </c>
      <c r="D1603" s="105">
        <v>13.74479</v>
      </c>
      <c r="E1603" s="105">
        <v>68.556041041666688</v>
      </c>
      <c r="F1603" s="15">
        <f t="shared" si="75"/>
        <v>3.7669578992780499</v>
      </c>
      <c r="G1603" s="15">
        <f t="shared" si="75"/>
        <v>1.5723209356890158</v>
      </c>
      <c r="H1603" s="118">
        <f t="shared" si="76"/>
        <v>2.6696394174835327</v>
      </c>
      <c r="I1603" s="134">
        <f t="shared" si="77"/>
        <v>1.8301990947145224</v>
      </c>
    </row>
    <row r="1604" spans="1:9" x14ac:dyDescent="0.45">
      <c r="A1604" s="60">
        <v>41432</v>
      </c>
      <c r="B1604" s="121">
        <v>1595</v>
      </c>
      <c r="C1604" s="130">
        <v>29.525020000000001</v>
      </c>
      <c r="D1604" s="105">
        <v>15.22817</v>
      </c>
      <c r="E1604" s="105">
        <v>71.807970312499961</v>
      </c>
      <c r="F1604" s="15">
        <f t="shared" si="75"/>
        <v>4.1288281046927082</v>
      </c>
      <c r="G1604" s="15">
        <f t="shared" si="75"/>
        <v>1.7305592571073205</v>
      </c>
      <c r="H1604" s="118">
        <f t="shared" si="76"/>
        <v>2.9296936809000145</v>
      </c>
      <c r="I1604" s="134">
        <f t="shared" si="77"/>
        <v>2.1037535686278694</v>
      </c>
    </row>
    <row r="1605" spans="1:9" x14ac:dyDescent="0.45">
      <c r="A1605" s="60">
        <v>41433</v>
      </c>
      <c r="B1605" s="122">
        <v>1596</v>
      </c>
      <c r="C1605" s="130">
        <v>25.07395</v>
      </c>
      <c r="D1605" s="105">
        <v>15.964560000000001</v>
      </c>
      <c r="E1605" s="105">
        <v>79.904646874999983</v>
      </c>
      <c r="F1605" s="15">
        <f t="shared" si="75"/>
        <v>3.1817581476282553</v>
      </c>
      <c r="G1605" s="15">
        <f t="shared" si="75"/>
        <v>1.8141747571535498</v>
      </c>
      <c r="H1605" s="118">
        <f t="shared" si="76"/>
        <v>2.4979664523909024</v>
      </c>
      <c r="I1605" s="134">
        <f t="shared" si="77"/>
        <v>1.9959912728389153</v>
      </c>
    </row>
    <row r="1606" spans="1:9" x14ac:dyDescent="0.45">
      <c r="A1606" s="60">
        <v>41434</v>
      </c>
      <c r="B1606" s="122">
        <v>1597</v>
      </c>
      <c r="C1606" s="130">
        <v>16.53181</v>
      </c>
      <c r="D1606" s="105">
        <v>13.284599999999999</v>
      </c>
      <c r="E1606" s="105">
        <v>98.522350833333292</v>
      </c>
      <c r="F1606" s="15">
        <f t="shared" si="75"/>
        <v>1.8809782578977714</v>
      </c>
      <c r="G1606" s="15">
        <f t="shared" si="75"/>
        <v>1.5258833964011231</v>
      </c>
      <c r="H1606" s="118">
        <f t="shared" si="76"/>
        <v>1.7034308271494472</v>
      </c>
      <c r="I1606" s="134">
        <f t="shared" si="77"/>
        <v>1.6782600957273295</v>
      </c>
    </row>
    <row r="1607" spans="1:9" x14ac:dyDescent="0.45">
      <c r="A1607" s="60">
        <v>41435</v>
      </c>
      <c r="B1607" s="121">
        <v>1598</v>
      </c>
      <c r="C1607" s="130">
        <v>19.526579999999999</v>
      </c>
      <c r="D1607" s="105">
        <v>12.771050000000001</v>
      </c>
      <c r="E1607" s="105">
        <v>89.760935312500052</v>
      </c>
      <c r="F1607" s="15">
        <f t="shared" si="75"/>
        <v>2.2706272184542398</v>
      </c>
      <c r="G1607" s="15">
        <f t="shared" si="75"/>
        <v>1.4754865082361726</v>
      </c>
      <c r="H1607" s="118">
        <f t="shared" si="76"/>
        <v>1.873056863345206</v>
      </c>
      <c r="I1607" s="134">
        <f t="shared" si="77"/>
        <v>1.6812733594736329</v>
      </c>
    </row>
    <row r="1608" spans="1:9" x14ac:dyDescent="0.45">
      <c r="A1608" s="60">
        <v>41436</v>
      </c>
      <c r="B1608" s="122">
        <v>1599</v>
      </c>
      <c r="C1608" s="130">
        <v>18.734269999999999</v>
      </c>
      <c r="D1608" s="105">
        <v>12.226889999999999</v>
      </c>
      <c r="E1608" s="105">
        <v>94.659283125000044</v>
      </c>
      <c r="F1608" s="15">
        <f t="shared" si="75"/>
        <v>2.1612279359397317</v>
      </c>
      <c r="G1608" s="15">
        <f t="shared" si="75"/>
        <v>1.4236860305923673</v>
      </c>
      <c r="H1608" s="118">
        <f t="shared" si="76"/>
        <v>1.7924569832660495</v>
      </c>
      <c r="I1608" s="134">
        <f t="shared" si="77"/>
        <v>1.6967269306836446</v>
      </c>
    </row>
    <row r="1609" spans="1:9" x14ac:dyDescent="0.45">
      <c r="A1609" s="60">
        <v>41437</v>
      </c>
      <c r="B1609" s="122">
        <v>1600</v>
      </c>
      <c r="C1609" s="130">
        <v>23.488880000000002</v>
      </c>
      <c r="D1609" s="105">
        <v>15.64072</v>
      </c>
      <c r="E1609" s="105">
        <v>86.80159229166668</v>
      </c>
      <c r="F1609" s="15">
        <f t="shared" si="75"/>
        <v>2.8935913125684802</v>
      </c>
      <c r="G1609" s="15">
        <f t="shared" si="75"/>
        <v>1.7769770958637119</v>
      </c>
      <c r="H1609" s="118">
        <f t="shared" si="76"/>
        <v>2.3352842042160962</v>
      </c>
      <c r="I1609" s="134">
        <f t="shared" si="77"/>
        <v>2.0270638737953486</v>
      </c>
    </row>
    <row r="1610" spans="1:9" x14ac:dyDescent="0.45">
      <c r="A1610" s="60">
        <v>41438</v>
      </c>
      <c r="B1610" s="121">
        <v>1601</v>
      </c>
      <c r="C1610" s="130">
        <v>18.597390000000001</v>
      </c>
      <c r="D1610" s="105">
        <v>11.34379</v>
      </c>
      <c r="E1610" s="105">
        <v>87.803524583333385</v>
      </c>
      <c r="F1610" s="15">
        <f t="shared" si="75"/>
        <v>2.1428028789374158</v>
      </c>
      <c r="G1610" s="15">
        <f t="shared" si="75"/>
        <v>1.3430156314759691</v>
      </c>
      <c r="H1610" s="118">
        <f t="shared" si="76"/>
        <v>1.7429092552066925</v>
      </c>
      <c r="I1610" s="134">
        <f t="shared" si="77"/>
        <v>1.530335756360601</v>
      </c>
    </row>
    <row r="1611" spans="1:9" x14ac:dyDescent="0.45">
      <c r="A1611" s="60">
        <v>41439</v>
      </c>
      <c r="B1611" s="122">
        <v>1602</v>
      </c>
      <c r="C1611" s="130">
        <v>21.071300000000001</v>
      </c>
      <c r="D1611" s="105">
        <v>9.0022310000000001</v>
      </c>
      <c r="E1611" s="105">
        <v>80.395697500000026</v>
      </c>
      <c r="F1611" s="15">
        <f t="shared" ref="F1611:G1674" si="78">0.6108*EXP(17.27*C1611/(C1611+237.3))</f>
        <v>2.4979182614847142</v>
      </c>
      <c r="G1611" s="15">
        <f t="shared" si="78"/>
        <v>1.1482335211164472</v>
      </c>
      <c r="H1611" s="118">
        <f t="shared" ref="H1611:H1674" si="79">(F1611+G1611)/2</f>
        <v>1.8230758913005807</v>
      </c>
      <c r="I1611" s="134">
        <f t="shared" ref="I1611:I1674" si="80">E1611/100*H1611</f>
        <v>1.4656745787654442</v>
      </c>
    </row>
    <row r="1612" spans="1:9" x14ac:dyDescent="0.45">
      <c r="A1612" s="60">
        <v>41440</v>
      </c>
      <c r="B1612" s="122">
        <v>1603</v>
      </c>
      <c r="C1612" s="130">
        <v>20.30538</v>
      </c>
      <c r="D1612" s="105">
        <v>11.175990000000001</v>
      </c>
      <c r="E1612" s="105">
        <v>75.150708645833333</v>
      </c>
      <c r="F1612" s="15">
        <f t="shared" si="78"/>
        <v>2.3828509199698735</v>
      </c>
      <c r="G1612" s="15">
        <f t="shared" si="78"/>
        <v>1.3281498991664122</v>
      </c>
      <c r="H1612" s="118">
        <f t="shared" si="79"/>
        <v>1.8555004095681429</v>
      </c>
      <c r="I1612" s="134">
        <f t="shared" si="80"/>
        <v>1.3944217067167992</v>
      </c>
    </row>
    <row r="1613" spans="1:9" x14ac:dyDescent="0.45">
      <c r="A1613" s="60">
        <v>41441</v>
      </c>
      <c r="B1613" s="121">
        <v>1604</v>
      </c>
      <c r="C1613" s="130">
        <v>24.008520000000001</v>
      </c>
      <c r="D1613" s="105">
        <v>9.4353420000000003</v>
      </c>
      <c r="E1613" s="105">
        <v>77.684691979166686</v>
      </c>
      <c r="F1613" s="15">
        <f t="shared" si="78"/>
        <v>2.9854437583362952</v>
      </c>
      <c r="G1613" s="15">
        <f t="shared" si="78"/>
        <v>1.1822647395153929</v>
      </c>
      <c r="H1613" s="118">
        <f t="shared" si="79"/>
        <v>2.083854248925844</v>
      </c>
      <c r="I1613" s="134">
        <f t="shared" si="80"/>
        <v>1.6188357545728194</v>
      </c>
    </row>
    <row r="1614" spans="1:9" x14ac:dyDescent="0.45">
      <c r="A1614" s="60">
        <v>41442</v>
      </c>
      <c r="B1614" s="122">
        <v>1605</v>
      </c>
      <c r="C1614" s="130">
        <v>26.081880000000002</v>
      </c>
      <c r="D1614" s="105">
        <v>14.974959999999999</v>
      </c>
      <c r="E1614" s="105">
        <v>86.107311770833391</v>
      </c>
      <c r="F1614" s="15">
        <f t="shared" si="78"/>
        <v>3.3777443343775091</v>
      </c>
      <c r="G1614" s="15">
        <f t="shared" si="78"/>
        <v>1.7025989989508261</v>
      </c>
      <c r="H1614" s="118">
        <f t="shared" si="79"/>
        <v>2.5401716666641674</v>
      </c>
      <c r="I1614" s="134">
        <f t="shared" si="80"/>
        <v>2.1872735365288896</v>
      </c>
    </row>
    <row r="1615" spans="1:9" x14ac:dyDescent="0.45">
      <c r="A1615" s="60">
        <v>41443</v>
      </c>
      <c r="B1615" s="122">
        <v>1606</v>
      </c>
      <c r="C1615" s="130">
        <v>17.997769999999999</v>
      </c>
      <c r="D1615" s="105">
        <v>13.59976</v>
      </c>
      <c r="E1615" s="105">
        <v>98.904289062500027</v>
      </c>
      <c r="F1615" s="15">
        <f t="shared" si="78"/>
        <v>2.0636998189528257</v>
      </c>
      <c r="G1615" s="15">
        <f t="shared" si="78"/>
        <v>1.5575540051890504</v>
      </c>
      <c r="H1615" s="118">
        <f t="shared" si="79"/>
        <v>1.810626912070938</v>
      </c>
      <c r="I1615" s="134">
        <f t="shared" si="80"/>
        <v>1.7907876749580587</v>
      </c>
    </row>
    <row r="1616" spans="1:9" x14ac:dyDescent="0.45">
      <c r="A1616" s="60">
        <v>41444</v>
      </c>
      <c r="B1616" s="121">
        <v>1607</v>
      </c>
      <c r="C1616" s="130">
        <v>22.55321</v>
      </c>
      <c r="D1616" s="105">
        <v>15.767289999999999</v>
      </c>
      <c r="E1616" s="105">
        <v>96.759328229166684</v>
      </c>
      <c r="F1616" s="15">
        <f t="shared" si="78"/>
        <v>2.7344057639546229</v>
      </c>
      <c r="G1616" s="15">
        <f t="shared" si="78"/>
        <v>1.7914351130101553</v>
      </c>
      <c r="H1616" s="118">
        <f t="shared" si="79"/>
        <v>2.2629204384823893</v>
      </c>
      <c r="I1616" s="134">
        <f t="shared" si="80"/>
        <v>2.189586614636073</v>
      </c>
    </row>
    <row r="1617" spans="1:9" x14ac:dyDescent="0.45">
      <c r="A1617" s="60">
        <v>41445</v>
      </c>
      <c r="B1617" s="122">
        <v>1608</v>
      </c>
      <c r="C1617" s="130">
        <v>20.036670000000001</v>
      </c>
      <c r="D1617" s="105">
        <v>11.985799999999999</v>
      </c>
      <c r="E1617" s="105">
        <v>88.726469791666659</v>
      </c>
      <c r="F1617" s="15">
        <f t="shared" si="78"/>
        <v>2.3435943859259898</v>
      </c>
      <c r="G1617" s="15">
        <f t="shared" si="78"/>
        <v>1.4012511354314647</v>
      </c>
      <c r="H1617" s="118">
        <f t="shared" si="79"/>
        <v>1.8724227606787274</v>
      </c>
      <c r="I1617" s="134">
        <f t="shared" si="80"/>
        <v>1.6613346151259021</v>
      </c>
    </row>
    <row r="1618" spans="1:9" x14ac:dyDescent="0.45">
      <c r="A1618" s="60">
        <v>41446</v>
      </c>
      <c r="B1618" s="122">
        <v>1609</v>
      </c>
      <c r="C1618" s="130">
        <v>21.98687</v>
      </c>
      <c r="D1618" s="105">
        <v>12.92267</v>
      </c>
      <c r="E1618" s="105">
        <v>87.325516666666644</v>
      </c>
      <c r="F1618" s="15">
        <f t="shared" si="78"/>
        <v>2.6418160083230071</v>
      </c>
      <c r="G1618" s="15">
        <f t="shared" si="78"/>
        <v>1.4902113227140878</v>
      </c>
      <c r="H1618" s="118">
        <f t="shared" si="79"/>
        <v>2.0660136655185477</v>
      </c>
      <c r="I1618" s="134">
        <f t="shared" si="80"/>
        <v>1.8041571078180099</v>
      </c>
    </row>
    <row r="1619" spans="1:9" x14ac:dyDescent="0.45">
      <c r="A1619" s="60">
        <v>41447</v>
      </c>
      <c r="B1619" s="121">
        <v>1610</v>
      </c>
      <c r="C1619" s="130">
        <v>18.10303</v>
      </c>
      <c r="D1619" s="105">
        <v>13.744249999999999</v>
      </c>
      <c r="E1619" s="105">
        <v>88.984474791666671</v>
      </c>
      <c r="F1619" s="15">
        <f t="shared" si="78"/>
        <v>2.077398043753703</v>
      </c>
      <c r="G1619" s="15">
        <f t="shared" si="78"/>
        <v>1.5722657259217407</v>
      </c>
      <c r="H1619" s="118">
        <f t="shared" si="79"/>
        <v>1.8248318848377219</v>
      </c>
      <c r="I1619" s="134">
        <f t="shared" si="80"/>
        <v>1.6238170685537183</v>
      </c>
    </row>
    <row r="1620" spans="1:9" x14ac:dyDescent="0.45">
      <c r="A1620" s="60">
        <v>41448</v>
      </c>
      <c r="B1620" s="122">
        <v>1611</v>
      </c>
      <c r="C1620" s="130">
        <v>18.472480000000001</v>
      </c>
      <c r="D1620" s="105">
        <v>12.55043</v>
      </c>
      <c r="E1620" s="105">
        <v>82.628257083333338</v>
      </c>
      <c r="F1620" s="15">
        <f t="shared" si="78"/>
        <v>2.1261091786529769</v>
      </c>
      <c r="G1620" s="15">
        <f t="shared" si="78"/>
        <v>1.4542888355046415</v>
      </c>
      <c r="H1620" s="118">
        <f t="shared" si="79"/>
        <v>1.7901990070788092</v>
      </c>
      <c r="I1620" s="134">
        <f t="shared" si="80"/>
        <v>1.4792102378723593</v>
      </c>
    </row>
    <row r="1621" spans="1:9" x14ac:dyDescent="0.45">
      <c r="A1621" s="60">
        <v>41449</v>
      </c>
      <c r="B1621" s="122">
        <v>1612</v>
      </c>
      <c r="C1621" s="130">
        <v>20.86993</v>
      </c>
      <c r="D1621" s="105">
        <v>9.2054930000000006</v>
      </c>
      <c r="E1621" s="105">
        <v>75.000891354166654</v>
      </c>
      <c r="F1621" s="15">
        <f t="shared" si="78"/>
        <v>2.4672047553634222</v>
      </c>
      <c r="G1621" s="15">
        <f t="shared" si="78"/>
        <v>1.1640957492579318</v>
      </c>
      <c r="H1621" s="118">
        <f t="shared" si="79"/>
        <v>1.815650252310677</v>
      </c>
      <c r="I1621" s="134">
        <f t="shared" si="80"/>
        <v>1.3617538731071837</v>
      </c>
    </row>
    <row r="1622" spans="1:9" x14ac:dyDescent="0.45">
      <c r="A1622" s="60">
        <v>41450</v>
      </c>
      <c r="B1622" s="121">
        <v>1613</v>
      </c>
      <c r="C1622" s="130">
        <v>20.83447</v>
      </c>
      <c r="D1622" s="105">
        <v>8.8848450000000003</v>
      </c>
      <c r="E1622" s="105">
        <v>73.692992812499952</v>
      </c>
      <c r="F1622" s="15">
        <f t="shared" si="78"/>
        <v>2.4618306161163375</v>
      </c>
      <c r="G1622" s="15">
        <f t="shared" si="78"/>
        <v>1.1391598027535714</v>
      </c>
      <c r="H1622" s="118">
        <f t="shared" si="79"/>
        <v>1.8004952094349544</v>
      </c>
      <c r="I1622" s="134">
        <f t="shared" si="80"/>
        <v>1.3268388052783069</v>
      </c>
    </row>
    <row r="1623" spans="1:9" x14ac:dyDescent="0.45">
      <c r="A1623" s="60">
        <v>41451</v>
      </c>
      <c r="B1623" s="122">
        <v>1614</v>
      </c>
      <c r="C1623" s="130">
        <v>22.133900000000001</v>
      </c>
      <c r="D1623" s="105">
        <v>9.076924</v>
      </c>
      <c r="E1623" s="105">
        <v>71.38894635416672</v>
      </c>
      <c r="F1623" s="15">
        <f t="shared" si="78"/>
        <v>2.6655864859495422</v>
      </c>
      <c r="G1623" s="15">
        <f t="shared" si="78"/>
        <v>1.1540401977803403</v>
      </c>
      <c r="H1623" s="118">
        <f t="shared" si="79"/>
        <v>1.9098133418649412</v>
      </c>
      <c r="I1623" s="134">
        <f t="shared" si="80"/>
        <v>1.3633956220886814</v>
      </c>
    </row>
    <row r="1624" spans="1:9" x14ac:dyDescent="0.45">
      <c r="A1624" s="60">
        <v>41452</v>
      </c>
      <c r="B1624" s="122">
        <v>1615</v>
      </c>
      <c r="C1624" s="130">
        <v>23.772970000000001</v>
      </c>
      <c r="D1624" s="105">
        <v>9.7164619999999999</v>
      </c>
      <c r="E1624" s="105">
        <v>71.478150729166643</v>
      </c>
      <c r="F1624" s="15">
        <f t="shared" si="78"/>
        <v>2.943497079661511</v>
      </c>
      <c r="G1624" s="15">
        <f t="shared" si="78"/>
        <v>1.2048253288445696</v>
      </c>
      <c r="H1624" s="118">
        <f t="shared" si="79"/>
        <v>2.0741612042530404</v>
      </c>
      <c r="I1624" s="134">
        <f t="shared" si="80"/>
        <v>1.4825720719418862</v>
      </c>
    </row>
    <row r="1625" spans="1:9" x14ac:dyDescent="0.45">
      <c r="A1625" s="60">
        <v>41453</v>
      </c>
      <c r="B1625" s="121">
        <v>1616</v>
      </c>
      <c r="C1625" s="130">
        <v>23.012799999999999</v>
      </c>
      <c r="D1625" s="105">
        <v>12.47406</v>
      </c>
      <c r="E1625" s="105">
        <v>85.256499479166663</v>
      </c>
      <c r="F1625" s="15">
        <f t="shared" si="78"/>
        <v>2.8116134168493838</v>
      </c>
      <c r="G1625" s="15">
        <f t="shared" si="78"/>
        <v>1.4470135921082483</v>
      </c>
      <c r="H1625" s="118">
        <f t="shared" si="79"/>
        <v>2.1293135044788158</v>
      </c>
      <c r="I1625" s="134">
        <f t="shared" si="80"/>
        <v>1.8153781568558069</v>
      </c>
    </row>
    <row r="1626" spans="1:9" x14ac:dyDescent="0.45">
      <c r="A1626" s="60">
        <v>41454</v>
      </c>
      <c r="B1626" s="122">
        <v>1617</v>
      </c>
      <c r="C1626" s="130">
        <v>22.2</v>
      </c>
      <c r="D1626" s="105">
        <v>14.52421</v>
      </c>
      <c r="E1626" s="105">
        <v>88.378501666666693</v>
      </c>
      <c r="F1626" s="15">
        <f t="shared" si="78"/>
        <v>2.6763336594163714</v>
      </c>
      <c r="G1626" s="15">
        <f t="shared" si="78"/>
        <v>1.6538048439766655</v>
      </c>
      <c r="H1626" s="118">
        <f t="shared" si="79"/>
        <v>2.1650692516965186</v>
      </c>
      <c r="I1626" s="134">
        <f t="shared" si="80"/>
        <v>1.913455764695096</v>
      </c>
    </row>
    <row r="1627" spans="1:9" x14ac:dyDescent="0.45">
      <c r="A1627" s="60">
        <v>41455</v>
      </c>
      <c r="B1627" s="122">
        <v>1618</v>
      </c>
      <c r="C1627" s="130">
        <v>26.348710000000001</v>
      </c>
      <c r="D1627" s="105">
        <v>10.323259999999999</v>
      </c>
      <c r="E1627" s="105">
        <v>75.570071458333345</v>
      </c>
      <c r="F1627" s="15">
        <f t="shared" si="78"/>
        <v>3.4313565787065805</v>
      </c>
      <c r="G1627" s="15">
        <f t="shared" si="78"/>
        <v>1.2548171618493884</v>
      </c>
      <c r="H1627" s="118">
        <f t="shared" si="79"/>
        <v>2.3430868702779843</v>
      </c>
      <c r="I1627" s="134">
        <f t="shared" si="80"/>
        <v>1.7706724221998991</v>
      </c>
    </row>
    <row r="1628" spans="1:9" x14ac:dyDescent="0.45">
      <c r="A1628" s="60">
        <v>41456</v>
      </c>
      <c r="B1628" s="121">
        <v>1619</v>
      </c>
      <c r="C1628" s="130">
        <v>26.362770000000001</v>
      </c>
      <c r="D1628" s="105">
        <v>13.443239999999999</v>
      </c>
      <c r="E1628" s="105">
        <v>77.393542500000024</v>
      </c>
      <c r="F1628" s="15">
        <f t="shared" si="78"/>
        <v>3.434202001406891</v>
      </c>
      <c r="G1628" s="15">
        <f t="shared" si="78"/>
        <v>1.5417538484750974</v>
      </c>
      <c r="H1628" s="118">
        <f t="shared" si="79"/>
        <v>2.4879779249409943</v>
      </c>
      <c r="I1628" s="134">
        <f t="shared" si="80"/>
        <v>1.9255342527298271</v>
      </c>
    </row>
    <row r="1629" spans="1:9" x14ac:dyDescent="0.45">
      <c r="A1629" s="60">
        <v>41457</v>
      </c>
      <c r="B1629" s="122">
        <v>1620</v>
      </c>
      <c r="C1629" s="130">
        <v>25.56908</v>
      </c>
      <c r="D1629" s="105">
        <v>12.75487</v>
      </c>
      <c r="E1629" s="105">
        <v>85.149998229166712</v>
      </c>
      <c r="F1629" s="15">
        <f t="shared" si="78"/>
        <v>3.2767574666513042</v>
      </c>
      <c r="G1629" s="15">
        <f t="shared" si="78"/>
        <v>1.4739227311027654</v>
      </c>
      <c r="H1629" s="118">
        <f t="shared" si="79"/>
        <v>2.375340098877035</v>
      </c>
      <c r="I1629" s="134">
        <f t="shared" si="80"/>
        <v>2.0226020521304822</v>
      </c>
    </row>
    <row r="1630" spans="1:9" x14ac:dyDescent="0.45">
      <c r="A1630" s="60">
        <v>41458</v>
      </c>
      <c r="B1630" s="122">
        <v>1621</v>
      </c>
      <c r="C1630" s="130">
        <v>20.555510000000002</v>
      </c>
      <c r="D1630" s="105">
        <v>14.2592</v>
      </c>
      <c r="E1630" s="105">
        <v>89.210370520833351</v>
      </c>
      <c r="F1630" s="15">
        <f t="shared" si="78"/>
        <v>2.419908472205329</v>
      </c>
      <c r="G1630" s="15">
        <f t="shared" si="78"/>
        <v>1.6256935111300346</v>
      </c>
      <c r="H1630" s="118">
        <f t="shared" si="79"/>
        <v>2.0228009916676819</v>
      </c>
      <c r="I1630" s="134">
        <f t="shared" si="80"/>
        <v>1.8045482595658304</v>
      </c>
    </row>
    <row r="1631" spans="1:9" x14ac:dyDescent="0.45">
      <c r="A1631" s="60">
        <v>41459</v>
      </c>
      <c r="B1631" s="121">
        <v>1622</v>
      </c>
      <c r="C1631" s="130">
        <v>21.605930000000001</v>
      </c>
      <c r="D1631" s="105">
        <v>12.447100000000001</v>
      </c>
      <c r="E1631" s="105">
        <v>92.614724479166696</v>
      </c>
      <c r="F1631" s="15">
        <f t="shared" si="78"/>
        <v>2.5810883360562769</v>
      </c>
      <c r="G1631" s="15">
        <f t="shared" si="78"/>
        <v>1.4444529420141636</v>
      </c>
      <c r="H1631" s="118">
        <f t="shared" si="79"/>
        <v>2.01277063903522</v>
      </c>
      <c r="I1631" s="134">
        <f t="shared" si="80"/>
        <v>1.8641219817400319</v>
      </c>
    </row>
    <row r="1632" spans="1:9" x14ac:dyDescent="0.45">
      <c r="A1632" s="60">
        <v>41460</v>
      </c>
      <c r="B1632" s="122">
        <v>1623</v>
      </c>
      <c r="C1632" s="130">
        <v>27.13109</v>
      </c>
      <c r="D1632" s="105">
        <v>13.167949999999999</v>
      </c>
      <c r="E1632" s="105">
        <v>82.781467187499999</v>
      </c>
      <c r="F1632" s="15">
        <f t="shared" si="78"/>
        <v>3.5928521140210017</v>
      </c>
      <c r="G1632" s="15">
        <f t="shared" si="78"/>
        <v>1.5143053115858778</v>
      </c>
      <c r="H1632" s="118">
        <f t="shared" si="79"/>
        <v>2.5535787128034397</v>
      </c>
      <c r="I1632" s="134">
        <f t="shared" si="80"/>
        <v>2.1138899242463642</v>
      </c>
    </row>
    <row r="1633" spans="1:9" x14ac:dyDescent="0.45">
      <c r="A1633" s="60">
        <v>41461</v>
      </c>
      <c r="B1633" s="122">
        <v>1624</v>
      </c>
      <c r="C1633" s="130">
        <v>28.170480000000001</v>
      </c>
      <c r="D1633" s="105">
        <v>14.098100000000001</v>
      </c>
      <c r="E1633" s="105">
        <v>72.707715104166667</v>
      </c>
      <c r="F1633" s="15">
        <f t="shared" si="78"/>
        <v>3.8176137309729703</v>
      </c>
      <c r="G1633" s="15">
        <f t="shared" si="78"/>
        <v>1.6088102189426909</v>
      </c>
      <c r="H1633" s="118">
        <f t="shared" si="79"/>
        <v>2.7132119749578307</v>
      </c>
      <c r="I1633" s="134">
        <f t="shared" si="80"/>
        <v>1.9727144329244735</v>
      </c>
    </row>
    <row r="1634" spans="1:9" x14ac:dyDescent="0.45">
      <c r="A1634" s="60">
        <v>41462</v>
      </c>
      <c r="B1634" s="121">
        <v>1625</v>
      </c>
      <c r="C1634" s="130">
        <v>30.547750000000001</v>
      </c>
      <c r="D1634" s="105">
        <v>16.004529999999999</v>
      </c>
      <c r="E1634" s="105">
        <v>69.887900312500022</v>
      </c>
      <c r="F1634" s="15">
        <f t="shared" si="78"/>
        <v>4.3782073562455261</v>
      </c>
      <c r="G1634" s="15">
        <f t="shared" si="78"/>
        <v>1.8188128616769115</v>
      </c>
      <c r="H1634" s="118">
        <f t="shared" si="79"/>
        <v>3.0985101089612188</v>
      </c>
      <c r="I1634" s="134">
        <f t="shared" si="80"/>
        <v>2.1654836561235524</v>
      </c>
    </row>
    <row r="1635" spans="1:9" x14ac:dyDescent="0.45">
      <c r="A1635" s="60">
        <v>41463</v>
      </c>
      <c r="B1635" s="122">
        <v>1626</v>
      </c>
      <c r="C1635" s="130">
        <v>30.89132</v>
      </c>
      <c r="D1635" s="105">
        <v>17.225339999999999</v>
      </c>
      <c r="E1635" s="105">
        <v>63.278051770833336</v>
      </c>
      <c r="F1635" s="15">
        <f t="shared" si="78"/>
        <v>4.4648700365150304</v>
      </c>
      <c r="G1635" s="15">
        <f t="shared" si="78"/>
        <v>1.9655742703732402</v>
      </c>
      <c r="H1635" s="118">
        <f t="shared" si="79"/>
        <v>3.2152221534441354</v>
      </c>
      <c r="I1635" s="134">
        <f t="shared" si="80"/>
        <v>2.0345299388036824</v>
      </c>
    </row>
    <row r="1636" spans="1:9" x14ac:dyDescent="0.45">
      <c r="A1636" s="60">
        <v>41464</v>
      </c>
      <c r="B1636" s="122">
        <v>1627</v>
      </c>
      <c r="C1636" s="130">
        <v>31.565010000000001</v>
      </c>
      <c r="D1636" s="105">
        <v>17.389420000000001</v>
      </c>
      <c r="E1636" s="105">
        <v>66.316657500000005</v>
      </c>
      <c r="F1636" s="15">
        <f t="shared" si="78"/>
        <v>4.6391393090547171</v>
      </c>
      <c r="G1636" s="15">
        <f t="shared" si="78"/>
        <v>1.986069258137837</v>
      </c>
      <c r="H1636" s="118">
        <f t="shared" si="79"/>
        <v>3.312604283596277</v>
      </c>
      <c r="I1636" s="134">
        <f t="shared" si="80"/>
        <v>2.196808437082872</v>
      </c>
    </row>
    <row r="1637" spans="1:9" x14ac:dyDescent="0.45">
      <c r="A1637" s="60">
        <v>41465</v>
      </c>
      <c r="B1637" s="121">
        <v>1628</v>
      </c>
      <c r="C1637" s="130">
        <v>30.355270000000001</v>
      </c>
      <c r="D1637" s="105">
        <v>17.313220000000001</v>
      </c>
      <c r="E1637" s="105">
        <v>67.324070416666686</v>
      </c>
      <c r="F1637" s="15">
        <f t="shared" si="78"/>
        <v>4.3302979127554186</v>
      </c>
      <c r="G1637" s="15">
        <f t="shared" si="78"/>
        <v>1.97652807347852</v>
      </c>
      <c r="H1637" s="118">
        <f t="shared" si="79"/>
        <v>3.1534129931169694</v>
      </c>
      <c r="I1637" s="134">
        <f t="shared" si="80"/>
        <v>2.1230059840143851</v>
      </c>
    </row>
    <row r="1638" spans="1:9" x14ac:dyDescent="0.45">
      <c r="A1638" s="60">
        <v>41466</v>
      </c>
      <c r="B1638" s="122">
        <v>1629</v>
      </c>
      <c r="C1638" s="130">
        <v>25.857769999999999</v>
      </c>
      <c r="D1638" s="105">
        <v>16.37107</v>
      </c>
      <c r="E1638" s="105">
        <v>69.994476458333352</v>
      </c>
      <c r="F1638" s="15">
        <f t="shared" si="78"/>
        <v>3.3332810284347079</v>
      </c>
      <c r="G1638" s="15">
        <f t="shared" si="78"/>
        <v>1.8618330010948752</v>
      </c>
      <c r="H1638" s="118">
        <f t="shared" si="79"/>
        <v>2.5975570147647913</v>
      </c>
      <c r="I1638" s="134">
        <f t="shared" si="80"/>
        <v>1.8181464331913284</v>
      </c>
    </row>
    <row r="1639" spans="1:9" x14ac:dyDescent="0.45">
      <c r="A1639" s="60">
        <v>41467</v>
      </c>
      <c r="B1639" s="122">
        <v>1630</v>
      </c>
      <c r="C1639" s="130">
        <v>28.331050000000001</v>
      </c>
      <c r="D1639" s="105">
        <v>12.71767</v>
      </c>
      <c r="E1639" s="105">
        <v>67.249573645833337</v>
      </c>
      <c r="F1639" s="15">
        <f t="shared" si="78"/>
        <v>3.8534051828178524</v>
      </c>
      <c r="G1639" s="15">
        <f t="shared" si="78"/>
        <v>1.4703329141799411</v>
      </c>
      <c r="H1639" s="118">
        <f t="shared" si="79"/>
        <v>2.6618690484988967</v>
      </c>
      <c r="I1639" s="134">
        <f t="shared" si="80"/>
        <v>1.7900955861259087</v>
      </c>
    </row>
    <row r="1640" spans="1:9" x14ac:dyDescent="0.45">
      <c r="A1640" s="60">
        <v>41468</v>
      </c>
      <c r="B1640" s="121">
        <v>1631</v>
      </c>
      <c r="C1640" s="130">
        <v>28.449059999999999</v>
      </c>
      <c r="D1640" s="105">
        <v>13.77511</v>
      </c>
      <c r="E1640" s="105">
        <v>65.64870416666669</v>
      </c>
      <c r="F1640" s="15">
        <f t="shared" si="78"/>
        <v>3.8798957664899922</v>
      </c>
      <c r="G1640" s="15">
        <f t="shared" si="78"/>
        <v>1.5754235924952353</v>
      </c>
      <c r="H1640" s="118">
        <f t="shared" si="79"/>
        <v>2.7276596794926138</v>
      </c>
      <c r="I1640" s="134">
        <f t="shared" si="80"/>
        <v>1.7906732336635549</v>
      </c>
    </row>
    <row r="1641" spans="1:9" x14ac:dyDescent="0.45">
      <c r="A1641" s="60">
        <v>41469</v>
      </c>
      <c r="B1641" s="122">
        <v>1632</v>
      </c>
      <c r="C1641" s="130">
        <v>31.08032</v>
      </c>
      <c r="D1641" s="105">
        <v>14.16398</v>
      </c>
      <c r="E1641" s="105">
        <v>64.444320729166662</v>
      </c>
      <c r="F1641" s="15">
        <f t="shared" si="78"/>
        <v>4.5131763789259987</v>
      </c>
      <c r="G1641" s="15">
        <f t="shared" si="78"/>
        <v>1.6156957655409026</v>
      </c>
      <c r="H1641" s="118">
        <f t="shared" si="79"/>
        <v>3.0644360722334505</v>
      </c>
      <c r="I1641" s="134">
        <f t="shared" si="80"/>
        <v>1.9748550109304022</v>
      </c>
    </row>
    <row r="1642" spans="1:9" x14ac:dyDescent="0.45">
      <c r="A1642" s="60">
        <v>41470</v>
      </c>
      <c r="B1642" s="122">
        <v>1633</v>
      </c>
      <c r="C1642" s="130">
        <v>32.351280000000003</v>
      </c>
      <c r="D1642" s="105">
        <v>16.513020000000001</v>
      </c>
      <c r="E1642" s="105">
        <v>63.055250729166666</v>
      </c>
      <c r="F1642" s="15">
        <f t="shared" si="78"/>
        <v>4.8499775203819331</v>
      </c>
      <c r="G1642" s="15">
        <f t="shared" si="78"/>
        <v>1.8787313712160785</v>
      </c>
      <c r="H1642" s="118">
        <f t="shared" si="79"/>
        <v>3.3643544457990058</v>
      </c>
      <c r="I1642" s="134">
        <f t="shared" si="80"/>
        <v>2.1214021312164286</v>
      </c>
    </row>
    <row r="1643" spans="1:9" x14ac:dyDescent="0.45">
      <c r="A1643" s="60">
        <v>41471</v>
      </c>
      <c r="B1643" s="121">
        <v>1634</v>
      </c>
      <c r="C1643" s="130">
        <v>32.675890000000003</v>
      </c>
      <c r="D1643" s="105">
        <v>16.482800000000001</v>
      </c>
      <c r="E1643" s="105">
        <v>66.445620937499967</v>
      </c>
      <c r="F1643" s="15">
        <f t="shared" si="78"/>
        <v>4.9394188684506544</v>
      </c>
      <c r="G1643" s="15">
        <f t="shared" si="78"/>
        <v>1.8751226303082837</v>
      </c>
      <c r="H1643" s="118">
        <f t="shared" si="79"/>
        <v>3.4072707493794692</v>
      </c>
      <c r="I1643" s="134">
        <f t="shared" si="80"/>
        <v>2.2639822064469968</v>
      </c>
    </row>
    <row r="1644" spans="1:9" x14ac:dyDescent="0.45">
      <c r="A1644" s="60">
        <v>41472</v>
      </c>
      <c r="B1644" s="122">
        <v>1635</v>
      </c>
      <c r="C1644" s="130">
        <v>31.526430000000001</v>
      </c>
      <c r="D1644" s="105">
        <v>16.332159999999998</v>
      </c>
      <c r="E1644" s="105">
        <v>63.970386562500011</v>
      </c>
      <c r="F1644" s="15">
        <f t="shared" si="78"/>
        <v>4.6290023301940915</v>
      </c>
      <c r="G1644" s="15">
        <f t="shared" si="78"/>
        <v>1.8572242983553031</v>
      </c>
      <c r="H1644" s="118">
        <f t="shared" si="79"/>
        <v>3.2431133142746971</v>
      </c>
      <c r="I1644" s="134">
        <f t="shared" si="80"/>
        <v>2.0746321238014298</v>
      </c>
    </row>
    <row r="1645" spans="1:9" x14ac:dyDescent="0.45">
      <c r="A1645" s="60">
        <v>41473</v>
      </c>
      <c r="B1645" s="122">
        <v>1636</v>
      </c>
      <c r="C1645" s="130">
        <v>31.60229</v>
      </c>
      <c r="D1645" s="105">
        <v>17.788319999999999</v>
      </c>
      <c r="E1645" s="105">
        <v>63.996801145833352</v>
      </c>
      <c r="F1645" s="15">
        <f t="shared" si="78"/>
        <v>4.6489530267032251</v>
      </c>
      <c r="G1645" s="15">
        <f t="shared" si="78"/>
        <v>2.0366776378794009</v>
      </c>
      <c r="H1645" s="118">
        <f t="shared" si="79"/>
        <v>3.342815332291313</v>
      </c>
      <c r="I1645" s="134">
        <f t="shared" si="80"/>
        <v>2.1392948808789001</v>
      </c>
    </row>
    <row r="1646" spans="1:9" x14ac:dyDescent="0.45">
      <c r="A1646" s="60">
        <v>41474</v>
      </c>
      <c r="B1646" s="121">
        <v>1637</v>
      </c>
      <c r="C1646" s="130">
        <v>28.421320000000001</v>
      </c>
      <c r="D1646" s="105">
        <v>19.622219999999999</v>
      </c>
      <c r="E1646" s="105">
        <v>79.609989062500006</v>
      </c>
      <c r="F1646" s="15">
        <f t="shared" si="78"/>
        <v>3.873654554779483</v>
      </c>
      <c r="G1646" s="15">
        <f t="shared" si="78"/>
        <v>2.2841549303671504</v>
      </c>
      <c r="H1646" s="118">
        <f t="shared" si="79"/>
        <v>3.0789047425733167</v>
      </c>
      <c r="I1646" s="134">
        <f t="shared" si="80"/>
        <v>2.4511157288074115</v>
      </c>
    </row>
    <row r="1647" spans="1:9" x14ac:dyDescent="0.45">
      <c r="A1647" s="60">
        <v>41475</v>
      </c>
      <c r="B1647" s="122">
        <v>1638</v>
      </c>
      <c r="C1647" s="130">
        <v>32.821849999999998</v>
      </c>
      <c r="D1647" s="105">
        <v>17.92643</v>
      </c>
      <c r="E1647" s="105">
        <v>69.438201354166665</v>
      </c>
      <c r="F1647" s="15">
        <f t="shared" si="78"/>
        <v>4.980100412579815</v>
      </c>
      <c r="G1647" s="15">
        <f t="shared" si="78"/>
        <v>2.0544608591648799</v>
      </c>
      <c r="H1647" s="118">
        <f t="shared" si="79"/>
        <v>3.5172806358723472</v>
      </c>
      <c r="I1647" s="134">
        <f t="shared" si="80"/>
        <v>2.4423364101281542</v>
      </c>
    </row>
    <row r="1648" spans="1:9" x14ac:dyDescent="0.45">
      <c r="A1648" s="60">
        <v>41476</v>
      </c>
      <c r="B1648" s="122">
        <v>1639</v>
      </c>
      <c r="C1648" s="130">
        <v>35.783180000000002</v>
      </c>
      <c r="D1648" s="105">
        <v>18.54655</v>
      </c>
      <c r="E1648" s="105">
        <v>67.8086226041667</v>
      </c>
      <c r="F1648" s="15">
        <f t="shared" si="78"/>
        <v>5.8706853711471059</v>
      </c>
      <c r="G1648" s="15">
        <f t="shared" si="78"/>
        <v>2.1359945338759494</v>
      </c>
      <c r="H1648" s="118">
        <f t="shared" si="79"/>
        <v>4.0033399525115279</v>
      </c>
      <c r="I1648" s="134">
        <f t="shared" si="80"/>
        <v>2.7146096799603683</v>
      </c>
    </row>
    <row r="1649" spans="1:9" x14ac:dyDescent="0.45">
      <c r="A1649" s="60">
        <v>41477</v>
      </c>
      <c r="B1649" s="121">
        <v>1640</v>
      </c>
      <c r="C1649" s="130">
        <v>36.560020000000002</v>
      </c>
      <c r="D1649" s="105">
        <v>18.969280000000001</v>
      </c>
      <c r="E1649" s="105">
        <v>63.720195729166683</v>
      </c>
      <c r="F1649" s="15">
        <f t="shared" si="78"/>
        <v>6.1259928311619065</v>
      </c>
      <c r="G1649" s="15">
        <f t="shared" si="78"/>
        <v>2.1931854977979688</v>
      </c>
      <c r="H1649" s="118">
        <f t="shared" si="79"/>
        <v>4.1595891644799377</v>
      </c>
      <c r="I1649" s="134">
        <f t="shared" si="80"/>
        <v>2.6504983571358256</v>
      </c>
    </row>
    <row r="1650" spans="1:9" x14ac:dyDescent="0.45">
      <c r="A1650" s="60">
        <v>41478</v>
      </c>
      <c r="B1650" s="122">
        <v>1641</v>
      </c>
      <c r="C1650" s="130">
        <v>28.58258</v>
      </c>
      <c r="D1650" s="105">
        <v>17.151029999999999</v>
      </c>
      <c r="E1650" s="105">
        <v>84.603905104166671</v>
      </c>
      <c r="F1650" s="15">
        <f t="shared" si="78"/>
        <v>3.9100589757124697</v>
      </c>
      <c r="G1650" s="15">
        <f t="shared" si="78"/>
        <v>1.9563534219240135</v>
      </c>
      <c r="H1650" s="118">
        <f t="shared" si="79"/>
        <v>2.9332061988182416</v>
      </c>
      <c r="I1650" s="134">
        <f t="shared" si="80"/>
        <v>2.4816069889577195</v>
      </c>
    </row>
    <row r="1651" spans="1:9" x14ac:dyDescent="0.45">
      <c r="A1651" s="60">
        <v>41479</v>
      </c>
      <c r="B1651" s="122">
        <v>1642</v>
      </c>
      <c r="C1651" s="130">
        <v>28.854510000000001</v>
      </c>
      <c r="D1651" s="105">
        <v>15.78769</v>
      </c>
      <c r="E1651" s="105">
        <v>72.981334479166634</v>
      </c>
      <c r="F1651" s="15">
        <f t="shared" si="78"/>
        <v>3.9721217091929635</v>
      </c>
      <c r="G1651" s="15">
        <f t="shared" si="78"/>
        <v>1.7937750155252563</v>
      </c>
      <c r="H1651" s="118">
        <f t="shared" si="79"/>
        <v>2.8829483623591097</v>
      </c>
      <c r="I1651" s="134">
        <f t="shared" si="80"/>
        <v>2.1040141871949589</v>
      </c>
    </row>
    <row r="1652" spans="1:9" x14ac:dyDescent="0.45">
      <c r="A1652" s="60">
        <v>41480</v>
      </c>
      <c r="B1652" s="121">
        <v>1643</v>
      </c>
      <c r="C1652" s="130">
        <v>27.810569999999998</v>
      </c>
      <c r="D1652" s="105">
        <v>16.56813</v>
      </c>
      <c r="E1652" s="105">
        <v>79.836081250000021</v>
      </c>
      <c r="F1652" s="15">
        <f t="shared" si="78"/>
        <v>3.7384384220592413</v>
      </c>
      <c r="G1652" s="15">
        <f t="shared" si="78"/>
        <v>1.8853280362975238</v>
      </c>
      <c r="H1652" s="118">
        <f t="shared" si="79"/>
        <v>2.8118832291783824</v>
      </c>
      <c r="I1652" s="134">
        <f t="shared" si="80"/>
        <v>2.2448973795019778</v>
      </c>
    </row>
    <row r="1653" spans="1:9" x14ac:dyDescent="0.45">
      <c r="A1653" s="60">
        <v>41481</v>
      </c>
      <c r="B1653" s="122">
        <v>1644</v>
      </c>
      <c r="C1653" s="130">
        <v>30.960920000000002</v>
      </c>
      <c r="D1653" s="105">
        <v>18.14199</v>
      </c>
      <c r="E1653" s="105">
        <v>73.039430312499988</v>
      </c>
      <c r="F1653" s="15">
        <f t="shared" si="78"/>
        <v>4.4826065066475875</v>
      </c>
      <c r="G1653" s="15">
        <f t="shared" si="78"/>
        <v>2.0824883269548167</v>
      </c>
      <c r="H1653" s="118">
        <f t="shared" si="79"/>
        <v>3.2825474168012021</v>
      </c>
      <c r="I1653" s="134">
        <f t="shared" si="80"/>
        <v>2.3975539329692825</v>
      </c>
    </row>
    <row r="1654" spans="1:9" x14ac:dyDescent="0.45">
      <c r="A1654" s="60">
        <v>41482</v>
      </c>
      <c r="B1654" s="122">
        <v>1645</v>
      </c>
      <c r="C1654" s="130">
        <v>28.248049999999999</v>
      </c>
      <c r="D1654" s="105">
        <v>16.428789999999999</v>
      </c>
      <c r="E1654" s="105">
        <v>88.490386458333333</v>
      </c>
      <c r="F1654" s="15">
        <f t="shared" si="78"/>
        <v>3.8348679808928807</v>
      </c>
      <c r="G1654" s="15">
        <f t="shared" si="78"/>
        <v>1.8686881158173922</v>
      </c>
      <c r="H1654" s="118">
        <f t="shared" si="79"/>
        <v>2.8517780483551363</v>
      </c>
      <c r="I1654" s="134">
        <f t="shared" si="80"/>
        <v>2.5235494159233762</v>
      </c>
    </row>
    <row r="1655" spans="1:9" x14ac:dyDescent="0.45">
      <c r="A1655" s="60">
        <v>41483</v>
      </c>
      <c r="B1655" s="121">
        <v>1646</v>
      </c>
      <c r="C1655" s="130">
        <v>27.044060000000002</v>
      </c>
      <c r="D1655" s="105">
        <v>13.38034</v>
      </c>
      <c r="E1655" s="105">
        <v>78.76668718750004</v>
      </c>
      <c r="F1655" s="15">
        <f t="shared" si="78"/>
        <v>3.5745665305644478</v>
      </c>
      <c r="G1655" s="15">
        <f t="shared" si="78"/>
        <v>1.5354440420708904</v>
      </c>
      <c r="H1655" s="118">
        <f t="shared" si="79"/>
        <v>2.5550052863176691</v>
      </c>
      <c r="I1655" s="134">
        <f t="shared" si="80"/>
        <v>2.012493021497928</v>
      </c>
    </row>
    <row r="1656" spans="1:9" x14ac:dyDescent="0.45">
      <c r="A1656" s="60">
        <v>41484</v>
      </c>
      <c r="B1656" s="122">
        <v>1647</v>
      </c>
      <c r="C1656" s="130">
        <v>24.94492</v>
      </c>
      <c r="D1656" s="105">
        <v>15.64076</v>
      </c>
      <c r="E1656" s="105">
        <v>82.515306041666634</v>
      </c>
      <c r="F1656" s="15">
        <f t="shared" si="78"/>
        <v>3.1573995434962141</v>
      </c>
      <c r="G1656" s="15">
        <f t="shared" si="78"/>
        <v>1.7769816488347097</v>
      </c>
      <c r="H1656" s="118">
        <f t="shared" si="79"/>
        <v>2.4671905961654619</v>
      </c>
      <c r="I1656" s="134">
        <f t="shared" si="80"/>
        <v>2.0358098710571504</v>
      </c>
    </row>
    <row r="1657" spans="1:9" x14ac:dyDescent="0.45">
      <c r="A1657" s="60">
        <v>41485</v>
      </c>
      <c r="B1657" s="122">
        <v>1648</v>
      </c>
      <c r="C1657" s="130">
        <v>23.575289999999999</v>
      </c>
      <c r="D1657" s="105">
        <v>14.980460000000001</v>
      </c>
      <c r="E1657" s="105">
        <v>85.963707395833339</v>
      </c>
      <c r="F1657" s="15">
        <f t="shared" si="78"/>
        <v>2.9086921151495533</v>
      </c>
      <c r="G1657" s="15">
        <f t="shared" si="78"/>
        <v>1.7032020919472539</v>
      </c>
      <c r="H1657" s="118">
        <f t="shared" si="79"/>
        <v>2.3059471035484034</v>
      </c>
      <c r="I1657" s="134">
        <f t="shared" si="80"/>
        <v>1.9822776207970436</v>
      </c>
    </row>
    <row r="1658" spans="1:9" x14ac:dyDescent="0.45">
      <c r="A1658" s="60">
        <v>41486</v>
      </c>
      <c r="B1658" s="121">
        <v>1649</v>
      </c>
      <c r="C1658" s="130">
        <v>30.336379999999998</v>
      </c>
      <c r="D1658" s="105">
        <v>17.735019999999999</v>
      </c>
      <c r="E1658" s="105">
        <v>75.968332291666741</v>
      </c>
      <c r="F1658" s="15">
        <f t="shared" si="78"/>
        <v>4.3256207313356194</v>
      </c>
      <c r="G1658" s="15">
        <f t="shared" si="78"/>
        <v>2.0298507888213884</v>
      </c>
      <c r="H1658" s="118">
        <f t="shared" si="79"/>
        <v>3.1777357600785039</v>
      </c>
      <c r="I1658" s="134">
        <f t="shared" si="80"/>
        <v>2.4140728615675595</v>
      </c>
    </row>
    <row r="1659" spans="1:9" x14ac:dyDescent="0.45">
      <c r="A1659" s="60">
        <v>41487</v>
      </c>
      <c r="B1659" s="122">
        <v>1650</v>
      </c>
      <c r="C1659" s="130">
        <v>34.785690000000002</v>
      </c>
      <c r="D1659" s="105">
        <v>18.161059999999999</v>
      </c>
      <c r="E1659" s="105">
        <v>68.953356249999985</v>
      </c>
      <c r="F1659" s="15">
        <f t="shared" si="78"/>
        <v>5.5564213001035618</v>
      </c>
      <c r="G1659" s="15">
        <f t="shared" si="78"/>
        <v>2.0849838778672067</v>
      </c>
      <c r="H1659" s="118">
        <f t="shared" si="79"/>
        <v>3.8207025889853843</v>
      </c>
      <c r="I1659" s="134">
        <f t="shared" si="80"/>
        <v>2.634502667436065</v>
      </c>
    </row>
    <row r="1660" spans="1:9" x14ac:dyDescent="0.45">
      <c r="A1660" s="60">
        <v>41488</v>
      </c>
      <c r="B1660" s="122">
        <v>1651</v>
      </c>
      <c r="C1660" s="130">
        <v>27.809290000000001</v>
      </c>
      <c r="D1660" s="105">
        <v>16.219670000000001</v>
      </c>
      <c r="E1660" s="105">
        <v>79.362256562500008</v>
      </c>
      <c r="F1660" s="15">
        <f t="shared" si="78"/>
        <v>3.7381594105746201</v>
      </c>
      <c r="G1660" s="15">
        <f t="shared" si="78"/>
        <v>1.8439565732598173</v>
      </c>
      <c r="H1660" s="118">
        <f t="shared" si="79"/>
        <v>2.7910579919172189</v>
      </c>
      <c r="I1660" s="134">
        <f t="shared" si="80"/>
        <v>2.2150466043535042</v>
      </c>
    </row>
    <row r="1661" spans="1:9" x14ac:dyDescent="0.45">
      <c r="A1661" s="60">
        <v>41489</v>
      </c>
      <c r="B1661" s="121">
        <v>1652</v>
      </c>
      <c r="C1661" s="130">
        <v>27.00939</v>
      </c>
      <c r="D1661" s="105">
        <v>15.0585</v>
      </c>
      <c r="E1661" s="105">
        <v>69.992934999999989</v>
      </c>
      <c r="F1661" s="15">
        <f t="shared" si="78"/>
        <v>3.5673047412971948</v>
      </c>
      <c r="G1661" s="15">
        <f t="shared" si="78"/>
        <v>1.7117796420019964</v>
      </c>
      <c r="H1661" s="118">
        <f t="shared" si="79"/>
        <v>2.6395421916495954</v>
      </c>
      <c r="I1661" s="134">
        <f t="shared" si="80"/>
        <v>1.8474930504988765</v>
      </c>
    </row>
    <row r="1662" spans="1:9" x14ac:dyDescent="0.45">
      <c r="A1662" s="60">
        <v>41490</v>
      </c>
      <c r="B1662" s="122">
        <v>1653</v>
      </c>
      <c r="C1662" s="130">
        <v>26.833850000000002</v>
      </c>
      <c r="D1662" s="105">
        <v>11.015309999999999</v>
      </c>
      <c r="E1662" s="105">
        <v>71.171191041666688</v>
      </c>
      <c r="F1662" s="15">
        <f t="shared" si="78"/>
        <v>3.5307339766330945</v>
      </c>
      <c r="G1662" s="15">
        <f t="shared" si="78"/>
        <v>1.3140506613914911</v>
      </c>
      <c r="H1662" s="118">
        <f t="shared" si="79"/>
        <v>2.4223923190122929</v>
      </c>
      <c r="I1662" s="134">
        <f t="shared" si="80"/>
        <v>1.7240454651428991</v>
      </c>
    </row>
    <row r="1663" spans="1:9" x14ac:dyDescent="0.45">
      <c r="A1663" s="60">
        <v>41491</v>
      </c>
      <c r="B1663" s="122">
        <v>1654</v>
      </c>
      <c r="C1663" s="130">
        <v>27.03444</v>
      </c>
      <c r="D1663" s="105">
        <v>12.330209999999999</v>
      </c>
      <c r="E1663" s="105">
        <v>73.244181458333344</v>
      </c>
      <c r="F1663" s="15">
        <f t="shared" si="78"/>
        <v>3.5725502882983893</v>
      </c>
      <c r="G1663" s="15">
        <f t="shared" si="78"/>
        <v>1.4333967438944963</v>
      </c>
      <c r="H1663" s="118">
        <f t="shared" si="79"/>
        <v>2.5029735160964428</v>
      </c>
      <c r="I1663" s="134">
        <f t="shared" si="80"/>
        <v>1.8332824639837049</v>
      </c>
    </row>
    <row r="1664" spans="1:9" x14ac:dyDescent="0.45">
      <c r="A1664" s="60">
        <v>41492</v>
      </c>
      <c r="B1664" s="121">
        <v>1655</v>
      </c>
      <c r="C1664" s="130">
        <v>26.433309999999999</v>
      </c>
      <c r="D1664" s="105">
        <v>12.1668</v>
      </c>
      <c r="E1664" s="105">
        <v>77.942283229166662</v>
      </c>
      <c r="F1664" s="15">
        <f t="shared" si="78"/>
        <v>3.4485087396715155</v>
      </c>
      <c r="G1664" s="15">
        <f t="shared" si="78"/>
        <v>1.4180649782346619</v>
      </c>
      <c r="H1664" s="118">
        <f t="shared" si="79"/>
        <v>2.4332868589530889</v>
      </c>
      <c r="I1664" s="134">
        <f t="shared" si="80"/>
        <v>1.8965593353833097</v>
      </c>
    </row>
    <row r="1665" spans="1:9" x14ac:dyDescent="0.45">
      <c r="A1665" s="60">
        <v>41493</v>
      </c>
      <c r="B1665" s="122">
        <v>1656</v>
      </c>
      <c r="C1665" s="130">
        <v>25.790130000000001</v>
      </c>
      <c r="D1665" s="105">
        <v>14.8652</v>
      </c>
      <c r="E1665" s="105">
        <v>71.517673749999986</v>
      </c>
      <c r="F1665" s="15">
        <f t="shared" si="78"/>
        <v>3.3199619024467251</v>
      </c>
      <c r="G1665" s="15">
        <f t="shared" si="78"/>
        <v>1.6906025495136114</v>
      </c>
      <c r="H1665" s="118">
        <f t="shared" si="79"/>
        <v>2.5052822259801681</v>
      </c>
      <c r="I1665" s="134">
        <f t="shared" si="80"/>
        <v>1.7917195688932341</v>
      </c>
    </row>
    <row r="1666" spans="1:9" x14ac:dyDescent="0.45">
      <c r="A1666" s="60">
        <v>41494</v>
      </c>
      <c r="B1666" s="122">
        <v>1657</v>
      </c>
      <c r="C1666" s="130">
        <v>26.969950000000001</v>
      </c>
      <c r="D1666" s="105">
        <v>14.60596</v>
      </c>
      <c r="E1666" s="105">
        <v>75.164006249999986</v>
      </c>
      <c r="F1666" s="15">
        <f t="shared" si="78"/>
        <v>3.5590594798224955</v>
      </c>
      <c r="G1666" s="15">
        <f t="shared" si="78"/>
        <v>1.6625622099820068</v>
      </c>
      <c r="H1666" s="118">
        <f t="shared" si="79"/>
        <v>2.6108108449022511</v>
      </c>
      <c r="I1666" s="134">
        <f t="shared" si="80"/>
        <v>1.9623900266380054</v>
      </c>
    </row>
    <row r="1667" spans="1:9" x14ac:dyDescent="0.45">
      <c r="A1667" s="60">
        <v>41495</v>
      </c>
      <c r="B1667" s="121">
        <v>1658</v>
      </c>
      <c r="C1667" s="130">
        <v>26.018319999999999</v>
      </c>
      <c r="D1667" s="105">
        <v>14.31278</v>
      </c>
      <c r="E1667" s="105">
        <v>80.991539166666669</v>
      </c>
      <c r="F1667" s="15">
        <f t="shared" si="78"/>
        <v>3.3650818636390629</v>
      </c>
      <c r="G1667" s="15">
        <f t="shared" si="78"/>
        <v>1.6313430380815896</v>
      </c>
      <c r="H1667" s="118">
        <f t="shared" si="79"/>
        <v>2.4982124508603265</v>
      </c>
      <c r="I1667" s="134">
        <f t="shared" si="80"/>
        <v>2.0233407156050847</v>
      </c>
    </row>
    <row r="1668" spans="1:9" x14ac:dyDescent="0.45">
      <c r="A1668" s="60">
        <v>41496</v>
      </c>
      <c r="B1668" s="122">
        <v>1659</v>
      </c>
      <c r="C1668" s="130">
        <v>25.706579999999999</v>
      </c>
      <c r="D1668" s="105">
        <v>11.531169999999999</v>
      </c>
      <c r="E1668" s="105">
        <v>70.624597812499971</v>
      </c>
      <c r="F1668" s="15">
        <f t="shared" si="78"/>
        <v>3.3035739622339051</v>
      </c>
      <c r="G1668" s="15">
        <f t="shared" si="78"/>
        <v>1.3597885999659274</v>
      </c>
      <c r="H1668" s="118">
        <f t="shared" si="79"/>
        <v>2.3316812810999163</v>
      </c>
      <c r="I1668" s="134">
        <f t="shared" si="80"/>
        <v>1.6467405270461628</v>
      </c>
    </row>
    <row r="1669" spans="1:9" x14ac:dyDescent="0.45">
      <c r="A1669" s="60">
        <v>41497</v>
      </c>
      <c r="B1669" s="122">
        <v>1660</v>
      </c>
      <c r="C1669" s="130">
        <v>28.331990000000001</v>
      </c>
      <c r="D1669" s="105">
        <v>13.86586</v>
      </c>
      <c r="E1669" s="105">
        <v>65.515350104166671</v>
      </c>
      <c r="F1669" s="15">
        <f t="shared" si="78"/>
        <v>3.8536155680478568</v>
      </c>
      <c r="G1669" s="15">
        <f t="shared" si="78"/>
        <v>1.5847422007352923</v>
      </c>
      <c r="H1669" s="118">
        <f t="shared" si="79"/>
        <v>2.7191788843915745</v>
      </c>
      <c r="I1669" s="134">
        <f t="shared" si="80"/>
        <v>1.7814795660677134</v>
      </c>
    </row>
    <row r="1670" spans="1:9" x14ac:dyDescent="0.45">
      <c r="A1670" s="60">
        <v>41498</v>
      </c>
      <c r="B1670" s="121">
        <v>1661</v>
      </c>
      <c r="C1670" s="130">
        <v>25.880410000000001</v>
      </c>
      <c r="D1670" s="105">
        <v>13.91352</v>
      </c>
      <c r="E1670" s="105">
        <v>70.525681770833359</v>
      </c>
      <c r="F1670" s="15">
        <f t="shared" si="78"/>
        <v>3.3377495062847982</v>
      </c>
      <c r="G1670" s="15">
        <f t="shared" si="78"/>
        <v>1.5896554804408103</v>
      </c>
      <c r="H1670" s="118">
        <f t="shared" si="79"/>
        <v>2.4637024933628044</v>
      </c>
      <c r="I1670" s="134">
        <f t="shared" si="80"/>
        <v>1.7375429802491382</v>
      </c>
    </row>
    <row r="1671" spans="1:9" x14ac:dyDescent="0.45">
      <c r="A1671" s="60">
        <v>41499</v>
      </c>
      <c r="B1671" s="122">
        <v>1662</v>
      </c>
      <c r="C1671" s="130">
        <v>24.353069999999999</v>
      </c>
      <c r="D1671" s="105">
        <v>9.3121589999999994</v>
      </c>
      <c r="E1671" s="105">
        <v>67.69240385416667</v>
      </c>
      <c r="F1671" s="15">
        <f t="shared" si="78"/>
        <v>3.0477403189894909</v>
      </c>
      <c r="G1671" s="15">
        <f t="shared" si="78"/>
        <v>1.1724966546121443</v>
      </c>
      <c r="H1671" s="118">
        <f t="shared" si="79"/>
        <v>2.1101184868008174</v>
      </c>
      <c r="I1671" s="134">
        <f t="shared" si="80"/>
        <v>1.4283899278866399</v>
      </c>
    </row>
    <row r="1672" spans="1:9" x14ac:dyDescent="0.45">
      <c r="A1672" s="60">
        <v>41500</v>
      </c>
      <c r="B1672" s="122">
        <v>1663</v>
      </c>
      <c r="C1672" s="130">
        <v>27.109780000000001</v>
      </c>
      <c r="D1672" s="105">
        <v>10.78182</v>
      </c>
      <c r="E1672" s="105">
        <v>61.759296458333331</v>
      </c>
      <c r="F1672" s="15">
        <f t="shared" si="78"/>
        <v>3.5883672256782533</v>
      </c>
      <c r="G1672" s="15">
        <f t="shared" si="78"/>
        <v>1.2937970060089738</v>
      </c>
      <c r="H1672" s="118">
        <f t="shared" si="79"/>
        <v>2.4410821158436136</v>
      </c>
      <c r="I1672" s="134">
        <f t="shared" si="80"/>
        <v>1.5075951407152133</v>
      </c>
    </row>
    <row r="1673" spans="1:9" x14ac:dyDescent="0.45">
      <c r="A1673" s="60">
        <v>41501</v>
      </c>
      <c r="B1673" s="121">
        <v>1664</v>
      </c>
      <c r="C1673" s="130">
        <v>29.694230000000001</v>
      </c>
      <c r="D1673" s="105">
        <v>11.45454</v>
      </c>
      <c r="E1673" s="105">
        <v>58.641366875000017</v>
      </c>
      <c r="F1673" s="15">
        <f t="shared" si="78"/>
        <v>4.1692140157865412</v>
      </c>
      <c r="G1673" s="15">
        <f t="shared" si="78"/>
        <v>1.3529070977302342</v>
      </c>
      <c r="H1673" s="118">
        <f t="shared" si="79"/>
        <v>2.7610605567583875</v>
      </c>
      <c r="I1673" s="134">
        <f t="shared" si="80"/>
        <v>1.6191236507296038</v>
      </c>
    </row>
    <row r="1674" spans="1:9" x14ac:dyDescent="0.45">
      <c r="A1674" s="60">
        <v>41502</v>
      </c>
      <c r="B1674" s="122">
        <v>1665</v>
      </c>
      <c r="C1674" s="130">
        <v>28.449919999999999</v>
      </c>
      <c r="D1674" s="105">
        <v>12.89987</v>
      </c>
      <c r="E1674" s="105">
        <v>64.103747395833366</v>
      </c>
      <c r="F1674" s="15">
        <f t="shared" si="78"/>
        <v>3.8800893973358908</v>
      </c>
      <c r="G1674" s="15">
        <f t="shared" si="78"/>
        <v>1.4879888573654438</v>
      </c>
      <c r="H1674" s="118">
        <f t="shared" si="79"/>
        <v>2.6840391273506672</v>
      </c>
      <c r="I1674" s="134">
        <f t="shared" si="80"/>
        <v>1.720569662202202</v>
      </c>
    </row>
    <row r="1675" spans="1:9" x14ac:dyDescent="0.45">
      <c r="A1675" s="60">
        <v>41503</v>
      </c>
      <c r="B1675" s="122">
        <v>1666</v>
      </c>
      <c r="C1675" s="130">
        <v>27.817329999999998</v>
      </c>
      <c r="D1675" s="105">
        <v>14.329409999999999</v>
      </c>
      <c r="E1675" s="105">
        <v>77.474537187500019</v>
      </c>
      <c r="F1675" s="15">
        <f t="shared" ref="F1675:G1738" si="81">0.6108*EXP(17.27*C1675/(C1675+237.3))</f>
        <v>3.7399122522067381</v>
      </c>
      <c r="G1675" s="15">
        <f t="shared" si="81"/>
        <v>1.6331000199896175</v>
      </c>
      <c r="H1675" s="118">
        <f t="shared" ref="H1675:H1738" si="82">(F1675+G1675)/2</f>
        <v>2.6865061360981777</v>
      </c>
      <c r="I1675" s="134">
        <f t="shared" ref="I1675:I1738" si="83">E1675/100*H1675</f>
        <v>2.0813581954558522</v>
      </c>
    </row>
    <row r="1676" spans="1:9" x14ac:dyDescent="0.45">
      <c r="A1676" s="60">
        <v>41504</v>
      </c>
      <c r="B1676" s="121">
        <v>1667</v>
      </c>
      <c r="C1676" s="130">
        <v>23.18356</v>
      </c>
      <c r="D1676" s="105">
        <v>15.352790000000001</v>
      </c>
      <c r="E1676" s="105">
        <v>90.798413750000009</v>
      </c>
      <c r="F1676" s="15">
        <f t="shared" si="81"/>
        <v>2.8407809016585084</v>
      </c>
      <c r="G1676" s="15">
        <f t="shared" si="81"/>
        <v>1.7444674184744442</v>
      </c>
      <c r="H1676" s="118">
        <f t="shared" si="82"/>
        <v>2.2926241600664765</v>
      </c>
      <c r="I1676" s="134">
        <f t="shared" si="83"/>
        <v>2.0816663705896219</v>
      </c>
    </row>
    <row r="1677" spans="1:9" x14ac:dyDescent="0.45">
      <c r="A1677" s="60">
        <v>41505</v>
      </c>
      <c r="B1677" s="122">
        <v>1668</v>
      </c>
      <c r="C1677" s="130">
        <v>26.06213</v>
      </c>
      <c r="D1677" s="105">
        <v>12.558870000000001</v>
      </c>
      <c r="E1677" s="105">
        <v>73.041490520833392</v>
      </c>
      <c r="F1677" s="15">
        <f t="shared" si="81"/>
        <v>3.3738052854496918</v>
      </c>
      <c r="G1677" s="15">
        <f t="shared" si="81"/>
        <v>1.4550948236202768</v>
      </c>
      <c r="H1677" s="118">
        <f t="shared" si="82"/>
        <v>2.4144500545349841</v>
      </c>
      <c r="I1677" s="134">
        <f t="shared" si="83"/>
        <v>1.7635503077134271</v>
      </c>
    </row>
    <row r="1678" spans="1:9" x14ac:dyDescent="0.45">
      <c r="A1678" s="60">
        <v>41506</v>
      </c>
      <c r="B1678" s="122">
        <v>1669</v>
      </c>
      <c r="C1678" s="130">
        <v>26.695530000000002</v>
      </c>
      <c r="D1678" s="105">
        <v>10.662419999999999</v>
      </c>
      <c r="E1678" s="105">
        <v>65.026632083333325</v>
      </c>
      <c r="F1678" s="15">
        <f t="shared" si="81"/>
        <v>3.5021478473531729</v>
      </c>
      <c r="G1678" s="15">
        <f t="shared" si="81"/>
        <v>1.2835463045992388</v>
      </c>
      <c r="H1678" s="118">
        <f t="shared" si="82"/>
        <v>2.3928470759762059</v>
      </c>
      <c r="I1678" s="134">
        <f t="shared" si="83"/>
        <v>1.5559878644118468</v>
      </c>
    </row>
    <row r="1679" spans="1:9" x14ac:dyDescent="0.45">
      <c r="A1679" s="60">
        <v>41507</v>
      </c>
      <c r="B1679" s="121">
        <v>1670</v>
      </c>
      <c r="C1679" s="130">
        <v>29.15476</v>
      </c>
      <c r="D1679" s="105">
        <v>10.86261</v>
      </c>
      <c r="E1679" s="105">
        <v>59.058362500000023</v>
      </c>
      <c r="F1679" s="15">
        <f t="shared" si="81"/>
        <v>4.0416419743646701</v>
      </c>
      <c r="G1679" s="15">
        <f t="shared" si="81"/>
        <v>1.3007737191667306</v>
      </c>
      <c r="H1679" s="118">
        <f t="shared" si="82"/>
        <v>2.6712078467657001</v>
      </c>
      <c r="I1679" s="134">
        <f t="shared" si="83"/>
        <v>1.5775716132713324</v>
      </c>
    </row>
    <row r="1680" spans="1:9" x14ac:dyDescent="0.45">
      <c r="A1680" s="60">
        <v>41508</v>
      </c>
      <c r="B1680" s="122">
        <v>1671</v>
      </c>
      <c r="C1680" s="130">
        <v>30.877549999999999</v>
      </c>
      <c r="D1680" s="105">
        <v>12.962199999999999</v>
      </c>
      <c r="E1680" s="105">
        <v>55.172551770833337</v>
      </c>
      <c r="F1680" s="15">
        <f t="shared" si="81"/>
        <v>4.4613682042863978</v>
      </c>
      <c r="G1680" s="15">
        <f t="shared" si="81"/>
        <v>1.4940714774703601</v>
      </c>
      <c r="H1680" s="118">
        <f t="shared" si="82"/>
        <v>2.9777198408783789</v>
      </c>
      <c r="I1680" s="134">
        <f t="shared" si="83"/>
        <v>1.6428840207989996</v>
      </c>
    </row>
    <row r="1681" spans="1:9" x14ac:dyDescent="0.45">
      <c r="A1681" s="60">
        <v>41509</v>
      </c>
      <c r="B1681" s="122">
        <v>1672</v>
      </c>
      <c r="C1681" s="130">
        <v>31.14039</v>
      </c>
      <c r="D1681" s="105">
        <v>12.96536</v>
      </c>
      <c r="E1681" s="105">
        <v>62.808249583333343</v>
      </c>
      <c r="F1681" s="15">
        <f t="shared" si="81"/>
        <v>4.5286244300237986</v>
      </c>
      <c r="G1681" s="15">
        <f t="shared" si="81"/>
        <v>1.4943804340391194</v>
      </c>
      <c r="H1681" s="118">
        <f t="shared" si="82"/>
        <v>3.0115024320314587</v>
      </c>
      <c r="I1681" s="134">
        <f t="shared" si="83"/>
        <v>1.891471963718472</v>
      </c>
    </row>
    <row r="1682" spans="1:9" x14ac:dyDescent="0.45">
      <c r="A1682" s="60">
        <v>41510</v>
      </c>
      <c r="B1682" s="121">
        <v>1673</v>
      </c>
      <c r="C1682" s="130">
        <v>24.624230000000001</v>
      </c>
      <c r="D1682" s="105">
        <v>14.79579</v>
      </c>
      <c r="E1682" s="105">
        <v>72.738079583333317</v>
      </c>
      <c r="F1682" s="15">
        <f t="shared" si="81"/>
        <v>3.0975619485996164</v>
      </c>
      <c r="G1682" s="15">
        <f t="shared" si="81"/>
        <v>1.6830545546779423</v>
      </c>
      <c r="H1682" s="118">
        <f t="shared" si="82"/>
        <v>2.3903082516387792</v>
      </c>
      <c r="I1682" s="134">
        <f t="shared" si="83"/>
        <v>1.7386643183639985</v>
      </c>
    </row>
    <row r="1683" spans="1:9" x14ac:dyDescent="0.45">
      <c r="A1683" s="60">
        <v>41511</v>
      </c>
      <c r="B1683" s="122">
        <v>1674</v>
      </c>
      <c r="C1683" s="130">
        <v>24.052980000000002</v>
      </c>
      <c r="D1683" s="105">
        <v>10.217919999999999</v>
      </c>
      <c r="E1683" s="105">
        <v>81.40381062500002</v>
      </c>
      <c r="F1683" s="15">
        <f t="shared" si="81"/>
        <v>2.9934194227014266</v>
      </c>
      <c r="G1683" s="15">
        <f t="shared" si="81"/>
        <v>1.2460099754427953</v>
      </c>
      <c r="H1683" s="118">
        <f t="shared" si="82"/>
        <v>2.119714699072111</v>
      </c>
      <c r="I1683" s="134">
        <f t="shared" si="83"/>
        <v>1.7255285394229503</v>
      </c>
    </row>
    <row r="1684" spans="1:9" x14ac:dyDescent="0.45">
      <c r="A1684" s="60">
        <v>41512</v>
      </c>
      <c r="B1684" s="122">
        <v>1675</v>
      </c>
      <c r="C1684" s="130">
        <v>25.041270000000001</v>
      </c>
      <c r="D1684" s="105">
        <v>14.57315</v>
      </c>
      <c r="E1684" s="105">
        <v>80.76682885416669</v>
      </c>
      <c r="F1684" s="15">
        <f t="shared" si="81"/>
        <v>3.1755732927359266</v>
      </c>
      <c r="G1684" s="15">
        <f t="shared" si="81"/>
        <v>1.6590426060597312</v>
      </c>
      <c r="H1684" s="118">
        <f t="shared" si="82"/>
        <v>2.4173079493978289</v>
      </c>
      <c r="I1684" s="134">
        <f t="shared" si="83"/>
        <v>1.952382974368311</v>
      </c>
    </row>
    <row r="1685" spans="1:9" x14ac:dyDescent="0.45">
      <c r="A1685" s="60">
        <v>41513</v>
      </c>
      <c r="B1685" s="121">
        <v>1676</v>
      </c>
      <c r="C1685" s="130">
        <v>27.318639999999998</v>
      </c>
      <c r="D1685" s="105">
        <v>12.541230000000001</v>
      </c>
      <c r="E1685" s="105">
        <v>73.95518625000004</v>
      </c>
      <c r="F1685" s="15">
        <f t="shared" si="81"/>
        <v>3.6325347891197395</v>
      </c>
      <c r="G1685" s="15">
        <f t="shared" si="81"/>
        <v>1.4534107168298196</v>
      </c>
      <c r="H1685" s="118">
        <f t="shared" si="82"/>
        <v>2.5429727529747796</v>
      </c>
      <c r="I1685" s="134">
        <f t="shared" si="83"/>
        <v>1.8806602357492517</v>
      </c>
    </row>
    <row r="1686" spans="1:9" x14ac:dyDescent="0.45">
      <c r="A1686" s="60">
        <v>41514</v>
      </c>
      <c r="B1686" s="122">
        <v>1677</v>
      </c>
      <c r="C1686" s="130">
        <v>26.769780000000001</v>
      </c>
      <c r="D1686" s="105">
        <v>11.080870000000001</v>
      </c>
      <c r="E1686" s="105">
        <v>69.696189687500024</v>
      </c>
      <c r="F1686" s="15">
        <f t="shared" si="81"/>
        <v>3.517467675630475</v>
      </c>
      <c r="G1686" s="15">
        <f t="shared" si="81"/>
        <v>1.3197874093286455</v>
      </c>
      <c r="H1686" s="118">
        <f t="shared" si="82"/>
        <v>2.4186275424795602</v>
      </c>
      <c r="I1686" s="134">
        <f t="shared" si="83"/>
        <v>1.6856912398406745</v>
      </c>
    </row>
    <row r="1687" spans="1:9" x14ac:dyDescent="0.45">
      <c r="A1687" s="60">
        <v>41515</v>
      </c>
      <c r="B1687" s="122">
        <v>1678</v>
      </c>
      <c r="C1687" s="130">
        <v>27.628270000000001</v>
      </c>
      <c r="D1687" s="105">
        <v>10.85468</v>
      </c>
      <c r="E1687" s="105">
        <v>61.350460416666685</v>
      </c>
      <c r="F1687" s="15">
        <f t="shared" si="81"/>
        <v>3.6988831961389645</v>
      </c>
      <c r="G1687" s="15">
        <f t="shared" si="81"/>
        <v>1.3000874545451369</v>
      </c>
      <c r="H1687" s="118">
        <f t="shared" si="82"/>
        <v>2.4994853253420506</v>
      </c>
      <c r="I1687" s="134">
        <f t="shared" si="83"/>
        <v>1.5334457551443672</v>
      </c>
    </row>
    <row r="1688" spans="1:9" x14ac:dyDescent="0.45">
      <c r="A1688" s="60">
        <v>41516</v>
      </c>
      <c r="B1688" s="121">
        <v>1679</v>
      </c>
      <c r="C1688" s="130">
        <v>28.12613</v>
      </c>
      <c r="D1688" s="105">
        <v>10.69773</v>
      </c>
      <c r="E1688" s="105">
        <v>63.919687187500017</v>
      </c>
      <c r="F1688" s="15">
        <f t="shared" si="81"/>
        <v>3.8077791518625195</v>
      </c>
      <c r="G1688" s="15">
        <f t="shared" si="81"/>
        <v>1.2865702702093418</v>
      </c>
      <c r="H1688" s="118">
        <f t="shared" si="82"/>
        <v>2.5471747110359306</v>
      </c>
      <c r="I1688" s="134">
        <f t="shared" si="83"/>
        <v>1.6281461074132744</v>
      </c>
    </row>
    <row r="1689" spans="1:9" x14ac:dyDescent="0.45">
      <c r="A1689" s="60">
        <v>41517</v>
      </c>
      <c r="B1689" s="122">
        <v>1680</v>
      </c>
      <c r="C1689" s="130">
        <v>25.020299999999999</v>
      </c>
      <c r="D1689" s="105">
        <v>13.73512</v>
      </c>
      <c r="E1689" s="105">
        <v>78.742967083333355</v>
      </c>
      <c r="F1689" s="15">
        <f t="shared" si="81"/>
        <v>3.1716101383877726</v>
      </c>
      <c r="G1689" s="15">
        <f t="shared" si="81"/>
        <v>1.5713325293782703</v>
      </c>
      <c r="H1689" s="118">
        <f t="shared" si="82"/>
        <v>2.3714713338830213</v>
      </c>
      <c r="I1689" s="134">
        <f t="shared" si="83"/>
        <v>1.867366891830194</v>
      </c>
    </row>
    <row r="1690" spans="1:9" x14ac:dyDescent="0.45">
      <c r="A1690" s="60">
        <v>41518</v>
      </c>
      <c r="B1690" s="122">
        <v>1681</v>
      </c>
      <c r="C1690" s="130">
        <v>24.63081</v>
      </c>
      <c r="D1690" s="105">
        <v>11.54035</v>
      </c>
      <c r="E1690" s="105">
        <v>62.318581770833383</v>
      </c>
      <c r="F1690" s="15">
        <f t="shared" si="81"/>
        <v>3.0987797011895726</v>
      </c>
      <c r="G1690" s="15">
        <f t="shared" si="81"/>
        <v>1.3606150384070692</v>
      </c>
      <c r="H1690" s="118">
        <f t="shared" si="82"/>
        <v>2.2296973697983207</v>
      </c>
      <c r="I1690" s="134">
        <f t="shared" si="83"/>
        <v>1.3895157786398877</v>
      </c>
    </row>
    <row r="1691" spans="1:9" x14ac:dyDescent="0.45">
      <c r="A1691" s="60">
        <v>41519</v>
      </c>
      <c r="B1691" s="121">
        <v>1682</v>
      </c>
      <c r="C1691" s="130">
        <v>27.758900000000001</v>
      </c>
      <c r="D1691" s="105">
        <v>8.3204340000000006</v>
      </c>
      <c r="E1691" s="105">
        <v>56.137431979166657</v>
      </c>
      <c r="F1691" s="15">
        <f t="shared" si="81"/>
        <v>3.727189908312118</v>
      </c>
      <c r="G1691" s="15">
        <f t="shared" si="81"/>
        <v>1.0964070145961431</v>
      </c>
      <c r="H1691" s="118">
        <f t="shared" si="82"/>
        <v>2.4117984614541306</v>
      </c>
      <c r="I1691" s="134">
        <f t="shared" si="83"/>
        <v>1.3539217207734004</v>
      </c>
    </row>
    <row r="1692" spans="1:9" x14ac:dyDescent="0.45">
      <c r="A1692" s="60">
        <v>41520</v>
      </c>
      <c r="B1692" s="122">
        <v>1683</v>
      </c>
      <c r="C1692" s="130">
        <v>29.454239999999999</v>
      </c>
      <c r="D1692" s="105">
        <v>10.143129999999999</v>
      </c>
      <c r="E1692" s="105">
        <v>60.829994062499992</v>
      </c>
      <c r="F1692" s="15">
        <f t="shared" si="81"/>
        <v>4.112036008690505</v>
      </c>
      <c r="G1692" s="15">
        <f t="shared" si="81"/>
        <v>1.2397900261591237</v>
      </c>
      <c r="H1692" s="118">
        <f t="shared" si="82"/>
        <v>2.6759130174248145</v>
      </c>
      <c r="I1692" s="134">
        <f t="shared" si="83"/>
        <v>1.627757729617179</v>
      </c>
    </row>
    <row r="1693" spans="1:9" x14ac:dyDescent="0.45">
      <c r="A1693" s="60">
        <v>41521</v>
      </c>
      <c r="B1693" s="122">
        <v>1684</v>
      </c>
      <c r="C1693" s="130">
        <v>33.50994</v>
      </c>
      <c r="D1693" s="105">
        <v>12.406140000000001</v>
      </c>
      <c r="E1693" s="105">
        <v>55.179228437499965</v>
      </c>
      <c r="F1693" s="15">
        <f t="shared" si="81"/>
        <v>5.1758256206169042</v>
      </c>
      <c r="G1693" s="15">
        <f t="shared" si="81"/>
        <v>1.4405701923520307</v>
      </c>
      <c r="H1693" s="118">
        <f t="shared" si="82"/>
        <v>3.3081979064844673</v>
      </c>
      <c r="I1693" s="134">
        <f t="shared" si="83"/>
        <v>1.8254380799836556</v>
      </c>
    </row>
    <row r="1694" spans="1:9" x14ac:dyDescent="0.45">
      <c r="A1694" s="60">
        <v>41522</v>
      </c>
      <c r="B1694" s="121">
        <v>1685</v>
      </c>
      <c r="C1694" s="130">
        <v>32.548900000000003</v>
      </c>
      <c r="D1694" s="105">
        <v>13.166919999999999</v>
      </c>
      <c r="E1694" s="105">
        <v>54.715057812500014</v>
      </c>
      <c r="F1694" s="15">
        <f t="shared" si="81"/>
        <v>4.9042596232172695</v>
      </c>
      <c r="G1694" s="15">
        <f t="shared" si="81"/>
        <v>1.5142034234541693</v>
      </c>
      <c r="H1694" s="118">
        <f t="shared" si="82"/>
        <v>3.2092315233357196</v>
      </c>
      <c r="I1694" s="134">
        <f t="shared" si="83"/>
        <v>1.7559328833301138</v>
      </c>
    </row>
    <row r="1695" spans="1:9" x14ac:dyDescent="0.45">
      <c r="A1695" s="60">
        <v>41523</v>
      </c>
      <c r="B1695" s="122">
        <v>1686</v>
      </c>
      <c r="C1695" s="130">
        <v>21.280729999999998</v>
      </c>
      <c r="D1695" s="105">
        <v>12.096909999999999</v>
      </c>
      <c r="E1695" s="105">
        <v>75.860611041666672</v>
      </c>
      <c r="F1695" s="15">
        <f t="shared" si="81"/>
        <v>2.530215051235027</v>
      </c>
      <c r="G1695" s="15">
        <f t="shared" si="81"/>
        <v>1.4115517223716163</v>
      </c>
      <c r="H1695" s="118">
        <f t="shared" si="82"/>
        <v>1.9708833868033215</v>
      </c>
      <c r="I1695" s="134">
        <f t="shared" si="83"/>
        <v>1.4951241801476947</v>
      </c>
    </row>
    <row r="1696" spans="1:9" x14ac:dyDescent="0.45">
      <c r="A1696" s="60">
        <v>41524</v>
      </c>
      <c r="B1696" s="122">
        <v>1687</v>
      </c>
      <c r="C1696" s="130">
        <v>23.182929999999999</v>
      </c>
      <c r="D1696" s="105">
        <v>8.0255259999999993</v>
      </c>
      <c r="E1696" s="105">
        <v>66.504026354166655</v>
      </c>
      <c r="F1696" s="15">
        <f t="shared" si="81"/>
        <v>2.8406728079255945</v>
      </c>
      <c r="G1696" s="15">
        <f t="shared" si="81"/>
        <v>1.0746352753086552</v>
      </c>
      <c r="H1696" s="118">
        <f t="shared" si="82"/>
        <v>1.9576540416171249</v>
      </c>
      <c r="I1696" s="134">
        <f t="shared" si="83"/>
        <v>1.3019187597604613</v>
      </c>
    </row>
    <row r="1697" spans="1:9" x14ac:dyDescent="0.45">
      <c r="A1697" s="60">
        <v>41525</v>
      </c>
      <c r="B1697" s="121">
        <v>1688</v>
      </c>
      <c r="C1697" s="130">
        <v>22.014189999999999</v>
      </c>
      <c r="D1697" s="105">
        <v>6.9127980000000004</v>
      </c>
      <c r="E1697" s="105">
        <v>64.530071145833332</v>
      </c>
      <c r="F1697" s="15">
        <f t="shared" si="81"/>
        <v>2.6462188003599909</v>
      </c>
      <c r="G1697" s="15">
        <f t="shared" si="81"/>
        <v>0.99587526160588602</v>
      </c>
      <c r="H1697" s="118">
        <f t="shared" si="82"/>
        <v>1.8210470309829385</v>
      </c>
      <c r="I1697" s="134">
        <f t="shared" si="83"/>
        <v>1.1751229446923759</v>
      </c>
    </row>
    <row r="1698" spans="1:9" x14ac:dyDescent="0.45">
      <c r="A1698" s="60">
        <v>41526</v>
      </c>
      <c r="B1698" s="122">
        <v>1689</v>
      </c>
      <c r="C1698" s="130">
        <v>23.1797</v>
      </c>
      <c r="D1698" s="105">
        <v>12.76393</v>
      </c>
      <c r="E1698" s="105">
        <v>76.535833437499988</v>
      </c>
      <c r="F1698" s="15">
        <f t="shared" si="81"/>
        <v>2.8401186694600011</v>
      </c>
      <c r="G1698" s="15">
        <f t="shared" si="81"/>
        <v>1.4747981896086775</v>
      </c>
      <c r="H1698" s="118">
        <f t="shared" si="82"/>
        <v>2.1574584295343393</v>
      </c>
      <c r="I1698" s="134">
        <f t="shared" si="83"/>
        <v>1.6512287901117051</v>
      </c>
    </row>
    <row r="1699" spans="1:9" x14ac:dyDescent="0.45">
      <c r="A1699" s="60">
        <v>41527</v>
      </c>
      <c r="B1699" s="122">
        <v>1690</v>
      </c>
      <c r="C1699" s="130">
        <v>22.445080000000001</v>
      </c>
      <c r="D1699" s="105">
        <v>9.75657</v>
      </c>
      <c r="E1699" s="105">
        <v>71.478578437499991</v>
      </c>
      <c r="F1699" s="15">
        <f t="shared" si="81"/>
        <v>2.7165121136343462</v>
      </c>
      <c r="G1699" s="15">
        <f t="shared" si="81"/>
        <v>1.2080747638842146</v>
      </c>
      <c r="H1699" s="118">
        <f t="shared" si="82"/>
        <v>1.9622934387592803</v>
      </c>
      <c r="I1699" s="134">
        <f t="shared" si="83"/>
        <v>1.4026194547974682</v>
      </c>
    </row>
    <row r="1700" spans="1:9" x14ac:dyDescent="0.45">
      <c r="A1700" s="60">
        <v>41528</v>
      </c>
      <c r="B1700" s="121">
        <v>1691</v>
      </c>
      <c r="C1700" s="130">
        <v>21.501300000000001</v>
      </c>
      <c r="D1700" s="105">
        <v>7.6053800000000003</v>
      </c>
      <c r="E1700" s="105">
        <v>73.921486354166703</v>
      </c>
      <c r="F1700" s="15">
        <f t="shared" si="81"/>
        <v>2.5646237107518859</v>
      </c>
      <c r="G1700" s="15">
        <f t="shared" si="81"/>
        <v>1.0442752489124802</v>
      </c>
      <c r="H1700" s="118">
        <f t="shared" si="82"/>
        <v>1.8044494798321831</v>
      </c>
      <c r="I1700" s="134">
        <f t="shared" si="83"/>
        <v>1.3338758760019791</v>
      </c>
    </row>
    <row r="1701" spans="1:9" x14ac:dyDescent="0.45">
      <c r="A1701" s="60">
        <v>41529</v>
      </c>
      <c r="B1701" s="122">
        <v>1692</v>
      </c>
      <c r="C1701" s="130">
        <v>20.758759999999999</v>
      </c>
      <c r="D1701" s="105">
        <v>12.35347</v>
      </c>
      <c r="E1701" s="105">
        <v>88.274782083333321</v>
      </c>
      <c r="F1701" s="15">
        <f t="shared" si="81"/>
        <v>2.4503906206743653</v>
      </c>
      <c r="G1701" s="15">
        <f t="shared" si="81"/>
        <v>1.4355908803426261</v>
      </c>
      <c r="H1701" s="118">
        <f t="shared" si="82"/>
        <v>1.9429907505084958</v>
      </c>
      <c r="I1701" s="134">
        <f t="shared" si="83"/>
        <v>1.7151708509106973</v>
      </c>
    </row>
    <row r="1702" spans="1:9" x14ac:dyDescent="0.45">
      <c r="A1702" s="60">
        <v>41530</v>
      </c>
      <c r="B1702" s="122">
        <v>1693</v>
      </c>
      <c r="C1702" s="130">
        <v>24.747979999999998</v>
      </c>
      <c r="D1702" s="105">
        <v>12.541460000000001</v>
      </c>
      <c r="E1702" s="105">
        <v>87.477482499999994</v>
      </c>
      <c r="F1702" s="15">
        <f t="shared" si="81"/>
        <v>3.1205342367625719</v>
      </c>
      <c r="G1702" s="15">
        <f t="shared" si="81"/>
        <v>1.453432664121252</v>
      </c>
      <c r="H1702" s="118">
        <f t="shared" si="82"/>
        <v>2.286983450441912</v>
      </c>
      <c r="I1702" s="134">
        <f t="shared" si="83"/>
        <v>2.0005955476382193</v>
      </c>
    </row>
    <row r="1703" spans="1:9" x14ac:dyDescent="0.45">
      <c r="A1703" s="60">
        <v>41531</v>
      </c>
      <c r="B1703" s="121">
        <v>1694</v>
      </c>
      <c r="C1703" s="130">
        <v>17.051259999999999</v>
      </c>
      <c r="D1703" s="105">
        <v>10.153600000000001</v>
      </c>
      <c r="E1703" s="105">
        <v>98.243816041666619</v>
      </c>
      <c r="F1703" s="15">
        <f t="shared" si="81"/>
        <v>1.9440329277087696</v>
      </c>
      <c r="G1703" s="15">
        <f t="shared" si="81"/>
        <v>1.2406591224473045</v>
      </c>
      <c r="H1703" s="118">
        <f t="shared" si="82"/>
        <v>1.592346025078037</v>
      </c>
      <c r="I1703" s="134">
        <f t="shared" si="83"/>
        <v>1.5643814996244574</v>
      </c>
    </row>
    <row r="1704" spans="1:9" x14ac:dyDescent="0.45">
      <c r="A1704" s="60">
        <v>41532</v>
      </c>
      <c r="B1704" s="122">
        <v>1695</v>
      </c>
      <c r="C1704" s="130">
        <v>19.692810000000001</v>
      </c>
      <c r="D1704" s="105">
        <v>9.7409499999999998</v>
      </c>
      <c r="E1704" s="105">
        <v>81.753464062500015</v>
      </c>
      <c r="F1704" s="15">
        <f t="shared" si="81"/>
        <v>2.2941846300206694</v>
      </c>
      <c r="G1704" s="15">
        <f t="shared" si="81"/>
        <v>1.2068083611771487</v>
      </c>
      <c r="H1704" s="118">
        <f t="shared" si="82"/>
        <v>1.7504964955989091</v>
      </c>
      <c r="I1704" s="134">
        <f t="shared" si="83"/>
        <v>1.4310915234447763</v>
      </c>
    </row>
    <row r="1705" spans="1:9" x14ac:dyDescent="0.45">
      <c r="A1705" s="60">
        <v>41533</v>
      </c>
      <c r="B1705" s="122">
        <v>1696</v>
      </c>
      <c r="C1705" s="130">
        <v>18.777200000000001</v>
      </c>
      <c r="D1705" s="105">
        <v>12.075810000000001</v>
      </c>
      <c r="E1705" s="105">
        <v>80.414385104166684</v>
      </c>
      <c r="F1705" s="15">
        <f t="shared" si="81"/>
        <v>2.1670351166887447</v>
      </c>
      <c r="G1705" s="15">
        <f t="shared" si="81"/>
        <v>1.4095905215902114</v>
      </c>
      <c r="H1705" s="118">
        <f t="shared" si="82"/>
        <v>1.7883128191394779</v>
      </c>
      <c r="I1705" s="134">
        <f t="shared" si="83"/>
        <v>1.4380607572499997</v>
      </c>
    </row>
    <row r="1706" spans="1:9" x14ac:dyDescent="0.45">
      <c r="A1706" s="60">
        <v>41534</v>
      </c>
      <c r="B1706" s="121">
        <v>1697</v>
      </c>
      <c r="C1706" s="130">
        <v>17.106110000000001</v>
      </c>
      <c r="D1706" s="105">
        <v>9.7459249999999997</v>
      </c>
      <c r="E1706" s="105">
        <v>90.763354791666657</v>
      </c>
      <c r="F1706" s="15">
        <f t="shared" si="81"/>
        <v>1.9507978597604396</v>
      </c>
      <c r="G1706" s="15">
        <f t="shared" si="81"/>
        <v>1.2072115861043491</v>
      </c>
      <c r="H1706" s="118">
        <f t="shared" si="82"/>
        <v>1.5790047229323942</v>
      </c>
      <c r="I1706" s="134">
        <f t="shared" si="83"/>
        <v>1.4331576588523021</v>
      </c>
    </row>
    <row r="1707" spans="1:9" x14ac:dyDescent="0.45">
      <c r="A1707" s="60">
        <v>41535</v>
      </c>
      <c r="B1707" s="122">
        <v>1698</v>
      </c>
      <c r="C1707" s="130">
        <v>20.654979999999998</v>
      </c>
      <c r="D1707" s="105">
        <v>12.29125</v>
      </c>
      <c r="E1707" s="105">
        <v>87.701857604166705</v>
      </c>
      <c r="F1707" s="15">
        <f t="shared" si="81"/>
        <v>2.4347846818842309</v>
      </c>
      <c r="G1707" s="15">
        <f t="shared" si="81"/>
        <v>1.4297282095052215</v>
      </c>
      <c r="H1707" s="118">
        <f t="shared" si="82"/>
        <v>1.9322564456947262</v>
      </c>
      <c r="I1707" s="134">
        <f t="shared" si="83"/>
        <v>1.6946247965505215</v>
      </c>
    </row>
    <row r="1708" spans="1:9" x14ac:dyDescent="0.45">
      <c r="A1708" s="60">
        <v>41536</v>
      </c>
      <c r="B1708" s="122">
        <v>1699</v>
      </c>
      <c r="C1708" s="130">
        <v>17.8432</v>
      </c>
      <c r="D1708" s="105">
        <v>6.8199459999999998</v>
      </c>
      <c r="E1708" s="105">
        <v>89.132224375000064</v>
      </c>
      <c r="F1708" s="15">
        <f t="shared" si="81"/>
        <v>2.0437278551724907</v>
      </c>
      <c r="G1708" s="15">
        <f t="shared" si="81"/>
        <v>0.98953905495600669</v>
      </c>
      <c r="H1708" s="118">
        <f t="shared" si="82"/>
        <v>1.5166334550642486</v>
      </c>
      <c r="I1708" s="134">
        <f t="shared" si="83"/>
        <v>1.351809134114182</v>
      </c>
    </row>
    <row r="1709" spans="1:9" x14ac:dyDescent="0.45">
      <c r="A1709" s="60">
        <v>41537</v>
      </c>
      <c r="B1709" s="121">
        <v>1700</v>
      </c>
      <c r="C1709" s="130">
        <v>22.25113</v>
      </c>
      <c r="D1709" s="105">
        <v>12.666840000000001</v>
      </c>
      <c r="E1709" s="105">
        <v>79.780269375000032</v>
      </c>
      <c r="F1709" s="15">
        <f t="shared" si="81"/>
        <v>2.6846728052219806</v>
      </c>
      <c r="G1709" s="15">
        <f t="shared" si="81"/>
        <v>1.4654402075696737</v>
      </c>
      <c r="H1709" s="118">
        <f t="shared" si="82"/>
        <v>2.0750565063958271</v>
      </c>
      <c r="I1709" s="134">
        <f t="shared" si="83"/>
        <v>1.6554856704860557</v>
      </c>
    </row>
    <row r="1710" spans="1:9" x14ac:dyDescent="0.45">
      <c r="A1710" s="60">
        <v>41538</v>
      </c>
      <c r="B1710" s="122">
        <v>1701</v>
      </c>
      <c r="C1710" s="130">
        <v>24.502600000000001</v>
      </c>
      <c r="D1710" s="105">
        <v>8.5126460000000002</v>
      </c>
      <c r="E1710" s="105">
        <v>79.451806458333365</v>
      </c>
      <c r="F1710" s="15">
        <f t="shared" si="81"/>
        <v>3.0751270742588166</v>
      </c>
      <c r="G1710" s="15">
        <f t="shared" si="81"/>
        <v>1.1108052677614939</v>
      </c>
      <c r="H1710" s="118">
        <f t="shared" si="82"/>
        <v>2.092966171010155</v>
      </c>
      <c r="I1710" s="134">
        <f t="shared" si="83"/>
        <v>1.6628994314293788</v>
      </c>
    </row>
    <row r="1711" spans="1:9" x14ac:dyDescent="0.45">
      <c r="A1711" s="60">
        <v>41539</v>
      </c>
      <c r="B1711" s="122">
        <v>1702</v>
      </c>
      <c r="C1711" s="130">
        <v>26.569749999999999</v>
      </c>
      <c r="D1711" s="105">
        <v>10.818099999999999</v>
      </c>
      <c r="E1711" s="105">
        <v>79.971465104166697</v>
      </c>
      <c r="F1711" s="15">
        <f t="shared" si="81"/>
        <v>3.4763285674974891</v>
      </c>
      <c r="G1711" s="15">
        <f t="shared" si="81"/>
        <v>1.296925927965298</v>
      </c>
      <c r="H1711" s="118">
        <f t="shared" si="82"/>
        <v>2.3866272477313935</v>
      </c>
      <c r="I1711" s="134">
        <f t="shared" si="83"/>
        <v>1.9086207765860452</v>
      </c>
    </row>
    <row r="1712" spans="1:9" x14ac:dyDescent="0.45">
      <c r="A1712" s="60">
        <v>41540</v>
      </c>
      <c r="B1712" s="121">
        <v>1703</v>
      </c>
      <c r="C1712" s="130">
        <v>25.184830000000002</v>
      </c>
      <c r="D1712" s="105">
        <v>12.39781</v>
      </c>
      <c r="E1712" s="105">
        <v>82.823753124999996</v>
      </c>
      <c r="F1712" s="15">
        <f t="shared" si="81"/>
        <v>3.2028210919973512</v>
      </c>
      <c r="G1712" s="15">
        <f t="shared" si="81"/>
        <v>1.4397816833383612</v>
      </c>
      <c r="H1712" s="118">
        <f t="shared" si="82"/>
        <v>2.3213013876678561</v>
      </c>
      <c r="I1712" s="134">
        <f t="shared" si="83"/>
        <v>1.9225889306092243</v>
      </c>
    </row>
    <row r="1713" spans="1:9" x14ac:dyDescent="0.45">
      <c r="A1713" s="60">
        <v>41541</v>
      </c>
      <c r="B1713" s="122">
        <v>1704</v>
      </c>
      <c r="C1713" s="130">
        <v>27.779859999999999</v>
      </c>
      <c r="D1713" s="105">
        <v>11.12537</v>
      </c>
      <c r="E1713" s="105">
        <v>78.245117500000035</v>
      </c>
      <c r="F1713" s="15">
        <f t="shared" si="81"/>
        <v>3.7317493246331304</v>
      </c>
      <c r="G1713" s="15">
        <f t="shared" si="81"/>
        <v>1.3236938562036942</v>
      </c>
      <c r="H1713" s="118">
        <f t="shared" si="82"/>
        <v>2.5277215904184125</v>
      </c>
      <c r="I1713" s="134">
        <f t="shared" si="83"/>
        <v>1.9778187284957567</v>
      </c>
    </row>
    <row r="1714" spans="1:9" x14ac:dyDescent="0.45">
      <c r="A1714" s="60">
        <v>41542</v>
      </c>
      <c r="B1714" s="122">
        <v>1705</v>
      </c>
      <c r="C1714" s="130">
        <v>28.120560000000001</v>
      </c>
      <c r="D1714" s="105">
        <v>12.3863</v>
      </c>
      <c r="E1714" s="105">
        <v>82.693709062499977</v>
      </c>
      <c r="F1714" s="15">
        <f t="shared" si="81"/>
        <v>3.8065455687106668</v>
      </c>
      <c r="G1714" s="15">
        <f t="shared" si="81"/>
        <v>1.4386927825374776</v>
      </c>
      <c r="H1714" s="118">
        <f t="shared" si="82"/>
        <v>2.622619175624072</v>
      </c>
      <c r="I1714" s="134">
        <f t="shared" si="83"/>
        <v>2.1687410709079056</v>
      </c>
    </row>
    <row r="1715" spans="1:9" x14ac:dyDescent="0.45">
      <c r="A1715" s="60">
        <v>41543</v>
      </c>
      <c r="B1715" s="121">
        <v>1706</v>
      </c>
      <c r="C1715" s="130">
        <v>22.24239</v>
      </c>
      <c r="D1715" s="105">
        <v>13.885540000000001</v>
      </c>
      <c r="E1715" s="105">
        <v>97.713196875000037</v>
      </c>
      <c r="F1715" s="15">
        <f t="shared" si="81"/>
        <v>2.6832457322022383</v>
      </c>
      <c r="G1715" s="15">
        <f t="shared" si="81"/>
        <v>1.5867693987738558</v>
      </c>
      <c r="H1715" s="118">
        <f t="shared" si="82"/>
        <v>2.1350075654880469</v>
      </c>
      <c r="I1715" s="134">
        <f t="shared" si="83"/>
        <v>2.0861841457614809</v>
      </c>
    </row>
    <row r="1716" spans="1:9" x14ac:dyDescent="0.45">
      <c r="A1716" s="60">
        <v>41544</v>
      </c>
      <c r="B1716" s="122">
        <v>1707</v>
      </c>
      <c r="C1716" s="130">
        <v>27.873760000000001</v>
      </c>
      <c r="D1716" s="105">
        <v>15.31099</v>
      </c>
      <c r="E1716" s="105">
        <v>89.360205833333382</v>
      </c>
      <c r="F1716" s="15">
        <f t="shared" si="81"/>
        <v>3.7522349948642906</v>
      </c>
      <c r="G1716" s="15">
        <f t="shared" si="81"/>
        <v>1.7397914650371678</v>
      </c>
      <c r="H1716" s="118">
        <f t="shared" si="82"/>
        <v>2.7460132299507292</v>
      </c>
      <c r="I1716" s="134">
        <f t="shared" si="83"/>
        <v>2.4538430744945381</v>
      </c>
    </row>
    <row r="1717" spans="1:9" x14ac:dyDescent="0.45">
      <c r="A1717" s="60">
        <v>41545</v>
      </c>
      <c r="B1717" s="122">
        <v>1708</v>
      </c>
      <c r="C1717" s="130">
        <v>21.89339</v>
      </c>
      <c r="D1717" s="105">
        <v>16.863669999999999</v>
      </c>
      <c r="E1717" s="105">
        <v>96.61123541666673</v>
      </c>
      <c r="F1717" s="15">
        <f t="shared" si="81"/>
        <v>2.6267994756727862</v>
      </c>
      <c r="G1717" s="15">
        <f t="shared" si="81"/>
        <v>1.921051538995844</v>
      </c>
      <c r="H1717" s="118">
        <f t="shared" si="82"/>
        <v>2.2739255073343152</v>
      </c>
      <c r="I1717" s="134">
        <f t="shared" si="83"/>
        <v>2.1968675250903886</v>
      </c>
    </row>
    <row r="1718" spans="1:9" x14ac:dyDescent="0.45">
      <c r="A1718" s="60">
        <v>41546</v>
      </c>
      <c r="B1718" s="121">
        <v>1709</v>
      </c>
      <c r="C1718" s="130">
        <v>22.437889999999999</v>
      </c>
      <c r="D1718" s="105">
        <v>14.364560000000001</v>
      </c>
      <c r="E1718" s="105">
        <v>93.980727916666737</v>
      </c>
      <c r="F1718" s="15">
        <f t="shared" si="81"/>
        <v>2.7153259266957952</v>
      </c>
      <c r="G1718" s="15">
        <f t="shared" si="81"/>
        <v>1.6368191278673079</v>
      </c>
      <c r="H1718" s="118">
        <f t="shared" si="82"/>
        <v>2.1760725272815513</v>
      </c>
      <c r="I1718" s="134">
        <f t="shared" si="83"/>
        <v>2.0450888011338084</v>
      </c>
    </row>
    <row r="1719" spans="1:9" x14ac:dyDescent="0.45">
      <c r="A1719" s="60">
        <v>41547</v>
      </c>
      <c r="B1719" s="122">
        <v>1710</v>
      </c>
      <c r="C1719" s="130">
        <v>20.937529999999999</v>
      </c>
      <c r="D1719" s="105">
        <v>15.346880000000001</v>
      </c>
      <c r="E1719" s="105">
        <v>93.170365104166692</v>
      </c>
      <c r="F1719" s="15">
        <f t="shared" si="81"/>
        <v>2.47747828298515</v>
      </c>
      <c r="G1719" s="15">
        <f t="shared" si="81"/>
        <v>1.7438056287947017</v>
      </c>
      <c r="H1719" s="118">
        <f t="shared" si="82"/>
        <v>2.1106419558899256</v>
      </c>
      <c r="I1719" s="134">
        <f t="shared" si="83"/>
        <v>1.9664928163443687</v>
      </c>
    </row>
    <row r="1720" spans="1:9" x14ac:dyDescent="0.45">
      <c r="A1720" s="60">
        <v>41548</v>
      </c>
      <c r="B1720" s="122">
        <v>1711</v>
      </c>
      <c r="C1720" s="130">
        <v>22.083559999999999</v>
      </c>
      <c r="D1720" s="105">
        <v>13.565160000000001</v>
      </c>
      <c r="E1720" s="105">
        <v>96.806666458333368</v>
      </c>
      <c r="F1720" s="15">
        <f t="shared" si="81"/>
        <v>2.6574270272416474</v>
      </c>
      <c r="G1720" s="15">
        <f t="shared" si="81"/>
        <v>1.5540490732346994</v>
      </c>
      <c r="H1720" s="118">
        <f t="shared" si="82"/>
        <v>2.1057380502381733</v>
      </c>
      <c r="I1720" s="134">
        <f t="shared" si="83"/>
        <v>2.0384948107802807</v>
      </c>
    </row>
    <row r="1721" spans="1:9" x14ac:dyDescent="0.45">
      <c r="A1721" s="60">
        <v>41549</v>
      </c>
      <c r="B1721" s="121">
        <v>1712</v>
      </c>
      <c r="C1721" s="130">
        <v>22.526879999999998</v>
      </c>
      <c r="D1721" s="105">
        <v>16.044440000000002</v>
      </c>
      <c r="E1721" s="105">
        <v>92.171087916666693</v>
      </c>
      <c r="F1721" s="15">
        <f t="shared" si="81"/>
        <v>2.7300391506399926</v>
      </c>
      <c r="G1721" s="15">
        <f t="shared" si="81"/>
        <v>1.8234543690556113</v>
      </c>
      <c r="H1721" s="118">
        <f t="shared" si="82"/>
        <v>2.2767467598478017</v>
      </c>
      <c r="I1721" s="134">
        <f t="shared" si="83"/>
        <v>2.0985022576591779</v>
      </c>
    </row>
    <row r="1722" spans="1:9" x14ac:dyDescent="0.45">
      <c r="A1722" s="60">
        <v>41550</v>
      </c>
      <c r="B1722" s="122">
        <v>1713</v>
      </c>
      <c r="C1722" s="130">
        <v>24.454190000000001</v>
      </c>
      <c r="D1722" s="105">
        <v>17.042459999999998</v>
      </c>
      <c r="E1722" s="105">
        <v>91.463593229166705</v>
      </c>
      <c r="F1722" s="15">
        <f t="shared" si="81"/>
        <v>3.0662372715016497</v>
      </c>
      <c r="G1722" s="15">
        <f t="shared" si="81"/>
        <v>1.9429494934683669</v>
      </c>
      <c r="H1722" s="118">
        <f t="shared" si="82"/>
        <v>2.5045933824850084</v>
      </c>
      <c r="I1722" s="134">
        <f t="shared" si="83"/>
        <v>2.2907911034007156</v>
      </c>
    </row>
    <row r="1723" spans="1:9" x14ac:dyDescent="0.45">
      <c r="A1723" s="60">
        <v>41551</v>
      </c>
      <c r="B1723" s="122">
        <v>1714</v>
      </c>
      <c r="C1723" s="130">
        <v>20.73217</v>
      </c>
      <c r="D1723" s="105">
        <v>14.65748</v>
      </c>
      <c r="E1723" s="105">
        <v>93.131243958333314</v>
      </c>
      <c r="F1723" s="15">
        <f t="shared" si="81"/>
        <v>2.4463838363983976</v>
      </c>
      <c r="G1723" s="15">
        <f t="shared" si="81"/>
        <v>1.6681020943212628</v>
      </c>
      <c r="H1723" s="118">
        <f t="shared" si="82"/>
        <v>2.0572429653598303</v>
      </c>
      <c r="I1723" s="134">
        <f t="shared" si="83"/>
        <v>1.9159359648849139</v>
      </c>
    </row>
    <row r="1724" spans="1:9" x14ac:dyDescent="0.45">
      <c r="A1724" s="60">
        <v>41552</v>
      </c>
      <c r="B1724" s="121">
        <v>1715</v>
      </c>
      <c r="C1724" s="130">
        <v>21.36768</v>
      </c>
      <c r="D1724" s="105">
        <v>12.90963</v>
      </c>
      <c r="E1724" s="105">
        <v>86.022387395833348</v>
      </c>
      <c r="F1724" s="15">
        <f t="shared" si="81"/>
        <v>2.5437306761816152</v>
      </c>
      <c r="G1724" s="15">
        <f t="shared" si="81"/>
        <v>1.4889398720435523</v>
      </c>
      <c r="H1724" s="118">
        <f t="shared" si="82"/>
        <v>2.016335274112584</v>
      </c>
      <c r="I1724" s="134">
        <f t="shared" si="83"/>
        <v>1.734499740695965</v>
      </c>
    </row>
    <row r="1725" spans="1:9" x14ac:dyDescent="0.45">
      <c r="A1725" s="60">
        <v>41553</v>
      </c>
      <c r="B1725" s="122">
        <v>1716</v>
      </c>
      <c r="C1725" s="130">
        <v>21.841999999999999</v>
      </c>
      <c r="D1725" s="105">
        <v>10.4984</v>
      </c>
      <c r="E1725" s="105">
        <v>86.927393125000052</v>
      </c>
      <c r="F1725" s="15">
        <f t="shared" si="81"/>
        <v>2.6185760419080562</v>
      </c>
      <c r="G1725" s="15">
        <f t="shared" si="81"/>
        <v>1.2695813118129617</v>
      </c>
      <c r="H1725" s="118">
        <f t="shared" si="82"/>
        <v>1.9440786768605089</v>
      </c>
      <c r="I1725" s="134">
        <f t="shared" si="83"/>
        <v>1.6899369140938341</v>
      </c>
    </row>
    <row r="1726" spans="1:9" x14ac:dyDescent="0.45">
      <c r="A1726" s="60">
        <v>41554</v>
      </c>
      <c r="B1726" s="122">
        <v>1717</v>
      </c>
      <c r="C1726" s="130">
        <v>21.467279999999999</v>
      </c>
      <c r="D1726" s="105">
        <v>8.4190129999999996</v>
      </c>
      <c r="E1726" s="105">
        <v>81.246101145833364</v>
      </c>
      <c r="F1726" s="15">
        <f t="shared" si="81"/>
        <v>2.559290113293093</v>
      </c>
      <c r="G1726" s="15">
        <f t="shared" si="81"/>
        <v>1.1037707365026468</v>
      </c>
      <c r="H1726" s="118">
        <f t="shared" si="82"/>
        <v>1.8315304248978699</v>
      </c>
      <c r="I1726" s="134">
        <f t="shared" si="83"/>
        <v>1.4880470615292349</v>
      </c>
    </row>
    <row r="1727" spans="1:9" x14ac:dyDescent="0.45">
      <c r="A1727" s="60">
        <v>41555</v>
      </c>
      <c r="B1727" s="121">
        <v>1718</v>
      </c>
      <c r="C1727" s="130">
        <v>23.197659999999999</v>
      </c>
      <c r="D1727" s="105">
        <v>11.93149</v>
      </c>
      <c r="E1727" s="105">
        <v>76.133016249999983</v>
      </c>
      <c r="F1727" s="15">
        <f t="shared" si="81"/>
        <v>2.8432010819168774</v>
      </c>
      <c r="G1727" s="15">
        <f t="shared" si="81"/>
        <v>1.3962403277571487</v>
      </c>
      <c r="H1727" s="118">
        <f t="shared" si="82"/>
        <v>2.1197207048370128</v>
      </c>
      <c r="I1727" s="134">
        <f t="shared" si="83"/>
        <v>1.6138073086681772</v>
      </c>
    </row>
    <row r="1728" spans="1:9" x14ac:dyDescent="0.45">
      <c r="A1728" s="60">
        <v>41556</v>
      </c>
      <c r="B1728" s="122">
        <v>1719</v>
      </c>
      <c r="C1728" s="130">
        <v>21.431149999999999</v>
      </c>
      <c r="D1728" s="105">
        <v>8.0158380000000005</v>
      </c>
      <c r="E1728" s="105">
        <v>86.627147916666672</v>
      </c>
      <c r="F1728" s="15">
        <f t="shared" si="81"/>
        <v>2.5536363277676055</v>
      </c>
      <c r="G1728" s="15">
        <f t="shared" si="81"/>
        <v>1.0739265568821863</v>
      </c>
      <c r="H1728" s="118">
        <f t="shared" si="82"/>
        <v>1.8137814423248959</v>
      </c>
      <c r="I1728" s="134">
        <f t="shared" si="83"/>
        <v>1.5712271329278378</v>
      </c>
    </row>
    <row r="1729" spans="1:9" x14ac:dyDescent="0.45">
      <c r="A1729" s="60">
        <v>41557</v>
      </c>
      <c r="B1729" s="122">
        <v>1720</v>
      </c>
      <c r="C1729" s="130">
        <v>15.305859999999999</v>
      </c>
      <c r="D1729" s="105">
        <v>6.6503459999999999</v>
      </c>
      <c r="E1729" s="105">
        <v>76.296224479166682</v>
      </c>
      <c r="F1729" s="15">
        <f t="shared" si="81"/>
        <v>1.739218355766182</v>
      </c>
      <c r="G1729" s="15">
        <f t="shared" si="81"/>
        <v>0.97805719407030134</v>
      </c>
      <c r="H1729" s="118">
        <f t="shared" si="82"/>
        <v>1.3586377749182417</v>
      </c>
      <c r="I1729" s="134">
        <f t="shared" si="83"/>
        <v>1.0365893266103772</v>
      </c>
    </row>
    <row r="1730" spans="1:9" x14ac:dyDescent="0.45">
      <c r="A1730" s="60">
        <v>41558</v>
      </c>
      <c r="B1730" s="121">
        <v>1721</v>
      </c>
      <c r="C1730" s="130">
        <v>13.92464</v>
      </c>
      <c r="D1730" s="105">
        <v>4.2407450000000004</v>
      </c>
      <c r="E1730" s="105">
        <v>89.022915833333357</v>
      </c>
      <c r="F1730" s="15">
        <f t="shared" si="81"/>
        <v>1.5908037647803508</v>
      </c>
      <c r="G1730" s="15">
        <f t="shared" si="81"/>
        <v>0.82714496870536247</v>
      </c>
      <c r="H1730" s="118">
        <f t="shared" si="82"/>
        <v>1.2089743667428565</v>
      </c>
      <c r="I1730" s="134">
        <f t="shared" si="83"/>
        <v>1.0762642329520682</v>
      </c>
    </row>
    <row r="1731" spans="1:9" x14ac:dyDescent="0.45">
      <c r="A1731" s="60">
        <v>41559</v>
      </c>
      <c r="B1731" s="122">
        <v>1722</v>
      </c>
      <c r="C1731" s="130">
        <v>12.75347</v>
      </c>
      <c r="D1731" s="105">
        <v>5.7629109999999999</v>
      </c>
      <c r="E1731" s="105">
        <v>93.743694687500025</v>
      </c>
      <c r="F1731" s="15">
        <f t="shared" si="81"/>
        <v>1.4737874912465967</v>
      </c>
      <c r="G1731" s="15">
        <f t="shared" si="81"/>
        <v>0.91987097315223398</v>
      </c>
      <c r="H1731" s="118">
        <f t="shared" si="82"/>
        <v>1.1968292321994154</v>
      </c>
      <c r="I1731" s="134">
        <f t="shared" si="83"/>
        <v>1.1219519413637706</v>
      </c>
    </row>
    <row r="1732" spans="1:9" x14ac:dyDescent="0.45">
      <c r="A1732" s="60">
        <v>41560</v>
      </c>
      <c r="B1732" s="122">
        <v>1723</v>
      </c>
      <c r="C1732" s="130">
        <v>15.606120000000001</v>
      </c>
      <c r="D1732" s="105">
        <v>2.2567550000000001</v>
      </c>
      <c r="E1732" s="105">
        <v>89.717237187500004</v>
      </c>
      <c r="F1732" s="15">
        <f t="shared" si="81"/>
        <v>1.7730426037889955</v>
      </c>
      <c r="G1732" s="15">
        <f t="shared" si="81"/>
        <v>0.71871318631425385</v>
      </c>
      <c r="H1732" s="118">
        <f t="shared" si="82"/>
        <v>1.2458778950516247</v>
      </c>
      <c r="I1732" s="134">
        <f t="shared" si="83"/>
        <v>1.1177672261700984</v>
      </c>
    </row>
    <row r="1733" spans="1:9" x14ac:dyDescent="0.45">
      <c r="A1733" s="60">
        <v>41561</v>
      </c>
      <c r="B1733" s="121">
        <v>1724</v>
      </c>
      <c r="C1733" s="130">
        <v>18.367830000000001</v>
      </c>
      <c r="D1733" s="105">
        <v>10.20618</v>
      </c>
      <c r="E1733" s="105">
        <v>95.581697395833331</v>
      </c>
      <c r="F1733" s="15">
        <f t="shared" si="81"/>
        <v>2.112210881081757</v>
      </c>
      <c r="G1733" s="15">
        <f t="shared" si="81"/>
        <v>1.2450318006398815</v>
      </c>
      <c r="H1733" s="118">
        <f t="shared" si="82"/>
        <v>1.6786213408608193</v>
      </c>
      <c r="I1733" s="134">
        <f t="shared" si="83"/>
        <v>1.6044547704434682</v>
      </c>
    </row>
    <row r="1734" spans="1:9" x14ac:dyDescent="0.45">
      <c r="A1734" s="60">
        <v>41562</v>
      </c>
      <c r="B1734" s="122">
        <v>1725</v>
      </c>
      <c r="C1734" s="130">
        <v>15.974600000000001</v>
      </c>
      <c r="D1734" s="105">
        <v>12.87346</v>
      </c>
      <c r="E1734" s="105">
        <v>99.953718125000037</v>
      </c>
      <c r="F1734" s="15">
        <f t="shared" si="81"/>
        <v>1.8153388192363429</v>
      </c>
      <c r="G1734" s="15">
        <f t="shared" si="81"/>
        <v>1.4854181394901294</v>
      </c>
      <c r="H1734" s="118">
        <f t="shared" si="82"/>
        <v>1.6503784793632361</v>
      </c>
      <c r="I1734" s="134">
        <f t="shared" si="83"/>
        <v>1.6496146532583909</v>
      </c>
    </row>
    <row r="1735" spans="1:9" x14ac:dyDescent="0.45">
      <c r="A1735" s="60">
        <v>41563</v>
      </c>
      <c r="B1735" s="122">
        <v>1726</v>
      </c>
      <c r="C1735" s="130">
        <v>20.44689</v>
      </c>
      <c r="D1735" s="105">
        <v>12.398569999999999</v>
      </c>
      <c r="E1735" s="105">
        <v>96.792110208333341</v>
      </c>
      <c r="F1735" s="15">
        <f t="shared" si="81"/>
        <v>2.403754647170929</v>
      </c>
      <c r="G1735" s="15">
        <f t="shared" si="81"/>
        <v>1.4398536084212821</v>
      </c>
      <c r="H1735" s="118">
        <f t="shared" si="82"/>
        <v>1.9218041277961055</v>
      </c>
      <c r="I1735" s="134">
        <f t="shared" si="83"/>
        <v>1.8601547693647058</v>
      </c>
    </row>
    <row r="1736" spans="1:9" x14ac:dyDescent="0.45">
      <c r="A1736" s="60">
        <v>41564</v>
      </c>
      <c r="B1736" s="121">
        <v>1727</v>
      </c>
      <c r="C1736" s="130">
        <v>19.59328</v>
      </c>
      <c r="D1736" s="105">
        <v>11.91037</v>
      </c>
      <c r="E1736" s="105">
        <v>91.899442708333368</v>
      </c>
      <c r="F1736" s="15">
        <f t="shared" si="81"/>
        <v>2.2800541207428244</v>
      </c>
      <c r="G1736" s="15">
        <f t="shared" si="81"/>
        <v>1.3942959861117794</v>
      </c>
      <c r="H1736" s="118">
        <f t="shared" si="82"/>
        <v>1.8371750534273019</v>
      </c>
      <c r="I1736" s="134">
        <f t="shared" si="83"/>
        <v>1.6883536356762163</v>
      </c>
    </row>
    <row r="1737" spans="1:9" x14ac:dyDescent="0.45">
      <c r="A1737" s="60">
        <v>41565</v>
      </c>
      <c r="B1737" s="122">
        <v>1728</v>
      </c>
      <c r="C1737" s="130">
        <v>20.645689999999998</v>
      </c>
      <c r="D1737" s="105">
        <v>9.6938390000000005</v>
      </c>
      <c r="E1737" s="105">
        <v>88.323963437499984</v>
      </c>
      <c r="F1737" s="15">
        <f t="shared" si="81"/>
        <v>2.4333919423084032</v>
      </c>
      <c r="G1737" s="15">
        <f t="shared" si="81"/>
        <v>1.2029958709921535</v>
      </c>
      <c r="H1737" s="118">
        <f t="shared" si="82"/>
        <v>1.8181939066502784</v>
      </c>
      <c r="I1737" s="134">
        <f t="shared" si="83"/>
        <v>1.6059009213326445</v>
      </c>
    </row>
    <row r="1738" spans="1:9" x14ac:dyDescent="0.45">
      <c r="A1738" s="60">
        <v>41566</v>
      </c>
      <c r="B1738" s="122">
        <v>1729</v>
      </c>
      <c r="C1738" s="130">
        <v>20.98179</v>
      </c>
      <c r="D1738" s="105">
        <v>12.514480000000001</v>
      </c>
      <c r="E1738" s="105">
        <v>94.541137916666699</v>
      </c>
      <c r="F1738" s="15">
        <f t="shared" si="81"/>
        <v>2.4842249435349899</v>
      </c>
      <c r="G1738" s="15">
        <f t="shared" si="81"/>
        <v>1.4508601356313657</v>
      </c>
      <c r="H1738" s="118">
        <f t="shared" si="82"/>
        <v>1.9675425395831778</v>
      </c>
      <c r="I1738" s="134">
        <f t="shared" si="83"/>
        <v>1.8601371059164185</v>
      </c>
    </row>
    <row r="1739" spans="1:9" x14ac:dyDescent="0.45">
      <c r="A1739" s="60">
        <v>41567</v>
      </c>
      <c r="B1739" s="121">
        <v>1730</v>
      </c>
      <c r="C1739" s="130">
        <v>20.331710000000001</v>
      </c>
      <c r="D1739" s="105">
        <v>13.31549</v>
      </c>
      <c r="E1739" s="105">
        <v>90.011132812500009</v>
      </c>
      <c r="F1739" s="15">
        <f t="shared" ref="F1739:G1750" si="84">0.6108*EXP(17.27*C1739/(C1739+237.3))</f>
        <v>2.3867282847738096</v>
      </c>
      <c r="G1739" s="15">
        <f t="shared" si="84"/>
        <v>1.528962362031232</v>
      </c>
      <c r="H1739" s="118">
        <f t="shared" ref="H1739:H1750" si="85">(F1739+G1739)/2</f>
        <v>1.9578453234025208</v>
      </c>
      <c r="I1739" s="134">
        <f t="shared" ref="I1739:I1750" si="86">E1739/100*H1739</f>
        <v>1.7622787543111633</v>
      </c>
    </row>
    <row r="1740" spans="1:9" x14ac:dyDescent="0.45">
      <c r="A1740" s="60">
        <v>41568</v>
      </c>
      <c r="B1740" s="122">
        <v>1731</v>
      </c>
      <c r="C1740" s="130">
        <v>19.927230000000002</v>
      </c>
      <c r="D1740" s="105">
        <v>12.259</v>
      </c>
      <c r="E1740" s="105">
        <v>90.75540229166667</v>
      </c>
      <c r="F1740" s="15">
        <f t="shared" si="84"/>
        <v>2.3277688101399514</v>
      </c>
      <c r="G1740" s="15">
        <f t="shared" si="84"/>
        <v>1.4266977393378717</v>
      </c>
      <c r="H1740" s="118">
        <f t="shared" si="85"/>
        <v>1.8772332747389116</v>
      </c>
      <c r="I1740" s="134">
        <f t="shared" si="86"/>
        <v>1.7036906104423273</v>
      </c>
    </row>
    <row r="1741" spans="1:9" x14ac:dyDescent="0.45">
      <c r="A1741" s="60">
        <v>41569</v>
      </c>
      <c r="B1741" s="122">
        <v>1732</v>
      </c>
      <c r="C1741" s="130">
        <v>20.481310000000001</v>
      </c>
      <c r="D1741" s="105">
        <v>15.04025</v>
      </c>
      <c r="E1741" s="105">
        <v>85.15285999999999</v>
      </c>
      <c r="F1741" s="15">
        <f t="shared" si="84"/>
        <v>2.4088633108220479</v>
      </c>
      <c r="G1741" s="15">
        <f t="shared" si="84"/>
        <v>1.7097703580133021</v>
      </c>
      <c r="H1741" s="118">
        <f t="shared" si="85"/>
        <v>2.0593168344176749</v>
      </c>
      <c r="I1741" s="134">
        <f t="shared" si="86"/>
        <v>1.7535671809681141</v>
      </c>
    </row>
    <row r="1742" spans="1:9" x14ac:dyDescent="0.45">
      <c r="A1742" s="60">
        <v>41570</v>
      </c>
      <c r="B1742" s="121">
        <v>1733</v>
      </c>
      <c r="C1742" s="130">
        <v>20.50845</v>
      </c>
      <c r="D1742" s="105">
        <v>13.51093</v>
      </c>
      <c r="E1742" s="105">
        <v>85.036446979166683</v>
      </c>
      <c r="F1742" s="15">
        <f t="shared" si="84"/>
        <v>2.4128981568825374</v>
      </c>
      <c r="G1742" s="15">
        <f t="shared" si="84"/>
        <v>1.5485695746137407</v>
      </c>
      <c r="H1742" s="118">
        <f t="shared" si="85"/>
        <v>1.980733865748139</v>
      </c>
      <c r="I1742" s="134">
        <f t="shared" si="86"/>
        <v>1.6843457035453149</v>
      </c>
    </row>
    <row r="1743" spans="1:9" x14ac:dyDescent="0.45">
      <c r="A1743" s="60">
        <v>41571</v>
      </c>
      <c r="B1743" s="122">
        <v>1734</v>
      </c>
      <c r="C1743" s="130">
        <v>20.508479999999999</v>
      </c>
      <c r="D1743" s="105">
        <v>12.11556</v>
      </c>
      <c r="E1743" s="105">
        <v>87.165502083333379</v>
      </c>
      <c r="F1743" s="15">
        <f t="shared" si="84"/>
        <v>2.4129026201856076</v>
      </c>
      <c r="G1743" s="15">
        <f t="shared" si="84"/>
        <v>1.4132871956752158</v>
      </c>
      <c r="H1743" s="118">
        <f t="shared" si="85"/>
        <v>1.9130949079304118</v>
      </c>
      <c r="I1743" s="134">
        <f t="shared" si="86"/>
        <v>1.6675587818282278</v>
      </c>
    </row>
    <row r="1744" spans="1:9" x14ac:dyDescent="0.45">
      <c r="A1744" s="60">
        <v>41572</v>
      </c>
      <c r="B1744" s="122">
        <v>1735</v>
      </c>
      <c r="C1744" s="130">
        <v>19.633220000000001</v>
      </c>
      <c r="D1744" s="105">
        <v>15.438599999999999</v>
      </c>
      <c r="E1744" s="105">
        <v>91.915393229166668</v>
      </c>
      <c r="F1744" s="15">
        <f t="shared" si="84"/>
        <v>2.2857153258803273</v>
      </c>
      <c r="G1744" s="15">
        <f t="shared" si="84"/>
        <v>1.7541010846358736</v>
      </c>
      <c r="H1744" s="118">
        <f t="shared" si="85"/>
        <v>2.0199082052581003</v>
      </c>
      <c r="I1744" s="134">
        <f t="shared" si="86"/>
        <v>1.8566065697311858</v>
      </c>
    </row>
    <row r="1745" spans="1:9" x14ac:dyDescent="0.45">
      <c r="A1745" s="60">
        <v>41573</v>
      </c>
      <c r="B1745" s="121">
        <v>1736</v>
      </c>
      <c r="C1745" s="130">
        <v>21.493559999999999</v>
      </c>
      <c r="D1745" s="105">
        <v>14.167669999999999</v>
      </c>
      <c r="E1745" s="105">
        <v>89.124202708333371</v>
      </c>
      <c r="F1745" s="15">
        <f t="shared" si="84"/>
        <v>2.5634093941448253</v>
      </c>
      <c r="G1745" s="15">
        <f t="shared" si="84"/>
        <v>1.6160821948124711</v>
      </c>
      <c r="H1745" s="118">
        <f t="shared" si="85"/>
        <v>2.0897457944786479</v>
      </c>
      <c r="I1745" s="134">
        <f t="shared" si="86"/>
        <v>1.8624692779600218</v>
      </c>
    </row>
    <row r="1746" spans="1:9" x14ac:dyDescent="0.45">
      <c r="A1746" s="60">
        <v>41574</v>
      </c>
      <c r="B1746" s="122">
        <v>1737</v>
      </c>
      <c r="C1746" s="130">
        <v>18.305309999999999</v>
      </c>
      <c r="D1746" s="105">
        <v>11.60355</v>
      </c>
      <c r="E1746" s="105">
        <v>91.654691458333332</v>
      </c>
      <c r="F1746" s="15">
        <f t="shared" si="84"/>
        <v>2.1039457589838366</v>
      </c>
      <c r="G1746" s="15">
        <f t="shared" si="84"/>
        <v>1.3663166665907165</v>
      </c>
      <c r="H1746" s="118">
        <f t="shared" si="85"/>
        <v>1.7351312127872767</v>
      </c>
      <c r="I1746" s="134">
        <f t="shared" si="86"/>
        <v>1.5903291594774156</v>
      </c>
    </row>
    <row r="1747" spans="1:9" x14ac:dyDescent="0.45">
      <c r="A1747" s="60">
        <v>41575</v>
      </c>
      <c r="B1747" s="122">
        <v>1738</v>
      </c>
      <c r="C1747" s="130">
        <v>17.11382</v>
      </c>
      <c r="D1747" s="105">
        <v>9.3525550000000006</v>
      </c>
      <c r="E1747" s="105">
        <v>86.881326250000029</v>
      </c>
      <c r="F1747" s="15">
        <f t="shared" si="84"/>
        <v>1.9517504244929691</v>
      </c>
      <c r="G1747" s="15">
        <f t="shared" si="84"/>
        <v>1.1756920976130962</v>
      </c>
      <c r="H1747" s="118">
        <f t="shared" si="85"/>
        <v>1.5637212610530327</v>
      </c>
      <c r="I1747" s="134">
        <f t="shared" si="86"/>
        <v>1.3585817704560998</v>
      </c>
    </row>
    <row r="1748" spans="1:9" x14ac:dyDescent="0.45">
      <c r="A1748" s="60">
        <v>41576</v>
      </c>
      <c r="B1748" s="121">
        <v>1739</v>
      </c>
      <c r="C1748" s="130">
        <v>15.380979999999999</v>
      </c>
      <c r="D1748" s="105">
        <v>6.0254669999999999</v>
      </c>
      <c r="E1748" s="105">
        <v>86.619770937499993</v>
      </c>
      <c r="F1748" s="15">
        <f t="shared" si="84"/>
        <v>1.7476271077592855</v>
      </c>
      <c r="G1748" s="15">
        <f t="shared" si="84"/>
        <v>0.93675940166130156</v>
      </c>
      <c r="H1748" s="118">
        <f t="shared" si="85"/>
        <v>1.3421932547102935</v>
      </c>
      <c r="I1748" s="134">
        <f t="shared" si="86"/>
        <v>1.162604722768632</v>
      </c>
    </row>
    <row r="1749" spans="1:9" x14ac:dyDescent="0.45">
      <c r="A1749" s="60">
        <v>41577</v>
      </c>
      <c r="B1749" s="122">
        <v>1740</v>
      </c>
      <c r="C1749" s="130">
        <v>16.328620000000001</v>
      </c>
      <c r="D1749" s="105">
        <v>2.9098890000000002</v>
      </c>
      <c r="E1749" s="105">
        <v>87.499711250000033</v>
      </c>
      <c r="F1749" s="15">
        <f t="shared" si="84"/>
        <v>1.8568054988644427</v>
      </c>
      <c r="G1749" s="15">
        <f t="shared" si="84"/>
        <v>0.75293385042574501</v>
      </c>
      <c r="H1749" s="118">
        <f t="shared" si="85"/>
        <v>1.3048696746450938</v>
      </c>
      <c r="I1749" s="134">
        <f t="shared" si="86"/>
        <v>1.1417571975032721</v>
      </c>
    </row>
    <row r="1750" spans="1:9" ht="14.65" thickBot="1" x14ac:dyDescent="0.5">
      <c r="A1750" s="61">
        <v>41578</v>
      </c>
      <c r="B1750" s="123">
        <v>1741</v>
      </c>
      <c r="C1750" s="131">
        <v>15.60768</v>
      </c>
      <c r="D1750" s="109">
        <v>3.5581670000000001</v>
      </c>
      <c r="E1750" s="109">
        <v>90.37206322916667</v>
      </c>
      <c r="F1750" s="16">
        <f t="shared" si="84"/>
        <v>1.7732198325467587</v>
      </c>
      <c r="G1750" s="16">
        <f t="shared" si="84"/>
        <v>0.78831446855199927</v>
      </c>
      <c r="H1750" s="119">
        <f t="shared" si="85"/>
        <v>1.280767150549379</v>
      </c>
      <c r="I1750" s="135">
        <f t="shared" si="86"/>
        <v>1.157455699112881</v>
      </c>
    </row>
  </sheetData>
  <mergeCells count="1">
    <mergeCell ref="B8:B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751"/>
  <sheetViews>
    <sheetView topLeftCell="P1" workbookViewId="0">
      <selection activeCell="Y11" sqref="Y11"/>
    </sheetView>
  </sheetViews>
  <sheetFormatPr defaultColWidth="10.6640625" defaultRowHeight="14.25" x14ac:dyDescent="0.45"/>
  <cols>
    <col min="1" max="1" width="11.3984375" style="11"/>
    <col min="2" max="2" width="9.265625" bestFit="1" customWidth="1"/>
    <col min="3" max="3" width="10.265625" bestFit="1" customWidth="1"/>
    <col min="4" max="4" width="13.59765625" customWidth="1"/>
    <col min="5" max="5" width="10.265625" bestFit="1" customWidth="1"/>
    <col min="7" max="7" width="11.3984375" style="11"/>
    <col min="8" max="8" width="9.265625" bestFit="1" customWidth="1"/>
    <col min="9" max="9" width="12.265625" customWidth="1"/>
    <col min="10" max="10" width="11.59765625" customWidth="1"/>
    <col min="11" max="11" width="6.59765625" bestFit="1" customWidth="1"/>
    <col min="12" max="12" width="19.3984375" bestFit="1" customWidth="1"/>
    <col min="13" max="13" width="11.59765625" bestFit="1" customWidth="1"/>
    <col min="14" max="14" width="12.73046875" bestFit="1" customWidth="1"/>
    <col min="15" max="15" width="12" bestFit="1" customWidth="1"/>
    <col min="16" max="16" width="10.265625" bestFit="1" customWidth="1"/>
    <col min="18" max="18" width="11.3984375" style="11"/>
    <col min="19" max="19" width="13.1328125" bestFit="1" customWidth="1"/>
    <col min="20" max="20" width="5.73046875" bestFit="1" customWidth="1"/>
    <col min="21" max="21" width="5.3984375" bestFit="1" customWidth="1"/>
    <col min="22" max="22" width="16" customWidth="1"/>
    <col min="23" max="23" width="10.265625" bestFit="1" customWidth="1"/>
    <col min="24" max="24" width="7" bestFit="1" customWidth="1"/>
    <col min="25" max="25" width="10.265625" bestFit="1" customWidth="1"/>
    <col min="27" max="27" width="11.3984375" style="11"/>
    <col min="28" max="28" width="16" customWidth="1"/>
    <col min="29" max="29" width="5.73046875" bestFit="1" customWidth="1"/>
    <col min="30" max="30" width="5.3984375" bestFit="1" customWidth="1"/>
    <col min="31" max="31" width="7.73046875" customWidth="1"/>
    <col min="32" max="32" width="7.3984375" bestFit="1" customWidth="1"/>
    <col min="33" max="33" width="7.1328125" bestFit="1" customWidth="1"/>
    <col min="34" max="34" width="11.59765625" bestFit="1" customWidth="1"/>
    <col min="35" max="35" width="11.265625" bestFit="1" customWidth="1"/>
    <col min="36" max="36" width="10.265625" bestFit="1" customWidth="1"/>
  </cols>
  <sheetData>
    <row r="1" spans="1:36" ht="14.65" thickBot="1" x14ac:dyDescent="0.5">
      <c r="B1" s="11"/>
      <c r="C1" s="167" t="s">
        <v>0</v>
      </c>
      <c r="D1" s="168"/>
      <c r="E1" s="11"/>
      <c r="F1" s="11"/>
      <c r="H1" s="11"/>
      <c r="I1" s="170" t="s">
        <v>28</v>
      </c>
      <c r="J1" s="171"/>
      <c r="K1" s="11"/>
      <c r="L1" s="11"/>
      <c r="M1" s="20" t="s">
        <v>29</v>
      </c>
      <c r="N1" s="11"/>
      <c r="O1" s="11"/>
      <c r="P1" s="11"/>
      <c r="Q1" s="11"/>
      <c r="S1" s="44" t="s">
        <v>30</v>
      </c>
      <c r="T1" s="11"/>
      <c r="U1" s="11"/>
      <c r="V1" s="20" t="s">
        <v>31</v>
      </c>
      <c r="W1" s="11"/>
      <c r="X1" s="11"/>
      <c r="Y1" s="11"/>
      <c r="Z1" s="11"/>
      <c r="AB1" s="11"/>
      <c r="AC1" s="11"/>
      <c r="AD1" s="11"/>
      <c r="AE1" s="11"/>
      <c r="AF1" s="11"/>
      <c r="AG1" s="11"/>
      <c r="AH1" s="11"/>
      <c r="AI1" s="11"/>
      <c r="AJ1" s="11"/>
    </row>
    <row r="2" spans="1:36" x14ac:dyDescent="0.45">
      <c r="B2" s="93" t="s">
        <v>32</v>
      </c>
      <c r="C2" s="169" t="s">
        <v>33</v>
      </c>
      <c r="D2" s="169"/>
      <c r="E2" s="95">
        <f>4.903*10^(-9)</f>
        <v>4.9030000000000001E-9</v>
      </c>
      <c r="F2" s="11"/>
      <c r="H2" s="11"/>
      <c r="I2" s="11"/>
      <c r="J2" s="43" t="s">
        <v>34</v>
      </c>
      <c r="K2" s="52">
        <v>47</v>
      </c>
      <c r="L2" s="11"/>
      <c r="M2" s="21" t="s">
        <v>35</v>
      </c>
      <c r="N2" s="11"/>
      <c r="O2" s="11"/>
      <c r="P2" s="11"/>
      <c r="Q2" s="11"/>
      <c r="S2" s="43" t="s">
        <v>36</v>
      </c>
      <c r="T2" s="19">
        <f>'Calcul ET0'!B2</f>
        <v>58</v>
      </c>
      <c r="U2" s="11"/>
      <c r="V2" s="21" t="s">
        <v>35</v>
      </c>
      <c r="W2" s="11"/>
      <c r="X2" s="11"/>
      <c r="Y2" s="11"/>
      <c r="Z2" s="11"/>
      <c r="AB2" s="11"/>
      <c r="AC2" s="11"/>
      <c r="AD2" s="11"/>
      <c r="AE2" s="11"/>
      <c r="AF2" s="11"/>
      <c r="AG2" s="11"/>
      <c r="AH2" s="11"/>
      <c r="AI2" s="11"/>
      <c r="AJ2" s="11"/>
    </row>
    <row r="3" spans="1:36" ht="14.65" thickBot="1" x14ac:dyDescent="0.5">
      <c r="B3" s="96" t="s">
        <v>37</v>
      </c>
      <c r="C3" s="177" t="s">
        <v>38</v>
      </c>
      <c r="D3" s="177"/>
      <c r="E3" s="97">
        <v>37.590000000000003</v>
      </c>
      <c r="F3" s="11"/>
      <c r="H3" s="11"/>
      <c r="I3" s="11"/>
      <c r="J3" s="40" t="s">
        <v>39</v>
      </c>
      <c r="K3" s="53">
        <v>19</v>
      </c>
      <c r="L3" s="11"/>
      <c r="M3" s="22" t="s">
        <v>40</v>
      </c>
      <c r="N3" s="11"/>
      <c r="O3" s="11"/>
      <c r="P3" s="11"/>
      <c r="Q3" s="11"/>
      <c r="S3" s="11"/>
      <c r="T3" s="11"/>
      <c r="U3" s="11"/>
      <c r="V3" s="22" t="s">
        <v>40</v>
      </c>
      <c r="W3" s="11"/>
      <c r="X3" s="11"/>
      <c r="Y3" s="11"/>
      <c r="Z3" s="11"/>
      <c r="AB3" s="11"/>
      <c r="AC3" s="11"/>
      <c r="AD3" s="11"/>
      <c r="AE3" s="11"/>
      <c r="AF3" s="11"/>
      <c r="AG3" s="11"/>
      <c r="AH3" s="11"/>
      <c r="AI3" s="11"/>
      <c r="AJ3" s="11"/>
    </row>
    <row r="4" spans="1:36" x14ac:dyDescent="0.45">
      <c r="B4" s="11"/>
      <c r="C4" s="12"/>
      <c r="D4" s="12"/>
      <c r="E4" s="11"/>
      <c r="F4" s="11"/>
      <c r="H4" s="11"/>
      <c r="I4" s="172" t="s">
        <v>41</v>
      </c>
      <c r="J4" s="172"/>
      <c r="K4" s="24">
        <f>K2+K3/60</f>
        <v>47.31666666666667</v>
      </c>
      <c r="L4" s="11"/>
      <c r="M4" s="11"/>
      <c r="N4" s="11"/>
      <c r="O4" s="11"/>
      <c r="P4" s="11"/>
      <c r="Q4" s="11"/>
      <c r="S4" s="19" t="s">
        <v>42</v>
      </c>
      <c r="T4" s="52">
        <v>0.19</v>
      </c>
      <c r="U4" s="11"/>
      <c r="V4" s="11"/>
      <c r="W4" s="11"/>
      <c r="X4" s="11"/>
      <c r="Y4" s="11"/>
      <c r="Z4" s="11"/>
      <c r="AB4" s="11"/>
      <c r="AC4" s="11"/>
      <c r="AD4" s="11"/>
      <c r="AE4" s="11"/>
      <c r="AF4" s="11"/>
      <c r="AG4" s="11"/>
      <c r="AH4" s="11"/>
      <c r="AI4" s="11"/>
      <c r="AJ4" s="11"/>
    </row>
    <row r="5" spans="1:36" x14ac:dyDescent="0.45">
      <c r="B5" s="11"/>
      <c r="C5" s="12"/>
      <c r="D5" s="12"/>
      <c r="E5" s="11"/>
      <c r="F5" s="11"/>
      <c r="H5" s="11"/>
      <c r="I5" s="11"/>
      <c r="J5" s="41" t="s">
        <v>43</v>
      </c>
      <c r="K5" s="42">
        <f>PI()/180*K4</f>
        <v>0.82583162440198365</v>
      </c>
      <c r="L5" s="11"/>
      <c r="M5" s="11"/>
      <c r="N5" s="11"/>
      <c r="O5" s="11"/>
      <c r="P5" s="11"/>
      <c r="Q5" s="11"/>
      <c r="S5" s="11"/>
      <c r="T5" s="11"/>
      <c r="U5" s="11"/>
      <c r="V5" s="11"/>
      <c r="W5" s="11"/>
      <c r="X5" s="11"/>
      <c r="Y5" s="11"/>
      <c r="Z5" s="11"/>
      <c r="AB5" s="11"/>
      <c r="AC5" s="11"/>
      <c r="AD5" s="11"/>
      <c r="AE5" s="11"/>
      <c r="AF5" s="11"/>
      <c r="AG5" s="11"/>
      <c r="AH5" s="11"/>
      <c r="AI5" s="11"/>
      <c r="AJ5" s="11"/>
    </row>
    <row r="6" spans="1:36" x14ac:dyDescent="0.45">
      <c r="B6" s="11"/>
      <c r="C6" s="12"/>
      <c r="D6" s="12"/>
      <c r="E6" s="11"/>
      <c r="F6" s="11"/>
      <c r="H6" s="11"/>
      <c r="I6" s="11"/>
      <c r="J6" s="11"/>
      <c r="K6" s="11"/>
      <c r="L6" s="11"/>
      <c r="M6" s="11"/>
      <c r="N6" s="11"/>
      <c r="O6" s="11"/>
      <c r="P6" s="11"/>
      <c r="Q6" s="11"/>
      <c r="S6" s="11"/>
      <c r="T6" s="11"/>
      <c r="U6" s="11"/>
      <c r="V6" s="11"/>
      <c r="W6" s="11"/>
      <c r="X6" s="11"/>
      <c r="Y6" s="11"/>
      <c r="Z6" s="11"/>
      <c r="AB6" s="11"/>
      <c r="AC6" s="11"/>
      <c r="AD6" s="11"/>
      <c r="AE6" s="11"/>
      <c r="AF6" s="11"/>
      <c r="AG6" s="11"/>
      <c r="AH6" s="11"/>
      <c r="AI6" s="11"/>
      <c r="AJ6" s="11"/>
    </row>
    <row r="7" spans="1:36" ht="14.65" thickBot="1" x14ac:dyDescent="0.5">
      <c r="B7" s="12"/>
      <c r="C7" s="12"/>
      <c r="D7" s="11"/>
      <c r="E7" s="11"/>
      <c r="F7" s="11"/>
      <c r="H7" s="11"/>
      <c r="I7" s="11"/>
      <c r="J7" s="11"/>
      <c r="K7" s="11"/>
      <c r="L7" s="11"/>
      <c r="M7" s="11"/>
      <c r="N7" s="11"/>
      <c r="O7" s="11"/>
      <c r="P7" s="11"/>
      <c r="Q7" s="11"/>
      <c r="S7" s="11"/>
      <c r="T7" s="11"/>
      <c r="U7" s="11"/>
      <c r="V7" s="11"/>
      <c r="W7" s="11"/>
      <c r="X7" s="11"/>
      <c r="Y7" s="11" t="s">
        <v>70</v>
      </c>
      <c r="Z7" s="11"/>
      <c r="AB7" s="11"/>
      <c r="AC7" s="11"/>
      <c r="AD7" s="11"/>
      <c r="AE7" s="11"/>
      <c r="AF7" s="11"/>
      <c r="AG7" s="11"/>
      <c r="AH7" s="11"/>
      <c r="AI7" s="11"/>
      <c r="AJ7" s="11"/>
    </row>
    <row r="8" spans="1:36" ht="16.149999999999999" thickBot="1" x14ac:dyDescent="0.6">
      <c r="B8" s="11"/>
      <c r="C8" s="11"/>
      <c r="D8" s="11"/>
      <c r="E8" s="11"/>
      <c r="F8" s="11"/>
      <c r="H8" s="162" t="s">
        <v>44</v>
      </c>
      <c r="I8" s="178"/>
      <c r="J8" s="178"/>
      <c r="K8" s="179"/>
      <c r="L8" s="11"/>
      <c r="M8" s="11"/>
      <c r="N8" s="11"/>
      <c r="O8" s="11"/>
      <c r="P8" s="11"/>
      <c r="Q8" s="11"/>
      <c r="S8" s="180" t="s">
        <v>45</v>
      </c>
      <c r="T8" s="163"/>
      <c r="U8" s="163"/>
      <c r="V8" s="164"/>
      <c r="W8" s="11"/>
      <c r="X8" s="11"/>
      <c r="Y8" s="11" t="s">
        <v>71</v>
      </c>
      <c r="Z8" s="11"/>
      <c r="AB8" s="162" t="s">
        <v>46</v>
      </c>
      <c r="AC8" s="163"/>
      <c r="AD8" s="163"/>
      <c r="AE8" s="164"/>
      <c r="AF8" s="11"/>
      <c r="AG8" s="11"/>
      <c r="AH8" s="11"/>
      <c r="AI8" s="11"/>
      <c r="AJ8" s="11"/>
    </row>
    <row r="9" spans="1:36" x14ac:dyDescent="0.45">
      <c r="B9" s="165" t="s">
        <v>20</v>
      </c>
      <c r="C9" s="93" t="s">
        <v>47</v>
      </c>
      <c r="D9" s="94" t="s">
        <v>48</v>
      </c>
      <c r="E9" s="91" t="s">
        <v>12</v>
      </c>
      <c r="F9" s="11"/>
      <c r="H9" s="160" t="s">
        <v>20</v>
      </c>
      <c r="I9" s="173" t="s">
        <v>49</v>
      </c>
      <c r="J9" s="175" t="s">
        <v>50</v>
      </c>
      <c r="K9" s="175" t="s">
        <v>51</v>
      </c>
      <c r="L9" s="30" t="s">
        <v>52</v>
      </c>
      <c r="M9" s="30" t="s">
        <v>53</v>
      </c>
      <c r="N9" s="31" t="s">
        <v>54</v>
      </c>
      <c r="O9" s="32" t="s">
        <v>55</v>
      </c>
      <c r="P9" s="28" t="s">
        <v>56</v>
      </c>
      <c r="Q9" s="11"/>
      <c r="S9" s="160" t="s">
        <v>20</v>
      </c>
      <c r="T9" s="39" t="s">
        <v>21</v>
      </c>
      <c r="U9" s="36" t="s">
        <v>22</v>
      </c>
      <c r="V9" s="37" t="s">
        <v>57</v>
      </c>
      <c r="W9" s="37" t="s">
        <v>58</v>
      </c>
      <c r="X9" s="38" t="s">
        <v>59</v>
      </c>
      <c r="Y9" s="27" t="s">
        <v>47</v>
      </c>
      <c r="Z9" s="11"/>
      <c r="AB9" s="165" t="s">
        <v>20</v>
      </c>
      <c r="AC9" s="45" t="s">
        <v>21</v>
      </c>
      <c r="AD9" s="36" t="s">
        <v>22</v>
      </c>
      <c r="AE9" s="46" t="s">
        <v>6</v>
      </c>
      <c r="AF9" s="30" t="s">
        <v>60</v>
      </c>
      <c r="AG9" s="30" t="s">
        <v>61</v>
      </c>
      <c r="AH9" s="31" t="s">
        <v>62</v>
      </c>
      <c r="AI9" s="49" t="s">
        <v>63</v>
      </c>
      <c r="AJ9" s="27" t="s">
        <v>48</v>
      </c>
    </row>
    <row r="10" spans="1:36" ht="14.65" thickBot="1" x14ac:dyDescent="0.5">
      <c r="B10" s="166"/>
      <c r="C10" s="102" t="s">
        <v>18</v>
      </c>
      <c r="D10" s="103" t="s">
        <v>18</v>
      </c>
      <c r="E10" s="92" t="s">
        <v>18</v>
      </c>
      <c r="F10" s="11"/>
      <c r="H10" s="161"/>
      <c r="I10" s="174"/>
      <c r="J10" s="176"/>
      <c r="K10" s="176"/>
      <c r="L10" s="40" t="s">
        <v>64</v>
      </c>
      <c r="M10" s="40" t="s">
        <v>65</v>
      </c>
      <c r="N10" s="40" t="s">
        <v>66</v>
      </c>
      <c r="O10" s="143" t="s">
        <v>66</v>
      </c>
      <c r="P10" s="29" t="s">
        <v>18</v>
      </c>
      <c r="Q10" s="11"/>
      <c r="S10" s="161"/>
      <c r="T10" s="67" t="s">
        <v>16</v>
      </c>
      <c r="U10" s="76" t="s">
        <v>16</v>
      </c>
      <c r="V10" s="77" t="s">
        <v>18</v>
      </c>
      <c r="W10" s="77" t="s">
        <v>18</v>
      </c>
      <c r="X10" s="78" t="s">
        <v>67</v>
      </c>
      <c r="Y10" s="84" t="s">
        <v>18</v>
      </c>
      <c r="Z10" s="11"/>
      <c r="AB10" s="166"/>
      <c r="AC10" s="79" t="s">
        <v>16</v>
      </c>
      <c r="AD10" s="76" t="s">
        <v>16</v>
      </c>
      <c r="AE10" s="68" t="s">
        <v>14</v>
      </c>
      <c r="AF10" s="40" t="s">
        <v>68</v>
      </c>
      <c r="AG10" s="40" t="s">
        <v>68</v>
      </c>
      <c r="AH10" s="40" t="s">
        <v>18</v>
      </c>
      <c r="AI10" s="80" t="s">
        <v>18</v>
      </c>
      <c r="AJ10" s="84" t="s">
        <v>18</v>
      </c>
    </row>
    <row r="11" spans="1:36" x14ac:dyDescent="0.45">
      <c r="A11" s="59">
        <v>39838</v>
      </c>
      <c r="B11" s="120">
        <v>1</v>
      </c>
      <c r="C11" s="136">
        <f>Y11</f>
        <v>3.7788272586069502</v>
      </c>
      <c r="D11" s="137">
        <f>AJ11</f>
        <v>2.4090677778497014</v>
      </c>
      <c r="E11" s="75">
        <f>C11-D11</f>
        <v>1.3697594807572488</v>
      </c>
      <c r="F11" s="11"/>
      <c r="G11" s="110">
        <v>39838</v>
      </c>
      <c r="H11" s="138">
        <v>1</v>
      </c>
      <c r="I11" s="145">
        <f>YEAR(G11)</f>
        <v>2009</v>
      </c>
      <c r="J11" s="146">
        <f>MONTH(G11)</f>
        <v>1</v>
      </c>
      <c r="K11" s="146">
        <f>DAY(G11)</f>
        <v>25</v>
      </c>
      <c r="L11" s="10">
        <v>25</v>
      </c>
      <c r="M11" s="147">
        <f>1+0.033*COS(2*PI()*L11/365)</f>
        <v>1.0299909820322035</v>
      </c>
      <c r="N11" s="148">
        <f>0.409*SIN((2*PI()*L11/365-1.39))</f>
        <v>-0.33496602100327749</v>
      </c>
      <c r="O11" s="86">
        <f>ACOS(-TAN($K$5)*TAN(N11))</f>
        <v>1.1837723476877611</v>
      </c>
      <c r="P11" s="142">
        <f>$E$3*M11*(O11*SIN($K$5)*SIN(N11)+COS($K$5)*COS(N11)*SIN(O11))</f>
        <v>11.880094963926213</v>
      </c>
      <c r="Q11" s="11"/>
      <c r="R11" s="59">
        <v>39838</v>
      </c>
      <c r="S11" s="120">
        <v>1</v>
      </c>
      <c r="T11" s="70">
        <f>'Calcul Es et Ea'!C10</f>
        <v>7.6310000000000002</v>
      </c>
      <c r="U11" s="71">
        <f>'Calcul Es et Ea'!D10</f>
        <v>2.9039999999999999</v>
      </c>
      <c r="V11" s="81">
        <f>(0.75+2*$T$2/100000)*P11</f>
        <v>8.9238521331028142</v>
      </c>
      <c r="W11" s="81">
        <f>$T$4*SQRT(T11-U11)*P11</f>
        <v>4.9075678683207142</v>
      </c>
      <c r="X11" s="148">
        <f>IF(W11/V11&lt;=1,W11/V11,1)</f>
        <v>0.54993827722853117</v>
      </c>
      <c r="Y11" s="85">
        <f>0.77*W11</f>
        <v>3.7788272586069502</v>
      </c>
      <c r="Z11" s="11"/>
      <c r="AA11" s="59">
        <v>39838</v>
      </c>
      <c r="AB11" s="120">
        <v>1</v>
      </c>
      <c r="AC11" s="70">
        <f>T11</f>
        <v>7.6310000000000002</v>
      </c>
      <c r="AD11" s="71">
        <f>U11</f>
        <v>2.9039999999999999</v>
      </c>
      <c r="AE11" s="81">
        <f>'Calcul Es et Ea'!I10</f>
        <v>0.8854966832055019</v>
      </c>
      <c r="AF11" s="82">
        <f>273.16+AC11</f>
        <v>280.79100000000005</v>
      </c>
      <c r="AG11" s="82">
        <f>273.16+AD11</f>
        <v>276.06400000000002</v>
      </c>
      <c r="AH11" s="81">
        <f>$E$2*AF11^4</f>
        <v>30.478572847891353</v>
      </c>
      <c r="AI11" s="81">
        <f>$E$2*AG11^4</f>
        <v>28.477443486668871</v>
      </c>
      <c r="AJ11" s="85">
        <f>(AH11+AI11)/2*(0.34-0.14*SQRT(AE11))*(1.35*X11-0.35)</f>
        <v>2.4090677778497014</v>
      </c>
    </row>
    <row r="12" spans="1:36" x14ac:dyDescent="0.45">
      <c r="A12" s="60">
        <v>39839</v>
      </c>
      <c r="B12" s="121">
        <v>2</v>
      </c>
      <c r="C12" s="89">
        <f t="shared" ref="C12:C75" si="0">Y12</f>
        <v>5.4790743320921118</v>
      </c>
      <c r="D12" s="75">
        <f t="shared" ref="D12:D75" si="1">AJ12</f>
        <v>4.3108016200753134</v>
      </c>
      <c r="E12" s="75">
        <f t="shared" ref="E12:E75" si="2">C12-D12</f>
        <v>1.1682727120167984</v>
      </c>
      <c r="G12" s="111">
        <v>39839</v>
      </c>
      <c r="H12" s="139">
        <v>2</v>
      </c>
      <c r="I12" s="149">
        <f t="shared" ref="I12:I75" si="3">YEAR(G12)</f>
        <v>2009</v>
      </c>
      <c r="J12" s="13">
        <f t="shared" ref="J12:J75" si="4">MONTH(G12)</f>
        <v>1</v>
      </c>
      <c r="K12" s="13">
        <f t="shared" ref="K12:K75" si="5">DAY(G12)</f>
        <v>26</v>
      </c>
      <c r="L12" s="144">
        <f>L11+1</f>
        <v>26</v>
      </c>
      <c r="M12" s="23">
        <f t="shared" ref="M12:M75" si="6">1+0.033*COS(2*PI()*L12/365)</f>
        <v>1.0297495555763523</v>
      </c>
      <c r="N12" s="35">
        <f t="shared" ref="N12:N75" si="7">0.409*SIN((2*PI()*L12/365-1.39))</f>
        <v>-0.33087661276889524</v>
      </c>
      <c r="O12" s="87">
        <f t="shared" ref="O12:O75" si="8">ACOS(-TAN($K$5)*TAN(N12))</f>
        <v>1.1891275036566413</v>
      </c>
      <c r="P12" s="142">
        <f t="shared" ref="P12:P75" si="9">$E$3*M12*(O12*SIN($K$5)*SIN(N12)+COS($K$5)*COS(N12)*SIN(O12))</f>
        <v>12.040301976712534</v>
      </c>
      <c r="R12" s="60">
        <v>39839</v>
      </c>
      <c r="S12" s="121">
        <v>2</v>
      </c>
      <c r="T12" s="73">
        <f>'Calcul Es et Ea'!C11</f>
        <v>11.269</v>
      </c>
      <c r="U12" s="65">
        <f>'Calcul Es et Ea'!D11</f>
        <v>1.5940000000000001</v>
      </c>
      <c r="V12" s="33">
        <f t="shared" ref="V12:V75" si="10">(0.75+2*$T$2/100000)*P12</f>
        <v>9.0441932328273875</v>
      </c>
      <c r="W12" s="33">
        <f t="shared" ref="W12:W75" si="11">$T$4*SQRT(T12-U12)*P12</f>
        <v>7.1156809507689758</v>
      </c>
      <c r="X12" s="35">
        <f t="shared" ref="X12:X75" si="12">IF(W12/V12&lt;=1,W12/V12,1)</f>
        <v>0.78676790373534267</v>
      </c>
      <c r="Y12" s="25">
        <f t="shared" ref="Y12:Y75" si="13">0.77*W12</f>
        <v>5.4790743320921118</v>
      </c>
      <c r="AA12" s="60">
        <v>39839</v>
      </c>
      <c r="AB12" s="121">
        <v>2</v>
      </c>
      <c r="AC12" s="73">
        <f t="shared" ref="AC12:AC75" si="14">T12</f>
        <v>11.269</v>
      </c>
      <c r="AD12" s="65">
        <f t="shared" ref="AD12:AD75" si="15">U12</f>
        <v>1.5940000000000001</v>
      </c>
      <c r="AE12" s="33">
        <f>'Calcul Es et Ea'!I11</f>
        <v>0.97617871410232337</v>
      </c>
      <c r="AF12" s="47">
        <f t="shared" ref="AF12:AF75" si="16">273.16+AC12</f>
        <v>284.42900000000003</v>
      </c>
      <c r="AG12" s="47">
        <f t="shared" ref="AG12:AG75" si="17">273.16+AD12</f>
        <v>274.75400000000002</v>
      </c>
      <c r="AH12" s="33">
        <f t="shared" ref="AH12:AH75" si="18">$E$2*AF12^4</f>
        <v>32.089089226649548</v>
      </c>
      <c r="AI12" s="33">
        <f t="shared" ref="AI12:AI75" si="19">$E$2*AG12^4</f>
        <v>27.940745431367155</v>
      </c>
      <c r="AJ12" s="25">
        <f t="shared" ref="AJ12:AJ75" si="20">(AH12+AI12)/2*(0.34-0.14*SQRT(AE12))*(1.35*X12-0.35)</f>
        <v>4.3108016200753134</v>
      </c>
    </row>
    <row r="13" spans="1:36" x14ac:dyDescent="0.45">
      <c r="A13" s="60">
        <v>39840</v>
      </c>
      <c r="B13" s="122">
        <v>3</v>
      </c>
      <c r="C13" s="89">
        <f t="shared" si="0"/>
        <v>3.0296504490965268</v>
      </c>
      <c r="D13" s="75">
        <f t="shared" si="1"/>
        <v>1.4266412544786122</v>
      </c>
      <c r="E13" s="75">
        <f t="shared" si="2"/>
        <v>1.6030091946179146</v>
      </c>
      <c r="G13" s="111">
        <v>39840</v>
      </c>
      <c r="H13" s="140">
        <v>3</v>
      </c>
      <c r="I13" s="149">
        <f t="shared" si="3"/>
        <v>2009</v>
      </c>
      <c r="J13" s="13">
        <f t="shared" si="4"/>
        <v>1</v>
      </c>
      <c r="K13" s="13">
        <f t="shared" si="5"/>
        <v>27</v>
      </c>
      <c r="L13" s="144">
        <f t="shared" ref="L13:L76" si="21">L12+1</f>
        <v>27</v>
      </c>
      <c r="M13" s="23">
        <f t="shared" si="6"/>
        <v>1.0294993136851356</v>
      </c>
      <c r="N13" s="35">
        <f t="shared" si="7"/>
        <v>-0.32668915865324738</v>
      </c>
      <c r="O13" s="87">
        <f t="shared" si="8"/>
        <v>1.1945836366863474</v>
      </c>
      <c r="P13" s="142">
        <f t="shared" si="9"/>
        <v>12.204707215668222</v>
      </c>
      <c r="R13" s="60">
        <v>39840</v>
      </c>
      <c r="S13" s="122">
        <v>3</v>
      </c>
      <c r="T13" s="73">
        <f>'Calcul Es et Ea'!C12</f>
        <v>4.2679999999999998</v>
      </c>
      <c r="U13" s="65">
        <f>'Calcul Es et Ea'!D12</f>
        <v>1.389</v>
      </c>
      <c r="V13" s="33">
        <f t="shared" si="10"/>
        <v>9.1676878721213431</v>
      </c>
      <c r="W13" s="33">
        <f t="shared" si="11"/>
        <v>3.9346109728526324</v>
      </c>
      <c r="X13" s="35">
        <f t="shared" si="12"/>
        <v>0.42918247520377123</v>
      </c>
      <c r="Y13" s="25">
        <f t="shared" si="13"/>
        <v>3.0296504490965268</v>
      </c>
      <c r="AA13" s="60">
        <v>39840</v>
      </c>
      <c r="AB13" s="122">
        <v>3</v>
      </c>
      <c r="AC13" s="73">
        <f t="shared" si="14"/>
        <v>4.2679999999999998</v>
      </c>
      <c r="AD13" s="65">
        <f t="shared" si="15"/>
        <v>1.389</v>
      </c>
      <c r="AE13" s="33">
        <f>'Calcul Es et Ea'!I12</f>
        <v>0.75205263466090089</v>
      </c>
      <c r="AF13" s="47">
        <f t="shared" si="16"/>
        <v>277.428</v>
      </c>
      <c r="AG13" s="47">
        <f t="shared" si="17"/>
        <v>274.54900000000004</v>
      </c>
      <c r="AH13" s="33">
        <f t="shared" si="18"/>
        <v>29.044443344101101</v>
      </c>
      <c r="AI13" s="33">
        <f t="shared" si="19"/>
        <v>27.857449894470168</v>
      </c>
      <c r="AJ13" s="25">
        <f t="shared" si="20"/>
        <v>1.4266412544786122</v>
      </c>
    </row>
    <row r="14" spans="1:36" x14ac:dyDescent="0.45">
      <c r="A14" s="60">
        <v>39841</v>
      </c>
      <c r="B14" s="122">
        <v>4</v>
      </c>
      <c r="C14" s="89">
        <f t="shared" si="0"/>
        <v>2.1707440434146883</v>
      </c>
      <c r="D14" s="75">
        <f t="shared" si="1"/>
        <v>0.36830285894583192</v>
      </c>
      <c r="E14" s="75">
        <f t="shared" si="2"/>
        <v>1.8024411844688564</v>
      </c>
      <c r="G14" s="111">
        <v>39841</v>
      </c>
      <c r="H14" s="140">
        <v>4</v>
      </c>
      <c r="I14" s="149">
        <f t="shared" si="3"/>
        <v>2009</v>
      </c>
      <c r="J14" s="13">
        <f t="shared" si="4"/>
        <v>1</v>
      </c>
      <c r="K14" s="13">
        <f t="shared" si="5"/>
        <v>28</v>
      </c>
      <c r="L14" s="144">
        <f t="shared" si="21"/>
        <v>28</v>
      </c>
      <c r="M14" s="23">
        <f t="shared" si="6"/>
        <v>1.0292403305106266</v>
      </c>
      <c r="N14" s="35">
        <f t="shared" si="7"/>
        <v>-0.32240489948936107</v>
      </c>
      <c r="O14" s="87">
        <f t="shared" si="8"/>
        <v>1.2001378141855357</v>
      </c>
      <c r="P14" s="142">
        <f t="shared" si="9"/>
        <v>12.373280226974405</v>
      </c>
      <c r="R14" s="60">
        <v>39841</v>
      </c>
      <c r="S14" s="122">
        <v>4</v>
      </c>
      <c r="T14" s="73">
        <f>'Calcul Es et Ea'!C13</f>
        <v>4.4729999999999999</v>
      </c>
      <c r="U14" s="65">
        <f>'Calcul Es et Ea'!D13</f>
        <v>3.0350000000000001</v>
      </c>
      <c r="V14" s="33">
        <f t="shared" si="10"/>
        <v>9.2943131752940946</v>
      </c>
      <c r="W14" s="33">
        <f t="shared" si="11"/>
        <v>2.8191481083307637</v>
      </c>
      <c r="X14" s="35">
        <f t="shared" si="12"/>
        <v>0.30331968109537677</v>
      </c>
      <c r="Y14" s="25">
        <f t="shared" si="13"/>
        <v>2.1707440434146883</v>
      </c>
      <c r="AA14" s="60">
        <v>39841</v>
      </c>
      <c r="AB14" s="122">
        <v>4</v>
      </c>
      <c r="AC14" s="73">
        <f t="shared" si="14"/>
        <v>4.4729999999999999</v>
      </c>
      <c r="AD14" s="65">
        <f t="shared" si="15"/>
        <v>3.0350000000000001</v>
      </c>
      <c r="AE14" s="33">
        <f>'Calcul Es et Ea'!I13</f>
        <v>0.80019381404758216</v>
      </c>
      <c r="AF14" s="47">
        <f t="shared" si="16"/>
        <v>277.63300000000004</v>
      </c>
      <c r="AG14" s="47">
        <f t="shared" si="17"/>
        <v>276.19500000000005</v>
      </c>
      <c r="AH14" s="33">
        <f t="shared" si="18"/>
        <v>29.130385839423123</v>
      </c>
      <c r="AI14" s="33">
        <f t="shared" si="19"/>
        <v>28.531535310406241</v>
      </c>
      <c r="AJ14" s="25">
        <f t="shared" si="20"/>
        <v>0.36830285894583192</v>
      </c>
    </row>
    <row r="15" spans="1:36" x14ac:dyDescent="0.45">
      <c r="A15" s="60">
        <v>39842</v>
      </c>
      <c r="B15" s="121">
        <v>5</v>
      </c>
      <c r="C15" s="89">
        <f t="shared" si="0"/>
        <v>5.2515207097076164</v>
      </c>
      <c r="D15" s="75">
        <f t="shared" si="1"/>
        <v>3.9134737212638755</v>
      </c>
      <c r="E15" s="75">
        <f t="shared" si="2"/>
        <v>1.3380469884437409</v>
      </c>
      <c r="G15" s="111">
        <v>39842</v>
      </c>
      <c r="H15" s="139">
        <v>5</v>
      </c>
      <c r="I15" s="149">
        <f t="shared" si="3"/>
        <v>2009</v>
      </c>
      <c r="J15" s="13">
        <f t="shared" si="4"/>
        <v>1</v>
      </c>
      <c r="K15" s="13">
        <f t="shared" si="5"/>
        <v>29</v>
      </c>
      <c r="L15" s="144">
        <f t="shared" si="21"/>
        <v>29</v>
      </c>
      <c r="M15" s="23">
        <f t="shared" si="6"/>
        <v>1.0289726827951293</v>
      </c>
      <c r="N15" s="35">
        <f t="shared" si="7"/>
        <v>-0.31802510479568846</v>
      </c>
      <c r="O15" s="87">
        <f t="shared" si="8"/>
        <v>1.2057871261961832</v>
      </c>
      <c r="P15" s="142">
        <f t="shared" si="9"/>
        <v>12.545988531691512</v>
      </c>
      <c r="R15" s="60">
        <v>39842</v>
      </c>
      <c r="S15" s="121">
        <v>5</v>
      </c>
      <c r="T15" s="73">
        <f>'Calcul Es et Ea'!C14</f>
        <v>7.95</v>
      </c>
      <c r="U15" s="65">
        <f>'Calcul Es et Ea'!D14</f>
        <v>-0.23599999999999999</v>
      </c>
      <c r="V15" s="33">
        <f t="shared" si="10"/>
        <v>9.4240447454653964</v>
      </c>
      <c r="W15" s="33">
        <f t="shared" si="11"/>
        <v>6.8201567658540467</v>
      </c>
      <c r="X15" s="35">
        <f t="shared" si="12"/>
        <v>0.72369740913377212</v>
      </c>
      <c r="Y15" s="25">
        <f t="shared" si="13"/>
        <v>5.2515207097076164</v>
      </c>
      <c r="AA15" s="60">
        <v>39842</v>
      </c>
      <c r="AB15" s="121">
        <v>5</v>
      </c>
      <c r="AC15" s="73">
        <f t="shared" si="14"/>
        <v>7.95</v>
      </c>
      <c r="AD15" s="65">
        <f t="shared" si="15"/>
        <v>-0.23599999999999999</v>
      </c>
      <c r="AE15" s="33">
        <f>'Calcul Es et Ea'!I14</f>
        <v>0.78580575315249057</v>
      </c>
      <c r="AF15" s="47">
        <f t="shared" si="16"/>
        <v>281.11</v>
      </c>
      <c r="AG15" s="47">
        <f t="shared" si="17"/>
        <v>272.92400000000004</v>
      </c>
      <c r="AH15" s="33">
        <f t="shared" si="18"/>
        <v>30.617312990192797</v>
      </c>
      <c r="AI15" s="33">
        <f t="shared" si="19"/>
        <v>27.203751819223413</v>
      </c>
      <c r="AJ15" s="25">
        <f t="shared" si="20"/>
        <v>3.9134737212638755</v>
      </c>
    </row>
    <row r="16" spans="1:36" x14ac:dyDescent="0.45">
      <c r="A16" s="60">
        <v>39843</v>
      </c>
      <c r="B16" s="122">
        <v>6</v>
      </c>
      <c r="C16" s="89">
        <f t="shared" si="0"/>
        <v>5.5775173471827166</v>
      </c>
      <c r="D16" s="75">
        <f t="shared" si="1"/>
        <v>4.2108213239081822</v>
      </c>
      <c r="E16" s="75">
        <f t="shared" si="2"/>
        <v>1.3666960232745344</v>
      </c>
      <c r="G16" s="111">
        <v>39843</v>
      </c>
      <c r="H16" s="140">
        <v>6</v>
      </c>
      <c r="I16" s="149">
        <f t="shared" si="3"/>
        <v>2009</v>
      </c>
      <c r="J16" s="13">
        <f t="shared" si="4"/>
        <v>1</v>
      </c>
      <c r="K16" s="13">
        <f t="shared" si="5"/>
        <v>30</v>
      </c>
      <c r="L16" s="144">
        <f t="shared" si="21"/>
        <v>30</v>
      </c>
      <c r="M16" s="23">
        <f t="shared" si="6"/>
        <v>1.0286964498484381</v>
      </c>
      <c r="N16" s="35">
        <f t="shared" si="7"/>
        <v>-0.31355107239992103</v>
      </c>
      <c r="O16" s="87">
        <f t="shared" si="8"/>
        <v>1.2115286889491559</v>
      </c>
      <c r="P16" s="142">
        <f t="shared" si="9"/>
        <v>12.722797585721599</v>
      </c>
      <c r="R16" s="60">
        <v>39843</v>
      </c>
      <c r="S16" s="122">
        <v>6</v>
      </c>
      <c r="T16" s="73">
        <f>'Calcul Es et Ea'!C15</f>
        <v>8.4269999999999996</v>
      </c>
      <c r="U16" s="65">
        <f>'Calcul Es et Ea'!D15</f>
        <v>-0.55200000000000005</v>
      </c>
      <c r="V16" s="33">
        <f t="shared" si="10"/>
        <v>9.5568566344906376</v>
      </c>
      <c r="W16" s="33">
        <f t="shared" si="11"/>
        <v>7.243529022315216</v>
      </c>
      <c r="X16" s="35">
        <f t="shared" si="12"/>
        <v>0.75794053414732243</v>
      </c>
      <c r="Y16" s="25">
        <f t="shared" si="13"/>
        <v>5.5775173471827166</v>
      </c>
      <c r="AA16" s="60">
        <v>39843</v>
      </c>
      <c r="AB16" s="122">
        <v>6</v>
      </c>
      <c r="AC16" s="73">
        <f t="shared" si="14"/>
        <v>8.4269999999999996</v>
      </c>
      <c r="AD16" s="65">
        <f t="shared" si="15"/>
        <v>-0.55200000000000005</v>
      </c>
      <c r="AE16" s="33">
        <f>'Calcul Es et Ea'!I15</f>
        <v>0.78398385530907688</v>
      </c>
      <c r="AF16" s="47">
        <f t="shared" si="16"/>
        <v>281.58700000000005</v>
      </c>
      <c r="AG16" s="47">
        <f t="shared" si="17"/>
        <v>272.608</v>
      </c>
      <c r="AH16" s="33">
        <f t="shared" si="18"/>
        <v>30.825653819191196</v>
      </c>
      <c r="AI16" s="33">
        <f t="shared" si="19"/>
        <v>27.077981020805911</v>
      </c>
      <c r="AJ16" s="25">
        <f t="shared" si="20"/>
        <v>4.2108213239081822</v>
      </c>
    </row>
    <row r="17" spans="1:36" x14ac:dyDescent="0.45">
      <c r="A17" s="60">
        <v>39844</v>
      </c>
      <c r="B17" s="122">
        <v>7</v>
      </c>
      <c r="C17" s="89">
        <f t="shared" si="0"/>
        <v>5.2878819469915905</v>
      </c>
      <c r="D17" s="75">
        <f t="shared" si="1"/>
        <v>3.7538365307636021</v>
      </c>
      <c r="E17" s="75">
        <f t="shared" si="2"/>
        <v>1.5340454162279884</v>
      </c>
      <c r="G17" s="111">
        <v>39844</v>
      </c>
      <c r="H17" s="140">
        <v>7</v>
      </c>
      <c r="I17" s="149">
        <f t="shared" si="3"/>
        <v>2009</v>
      </c>
      <c r="J17" s="13">
        <f t="shared" si="4"/>
        <v>1</v>
      </c>
      <c r="K17" s="13">
        <f t="shared" si="5"/>
        <v>31</v>
      </c>
      <c r="L17" s="144">
        <f t="shared" si="21"/>
        <v>31</v>
      </c>
      <c r="M17" s="23">
        <f t="shared" si="6"/>
        <v>1.0284117135243369</v>
      </c>
      <c r="N17" s="35">
        <f t="shared" si="7"/>
        <v>-0.30898412805441511</v>
      </c>
      <c r="O17" s="87">
        <f t="shared" si="8"/>
        <v>1.2173596481647233</v>
      </c>
      <c r="P17" s="142">
        <f t="shared" si="9"/>
        <v>12.903670743680278</v>
      </c>
      <c r="R17" s="60">
        <v>39844</v>
      </c>
      <c r="S17" s="122">
        <v>7</v>
      </c>
      <c r="T17" s="73">
        <f>'Calcul Es et Ea'!C16</f>
        <v>8.58</v>
      </c>
      <c r="U17" s="65">
        <f>'Calcul Es et Ea'!D16</f>
        <v>0.73399999999999999</v>
      </c>
      <c r="V17" s="33">
        <f t="shared" si="10"/>
        <v>9.6927213158228778</v>
      </c>
      <c r="W17" s="33">
        <f t="shared" si="11"/>
        <v>6.8673791519371301</v>
      </c>
      <c r="X17" s="35">
        <f t="shared" si="12"/>
        <v>0.70850888292088632</v>
      </c>
      <c r="Y17" s="25">
        <f t="shared" si="13"/>
        <v>5.2878819469915905</v>
      </c>
      <c r="AA17" s="60">
        <v>39844</v>
      </c>
      <c r="AB17" s="122">
        <v>7</v>
      </c>
      <c r="AC17" s="73">
        <f t="shared" si="14"/>
        <v>8.58</v>
      </c>
      <c r="AD17" s="65">
        <f t="shared" si="15"/>
        <v>0.73399999999999999</v>
      </c>
      <c r="AE17" s="33">
        <f>'Calcul Es et Ea'!I16</f>
        <v>0.84037387346252646</v>
      </c>
      <c r="AF17" s="47">
        <f t="shared" si="16"/>
        <v>281.74</v>
      </c>
      <c r="AG17" s="47">
        <f t="shared" si="17"/>
        <v>273.89400000000001</v>
      </c>
      <c r="AH17" s="33">
        <f t="shared" si="18"/>
        <v>30.892704788764075</v>
      </c>
      <c r="AI17" s="33">
        <f t="shared" si="19"/>
        <v>27.592558218967635</v>
      </c>
      <c r="AJ17" s="25">
        <f t="shared" si="20"/>
        <v>3.7538365307636021</v>
      </c>
    </row>
    <row r="18" spans="1:36" x14ac:dyDescent="0.45">
      <c r="A18" s="60">
        <v>39845</v>
      </c>
      <c r="B18" s="121">
        <v>8</v>
      </c>
      <c r="C18" s="89">
        <f t="shared" si="0"/>
        <v>4.4004246036058694</v>
      </c>
      <c r="D18" s="75">
        <f t="shared" si="1"/>
        <v>2.7692574748519485</v>
      </c>
      <c r="E18" s="75">
        <f t="shared" si="2"/>
        <v>1.6311671287539209</v>
      </c>
      <c r="G18" s="111">
        <v>39845</v>
      </c>
      <c r="H18" s="139">
        <v>8</v>
      </c>
      <c r="I18" s="149">
        <f t="shared" si="3"/>
        <v>2009</v>
      </c>
      <c r="J18" s="13">
        <f t="shared" si="4"/>
        <v>2</v>
      </c>
      <c r="K18" s="13">
        <f t="shared" si="5"/>
        <v>1</v>
      </c>
      <c r="L18" s="144">
        <f t="shared" si="21"/>
        <v>32</v>
      </c>
      <c r="M18" s="23">
        <f t="shared" si="6"/>
        <v>1.0281185581963432</v>
      </c>
      <c r="N18" s="35">
        <f t="shared" si="7"/>
        <v>-0.30432562504334304</v>
      </c>
      <c r="O18" s="87">
        <f t="shared" si="8"/>
        <v>1.2232771820995623</v>
      </c>
      <c r="P18" s="142">
        <f t="shared" si="9"/>
        <v>13.088569226788625</v>
      </c>
      <c r="R18" s="60">
        <v>39845</v>
      </c>
      <c r="S18" s="121">
        <v>8</v>
      </c>
      <c r="T18" s="73">
        <f>'Calcul Es et Ea'!C17</f>
        <v>3.7370000000000001</v>
      </c>
      <c r="U18" s="65">
        <f>'Calcul Es et Ea'!D17</f>
        <v>-1.544</v>
      </c>
      <c r="V18" s="33">
        <f t="shared" si="10"/>
        <v>9.8316096603945446</v>
      </c>
      <c r="W18" s="33">
        <f t="shared" si="11"/>
        <v>5.7148371475400905</v>
      </c>
      <c r="X18" s="35">
        <f t="shared" si="12"/>
        <v>0.58127176982642259</v>
      </c>
      <c r="Y18" s="25">
        <f t="shared" si="13"/>
        <v>4.4004246036058694</v>
      </c>
      <c r="AA18" s="60">
        <v>39845</v>
      </c>
      <c r="AB18" s="121">
        <v>8</v>
      </c>
      <c r="AC18" s="73">
        <f t="shared" si="14"/>
        <v>3.7370000000000001</v>
      </c>
      <c r="AD18" s="65">
        <f t="shared" si="15"/>
        <v>-1.544</v>
      </c>
      <c r="AE18" s="33">
        <f>'Calcul Es et Ea'!I17</f>
        <v>0.62271547954228468</v>
      </c>
      <c r="AF18" s="47">
        <f t="shared" si="16"/>
        <v>276.89700000000005</v>
      </c>
      <c r="AG18" s="47">
        <f t="shared" si="17"/>
        <v>271.61600000000004</v>
      </c>
      <c r="AH18" s="33">
        <f t="shared" si="18"/>
        <v>28.822715510266097</v>
      </c>
      <c r="AI18" s="33">
        <f t="shared" si="19"/>
        <v>26.685988227422758</v>
      </c>
      <c r="AJ18" s="25">
        <f t="shared" si="20"/>
        <v>2.7692574748519485</v>
      </c>
    </row>
    <row r="19" spans="1:36" x14ac:dyDescent="0.45">
      <c r="A19" s="60">
        <v>39846</v>
      </c>
      <c r="B19" s="122">
        <v>9</v>
      </c>
      <c r="C19" s="89">
        <f t="shared" si="0"/>
        <v>4.2831821755959902</v>
      </c>
      <c r="D19" s="75">
        <f t="shared" si="1"/>
        <v>2.5558671515783402</v>
      </c>
      <c r="E19" s="75">
        <f t="shared" si="2"/>
        <v>1.72731502401765</v>
      </c>
      <c r="G19" s="111">
        <v>39846</v>
      </c>
      <c r="H19" s="140">
        <v>9</v>
      </c>
      <c r="I19" s="149">
        <f t="shared" si="3"/>
        <v>2009</v>
      </c>
      <c r="J19" s="13">
        <f t="shared" si="4"/>
        <v>2</v>
      </c>
      <c r="K19" s="13">
        <f t="shared" si="5"/>
        <v>2</v>
      </c>
      <c r="L19" s="144">
        <f t="shared" si="21"/>
        <v>33</v>
      </c>
      <c r="M19" s="23">
        <f t="shared" si="6"/>
        <v>1.0278170707327079</v>
      </c>
      <c r="N19" s="35">
        <f t="shared" si="7"/>
        <v>-0.2995769437816857</v>
      </c>
      <c r="O19" s="87">
        <f t="shared" si="8"/>
        <v>1.2292785043429226</v>
      </c>
      <c r="P19" s="142">
        <f t="shared" si="9"/>
        <v>13.277452094879301</v>
      </c>
      <c r="R19" s="60">
        <v>39846</v>
      </c>
      <c r="S19" s="122">
        <v>9</v>
      </c>
      <c r="T19" s="73">
        <f>'Calcul Es et Ea'!C18</f>
        <v>1.7130000000000001</v>
      </c>
      <c r="U19" s="65">
        <f>'Calcul Es et Ea'!D18</f>
        <v>-3.149</v>
      </c>
      <c r="V19" s="33">
        <f t="shared" si="10"/>
        <v>9.9734909155895366</v>
      </c>
      <c r="W19" s="33">
        <f t="shared" si="11"/>
        <v>5.5625742540207668</v>
      </c>
      <c r="X19" s="35">
        <f t="shared" si="12"/>
        <v>0.55773593229286667</v>
      </c>
      <c r="Y19" s="25">
        <f t="shared" si="13"/>
        <v>4.2831821755959902</v>
      </c>
      <c r="AA19" s="60">
        <v>39846</v>
      </c>
      <c r="AB19" s="122">
        <v>9</v>
      </c>
      <c r="AC19" s="73">
        <f t="shared" si="14"/>
        <v>1.7130000000000001</v>
      </c>
      <c r="AD19" s="65">
        <f t="shared" si="15"/>
        <v>-3.149</v>
      </c>
      <c r="AE19" s="33">
        <f>'Calcul Es et Ea'!I18</f>
        <v>0.56562906971037763</v>
      </c>
      <c r="AF19" s="47">
        <f t="shared" si="16"/>
        <v>274.87300000000005</v>
      </c>
      <c r="AG19" s="47">
        <f t="shared" si="17"/>
        <v>270.01100000000002</v>
      </c>
      <c r="AH19" s="33">
        <f t="shared" si="18"/>
        <v>27.989183080412221</v>
      </c>
      <c r="AI19" s="33">
        <f t="shared" si="19"/>
        <v>26.060798742456292</v>
      </c>
      <c r="AJ19" s="25">
        <f t="shared" si="20"/>
        <v>2.5558671515783402</v>
      </c>
    </row>
    <row r="20" spans="1:36" x14ac:dyDescent="0.45">
      <c r="A20" s="60">
        <v>39847</v>
      </c>
      <c r="B20" s="122">
        <v>10</v>
      </c>
      <c r="C20" s="89">
        <f t="shared" si="0"/>
        <v>6.6867499010668938</v>
      </c>
      <c r="D20" s="75">
        <f t="shared" si="1"/>
        <v>5.1223838833774256</v>
      </c>
      <c r="E20" s="75">
        <f t="shared" si="2"/>
        <v>1.5643660176894683</v>
      </c>
      <c r="G20" s="111">
        <v>39847</v>
      </c>
      <c r="H20" s="140">
        <v>10</v>
      </c>
      <c r="I20" s="149">
        <f t="shared" si="3"/>
        <v>2009</v>
      </c>
      <c r="J20" s="13">
        <f t="shared" si="4"/>
        <v>2</v>
      </c>
      <c r="K20" s="13">
        <f t="shared" si="5"/>
        <v>3</v>
      </c>
      <c r="L20" s="144">
        <f t="shared" si="21"/>
        <v>34</v>
      </c>
      <c r="M20" s="23">
        <f t="shared" si="6"/>
        <v>1.0275073404706727</v>
      </c>
      <c r="N20" s="35">
        <f t="shared" si="7"/>
        <v>-0.29473949140618588</v>
      </c>
      <c r="O20" s="87">
        <f t="shared" si="8"/>
        <v>1.2353608663656053</v>
      </c>
      <c r="P20" s="142">
        <f t="shared" si="9"/>
        <v>13.470276222596329</v>
      </c>
      <c r="R20" s="60">
        <v>39847</v>
      </c>
      <c r="S20" s="122">
        <v>10</v>
      </c>
      <c r="T20" s="73">
        <f>'Calcul Es et Ea'!C19</f>
        <v>5.726</v>
      </c>
      <c r="U20" s="65">
        <f>'Calcul Es et Ea'!D19</f>
        <v>-5.7869999999999999</v>
      </c>
      <c r="V20" s="33">
        <f t="shared" si="10"/>
        <v>10.118332687365459</v>
      </c>
      <c r="W20" s="33">
        <f t="shared" si="11"/>
        <v>8.6840907806063559</v>
      </c>
      <c r="X20" s="35">
        <f t="shared" si="12"/>
        <v>0.85825313803429193</v>
      </c>
      <c r="Y20" s="25">
        <f t="shared" si="13"/>
        <v>6.6867499010668938</v>
      </c>
      <c r="AA20" s="60">
        <v>39847</v>
      </c>
      <c r="AB20" s="122">
        <v>10</v>
      </c>
      <c r="AC20" s="73">
        <f t="shared" si="14"/>
        <v>5.726</v>
      </c>
      <c r="AD20" s="65">
        <f t="shared" si="15"/>
        <v>-5.7869999999999999</v>
      </c>
      <c r="AE20" s="33">
        <f>'Calcul Es et Ea'!I19</f>
        <v>0.6001965154451876</v>
      </c>
      <c r="AF20" s="47">
        <f t="shared" si="16"/>
        <v>278.88600000000002</v>
      </c>
      <c r="AG20" s="47">
        <f t="shared" si="17"/>
        <v>267.37300000000005</v>
      </c>
      <c r="AH20" s="33">
        <f t="shared" si="18"/>
        <v>29.659836090210735</v>
      </c>
      <c r="AI20" s="33">
        <f t="shared" si="19"/>
        <v>25.057174023604375</v>
      </c>
      <c r="AJ20" s="25">
        <f t="shared" si="20"/>
        <v>5.1223838833774256</v>
      </c>
    </row>
    <row r="21" spans="1:36" x14ac:dyDescent="0.45">
      <c r="A21" s="60">
        <v>39848</v>
      </c>
      <c r="B21" s="121">
        <v>11</v>
      </c>
      <c r="C21" s="89">
        <f t="shared" si="0"/>
        <v>7.1171432928195379</v>
      </c>
      <c r="D21" s="75">
        <f t="shared" si="1"/>
        <v>5.2572101437605721</v>
      </c>
      <c r="E21" s="75">
        <f t="shared" si="2"/>
        <v>1.8599331490589659</v>
      </c>
      <c r="G21" s="111">
        <v>39848</v>
      </c>
      <c r="H21" s="139">
        <v>11</v>
      </c>
      <c r="I21" s="149">
        <f t="shared" si="3"/>
        <v>2009</v>
      </c>
      <c r="J21" s="13">
        <f t="shared" si="4"/>
        <v>2</v>
      </c>
      <c r="K21" s="13">
        <f t="shared" si="5"/>
        <v>4</v>
      </c>
      <c r="L21" s="144">
        <f t="shared" si="21"/>
        <v>35</v>
      </c>
      <c r="M21" s="23">
        <f t="shared" si="6"/>
        <v>1.0271894591899993</v>
      </c>
      <c r="N21" s="35">
        <f t="shared" si="7"/>
        <v>-0.28981470135838322</v>
      </c>
      <c r="O21" s="87">
        <f t="shared" si="8"/>
        <v>1.2415215598263158</v>
      </c>
      <c r="P21" s="142">
        <f t="shared" si="9"/>
        <v>13.666996279852675</v>
      </c>
      <c r="R21" s="60">
        <v>39848</v>
      </c>
      <c r="S21" s="121">
        <v>11</v>
      </c>
      <c r="T21" s="73">
        <f>'Calcul Es et Ea'!C20</f>
        <v>12.191000000000001</v>
      </c>
      <c r="U21" s="65">
        <f>'Calcul Es et Ea'!D20</f>
        <v>-0.47899999999999998</v>
      </c>
      <c r="V21" s="33">
        <f t="shared" si="10"/>
        <v>10.266100925574136</v>
      </c>
      <c r="W21" s="33">
        <f t="shared" si="11"/>
        <v>9.2430432374279707</v>
      </c>
      <c r="X21" s="35">
        <f t="shared" si="12"/>
        <v>0.90034603248467959</v>
      </c>
      <c r="Y21" s="25">
        <f t="shared" si="13"/>
        <v>7.1171432928195379</v>
      </c>
      <c r="AA21" s="60">
        <v>39848</v>
      </c>
      <c r="AB21" s="121">
        <v>11</v>
      </c>
      <c r="AC21" s="73">
        <f t="shared" si="14"/>
        <v>12.191000000000001</v>
      </c>
      <c r="AD21" s="65">
        <f t="shared" si="15"/>
        <v>-0.47899999999999998</v>
      </c>
      <c r="AE21" s="33">
        <f>'Calcul Es et Ea'!I20</f>
        <v>0.94657551502842652</v>
      </c>
      <c r="AF21" s="47">
        <f t="shared" si="16"/>
        <v>285.351</v>
      </c>
      <c r="AG21" s="47">
        <f t="shared" si="17"/>
        <v>272.68100000000004</v>
      </c>
      <c r="AH21" s="33">
        <f t="shared" si="18"/>
        <v>32.50719441658233</v>
      </c>
      <c r="AI21" s="33">
        <f t="shared" si="19"/>
        <v>27.10699684933034</v>
      </c>
      <c r="AJ21" s="25">
        <f t="shared" si="20"/>
        <v>5.2572101437605721</v>
      </c>
    </row>
    <row r="22" spans="1:36" x14ac:dyDescent="0.45">
      <c r="A22" s="60">
        <v>39849</v>
      </c>
      <c r="B22" s="122">
        <v>12</v>
      </c>
      <c r="C22" s="89">
        <f t="shared" si="0"/>
        <v>6.0976224801146115</v>
      </c>
      <c r="D22" s="75">
        <f t="shared" si="1"/>
        <v>4.074480619730843</v>
      </c>
      <c r="E22" s="75">
        <f t="shared" si="2"/>
        <v>2.0231418603837685</v>
      </c>
      <c r="G22" s="111">
        <v>39849</v>
      </c>
      <c r="H22" s="140">
        <v>12</v>
      </c>
      <c r="I22" s="149">
        <f t="shared" si="3"/>
        <v>2009</v>
      </c>
      <c r="J22" s="13">
        <f t="shared" si="4"/>
        <v>2</v>
      </c>
      <c r="K22" s="13">
        <f t="shared" si="5"/>
        <v>5</v>
      </c>
      <c r="L22" s="144">
        <f t="shared" si="21"/>
        <v>36</v>
      </c>
      <c r="M22" s="23">
        <f t="shared" si="6"/>
        <v>1.0268635210857713</v>
      </c>
      <c r="N22" s="35">
        <f t="shared" si="7"/>
        <v>-0.28480403295985457</v>
      </c>
      <c r="O22" s="87">
        <f t="shared" si="8"/>
        <v>1.2477579186407244</v>
      </c>
      <c r="P22" s="142">
        <f t="shared" si="9"/>
        <v>13.867564716595311</v>
      </c>
      <c r="R22" s="60">
        <v>39849</v>
      </c>
      <c r="S22" s="122">
        <v>12</v>
      </c>
      <c r="T22" s="73">
        <f>'Calcul Es et Ea'!C21</f>
        <v>13.305999999999999</v>
      </c>
      <c r="U22" s="65">
        <f>'Calcul Es et Ea'!D21</f>
        <v>4.2729999999999997</v>
      </c>
      <c r="V22" s="33">
        <f t="shared" si="10"/>
        <v>10.416759912517735</v>
      </c>
      <c r="W22" s="33">
        <f t="shared" si="11"/>
        <v>7.9189902339150802</v>
      </c>
      <c r="X22" s="35">
        <f t="shared" si="12"/>
        <v>0.76021625730270448</v>
      </c>
      <c r="Y22" s="25">
        <f t="shared" si="13"/>
        <v>6.0976224801146115</v>
      </c>
      <c r="AA22" s="60">
        <v>39849</v>
      </c>
      <c r="AB22" s="122">
        <v>12</v>
      </c>
      <c r="AC22" s="73">
        <f t="shared" si="14"/>
        <v>13.305999999999999</v>
      </c>
      <c r="AD22" s="65">
        <f t="shared" si="15"/>
        <v>4.2729999999999997</v>
      </c>
      <c r="AE22" s="33">
        <f>'Calcul Es et Ea'!I21</f>
        <v>1.0854154403423064</v>
      </c>
      <c r="AF22" s="47">
        <f t="shared" si="16"/>
        <v>286.46600000000001</v>
      </c>
      <c r="AG22" s="47">
        <f t="shared" si="17"/>
        <v>277.43300000000005</v>
      </c>
      <c r="AH22" s="33">
        <f t="shared" si="18"/>
        <v>33.018263493844287</v>
      </c>
      <c r="AI22" s="33">
        <f t="shared" si="19"/>
        <v>29.046537237186335</v>
      </c>
      <c r="AJ22" s="25">
        <f t="shared" si="20"/>
        <v>4.074480619730843</v>
      </c>
    </row>
    <row r="23" spans="1:36" x14ac:dyDescent="0.45">
      <c r="A23" s="60">
        <v>39850</v>
      </c>
      <c r="B23" s="122">
        <v>13</v>
      </c>
      <c r="C23" s="89">
        <f t="shared" si="0"/>
        <v>5.6436820494663431</v>
      </c>
      <c r="D23" s="75">
        <f t="shared" si="1"/>
        <v>3.5467932729463385</v>
      </c>
      <c r="E23" s="75">
        <f t="shared" si="2"/>
        <v>2.0968887765200046</v>
      </c>
      <c r="G23" s="111">
        <v>39850</v>
      </c>
      <c r="H23" s="140">
        <v>13</v>
      </c>
      <c r="I23" s="149">
        <f t="shared" si="3"/>
        <v>2009</v>
      </c>
      <c r="J23" s="13">
        <f t="shared" si="4"/>
        <v>2</v>
      </c>
      <c r="K23" s="13">
        <f t="shared" si="5"/>
        <v>6</v>
      </c>
      <c r="L23" s="144">
        <f t="shared" si="21"/>
        <v>37</v>
      </c>
      <c r="M23" s="23">
        <f t="shared" si="6"/>
        <v>1.0265296227404832</v>
      </c>
      <c r="N23" s="35">
        <f t="shared" si="7"/>
        <v>-0.27970897097978542</v>
      </c>
      <c r="O23" s="87">
        <f t="shared" si="8"/>
        <v>1.2540673208192508</v>
      </c>
      <c r="P23" s="142">
        <f t="shared" si="9"/>
        <v>14.071931751913151</v>
      </c>
      <c r="R23" s="60">
        <v>39850</v>
      </c>
      <c r="S23" s="122">
        <v>13</v>
      </c>
      <c r="T23" s="73">
        <f>'Calcul Es et Ea'!C22</f>
        <v>11.88</v>
      </c>
      <c r="U23" s="65">
        <f>'Calcul Es et Ea'!D22</f>
        <v>4.3650000000000002</v>
      </c>
      <c r="V23" s="33">
        <f t="shared" si="10"/>
        <v>10.570272254767083</v>
      </c>
      <c r="W23" s="33">
        <f t="shared" si="11"/>
        <v>7.3294572070991464</v>
      </c>
      <c r="X23" s="35">
        <f t="shared" si="12"/>
        <v>0.69340287841627135</v>
      </c>
      <c r="Y23" s="25">
        <f t="shared" si="13"/>
        <v>5.6436820494663431</v>
      </c>
      <c r="AA23" s="60">
        <v>39850</v>
      </c>
      <c r="AB23" s="122">
        <v>13</v>
      </c>
      <c r="AC23" s="73">
        <f t="shared" si="14"/>
        <v>11.88</v>
      </c>
      <c r="AD23" s="65">
        <f t="shared" si="15"/>
        <v>4.3650000000000002</v>
      </c>
      <c r="AE23" s="33">
        <f>'Calcul Es et Ea'!I22</f>
        <v>1.0439454710611775</v>
      </c>
      <c r="AF23" s="47">
        <f t="shared" si="16"/>
        <v>285.04000000000002</v>
      </c>
      <c r="AG23" s="47">
        <f t="shared" si="17"/>
        <v>277.52500000000003</v>
      </c>
      <c r="AH23" s="33">
        <f t="shared" si="18"/>
        <v>32.365709413476026</v>
      </c>
      <c r="AI23" s="33">
        <f t="shared" si="19"/>
        <v>29.085085080578715</v>
      </c>
      <c r="AJ23" s="25">
        <f t="shared" si="20"/>
        <v>3.5467932729463385</v>
      </c>
    </row>
    <row r="24" spans="1:36" x14ac:dyDescent="0.45">
      <c r="A24" s="60">
        <v>39851</v>
      </c>
      <c r="B24" s="121">
        <v>14</v>
      </c>
      <c r="C24" s="89">
        <f t="shared" si="0"/>
        <v>5.3095358265572079</v>
      </c>
      <c r="D24" s="75">
        <f t="shared" si="1"/>
        <v>3.247943479338669</v>
      </c>
      <c r="E24" s="75">
        <f t="shared" si="2"/>
        <v>2.0615923472185389</v>
      </c>
      <c r="G24" s="111">
        <v>39851</v>
      </c>
      <c r="H24" s="139">
        <v>14</v>
      </c>
      <c r="I24" s="149">
        <f t="shared" si="3"/>
        <v>2009</v>
      </c>
      <c r="J24" s="13">
        <f t="shared" si="4"/>
        <v>2</v>
      </c>
      <c r="K24" s="13">
        <f t="shared" si="5"/>
        <v>7</v>
      </c>
      <c r="L24" s="144">
        <f t="shared" si="21"/>
        <v>38</v>
      </c>
      <c r="M24" s="23">
        <f t="shared" si="6"/>
        <v>1.0261878630954209</v>
      </c>
      <c r="N24" s="35">
        <f t="shared" si="7"/>
        <v>-0.27453102519500105</v>
      </c>
      <c r="O24" s="87">
        <f t="shared" si="8"/>
        <v>1.2604471900801681</v>
      </c>
      <c r="P24" s="142">
        <f t="shared" si="9"/>
        <v>14.280045367509421</v>
      </c>
      <c r="R24" s="60">
        <v>39851</v>
      </c>
      <c r="S24" s="121">
        <v>14</v>
      </c>
      <c r="T24" s="73">
        <f>'Calcul Es et Ea'!C23</f>
        <v>6.9640000000000004</v>
      </c>
      <c r="U24" s="65">
        <f>'Calcul Es et Ea'!D23</f>
        <v>0.505</v>
      </c>
      <c r="V24" s="33">
        <f t="shared" si="10"/>
        <v>10.726598878258377</v>
      </c>
      <c r="W24" s="33">
        <f t="shared" si="11"/>
        <v>6.8955010734509194</v>
      </c>
      <c r="X24" s="35">
        <f t="shared" si="12"/>
        <v>0.64284132852467646</v>
      </c>
      <c r="Y24" s="25">
        <f t="shared" si="13"/>
        <v>5.3095358265572079</v>
      </c>
      <c r="AA24" s="60">
        <v>39851</v>
      </c>
      <c r="AB24" s="121">
        <v>14</v>
      </c>
      <c r="AC24" s="73">
        <f t="shared" si="14"/>
        <v>6.9640000000000004</v>
      </c>
      <c r="AD24" s="65">
        <f t="shared" si="15"/>
        <v>0.505</v>
      </c>
      <c r="AE24" s="33">
        <f>'Calcul Es et Ea'!I23</f>
        <v>0.76635380097937189</v>
      </c>
      <c r="AF24" s="47">
        <f t="shared" si="16"/>
        <v>280.12400000000002</v>
      </c>
      <c r="AG24" s="47">
        <f t="shared" si="17"/>
        <v>273.66500000000002</v>
      </c>
      <c r="AH24" s="33">
        <f t="shared" si="18"/>
        <v>30.190003958610703</v>
      </c>
      <c r="AI24" s="33">
        <f t="shared" si="19"/>
        <v>27.500394451205285</v>
      </c>
      <c r="AJ24" s="25">
        <f t="shared" si="20"/>
        <v>3.247943479338669</v>
      </c>
    </row>
    <row r="25" spans="1:36" x14ac:dyDescent="0.45">
      <c r="A25" s="60">
        <v>39852</v>
      </c>
      <c r="B25" s="122">
        <v>15</v>
      </c>
      <c r="C25" s="89">
        <f t="shared" si="0"/>
        <v>6.1253851617676904</v>
      </c>
      <c r="D25" s="75">
        <f t="shared" si="1"/>
        <v>3.9710046973847342</v>
      </c>
      <c r="E25" s="75">
        <f t="shared" si="2"/>
        <v>2.1543804643829563</v>
      </c>
      <c r="G25" s="111">
        <v>39852</v>
      </c>
      <c r="H25" s="140">
        <v>15</v>
      </c>
      <c r="I25" s="149">
        <f t="shared" si="3"/>
        <v>2009</v>
      </c>
      <c r="J25" s="13">
        <f t="shared" si="4"/>
        <v>2</v>
      </c>
      <c r="K25" s="13">
        <f t="shared" si="5"/>
        <v>8</v>
      </c>
      <c r="L25" s="144">
        <f t="shared" si="21"/>
        <v>39</v>
      </c>
      <c r="M25" s="23">
        <f t="shared" si="6"/>
        <v>1.0258383434213432</v>
      </c>
      <c r="N25" s="35">
        <f t="shared" si="7"/>
        <v>-0.26927172994258658</v>
      </c>
      <c r="O25" s="87">
        <f t="shared" si="8"/>
        <v>1.2668949972451129</v>
      </c>
      <c r="P25" s="142">
        <f t="shared" si="9"/>
        <v>14.491851305546689</v>
      </c>
      <c r="R25" s="60">
        <v>39852</v>
      </c>
      <c r="S25" s="122">
        <v>15</v>
      </c>
      <c r="T25" s="73">
        <f>'Calcul Es et Ea'!C24</f>
        <v>6.351</v>
      </c>
      <c r="U25" s="65">
        <f>'Calcul Es et Ea'!D24</f>
        <v>-1.996</v>
      </c>
      <c r="V25" s="33">
        <f t="shared" si="10"/>
        <v>10.885699026674452</v>
      </c>
      <c r="W25" s="33">
        <f t="shared" si="11"/>
        <v>7.9550456646333636</v>
      </c>
      <c r="X25" s="35">
        <f t="shared" si="12"/>
        <v>0.73077949749852733</v>
      </c>
      <c r="Y25" s="25">
        <f t="shared" si="13"/>
        <v>6.1253851617676904</v>
      </c>
      <c r="AA25" s="60">
        <v>39852</v>
      </c>
      <c r="AB25" s="122">
        <v>15</v>
      </c>
      <c r="AC25" s="73">
        <f t="shared" si="14"/>
        <v>6.351</v>
      </c>
      <c r="AD25" s="65">
        <f t="shared" si="15"/>
        <v>-1.996</v>
      </c>
      <c r="AE25" s="33">
        <f>'Calcul Es et Ea'!I24</f>
        <v>0.72155867027885989</v>
      </c>
      <c r="AF25" s="47">
        <f t="shared" si="16"/>
        <v>279.51100000000002</v>
      </c>
      <c r="AG25" s="47">
        <f t="shared" si="17"/>
        <v>271.16400000000004</v>
      </c>
      <c r="AH25" s="33">
        <f t="shared" si="18"/>
        <v>29.926608976826419</v>
      </c>
      <c r="AI25" s="33">
        <f t="shared" si="19"/>
        <v>26.508797029757577</v>
      </c>
      <c r="AJ25" s="25">
        <f t="shared" si="20"/>
        <v>3.9710046973847342</v>
      </c>
    </row>
    <row r="26" spans="1:36" x14ac:dyDescent="0.45">
      <c r="A26" s="60">
        <v>39853</v>
      </c>
      <c r="B26" s="122">
        <v>16</v>
      </c>
      <c r="C26" s="89">
        <f t="shared" si="0"/>
        <v>6.0446423707338095</v>
      </c>
      <c r="D26" s="75">
        <f t="shared" si="1"/>
        <v>3.5890033114695403</v>
      </c>
      <c r="E26" s="75">
        <f t="shared" si="2"/>
        <v>2.4556390592642692</v>
      </c>
      <c r="G26" s="111">
        <v>39853</v>
      </c>
      <c r="H26" s="140">
        <v>16</v>
      </c>
      <c r="I26" s="149">
        <f t="shared" si="3"/>
        <v>2009</v>
      </c>
      <c r="J26" s="13">
        <f t="shared" si="4"/>
        <v>2</v>
      </c>
      <c r="K26" s="13">
        <f t="shared" si="5"/>
        <v>9</v>
      </c>
      <c r="L26" s="144">
        <f t="shared" si="21"/>
        <v>40</v>
      </c>
      <c r="M26" s="23">
        <f t="shared" si="6"/>
        <v>1.0254811672884725</v>
      </c>
      <c r="N26" s="35">
        <f t="shared" si="7"/>
        <v>-0.26393264366523023</v>
      </c>
      <c r="O26" s="87">
        <f t="shared" si="8"/>
        <v>1.2734082614244788</v>
      </c>
      <c r="P26" s="142">
        <f t="shared" si="9"/>
        <v>14.707293070859588</v>
      </c>
      <c r="R26" s="60">
        <v>39853</v>
      </c>
      <c r="S26" s="122">
        <v>16</v>
      </c>
      <c r="T26" s="73">
        <f>'Calcul Es et Ea'!C25</f>
        <v>12.247</v>
      </c>
      <c r="U26" s="65">
        <f>'Calcul Es et Ea'!D25</f>
        <v>4.3550000000000004</v>
      </c>
      <c r="V26" s="33">
        <f t="shared" si="10"/>
        <v>11.047530263106889</v>
      </c>
      <c r="W26" s="33">
        <f t="shared" si="11"/>
        <v>7.850184897056895</v>
      </c>
      <c r="X26" s="35">
        <f t="shared" si="12"/>
        <v>0.71058279181841255</v>
      </c>
      <c r="Y26" s="25">
        <f t="shared" si="13"/>
        <v>6.0446423707338095</v>
      </c>
      <c r="AA26" s="60">
        <v>39853</v>
      </c>
      <c r="AB26" s="122">
        <v>16</v>
      </c>
      <c r="AC26" s="73">
        <f t="shared" si="14"/>
        <v>12.247</v>
      </c>
      <c r="AD26" s="65">
        <f t="shared" si="15"/>
        <v>4.3550000000000004</v>
      </c>
      <c r="AE26" s="33">
        <f>'Calcul Es et Ea'!I25</f>
        <v>1.1295480488617344</v>
      </c>
      <c r="AF26" s="47">
        <f t="shared" si="16"/>
        <v>285.40700000000004</v>
      </c>
      <c r="AG26" s="47">
        <f t="shared" si="17"/>
        <v>277.51500000000004</v>
      </c>
      <c r="AH26" s="33">
        <f t="shared" si="18"/>
        <v>32.532720016103816</v>
      </c>
      <c r="AI26" s="33">
        <f t="shared" si="19"/>
        <v>29.080893240118478</v>
      </c>
      <c r="AJ26" s="25">
        <f t="shared" si="20"/>
        <v>3.5890033114695403</v>
      </c>
    </row>
    <row r="27" spans="1:36" x14ac:dyDescent="0.45">
      <c r="A27" s="60">
        <v>39854</v>
      </c>
      <c r="B27" s="121">
        <v>17</v>
      </c>
      <c r="C27" s="89">
        <f t="shared" si="0"/>
        <v>6.0288060392732437</v>
      </c>
      <c r="D27" s="75">
        <f t="shared" si="1"/>
        <v>3.6891188288784464</v>
      </c>
      <c r="E27" s="75">
        <f t="shared" si="2"/>
        <v>2.3396872103947972</v>
      </c>
      <c r="G27" s="111">
        <v>39854</v>
      </c>
      <c r="H27" s="139">
        <v>17</v>
      </c>
      <c r="I27" s="149">
        <f t="shared" si="3"/>
        <v>2009</v>
      </c>
      <c r="J27" s="13">
        <f t="shared" si="4"/>
        <v>2</v>
      </c>
      <c r="K27" s="13">
        <f t="shared" si="5"/>
        <v>10</v>
      </c>
      <c r="L27" s="144">
        <f t="shared" si="21"/>
        <v>41</v>
      </c>
      <c r="M27" s="23">
        <f t="shared" si="6"/>
        <v>1.0251164405358055</v>
      </c>
      <c r="N27" s="35">
        <f t="shared" si="7"/>
        <v>-0.25851534844942292</v>
      </c>
      <c r="O27" s="87">
        <f t="shared" si="8"/>
        <v>1.2799845510004926</v>
      </c>
      <c r="P27" s="142">
        <f t="shared" si="9"/>
        <v>14.926311937518149</v>
      </c>
      <c r="R27" s="60">
        <v>39854</v>
      </c>
      <c r="S27" s="121">
        <v>17</v>
      </c>
      <c r="T27" s="73">
        <f>'Calcul Es et Ea'!C26</f>
        <v>10.868</v>
      </c>
      <c r="U27" s="65">
        <f>'Calcul Es et Ea'!D26</f>
        <v>3.246</v>
      </c>
      <c r="V27" s="33">
        <f t="shared" si="10"/>
        <v>11.212048474986133</v>
      </c>
      <c r="W27" s="33">
        <f t="shared" si="11"/>
        <v>7.8296182328223942</v>
      </c>
      <c r="X27" s="35">
        <f t="shared" si="12"/>
        <v>0.69832183211570331</v>
      </c>
      <c r="Y27" s="25">
        <f t="shared" si="13"/>
        <v>6.0288060392732437</v>
      </c>
      <c r="AA27" s="60">
        <v>39854</v>
      </c>
      <c r="AB27" s="121">
        <v>17</v>
      </c>
      <c r="AC27" s="73">
        <f t="shared" si="14"/>
        <v>10.868</v>
      </c>
      <c r="AD27" s="65">
        <f t="shared" si="15"/>
        <v>3.246</v>
      </c>
      <c r="AE27" s="33">
        <f>'Calcul Es et Ea'!I26</f>
        <v>0.92083514178586812</v>
      </c>
      <c r="AF27" s="47">
        <f t="shared" si="16"/>
        <v>284.02800000000002</v>
      </c>
      <c r="AG27" s="47">
        <f t="shared" si="17"/>
        <v>276.40600000000001</v>
      </c>
      <c r="AH27" s="33">
        <f t="shared" si="18"/>
        <v>31.908509353910382</v>
      </c>
      <c r="AI27" s="33">
        <f t="shared" si="19"/>
        <v>28.618822279927304</v>
      </c>
      <c r="AJ27" s="25">
        <f t="shared" si="20"/>
        <v>3.6891188288784464</v>
      </c>
    </row>
    <row r="28" spans="1:36" x14ac:dyDescent="0.45">
      <c r="A28" s="60">
        <v>39855</v>
      </c>
      <c r="B28" s="122">
        <v>18</v>
      </c>
      <c r="C28" s="89">
        <f t="shared" si="0"/>
        <v>6.7870182736501548</v>
      </c>
      <c r="D28" s="75">
        <f t="shared" si="1"/>
        <v>4.2735758247910116</v>
      </c>
      <c r="E28" s="75">
        <f t="shared" si="2"/>
        <v>2.5134424488591431</v>
      </c>
      <c r="G28" s="111">
        <v>39855</v>
      </c>
      <c r="H28" s="140">
        <v>18</v>
      </c>
      <c r="I28" s="149">
        <f t="shared" si="3"/>
        <v>2009</v>
      </c>
      <c r="J28" s="13">
        <f t="shared" si="4"/>
        <v>2</v>
      </c>
      <c r="K28" s="13">
        <f t="shared" si="5"/>
        <v>11</v>
      </c>
      <c r="L28" s="144">
        <f t="shared" si="21"/>
        <v>42</v>
      </c>
      <c r="M28" s="23">
        <f t="shared" si="6"/>
        <v>1.0247442712397508</v>
      </c>
      <c r="N28" s="35">
        <f t="shared" si="7"/>
        <v>-0.25302144955665185</v>
      </c>
      <c r="O28" s="87">
        <f t="shared" si="8"/>
        <v>1.2866214844160087</v>
      </c>
      <c r="P28" s="142">
        <f t="shared" si="9"/>
        <v>15.148846959712269</v>
      </c>
      <c r="R28" s="60">
        <v>39855</v>
      </c>
      <c r="S28" s="122">
        <v>18</v>
      </c>
      <c r="T28" s="73">
        <f>'Calcul Es et Ea'!C27</f>
        <v>9.5839999999999996</v>
      </c>
      <c r="U28" s="65">
        <f>'Calcul Es et Ea'!D27</f>
        <v>0.20599999999999999</v>
      </c>
      <c r="V28" s="33">
        <f t="shared" si="10"/>
        <v>11.37920788225747</v>
      </c>
      <c r="W28" s="33">
        <f t="shared" si="11"/>
        <v>8.8143094462989016</v>
      </c>
      <c r="X28" s="35">
        <f t="shared" si="12"/>
        <v>0.7745978048298271</v>
      </c>
      <c r="Y28" s="25">
        <f t="shared" si="13"/>
        <v>6.7870182736501548</v>
      </c>
      <c r="AA28" s="60">
        <v>39855</v>
      </c>
      <c r="AB28" s="122">
        <v>18</v>
      </c>
      <c r="AC28" s="73">
        <f t="shared" si="14"/>
        <v>9.5839999999999996</v>
      </c>
      <c r="AD28" s="65">
        <f t="shared" si="15"/>
        <v>0.20599999999999999</v>
      </c>
      <c r="AE28" s="33">
        <f>'Calcul Es et Ea'!I27</f>
        <v>0.87238720481799825</v>
      </c>
      <c r="AF28" s="47">
        <f t="shared" si="16"/>
        <v>282.74400000000003</v>
      </c>
      <c r="AG28" s="47">
        <f t="shared" si="17"/>
        <v>273.36600000000004</v>
      </c>
      <c r="AH28" s="33">
        <f t="shared" si="18"/>
        <v>31.335417400451895</v>
      </c>
      <c r="AI28" s="33">
        <f t="shared" si="19"/>
        <v>27.380406115207357</v>
      </c>
      <c r="AJ28" s="25">
        <f t="shared" si="20"/>
        <v>4.2735758247910116</v>
      </c>
    </row>
    <row r="29" spans="1:36" x14ac:dyDescent="0.45">
      <c r="A29" s="60">
        <v>39856</v>
      </c>
      <c r="B29" s="122">
        <v>19</v>
      </c>
      <c r="C29" s="89">
        <f t="shared" si="0"/>
        <v>6.1670442496723687</v>
      </c>
      <c r="D29" s="75">
        <f t="shared" si="1"/>
        <v>3.7182308735446243</v>
      </c>
      <c r="E29" s="75">
        <f t="shared" si="2"/>
        <v>2.4488133761277444</v>
      </c>
      <c r="G29" s="111">
        <v>39856</v>
      </c>
      <c r="H29" s="140">
        <v>19</v>
      </c>
      <c r="I29" s="149">
        <f t="shared" si="3"/>
        <v>2009</v>
      </c>
      <c r="J29" s="13">
        <f t="shared" si="4"/>
        <v>2</v>
      </c>
      <c r="K29" s="13">
        <f t="shared" si="5"/>
        <v>12</v>
      </c>
      <c r="L29" s="144">
        <f t="shared" si="21"/>
        <v>43</v>
      </c>
      <c r="M29" s="23">
        <f t="shared" si="6"/>
        <v>1.0243647696821025</v>
      </c>
      <c r="N29" s="35">
        <f t="shared" si="7"/>
        <v>-0.24745257494772704</v>
      </c>
      <c r="O29" s="87">
        <f t="shared" si="8"/>
        <v>1.2933167307772202</v>
      </c>
      <c r="P29" s="142">
        <f t="shared" si="9"/>
        <v>15.374834986916367</v>
      </c>
      <c r="R29" s="60">
        <v>39856</v>
      </c>
      <c r="S29" s="122">
        <v>19</v>
      </c>
      <c r="T29" s="73">
        <f>'Calcul Es et Ea'!C28</f>
        <v>7.5709999999999997</v>
      </c>
      <c r="U29" s="65">
        <f>'Calcul Es et Ea'!D28</f>
        <v>5.3999999999999999E-2</v>
      </c>
      <c r="V29" s="33">
        <f t="shared" si="10"/>
        <v>11.5489610487721</v>
      </c>
      <c r="W29" s="33">
        <f t="shared" si="11"/>
        <v>8.0091483761978814</v>
      </c>
      <c r="X29" s="35">
        <f t="shared" si="12"/>
        <v>0.69349514145685209</v>
      </c>
      <c r="Y29" s="25">
        <f t="shared" si="13"/>
        <v>6.1670442496723687</v>
      </c>
      <c r="AA29" s="60">
        <v>39856</v>
      </c>
      <c r="AB29" s="122">
        <v>19</v>
      </c>
      <c r="AC29" s="73">
        <f t="shared" si="14"/>
        <v>7.5709999999999997</v>
      </c>
      <c r="AD29" s="65">
        <f t="shared" si="15"/>
        <v>5.3999999999999999E-2</v>
      </c>
      <c r="AE29" s="33">
        <f>'Calcul Es et Ea'!I28</f>
        <v>0.73987049807721161</v>
      </c>
      <c r="AF29" s="47">
        <f t="shared" si="16"/>
        <v>280.73100000000005</v>
      </c>
      <c r="AG29" s="47">
        <f t="shared" si="17"/>
        <v>273.214</v>
      </c>
      <c r="AH29" s="33">
        <f t="shared" si="18"/>
        <v>30.4525302993883</v>
      </c>
      <c r="AI29" s="33">
        <f t="shared" si="19"/>
        <v>27.319559457429541</v>
      </c>
      <c r="AJ29" s="25">
        <f t="shared" si="20"/>
        <v>3.7182308735446243</v>
      </c>
    </row>
    <row r="30" spans="1:36" x14ac:dyDescent="0.45">
      <c r="A30" s="60">
        <v>39857</v>
      </c>
      <c r="B30" s="121">
        <v>20</v>
      </c>
      <c r="C30" s="89">
        <f t="shared" si="0"/>
        <v>7.2093986525827978</v>
      </c>
      <c r="D30" s="75">
        <f t="shared" si="1"/>
        <v>4.4539438156701578</v>
      </c>
      <c r="E30" s="75">
        <f t="shared" si="2"/>
        <v>2.7554548369126399</v>
      </c>
      <c r="G30" s="111">
        <v>39857</v>
      </c>
      <c r="H30" s="139">
        <v>20</v>
      </c>
      <c r="I30" s="149">
        <f t="shared" si="3"/>
        <v>2009</v>
      </c>
      <c r="J30" s="13">
        <f t="shared" si="4"/>
        <v>2</v>
      </c>
      <c r="K30" s="13">
        <f t="shared" si="5"/>
        <v>13</v>
      </c>
      <c r="L30" s="144">
        <f t="shared" si="21"/>
        <v>44</v>
      </c>
      <c r="M30" s="23">
        <f t="shared" si="6"/>
        <v>1.0239780483173626</v>
      </c>
      <c r="N30" s="35">
        <f t="shared" si="7"/>
        <v>-0.24181037480038131</v>
      </c>
      <c r="O30" s="87">
        <f t="shared" si="8"/>
        <v>1.3000680102785971</v>
      </c>
      <c r="P30" s="142">
        <f t="shared" si="9"/>
        <v>15.604210683282302</v>
      </c>
      <c r="R30" s="60">
        <v>39857</v>
      </c>
      <c r="S30" s="121">
        <v>20</v>
      </c>
      <c r="T30" s="73">
        <f>'Calcul Es et Ea'!C29</f>
        <v>9.6059999999999999</v>
      </c>
      <c r="U30" s="65">
        <f>'Calcul Es et Ea'!D29</f>
        <v>-0.36699999999999999</v>
      </c>
      <c r="V30" s="33">
        <f t="shared" si="10"/>
        <v>11.721258896854335</v>
      </c>
      <c r="W30" s="33">
        <f t="shared" si="11"/>
        <v>9.3628553929646721</v>
      </c>
      <c r="X30" s="35">
        <f t="shared" si="12"/>
        <v>0.79879264466015731</v>
      </c>
      <c r="Y30" s="25">
        <f t="shared" si="13"/>
        <v>7.2093986525827978</v>
      </c>
      <c r="AA30" s="60">
        <v>39857</v>
      </c>
      <c r="AB30" s="121">
        <v>20</v>
      </c>
      <c r="AC30" s="73">
        <f t="shared" si="14"/>
        <v>9.6059999999999999</v>
      </c>
      <c r="AD30" s="65">
        <f t="shared" si="15"/>
        <v>-0.36699999999999999</v>
      </c>
      <c r="AE30" s="33">
        <f>'Calcul Es et Ea'!I29</f>
        <v>0.87463011281067371</v>
      </c>
      <c r="AF30" s="47">
        <f t="shared" si="16"/>
        <v>282.76600000000002</v>
      </c>
      <c r="AG30" s="47">
        <f t="shared" si="17"/>
        <v>272.79300000000001</v>
      </c>
      <c r="AH30" s="33">
        <f t="shared" si="18"/>
        <v>31.345171236384591</v>
      </c>
      <c r="AI30" s="33">
        <f t="shared" si="19"/>
        <v>27.151559611571138</v>
      </c>
      <c r="AJ30" s="25">
        <f t="shared" si="20"/>
        <v>4.4539438156701578</v>
      </c>
    </row>
    <row r="31" spans="1:36" x14ac:dyDescent="0.45">
      <c r="A31" s="60">
        <v>39858</v>
      </c>
      <c r="B31" s="122">
        <v>21</v>
      </c>
      <c r="C31" s="89">
        <f t="shared" si="0"/>
        <v>7.1149282786985975</v>
      </c>
      <c r="D31" s="75">
        <f t="shared" si="1"/>
        <v>4.4162547823856624</v>
      </c>
      <c r="E31" s="75">
        <f t="shared" si="2"/>
        <v>2.6986734963129351</v>
      </c>
      <c r="G31" s="111">
        <v>39858</v>
      </c>
      <c r="H31" s="140">
        <v>21</v>
      </c>
      <c r="I31" s="149">
        <f t="shared" si="3"/>
        <v>2009</v>
      </c>
      <c r="J31" s="13">
        <f t="shared" si="4"/>
        <v>2</v>
      </c>
      <c r="K31" s="13">
        <f t="shared" si="5"/>
        <v>14</v>
      </c>
      <c r="L31" s="144">
        <f t="shared" si="21"/>
        <v>45</v>
      </c>
      <c r="M31" s="23">
        <f t="shared" si="6"/>
        <v>1.0235842217394178</v>
      </c>
      <c r="N31" s="35">
        <f t="shared" si="7"/>
        <v>-0.23609652102028686</v>
      </c>
      <c r="O31" s="87">
        <f t="shared" si="8"/>
        <v>1.3068730944583922</v>
      </c>
      <c r="P31" s="142">
        <f t="shared" si="9"/>
        <v>15.836906551197798</v>
      </c>
      <c r="R31" s="60">
        <v>39858</v>
      </c>
      <c r="S31" s="122">
        <v>21</v>
      </c>
      <c r="T31" s="73">
        <f>'Calcul Es et Ea'!C30</f>
        <v>7.5039999999999996</v>
      </c>
      <c r="U31" s="65">
        <f>'Calcul Es et Ea'!D30</f>
        <v>-1.9259999999999999</v>
      </c>
      <c r="V31" s="33">
        <f t="shared" si="10"/>
        <v>11.896050724997739</v>
      </c>
      <c r="W31" s="33">
        <f t="shared" si="11"/>
        <v>9.2401665957124646</v>
      </c>
      <c r="X31" s="35">
        <f t="shared" si="12"/>
        <v>0.77674236680040898</v>
      </c>
      <c r="Y31" s="25">
        <f t="shared" si="13"/>
        <v>7.1149282786985975</v>
      </c>
      <c r="AA31" s="60">
        <v>39858</v>
      </c>
      <c r="AB31" s="122">
        <v>21</v>
      </c>
      <c r="AC31" s="73">
        <f t="shared" si="14"/>
        <v>7.5039999999999996</v>
      </c>
      <c r="AD31" s="65">
        <f t="shared" si="15"/>
        <v>-1.9259999999999999</v>
      </c>
      <c r="AE31" s="33">
        <f>'Calcul Es et Ea'!I30</f>
        <v>0.71081510379904045</v>
      </c>
      <c r="AF31" s="47">
        <f t="shared" si="16"/>
        <v>280.66400000000004</v>
      </c>
      <c r="AG31" s="47">
        <f t="shared" si="17"/>
        <v>271.23400000000004</v>
      </c>
      <c r="AH31" s="33">
        <f t="shared" si="18"/>
        <v>30.423469180748494</v>
      </c>
      <c r="AI31" s="33">
        <f t="shared" si="19"/>
        <v>26.536180228802372</v>
      </c>
      <c r="AJ31" s="25">
        <f t="shared" si="20"/>
        <v>4.4162547823856624</v>
      </c>
    </row>
    <row r="32" spans="1:36" x14ac:dyDescent="0.45">
      <c r="A32" s="60">
        <v>39859</v>
      </c>
      <c r="B32" s="122">
        <v>22</v>
      </c>
      <c r="C32" s="89">
        <f t="shared" si="0"/>
        <v>7.4989036607627657</v>
      </c>
      <c r="D32" s="75">
        <f t="shared" si="1"/>
        <v>4.7197159826526089</v>
      </c>
      <c r="E32" s="75">
        <f t="shared" si="2"/>
        <v>2.7791876781101568</v>
      </c>
      <c r="G32" s="111">
        <v>39859</v>
      </c>
      <c r="H32" s="140">
        <v>22</v>
      </c>
      <c r="I32" s="149">
        <f t="shared" si="3"/>
        <v>2009</v>
      </c>
      <c r="J32" s="13">
        <f t="shared" si="4"/>
        <v>2</v>
      </c>
      <c r="K32" s="13">
        <f t="shared" si="5"/>
        <v>15</v>
      </c>
      <c r="L32" s="144">
        <f t="shared" si="21"/>
        <v>46</v>
      </c>
      <c r="M32" s="23">
        <f t="shared" si="6"/>
        <v>1.0231834066475822</v>
      </c>
      <c r="N32" s="35">
        <f t="shared" si="7"/>
        <v>-0.23031270674563392</v>
      </c>
      <c r="O32" s="87">
        <f t="shared" si="8"/>
        <v>1.31372980629306</v>
      </c>
      <c r="P32" s="142">
        <f t="shared" si="9"/>
        <v>16.072852958937538</v>
      </c>
      <c r="R32" s="60">
        <v>39859</v>
      </c>
      <c r="S32" s="122">
        <v>22</v>
      </c>
      <c r="T32" s="73">
        <f>'Calcul Es et Ea'!C31</f>
        <v>7.1539999999999999</v>
      </c>
      <c r="U32" s="65">
        <f>'Calcul Es et Ea'!D31</f>
        <v>-3.016</v>
      </c>
      <c r="V32" s="33">
        <f t="shared" si="10"/>
        <v>12.073284228635522</v>
      </c>
      <c r="W32" s="33">
        <f t="shared" si="11"/>
        <v>9.7388359230685264</v>
      </c>
      <c r="X32" s="35">
        <f t="shared" si="12"/>
        <v>0.80664347319595686</v>
      </c>
      <c r="Y32" s="25">
        <f t="shared" si="13"/>
        <v>7.4989036607627657</v>
      </c>
      <c r="AA32" s="60">
        <v>39859</v>
      </c>
      <c r="AB32" s="122">
        <v>22</v>
      </c>
      <c r="AC32" s="73">
        <f t="shared" si="14"/>
        <v>7.1539999999999999</v>
      </c>
      <c r="AD32" s="65">
        <f t="shared" si="15"/>
        <v>-3.016</v>
      </c>
      <c r="AE32" s="33">
        <f>'Calcul Es et Ea'!I31</f>
        <v>0.65668779979025893</v>
      </c>
      <c r="AF32" s="47">
        <f t="shared" si="16"/>
        <v>280.31400000000002</v>
      </c>
      <c r="AG32" s="47">
        <f t="shared" si="17"/>
        <v>270.14400000000001</v>
      </c>
      <c r="AH32" s="33">
        <f t="shared" si="18"/>
        <v>30.271995352966311</v>
      </c>
      <c r="AI32" s="33">
        <f t="shared" si="19"/>
        <v>26.112184027086748</v>
      </c>
      <c r="AJ32" s="25">
        <f t="shared" si="20"/>
        <v>4.7197159826526089</v>
      </c>
    </row>
    <row r="33" spans="1:36" x14ac:dyDescent="0.45">
      <c r="A33" s="60">
        <v>39860</v>
      </c>
      <c r="B33" s="121">
        <v>23</v>
      </c>
      <c r="C33" s="89">
        <f t="shared" si="0"/>
        <v>8.3399248311093839</v>
      </c>
      <c r="D33" s="75">
        <f t="shared" si="1"/>
        <v>5.1636301073324367</v>
      </c>
      <c r="E33" s="75">
        <f t="shared" si="2"/>
        <v>3.1762947237769472</v>
      </c>
      <c r="G33" s="111">
        <v>39860</v>
      </c>
      <c r="H33" s="139">
        <v>23</v>
      </c>
      <c r="I33" s="149">
        <f t="shared" si="3"/>
        <v>2009</v>
      </c>
      <c r="J33" s="13">
        <f t="shared" si="4"/>
        <v>2</v>
      </c>
      <c r="K33" s="13">
        <f t="shared" si="5"/>
        <v>16</v>
      </c>
      <c r="L33" s="144">
        <f t="shared" si="21"/>
        <v>47</v>
      </c>
      <c r="M33" s="23">
        <f t="shared" si="6"/>
        <v>1.0227757218120181</v>
      </c>
      <c r="N33" s="35">
        <f t="shared" si="7"/>
        <v>-0.22446064584541683</v>
      </c>
      <c r="O33" s="87">
        <f t="shared" si="8"/>
        <v>1.3206360201388623</v>
      </c>
      <c r="P33" s="142">
        <f t="shared" si="9"/>
        <v>16.311978172324469</v>
      </c>
      <c r="R33" s="60">
        <v>39860</v>
      </c>
      <c r="S33" s="121">
        <v>23</v>
      </c>
      <c r="T33" s="73">
        <f>'Calcul Es et Ea'!C32</f>
        <v>9.5229999999999997</v>
      </c>
      <c r="U33" s="65">
        <f>'Calcul Es et Ea'!D32</f>
        <v>-2.69</v>
      </c>
      <c r="V33" s="33">
        <f t="shared" si="10"/>
        <v>12.25290552392325</v>
      </c>
      <c r="W33" s="33">
        <f t="shared" si="11"/>
        <v>10.831071209232967</v>
      </c>
      <c r="X33" s="35">
        <f t="shared" si="12"/>
        <v>0.88395941583698534</v>
      </c>
      <c r="Y33" s="25">
        <f t="shared" si="13"/>
        <v>8.3399248311093839</v>
      </c>
      <c r="AA33" s="60">
        <v>39860</v>
      </c>
      <c r="AB33" s="121">
        <v>23</v>
      </c>
      <c r="AC33" s="73">
        <f t="shared" si="14"/>
        <v>9.5229999999999997</v>
      </c>
      <c r="AD33" s="65">
        <f t="shared" si="15"/>
        <v>-2.69</v>
      </c>
      <c r="AE33" s="33">
        <f>'Calcul Es et Ea'!I32</f>
        <v>0.82558714947554279</v>
      </c>
      <c r="AF33" s="47">
        <f t="shared" si="16"/>
        <v>282.68300000000005</v>
      </c>
      <c r="AG33" s="47">
        <f t="shared" si="17"/>
        <v>270.47000000000003</v>
      </c>
      <c r="AH33" s="33">
        <f t="shared" si="18"/>
        <v>31.308384579603882</v>
      </c>
      <c r="AI33" s="33">
        <f t="shared" si="19"/>
        <v>26.23845732412595</v>
      </c>
      <c r="AJ33" s="25">
        <f t="shared" si="20"/>
        <v>5.1636301073324367</v>
      </c>
    </row>
    <row r="34" spans="1:36" x14ac:dyDescent="0.45">
      <c r="A34" s="60">
        <v>39861</v>
      </c>
      <c r="B34" s="122">
        <v>24</v>
      </c>
      <c r="C34" s="89">
        <f t="shared" si="0"/>
        <v>6.2091844361344881</v>
      </c>
      <c r="D34" s="75">
        <f t="shared" si="1"/>
        <v>3.1575376814903451</v>
      </c>
      <c r="E34" s="75">
        <f t="shared" si="2"/>
        <v>3.051646754644143</v>
      </c>
      <c r="G34" s="111">
        <v>39861</v>
      </c>
      <c r="H34" s="140">
        <v>24</v>
      </c>
      <c r="I34" s="149">
        <f t="shared" si="3"/>
        <v>2009</v>
      </c>
      <c r="J34" s="13">
        <f t="shared" si="4"/>
        <v>2</v>
      </c>
      <c r="K34" s="13">
        <f t="shared" si="5"/>
        <v>17</v>
      </c>
      <c r="L34" s="144">
        <f t="shared" si="21"/>
        <v>48</v>
      </c>
      <c r="M34" s="23">
        <f t="shared" si="6"/>
        <v>1.0223612880385406</v>
      </c>
      <c r="N34" s="35">
        <f t="shared" si="7"/>
        <v>-0.21854207241157836</v>
      </c>
      <c r="O34" s="87">
        <f t="shared" si="8"/>
        <v>1.3275896615288436</v>
      </c>
      <c r="P34" s="142">
        <f t="shared" si="9"/>
        <v>16.55420839030932</v>
      </c>
      <c r="R34" s="60">
        <v>39861</v>
      </c>
      <c r="S34" s="122">
        <v>24</v>
      </c>
      <c r="T34" s="73">
        <f>'Calcul Es et Ea'!C33</f>
        <v>10.571999999999999</v>
      </c>
      <c r="U34" s="65">
        <f>'Calcul Es et Ea'!D33</f>
        <v>3.9990000000000001</v>
      </c>
      <c r="V34" s="33">
        <f t="shared" si="10"/>
        <v>12.43485917446475</v>
      </c>
      <c r="W34" s="33">
        <f t="shared" si="11"/>
        <v>8.0638758910837502</v>
      </c>
      <c r="X34" s="35">
        <f t="shared" si="12"/>
        <v>0.64848952271555216</v>
      </c>
      <c r="Y34" s="25">
        <f t="shared" si="13"/>
        <v>6.2091844361344881</v>
      </c>
      <c r="AA34" s="60">
        <v>39861</v>
      </c>
      <c r="AB34" s="122">
        <v>24</v>
      </c>
      <c r="AC34" s="73">
        <f t="shared" si="14"/>
        <v>10.571999999999999</v>
      </c>
      <c r="AD34" s="65">
        <f t="shared" si="15"/>
        <v>3.9990000000000001</v>
      </c>
      <c r="AE34" s="33">
        <f>'Calcul Es et Ea'!I33</f>
        <v>1.0292414380987791</v>
      </c>
      <c r="AF34" s="47">
        <f t="shared" si="16"/>
        <v>283.73200000000003</v>
      </c>
      <c r="AG34" s="47">
        <f t="shared" si="17"/>
        <v>277.15900000000005</v>
      </c>
      <c r="AH34" s="33">
        <f t="shared" si="18"/>
        <v>31.775703229445192</v>
      </c>
      <c r="AI34" s="33">
        <f t="shared" si="19"/>
        <v>28.931958674988632</v>
      </c>
      <c r="AJ34" s="25">
        <f t="shared" si="20"/>
        <v>3.1575376814903451</v>
      </c>
    </row>
    <row r="35" spans="1:36" x14ac:dyDescent="0.45">
      <c r="A35" s="60">
        <v>39862</v>
      </c>
      <c r="B35" s="122">
        <v>25</v>
      </c>
      <c r="C35" s="89">
        <f t="shared" si="0"/>
        <v>5.7361240787821899</v>
      </c>
      <c r="D35" s="75">
        <f t="shared" si="1"/>
        <v>2.6635846506208134</v>
      </c>
      <c r="E35" s="75">
        <f t="shared" si="2"/>
        <v>3.0725394281613765</v>
      </c>
      <c r="G35" s="111">
        <v>39862</v>
      </c>
      <c r="H35" s="140">
        <v>25</v>
      </c>
      <c r="I35" s="149">
        <f t="shared" si="3"/>
        <v>2009</v>
      </c>
      <c r="J35" s="13">
        <f t="shared" si="4"/>
        <v>2</v>
      </c>
      <c r="K35" s="13">
        <f t="shared" si="5"/>
        <v>18</v>
      </c>
      <c r="L35" s="144">
        <f t="shared" si="21"/>
        <v>49</v>
      </c>
      <c r="M35" s="23">
        <f t="shared" si="6"/>
        <v>1.0219402281328214</v>
      </c>
      <c r="N35" s="35">
        <f t="shared" si="7"/>
        <v>-0.21255874024516014</v>
      </c>
      <c r="O35" s="87">
        <f t="shared" si="8"/>
        <v>1.3345887068332207</v>
      </c>
      <c r="P35" s="142">
        <f t="shared" si="9"/>
        <v>16.799467784368009</v>
      </c>
      <c r="R35" s="60">
        <v>39862</v>
      </c>
      <c r="S35" s="122">
        <v>25</v>
      </c>
      <c r="T35" s="73">
        <f>'Calcul Es et Ea'!C34</f>
        <v>11.728999999999999</v>
      </c>
      <c r="U35" s="65">
        <f>'Calcul Es et Ea'!D34</f>
        <v>6.282</v>
      </c>
      <c r="V35" s="33">
        <f t="shared" si="10"/>
        <v>12.619088220905875</v>
      </c>
      <c r="W35" s="33">
        <f t="shared" si="11"/>
        <v>7.4495117906262207</v>
      </c>
      <c r="X35" s="35">
        <f t="shared" si="12"/>
        <v>0.5903367707886148</v>
      </c>
      <c r="Y35" s="25">
        <f t="shared" si="13"/>
        <v>5.7361240787821899</v>
      </c>
      <c r="AA35" s="60">
        <v>39862</v>
      </c>
      <c r="AB35" s="122">
        <v>25</v>
      </c>
      <c r="AC35" s="73">
        <f t="shared" si="14"/>
        <v>11.728999999999999</v>
      </c>
      <c r="AD35" s="65">
        <f t="shared" si="15"/>
        <v>6.282</v>
      </c>
      <c r="AE35" s="33">
        <f>'Calcul Es et Ea'!I34</f>
        <v>1.1230167450527193</v>
      </c>
      <c r="AF35" s="47">
        <f t="shared" si="16"/>
        <v>284.88900000000001</v>
      </c>
      <c r="AG35" s="47">
        <f t="shared" si="17"/>
        <v>279.44200000000001</v>
      </c>
      <c r="AH35" s="33">
        <f t="shared" si="18"/>
        <v>32.297180926493724</v>
      </c>
      <c r="AI35" s="33">
        <f t="shared" si="19"/>
        <v>29.897069223170657</v>
      </c>
      <c r="AJ35" s="25">
        <f t="shared" si="20"/>
        <v>2.6635846506208134</v>
      </c>
    </row>
    <row r="36" spans="1:36" x14ac:dyDescent="0.45">
      <c r="A36" s="60">
        <v>39863</v>
      </c>
      <c r="B36" s="121">
        <v>26</v>
      </c>
      <c r="C36" s="89">
        <f t="shared" si="0"/>
        <v>5.7466657346683423</v>
      </c>
      <c r="D36" s="75">
        <f t="shared" si="1"/>
        <v>2.6915851171006926</v>
      </c>
      <c r="E36" s="75">
        <f t="shared" si="2"/>
        <v>3.0550806175676497</v>
      </c>
      <c r="G36" s="111">
        <v>39863</v>
      </c>
      <c r="H36" s="139">
        <v>26</v>
      </c>
      <c r="I36" s="149">
        <f t="shared" si="3"/>
        <v>2009</v>
      </c>
      <c r="J36" s="13">
        <f t="shared" si="4"/>
        <v>2</v>
      </c>
      <c r="K36" s="13">
        <f t="shared" si="5"/>
        <v>19</v>
      </c>
      <c r="L36" s="144">
        <f t="shared" si="21"/>
        <v>50</v>
      </c>
      <c r="M36" s="23">
        <f t="shared" si="6"/>
        <v>1.0215126668639976</v>
      </c>
      <c r="N36" s="35">
        <f t="shared" si="7"/>
        <v>-0.2065124223366139</v>
      </c>
      <c r="O36" s="87">
        <f t="shared" si="8"/>
        <v>1.3416311827910561</v>
      </c>
      <c r="P36" s="142">
        <f t="shared" si="9"/>
        <v>17.047678541607734</v>
      </c>
      <c r="R36" s="60">
        <v>39863</v>
      </c>
      <c r="S36" s="121">
        <v>26</v>
      </c>
      <c r="T36" s="73">
        <f>'Calcul Es et Ea'!C35</f>
        <v>9.5470000000000006</v>
      </c>
      <c r="U36" s="65">
        <f>'Calcul Es et Ea'!D35</f>
        <v>4.2380000000000004</v>
      </c>
      <c r="V36" s="33">
        <f t="shared" si="10"/>
        <v>12.805534213314067</v>
      </c>
      <c r="W36" s="33">
        <f t="shared" si="11"/>
        <v>7.4632022528160293</v>
      </c>
      <c r="X36" s="35">
        <f t="shared" si="12"/>
        <v>0.58281069172861599</v>
      </c>
      <c r="Y36" s="25">
        <f t="shared" si="13"/>
        <v>5.7466657346683423</v>
      </c>
      <c r="AA36" s="60">
        <v>39863</v>
      </c>
      <c r="AB36" s="121">
        <v>26</v>
      </c>
      <c r="AC36" s="73">
        <f t="shared" si="14"/>
        <v>9.5470000000000006</v>
      </c>
      <c r="AD36" s="65">
        <f t="shared" si="15"/>
        <v>4.2380000000000004</v>
      </c>
      <c r="AE36" s="33">
        <f>'Calcul Es et Ea'!I35</f>
        <v>0.94075975946334334</v>
      </c>
      <c r="AF36" s="47">
        <f t="shared" si="16"/>
        <v>282.70700000000005</v>
      </c>
      <c r="AG36" s="47">
        <f t="shared" si="17"/>
        <v>277.39800000000002</v>
      </c>
      <c r="AH36" s="33">
        <f t="shared" si="18"/>
        <v>31.319018355630373</v>
      </c>
      <c r="AI36" s="33">
        <f t="shared" si="19"/>
        <v>29.031882362851206</v>
      </c>
      <c r="AJ36" s="25">
        <f t="shared" si="20"/>
        <v>2.6915851171006926</v>
      </c>
    </row>
    <row r="37" spans="1:36" x14ac:dyDescent="0.45">
      <c r="A37" s="60">
        <v>39864</v>
      </c>
      <c r="B37" s="122">
        <v>27</v>
      </c>
      <c r="C37" s="89">
        <f t="shared" si="0"/>
        <v>7.9670244439133793</v>
      </c>
      <c r="D37" s="75">
        <f t="shared" si="1"/>
        <v>4.552806932158644</v>
      </c>
      <c r="E37" s="75">
        <f t="shared" si="2"/>
        <v>3.4142175117547353</v>
      </c>
      <c r="G37" s="111">
        <v>39864</v>
      </c>
      <c r="H37" s="140">
        <v>27</v>
      </c>
      <c r="I37" s="149">
        <f t="shared" si="3"/>
        <v>2009</v>
      </c>
      <c r="J37" s="13">
        <f t="shared" si="4"/>
        <v>2</v>
      </c>
      <c r="K37" s="13">
        <f t="shared" si="5"/>
        <v>20</v>
      </c>
      <c r="L37" s="144">
        <f t="shared" si="21"/>
        <v>51</v>
      </c>
      <c r="M37" s="23">
        <f t="shared" si="6"/>
        <v>1.0210787309277003</v>
      </c>
      <c r="N37" s="35">
        <f t="shared" si="7"/>
        <v>-0.20040491034042621</v>
      </c>
      <c r="O37" s="87">
        <f t="shared" si="8"/>
        <v>1.3487151659208965</v>
      </c>
      <c r="P37" s="142">
        <f t="shared" si="9"/>
        <v>17.298760911465074</v>
      </c>
      <c r="R37" s="60">
        <v>39864</v>
      </c>
      <c r="S37" s="122">
        <v>27</v>
      </c>
      <c r="T37" s="73">
        <f>'Calcul Es et Ea'!C36</f>
        <v>11.48</v>
      </c>
      <c r="U37" s="65">
        <f>'Calcul Es et Ea'!D36</f>
        <v>1.57</v>
      </c>
      <c r="V37" s="33">
        <f t="shared" si="10"/>
        <v>12.994137246256106</v>
      </c>
      <c r="W37" s="33">
        <f t="shared" si="11"/>
        <v>10.346784992095298</v>
      </c>
      <c r="X37" s="35">
        <f t="shared" si="12"/>
        <v>0.79626563857299815</v>
      </c>
      <c r="Y37" s="25">
        <f t="shared" si="13"/>
        <v>7.9670244439133793</v>
      </c>
      <c r="AA37" s="60">
        <v>39864</v>
      </c>
      <c r="AB37" s="122">
        <v>27</v>
      </c>
      <c r="AC37" s="73">
        <f t="shared" si="14"/>
        <v>11.48</v>
      </c>
      <c r="AD37" s="65">
        <f t="shared" si="15"/>
        <v>1.57</v>
      </c>
      <c r="AE37" s="33">
        <f>'Calcul Es et Ea'!I36</f>
        <v>0.87643620032350644</v>
      </c>
      <c r="AF37" s="47">
        <f t="shared" si="16"/>
        <v>284.64000000000004</v>
      </c>
      <c r="AG37" s="47">
        <f t="shared" si="17"/>
        <v>274.73</v>
      </c>
      <c r="AH37" s="33">
        <f t="shared" si="18"/>
        <v>32.184414749683064</v>
      </c>
      <c r="AI37" s="33">
        <f t="shared" si="19"/>
        <v>27.930984117142369</v>
      </c>
      <c r="AJ37" s="25">
        <f t="shared" si="20"/>
        <v>4.552806932158644</v>
      </c>
    </row>
    <row r="38" spans="1:36" x14ac:dyDescent="0.45">
      <c r="A38" s="60">
        <v>39865</v>
      </c>
      <c r="B38" s="122">
        <v>28</v>
      </c>
      <c r="C38" s="89">
        <f t="shared" si="0"/>
        <v>7.4740146672275314</v>
      </c>
      <c r="D38" s="75">
        <f t="shared" si="1"/>
        <v>3.9099389444988488</v>
      </c>
      <c r="E38" s="75">
        <f t="shared" si="2"/>
        <v>3.5640757227286826</v>
      </c>
      <c r="G38" s="111">
        <v>39865</v>
      </c>
      <c r="H38" s="140">
        <v>28</v>
      </c>
      <c r="I38" s="149">
        <f t="shared" si="3"/>
        <v>2009</v>
      </c>
      <c r="J38" s="13">
        <f t="shared" si="4"/>
        <v>2</v>
      </c>
      <c r="K38" s="13">
        <f t="shared" si="5"/>
        <v>21</v>
      </c>
      <c r="L38" s="144">
        <f t="shared" si="21"/>
        <v>52</v>
      </c>
      <c r="M38" s="23">
        <f t="shared" si="6"/>
        <v>1.020638548908513</v>
      </c>
      <c r="N38" s="35">
        <f t="shared" si="7"/>
        <v>-0.19423801404421248</v>
      </c>
      <c r="O38" s="87">
        <f t="shared" si="8"/>
        <v>1.3558387818178312</v>
      </c>
      <c r="P38" s="142">
        <f t="shared" si="9"/>
        <v>17.552633255871811</v>
      </c>
      <c r="R38" s="60">
        <v>39865</v>
      </c>
      <c r="S38" s="122">
        <v>28</v>
      </c>
      <c r="T38" s="73">
        <f>'Calcul Es et Ea'!C37</f>
        <v>10.519</v>
      </c>
      <c r="U38" s="65">
        <f>'Calcul Es et Ea'!D37</f>
        <v>2.048</v>
      </c>
      <c r="V38" s="33">
        <f t="shared" si="10"/>
        <v>13.18483599648067</v>
      </c>
      <c r="W38" s="33">
        <f t="shared" si="11"/>
        <v>9.7065125548409501</v>
      </c>
      <c r="X38" s="35">
        <f t="shared" si="12"/>
        <v>0.7361875837842683</v>
      </c>
      <c r="Y38" s="25">
        <f t="shared" si="13"/>
        <v>7.4740146672275314</v>
      </c>
      <c r="AA38" s="60">
        <v>39865</v>
      </c>
      <c r="AB38" s="122">
        <v>28</v>
      </c>
      <c r="AC38" s="73">
        <f t="shared" si="14"/>
        <v>10.519</v>
      </c>
      <c r="AD38" s="65">
        <f t="shared" si="15"/>
        <v>2.048</v>
      </c>
      <c r="AE38" s="33">
        <f>'Calcul Es et Ea'!I37</f>
        <v>0.95988381849123072</v>
      </c>
      <c r="AF38" s="47">
        <f t="shared" si="16"/>
        <v>283.67900000000003</v>
      </c>
      <c r="AG38" s="47">
        <f t="shared" si="17"/>
        <v>275.20800000000003</v>
      </c>
      <c r="AH38" s="33">
        <f t="shared" si="18"/>
        <v>31.751967585220484</v>
      </c>
      <c r="AI38" s="33">
        <f t="shared" si="19"/>
        <v>28.125879392907144</v>
      </c>
      <c r="AJ38" s="25">
        <f t="shared" si="20"/>
        <v>3.9099389444988488</v>
      </c>
    </row>
    <row r="39" spans="1:36" x14ac:dyDescent="0.45">
      <c r="A39" s="60">
        <v>39866</v>
      </c>
      <c r="B39" s="121">
        <v>29</v>
      </c>
      <c r="C39" s="89">
        <f t="shared" si="0"/>
        <v>7.3574470974429156</v>
      </c>
      <c r="D39" s="75">
        <f t="shared" si="1"/>
        <v>3.7120276243719674</v>
      </c>
      <c r="E39" s="75">
        <f t="shared" si="2"/>
        <v>3.6454194730709482</v>
      </c>
      <c r="G39" s="111">
        <v>39866</v>
      </c>
      <c r="H39" s="139">
        <v>29</v>
      </c>
      <c r="I39" s="149">
        <f t="shared" si="3"/>
        <v>2009</v>
      </c>
      <c r="J39" s="13">
        <f t="shared" si="4"/>
        <v>2</v>
      </c>
      <c r="K39" s="13">
        <f t="shared" si="5"/>
        <v>22</v>
      </c>
      <c r="L39" s="144">
        <f t="shared" si="21"/>
        <v>53</v>
      </c>
      <c r="M39" s="23">
        <f t="shared" si="6"/>
        <v>1.020192251241868</v>
      </c>
      <c r="N39" s="35">
        <f t="shared" si="7"/>
        <v>-0.18801356083243778</v>
      </c>
      <c r="O39" s="87">
        <f t="shared" si="8"/>
        <v>1.36300020434419</v>
      </c>
      <c r="P39" s="142">
        <f t="shared" si="9"/>
        <v>17.809212102757055</v>
      </c>
      <c r="R39" s="60">
        <v>39866</v>
      </c>
      <c r="S39" s="121">
        <v>29</v>
      </c>
      <c r="T39" s="73">
        <f>'Calcul Es et Ea'!C38</f>
        <v>10.975</v>
      </c>
      <c r="U39" s="65">
        <f>'Calcul Es et Ea'!D38</f>
        <v>3.0009999999999999</v>
      </c>
      <c r="V39" s="33">
        <f t="shared" si="10"/>
        <v>13.37756776310699</v>
      </c>
      <c r="W39" s="33">
        <f t="shared" si="11"/>
        <v>9.5551261005752153</v>
      </c>
      <c r="X39" s="35">
        <f t="shared" si="12"/>
        <v>0.71426482524922019</v>
      </c>
      <c r="Y39" s="25">
        <f t="shared" si="13"/>
        <v>7.3574470974429156</v>
      </c>
      <c r="AA39" s="60">
        <v>39866</v>
      </c>
      <c r="AB39" s="121">
        <v>29</v>
      </c>
      <c r="AC39" s="73">
        <f t="shared" si="14"/>
        <v>10.975</v>
      </c>
      <c r="AD39" s="65">
        <f t="shared" si="15"/>
        <v>3.0009999999999999</v>
      </c>
      <c r="AE39" s="33">
        <f>'Calcul Es et Ea'!I38</f>
        <v>1.0020315181116464</v>
      </c>
      <c r="AF39" s="47">
        <f t="shared" si="16"/>
        <v>284.13500000000005</v>
      </c>
      <c r="AG39" s="47">
        <f t="shared" si="17"/>
        <v>276.161</v>
      </c>
      <c r="AH39" s="33">
        <f t="shared" si="18"/>
        <v>31.956619262863789</v>
      </c>
      <c r="AI39" s="33">
        <f t="shared" si="19"/>
        <v>28.517488812977398</v>
      </c>
      <c r="AJ39" s="25">
        <f t="shared" si="20"/>
        <v>3.7120276243719674</v>
      </c>
    </row>
    <row r="40" spans="1:36" x14ac:dyDescent="0.45">
      <c r="A40" s="60">
        <v>39867</v>
      </c>
      <c r="B40" s="122">
        <v>30</v>
      </c>
      <c r="C40" s="89">
        <f t="shared" si="0"/>
        <v>6.7425060583847927</v>
      </c>
      <c r="D40" s="75">
        <f t="shared" si="1"/>
        <v>3.1200749483966757</v>
      </c>
      <c r="E40" s="75">
        <f t="shared" si="2"/>
        <v>3.622431109988117</v>
      </c>
      <c r="G40" s="111">
        <v>39867</v>
      </c>
      <c r="H40" s="140">
        <v>30</v>
      </c>
      <c r="I40" s="149">
        <f t="shared" si="3"/>
        <v>2009</v>
      </c>
      <c r="J40" s="13">
        <f t="shared" si="4"/>
        <v>2</v>
      </c>
      <c r="K40" s="13">
        <f t="shared" si="5"/>
        <v>23</v>
      </c>
      <c r="L40" s="144">
        <f t="shared" si="21"/>
        <v>54</v>
      </c>
      <c r="M40" s="23">
        <f t="shared" si="6"/>
        <v>1.0197399701753953</v>
      </c>
      <c r="N40" s="35">
        <f t="shared" si="7"/>
        <v>-0.18173339514492348</v>
      </c>
      <c r="O40" s="87">
        <f t="shared" si="8"/>
        <v>1.3701976547208403</v>
      </c>
      <c r="P40" s="142">
        <f t="shared" si="9"/>
        <v>18.06841220274784</v>
      </c>
      <c r="R40" s="60">
        <v>39867</v>
      </c>
      <c r="S40" s="122">
        <v>30</v>
      </c>
      <c r="T40" s="73">
        <f>'Calcul Es et Ea'!C39</f>
        <v>12.081</v>
      </c>
      <c r="U40" s="65">
        <f>'Calcul Es et Ea'!D39</f>
        <v>5.5750000000000002</v>
      </c>
      <c r="V40" s="33">
        <f t="shared" si="10"/>
        <v>13.572268510216068</v>
      </c>
      <c r="W40" s="33">
        <f t="shared" si="11"/>
        <v>8.7565013745257048</v>
      </c>
      <c r="X40" s="35">
        <f t="shared" si="12"/>
        <v>0.64517596066822158</v>
      </c>
      <c r="Y40" s="25">
        <f t="shared" si="13"/>
        <v>6.7425060583847927</v>
      </c>
      <c r="AA40" s="60">
        <v>39867</v>
      </c>
      <c r="AB40" s="122">
        <v>30</v>
      </c>
      <c r="AC40" s="73">
        <f t="shared" si="14"/>
        <v>12.081</v>
      </c>
      <c r="AD40" s="65">
        <f t="shared" si="15"/>
        <v>5.5750000000000002</v>
      </c>
      <c r="AE40" s="33">
        <f>'Calcul Es et Ea'!I39</f>
        <v>1.1021711568498127</v>
      </c>
      <c r="AF40" s="47">
        <f t="shared" si="16"/>
        <v>285.24100000000004</v>
      </c>
      <c r="AG40" s="47">
        <f t="shared" si="17"/>
        <v>278.73500000000001</v>
      </c>
      <c r="AH40" s="33">
        <f t="shared" si="18"/>
        <v>32.457098579965624</v>
      </c>
      <c r="AI40" s="33">
        <f t="shared" si="19"/>
        <v>29.595652169973121</v>
      </c>
      <c r="AJ40" s="25">
        <f t="shared" si="20"/>
        <v>3.1200749483966757</v>
      </c>
    </row>
    <row r="41" spans="1:36" x14ac:dyDescent="0.45">
      <c r="A41" s="60">
        <v>39868</v>
      </c>
      <c r="B41" s="122">
        <v>31</v>
      </c>
      <c r="C41" s="89">
        <f t="shared" si="0"/>
        <v>7.0253386470265538</v>
      </c>
      <c r="D41" s="75">
        <f t="shared" si="1"/>
        <v>3.2734178748329485</v>
      </c>
      <c r="E41" s="75">
        <f t="shared" si="2"/>
        <v>3.7519207721936052</v>
      </c>
      <c r="G41" s="111">
        <v>39868</v>
      </c>
      <c r="H41" s="140">
        <v>31</v>
      </c>
      <c r="I41" s="149">
        <f t="shared" si="3"/>
        <v>2009</v>
      </c>
      <c r="J41" s="13">
        <f t="shared" si="4"/>
        <v>2</v>
      </c>
      <c r="K41" s="13">
        <f t="shared" si="5"/>
        <v>24</v>
      </c>
      <c r="L41" s="144">
        <f t="shared" si="21"/>
        <v>55</v>
      </c>
      <c r="M41" s="23">
        <f t="shared" si="6"/>
        <v>1.0192818397297361</v>
      </c>
      <c r="N41" s="35">
        <f t="shared" si="7"/>
        <v>-0.17539937793029978</v>
      </c>
      <c r="O41" s="87">
        <f t="shared" si="8"/>
        <v>1.3774294005257854</v>
      </c>
      <c r="P41" s="142">
        <f t="shared" si="9"/>
        <v>18.330146588924176</v>
      </c>
      <c r="R41" s="60">
        <v>39868</v>
      </c>
      <c r="S41" s="122">
        <v>31</v>
      </c>
      <c r="T41" s="73">
        <f>'Calcul Es et Ea'!C40</f>
        <v>10.8</v>
      </c>
      <c r="U41" s="65">
        <f>'Calcul Es et Ea'!D40</f>
        <v>3.9369999999999998</v>
      </c>
      <c r="V41" s="33">
        <f t="shared" si="10"/>
        <v>13.768872911736285</v>
      </c>
      <c r="W41" s="33">
        <f t="shared" si="11"/>
        <v>9.1238164247098101</v>
      </c>
      <c r="X41" s="35">
        <f t="shared" si="12"/>
        <v>0.66264076102647951</v>
      </c>
      <c r="Y41" s="25">
        <f t="shared" si="13"/>
        <v>7.0253386470265538</v>
      </c>
      <c r="AA41" s="60">
        <v>39868</v>
      </c>
      <c r="AB41" s="122">
        <v>31</v>
      </c>
      <c r="AC41" s="73">
        <f t="shared" si="14"/>
        <v>10.8</v>
      </c>
      <c r="AD41" s="65">
        <f t="shared" si="15"/>
        <v>3.9369999999999998</v>
      </c>
      <c r="AE41" s="33">
        <f>'Calcul Es et Ea'!I40</f>
        <v>1.0319013164326285</v>
      </c>
      <c r="AF41" s="47">
        <f t="shared" si="16"/>
        <v>283.96000000000004</v>
      </c>
      <c r="AG41" s="47">
        <f t="shared" si="17"/>
        <v>277.09700000000004</v>
      </c>
      <c r="AH41" s="33">
        <f t="shared" si="18"/>
        <v>31.87796307607077</v>
      </c>
      <c r="AI41" s="33">
        <f t="shared" si="19"/>
        <v>28.906079239303089</v>
      </c>
      <c r="AJ41" s="25">
        <f t="shared" si="20"/>
        <v>3.2734178748329485</v>
      </c>
    </row>
    <row r="42" spans="1:36" x14ac:dyDescent="0.45">
      <c r="A42" s="60">
        <v>39869</v>
      </c>
      <c r="B42" s="121">
        <v>32</v>
      </c>
      <c r="C42" s="89">
        <f t="shared" si="0"/>
        <v>9.3498551746233929</v>
      </c>
      <c r="D42" s="75">
        <f t="shared" si="1"/>
        <v>5.132829978295649</v>
      </c>
      <c r="E42" s="75">
        <f t="shared" si="2"/>
        <v>4.2170251963277439</v>
      </c>
      <c r="G42" s="111">
        <v>39869</v>
      </c>
      <c r="H42" s="139">
        <v>32</v>
      </c>
      <c r="I42" s="149">
        <f t="shared" si="3"/>
        <v>2009</v>
      </c>
      <c r="J42" s="13">
        <f t="shared" si="4"/>
        <v>2</v>
      </c>
      <c r="K42" s="13">
        <f t="shared" si="5"/>
        <v>25</v>
      </c>
      <c r="L42" s="144">
        <f t="shared" si="21"/>
        <v>56</v>
      </c>
      <c r="M42" s="23">
        <f t="shared" si="6"/>
        <v>1.018817995658829</v>
      </c>
      <c r="N42" s="35">
        <f t="shared" si="7"/>
        <v>-0.16901338609456681</v>
      </c>
      <c r="O42" s="87">
        <f t="shared" si="8"/>
        <v>1.3846937546064781</v>
      </c>
      <c r="P42" s="142">
        <f t="shared" si="9"/>
        <v>18.594326639478577</v>
      </c>
      <c r="R42" s="60">
        <v>39869</v>
      </c>
      <c r="S42" s="121">
        <v>32</v>
      </c>
      <c r="T42" s="73">
        <f>'Calcul Es et Ea'!C41</f>
        <v>12.145</v>
      </c>
      <c r="U42" s="65">
        <f>'Calcul Es et Ea'!D41</f>
        <v>0.33200000000000002</v>
      </c>
      <c r="V42" s="33">
        <f t="shared" si="10"/>
        <v>13.967314398510728</v>
      </c>
      <c r="W42" s="33">
        <f t="shared" si="11"/>
        <v>12.142669057952459</v>
      </c>
      <c r="X42" s="35">
        <f t="shared" si="12"/>
        <v>0.86936319406164264</v>
      </c>
      <c r="Y42" s="25">
        <f t="shared" si="13"/>
        <v>9.3498551746233929</v>
      </c>
      <c r="AA42" s="60">
        <v>39869</v>
      </c>
      <c r="AB42" s="121">
        <v>32</v>
      </c>
      <c r="AC42" s="73">
        <f t="shared" si="14"/>
        <v>12.145</v>
      </c>
      <c r="AD42" s="65">
        <f t="shared" si="15"/>
        <v>0.33200000000000002</v>
      </c>
      <c r="AE42" s="33">
        <f>'Calcul Es et Ea'!I41</f>
        <v>0.88875558641291763</v>
      </c>
      <c r="AF42" s="47">
        <f t="shared" si="16"/>
        <v>285.30500000000001</v>
      </c>
      <c r="AG42" s="47">
        <f t="shared" si="17"/>
        <v>273.49200000000002</v>
      </c>
      <c r="AH42" s="33">
        <f t="shared" si="18"/>
        <v>32.486238199154023</v>
      </c>
      <c r="AI42" s="33">
        <f t="shared" si="19"/>
        <v>27.430921791914102</v>
      </c>
      <c r="AJ42" s="25">
        <f t="shared" si="20"/>
        <v>5.132829978295649</v>
      </c>
    </row>
    <row r="43" spans="1:36" x14ac:dyDescent="0.45">
      <c r="A43" s="60">
        <v>39870</v>
      </c>
      <c r="B43" s="122">
        <v>33</v>
      </c>
      <c r="C43" s="89">
        <f t="shared" si="0"/>
        <v>9.3594252129695512</v>
      </c>
      <c r="D43" s="75">
        <f t="shared" si="1"/>
        <v>4.9483561140537802</v>
      </c>
      <c r="E43" s="75">
        <f t="shared" si="2"/>
        <v>4.411069098915771</v>
      </c>
      <c r="G43" s="111">
        <v>39870</v>
      </c>
      <c r="H43" s="140">
        <v>33</v>
      </c>
      <c r="I43" s="149">
        <f t="shared" si="3"/>
        <v>2009</v>
      </c>
      <c r="J43" s="13">
        <f t="shared" si="4"/>
        <v>2</v>
      </c>
      <c r="K43" s="13">
        <f t="shared" si="5"/>
        <v>26</v>
      </c>
      <c r="L43" s="144">
        <f t="shared" si="21"/>
        <v>57</v>
      </c>
      <c r="M43" s="23">
        <f t="shared" si="6"/>
        <v>1.0183485754096824</v>
      </c>
      <c r="N43" s="35">
        <f t="shared" si="7"/>
        <v>-0.16257731194492642</v>
      </c>
      <c r="O43" s="87">
        <f t="shared" si="8"/>
        <v>1.3919890739119947</v>
      </c>
      <c r="P43" s="142">
        <f t="shared" si="9"/>
        <v>18.860862143125178</v>
      </c>
      <c r="R43" s="60">
        <v>39870</v>
      </c>
      <c r="S43" s="122">
        <v>33</v>
      </c>
      <c r="T43" s="73">
        <f>'Calcul Es et Ea'!C42</f>
        <v>10.879</v>
      </c>
      <c r="U43" s="65">
        <f>'Calcul Es et Ea'!D42</f>
        <v>-0.626</v>
      </c>
      <c r="V43" s="33">
        <f t="shared" si="10"/>
        <v>14.167525207429909</v>
      </c>
      <c r="W43" s="33">
        <f t="shared" si="11"/>
        <v>12.155097679181235</v>
      </c>
      <c r="X43" s="35">
        <f t="shared" si="12"/>
        <v>0.85795490046537615</v>
      </c>
      <c r="Y43" s="25">
        <f t="shared" si="13"/>
        <v>9.3594252129695512</v>
      </c>
      <c r="AA43" s="60">
        <v>39870</v>
      </c>
      <c r="AB43" s="122">
        <v>33</v>
      </c>
      <c r="AC43" s="73">
        <f t="shared" si="14"/>
        <v>10.879</v>
      </c>
      <c r="AD43" s="65">
        <f t="shared" si="15"/>
        <v>-0.626</v>
      </c>
      <c r="AE43" s="33">
        <f>'Calcul Es et Ea'!I42</f>
        <v>0.89339916672103536</v>
      </c>
      <c r="AF43" s="47">
        <f t="shared" si="16"/>
        <v>284.03900000000004</v>
      </c>
      <c r="AG43" s="47">
        <f t="shared" si="17"/>
        <v>272.53400000000005</v>
      </c>
      <c r="AH43" s="33">
        <f t="shared" si="18"/>
        <v>31.913452725601115</v>
      </c>
      <c r="AI43" s="33">
        <f t="shared" si="19"/>
        <v>27.048591496628632</v>
      </c>
      <c r="AJ43" s="25">
        <f t="shared" si="20"/>
        <v>4.9483561140537802</v>
      </c>
    </row>
    <row r="44" spans="1:36" x14ac:dyDescent="0.45">
      <c r="A44" s="60">
        <v>39871</v>
      </c>
      <c r="B44" s="122">
        <v>34</v>
      </c>
      <c r="C44" s="89">
        <f t="shared" si="0"/>
        <v>8.7137102790268184</v>
      </c>
      <c r="D44" s="75">
        <f t="shared" si="1"/>
        <v>4.3055117400849943</v>
      </c>
      <c r="E44" s="75">
        <f t="shared" si="2"/>
        <v>4.4081985389418241</v>
      </c>
      <c r="G44" s="111">
        <v>39871</v>
      </c>
      <c r="H44" s="140">
        <v>34</v>
      </c>
      <c r="I44" s="149">
        <f t="shared" si="3"/>
        <v>2009</v>
      </c>
      <c r="J44" s="13">
        <f t="shared" si="4"/>
        <v>2</v>
      </c>
      <c r="K44" s="13">
        <f t="shared" si="5"/>
        <v>27</v>
      </c>
      <c r="L44" s="144">
        <f t="shared" si="21"/>
        <v>58</v>
      </c>
      <c r="M44" s="23">
        <f t="shared" si="6"/>
        <v>1.0178737180816473</v>
      </c>
      <c r="N44" s="35">
        <f t="shared" si="7"/>
        <v>-0.15609306262905087</v>
      </c>
      <c r="O44" s="87">
        <f t="shared" si="8"/>
        <v>1.3993137582509161</v>
      </c>
      <c r="P44" s="142">
        <f t="shared" si="9"/>
        <v>19.129661367098208</v>
      </c>
      <c r="R44" s="60">
        <v>39871</v>
      </c>
      <c r="S44" s="122">
        <v>34</v>
      </c>
      <c r="T44" s="73">
        <f>'Calcul Es et Ea'!C43</f>
        <v>12.023999999999999</v>
      </c>
      <c r="U44" s="65">
        <f>'Calcul Es et Ea'!D43</f>
        <v>2.33</v>
      </c>
      <c r="V44" s="33">
        <f t="shared" si="10"/>
        <v>14.369436432509492</v>
      </c>
      <c r="W44" s="33">
        <f t="shared" si="11"/>
        <v>11.316506855878984</v>
      </c>
      <c r="X44" s="35">
        <f t="shared" si="12"/>
        <v>0.78754006178533609</v>
      </c>
      <c r="Y44" s="25">
        <f t="shared" si="13"/>
        <v>8.7137102790268184</v>
      </c>
      <c r="AA44" s="60">
        <v>39871</v>
      </c>
      <c r="AB44" s="122">
        <v>34</v>
      </c>
      <c r="AC44" s="73">
        <f t="shared" si="14"/>
        <v>12.023999999999999</v>
      </c>
      <c r="AD44" s="65">
        <f t="shared" si="15"/>
        <v>2.33</v>
      </c>
      <c r="AE44" s="33">
        <f>'Calcul Es et Ea'!I43</f>
        <v>1.0142628060089305</v>
      </c>
      <c r="AF44" s="47">
        <f t="shared" si="16"/>
        <v>285.18400000000003</v>
      </c>
      <c r="AG44" s="47">
        <f t="shared" si="17"/>
        <v>275.49</v>
      </c>
      <c r="AH44" s="33">
        <f t="shared" si="18"/>
        <v>32.431162615002947</v>
      </c>
      <c r="AI44" s="33">
        <f t="shared" si="19"/>
        <v>28.241336751472634</v>
      </c>
      <c r="AJ44" s="25">
        <f t="shared" si="20"/>
        <v>4.3055117400849943</v>
      </c>
    </row>
    <row r="45" spans="1:36" x14ac:dyDescent="0.45">
      <c r="A45" s="60">
        <v>39872</v>
      </c>
      <c r="B45" s="121">
        <v>35</v>
      </c>
      <c r="C45" s="89">
        <f t="shared" si="0"/>
        <v>10.963015835420959</v>
      </c>
      <c r="D45" s="75">
        <f t="shared" si="1"/>
        <v>5.8570703341815111</v>
      </c>
      <c r="E45" s="75">
        <f t="shared" si="2"/>
        <v>5.1059455012394483</v>
      </c>
      <c r="G45" s="111">
        <v>39872</v>
      </c>
      <c r="H45" s="139">
        <v>35</v>
      </c>
      <c r="I45" s="149">
        <f t="shared" si="3"/>
        <v>2009</v>
      </c>
      <c r="J45" s="13">
        <f t="shared" si="4"/>
        <v>2</v>
      </c>
      <c r="K45" s="13">
        <f t="shared" si="5"/>
        <v>28</v>
      </c>
      <c r="L45" s="144">
        <f t="shared" si="21"/>
        <v>59</v>
      </c>
      <c r="M45" s="23">
        <f t="shared" si="6"/>
        <v>1.0173935643851983</v>
      </c>
      <c r="N45" s="35">
        <f t="shared" si="7"/>
        <v>-0.14956255956995423</v>
      </c>
      <c r="O45" s="87">
        <f t="shared" si="8"/>
        <v>1.4066662489804906</v>
      </c>
      <c r="P45" s="142">
        <f t="shared" si="9"/>
        <v>19.400631127575405</v>
      </c>
      <c r="R45" s="60">
        <v>39872</v>
      </c>
      <c r="S45" s="121">
        <v>35</v>
      </c>
      <c r="T45" s="73">
        <f>'Calcul Es et Ea'!C44</f>
        <v>17.529</v>
      </c>
      <c r="U45" s="65">
        <f>'Calcul Es et Ea'!D44</f>
        <v>2.61</v>
      </c>
      <c r="V45" s="33">
        <f t="shared" si="10"/>
        <v>14.572978077789543</v>
      </c>
      <c r="W45" s="33">
        <f t="shared" si="11"/>
        <v>14.237682903144103</v>
      </c>
      <c r="X45" s="35">
        <f t="shared" si="12"/>
        <v>0.97699199347891297</v>
      </c>
      <c r="Y45" s="25">
        <f t="shared" si="13"/>
        <v>10.963015835420959</v>
      </c>
      <c r="AA45" s="60">
        <v>39872</v>
      </c>
      <c r="AB45" s="121">
        <v>35</v>
      </c>
      <c r="AC45" s="73">
        <f t="shared" si="14"/>
        <v>17.529</v>
      </c>
      <c r="AD45" s="65">
        <f t="shared" si="15"/>
        <v>2.61</v>
      </c>
      <c r="AE45" s="33">
        <f>'Calcul Es et Ea'!I44</f>
        <v>1.1358422216781225</v>
      </c>
      <c r="AF45" s="47">
        <f t="shared" si="16"/>
        <v>290.68900000000002</v>
      </c>
      <c r="AG45" s="47">
        <f t="shared" si="17"/>
        <v>275.77000000000004</v>
      </c>
      <c r="AH45" s="33">
        <f t="shared" si="18"/>
        <v>35.008724236527655</v>
      </c>
      <c r="AI45" s="33">
        <f t="shared" si="19"/>
        <v>28.356326595065621</v>
      </c>
      <c r="AJ45" s="25">
        <f t="shared" si="20"/>
        <v>5.8570703341815111</v>
      </c>
    </row>
    <row r="46" spans="1:36" x14ac:dyDescent="0.45">
      <c r="A46" s="60">
        <v>39873</v>
      </c>
      <c r="B46" s="122">
        <v>36</v>
      </c>
      <c r="C46" s="89">
        <f t="shared" si="0"/>
        <v>6.1239989456185073</v>
      </c>
      <c r="D46" s="75">
        <f t="shared" si="1"/>
        <v>2.265595339203216</v>
      </c>
      <c r="E46" s="75">
        <f t="shared" si="2"/>
        <v>3.8584036064152913</v>
      </c>
      <c r="G46" s="111">
        <v>39873</v>
      </c>
      <c r="H46" s="140">
        <v>36</v>
      </c>
      <c r="I46" s="149">
        <f t="shared" si="3"/>
        <v>2009</v>
      </c>
      <c r="J46" s="13">
        <f t="shared" si="4"/>
        <v>3</v>
      </c>
      <c r="K46" s="13">
        <f t="shared" si="5"/>
        <v>1</v>
      </c>
      <c r="L46" s="144">
        <f t="shared" si="21"/>
        <v>60</v>
      </c>
      <c r="M46" s="23">
        <f t="shared" si="6"/>
        <v>1.0169082566002381</v>
      </c>
      <c r="N46" s="35">
        <f t="shared" si="7"/>
        <v>-0.14298773789663263</v>
      </c>
      <c r="O46" s="87">
        <f t="shared" si="8"/>
        <v>1.4140450276323526</v>
      </c>
      <c r="P46" s="142">
        <f t="shared" si="9"/>
        <v>19.673676862357869</v>
      </c>
      <c r="R46" s="60">
        <v>39873</v>
      </c>
      <c r="S46" s="122">
        <v>36</v>
      </c>
      <c r="T46" s="73">
        <f>'Calcul Es et Ea'!C45</f>
        <v>9.5730000000000004</v>
      </c>
      <c r="U46" s="65">
        <f>'Calcul Es et Ea'!D45</f>
        <v>5.0460000000000003</v>
      </c>
      <c r="V46" s="33">
        <f t="shared" si="10"/>
        <v>14.778079111928738</v>
      </c>
      <c r="W46" s="33">
        <f t="shared" si="11"/>
        <v>7.9532453839201391</v>
      </c>
      <c r="X46" s="35">
        <f t="shared" si="12"/>
        <v>0.53817856324103364</v>
      </c>
      <c r="Y46" s="25">
        <f t="shared" si="13"/>
        <v>6.1239989456185073</v>
      </c>
      <c r="AA46" s="60">
        <v>39873</v>
      </c>
      <c r="AB46" s="122">
        <v>36</v>
      </c>
      <c r="AC46" s="73">
        <f t="shared" si="14"/>
        <v>9.5730000000000004</v>
      </c>
      <c r="AD46" s="65">
        <f t="shared" si="15"/>
        <v>5.0460000000000003</v>
      </c>
      <c r="AE46" s="33">
        <f>'Calcul Es et Ea'!I45</f>
        <v>1.02527070787507</v>
      </c>
      <c r="AF46" s="47">
        <f t="shared" si="16"/>
        <v>282.733</v>
      </c>
      <c r="AG46" s="47">
        <f t="shared" si="17"/>
        <v>278.20600000000002</v>
      </c>
      <c r="AH46" s="33">
        <f t="shared" si="18"/>
        <v>31.330541336210196</v>
      </c>
      <c r="AI46" s="33">
        <f t="shared" si="19"/>
        <v>29.371617345008605</v>
      </c>
      <c r="AJ46" s="25">
        <f t="shared" si="20"/>
        <v>2.265595339203216</v>
      </c>
    </row>
    <row r="47" spans="1:36" x14ac:dyDescent="0.45">
      <c r="A47" s="60">
        <v>39874</v>
      </c>
      <c r="B47" s="122">
        <v>37</v>
      </c>
      <c r="C47" s="89">
        <f t="shared" si="0"/>
        <v>8.7836524308372752</v>
      </c>
      <c r="D47" s="75">
        <f t="shared" si="1"/>
        <v>4.1373456009184055</v>
      </c>
      <c r="E47" s="75">
        <f t="shared" si="2"/>
        <v>4.6463068299188697</v>
      </c>
      <c r="G47" s="111">
        <v>39874</v>
      </c>
      <c r="H47" s="140">
        <v>37</v>
      </c>
      <c r="I47" s="149">
        <f t="shared" si="3"/>
        <v>2009</v>
      </c>
      <c r="J47" s="13">
        <f t="shared" si="4"/>
        <v>3</v>
      </c>
      <c r="K47" s="13">
        <f t="shared" si="5"/>
        <v>2</v>
      </c>
      <c r="L47" s="144">
        <f t="shared" si="21"/>
        <v>61</v>
      </c>
      <c r="M47" s="23">
        <f t="shared" si="6"/>
        <v>1.0164179385339369</v>
      </c>
      <c r="N47" s="35">
        <f t="shared" si="7"/>
        <v>-0.13637054587064404</v>
      </c>
      <c r="O47" s="87">
        <f t="shared" si="8"/>
        <v>1.4214486144797998</v>
      </c>
      <c r="P47" s="142">
        <f t="shared" si="9"/>
        <v>19.94870270563402</v>
      </c>
      <c r="R47" s="60">
        <v>39874</v>
      </c>
      <c r="S47" s="122">
        <v>37</v>
      </c>
      <c r="T47" s="73">
        <f>'Calcul Es et Ea'!C46</f>
        <v>12.426</v>
      </c>
      <c r="U47" s="65">
        <f>'Calcul Es et Ea'!D46</f>
        <v>3.3679999999999999</v>
      </c>
      <c r="V47" s="33">
        <f t="shared" si="10"/>
        <v>14.984667524364051</v>
      </c>
      <c r="W47" s="33">
        <f t="shared" si="11"/>
        <v>11.407340819269189</v>
      </c>
      <c r="X47" s="35">
        <f t="shared" si="12"/>
        <v>0.76126752900734218</v>
      </c>
      <c r="Y47" s="25">
        <f t="shared" si="13"/>
        <v>8.7836524308372752</v>
      </c>
      <c r="AA47" s="60">
        <v>39874</v>
      </c>
      <c r="AB47" s="122">
        <v>37</v>
      </c>
      <c r="AC47" s="73">
        <f t="shared" si="14"/>
        <v>12.426</v>
      </c>
      <c r="AD47" s="65">
        <f t="shared" si="15"/>
        <v>3.3679999999999999</v>
      </c>
      <c r="AE47" s="33">
        <f>'Calcul Es et Ea'!I46</f>
        <v>1.0109856149608123</v>
      </c>
      <c r="AF47" s="47">
        <f t="shared" si="16"/>
        <v>285.58600000000001</v>
      </c>
      <c r="AG47" s="47">
        <f t="shared" si="17"/>
        <v>276.52800000000002</v>
      </c>
      <c r="AH47" s="33">
        <f t="shared" si="18"/>
        <v>32.614411601320526</v>
      </c>
      <c r="AI47" s="33">
        <f t="shared" si="19"/>
        <v>28.669382812070204</v>
      </c>
      <c r="AJ47" s="25">
        <f t="shared" si="20"/>
        <v>4.1373456009184055</v>
      </c>
    </row>
    <row r="48" spans="1:36" x14ac:dyDescent="0.45">
      <c r="A48" s="60">
        <v>39875</v>
      </c>
      <c r="B48" s="121">
        <v>38</v>
      </c>
      <c r="C48" s="89">
        <f t="shared" si="0"/>
        <v>9.4317621979992499</v>
      </c>
      <c r="D48" s="75">
        <f t="shared" si="1"/>
        <v>4.5067218501283435</v>
      </c>
      <c r="E48" s="75">
        <f t="shared" si="2"/>
        <v>4.9250403478709064</v>
      </c>
      <c r="G48" s="111">
        <v>39875</v>
      </c>
      <c r="H48" s="139">
        <v>38</v>
      </c>
      <c r="I48" s="149">
        <f t="shared" si="3"/>
        <v>2009</v>
      </c>
      <c r="J48" s="13">
        <f t="shared" si="4"/>
        <v>3</v>
      </c>
      <c r="K48" s="13">
        <f t="shared" si="5"/>
        <v>3</v>
      </c>
      <c r="L48" s="144">
        <f t="shared" si="21"/>
        <v>62</v>
      </c>
      <c r="M48" s="23">
        <f t="shared" si="6"/>
        <v>1.0159227554781203</v>
      </c>
      <c r="N48" s="35">
        <f t="shared" si="7"/>
        <v>-0.12971294430879665</v>
      </c>
      <c r="O48" s="87">
        <f t="shared" si="8"/>
        <v>1.4288755670513504</v>
      </c>
      <c r="P48" s="142">
        <f t="shared" si="9"/>
        <v>20.225611564652315</v>
      </c>
      <c r="R48" s="60">
        <v>39875</v>
      </c>
      <c r="S48" s="121">
        <v>38</v>
      </c>
      <c r="T48" s="73">
        <f>'Calcul Es et Ea'!C47</f>
        <v>12.076000000000001</v>
      </c>
      <c r="U48" s="65">
        <f>'Calcul Es et Ea'!D47</f>
        <v>1.9159999999999999</v>
      </c>
      <c r="V48" s="33">
        <f t="shared" si="10"/>
        <v>15.192670382904234</v>
      </c>
      <c r="W48" s="33">
        <f t="shared" si="11"/>
        <v>12.249041815583441</v>
      </c>
      <c r="X48" s="35">
        <f t="shared" si="12"/>
        <v>0.80624679578165848</v>
      </c>
      <c r="Y48" s="25">
        <f t="shared" si="13"/>
        <v>9.4317621979992499</v>
      </c>
      <c r="AA48" s="60">
        <v>39875</v>
      </c>
      <c r="AB48" s="121">
        <v>38</v>
      </c>
      <c r="AC48" s="73">
        <f t="shared" si="14"/>
        <v>12.076000000000001</v>
      </c>
      <c r="AD48" s="65">
        <f t="shared" si="15"/>
        <v>1.9159999999999999</v>
      </c>
      <c r="AE48" s="33">
        <f>'Calcul Es et Ea'!I47</f>
        <v>0.97634622969028195</v>
      </c>
      <c r="AF48" s="47">
        <f t="shared" si="16"/>
        <v>285.23600000000005</v>
      </c>
      <c r="AG48" s="47">
        <f t="shared" si="17"/>
        <v>275.07600000000002</v>
      </c>
      <c r="AH48" s="33">
        <f t="shared" si="18"/>
        <v>32.454822873094777</v>
      </c>
      <c r="AI48" s="33">
        <f t="shared" si="19"/>
        <v>28.07195732856928</v>
      </c>
      <c r="AJ48" s="25">
        <f t="shared" si="20"/>
        <v>4.5067218501283435</v>
      </c>
    </row>
    <row r="49" spans="1:36" x14ac:dyDescent="0.45">
      <c r="A49" s="60">
        <v>39876</v>
      </c>
      <c r="B49" s="122">
        <v>39</v>
      </c>
      <c r="C49" s="89">
        <f t="shared" si="0"/>
        <v>8.3757807196794563</v>
      </c>
      <c r="D49" s="75">
        <f t="shared" si="1"/>
        <v>3.7405922991736262</v>
      </c>
      <c r="E49" s="75">
        <f t="shared" si="2"/>
        <v>4.6351884205058305</v>
      </c>
      <c r="G49" s="111">
        <v>39876</v>
      </c>
      <c r="H49" s="140">
        <v>39</v>
      </c>
      <c r="I49" s="149">
        <f t="shared" si="3"/>
        <v>2009</v>
      </c>
      <c r="J49" s="13">
        <f t="shared" si="4"/>
        <v>3</v>
      </c>
      <c r="K49" s="13">
        <f t="shared" si="5"/>
        <v>4</v>
      </c>
      <c r="L49" s="144">
        <f t="shared" si="21"/>
        <v>63</v>
      </c>
      <c r="M49" s="23">
        <f t="shared" si="6"/>
        <v>1.015422854166214</v>
      </c>
      <c r="N49" s="35">
        <f t="shared" si="7"/>
        <v>-0.12301690600211586</v>
      </c>
      <c r="O49" s="87">
        <f t="shared" si="8"/>
        <v>1.4363244785950249</v>
      </c>
      <c r="P49" s="142">
        <f t="shared" si="9"/>
        <v>20.504305198124435</v>
      </c>
      <c r="R49" s="60">
        <v>39876</v>
      </c>
      <c r="S49" s="122">
        <v>39</v>
      </c>
      <c r="T49" s="73">
        <f>'Calcul Es et Ea'!C48</f>
        <v>9.0879999999999992</v>
      </c>
      <c r="U49" s="65">
        <f>'Calcul Es et Ea'!D48</f>
        <v>1.292</v>
      </c>
      <c r="V49" s="33">
        <f t="shared" si="10"/>
        <v>15.402013892623151</v>
      </c>
      <c r="W49" s="33">
        <f t="shared" si="11"/>
        <v>10.877637298285007</v>
      </c>
      <c r="X49" s="35">
        <f t="shared" si="12"/>
        <v>0.70624772670117453</v>
      </c>
      <c r="Y49" s="25">
        <f t="shared" si="13"/>
        <v>8.3757807196794563</v>
      </c>
      <c r="AA49" s="60">
        <v>39876</v>
      </c>
      <c r="AB49" s="122">
        <v>39</v>
      </c>
      <c r="AC49" s="73">
        <f t="shared" si="14"/>
        <v>9.0879999999999992</v>
      </c>
      <c r="AD49" s="65">
        <f t="shared" si="15"/>
        <v>1.292</v>
      </c>
      <c r="AE49" s="33">
        <f>'Calcul Es et Ea'!I48</f>
        <v>0.85741451491668319</v>
      </c>
      <c r="AF49" s="47">
        <f t="shared" si="16"/>
        <v>282.24800000000005</v>
      </c>
      <c r="AG49" s="47">
        <f t="shared" si="17"/>
        <v>274.452</v>
      </c>
      <c r="AH49" s="33">
        <f t="shared" si="18"/>
        <v>31.116116303419709</v>
      </c>
      <c r="AI49" s="33">
        <f t="shared" si="19"/>
        <v>27.81810185920498</v>
      </c>
      <c r="AJ49" s="25">
        <f t="shared" si="20"/>
        <v>3.7405922991736262</v>
      </c>
    </row>
    <row r="50" spans="1:36" x14ac:dyDescent="0.45">
      <c r="A50" s="60">
        <v>39877</v>
      </c>
      <c r="B50" s="122">
        <v>40</v>
      </c>
      <c r="C50" s="89">
        <f t="shared" si="0"/>
        <v>7.9684028495401371</v>
      </c>
      <c r="D50" s="75">
        <f t="shared" si="1"/>
        <v>3.3571829573501306</v>
      </c>
      <c r="E50" s="75">
        <f t="shared" si="2"/>
        <v>4.6112198921900065</v>
      </c>
      <c r="G50" s="111">
        <v>39877</v>
      </c>
      <c r="H50" s="140">
        <v>40</v>
      </c>
      <c r="I50" s="149">
        <f t="shared" si="3"/>
        <v>2009</v>
      </c>
      <c r="J50" s="13">
        <f t="shared" si="4"/>
        <v>3</v>
      </c>
      <c r="K50" s="13">
        <f t="shared" si="5"/>
        <v>5</v>
      </c>
      <c r="L50" s="144">
        <f t="shared" si="21"/>
        <v>64</v>
      </c>
      <c r="M50" s="23">
        <f t="shared" si="6"/>
        <v>1.0149183827297661</v>
      </c>
      <c r="N50" s="35">
        <f t="shared" si="7"/>
        <v>-0.11628441513126445</v>
      </c>
      <c r="O50" s="87">
        <f t="shared" si="8"/>
        <v>1.4437939764975385</v>
      </c>
      <c r="P50" s="142">
        <f t="shared" si="9"/>
        <v>20.784684296178298</v>
      </c>
      <c r="R50" s="60">
        <v>39877</v>
      </c>
      <c r="S50" s="122">
        <v>40</v>
      </c>
      <c r="T50" s="73">
        <f>'Calcul Es et Ea'!C49</f>
        <v>7.7149999999999999</v>
      </c>
      <c r="U50" s="65">
        <f>'Calcul Es et Ea'!D49</f>
        <v>0.84799999999999998</v>
      </c>
      <c r="V50" s="33">
        <f t="shared" si="10"/>
        <v>15.612623455917291</v>
      </c>
      <c r="W50" s="33">
        <f t="shared" si="11"/>
        <v>10.348575129272906</v>
      </c>
      <c r="X50" s="35">
        <f t="shared" si="12"/>
        <v>0.66283383817539809</v>
      </c>
      <c r="Y50" s="25">
        <f t="shared" si="13"/>
        <v>7.9684028495401371</v>
      </c>
      <c r="AA50" s="60">
        <v>39877</v>
      </c>
      <c r="AB50" s="122">
        <v>40</v>
      </c>
      <c r="AC50" s="73">
        <f t="shared" si="14"/>
        <v>7.7149999999999999</v>
      </c>
      <c r="AD50" s="65">
        <f t="shared" si="15"/>
        <v>0.84799999999999998</v>
      </c>
      <c r="AE50" s="33">
        <f>'Calcul Es et Ea'!I49</f>
        <v>0.83697002109517082</v>
      </c>
      <c r="AF50" s="47">
        <f t="shared" si="16"/>
        <v>280.875</v>
      </c>
      <c r="AG50" s="47">
        <f t="shared" si="17"/>
        <v>274.00800000000004</v>
      </c>
      <c r="AH50" s="33">
        <f t="shared" si="18"/>
        <v>30.515060473106235</v>
      </c>
      <c r="AI50" s="33">
        <f t="shared" si="19"/>
        <v>27.638525141082564</v>
      </c>
      <c r="AJ50" s="25">
        <f t="shared" si="20"/>
        <v>3.3571829573501306</v>
      </c>
    </row>
    <row r="51" spans="1:36" x14ac:dyDescent="0.45">
      <c r="A51" s="60">
        <v>39878</v>
      </c>
      <c r="B51" s="121">
        <v>41</v>
      </c>
      <c r="C51" s="89">
        <f t="shared" si="0"/>
        <v>10.133808897017529</v>
      </c>
      <c r="D51" s="75">
        <f t="shared" si="1"/>
        <v>4.8519037569552799</v>
      </c>
      <c r="E51" s="75">
        <f t="shared" si="2"/>
        <v>5.281905140062249</v>
      </c>
      <c r="G51" s="111">
        <v>39878</v>
      </c>
      <c r="H51" s="139">
        <v>41</v>
      </c>
      <c r="I51" s="149">
        <f t="shared" si="3"/>
        <v>2009</v>
      </c>
      <c r="J51" s="13">
        <f t="shared" si="4"/>
        <v>3</v>
      </c>
      <c r="K51" s="13">
        <f t="shared" si="5"/>
        <v>6</v>
      </c>
      <c r="L51" s="144">
        <f t="shared" si="21"/>
        <v>65</v>
      </c>
      <c r="M51" s="23">
        <f t="shared" si="6"/>
        <v>1.0144094906545502</v>
      </c>
      <c r="N51" s="35">
        <f t="shared" si="7"/>
        <v>-0.10951746667858643</v>
      </c>
      <c r="O51" s="87">
        <f t="shared" si="8"/>
        <v>1.4512827206623304</v>
      </c>
      <c r="P51" s="142">
        <f t="shared" si="9"/>
        <v>21.066648561678342</v>
      </c>
      <c r="R51" s="60">
        <v>39878</v>
      </c>
      <c r="S51" s="121">
        <v>41</v>
      </c>
      <c r="T51" s="73">
        <f>'Calcul Es et Ea'!C50</f>
        <v>11.164999999999999</v>
      </c>
      <c r="U51" s="65">
        <f>'Calcul Es et Ea'!D50</f>
        <v>0.35399999999999998</v>
      </c>
      <c r="V51" s="33">
        <f t="shared" si="10"/>
        <v>15.824423733590304</v>
      </c>
      <c r="W51" s="33">
        <f t="shared" si="11"/>
        <v>13.16079077534744</v>
      </c>
      <c r="X51" s="35">
        <f t="shared" si="12"/>
        <v>0.83167583205012363</v>
      </c>
      <c r="Y51" s="25">
        <f t="shared" si="13"/>
        <v>10.133808897017529</v>
      </c>
      <c r="AA51" s="60">
        <v>39878</v>
      </c>
      <c r="AB51" s="121">
        <v>41</v>
      </c>
      <c r="AC51" s="73">
        <f t="shared" si="14"/>
        <v>11.164999999999999</v>
      </c>
      <c r="AD51" s="65">
        <f t="shared" si="15"/>
        <v>0.35399999999999998</v>
      </c>
      <c r="AE51" s="33">
        <f>'Calcul Es et Ea'!I50</f>
        <v>0.84756831660995524</v>
      </c>
      <c r="AF51" s="47">
        <f t="shared" si="16"/>
        <v>284.32500000000005</v>
      </c>
      <c r="AG51" s="47">
        <f t="shared" si="17"/>
        <v>273.51400000000001</v>
      </c>
      <c r="AH51" s="33">
        <f t="shared" si="18"/>
        <v>32.042182120202611</v>
      </c>
      <c r="AI51" s="33">
        <f t="shared" si="19"/>
        <v>27.439749152133228</v>
      </c>
      <c r="AJ51" s="25">
        <f t="shared" si="20"/>
        <v>4.8519037569552799</v>
      </c>
    </row>
    <row r="52" spans="1:36" x14ac:dyDescent="0.45">
      <c r="A52" s="60">
        <v>39879</v>
      </c>
      <c r="B52" s="122">
        <v>42</v>
      </c>
      <c r="C52" s="89">
        <f t="shared" si="0"/>
        <v>8.710083137697179</v>
      </c>
      <c r="D52" s="75">
        <f t="shared" si="1"/>
        <v>3.5565370057018404</v>
      </c>
      <c r="E52" s="75">
        <f t="shared" si="2"/>
        <v>5.1535461319953386</v>
      </c>
      <c r="G52" s="111">
        <v>39879</v>
      </c>
      <c r="H52" s="140">
        <v>42</v>
      </c>
      <c r="I52" s="149">
        <f t="shared" si="3"/>
        <v>2009</v>
      </c>
      <c r="J52" s="13">
        <f t="shared" si="4"/>
        <v>3</v>
      </c>
      <c r="K52" s="13">
        <f t="shared" si="5"/>
        <v>7</v>
      </c>
      <c r="L52" s="144">
        <f t="shared" si="21"/>
        <v>66</v>
      </c>
      <c r="M52" s="23">
        <f t="shared" si="6"/>
        <v>1.013896328736271</v>
      </c>
      <c r="N52" s="35">
        <f t="shared" si="7"/>
        <v>-0.10271806583695095</v>
      </c>
      <c r="O52" s="87">
        <f t="shared" si="8"/>
        <v>1.4587894018501097</v>
      </c>
      <c r="P52" s="142">
        <f t="shared" si="9"/>
        <v>21.350096792728802</v>
      </c>
      <c r="R52" s="60">
        <v>39879</v>
      </c>
      <c r="S52" s="122">
        <v>42</v>
      </c>
      <c r="T52" s="73">
        <f>'Calcul Es et Ea'!C51</f>
        <v>13.13</v>
      </c>
      <c r="U52" s="65">
        <f>'Calcul Es et Ea'!D51</f>
        <v>5.3540000000000001</v>
      </c>
      <c r="V52" s="33">
        <f t="shared" si="10"/>
        <v>16.037338706826169</v>
      </c>
      <c r="W52" s="33">
        <f t="shared" si="11"/>
        <v>11.311796282723609</v>
      </c>
      <c r="X52" s="35">
        <f t="shared" si="12"/>
        <v>0.70534123457209463</v>
      </c>
      <c r="Y52" s="25">
        <f t="shared" si="13"/>
        <v>8.710083137697179</v>
      </c>
      <c r="AA52" s="60">
        <v>39879</v>
      </c>
      <c r="AB52" s="122">
        <v>42</v>
      </c>
      <c r="AC52" s="73">
        <f t="shared" si="14"/>
        <v>13.13</v>
      </c>
      <c r="AD52" s="65">
        <f t="shared" si="15"/>
        <v>5.3540000000000001</v>
      </c>
      <c r="AE52" s="33">
        <f>'Calcul Es et Ea'!I51</f>
        <v>1.1606983572473917</v>
      </c>
      <c r="AF52" s="47">
        <f t="shared" si="16"/>
        <v>286.29000000000002</v>
      </c>
      <c r="AG52" s="47">
        <f t="shared" si="17"/>
        <v>278.51400000000001</v>
      </c>
      <c r="AH52" s="33">
        <f t="shared" si="18"/>
        <v>32.937194730412877</v>
      </c>
      <c r="AI52" s="33">
        <f t="shared" si="19"/>
        <v>29.501901985067231</v>
      </c>
      <c r="AJ52" s="25">
        <f t="shared" si="20"/>
        <v>3.5565370057018404</v>
      </c>
    </row>
    <row r="53" spans="1:36" x14ac:dyDescent="0.45">
      <c r="A53" s="60">
        <v>39880</v>
      </c>
      <c r="B53" s="122">
        <v>43</v>
      </c>
      <c r="C53" s="89">
        <f t="shared" si="0"/>
        <v>8.825716206074631</v>
      </c>
      <c r="D53" s="75">
        <f t="shared" si="1"/>
        <v>3.5877918708949981</v>
      </c>
      <c r="E53" s="75">
        <f t="shared" si="2"/>
        <v>5.237924335179633</v>
      </c>
      <c r="G53" s="111">
        <v>39880</v>
      </c>
      <c r="H53" s="140">
        <v>43</v>
      </c>
      <c r="I53" s="149">
        <f t="shared" si="3"/>
        <v>2009</v>
      </c>
      <c r="J53" s="13">
        <f t="shared" si="4"/>
        <v>3</v>
      </c>
      <c r="K53" s="13">
        <f t="shared" si="5"/>
        <v>8</v>
      </c>
      <c r="L53" s="144">
        <f t="shared" si="21"/>
        <v>67</v>
      </c>
      <c r="M53" s="23">
        <f t="shared" si="6"/>
        <v>1.0133790490358798</v>
      </c>
      <c r="N53" s="35">
        <f t="shared" si="7"/>
        <v>-9.588822741557064E-2</v>
      </c>
      <c r="O53" s="87">
        <f t="shared" si="8"/>
        <v>1.4663127399853586</v>
      </c>
      <c r="P53" s="142">
        <f t="shared" si="9"/>
        <v>21.634926966174877</v>
      </c>
      <c r="R53" s="60">
        <v>39880</v>
      </c>
      <c r="S53" s="122">
        <v>43</v>
      </c>
      <c r="T53" s="73">
        <f>'Calcul Es et Ea'!C52</f>
        <v>13.153</v>
      </c>
      <c r="U53" s="65">
        <f>'Calcul Es et Ea'!D52</f>
        <v>5.3780000000000001</v>
      </c>
      <c r="V53" s="33">
        <f t="shared" si="10"/>
        <v>16.25129173991192</v>
      </c>
      <c r="W53" s="33">
        <f t="shared" si="11"/>
        <v>11.461969098798223</v>
      </c>
      <c r="X53" s="35">
        <f t="shared" si="12"/>
        <v>0.70529587938222227</v>
      </c>
      <c r="Y53" s="25">
        <f t="shared" si="13"/>
        <v>8.825716206074631</v>
      </c>
      <c r="AA53" s="60">
        <v>39880</v>
      </c>
      <c r="AB53" s="122">
        <v>43</v>
      </c>
      <c r="AC53" s="73">
        <f t="shared" si="14"/>
        <v>13.153</v>
      </c>
      <c r="AD53" s="65">
        <f t="shared" si="15"/>
        <v>5.3780000000000001</v>
      </c>
      <c r="AE53" s="33">
        <f>'Calcul Es et Ea'!I52</f>
        <v>1.1359233416857843</v>
      </c>
      <c r="AF53" s="47">
        <f t="shared" si="16"/>
        <v>286.31300000000005</v>
      </c>
      <c r="AG53" s="47">
        <f t="shared" si="17"/>
        <v>278.53800000000001</v>
      </c>
      <c r="AH53" s="33">
        <f t="shared" si="18"/>
        <v>32.947780455021672</v>
      </c>
      <c r="AI53" s="33">
        <f t="shared" si="19"/>
        <v>29.512072205207698</v>
      </c>
      <c r="AJ53" s="25">
        <f t="shared" si="20"/>
        <v>3.5877918708949981</v>
      </c>
    </row>
    <row r="54" spans="1:36" x14ac:dyDescent="0.45">
      <c r="A54" s="60">
        <v>39881</v>
      </c>
      <c r="B54" s="121">
        <v>44</v>
      </c>
      <c r="C54" s="89">
        <f t="shared" si="0"/>
        <v>9.6675331917086194</v>
      </c>
      <c r="D54" s="75">
        <f t="shared" si="1"/>
        <v>4.1769330759555752</v>
      </c>
      <c r="E54" s="75">
        <f t="shared" si="2"/>
        <v>5.4906001157530442</v>
      </c>
      <c r="G54" s="111">
        <v>39881</v>
      </c>
      <c r="H54" s="139">
        <v>44</v>
      </c>
      <c r="I54" s="149">
        <f t="shared" si="3"/>
        <v>2009</v>
      </c>
      <c r="J54" s="13">
        <f t="shared" si="4"/>
        <v>3</v>
      </c>
      <c r="K54" s="13">
        <f t="shared" si="5"/>
        <v>9</v>
      </c>
      <c r="L54" s="144">
        <f t="shared" si="21"/>
        <v>68</v>
      </c>
      <c r="M54" s="23">
        <f t="shared" si="6"/>
        <v>1.012857804834516</v>
      </c>
      <c r="N54" s="35">
        <f t="shared" si="7"/>
        <v>-8.9029975242969572E-2</v>
      </c>
      <c r="O54" s="87">
        <f t="shared" si="8"/>
        <v>1.4738514824320113</v>
      </c>
      <c r="P54" s="142">
        <f t="shared" si="9"/>
        <v>21.921036321915672</v>
      </c>
      <c r="R54" s="60">
        <v>39881</v>
      </c>
      <c r="S54" s="121">
        <v>44</v>
      </c>
      <c r="T54" s="73">
        <f>'Calcul Es et Ea'!C53</f>
        <v>12.965999999999999</v>
      </c>
      <c r="U54" s="65">
        <f>'Calcul Es et Ea'!D53</f>
        <v>3.879</v>
      </c>
      <c r="V54" s="33">
        <f t="shared" si="10"/>
        <v>16.466205643570177</v>
      </c>
      <c r="W54" s="33">
        <f t="shared" si="11"/>
        <v>12.555237911309895</v>
      </c>
      <c r="X54" s="35">
        <f t="shared" si="12"/>
        <v>0.76248518833557377</v>
      </c>
      <c r="Y54" s="25">
        <f t="shared" si="13"/>
        <v>9.6675331917086194</v>
      </c>
      <c r="AA54" s="60">
        <v>39881</v>
      </c>
      <c r="AB54" s="121">
        <v>44</v>
      </c>
      <c r="AC54" s="73">
        <f t="shared" si="14"/>
        <v>12.965999999999999</v>
      </c>
      <c r="AD54" s="65">
        <f t="shared" si="15"/>
        <v>3.879</v>
      </c>
      <c r="AE54" s="33">
        <f>'Calcul Es et Ea'!I53</f>
        <v>1.0120613405860235</v>
      </c>
      <c r="AF54" s="47">
        <f t="shared" si="16"/>
        <v>286.12600000000003</v>
      </c>
      <c r="AG54" s="47">
        <f t="shared" si="17"/>
        <v>277.03900000000004</v>
      </c>
      <c r="AH54" s="33">
        <f t="shared" si="18"/>
        <v>32.86178783255248</v>
      </c>
      <c r="AI54" s="33">
        <f t="shared" si="19"/>
        <v>28.881885165993197</v>
      </c>
      <c r="AJ54" s="25">
        <f t="shared" si="20"/>
        <v>4.1769330759555752</v>
      </c>
    </row>
    <row r="55" spans="1:36" x14ac:dyDescent="0.45">
      <c r="A55" s="60">
        <v>39882</v>
      </c>
      <c r="B55" s="122">
        <v>45</v>
      </c>
      <c r="C55" s="89">
        <f t="shared" si="0"/>
        <v>8.5463706969139093</v>
      </c>
      <c r="D55" s="75">
        <f t="shared" si="1"/>
        <v>3.1817241474115541</v>
      </c>
      <c r="E55" s="75">
        <f t="shared" si="2"/>
        <v>5.3646465495023552</v>
      </c>
      <c r="G55" s="111">
        <v>39882</v>
      </c>
      <c r="H55" s="140">
        <v>45</v>
      </c>
      <c r="I55" s="149">
        <f t="shared" si="3"/>
        <v>2009</v>
      </c>
      <c r="J55" s="13">
        <f t="shared" si="4"/>
        <v>3</v>
      </c>
      <c r="K55" s="13">
        <f t="shared" si="5"/>
        <v>10</v>
      </c>
      <c r="L55" s="144">
        <f t="shared" si="21"/>
        <v>69</v>
      </c>
      <c r="M55" s="23">
        <f t="shared" si="6"/>
        <v>1.0123327505880855</v>
      </c>
      <c r="N55" s="35">
        <f t="shared" si="7"/>
        <v>-8.2145341567279873E-2</v>
      </c>
      <c r="O55" s="87">
        <f t="shared" si="8"/>
        <v>1.4814044022413091</v>
      </c>
      <c r="P55" s="142">
        <f t="shared" si="9"/>
        <v>22.208321447842678</v>
      </c>
      <c r="R55" s="60">
        <v>39882</v>
      </c>
      <c r="S55" s="122">
        <v>45</v>
      </c>
      <c r="T55" s="73">
        <f>'Calcul Es et Ea'!C54</f>
        <v>13.347</v>
      </c>
      <c r="U55" s="65">
        <f>'Calcul Es et Ea'!D54</f>
        <v>6.4279999999999999</v>
      </c>
      <c r="V55" s="33">
        <f t="shared" si="10"/>
        <v>16.682002738761508</v>
      </c>
      <c r="W55" s="33">
        <f t="shared" si="11"/>
        <v>11.099182723264818</v>
      </c>
      <c r="X55" s="35">
        <f t="shared" si="12"/>
        <v>0.66533874242061386</v>
      </c>
      <c r="Y55" s="25">
        <f t="shared" si="13"/>
        <v>8.5463706969139093</v>
      </c>
      <c r="AA55" s="60">
        <v>39882</v>
      </c>
      <c r="AB55" s="122">
        <v>45</v>
      </c>
      <c r="AC55" s="73">
        <f t="shared" si="14"/>
        <v>13.347</v>
      </c>
      <c r="AD55" s="65">
        <f t="shared" si="15"/>
        <v>6.4279999999999999</v>
      </c>
      <c r="AE55" s="33">
        <f>'Calcul Es et Ea'!I54</f>
        <v>1.23750841394091</v>
      </c>
      <c r="AF55" s="47">
        <f t="shared" si="16"/>
        <v>286.50700000000001</v>
      </c>
      <c r="AG55" s="47">
        <f t="shared" si="17"/>
        <v>279.58800000000002</v>
      </c>
      <c r="AH55" s="33">
        <f t="shared" si="18"/>
        <v>33.037170302481435</v>
      </c>
      <c r="AI55" s="33">
        <f t="shared" si="19"/>
        <v>29.95959946769058</v>
      </c>
      <c r="AJ55" s="25">
        <f t="shared" si="20"/>
        <v>3.1817241474115541</v>
      </c>
    </row>
    <row r="56" spans="1:36" x14ac:dyDescent="0.45">
      <c r="A56" s="60">
        <v>39883</v>
      </c>
      <c r="B56" s="122">
        <v>46</v>
      </c>
      <c r="C56" s="89">
        <f t="shared" si="0"/>
        <v>11.04217860786874</v>
      </c>
      <c r="D56" s="75">
        <f t="shared" si="1"/>
        <v>4.6671686302698587</v>
      </c>
      <c r="E56" s="75">
        <f t="shared" si="2"/>
        <v>6.3750099775988813</v>
      </c>
      <c r="G56" s="111">
        <v>39883</v>
      </c>
      <c r="H56" s="140">
        <v>46</v>
      </c>
      <c r="I56" s="149">
        <f t="shared" si="3"/>
        <v>2009</v>
      </c>
      <c r="J56" s="13">
        <f t="shared" si="4"/>
        <v>3</v>
      </c>
      <c r="K56" s="13">
        <f t="shared" si="5"/>
        <v>11</v>
      </c>
      <c r="L56" s="144">
        <f t="shared" si="21"/>
        <v>70</v>
      </c>
      <c r="M56" s="23">
        <f t="shared" si="6"/>
        <v>1.0118040418814931</v>
      </c>
      <c r="N56" s="35">
        <f t="shared" si="7"/>
        <v>-7.5236366454042039E-2</v>
      </c>
      <c r="O56" s="87">
        <f t="shared" si="8"/>
        <v>1.4889702963746325</v>
      </c>
      <c r="P56" s="142">
        <f t="shared" si="9"/>
        <v>22.496678365217843</v>
      </c>
      <c r="R56" s="60">
        <v>39883</v>
      </c>
      <c r="S56" s="122">
        <v>46</v>
      </c>
      <c r="T56" s="73">
        <f>'Calcul Es et Ea'!C55</f>
        <v>15.198</v>
      </c>
      <c r="U56" s="65">
        <f>'Calcul Es et Ea'!D55</f>
        <v>3.9420000000000002</v>
      </c>
      <c r="V56" s="33">
        <f t="shared" si="10"/>
        <v>16.898604920817036</v>
      </c>
      <c r="W56" s="33">
        <f t="shared" si="11"/>
        <v>14.340491698530831</v>
      </c>
      <c r="X56" s="35">
        <f t="shared" si="12"/>
        <v>0.84861985742178525</v>
      </c>
      <c r="Y56" s="25">
        <f t="shared" si="13"/>
        <v>11.04217860786874</v>
      </c>
      <c r="AA56" s="60">
        <v>39883</v>
      </c>
      <c r="AB56" s="122">
        <v>46</v>
      </c>
      <c r="AC56" s="73">
        <f t="shared" si="14"/>
        <v>15.198</v>
      </c>
      <c r="AD56" s="65">
        <f t="shared" si="15"/>
        <v>3.9420000000000002</v>
      </c>
      <c r="AE56" s="33">
        <f>'Calcul Es et Ea'!I55</f>
        <v>1.1975895004989086</v>
      </c>
      <c r="AF56" s="47">
        <f t="shared" si="16"/>
        <v>288.358</v>
      </c>
      <c r="AG56" s="47">
        <f t="shared" si="17"/>
        <v>277.10200000000003</v>
      </c>
      <c r="AH56" s="33">
        <f t="shared" si="18"/>
        <v>33.899236115724975</v>
      </c>
      <c r="AI56" s="33">
        <f t="shared" si="19"/>
        <v>28.908165646707737</v>
      </c>
      <c r="AJ56" s="25">
        <f t="shared" si="20"/>
        <v>4.6671686302698587</v>
      </c>
    </row>
    <row r="57" spans="1:36" x14ac:dyDescent="0.45">
      <c r="A57" s="60">
        <v>39884</v>
      </c>
      <c r="B57" s="121">
        <v>47</v>
      </c>
      <c r="C57" s="89">
        <f t="shared" si="0"/>
        <v>10.628357656236789</v>
      </c>
      <c r="D57" s="75">
        <f t="shared" si="1"/>
        <v>4.3099577559558551</v>
      </c>
      <c r="E57" s="75">
        <f t="shared" si="2"/>
        <v>6.3183999002809337</v>
      </c>
      <c r="G57" s="111">
        <v>39884</v>
      </c>
      <c r="H57" s="139">
        <v>47</v>
      </c>
      <c r="I57" s="149">
        <f t="shared" si="3"/>
        <v>2009</v>
      </c>
      <c r="J57" s="13">
        <f t="shared" si="4"/>
        <v>3</v>
      </c>
      <c r="K57" s="13">
        <f t="shared" si="5"/>
        <v>12</v>
      </c>
      <c r="L57" s="144">
        <f t="shared" si="21"/>
        <v>71</v>
      </c>
      <c r="M57" s="23">
        <f t="shared" si="6"/>
        <v>1.0112718353825392</v>
      </c>
      <c r="N57" s="35">
        <f t="shared" si="7"/>
        <v>-6.8305097181690172E-2</v>
      </c>
      <c r="O57" s="87">
        <f t="shared" si="8"/>
        <v>1.4965479839039173</v>
      </c>
      <c r="P57" s="142">
        <f t="shared" si="9"/>
        <v>22.786002614305588</v>
      </c>
      <c r="R57" s="60">
        <v>39884</v>
      </c>
      <c r="S57" s="121">
        <v>47</v>
      </c>
      <c r="T57" s="73">
        <f>'Calcul Es et Ea'!C56</f>
        <v>15.531000000000001</v>
      </c>
      <c r="U57" s="65">
        <f>'Calcul Es et Ea'!D56</f>
        <v>5.3659999999999997</v>
      </c>
      <c r="V57" s="33">
        <f t="shared" si="10"/>
        <v>17.115933723761785</v>
      </c>
      <c r="W57" s="33">
        <f t="shared" si="11"/>
        <v>13.803061891216609</v>
      </c>
      <c r="X57" s="35">
        <f t="shared" si="12"/>
        <v>0.80644515887871393</v>
      </c>
      <c r="Y57" s="25">
        <f t="shared" si="13"/>
        <v>10.628357656236789</v>
      </c>
      <c r="AA57" s="60">
        <v>39884</v>
      </c>
      <c r="AB57" s="121">
        <v>47</v>
      </c>
      <c r="AC57" s="73">
        <f t="shared" si="14"/>
        <v>15.531000000000001</v>
      </c>
      <c r="AD57" s="65">
        <f t="shared" si="15"/>
        <v>5.3659999999999997</v>
      </c>
      <c r="AE57" s="33">
        <f>'Calcul Es et Ea'!I56</f>
        <v>1.2483002485952388</v>
      </c>
      <c r="AF57" s="47">
        <f t="shared" si="16"/>
        <v>288.69100000000003</v>
      </c>
      <c r="AG57" s="47">
        <f t="shared" si="17"/>
        <v>278.52600000000001</v>
      </c>
      <c r="AH57" s="33">
        <f t="shared" si="18"/>
        <v>34.056096889848483</v>
      </c>
      <c r="AI57" s="33">
        <f t="shared" si="19"/>
        <v>29.506986766507524</v>
      </c>
      <c r="AJ57" s="25">
        <f t="shared" si="20"/>
        <v>4.3099577559558551</v>
      </c>
    </row>
    <row r="58" spans="1:36" x14ac:dyDescent="0.45">
      <c r="A58" s="60">
        <v>39885</v>
      </c>
      <c r="B58" s="122">
        <v>48</v>
      </c>
      <c r="C58" s="89">
        <f t="shared" si="0"/>
        <v>13.870991472779785</v>
      </c>
      <c r="D58" s="75">
        <f t="shared" si="1"/>
        <v>5.7642873056025357</v>
      </c>
      <c r="E58" s="75">
        <f t="shared" si="2"/>
        <v>8.1067041671772486</v>
      </c>
      <c r="G58" s="111">
        <v>39885</v>
      </c>
      <c r="H58" s="140">
        <v>48</v>
      </c>
      <c r="I58" s="149">
        <f t="shared" si="3"/>
        <v>2009</v>
      </c>
      <c r="J58" s="13">
        <f t="shared" si="4"/>
        <v>3</v>
      </c>
      <c r="K58" s="13">
        <f t="shared" si="5"/>
        <v>13</v>
      </c>
      <c r="L58" s="144">
        <f t="shared" si="21"/>
        <v>72</v>
      </c>
      <c r="M58" s="23">
        <f t="shared" si="6"/>
        <v>1.0107362887954954</v>
      </c>
      <c r="N58" s="35">
        <f t="shared" si="7"/>
        <v>-6.1353587634898551E-2</v>
      </c>
      <c r="O58" s="87">
        <f t="shared" si="8"/>
        <v>1.5041363041920897</v>
      </c>
      <c r="P58" s="142">
        <f t="shared" si="9"/>
        <v>23.076189340074389</v>
      </c>
      <c r="R58" s="60">
        <v>39885</v>
      </c>
      <c r="S58" s="122">
        <v>48</v>
      </c>
      <c r="T58" s="73">
        <f>'Calcul Es et Ea'!C57</f>
        <v>18.318000000000001</v>
      </c>
      <c r="U58" s="65">
        <f>'Calcul Es et Ea'!D57</f>
        <v>1.4370000000000001</v>
      </c>
      <c r="V58" s="33">
        <f t="shared" si="10"/>
        <v>17.333910384690281</v>
      </c>
      <c r="W58" s="33">
        <f t="shared" si="11"/>
        <v>18.014274639973745</v>
      </c>
      <c r="X58" s="35">
        <f t="shared" si="12"/>
        <v>1</v>
      </c>
      <c r="Y58" s="25">
        <f t="shared" si="13"/>
        <v>13.870991472779785</v>
      </c>
      <c r="AA58" s="60">
        <v>39885</v>
      </c>
      <c r="AB58" s="122">
        <v>48</v>
      </c>
      <c r="AC58" s="73">
        <f t="shared" si="14"/>
        <v>18.318000000000001</v>
      </c>
      <c r="AD58" s="65">
        <f t="shared" si="15"/>
        <v>1.4370000000000001</v>
      </c>
      <c r="AE58" s="33">
        <f>'Calcul Es et Ea'!I57</f>
        <v>1.2701271429207808</v>
      </c>
      <c r="AF58" s="47">
        <f t="shared" si="16"/>
        <v>291.47800000000001</v>
      </c>
      <c r="AG58" s="47">
        <f t="shared" si="17"/>
        <v>274.59700000000004</v>
      </c>
      <c r="AH58" s="33">
        <f t="shared" si="18"/>
        <v>35.390362973823201</v>
      </c>
      <c r="AI58" s="33">
        <f t="shared" si="19"/>
        <v>27.87693651876052</v>
      </c>
      <c r="AJ58" s="25">
        <f t="shared" si="20"/>
        <v>5.7642873056025357</v>
      </c>
    </row>
    <row r="59" spans="1:36" x14ac:dyDescent="0.45">
      <c r="A59" s="60">
        <v>39886</v>
      </c>
      <c r="B59" s="122">
        <v>49</v>
      </c>
      <c r="C59" s="89">
        <f t="shared" si="0"/>
        <v>8.8923338712210072</v>
      </c>
      <c r="D59" s="75">
        <f t="shared" si="1"/>
        <v>3.1893200052936219</v>
      </c>
      <c r="E59" s="75">
        <f t="shared" si="2"/>
        <v>5.7030138659273852</v>
      </c>
      <c r="G59" s="111">
        <v>39886</v>
      </c>
      <c r="H59" s="140">
        <v>49</v>
      </c>
      <c r="I59" s="149">
        <f t="shared" si="3"/>
        <v>2009</v>
      </c>
      <c r="J59" s="13">
        <f t="shared" si="4"/>
        <v>3</v>
      </c>
      <c r="K59" s="13">
        <f t="shared" si="5"/>
        <v>14</v>
      </c>
      <c r="L59" s="144">
        <f t="shared" si="21"/>
        <v>73</v>
      </c>
      <c r="M59" s="23">
        <f t="shared" si="6"/>
        <v>1.0101975608143732</v>
      </c>
      <c r="N59" s="35">
        <f t="shared" si="7"/>
        <v>-5.4383897695971947E-2</v>
      </c>
      <c r="O59" s="87">
        <f t="shared" si="8"/>
        <v>1.511734115055785</v>
      </c>
      <c r="P59" s="142">
        <f t="shared" si="9"/>
        <v>23.367133377784903</v>
      </c>
      <c r="R59" s="60">
        <v>39886</v>
      </c>
      <c r="S59" s="122">
        <v>49</v>
      </c>
      <c r="T59" s="73">
        <f>'Calcul Es et Ea'!C58</f>
        <v>13.143000000000001</v>
      </c>
      <c r="U59" s="65">
        <f>'Calcul Es et Ea'!D58</f>
        <v>6.3769999999999998</v>
      </c>
      <c r="V59" s="33">
        <f t="shared" si="10"/>
        <v>17.55245590805691</v>
      </c>
      <c r="W59" s="33">
        <f t="shared" si="11"/>
        <v>11.548485547040269</v>
      </c>
      <c r="X59" s="35">
        <f t="shared" si="12"/>
        <v>0.65794129365904264</v>
      </c>
      <c r="Y59" s="25">
        <f t="shared" si="13"/>
        <v>8.8923338712210072</v>
      </c>
      <c r="AA59" s="60">
        <v>39886</v>
      </c>
      <c r="AB59" s="122">
        <v>49</v>
      </c>
      <c r="AC59" s="73">
        <f t="shared" si="14"/>
        <v>13.143000000000001</v>
      </c>
      <c r="AD59" s="65">
        <f t="shared" si="15"/>
        <v>6.3769999999999998</v>
      </c>
      <c r="AE59" s="33">
        <f>'Calcul Es et Ea'!I58</f>
        <v>1.1714532450525672</v>
      </c>
      <c r="AF59" s="47">
        <f t="shared" si="16"/>
        <v>286.303</v>
      </c>
      <c r="AG59" s="47">
        <f t="shared" si="17"/>
        <v>279.53700000000003</v>
      </c>
      <c r="AH59" s="33">
        <f t="shared" si="18"/>
        <v>32.943177652584609</v>
      </c>
      <c r="AI59" s="33">
        <f t="shared" si="19"/>
        <v>29.937745574767991</v>
      </c>
      <c r="AJ59" s="25">
        <f t="shared" si="20"/>
        <v>3.1893200052936219</v>
      </c>
    </row>
    <row r="60" spans="1:36" x14ac:dyDescent="0.45">
      <c r="A60" s="60">
        <v>39887</v>
      </c>
      <c r="B60" s="121">
        <v>50</v>
      </c>
      <c r="C60" s="89">
        <f t="shared" si="0"/>
        <v>12.759377635264498</v>
      </c>
      <c r="D60" s="75">
        <f t="shared" si="1"/>
        <v>5.4830443419961821</v>
      </c>
      <c r="E60" s="75">
        <f t="shared" si="2"/>
        <v>7.2763332932683156</v>
      </c>
      <c r="G60" s="111">
        <v>39887</v>
      </c>
      <c r="H60" s="139">
        <v>50</v>
      </c>
      <c r="I60" s="149">
        <f t="shared" si="3"/>
        <v>2009</v>
      </c>
      <c r="J60" s="13">
        <f t="shared" si="4"/>
        <v>3</v>
      </c>
      <c r="K60" s="13">
        <f t="shared" si="5"/>
        <v>15</v>
      </c>
      <c r="L60" s="144">
        <f t="shared" si="21"/>
        <v>74</v>
      </c>
      <c r="M60" s="23">
        <f t="shared" si="6"/>
        <v>1.0096558110759004</v>
      </c>
      <c r="N60" s="35">
        <f t="shared" si="7"/>
        <v>-4.7398092634457288E-2</v>
      </c>
      <c r="O60" s="87">
        <f t="shared" si="8"/>
        <v>1.5193402909124731</v>
      </c>
      <c r="P60" s="142">
        <f t="shared" si="9"/>
        <v>23.658729338283599</v>
      </c>
      <c r="R60" s="60">
        <v>39887</v>
      </c>
      <c r="S60" s="121">
        <v>50</v>
      </c>
      <c r="T60" s="73">
        <f>'Calcul Es et Ea'!C59</f>
        <v>15.204000000000001</v>
      </c>
      <c r="U60" s="65">
        <f>'Calcul Es et Ea'!D59</f>
        <v>1.615</v>
      </c>
      <c r="V60" s="33">
        <f t="shared" si="10"/>
        <v>17.771491129745108</v>
      </c>
      <c r="W60" s="33">
        <f t="shared" si="11"/>
        <v>16.570620305538309</v>
      </c>
      <c r="X60" s="35">
        <f t="shared" si="12"/>
        <v>0.93242712074977008</v>
      </c>
      <c r="Y60" s="25">
        <f t="shared" si="13"/>
        <v>12.759377635264498</v>
      </c>
      <c r="AA60" s="60">
        <v>39887</v>
      </c>
      <c r="AB60" s="121">
        <v>50</v>
      </c>
      <c r="AC60" s="73">
        <f t="shared" si="14"/>
        <v>15.204000000000001</v>
      </c>
      <c r="AD60" s="65">
        <f t="shared" si="15"/>
        <v>1.615</v>
      </c>
      <c r="AE60" s="33">
        <f>'Calcul Es et Ea'!I59</f>
        <v>1.0713034791316638</v>
      </c>
      <c r="AF60" s="47">
        <f t="shared" si="16"/>
        <v>288.36400000000003</v>
      </c>
      <c r="AG60" s="47">
        <f t="shared" si="17"/>
        <v>274.77500000000003</v>
      </c>
      <c r="AH60" s="33">
        <f t="shared" si="18"/>
        <v>33.902057632936206</v>
      </c>
      <c r="AI60" s="33">
        <f t="shared" si="19"/>
        <v>27.94928867991468</v>
      </c>
      <c r="AJ60" s="25">
        <f t="shared" si="20"/>
        <v>5.4830443419961821</v>
      </c>
    </row>
    <row r="61" spans="1:36" x14ac:dyDescent="0.45">
      <c r="A61" s="60">
        <v>39888</v>
      </c>
      <c r="B61" s="122">
        <v>51</v>
      </c>
      <c r="C61" s="89">
        <f t="shared" si="0"/>
        <v>12.465127500420255</v>
      </c>
      <c r="D61" s="75">
        <f t="shared" si="1"/>
        <v>5.2157726296825304</v>
      </c>
      <c r="E61" s="75">
        <f t="shared" si="2"/>
        <v>7.2493548707377249</v>
      </c>
      <c r="G61" s="111">
        <v>39888</v>
      </c>
      <c r="H61" s="140">
        <v>51</v>
      </c>
      <c r="I61" s="149">
        <f t="shared" si="3"/>
        <v>2009</v>
      </c>
      <c r="J61" s="13">
        <f t="shared" si="4"/>
        <v>3</v>
      </c>
      <c r="K61" s="13">
        <f t="shared" si="5"/>
        <v>16</v>
      </c>
      <c r="L61" s="144">
        <f t="shared" si="21"/>
        <v>75</v>
      </c>
      <c r="M61" s="23">
        <f t="shared" si="6"/>
        <v>1.0091112001122164</v>
      </c>
      <c r="N61" s="35">
        <f t="shared" si="7"/>
        <v>-4.0398242495160511E-2</v>
      </c>
      <c r="O61" s="87">
        <f t="shared" si="8"/>
        <v>1.5269537209139656</v>
      </c>
      <c r="P61" s="142">
        <f t="shared" si="9"/>
        <v>23.950871692822911</v>
      </c>
      <c r="R61" s="60">
        <v>39888</v>
      </c>
      <c r="S61" s="122">
        <v>51</v>
      </c>
      <c r="T61" s="73">
        <f>'Calcul Es et Ea'!C60</f>
        <v>16.989999999999998</v>
      </c>
      <c r="U61" s="65">
        <f>'Calcul Es et Ea'!D60</f>
        <v>4.335</v>
      </c>
      <c r="V61" s="33">
        <f t="shared" si="10"/>
        <v>17.99093678078086</v>
      </c>
      <c r="W61" s="33">
        <f t="shared" si="11"/>
        <v>16.188477273273058</v>
      </c>
      <c r="X61" s="35">
        <f t="shared" si="12"/>
        <v>0.89981291527669027</v>
      </c>
      <c r="Y61" s="25">
        <f t="shared" si="13"/>
        <v>12.465127500420255</v>
      </c>
      <c r="AA61" s="60">
        <v>39888</v>
      </c>
      <c r="AB61" s="122">
        <v>51</v>
      </c>
      <c r="AC61" s="73">
        <f t="shared" si="14"/>
        <v>16.989999999999998</v>
      </c>
      <c r="AD61" s="65">
        <f t="shared" si="15"/>
        <v>4.335</v>
      </c>
      <c r="AE61" s="33">
        <f>'Calcul Es et Ea'!I60</f>
        <v>1.1631480355805246</v>
      </c>
      <c r="AF61" s="47">
        <f t="shared" si="16"/>
        <v>290.15000000000003</v>
      </c>
      <c r="AG61" s="47">
        <f t="shared" si="17"/>
        <v>277.495</v>
      </c>
      <c r="AH61" s="33">
        <f t="shared" si="18"/>
        <v>34.749790675608246</v>
      </c>
      <c r="AI61" s="33">
        <f t="shared" si="19"/>
        <v>29.072510918534196</v>
      </c>
      <c r="AJ61" s="25">
        <f t="shared" si="20"/>
        <v>5.2157726296825304</v>
      </c>
    </row>
    <row r="62" spans="1:36" x14ac:dyDescent="0.45">
      <c r="A62" s="60">
        <v>39889</v>
      </c>
      <c r="B62" s="122">
        <v>52</v>
      </c>
      <c r="C62" s="89">
        <f t="shared" si="0"/>
        <v>13.252478230480691</v>
      </c>
      <c r="D62" s="75">
        <f t="shared" si="1"/>
        <v>5.5656715086509223</v>
      </c>
      <c r="E62" s="75">
        <f t="shared" si="2"/>
        <v>7.6868067218297682</v>
      </c>
      <c r="G62" s="111">
        <v>39889</v>
      </c>
      <c r="H62" s="140">
        <v>52</v>
      </c>
      <c r="I62" s="149">
        <f t="shared" si="3"/>
        <v>2009</v>
      </c>
      <c r="J62" s="13">
        <f t="shared" si="4"/>
        <v>3</v>
      </c>
      <c r="K62" s="13">
        <f t="shared" si="5"/>
        <v>17</v>
      </c>
      <c r="L62" s="144">
        <f t="shared" si="21"/>
        <v>76</v>
      </c>
      <c r="M62" s="23">
        <f t="shared" si="6"/>
        <v>1.0085638893033033</v>
      </c>
      <c r="N62" s="35">
        <f t="shared" si="7"/>
        <v>-3.3386421484746936E-2</v>
      </c>
      <c r="O62" s="87">
        <f t="shared" si="8"/>
        <v>1.5345733070681666</v>
      </c>
      <c r="P62" s="142">
        <f t="shared" si="9"/>
        <v>24.243454857232141</v>
      </c>
      <c r="R62" s="60">
        <v>39889</v>
      </c>
      <c r="S62" s="122">
        <v>52</v>
      </c>
      <c r="T62" s="73">
        <f>'Calcul Es et Ea'!C61</f>
        <v>18.648</v>
      </c>
      <c r="U62" s="65">
        <f>'Calcul Es et Ea'!D61</f>
        <v>4.6870000000000003</v>
      </c>
      <c r="V62" s="33">
        <f t="shared" si="10"/>
        <v>18.210713550558495</v>
      </c>
      <c r="W62" s="33">
        <f t="shared" si="11"/>
        <v>17.211010688935961</v>
      </c>
      <c r="X62" s="35">
        <f t="shared" si="12"/>
        <v>0.94510358647688053</v>
      </c>
      <c r="Y62" s="25">
        <f t="shared" si="13"/>
        <v>13.252478230480691</v>
      </c>
      <c r="AA62" s="60">
        <v>39889</v>
      </c>
      <c r="AB62" s="122">
        <v>52</v>
      </c>
      <c r="AC62" s="73">
        <f t="shared" si="14"/>
        <v>18.648</v>
      </c>
      <c r="AD62" s="65">
        <f t="shared" si="15"/>
        <v>4.6870000000000003</v>
      </c>
      <c r="AE62" s="33">
        <f>'Calcul Es et Ea'!I61</f>
        <v>1.2161035914646556</v>
      </c>
      <c r="AF62" s="47">
        <f t="shared" si="16"/>
        <v>291.80800000000005</v>
      </c>
      <c r="AG62" s="47">
        <f t="shared" si="17"/>
        <v>277.84700000000004</v>
      </c>
      <c r="AH62" s="33">
        <f t="shared" si="18"/>
        <v>35.550905700346085</v>
      </c>
      <c r="AI62" s="33">
        <f t="shared" si="19"/>
        <v>29.220304745728512</v>
      </c>
      <c r="AJ62" s="25">
        <f t="shared" si="20"/>
        <v>5.5656715086509223</v>
      </c>
    </row>
    <row r="63" spans="1:36" x14ac:dyDescent="0.45">
      <c r="A63" s="60">
        <v>39890</v>
      </c>
      <c r="B63" s="121">
        <v>53</v>
      </c>
      <c r="C63" s="89">
        <f t="shared" si="0"/>
        <v>13.536440988874768</v>
      </c>
      <c r="D63" s="75">
        <f t="shared" si="1"/>
        <v>5.635354857405285</v>
      </c>
      <c r="E63" s="75">
        <f t="shared" si="2"/>
        <v>7.9010861314694827</v>
      </c>
      <c r="G63" s="111">
        <v>39890</v>
      </c>
      <c r="H63" s="139">
        <v>53</v>
      </c>
      <c r="I63" s="149">
        <f t="shared" si="3"/>
        <v>2009</v>
      </c>
      <c r="J63" s="13">
        <f t="shared" si="4"/>
        <v>3</v>
      </c>
      <c r="K63" s="13">
        <f t="shared" si="5"/>
        <v>18</v>
      </c>
      <c r="L63" s="144">
        <f t="shared" si="21"/>
        <v>77</v>
      </c>
      <c r="M63" s="23">
        <f t="shared" si="6"/>
        <v>1.0080140408291658</v>
      </c>
      <c r="N63" s="35">
        <f t="shared" si="7"/>
        <v>-2.6364707357109361E-2</v>
      </c>
      <c r="O63" s="87">
        <f t="shared" si="8"/>
        <v>1.5421979623508135</v>
      </c>
      <c r="P63" s="142">
        <f t="shared" si="9"/>
        <v>24.536373275265984</v>
      </c>
      <c r="R63" s="60">
        <v>39890</v>
      </c>
      <c r="S63" s="121">
        <v>53</v>
      </c>
      <c r="T63" s="73">
        <f>'Calcul Es et Ea'!C62</f>
        <v>19.254000000000001</v>
      </c>
      <c r="U63" s="65">
        <f>'Calcul Es et Ea'!D62</f>
        <v>5.0339999999999998</v>
      </c>
      <c r="V63" s="33">
        <f t="shared" si="10"/>
        <v>18.430742149448797</v>
      </c>
      <c r="W63" s="33">
        <f t="shared" si="11"/>
        <v>17.579793492045152</v>
      </c>
      <c r="X63" s="35">
        <f t="shared" si="12"/>
        <v>0.95382992988000248</v>
      </c>
      <c r="Y63" s="25">
        <f t="shared" si="13"/>
        <v>13.536440988874768</v>
      </c>
      <c r="AA63" s="60">
        <v>39890</v>
      </c>
      <c r="AB63" s="121">
        <v>53</v>
      </c>
      <c r="AC63" s="73">
        <f t="shared" si="14"/>
        <v>19.254000000000001</v>
      </c>
      <c r="AD63" s="65">
        <f t="shared" si="15"/>
        <v>5.0339999999999998</v>
      </c>
      <c r="AE63" s="33">
        <f>'Calcul Es et Ea'!I62</f>
        <v>1.2366127485450069</v>
      </c>
      <c r="AF63" s="47">
        <f t="shared" si="16"/>
        <v>292.41400000000004</v>
      </c>
      <c r="AG63" s="47">
        <f t="shared" si="17"/>
        <v>278.19400000000002</v>
      </c>
      <c r="AH63" s="33">
        <f t="shared" si="18"/>
        <v>35.847142297549134</v>
      </c>
      <c r="AI63" s="33">
        <f t="shared" si="19"/>
        <v>29.366550069614384</v>
      </c>
      <c r="AJ63" s="25">
        <f t="shared" si="20"/>
        <v>5.635354857405285</v>
      </c>
    </row>
    <row r="64" spans="1:36" x14ac:dyDescent="0.45">
      <c r="A64" s="60">
        <v>39891</v>
      </c>
      <c r="B64" s="122">
        <v>54</v>
      </c>
      <c r="C64" s="89">
        <f t="shared" si="0"/>
        <v>13.763995643853084</v>
      </c>
      <c r="D64" s="75">
        <f t="shared" si="1"/>
        <v>6.3778144326643584</v>
      </c>
      <c r="E64" s="75">
        <f t="shared" si="2"/>
        <v>7.3861812111887257</v>
      </c>
      <c r="G64" s="111">
        <v>39891</v>
      </c>
      <c r="H64" s="140">
        <v>54</v>
      </c>
      <c r="I64" s="149">
        <f t="shared" si="3"/>
        <v>2009</v>
      </c>
      <c r="J64" s="13">
        <f t="shared" si="4"/>
        <v>3</v>
      </c>
      <c r="K64" s="13">
        <f t="shared" si="5"/>
        <v>19</v>
      </c>
      <c r="L64" s="144">
        <f t="shared" si="21"/>
        <v>78</v>
      </c>
      <c r="M64" s="23">
        <f t="shared" si="6"/>
        <v>1.0074618176217736</v>
      </c>
      <c r="N64" s="35">
        <f t="shared" si="7"/>
        <v>-1.9335180797684971E-2</v>
      </c>
      <c r="O64" s="87">
        <f t="shared" si="8"/>
        <v>1.5498266088088608</v>
      </c>
      <c r="P64" s="142">
        <f t="shared" si="9"/>
        <v>24.829521500961611</v>
      </c>
      <c r="R64" s="60">
        <v>39891</v>
      </c>
      <c r="S64" s="122">
        <v>54</v>
      </c>
      <c r="T64" s="73">
        <f>'Calcul Es et Ea'!C63</f>
        <v>18.186</v>
      </c>
      <c r="U64" s="65">
        <f>'Calcul Es et Ea'!D63</f>
        <v>3.8290000000000002</v>
      </c>
      <c r="V64" s="33">
        <f t="shared" si="10"/>
        <v>18.650943370662326</v>
      </c>
      <c r="W64" s="33">
        <f t="shared" si="11"/>
        <v>17.875319017991018</v>
      </c>
      <c r="X64" s="35">
        <f t="shared" si="12"/>
        <v>0.9584136664158579</v>
      </c>
      <c r="Y64" s="25">
        <f t="shared" si="13"/>
        <v>13.763995643853084</v>
      </c>
      <c r="AA64" s="60">
        <v>39891</v>
      </c>
      <c r="AB64" s="122">
        <v>54</v>
      </c>
      <c r="AC64" s="73">
        <f t="shared" si="14"/>
        <v>18.186</v>
      </c>
      <c r="AD64" s="65">
        <f t="shared" si="15"/>
        <v>3.8290000000000002</v>
      </c>
      <c r="AE64" s="33">
        <f>'Calcul Es et Ea'!I63</f>
        <v>0.85502595086810806</v>
      </c>
      <c r="AF64" s="47">
        <f t="shared" si="16"/>
        <v>291.346</v>
      </c>
      <c r="AG64" s="47">
        <f t="shared" si="17"/>
        <v>276.98900000000003</v>
      </c>
      <c r="AH64" s="33">
        <f t="shared" si="18"/>
        <v>35.326298371792113</v>
      </c>
      <c r="AI64" s="33">
        <f t="shared" si="19"/>
        <v>28.861040398864692</v>
      </c>
      <c r="AJ64" s="25">
        <f t="shared" si="20"/>
        <v>6.3778144326643584</v>
      </c>
    </row>
    <row r="65" spans="1:36" x14ac:dyDescent="0.45">
      <c r="A65" s="60">
        <v>39892</v>
      </c>
      <c r="B65" s="122">
        <v>55</v>
      </c>
      <c r="C65" s="89">
        <f t="shared" si="0"/>
        <v>12.781954002901477</v>
      </c>
      <c r="D65" s="75">
        <f t="shared" si="1"/>
        <v>5.6448932892813755</v>
      </c>
      <c r="E65" s="75">
        <f t="shared" si="2"/>
        <v>7.1370607136201016</v>
      </c>
      <c r="G65" s="111">
        <v>39892</v>
      </c>
      <c r="H65" s="140">
        <v>55</v>
      </c>
      <c r="I65" s="149">
        <f t="shared" si="3"/>
        <v>2009</v>
      </c>
      <c r="J65" s="13">
        <f t="shared" si="4"/>
        <v>3</v>
      </c>
      <c r="K65" s="13">
        <f t="shared" si="5"/>
        <v>20</v>
      </c>
      <c r="L65" s="144">
        <f t="shared" si="21"/>
        <v>79</v>
      </c>
      <c r="M65" s="23">
        <f t="shared" si="6"/>
        <v>1.0069073833167805</v>
      </c>
      <c r="N65" s="35">
        <f t="shared" si="7"/>
        <v>-1.2299924806902758E-2</v>
      </c>
      <c r="O65" s="87">
        <f t="shared" si="8"/>
        <v>1.5574581756570793</v>
      </c>
      <c r="P65" s="142">
        <f t="shared" si="9"/>
        <v>25.122794279839042</v>
      </c>
      <c r="R65" s="60">
        <v>39892</v>
      </c>
      <c r="S65" s="122">
        <v>55</v>
      </c>
      <c r="T65" s="73">
        <f>'Calcul Es et Ea'!C64</f>
        <v>15.111000000000001</v>
      </c>
      <c r="U65" s="65">
        <f>'Calcul Es et Ea'!D64</f>
        <v>3.0169999999999999</v>
      </c>
      <c r="V65" s="33">
        <f t="shared" si="10"/>
        <v>18.871238151243897</v>
      </c>
      <c r="W65" s="33">
        <f t="shared" si="11"/>
        <v>16.599940263508412</v>
      </c>
      <c r="X65" s="35">
        <f t="shared" si="12"/>
        <v>0.87964234940324926</v>
      </c>
      <c r="Y65" s="25">
        <f t="shared" si="13"/>
        <v>12.781954002901477</v>
      </c>
      <c r="AA65" s="60">
        <v>39892</v>
      </c>
      <c r="AB65" s="122">
        <v>55</v>
      </c>
      <c r="AC65" s="73">
        <f t="shared" si="14"/>
        <v>15.111000000000001</v>
      </c>
      <c r="AD65" s="65">
        <f t="shared" si="15"/>
        <v>3.0169999999999999</v>
      </c>
      <c r="AE65" s="33">
        <f>'Calcul Es et Ea'!I64</f>
        <v>0.78338308047468808</v>
      </c>
      <c r="AF65" s="47">
        <f t="shared" si="16"/>
        <v>288.27100000000002</v>
      </c>
      <c r="AG65" s="47">
        <f t="shared" si="17"/>
        <v>276.17700000000002</v>
      </c>
      <c r="AH65" s="33">
        <f t="shared" si="18"/>
        <v>33.858343903985634</v>
      </c>
      <c r="AI65" s="33">
        <f t="shared" si="19"/>
        <v>28.524098283191009</v>
      </c>
      <c r="AJ65" s="25">
        <f t="shared" si="20"/>
        <v>5.6448932892813755</v>
      </c>
    </row>
    <row r="66" spans="1:36" x14ac:dyDescent="0.45">
      <c r="A66" s="60">
        <v>39893</v>
      </c>
      <c r="B66" s="121">
        <v>56</v>
      </c>
      <c r="C66" s="89">
        <f t="shared" si="0"/>
        <v>13.683412296544034</v>
      </c>
      <c r="D66" s="75">
        <f t="shared" si="1"/>
        <v>6.1880445595243723</v>
      </c>
      <c r="E66" s="75">
        <f t="shared" si="2"/>
        <v>7.4953677370196621</v>
      </c>
      <c r="G66" s="111">
        <v>39893</v>
      </c>
      <c r="H66" s="139">
        <v>56</v>
      </c>
      <c r="I66" s="149">
        <f t="shared" si="3"/>
        <v>2009</v>
      </c>
      <c r="J66" s="13">
        <f t="shared" si="4"/>
        <v>3</v>
      </c>
      <c r="K66" s="13">
        <f t="shared" si="5"/>
        <v>21</v>
      </c>
      <c r="L66" s="144">
        <f t="shared" si="21"/>
        <v>80</v>
      </c>
      <c r="M66" s="23">
        <f t="shared" si="6"/>
        <v>1.0063509022050374</v>
      </c>
      <c r="N66" s="35">
        <f t="shared" si="7"/>
        <v>-5.2610240829462336E-3</v>
      </c>
      <c r="O66" s="87">
        <f t="shared" si="8"/>
        <v>1.5650915973693751</v>
      </c>
      <c r="P66" s="142">
        <f t="shared" si="9"/>
        <v>25.416086628783876</v>
      </c>
      <c r="R66" s="60">
        <v>39893</v>
      </c>
      <c r="S66" s="121">
        <v>56</v>
      </c>
      <c r="T66" s="73">
        <f>'Calcul Es et Ea'!C65</f>
        <v>13.417999999999999</v>
      </c>
      <c r="U66" s="65">
        <f>'Calcul Es et Ea'!D65</f>
        <v>-0.124</v>
      </c>
      <c r="V66" s="33">
        <f t="shared" si="10"/>
        <v>19.091547632077297</v>
      </c>
      <c r="W66" s="33">
        <f t="shared" si="11"/>
        <v>17.770665320187057</v>
      </c>
      <c r="X66" s="35">
        <f t="shared" si="12"/>
        <v>0.93081324063687132</v>
      </c>
      <c r="Y66" s="25">
        <f t="shared" si="13"/>
        <v>13.683412296544034</v>
      </c>
      <c r="AA66" s="60">
        <v>39893</v>
      </c>
      <c r="AB66" s="121">
        <v>56</v>
      </c>
      <c r="AC66" s="73">
        <f t="shared" si="14"/>
        <v>13.417999999999999</v>
      </c>
      <c r="AD66" s="65">
        <f t="shared" si="15"/>
        <v>-0.124</v>
      </c>
      <c r="AE66" s="33">
        <f>'Calcul Es et Ea'!I65</f>
        <v>0.65936672642459759</v>
      </c>
      <c r="AF66" s="47">
        <f t="shared" si="16"/>
        <v>286.57800000000003</v>
      </c>
      <c r="AG66" s="47">
        <f t="shared" si="17"/>
        <v>273.036</v>
      </c>
      <c r="AH66" s="33">
        <f t="shared" si="18"/>
        <v>33.069930565279464</v>
      </c>
      <c r="AI66" s="33">
        <f t="shared" si="19"/>
        <v>27.248433799632537</v>
      </c>
      <c r="AJ66" s="25">
        <f t="shared" si="20"/>
        <v>6.1880445595243723</v>
      </c>
    </row>
    <row r="67" spans="1:36" x14ac:dyDescent="0.45">
      <c r="A67" s="60">
        <v>39894</v>
      </c>
      <c r="B67" s="122">
        <v>57</v>
      </c>
      <c r="C67" s="89">
        <f t="shared" si="0"/>
        <v>14.766516825400437</v>
      </c>
      <c r="D67" s="75">
        <f t="shared" si="1"/>
        <v>6.0375707502702971</v>
      </c>
      <c r="E67" s="75">
        <f t="shared" si="2"/>
        <v>8.7289460751301391</v>
      </c>
      <c r="G67" s="111">
        <v>39894</v>
      </c>
      <c r="H67" s="140">
        <v>57</v>
      </c>
      <c r="I67" s="149">
        <f t="shared" si="3"/>
        <v>2009</v>
      </c>
      <c r="J67" s="13">
        <f t="shared" si="4"/>
        <v>3</v>
      </c>
      <c r="K67" s="13">
        <f t="shared" si="5"/>
        <v>22</v>
      </c>
      <c r="L67" s="144">
        <f t="shared" si="21"/>
        <v>81</v>
      </c>
      <c r="M67" s="23">
        <f t="shared" si="6"/>
        <v>1.0057925391839071</v>
      </c>
      <c r="N67" s="35">
        <f t="shared" si="7"/>
        <v>1.7794355959882655E-3</v>
      </c>
      <c r="O67" s="87">
        <f t="shared" si="8"/>
        <v>1.5727258117662786</v>
      </c>
      <c r="P67" s="142">
        <f t="shared" si="9"/>
        <v>25.709293914456623</v>
      </c>
      <c r="R67" s="60">
        <v>39894</v>
      </c>
      <c r="S67" s="122">
        <v>57</v>
      </c>
      <c r="T67" s="73">
        <f>'Calcul Es et Ea'!C66</f>
        <v>15.503</v>
      </c>
      <c r="U67" s="65">
        <f>'Calcul Es et Ea'!D66</f>
        <v>0.09</v>
      </c>
      <c r="V67" s="33">
        <f t="shared" si="10"/>
        <v>19.31179321678324</v>
      </c>
      <c r="W67" s="33">
        <f t="shared" si="11"/>
        <v>19.177294578442126</v>
      </c>
      <c r="X67" s="35">
        <f t="shared" si="12"/>
        <v>0.99303541432785092</v>
      </c>
      <c r="Y67" s="25">
        <f t="shared" si="13"/>
        <v>14.766516825400437</v>
      </c>
      <c r="AA67" s="60">
        <v>39894</v>
      </c>
      <c r="AB67" s="122">
        <v>57</v>
      </c>
      <c r="AC67" s="73">
        <f t="shared" si="14"/>
        <v>15.503</v>
      </c>
      <c r="AD67" s="65">
        <f t="shared" si="15"/>
        <v>0.09</v>
      </c>
      <c r="AE67" s="33">
        <f>'Calcul Es et Ea'!I66</f>
        <v>1.0200271501995335</v>
      </c>
      <c r="AF67" s="47">
        <f t="shared" si="16"/>
        <v>288.66300000000001</v>
      </c>
      <c r="AG67" s="47">
        <f t="shared" si="17"/>
        <v>273.25</v>
      </c>
      <c r="AH67" s="33">
        <f t="shared" si="18"/>
        <v>34.042886474666226</v>
      </c>
      <c r="AI67" s="33">
        <f t="shared" si="19"/>
        <v>27.333961333533214</v>
      </c>
      <c r="AJ67" s="25">
        <f t="shared" si="20"/>
        <v>6.0375707502702971</v>
      </c>
    </row>
    <row r="68" spans="1:36" x14ac:dyDescent="0.45">
      <c r="A68" s="60">
        <v>39895</v>
      </c>
      <c r="B68" s="122">
        <v>58</v>
      </c>
      <c r="C68" s="89">
        <f t="shared" si="0"/>
        <v>13.893700293099405</v>
      </c>
      <c r="D68" s="75">
        <f t="shared" si="1"/>
        <v>5.2711720312849444</v>
      </c>
      <c r="E68" s="75">
        <f t="shared" si="2"/>
        <v>8.6225282618144607</v>
      </c>
      <c r="G68" s="111">
        <v>39895</v>
      </c>
      <c r="H68" s="140">
        <v>58</v>
      </c>
      <c r="I68" s="149">
        <f t="shared" si="3"/>
        <v>2009</v>
      </c>
      <c r="J68" s="13">
        <f t="shared" si="4"/>
        <v>3</v>
      </c>
      <c r="K68" s="13">
        <f t="shared" si="5"/>
        <v>23</v>
      </c>
      <c r="L68" s="144">
        <f t="shared" si="21"/>
        <v>82</v>
      </c>
      <c r="M68" s="23">
        <f t="shared" si="6"/>
        <v>1.0052324597084035</v>
      </c>
      <c r="N68" s="35">
        <f t="shared" si="7"/>
        <v>8.8193679897523095E-3</v>
      </c>
      <c r="O68" s="87">
        <f t="shared" si="8"/>
        <v>1.5803597581000171</v>
      </c>
      <c r="P68" s="142">
        <f t="shared" si="9"/>
        <v>26.002311930077827</v>
      </c>
      <c r="R68" s="60">
        <v>39895</v>
      </c>
      <c r="S68" s="122">
        <v>58</v>
      </c>
      <c r="T68" s="73">
        <f>'Calcul Es et Ea'!C67</f>
        <v>15.786</v>
      </c>
      <c r="U68" s="65">
        <f>'Calcul Es et Ea'!D67</f>
        <v>2.4470000000000001</v>
      </c>
      <c r="V68" s="33">
        <f t="shared" si="10"/>
        <v>19.531896629397263</v>
      </c>
      <c r="W68" s="33">
        <f t="shared" si="11"/>
        <v>18.04376661441481</v>
      </c>
      <c r="X68" s="35">
        <f t="shared" si="12"/>
        <v>0.92381026567882385</v>
      </c>
      <c r="Y68" s="25">
        <f t="shared" si="13"/>
        <v>13.893700293099405</v>
      </c>
      <c r="AA68" s="60">
        <v>39895</v>
      </c>
      <c r="AB68" s="122">
        <v>58</v>
      </c>
      <c r="AC68" s="73">
        <f t="shared" si="14"/>
        <v>15.786</v>
      </c>
      <c r="AD68" s="65">
        <f t="shared" si="15"/>
        <v>2.4470000000000001</v>
      </c>
      <c r="AE68" s="33">
        <f>'Calcul Es et Ea'!I67</f>
        <v>1.1769355538830077</v>
      </c>
      <c r="AF68" s="47">
        <f t="shared" si="16"/>
        <v>288.94600000000003</v>
      </c>
      <c r="AG68" s="47">
        <f t="shared" si="17"/>
        <v>275.60700000000003</v>
      </c>
      <c r="AH68" s="33">
        <f t="shared" si="18"/>
        <v>34.176583052828846</v>
      </c>
      <c r="AI68" s="33">
        <f t="shared" si="19"/>
        <v>28.289343458778383</v>
      </c>
      <c r="AJ68" s="25">
        <f t="shared" si="20"/>
        <v>5.2711720312849444</v>
      </c>
    </row>
    <row r="69" spans="1:36" x14ac:dyDescent="0.45">
      <c r="A69" s="60">
        <v>39896</v>
      </c>
      <c r="B69" s="121">
        <v>59</v>
      </c>
      <c r="C69" s="89">
        <f t="shared" si="0"/>
        <v>11.943568426118617</v>
      </c>
      <c r="D69" s="75">
        <f t="shared" si="1"/>
        <v>4.5789602229844526</v>
      </c>
      <c r="E69" s="75">
        <f t="shared" si="2"/>
        <v>7.3646082031341642</v>
      </c>
      <c r="G69" s="111">
        <v>39896</v>
      </c>
      <c r="H69" s="139">
        <v>59</v>
      </c>
      <c r="I69" s="149">
        <f t="shared" si="3"/>
        <v>2009</v>
      </c>
      <c r="J69" s="13">
        <f t="shared" si="4"/>
        <v>3</v>
      </c>
      <c r="K69" s="13">
        <f t="shared" si="5"/>
        <v>24</v>
      </c>
      <c r="L69" s="144">
        <f t="shared" si="21"/>
        <v>83</v>
      </c>
      <c r="M69" s="23">
        <f t="shared" si="6"/>
        <v>1.0046708297421625</v>
      </c>
      <c r="N69" s="35">
        <f t="shared" si="7"/>
        <v>1.5856687014443618E-2</v>
      </c>
      <c r="O69" s="87">
        <f t="shared" si="8"/>
        <v>1.587992375138559</v>
      </c>
      <c r="P69" s="142">
        <f t="shared" si="9"/>
        <v>26.295036970443814</v>
      </c>
      <c r="R69" s="60">
        <v>39896</v>
      </c>
      <c r="S69" s="121">
        <v>59</v>
      </c>
      <c r="T69" s="73">
        <f>'Calcul Es et Ea'!C68</f>
        <v>13.02</v>
      </c>
      <c r="U69" s="65">
        <f>'Calcul Es et Ea'!D68</f>
        <v>3.3809999999999998</v>
      </c>
      <c r="V69" s="33">
        <f t="shared" si="10"/>
        <v>19.751779970718577</v>
      </c>
      <c r="W69" s="33">
        <f t="shared" si="11"/>
        <v>15.511127826128075</v>
      </c>
      <c r="X69" s="35">
        <f t="shared" si="12"/>
        <v>0.78530278532480913</v>
      </c>
      <c r="Y69" s="25">
        <f t="shared" si="13"/>
        <v>11.943568426118617</v>
      </c>
      <c r="AA69" s="60">
        <v>39896</v>
      </c>
      <c r="AB69" s="121">
        <v>59</v>
      </c>
      <c r="AC69" s="73">
        <f t="shared" si="14"/>
        <v>13.02</v>
      </c>
      <c r="AD69" s="65">
        <f t="shared" si="15"/>
        <v>3.3809999999999998</v>
      </c>
      <c r="AE69" s="33">
        <f>'Calcul Es et Ea'!I68</f>
        <v>0.86921750684796595</v>
      </c>
      <c r="AF69" s="47">
        <f t="shared" si="16"/>
        <v>286.18</v>
      </c>
      <c r="AG69" s="47">
        <f t="shared" si="17"/>
        <v>276.541</v>
      </c>
      <c r="AH69" s="33">
        <f t="shared" si="18"/>
        <v>32.886602619931175</v>
      </c>
      <c r="AI69" s="33">
        <f t="shared" si="19"/>
        <v>28.674774356641549</v>
      </c>
      <c r="AJ69" s="25">
        <f t="shared" si="20"/>
        <v>4.5789602229844526</v>
      </c>
    </row>
    <row r="70" spans="1:36" x14ac:dyDescent="0.45">
      <c r="A70" s="60">
        <v>39897</v>
      </c>
      <c r="B70" s="122">
        <v>60</v>
      </c>
      <c r="C70" s="89">
        <f t="shared" si="0"/>
        <v>13.342403200761016</v>
      </c>
      <c r="D70" s="75">
        <f t="shared" si="1"/>
        <v>4.9872887187998707</v>
      </c>
      <c r="E70" s="75">
        <f t="shared" si="2"/>
        <v>8.3551144819611451</v>
      </c>
      <c r="G70" s="111">
        <v>39897</v>
      </c>
      <c r="H70" s="140">
        <v>60</v>
      </c>
      <c r="I70" s="149">
        <f t="shared" si="3"/>
        <v>2009</v>
      </c>
      <c r="J70" s="13">
        <f t="shared" si="4"/>
        <v>3</v>
      </c>
      <c r="K70" s="13">
        <f t="shared" si="5"/>
        <v>25</v>
      </c>
      <c r="L70" s="144">
        <f t="shared" si="21"/>
        <v>84</v>
      </c>
      <c r="M70" s="23">
        <f t="shared" si="6"/>
        <v>1.0041078157082641</v>
      </c>
      <c r="N70" s="35">
        <f t="shared" si="7"/>
        <v>2.2889307360557033E-2</v>
      </c>
      <c r="O70" s="87">
        <f t="shared" si="8"/>
        <v>1.595622599250003</v>
      </c>
      <c r="P70" s="142">
        <f t="shared" si="9"/>
        <v>26.587365905034268</v>
      </c>
      <c r="R70" s="60">
        <v>39897</v>
      </c>
      <c r="S70" s="122">
        <v>60</v>
      </c>
      <c r="T70" s="73">
        <f>'Calcul Es et Ea'!C69</f>
        <v>13.548</v>
      </c>
      <c r="U70" s="65">
        <f>'Calcul Es et Ea'!D69</f>
        <v>1.782</v>
      </c>
      <c r="V70" s="33">
        <f t="shared" si="10"/>
        <v>19.971365773225543</v>
      </c>
      <c r="W70" s="33">
        <f t="shared" si="11"/>
        <v>17.327796364624696</v>
      </c>
      <c r="X70" s="35">
        <f t="shared" si="12"/>
        <v>0.86763201682756586</v>
      </c>
      <c r="Y70" s="25">
        <f t="shared" si="13"/>
        <v>13.342403200761016</v>
      </c>
      <c r="AA70" s="60">
        <v>39897</v>
      </c>
      <c r="AB70" s="122">
        <v>60</v>
      </c>
      <c r="AC70" s="73">
        <f t="shared" si="14"/>
        <v>13.548</v>
      </c>
      <c r="AD70" s="65">
        <f t="shared" si="15"/>
        <v>1.782</v>
      </c>
      <c r="AE70" s="33">
        <f>'Calcul Es et Ea'!I69</f>
        <v>1.0198715229144037</v>
      </c>
      <c r="AF70" s="47">
        <f t="shared" si="16"/>
        <v>286.70800000000003</v>
      </c>
      <c r="AG70" s="47">
        <f t="shared" si="17"/>
        <v>274.94200000000001</v>
      </c>
      <c r="AH70" s="33">
        <f t="shared" si="18"/>
        <v>33.129977284074315</v>
      </c>
      <c r="AI70" s="33">
        <f t="shared" si="19"/>
        <v>28.017297605210512</v>
      </c>
      <c r="AJ70" s="25">
        <f t="shared" si="20"/>
        <v>4.9872887187998707</v>
      </c>
    </row>
    <row r="71" spans="1:36" x14ac:dyDescent="0.45">
      <c r="A71" s="60">
        <v>39898</v>
      </c>
      <c r="B71" s="122">
        <v>61</v>
      </c>
      <c r="C71" s="89">
        <f t="shared" si="0"/>
        <v>12.02062417561727</v>
      </c>
      <c r="D71" s="75">
        <f t="shared" si="1"/>
        <v>4.1747220635476276</v>
      </c>
      <c r="E71" s="75">
        <f t="shared" si="2"/>
        <v>7.8459021120696422</v>
      </c>
      <c r="G71" s="111">
        <v>39898</v>
      </c>
      <c r="H71" s="140">
        <v>61</v>
      </c>
      <c r="I71" s="149">
        <f t="shared" si="3"/>
        <v>2009</v>
      </c>
      <c r="J71" s="13">
        <f t="shared" si="4"/>
        <v>3</v>
      </c>
      <c r="K71" s="13">
        <f t="shared" si="5"/>
        <v>26</v>
      </c>
      <c r="L71" s="144">
        <f t="shared" si="21"/>
        <v>85</v>
      </c>
      <c r="M71" s="23">
        <f t="shared" si="6"/>
        <v>1.0035435844399174</v>
      </c>
      <c r="N71" s="35">
        <f t="shared" si="7"/>
        <v>2.9915145110907808E-2</v>
      </c>
      <c r="O71" s="87">
        <f t="shared" si="8"/>
        <v>1.6032493624887008</v>
      </c>
      <c r="P71" s="142">
        <f t="shared" si="9"/>
        <v>26.879196249078714</v>
      </c>
      <c r="R71" s="60">
        <v>39898</v>
      </c>
      <c r="S71" s="122">
        <v>61</v>
      </c>
      <c r="T71" s="73">
        <f>'Calcul Es et Ea'!C70</f>
        <v>12.391</v>
      </c>
      <c r="U71" s="65">
        <f>'Calcul Es et Ea'!D70</f>
        <v>3.0470000000000002</v>
      </c>
      <c r="V71" s="33">
        <f t="shared" si="10"/>
        <v>20.190577054457968</v>
      </c>
      <c r="W71" s="33">
        <f t="shared" si="11"/>
        <v>15.611200228074376</v>
      </c>
      <c r="X71" s="35">
        <f t="shared" si="12"/>
        <v>0.77319237513459327</v>
      </c>
      <c r="Y71" s="25">
        <f t="shared" si="13"/>
        <v>12.02062417561727</v>
      </c>
      <c r="AA71" s="60">
        <v>39898</v>
      </c>
      <c r="AB71" s="122">
        <v>61</v>
      </c>
      <c r="AC71" s="73">
        <f t="shared" si="14"/>
        <v>12.391</v>
      </c>
      <c r="AD71" s="65">
        <f t="shared" si="15"/>
        <v>3.0470000000000002</v>
      </c>
      <c r="AE71" s="33">
        <f>'Calcul Es et Ea'!I70</f>
        <v>1.0455564296777351</v>
      </c>
      <c r="AF71" s="47">
        <f t="shared" si="16"/>
        <v>285.55100000000004</v>
      </c>
      <c r="AG71" s="47">
        <f t="shared" si="17"/>
        <v>276.20700000000005</v>
      </c>
      <c r="AH71" s="33">
        <f t="shared" si="18"/>
        <v>32.598426299834685</v>
      </c>
      <c r="AI71" s="33">
        <f t="shared" si="19"/>
        <v>28.536494136418792</v>
      </c>
      <c r="AJ71" s="25">
        <f t="shared" si="20"/>
        <v>4.1747220635476276</v>
      </c>
    </row>
    <row r="72" spans="1:36" x14ac:dyDescent="0.45">
      <c r="A72" s="60">
        <v>39899</v>
      </c>
      <c r="B72" s="121">
        <v>62</v>
      </c>
      <c r="C72" s="89">
        <f t="shared" si="0"/>
        <v>9.1968562681778909</v>
      </c>
      <c r="D72" s="75">
        <f t="shared" si="1"/>
        <v>2.6378675240257214</v>
      </c>
      <c r="E72" s="75">
        <f t="shared" si="2"/>
        <v>6.5589887441521695</v>
      </c>
      <c r="G72" s="111">
        <v>39899</v>
      </c>
      <c r="H72" s="139">
        <v>62</v>
      </c>
      <c r="I72" s="149">
        <f t="shared" si="3"/>
        <v>2009</v>
      </c>
      <c r="J72" s="13">
        <f t="shared" si="4"/>
        <v>3</v>
      </c>
      <c r="K72" s="13">
        <f t="shared" si="5"/>
        <v>27</v>
      </c>
      <c r="L72" s="144">
        <f t="shared" si="21"/>
        <v>86</v>
      </c>
      <c r="M72" s="23">
        <f t="shared" si="6"/>
        <v>1.0029783031310244</v>
      </c>
      <c r="N72" s="35">
        <f t="shared" si="7"/>
        <v>3.693211835814051E-2</v>
      </c>
      <c r="O72" s="87">
        <f t="shared" si="8"/>
        <v>1.6108715906845001</v>
      </c>
      <c r="P72" s="142">
        <f t="shared" si="9"/>
        <v>27.170426232456112</v>
      </c>
      <c r="R72" s="60">
        <v>39899</v>
      </c>
      <c r="S72" s="121">
        <v>62</v>
      </c>
      <c r="T72" s="73">
        <f>'Calcul Es et Ea'!C71</f>
        <v>12.244999999999999</v>
      </c>
      <c r="U72" s="65">
        <f>'Calcul Es et Ea'!D71</f>
        <v>6.8920000000000003</v>
      </c>
      <c r="V72" s="33">
        <f t="shared" si="10"/>
        <v>20.409337368771734</v>
      </c>
      <c r="W72" s="33">
        <f t="shared" si="11"/>
        <v>11.943969179451807</v>
      </c>
      <c r="X72" s="35">
        <f t="shared" si="12"/>
        <v>0.58522082141320464</v>
      </c>
      <c r="Y72" s="25">
        <f t="shared" si="13"/>
        <v>9.1968562681778909</v>
      </c>
      <c r="AA72" s="60">
        <v>39899</v>
      </c>
      <c r="AB72" s="121">
        <v>62</v>
      </c>
      <c r="AC72" s="73">
        <f t="shared" si="14"/>
        <v>12.244999999999999</v>
      </c>
      <c r="AD72" s="65">
        <f t="shared" si="15"/>
        <v>6.8920000000000003</v>
      </c>
      <c r="AE72" s="33">
        <f>'Calcul Es et Ea'!I71</f>
        <v>1.1290555459909506</v>
      </c>
      <c r="AF72" s="47">
        <f t="shared" si="16"/>
        <v>285.40500000000003</v>
      </c>
      <c r="AG72" s="47">
        <f t="shared" si="17"/>
        <v>280.05200000000002</v>
      </c>
      <c r="AH72" s="33">
        <f t="shared" si="18"/>
        <v>32.531808128783418</v>
      </c>
      <c r="AI72" s="33">
        <f t="shared" si="19"/>
        <v>30.158977093647898</v>
      </c>
      <c r="AJ72" s="25">
        <f t="shared" si="20"/>
        <v>2.6378675240257214</v>
      </c>
    </row>
    <row r="73" spans="1:36" x14ac:dyDescent="0.45">
      <c r="A73" s="60">
        <v>39900</v>
      </c>
      <c r="B73" s="122">
        <v>63</v>
      </c>
      <c r="C73" s="89">
        <f t="shared" si="0"/>
        <v>12.889974032264067</v>
      </c>
      <c r="D73" s="75">
        <f t="shared" si="1"/>
        <v>4.5219295278229339</v>
      </c>
      <c r="E73" s="75">
        <f t="shared" si="2"/>
        <v>8.3680445044411336</v>
      </c>
      <c r="G73" s="111">
        <v>39900</v>
      </c>
      <c r="H73" s="140">
        <v>63</v>
      </c>
      <c r="I73" s="149">
        <f t="shared" si="3"/>
        <v>2009</v>
      </c>
      <c r="J73" s="13">
        <f t="shared" si="4"/>
        <v>3</v>
      </c>
      <c r="K73" s="13">
        <f t="shared" si="5"/>
        <v>28</v>
      </c>
      <c r="L73" s="144">
        <f t="shared" si="21"/>
        <v>87</v>
      </c>
      <c r="M73" s="23">
        <f t="shared" si="6"/>
        <v>1.0024121392866365</v>
      </c>
      <c r="N73" s="35">
        <f t="shared" si="7"/>
        <v>4.3938147821643299E-2</v>
      </c>
      <c r="O73" s="87">
        <f t="shared" si="8"/>
        <v>1.6184882015365507</v>
      </c>
      <c r="P73" s="142">
        <f t="shared" si="9"/>
        <v>27.460954866308747</v>
      </c>
      <c r="R73" s="60">
        <v>39900</v>
      </c>
      <c r="S73" s="122">
        <v>63</v>
      </c>
      <c r="T73" s="73">
        <f>'Calcul Es et Ea'!C72</f>
        <v>13.247</v>
      </c>
      <c r="U73" s="65">
        <f>'Calcul Es et Ea'!D72</f>
        <v>2.9529999999999998</v>
      </c>
      <c r="V73" s="33">
        <f t="shared" si="10"/>
        <v>20.62757085737648</v>
      </c>
      <c r="W73" s="33">
        <f t="shared" si="11"/>
        <v>16.740226015927359</v>
      </c>
      <c r="X73" s="35">
        <f t="shared" si="12"/>
        <v>0.8115461646779899</v>
      </c>
      <c r="Y73" s="25">
        <f t="shared" si="13"/>
        <v>12.889974032264067</v>
      </c>
      <c r="AA73" s="60">
        <v>39900</v>
      </c>
      <c r="AB73" s="122">
        <v>63</v>
      </c>
      <c r="AC73" s="73">
        <f t="shared" si="14"/>
        <v>13.247</v>
      </c>
      <c r="AD73" s="65">
        <f t="shared" si="15"/>
        <v>2.9529999999999998</v>
      </c>
      <c r="AE73" s="33">
        <f>'Calcul Es et Ea'!I72</f>
        <v>1.0393891894749772</v>
      </c>
      <c r="AF73" s="47">
        <f t="shared" si="16"/>
        <v>286.40700000000004</v>
      </c>
      <c r="AG73" s="47">
        <f t="shared" si="17"/>
        <v>276.113</v>
      </c>
      <c r="AH73" s="33">
        <f t="shared" si="18"/>
        <v>32.991070377800206</v>
      </c>
      <c r="AI73" s="33">
        <f t="shared" si="19"/>
        <v>28.497667294022886</v>
      </c>
      <c r="AJ73" s="25">
        <f t="shared" si="20"/>
        <v>4.5219295278229339</v>
      </c>
    </row>
    <row r="74" spans="1:36" x14ac:dyDescent="0.45">
      <c r="A74" s="60">
        <v>39901</v>
      </c>
      <c r="B74" s="122">
        <v>64</v>
      </c>
      <c r="C74" s="89">
        <f t="shared" si="0"/>
        <v>12.93772604937897</v>
      </c>
      <c r="D74" s="75">
        <f t="shared" si="1"/>
        <v>4.7801222899001932</v>
      </c>
      <c r="E74" s="75">
        <f t="shared" si="2"/>
        <v>8.1576037594787767</v>
      </c>
      <c r="G74" s="111">
        <v>39901</v>
      </c>
      <c r="H74" s="140">
        <v>64</v>
      </c>
      <c r="I74" s="149">
        <f t="shared" si="3"/>
        <v>2009</v>
      </c>
      <c r="J74" s="13">
        <f t="shared" si="4"/>
        <v>3</v>
      </c>
      <c r="K74" s="13">
        <f t="shared" si="5"/>
        <v>29</v>
      </c>
      <c r="L74" s="144">
        <f t="shared" si="21"/>
        <v>88</v>
      </c>
      <c r="M74" s="23">
        <f t="shared" si="6"/>
        <v>1.0018452606733199</v>
      </c>
      <c r="N74" s="35">
        <f t="shared" si="7"/>
        <v>5.0931157463683645E-2</v>
      </c>
      <c r="O74" s="87">
        <f t="shared" si="8"/>
        <v>1.6260981027131398</v>
      </c>
      <c r="P74" s="142">
        <f t="shared" si="9"/>
        <v>27.750682007258913</v>
      </c>
      <c r="R74" s="60">
        <v>39901</v>
      </c>
      <c r="S74" s="122">
        <v>64</v>
      </c>
      <c r="T74" s="73">
        <f>'Calcul Es et Ea'!C73</f>
        <v>11.319000000000001</v>
      </c>
      <c r="U74" s="65">
        <f>'Calcul Es et Ea'!D73</f>
        <v>1.1639999999999999</v>
      </c>
      <c r="V74" s="33">
        <f t="shared" si="10"/>
        <v>20.845202296572605</v>
      </c>
      <c r="W74" s="33">
        <f t="shared" si="11"/>
        <v>16.80224162257009</v>
      </c>
      <c r="X74" s="35">
        <f t="shared" si="12"/>
        <v>0.80604838386877808</v>
      </c>
      <c r="Y74" s="25">
        <f t="shared" si="13"/>
        <v>12.93772604937897</v>
      </c>
      <c r="AA74" s="60">
        <v>39901</v>
      </c>
      <c r="AB74" s="122">
        <v>64</v>
      </c>
      <c r="AC74" s="73">
        <f t="shared" si="14"/>
        <v>11.319000000000001</v>
      </c>
      <c r="AD74" s="65">
        <f t="shared" si="15"/>
        <v>1.1639999999999999</v>
      </c>
      <c r="AE74" s="33">
        <f>'Calcul Es et Ea'!I73</f>
        <v>0.78074703231440523</v>
      </c>
      <c r="AF74" s="47">
        <f t="shared" si="16"/>
        <v>284.47900000000004</v>
      </c>
      <c r="AG74" s="47">
        <f t="shared" si="17"/>
        <v>274.32400000000001</v>
      </c>
      <c r="AH74" s="33">
        <f t="shared" si="18"/>
        <v>32.111659043136669</v>
      </c>
      <c r="AI74" s="33">
        <f t="shared" si="19"/>
        <v>27.766242491146016</v>
      </c>
      <c r="AJ74" s="25">
        <f t="shared" si="20"/>
        <v>4.7801222899001932</v>
      </c>
    </row>
    <row r="75" spans="1:36" x14ac:dyDescent="0.45">
      <c r="A75" s="60">
        <v>39902</v>
      </c>
      <c r="B75" s="121">
        <v>65</v>
      </c>
      <c r="C75" s="89">
        <f t="shared" si="0"/>
        <v>15.390557459297742</v>
      </c>
      <c r="D75" s="75">
        <f t="shared" si="1"/>
        <v>6.0175404486929187</v>
      </c>
      <c r="E75" s="75">
        <f t="shared" si="2"/>
        <v>9.3730170106048227</v>
      </c>
      <c r="G75" s="111">
        <v>39902</v>
      </c>
      <c r="H75" s="139">
        <v>65</v>
      </c>
      <c r="I75" s="149">
        <f t="shared" si="3"/>
        <v>2009</v>
      </c>
      <c r="J75" s="13">
        <f t="shared" si="4"/>
        <v>3</v>
      </c>
      <c r="K75" s="13">
        <f t="shared" si="5"/>
        <v>30</v>
      </c>
      <c r="L75" s="144">
        <f t="shared" si="21"/>
        <v>89</v>
      </c>
      <c r="M75" s="23">
        <f t="shared" si="6"/>
        <v>1.0012778352694418</v>
      </c>
      <c r="N75" s="35">
        <f t="shared" si="7"/>
        <v>5.7909075104583277E-2</v>
      </c>
      <c r="O75" s="87">
        <f t="shared" si="8"/>
        <v>1.6337001899590999</v>
      </c>
      <c r="P75" s="142">
        <f t="shared" si="9"/>
        <v>28.039508419124772</v>
      </c>
      <c r="R75" s="60">
        <v>39902</v>
      </c>
      <c r="S75" s="121">
        <v>65</v>
      </c>
      <c r="T75" s="73">
        <f>'Calcul Es et Ea'!C74</f>
        <v>13.067</v>
      </c>
      <c r="U75" s="65">
        <f>'Calcul Es et Ea'!D74</f>
        <v>-1.0089999999999999</v>
      </c>
      <c r="V75" s="33">
        <f t="shared" si="10"/>
        <v>21.062157144109765</v>
      </c>
      <c r="W75" s="33">
        <f t="shared" si="11"/>
        <v>19.987736960126938</v>
      </c>
      <c r="X75" s="35">
        <f t="shared" si="12"/>
        <v>0.94898812231664986</v>
      </c>
      <c r="Y75" s="25">
        <f t="shared" si="13"/>
        <v>15.390557459297742</v>
      </c>
      <c r="AA75" s="60">
        <v>39902</v>
      </c>
      <c r="AB75" s="121">
        <v>65</v>
      </c>
      <c r="AC75" s="73">
        <f t="shared" si="14"/>
        <v>13.067</v>
      </c>
      <c r="AD75" s="65">
        <f t="shared" si="15"/>
        <v>-1.0089999999999999</v>
      </c>
      <c r="AE75" s="33">
        <f>'Calcul Es et Ea'!I74</f>
        <v>0.7829479700690416</v>
      </c>
      <c r="AF75" s="47">
        <f t="shared" si="16"/>
        <v>286.22700000000003</v>
      </c>
      <c r="AG75" s="47">
        <f t="shared" si="17"/>
        <v>272.15100000000001</v>
      </c>
      <c r="AH75" s="33">
        <f t="shared" si="18"/>
        <v>32.908212112394949</v>
      </c>
      <c r="AI75" s="33">
        <f t="shared" si="19"/>
        <v>26.896863007702198</v>
      </c>
      <c r="AJ75" s="25">
        <f t="shared" si="20"/>
        <v>6.0175404486929187</v>
      </c>
    </row>
    <row r="76" spans="1:36" x14ac:dyDescent="0.45">
      <c r="A76" s="60">
        <v>39903</v>
      </c>
      <c r="B76" s="122">
        <v>66</v>
      </c>
      <c r="C76" s="89">
        <f t="shared" ref="C76:C139" si="22">Y76</f>
        <v>16.55227251618825</v>
      </c>
      <c r="D76" s="75">
        <f t="shared" ref="D76:D139" si="23">AJ76</f>
        <v>6.4032948703830321</v>
      </c>
      <c r="E76" s="75">
        <f t="shared" ref="E76:E139" si="24">C76-D76</f>
        <v>10.148977645805218</v>
      </c>
      <c r="G76" s="111">
        <v>39903</v>
      </c>
      <c r="H76" s="140">
        <v>66</v>
      </c>
      <c r="I76" s="149">
        <f t="shared" ref="I76:I139" si="25">YEAR(G76)</f>
        <v>2009</v>
      </c>
      <c r="J76" s="13">
        <f t="shared" ref="J76:J139" si="26">MONTH(G76)</f>
        <v>3</v>
      </c>
      <c r="K76" s="13">
        <f t="shared" ref="K76:K139" si="27">DAY(G76)</f>
        <v>31</v>
      </c>
      <c r="L76" s="144">
        <f t="shared" si="21"/>
        <v>90</v>
      </c>
      <c r="M76" s="23">
        <f t="shared" ref="M76:M139" si="28">1+0.033*COS(2*PI()*L76/365)</f>
        <v>1.0007100312153954</v>
      </c>
      <c r="N76" s="35">
        <f t="shared" ref="N76:N139" si="29">0.409*SIN((2*PI()*L76/365-1.39))</f>
        <v>6.4869833036749036E-2</v>
      </c>
      <c r="O76" s="87">
        <f t="shared" ref="O76:O139" si="30">ACOS(-TAN($K$5)*TAN(N76))</f>
        <v>1.6412933452123961</v>
      </c>
      <c r="P76" s="142">
        <f t="shared" ref="P76:P139" si="31">$E$3*M76*(O76*SIN($K$5)*SIN(N76)+COS($K$5)*COS(N76)*SIN(O76))</f>
        <v>28.327335832039772</v>
      </c>
      <c r="R76" s="60">
        <v>39903</v>
      </c>
      <c r="S76" s="122">
        <v>66</v>
      </c>
      <c r="T76" s="73">
        <f>'Calcul Es et Ea'!C75</f>
        <v>16.282</v>
      </c>
      <c r="U76" s="65">
        <f>'Calcul Es et Ea'!D75</f>
        <v>0.33</v>
      </c>
      <c r="V76" s="33">
        <f t="shared" ref="V76:V139" si="32">(0.75+2*$T$2/100000)*P76</f>
        <v>21.278361583594997</v>
      </c>
      <c r="W76" s="33">
        <f t="shared" ref="W76:W139" si="33">$T$4*SQRT(T76-U76)*P76</f>
        <v>21.496457813231494</v>
      </c>
      <c r="X76" s="35">
        <f t="shared" ref="X76:X139" si="34">IF(W76/V76&lt;=1,W76/V76,1)</f>
        <v>1</v>
      </c>
      <c r="Y76" s="25">
        <f t="shared" ref="Y76:Y139" si="35">0.77*W76</f>
        <v>16.55227251618825</v>
      </c>
      <c r="AA76" s="60">
        <v>39903</v>
      </c>
      <c r="AB76" s="122">
        <v>66</v>
      </c>
      <c r="AC76" s="73">
        <f t="shared" ref="AC76:AC139" si="36">T76</f>
        <v>16.282</v>
      </c>
      <c r="AD76" s="65">
        <f t="shared" ref="AD76:AD139" si="37">U76</f>
        <v>0.33</v>
      </c>
      <c r="AE76" s="33">
        <f>'Calcul Es et Ea'!I75</f>
        <v>0.90133708295117454</v>
      </c>
      <c r="AF76" s="47">
        <f t="shared" ref="AF76:AF139" si="38">273.16+AC76</f>
        <v>289.44200000000001</v>
      </c>
      <c r="AG76" s="47">
        <f t="shared" ref="AG76:AG139" si="39">273.16+AD76</f>
        <v>273.49</v>
      </c>
      <c r="AH76" s="33">
        <f t="shared" ref="AH76:AH139" si="40">$E$2*AF76^4</f>
        <v>34.411855849669628</v>
      </c>
      <c r="AI76" s="33">
        <f t="shared" ref="AI76:AI139" si="41">$E$2*AG76^4</f>
        <v>27.430119410245993</v>
      </c>
      <c r="AJ76" s="25">
        <f t="shared" ref="AJ76:AJ139" si="42">(AH76+AI76)/2*(0.34-0.14*SQRT(AE76))*(1.35*X76-0.35)</f>
        <v>6.4032948703830321</v>
      </c>
    </row>
    <row r="77" spans="1:36" x14ac:dyDescent="0.45">
      <c r="A77" s="60">
        <v>39904</v>
      </c>
      <c r="B77" s="122">
        <v>67</v>
      </c>
      <c r="C77" s="89">
        <f t="shared" si="22"/>
        <v>15.61584613437093</v>
      </c>
      <c r="D77" s="75">
        <f t="shared" si="23"/>
        <v>6.2855258440312678</v>
      </c>
      <c r="E77" s="75">
        <f t="shared" si="24"/>
        <v>9.330320290339662</v>
      </c>
      <c r="G77" s="111">
        <v>39904</v>
      </c>
      <c r="H77" s="140">
        <v>67</v>
      </c>
      <c r="I77" s="149">
        <f t="shared" si="25"/>
        <v>2009</v>
      </c>
      <c r="J77" s="13">
        <f t="shared" si="26"/>
        <v>4</v>
      </c>
      <c r="K77" s="13">
        <f t="shared" si="27"/>
        <v>1</v>
      </c>
      <c r="L77" s="144">
        <f t="shared" ref="L77:L140" si="43">L76+1</f>
        <v>91</v>
      </c>
      <c r="M77" s="23">
        <f t="shared" si="28"/>
        <v>1.000142016763776</v>
      </c>
      <c r="N77" s="35">
        <f t="shared" si="29"/>
        <v>7.1811368637380357E-2</v>
      </c>
      <c r="O77" s="87">
        <f t="shared" si="30"/>
        <v>1.6488764347315956</v>
      </c>
      <c r="P77" s="142">
        <f t="shared" si="31"/>
        <v>28.614066998888195</v>
      </c>
      <c r="R77" s="60">
        <v>39904</v>
      </c>
      <c r="S77" s="122">
        <v>67</v>
      </c>
      <c r="T77" s="73">
        <f>'Calcul Es et Ea'!C76</f>
        <v>16.966999999999999</v>
      </c>
      <c r="U77" s="65">
        <f>'Calcul Es et Ea'!D76</f>
        <v>3.052</v>
      </c>
      <c r="V77" s="33">
        <f t="shared" si="32"/>
        <v>21.493742566884858</v>
      </c>
      <c r="W77" s="33">
        <f t="shared" si="33"/>
        <v>20.280319655027181</v>
      </c>
      <c r="X77" s="35">
        <f t="shared" si="34"/>
        <v>0.94354529426033129</v>
      </c>
      <c r="Y77" s="25">
        <f t="shared" si="35"/>
        <v>15.61584613437093</v>
      </c>
      <c r="AA77" s="60">
        <v>39904</v>
      </c>
      <c r="AB77" s="122">
        <v>67</v>
      </c>
      <c r="AC77" s="73">
        <f t="shared" si="36"/>
        <v>16.966999999999999</v>
      </c>
      <c r="AD77" s="65">
        <f t="shared" si="37"/>
        <v>3.052</v>
      </c>
      <c r="AE77" s="33">
        <f>'Calcul Es et Ea'!I76</f>
        <v>0.79647704416168019</v>
      </c>
      <c r="AF77" s="47">
        <f t="shared" si="38"/>
        <v>290.12700000000001</v>
      </c>
      <c r="AG77" s="47">
        <f t="shared" si="39"/>
        <v>276.21200000000005</v>
      </c>
      <c r="AH77" s="33">
        <f t="shared" si="40"/>
        <v>34.738773613301156</v>
      </c>
      <c r="AI77" s="33">
        <f t="shared" si="41"/>
        <v>28.538560504686998</v>
      </c>
      <c r="AJ77" s="25">
        <f t="shared" si="42"/>
        <v>6.2855258440312678</v>
      </c>
    </row>
    <row r="78" spans="1:36" x14ac:dyDescent="0.45">
      <c r="A78" s="60">
        <v>39905</v>
      </c>
      <c r="B78" s="121">
        <v>68</v>
      </c>
      <c r="C78" s="89">
        <f t="shared" si="22"/>
        <v>15.991726536106071</v>
      </c>
      <c r="D78" s="75">
        <f t="shared" si="23"/>
        <v>5.9978410541249207</v>
      </c>
      <c r="E78" s="75">
        <f t="shared" si="24"/>
        <v>9.9938854819811507</v>
      </c>
      <c r="G78" s="111">
        <v>39905</v>
      </c>
      <c r="H78" s="139">
        <v>68</v>
      </c>
      <c r="I78" s="149">
        <f t="shared" si="25"/>
        <v>2009</v>
      </c>
      <c r="J78" s="13">
        <f t="shared" si="26"/>
        <v>4</v>
      </c>
      <c r="K78" s="13">
        <f t="shared" si="27"/>
        <v>2</v>
      </c>
      <c r="L78" s="144">
        <f t="shared" si="43"/>
        <v>92</v>
      </c>
      <c r="M78" s="23">
        <f t="shared" si="28"/>
        <v>0.99957396022952472</v>
      </c>
      <c r="N78" s="35">
        <f t="shared" si="29"/>
        <v>7.8731624979668152E-2</v>
      </c>
      <c r="O78" s="87">
        <f t="shared" si="30"/>
        <v>1.6564483072360181</v>
      </c>
      <c r="P78" s="142">
        <f t="shared" si="31"/>
        <v>28.899605748978065</v>
      </c>
      <c r="R78" s="60">
        <v>39905</v>
      </c>
      <c r="S78" s="121">
        <v>68</v>
      </c>
      <c r="T78" s="73">
        <f>'Calcul Es et Ea'!C77</f>
        <v>18.643000000000001</v>
      </c>
      <c r="U78" s="65">
        <f>'Calcul Es et Ea'!D77</f>
        <v>4.3369999999999997</v>
      </c>
      <c r="V78" s="33">
        <f t="shared" si="32"/>
        <v>21.708227854402363</v>
      </c>
      <c r="W78" s="33">
        <f t="shared" si="33"/>
        <v>20.768476020916975</v>
      </c>
      <c r="X78" s="35">
        <f t="shared" si="34"/>
        <v>0.95670987794174966</v>
      </c>
      <c r="Y78" s="25">
        <f t="shared" si="35"/>
        <v>15.991726536106071</v>
      </c>
      <c r="AA78" s="60">
        <v>39905</v>
      </c>
      <c r="AB78" s="121">
        <v>68</v>
      </c>
      <c r="AC78" s="73">
        <f t="shared" si="36"/>
        <v>18.643000000000001</v>
      </c>
      <c r="AD78" s="65">
        <f t="shared" si="37"/>
        <v>4.3369999999999997</v>
      </c>
      <c r="AE78" s="33">
        <f>'Calcul Es et Ea'!I77</f>
        <v>1.0411170460285151</v>
      </c>
      <c r="AF78" s="47">
        <f t="shared" si="38"/>
        <v>291.803</v>
      </c>
      <c r="AG78" s="47">
        <f t="shared" si="39"/>
        <v>277.49700000000001</v>
      </c>
      <c r="AH78" s="33">
        <f t="shared" si="40"/>
        <v>35.548469167284082</v>
      </c>
      <c r="AI78" s="33">
        <f t="shared" si="41"/>
        <v>29.073349069137937</v>
      </c>
      <c r="AJ78" s="25">
        <f t="shared" si="42"/>
        <v>5.9978410541249207</v>
      </c>
    </row>
    <row r="79" spans="1:36" x14ac:dyDescent="0.45">
      <c r="A79" s="60">
        <v>39906</v>
      </c>
      <c r="B79" s="122">
        <v>69</v>
      </c>
      <c r="C79" s="89">
        <f t="shared" si="22"/>
        <v>14.631708374833181</v>
      </c>
      <c r="D79" s="75">
        <f t="shared" si="23"/>
        <v>4.895135994595754</v>
      </c>
      <c r="E79" s="75">
        <f t="shared" si="24"/>
        <v>9.7365723802374262</v>
      </c>
      <c r="G79" s="111">
        <v>39906</v>
      </c>
      <c r="H79" s="140">
        <v>69</v>
      </c>
      <c r="I79" s="149">
        <f t="shared" si="25"/>
        <v>2009</v>
      </c>
      <c r="J79" s="13">
        <f t="shared" si="26"/>
        <v>4</v>
      </c>
      <c r="K79" s="13">
        <f t="shared" si="27"/>
        <v>3</v>
      </c>
      <c r="L79" s="144">
        <f t="shared" si="43"/>
        <v>93</v>
      </c>
      <c r="M79" s="23">
        <f t="shared" si="28"/>
        <v>0.99900602994005205</v>
      </c>
      <c r="N79" s="35">
        <f t="shared" si="29"/>
        <v>8.5628551442306938E-2</v>
      </c>
      <c r="O79" s="87">
        <f t="shared" si="30"/>
        <v>1.6640077920604881</v>
      </c>
      <c r="P79" s="142">
        <f t="shared" si="31"/>
        <v>29.183857038881392</v>
      </c>
      <c r="R79" s="60">
        <v>39906</v>
      </c>
      <c r="S79" s="122">
        <v>69</v>
      </c>
      <c r="T79" s="73">
        <f>'Calcul Es et Ea'!C78</f>
        <v>16.306000000000001</v>
      </c>
      <c r="U79" s="65">
        <f>'Calcul Es et Ea'!D78</f>
        <v>4.5620000000000003</v>
      </c>
      <c r="V79" s="33">
        <f t="shared" si="32"/>
        <v>21.921746053326149</v>
      </c>
      <c r="W79" s="33">
        <f t="shared" si="33"/>
        <v>19.002218668614521</v>
      </c>
      <c r="X79" s="35">
        <f t="shared" si="34"/>
        <v>0.86682049059369282</v>
      </c>
      <c r="Y79" s="25">
        <f t="shared" si="35"/>
        <v>14.631708374833181</v>
      </c>
      <c r="AA79" s="60">
        <v>39906</v>
      </c>
      <c r="AB79" s="122">
        <v>69</v>
      </c>
      <c r="AC79" s="73">
        <f t="shared" si="36"/>
        <v>16.306000000000001</v>
      </c>
      <c r="AD79" s="65">
        <f t="shared" si="37"/>
        <v>4.5620000000000003</v>
      </c>
      <c r="AE79" s="33">
        <f>'Calcul Es et Ea'!I78</f>
        <v>1.1833604880096482</v>
      </c>
      <c r="AF79" s="47">
        <f t="shared" si="38"/>
        <v>289.46600000000001</v>
      </c>
      <c r="AG79" s="47">
        <f t="shared" si="39"/>
        <v>277.72200000000004</v>
      </c>
      <c r="AH79" s="33">
        <f t="shared" si="40"/>
        <v>34.423270741320714</v>
      </c>
      <c r="AI79" s="33">
        <f t="shared" si="41"/>
        <v>29.16775677532133</v>
      </c>
      <c r="AJ79" s="25">
        <f t="shared" si="42"/>
        <v>4.895135994595754</v>
      </c>
    </row>
    <row r="80" spans="1:36" x14ac:dyDescent="0.45">
      <c r="A80" s="60">
        <v>39907</v>
      </c>
      <c r="B80" s="122">
        <v>70</v>
      </c>
      <c r="C80" s="89">
        <f t="shared" si="22"/>
        <v>11.606073537514352</v>
      </c>
      <c r="D80" s="75">
        <f t="shared" si="23"/>
        <v>3.5106850778920924</v>
      </c>
      <c r="E80" s="75">
        <f t="shared" si="24"/>
        <v>8.0953884596222601</v>
      </c>
      <c r="G80" s="111">
        <v>39907</v>
      </c>
      <c r="H80" s="140">
        <v>70</v>
      </c>
      <c r="I80" s="149">
        <f t="shared" si="25"/>
        <v>2009</v>
      </c>
      <c r="J80" s="13">
        <f t="shared" si="26"/>
        <v>4</v>
      </c>
      <c r="K80" s="13">
        <f t="shared" si="27"/>
        <v>4</v>
      </c>
      <c r="L80" s="144">
        <f t="shared" si="43"/>
        <v>94</v>
      </c>
      <c r="M80" s="23">
        <f t="shared" si="28"/>
        <v>0.99843839418535973</v>
      </c>
      <c r="N80" s="35">
        <f t="shared" si="29"/>
        <v>9.2500104317137857E-2</v>
      </c>
      <c r="O80" s="87">
        <f t="shared" si="30"/>
        <v>1.6715536973267346</v>
      </c>
      <c r="P80" s="142">
        <f t="shared" si="31"/>
        <v>29.466727000380846</v>
      </c>
      <c r="R80" s="60">
        <v>39907</v>
      </c>
      <c r="S80" s="122">
        <v>70</v>
      </c>
      <c r="T80" s="73">
        <f>'Calcul Es et Ea'!C79</f>
        <v>13.925000000000001</v>
      </c>
      <c r="U80" s="65">
        <f>'Calcul Es et Ea'!D79</f>
        <v>6.6769999999999996</v>
      </c>
      <c r="V80" s="33">
        <f t="shared" si="32"/>
        <v>22.134226653606078</v>
      </c>
      <c r="W80" s="33">
        <f t="shared" si="33"/>
        <v>15.072822775992664</v>
      </c>
      <c r="X80" s="35">
        <f t="shared" si="34"/>
        <v>0.68097354436085622</v>
      </c>
      <c r="Y80" s="25">
        <f t="shared" si="35"/>
        <v>11.606073537514352</v>
      </c>
      <c r="AA80" s="60">
        <v>39907</v>
      </c>
      <c r="AB80" s="122">
        <v>70</v>
      </c>
      <c r="AC80" s="73">
        <f t="shared" si="36"/>
        <v>13.925000000000001</v>
      </c>
      <c r="AD80" s="65">
        <f t="shared" si="37"/>
        <v>6.6769999999999996</v>
      </c>
      <c r="AE80" s="33">
        <f>'Calcul Es et Ea'!I79</f>
        <v>1.078390730582101</v>
      </c>
      <c r="AF80" s="47">
        <f t="shared" si="38"/>
        <v>287.08500000000004</v>
      </c>
      <c r="AG80" s="47">
        <f t="shared" si="39"/>
        <v>279.83700000000005</v>
      </c>
      <c r="AH80" s="33">
        <f t="shared" si="40"/>
        <v>33.304575247062246</v>
      </c>
      <c r="AI80" s="33">
        <f t="shared" si="41"/>
        <v>30.066469746486202</v>
      </c>
      <c r="AJ80" s="25">
        <f t="shared" si="42"/>
        <v>3.5106850778920924</v>
      </c>
    </row>
    <row r="81" spans="1:36" x14ac:dyDescent="0.45">
      <c r="A81" s="60">
        <v>39908</v>
      </c>
      <c r="B81" s="121">
        <v>71</v>
      </c>
      <c r="C81" s="89">
        <f t="shared" si="22"/>
        <v>11.217240223581353</v>
      </c>
      <c r="D81" s="75">
        <f t="shared" si="23"/>
        <v>3.1298912074601</v>
      </c>
      <c r="E81" s="75">
        <f t="shared" si="24"/>
        <v>8.0873490161212533</v>
      </c>
      <c r="G81" s="111">
        <v>39908</v>
      </c>
      <c r="H81" s="139">
        <v>71</v>
      </c>
      <c r="I81" s="149">
        <f t="shared" si="25"/>
        <v>2009</v>
      </c>
      <c r="J81" s="13">
        <f t="shared" si="26"/>
        <v>4</v>
      </c>
      <c r="K81" s="13">
        <f t="shared" si="27"/>
        <v>5</v>
      </c>
      <c r="L81" s="144">
        <f t="shared" si="43"/>
        <v>95</v>
      </c>
      <c r="M81" s="23">
        <f t="shared" si="28"/>
        <v>0.99787122116817262</v>
      </c>
      <c r="N81" s="35">
        <f t="shared" si="29"/>
        <v>9.9344247414743778E-2</v>
      </c>
      <c r="O81" s="87">
        <f t="shared" si="30"/>
        <v>1.6790848081336329</v>
      </c>
      <c r="P81" s="142">
        <f t="shared" si="31"/>
        <v>29.748122985470996</v>
      </c>
      <c r="R81" s="60">
        <v>39908</v>
      </c>
      <c r="S81" s="121">
        <v>71</v>
      </c>
      <c r="T81" s="73">
        <f>'Calcul Es et Ea'!C80</f>
        <v>14.335000000000001</v>
      </c>
      <c r="U81" s="65">
        <f>'Calcul Es et Ea'!D80</f>
        <v>7.6920000000000002</v>
      </c>
      <c r="V81" s="33">
        <f t="shared" si="32"/>
        <v>22.345600061766394</v>
      </c>
      <c r="W81" s="33">
        <f t="shared" si="33"/>
        <v>14.567844446209548</v>
      </c>
      <c r="X81" s="35">
        <f t="shared" si="34"/>
        <v>0.65193346367705363</v>
      </c>
      <c r="Y81" s="25">
        <f t="shared" si="35"/>
        <v>11.217240223581353</v>
      </c>
      <c r="AA81" s="60">
        <v>39908</v>
      </c>
      <c r="AB81" s="121">
        <v>71</v>
      </c>
      <c r="AC81" s="73">
        <f t="shared" si="36"/>
        <v>14.335000000000001</v>
      </c>
      <c r="AD81" s="65">
        <f t="shared" si="37"/>
        <v>7.6920000000000002</v>
      </c>
      <c r="AE81" s="33">
        <f>'Calcul Es et Ea'!I80</f>
        <v>1.2335872638758172</v>
      </c>
      <c r="AF81" s="47">
        <f t="shared" si="38"/>
        <v>287.495</v>
      </c>
      <c r="AG81" s="47">
        <f t="shared" si="39"/>
        <v>280.85200000000003</v>
      </c>
      <c r="AH81" s="33">
        <f t="shared" si="40"/>
        <v>33.495238716023209</v>
      </c>
      <c r="AI81" s="33">
        <f t="shared" si="41"/>
        <v>30.505066558553711</v>
      </c>
      <c r="AJ81" s="25">
        <f t="shared" si="42"/>
        <v>3.1298912074601</v>
      </c>
    </row>
    <row r="82" spans="1:36" x14ac:dyDescent="0.45">
      <c r="A82" s="60">
        <v>39909</v>
      </c>
      <c r="B82" s="122">
        <v>72</v>
      </c>
      <c r="C82" s="89">
        <f t="shared" si="22"/>
        <v>18.329768290001066</v>
      </c>
      <c r="D82" s="75">
        <f t="shared" si="23"/>
        <v>5.9898016221887174</v>
      </c>
      <c r="E82" s="75">
        <f t="shared" si="24"/>
        <v>12.339966667812348</v>
      </c>
      <c r="G82" s="111">
        <v>39909</v>
      </c>
      <c r="H82" s="140">
        <v>72</v>
      </c>
      <c r="I82" s="149">
        <f t="shared" si="25"/>
        <v>2009</v>
      </c>
      <c r="J82" s="13">
        <f t="shared" si="26"/>
        <v>4</v>
      </c>
      <c r="K82" s="13">
        <f t="shared" si="27"/>
        <v>6</v>
      </c>
      <c r="L82" s="144">
        <f t="shared" si="43"/>
        <v>96</v>
      </c>
      <c r="M82" s="23">
        <f t="shared" si="28"/>
        <v>0.99730467895409602</v>
      </c>
      <c r="N82" s="35">
        <f t="shared" si="29"/>
        <v>0.10615895266781625</v>
      </c>
      <c r="O82" s="87">
        <f t="shared" si="30"/>
        <v>1.6865998847686372</v>
      </c>
      <c r="P82" s="142">
        <f t="shared" si="31"/>
        <v>30.027953608371657</v>
      </c>
      <c r="R82" s="60">
        <v>39909</v>
      </c>
      <c r="S82" s="122">
        <v>72</v>
      </c>
      <c r="T82" s="73">
        <f>'Calcul Es et Ea'!C81</f>
        <v>20.459</v>
      </c>
      <c r="U82" s="65">
        <f>'Calcul Es et Ea'!D81</f>
        <v>3.05</v>
      </c>
      <c r="V82" s="33">
        <f t="shared" si="32"/>
        <v>22.555797632464454</v>
      </c>
      <c r="W82" s="33">
        <f t="shared" si="33"/>
        <v>23.804893883118268</v>
      </c>
      <c r="X82" s="35">
        <f t="shared" si="34"/>
        <v>1</v>
      </c>
      <c r="Y82" s="25">
        <f t="shared" si="35"/>
        <v>18.329768290001066</v>
      </c>
      <c r="AA82" s="60">
        <v>39909</v>
      </c>
      <c r="AB82" s="122">
        <v>72</v>
      </c>
      <c r="AC82" s="73">
        <f t="shared" si="36"/>
        <v>20.459</v>
      </c>
      <c r="AD82" s="65">
        <f t="shared" si="37"/>
        <v>3.05</v>
      </c>
      <c r="AE82" s="33">
        <f>'Calcul Es et Ea'!I81</f>
        <v>1.2359094908092845</v>
      </c>
      <c r="AF82" s="47">
        <f t="shared" si="38"/>
        <v>293.61900000000003</v>
      </c>
      <c r="AG82" s="47">
        <f t="shared" si="39"/>
        <v>276.21000000000004</v>
      </c>
      <c r="AH82" s="33">
        <f t="shared" si="40"/>
        <v>36.441690399807911</v>
      </c>
      <c r="AI82" s="33">
        <f t="shared" si="41"/>
        <v>28.537733943913604</v>
      </c>
      <c r="AJ82" s="25">
        <f t="shared" si="42"/>
        <v>5.9898016221887174</v>
      </c>
    </row>
    <row r="83" spans="1:36" x14ac:dyDescent="0.45">
      <c r="A83" s="60">
        <v>39910</v>
      </c>
      <c r="B83" s="122">
        <v>73</v>
      </c>
      <c r="C83" s="89">
        <f t="shared" si="22"/>
        <v>14.367110766761067</v>
      </c>
      <c r="D83" s="75">
        <f t="shared" si="23"/>
        <v>4.769224815126262</v>
      </c>
      <c r="E83" s="75">
        <f t="shared" si="24"/>
        <v>9.5978859516348045</v>
      </c>
      <c r="G83" s="111">
        <v>39910</v>
      </c>
      <c r="H83" s="140">
        <v>73</v>
      </c>
      <c r="I83" s="149">
        <f t="shared" si="25"/>
        <v>2009</v>
      </c>
      <c r="J83" s="13">
        <f t="shared" si="26"/>
        <v>4</v>
      </c>
      <c r="K83" s="13">
        <f t="shared" si="27"/>
        <v>7</v>
      </c>
      <c r="L83" s="144">
        <f t="shared" si="43"/>
        <v>97</v>
      </c>
      <c r="M83" s="23">
        <f t="shared" si="28"/>
        <v>0.99673893542181524</v>
      </c>
      <c r="N83" s="35">
        <f t="shared" si="29"/>
        <v>0.1129422007321155</v>
      </c>
      <c r="O83" s="87">
        <f t="shared" si="30"/>
        <v>1.6940976609429226</v>
      </c>
      <c r="P83" s="142">
        <f t="shared" si="31"/>
        <v>30.306128784520457</v>
      </c>
      <c r="R83" s="60">
        <v>39910</v>
      </c>
      <c r="S83" s="122">
        <v>73</v>
      </c>
      <c r="T83" s="73">
        <f>'Calcul Es et Ea'!C82</f>
        <v>16.658999999999999</v>
      </c>
      <c r="U83" s="65">
        <f>'Calcul Es et Ea'!D82</f>
        <v>6.1589999999999998</v>
      </c>
      <c r="V83" s="33">
        <f t="shared" si="32"/>
        <v>22.764751697780387</v>
      </c>
      <c r="W83" s="33">
        <f t="shared" si="33"/>
        <v>18.658585411378009</v>
      </c>
      <c r="X83" s="35">
        <f t="shared" si="34"/>
        <v>0.81962613337870327</v>
      </c>
      <c r="Y83" s="25">
        <f t="shared" si="35"/>
        <v>14.367110766761067</v>
      </c>
      <c r="AA83" s="60">
        <v>39910</v>
      </c>
      <c r="AB83" s="122">
        <v>73</v>
      </c>
      <c r="AC83" s="73">
        <f t="shared" si="36"/>
        <v>16.658999999999999</v>
      </c>
      <c r="AD83" s="65">
        <f t="shared" si="37"/>
        <v>6.1589999999999998</v>
      </c>
      <c r="AE83" s="33">
        <f>'Calcul Es et Ea'!I82</f>
        <v>1.0626874581203969</v>
      </c>
      <c r="AF83" s="47">
        <f t="shared" si="38"/>
        <v>289.81900000000002</v>
      </c>
      <c r="AG83" s="47">
        <f t="shared" si="39"/>
        <v>279.31900000000002</v>
      </c>
      <c r="AH83" s="33">
        <f t="shared" si="40"/>
        <v>34.591493059448531</v>
      </c>
      <c r="AI83" s="33">
        <f t="shared" si="41"/>
        <v>29.844465644836468</v>
      </c>
      <c r="AJ83" s="25">
        <f t="shared" si="42"/>
        <v>4.769224815126262</v>
      </c>
    </row>
    <row r="84" spans="1:36" x14ac:dyDescent="0.45">
      <c r="A84" s="60">
        <v>39911</v>
      </c>
      <c r="B84" s="121">
        <v>74</v>
      </c>
      <c r="C84" s="89">
        <f t="shared" si="22"/>
        <v>11.857971732152169</v>
      </c>
      <c r="D84" s="75">
        <f t="shared" si="23"/>
        <v>3.2992624284312049</v>
      </c>
      <c r="E84" s="75">
        <f t="shared" si="24"/>
        <v>8.5587093037209634</v>
      </c>
      <c r="G84" s="111">
        <v>39911</v>
      </c>
      <c r="H84" s="139">
        <v>74</v>
      </c>
      <c r="I84" s="149">
        <f t="shared" si="25"/>
        <v>2009</v>
      </c>
      <c r="J84" s="13">
        <f t="shared" si="26"/>
        <v>4</v>
      </c>
      <c r="K84" s="13">
        <f t="shared" si="27"/>
        <v>8</v>
      </c>
      <c r="L84" s="144">
        <f t="shared" si="43"/>
        <v>98</v>
      </c>
      <c r="M84" s="23">
        <f t="shared" si="28"/>
        <v>0.99617415821334854</v>
      </c>
      <c r="N84" s="35">
        <f t="shared" si="29"/>
        <v>0.11969198158484542</v>
      </c>
      <c r="O84" s="87">
        <f t="shared" si="30"/>
        <v>1.7015768420529431</v>
      </c>
      <c r="P84" s="142">
        <f t="shared" si="31"/>
        <v>30.58255976652125</v>
      </c>
      <c r="R84" s="60">
        <v>39911</v>
      </c>
      <c r="S84" s="121">
        <v>74</v>
      </c>
      <c r="T84" s="73">
        <f>'Calcul Es et Ea'!C83</f>
        <v>13.893000000000001</v>
      </c>
      <c r="U84" s="65">
        <f>'Calcul Es et Ea'!D83</f>
        <v>6.8689999999999998</v>
      </c>
      <c r="V84" s="33">
        <f t="shared" si="32"/>
        <v>22.972395594220103</v>
      </c>
      <c r="W84" s="33">
        <f t="shared" si="33"/>
        <v>15.39996328850931</v>
      </c>
      <c r="X84" s="35">
        <f t="shared" si="34"/>
        <v>0.6703681914821269</v>
      </c>
      <c r="Y84" s="25">
        <f t="shared" si="35"/>
        <v>11.857971732152169</v>
      </c>
      <c r="AA84" s="60">
        <v>39911</v>
      </c>
      <c r="AB84" s="121">
        <v>74</v>
      </c>
      <c r="AC84" s="73">
        <f t="shared" si="36"/>
        <v>13.893000000000001</v>
      </c>
      <c r="AD84" s="65">
        <f t="shared" si="37"/>
        <v>6.8689999999999998</v>
      </c>
      <c r="AE84" s="33">
        <f>'Calcul Es et Ea'!I83</f>
        <v>1.1878874442624685</v>
      </c>
      <c r="AF84" s="47">
        <f t="shared" si="38"/>
        <v>287.053</v>
      </c>
      <c r="AG84" s="47">
        <f t="shared" si="39"/>
        <v>280.029</v>
      </c>
      <c r="AH84" s="33">
        <f t="shared" si="40"/>
        <v>33.289728519011383</v>
      </c>
      <c r="AI84" s="33">
        <f t="shared" si="41"/>
        <v>30.149070775888102</v>
      </c>
      <c r="AJ84" s="25">
        <f t="shared" si="42"/>
        <v>3.2992624284312049</v>
      </c>
    </row>
    <row r="85" spans="1:36" x14ac:dyDescent="0.45">
      <c r="A85" s="60">
        <v>39912</v>
      </c>
      <c r="B85" s="122">
        <v>75</v>
      </c>
      <c r="C85" s="89">
        <f t="shared" si="22"/>
        <v>15.799763428811824</v>
      </c>
      <c r="D85" s="75">
        <f t="shared" si="23"/>
        <v>5.0138934461665254</v>
      </c>
      <c r="E85" s="75">
        <f t="shared" si="24"/>
        <v>10.785869982645298</v>
      </c>
      <c r="G85" s="111">
        <v>39912</v>
      </c>
      <c r="H85" s="140">
        <v>75</v>
      </c>
      <c r="I85" s="149">
        <f t="shared" si="25"/>
        <v>2009</v>
      </c>
      <c r="J85" s="13">
        <f t="shared" si="26"/>
        <v>4</v>
      </c>
      <c r="K85" s="13">
        <f t="shared" si="27"/>
        <v>9</v>
      </c>
      <c r="L85" s="144">
        <f t="shared" si="43"/>
        <v>99</v>
      </c>
      <c r="M85" s="23">
        <f t="shared" si="28"/>
        <v>0.99561051468437156</v>
      </c>
      <c r="N85" s="35">
        <f t="shared" si="29"/>
        <v>0.1264062951202673</v>
      </c>
      <c r="O85" s="87">
        <f t="shared" si="30"/>
        <v>1.7090361034713029</v>
      </c>
      <c r="P85" s="142">
        <f t="shared" si="31"/>
        <v>30.857159177034827</v>
      </c>
      <c r="R85" s="60">
        <v>39912</v>
      </c>
      <c r="S85" s="122">
        <v>75</v>
      </c>
      <c r="T85" s="73">
        <f>'Calcul Es et Ea'!C84</f>
        <v>21.965</v>
      </c>
      <c r="U85" s="65">
        <f>'Calcul Es et Ea'!D84</f>
        <v>9.7159999999999993</v>
      </c>
      <c r="V85" s="33">
        <f t="shared" si="32"/>
        <v>23.178663687421484</v>
      </c>
      <c r="W85" s="33">
        <f t="shared" si="33"/>
        <v>20.519173284171199</v>
      </c>
      <c r="X85" s="35">
        <f t="shared" si="34"/>
        <v>0.88526127135217347</v>
      </c>
      <c r="Y85" s="25">
        <f t="shared" si="35"/>
        <v>15.799763428811824</v>
      </c>
      <c r="AA85" s="60">
        <v>39912</v>
      </c>
      <c r="AB85" s="122">
        <v>75</v>
      </c>
      <c r="AC85" s="73">
        <f t="shared" si="36"/>
        <v>21.965</v>
      </c>
      <c r="AD85" s="65">
        <f t="shared" si="37"/>
        <v>9.7159999999999993</v>
      </c>
      <c r="AE85" s="33">
        <f>'Calcul Es et Ea'!I84</f>
        <v>1.4229457458810602</v>
      </c>
      <c r="AF85" s="47">
        <f t="shared" si="38"/>
        <v>295.125</v>
      </c>
      <c r="AG85" s="47">
        <f t="shared" si="39"/>
        <v>282.87600000000003</v>
      </c>
      <c r="AH85" s="33">
        <f t="shared" si="40"/>
        <v>37.195113954573735</v>
      </c>
      <c r="AI85" s="33">
        <f t="shared" si="41"/>
        <v>31.393974576549894</v>
      </c>
      <c r="AJ85" s="25">
        <f t="shared" si="42"/>
        <v>5.0138934461665254</v>
      </c>
    </row>
    <row r="86" spans="1:36" x14ac:dyDescent="0.45">
      <c r="A86" s="60">
        <v>39913</v>
      </c>
      <c r="B86" s="122">
        <v>76</v>
      </c>
      <c r="C86" s="89">
        <f t="shared" si="22"/>
        <v>9.946732045267936</v>
      </c>
      <c r="D86" s="75">
        <f t="shared" si="23"/>
        <v>2.3099197903832804</v>
      </c>
      <c r="E86" s="75">
        <f t="shared" si="24"/>
        <v>7.6368122548846555</v>
      </c>
      <c r="G86" s="111">
        <v>39913</v>
      </c>
      <c r="H86" s="140">
        <v>76</v>
      </c>
      <c r="I86" s="149">
        <f t="shared" si="25"/>
        <v>2009</v>
      </c>
      <c r="J86" s="13">
        <f t="shared" si="26"/>
        <v>4</v>
      </c>
      <c r="K86" s="13">
        <f t="shared" si="27"/>
        <v>10</v>
      </c>
      <c r="L86" s="144">
        <f t="shared" si="43"/>
        <v>100</v>
      </c>
      <c r="M86" s="23">
        <f t="shared" si="28"/>
        <v>0.99504817185462646</v>
      </c>
      <c r="N86" s="35">
        <f t="shared" si="29"/>
        <v>0.13308315174237367</v>
      </c>
      <c r="O86" s="87">
        <f t="shared" si="30"/>
        <v>1.7164740888700512</v>
      </c>
      <c r="P86" s="142">
        <f t="shared" si="31"/>
        <v>31.129841038607893</v>
      </c>
      <c r="R86" s="60">
        <v>39913</v>
      </c>
      <c r="S86" s="122">
        <v>76</v>
      </c>
      <c r="T86" s="73">
        <f>'Calcul Es et Ea'!C85</f>
        <v>14.07</v>
      </c>
      <c r="U86" s="65">
        <f>'Calcul Es et Ea'!D85</f>
        <v>9.3000000000000007</v>
      </c>
      <c r="V86" s="33">
        <f t="shared" si="32"/>
        <v>23.383491394560707</v>
      </c>
      <c r="W86" s="33">
        <f t="shared" si="33"/>
        <v>12.917833825023292</v>
      </c>
      <c r="X86" s="35">
        <f t="shared" si="34"/>
        <v>0.5524339204550156</v>
      </c>
      <c r="Y86" s="25">
        <f t="shared" si="35"/>
        <v>9.946732045267936</v>
      </c>
      <c r="AA86" s="60">
        <v>39913</v>
      </c>
      <c r="AB86" s="122">
        <v>76</v>
      </c>
      <c r="AC86" s="73">
        <f t="shared" si="36"/>
        <v>14.07</v>
      </c>
      <c r="AD86" s="65">
        <f t="shared" si="37"/>
        <v>9.3000000000000007</v>
      </c>
      <c r="AE86" s="33">
        <f>'Calcul Es et Ea'!I85</f>
        <v>1.2940452152691508</v>
      </c>
      <c r="AF86" s="47">
        <f t="shared" si="38"/>
        <v>287.23</v>
      </c>
      <c r="AG86" s="47">
        <f t="shared" si="39"/>
        <v>282.46000000000004</v>
      </c>
      <c r="AH86" s="33">
        <f t="shared" si="40"/>
        <v>33.371911726379423</v>
      </c>
      <c r="AI86" s="33">
        <f t="shared" si="41"/>
        <v>31.209708500075809</v>
      </c>
      <c r="AJ86" s="25">
        <f t="shared" si="42"/>
        <v>2.3099197903832804</v>
      </c>
    </row>
    <row r="87" spans="1:36" x14ac:dyDescent="0.45">
      <c r="A87" s="60">
        <v>39914</v>
      </c>
      <c r="B87" s="121">
        <v>77</v>
      </c>
      <c r="C87" s="89">
        <f t="shared" si="22"/>
        <v>8.8734764670576105</v>
      </c>
      <c r="D87" s="75">
        <f t="shared" si="23"/>
        <v>1.8618730894817754</v>
      </c>
      <c r="E87" s="75">
        <f t="shared" si="24"/>
        <v>7.0116033775758346</v>
      </c>
      <c r="G87" s="111">
        <v>39914</v>
      </c>
      <c r="H87" s="139">
        <v>77</v>
      </c>
      <c r="I87" s="149">
        <f t="shared" si="25"/>
        <v>2009</v>
      </c>
      <c r="J87" s="13">
        <f t="shared" si="26"/>
        <v>4</v>
      </c>
      <c r="K87" s="13">
        <f t="shared" si="27"/>
        <v>11</v>
      </c>
      <c r="L87" s="144">
        <f t="shared" si="43"/>
        <v>101</v>
      </c>
      <c r="M87" s="23">
        <f t="shared" si="28"/>
        <v>0.99448729635843003</v>
      </c>
      <c r="N87" s="35">
        <f t="shared" si="29"/>
        <v>0.13972057295444923</v>
      </c>
      <c r="O87" s="87">
        <f t="shared" si="30"/>
        <v>1.7238894085797309</v>
      </c>
      <c r="P87" s="142">
        <f t="shared" si="31"/>
        <v>31.400520800446365</v>
      </c>
      <c r="R87" s="60">
        <v>39914</v>
      </c>
      <c r="S87" s="121">
        <v>77</v>
      </c>
      <c r="T87" s="73">
        <f>'Calcul Es et Ea'!C86</f>
        <v>11.170999999999999</v>
      </c>
      <c r="U87" s="65">
        <f>'Calcul Es et Ea'!D86</f>
        <v>7.44</v>
      </c>
      <c r="V87" s="33">
        <f t="shared" si="32"/>
        <v>23.586815204463292</v>
      </c>
      <c r="W87" s="33">
        <f t="shared" si="33"/>
        <v>11.52399541176313</v>
      </c>
      <c r="X87" s="35">
        <f t="shared" si="34"/>
        <v>0.4885778479149005</v>
      </c>
      <c r="Y87" s="25">
        <f t="shared" si="35"/>
        <v>8.8734764670576105</v>
      </c>
      <c r="AA87" s="60">
        <v>39914</v>
      </c>
      <c r="AB87" s="121">
        <v>77</v>
      </c>
      <c r="AC87" s="73">
        <f t="shared" si="36"/>
        <v>11.170999999999999</v>
      </c>
      <c r="AD87" s="65">
        <f t="shared" si="37"/>
        <v>7.44</v>
      </c>
      <c r="AE87" s="33">
        <f>'Calcul Es et Ea'!I86</f>
        <v>1.1079506605587568</v>
      </c>
      <c r="AF87" s="47">
        <f t="shared" si="38"/>
        <v>284.33100000000002</v>
      </c>
      <c r="AG87" s="47">
        <f t="shared" si="39"/>
        <v>280.60000000000002</v>
      </c>
      <c r="AH87" s="33">
        <f t="shared" si="40"/>
        <v>32.04488690069492</v>
      </c>
      <c r="AI87" s="33">
        <f t="shared" si="41"/>
        <v>30.395728734801203</v>
      </c>
      <c r="AJ87" s="25">
        <f t="shared" si="42"/>
        <v>1.8618730894817754</v>
      </c>
    </row>
    <row r="88" spans="1:36" x14ac:dyDescent="0.45">
      <c r="A88" s="60">
        <v>39915</v>
      </c>
      <c r="B88" s="122">
        <v>78</v>
      </c>
      <c r="C88" s="89">
        <f t="shared" si="22"/>
        <v>11.554217447336242</v>
      </c>
      <c r="D88" s="75">
        <f t="shared" si="23"/>
        <v>3.0245960093085942</v>
      </c>
      <c r="E88" s="75">
        <f t="shared" si="24"/>
        <v>8.5296214380276485</v>
      </c>
      <c r="G88" s="111">
        <v>39915</v>
      </c>
      <c r="H88" s="140">
        <v>78</v>
      </c>
      <c r="I88" s="149">
        <f t="shared" si="25"/>
        <v>2009</v>
      </c>
      <c r="J88" s="13">
        <f t="shared" si="26"/>
        <v>4</v>
      </c>
      <c r="K88" s="13">
        <f t="shared" si="27"/>
        <v>12</v>
      </c>
      <c r="L88" s="144">
        <f t="shared" si="43"/>
        <v>102</v>
      </c>
      <c r="M88" s="23">
        <f t="shared" si="28"/>
        <v>0.99392805439529652</v>
      </c>
      <c r="N88" s="35">
        <f t="shared" si="29"/>
        <v>0.14631659194534136</v>
      </c>
      <c r="O88" s="87">
        <f t="shared" si="30"/>
        <v>1.7312806379877397</v>
      </c>
      <c r="P88" s="142">
        <f t="shared" si="31"/>
        <v>31.669115362148524</v>
      </c>
      <c r="R88" s="60">
        <v>39915</v>
      </c>
      <c r="S88" s="122">
        <v>78</v>
      </c>
      <c r="T88" s="73">
        <f>'Calcul Es et Ea'!C87</f>
        <v>13.304</v>
      </c>
      <c r="U88" s="65">
        <f>'Calcul Es et Ea'!D87</f>
        <v>7.085</v>
      </c>
      <c r="V88" s="33">
        <f t="shared" si="32"/>
        <v>23.788572695431487</v>
      </c>
      <c r="W88" s="33">
        <f t="shared" si="33"/>
        <v>15.005477204332781</v>
      </c>
      <c r="X88" s="35">
        <f t="shared" si="34"/>
        <v>0.63078509990700415</v>
      </c>
      <c r="Y88" s="25">
        <f t="shared" si="35"/>
        <v>11.554217447336242</v>
      </c>
      <c r="AA88" s="60">
        <v>39915</v>
      </c>
      <c r="AB88" s="122">
        <v>78</v>
      </c>
      <c r="AC88" s="73">
        <f t="shared" si="36"/>
        <v>13.304</v>
      </c>
      <c r="AD88" s="65">
        <f t="shared" si="37"/>
        <v>7.085</v>
      </c>
      <c r="AE88" s="33">
        <f>'Calcul Es et Ea'!I87</f>
        <v>1.137953313426044</v>
      </c>
      <c r="AF88" s="47">
        <f t="shared" si="38"/>
        <v>286.464</v>
      </c>
      <c r="AG88" s="47">
        <f t="shared" si="39"/>
        <v>280.245</v>
      </c>
      <c r="AH88" s="33">
        <f t="shared" si="40"/>
        <v>33.017341418129519</v>
      </c>
      <c r="AI88" s="33">
        <f t="shared" si="41"/>
        <v>30.242200243585572</v>
      </c>
      <c r="AJ88" s="25">
        <f t="shared" si="42"/>
        <v>3.0245960093085942</v>
      </c>
    </row>
    <row r="89" spans="1:36" x14ac:dyDescent="0.45">
      <c r="A89" s="60">
        <v>39916</v>
      </c>
      <c r="B89" s="122">
        <v>79</v>
      </c>
      <c r="C89" s="89">
        <f t="shared" si="22"/>
        <v>15.46904600820012</v>
      </c>
      <c r="D89" s="75">
        <f t="shared" si="23"/>
        <v>4.7433091774229847</v>
      </c>
      <c r="E89" s="75">
        <f t="shared" si="24"/>
        <v>10.725736830777135</v>
      </c>
      <c r="G89" s="111">
        <v>39916</v>
      </c>
      <c r="H89" s="140">
        <v>79</v>
      </c>
      <c r="I89" s="149">
        <f t="shared" si="25"/>
        <v>2009</v>
      </c>
      <c r="J89" s="13">
        <f t="shared" si="26"/>
        <v>4</v>
      </c>
      <c r="K89" s="13">
        <f t="shared" si="27"/>
        <v>13</v>
      </c>
      <c r="L89" s="144">
        <f t="shared" si="43"/>
        <v>103</v>
      </c>
      <c r="M89" s="23">
        <f t="shared" si="28"/>
        <v>0.99337061168068908</v>
      </c>
      <c r="N89" s="35">
        <f t="shared" si="29"/>
        <v>0.1528692541722694</v>
      </c>
      <c r="O89" s="87">
        <f t="shared" si="30"/>
        <v>1.7386463159798073</v>
      </c>
      <c r="P89" s="142">
        <f t="shared" si="31"/>
        <v>31.935543094423455</v>
      </c>
      <c r="R89" s="60">
        <v>39916</v>
      </c>
      <c r="S89" s="122">
        <v>79</v>
      </c>
      <c r="T89" s="73">
        <f>'Calcul Es et Ea'!C88</f>
        <v>18.079000000000001</v>
      </c>
      <c r="U89" s="65">
        <f>'Calcul Es et Ea'!D88</f>
        <v>7.117</v>
      </c>
      <c r="V89" s="33">
        <f t="shared" si="32"/>
        <v>23.988702550807123</v>
      </c>
      <c r="W89" s="33">
        <f t="shared" si="33"/>
        <v>20.089670140519637</v>
      </c>
      <c r="X89" s="35">
        <f t="shared" si="34"/>
        <v>0.83746380605497572</v>
      </c>
      <c r="Y89" s="25">
        <f t="shared" si="35"/>
        <v>15.46904600820012</v>
      </c>
      <c r="AA89" s="60">
        <v>39916</v>
      </c>
      <c r="AB89" s="122">
        <v>79</v>
      </c>
      <c r="AC89" s="73">
        <f t="shared" si="36"/>
        <v>18.079000000000001</v>
      </c>
      <c r="AD89" s="65">
        <f t="shared" si="37"/>
        <v>7.117</v>
      </c>
      <c r="AE89" s="33">
        <f>'Calcul Es et Ea'!I88</f>
        <v>1.2184819039528789</v>
      </c>
      <c r="AF89" s="47">
        <f t="shared" si="38"/>
        <v>291.23900000000003</v>
      </c>
      <c r="AG89" s="47">
        <f t="shared" si="39"/>
        <v>280.27700000000004</v>
      </c>
      <c r="AH89" s="33">
        <f t="shared" si="40"/>
        <v>35.274431078421728</v>
      </c>
      <c r="AI89" s="33">
        <f t="shared" si="41"/>
        <v>30.256015529145682</v>
      </c>
      <c r="AJ89" s="25">
        <f t="shared" si="42"/>
        <v>4.7433091774229847</v>
      </c>
    </row>
    <row r="90" spans="1:36" x14ac:dyDescent="0.45">
      <c r="A90" s="60">
        <v>39917</v>
      </c>
      <c r="B90" s="121">
        <v>80</v>
      </c>
      <c r="C90" s="89">
        <f t="shared" si="22"/>
        <v>17.604226326090977</v>
      </c>
      <c r="D90" s="75">
        <f t="shared" si="23"/>
        <v>5.7100473946221015</v>
      </c>
      <c r="E90" s="75">
        <f t="shared" si="24"/>
        <v>11.894178931468876</v>
      </c>
      <c r="G90" s="111">
        <v>39917</v>
      </c>
      <c r="H90" s="139">
        <v>80</v>
      </c>
      <c r="I90" s="149">
        <f t="shared" si="25"/>
        <v>2009</v>
      </c>
      <c r="J90" s="13">
        <f t="shared" si="26"/>
        <v>4</v>
      </c>
      <c r="K90" s="13">
        <f t="shared" si="27"/>
        <v>14</v>
      </c>
      <c r="L90" s="144">
        <f t="shared" si="43"/>
        <v>104</v>
      </c>
      <c r="M90" s="23">
        <f t="shared" si="28"/>
        <v>0.99281513339691441</v>
      </c>
      <c r="N90" s="35">
        <f t="shared" si="29"/>
        <v>0.15937661793999758</v>
      </c>
      <c r="O90" s="87">
        <f t="shared" si="30"/>
        <v>1.7459849434286459</v>
      </c>
      <c r="P90" s="142">
        <f t="shared" si="31"/>
        <v>32.199723856829877</v>
      </c>
      <c r="R90" s="60">
        <v>39917</v>
      </c>
      <c r="S90" s="121">
        <v>80</v>
      </c>
      <c r="T90" s="73">
        <f>'Calcul Es et Ea'!C89</f>
        <v>17.084</v>
      </c>
      <c r="U90" s="65">
        <f>'Calcul Es et Ea'!D89</f>
        <v>3.1190000000000002</v>
      </c>
      <c r="V90" s="33">
        <f t="shared" si="32"/>
        <v>24.187144572296333</v>
      </c>
      <c r="W90" s="33">
        <f t="shared" si="33"/>
        <v>22.862631592325943</v>
      </c>
      <c r="X90" s="35">
        <f t="shared" si="34"/>
        <v>0.94523896874178892</v>
      </c>
      <c r="Y90" s="25">
        <f t="shared" si="35"/>
        <v>17.604226326090977</v>
      </c>
      <c r="AA90" s="60">
        <v>39917</v>
      </c>
      <c r="AB90" s="121">
        <v>80</v>
      </c>
      <c r="AC90" s="73">
        <f t="shared" si="36"/>
        <v>17.084</v>
      </c>
      <c r="AD90" s="65">
        <f t="shared" si="37"/>
        <v>3.1190000000000002</v>
      </c>
      <c r="AE90" s="33">
        <f>'Calcul Es et Ea'!I89</f>
        <v>1.0782377673541224</v>
      </c>
      <c r="AF90" s="47">
        <f t="shared" si="38"/>
        <v>290.24400000000003</v>
      </c>
      <c r="AG90" s="47">
        <f t="shared" si="39"/>
        <v>276.27900000000005</v>
      </c>
      <c r="AH90" s="33">
        <f t="shared" si="40"/>
        <v>34.794844172497221</v>
      </c>
      <c r="AI90" s="33">
        <f t="shared" si="41"/>
        <v>28.566260668036211</v>
      </c>
      <c r="AJ90" s="25">
        <f t="shared" si="42"/>
        <v>5.7100473946221015</v>
      </c>
    </row>
    <row r="91" spans="1:36" x14ac:dyDescent="0.45">
      <c r="A91" s="60">
        <v>39918</v>
      </c>
      <c r="B91" s="122">
        <v>81</v>
      </c>
      <c r="C91" s="89">
        <f t="shared" si="22"/>
        <v>10.801528267088617</v>
      </c>
      <c r="D91" s="75">
        <f t="shared" si="23"/>
        <v>2.4975030480534035</v>
      </c>
      <c r="E91" s="75">
        <f t="shared" si="24"/>
        <v>8.3040252190352142</v>
      </c>
      <c r="G91" s="111">
        <v>39918</v>
      </c>
      <c r="H91" s="140">
        <v>81</v>
      </c>
      <c r="I91" s="149">
        <f t="shared" si="25"/>
        <v>2009</v>
      </c>
      <c r="J91" s="13">
        <f t="shared" si="26"/>
        <v>4</v>
      </c>
      <c r="K91" s="13">
        <f t="shared" si="27"/>
        <v>15</v>
      </c>
      <c r="L91" s="144">
        <f t="shared" si="43"/>
        <v>105</v>
      </c>
      <c r="M91" s="23">
        <f t="shared" si="28"/>
        <v>0.99226178414417643</v>
      </c>
      <c r="N91" s="35">
        <f t="shared" si="29"/>
        <v>0.16583675497620104</v>
      </c>
      <c r="O91" s="87">
        <f t="shared" si="30"/>
        <v>1.7532949817340886</v>
      </c>
      <c r="P91" s="142">
        <f t="shared" si="31"/>
        <v>32.46157901257989</v>
      </c>
      <c r="R91" s="60">
        <v>39918</v>
      </c>
      <c r="S91" s="122">
        <v>81</v>
      </c>
      <c r="T91" s="73">
        <f>'Calcul Es et Ea'!C90</f>
        <v>13.755000000000001</v>
      </c>
      <c r="U91" s="65">
        <f>'Calcul Es et Ea'!D90</f>
        <v>8.5820000000000007</v>
      </c>
      <c r="V91" s="33">
        <f t="shared" si="32"/>
        <v>24.383839691089513</v>
      </c>
      <c r="W91" s="33">
        <f t="shared" si="33"/>
        <v>14.027958788426776</v>
      </c>
      <c r="X91" s="35">
        <f t="shared" si="34"/>
        <v>0.57529736768868911</v>
      </c>
      <c r="Y91" s="25">
        <f t="shared" si="35"/>
        <v>10.801528267088617</v>
      </c>
      <c r="AA91" s="60">
        <v>39918</v>
      </c>
      <c r="AB91" s="122">
        <v>81</v>
      </c>
      <c r="AC91" s="73">
        <f t="shared" si="36"/>
        <v>13.755000000000001</v>
      </c>
      <c r="AD91" s="65">
        <f t="shared" si="37"/>
        <v>8.5820000000000007</v>
      </c>
      <c r="AE91" s="33">
        <f>'Calcul Es et Ea'!I90</f>
        <v>1.2642008473200519</v>
      </c>
      <c r="AF91" s="47">
        <f t="shared" si="38"/>
        <v>286.91500000000002</v>
      </c>
      <c r="AG91" s="47">
        <f t="shared" si="39"/>
        <v>281.74200000000002</v>
      </c>
      <c r="AH91" s="33">
        <f t="shared" si="40"/>
        <v>33.225758857950744</v>
      </c>
      <c r="AI91" s="33">
        <f t="shared" si="41"/>
        <v>30.893581995656646</v>
      </c>
      <c r="AJ91" s="25">
        <f t="shared" si="42"/>
        <v>2.4975030480534035</v>
      </c>
    </row>
    <row r="92" spans="1:36" x14ac:dyDescent="0.45">
      <c r="A92" s="60">
        <v>39919</v>
      </c>
      <c r="B92" s="122">
        <v>82</v>
      </c>
      <c r="C92" s="89">
        <f t="shared" si="22"/>
        <v>14.895457627852215</v>
      </c>
      <c r="D92" s="75">
        <f t="shared" si="23"/>
        <v>4.2484913682451166</v>
      </c>
      <c r="E92" s="75">
        <f t="shared" si="24"/>
        <v>10.646966259607098</v>
      </c>
      <c r="G92" s="111">
        <v>39919</v>
      </c>
      <c r="H92" s="140">
        <v>82</v>
      </c>
      <c r="I92" s="149">
        <f t="shared" si="25"/>
        <v>2009</v>
      </c>
      <c r="J92" s="13">
        <f t="shared" si="26"/>
        <v>4</v>
      </c>
      <c r="K92" s="13">
        <f t="shared" si="27"/>
        <v>16</v>
      </c>
      <c r="L92" s="144">
        <f t="shared" si="43"/>
        <v>106</v>
      </c>
      <c r="M92" s="23">
        <f t="shared" si="28"/>
        <v>0.99171072789180092</v>
      </c>
      <c r="N92" s="35">
        <f t="shared" si="29"/>
        <v>0.17224775100285461</v>
      </c>
      <c r="O92" s="87">
        <f t="shared" si="30"/>
        <v>1.7605748514193003</v>
      </c>
      <c r="P92" s="142">
        <f t="shared" si="31"/>
        <v>32.721031440461715</v>
      </c>
      <c r="R92" s="60">
        <v>39919</v>
      </c>
      <c r="S92" s="122">
        <v>82</v>
      </c>
      <c r="T92" s="73">
        <f>'Calcul Es et Ea'!C91</f>
        <v>15.228</v>
      </c>
      <c r="U92" s="65">
        <f>'Calcul Es et Ea'!D91</f>
        <v>5.5460000000000003</v>
      </c>
      <c r="V92" s="33">
        <f t="shared" si="32"/>
        <v>24.578729976817222</v>
      </c>
      <c r="W92" s="33">
        <f t="shared" si="33"/>
        <v>19.344750166041838</v>
      </c>
      <c r="X92" s="35">
        <f t="shared" si="34"/>
        <v>0.78705247115241106</v>
      </c>
      <c r="Y92" s="25">
        <f t="shared" si="35"/>
        <v>14.895457627852215</v>
      </c>
      <c r="AA92" s="60">
        <v>39919</v>
      </c>
      <c r="AB92" s="122">
        <v>82</v>
      </c>
      <c r="AC92" s="73">
        <f t="shared" si="36"/>
        <v>15.228</v>
      </c>
      <c r="AD92" s="65">
        <f t="shared" si="37"/>
        <v>5.5460000000000003</v>
      </c>
      <c r="AE92" s="33">
        <f>'Calcul Es et Ea'!I91</f>
        <v>1.1817416404343959</v>
      </c>
      <c r="AF92" s="47">
        <f t="shared" si="38"/>
        <v>288.38800000000003</v>
      </c>
      <c r="AG92" s="47">
        <f t="shared" si="39"/>
        <v>278.70600000000002</v>
      </c>
      <c r="AH92" s="33">
        <f t="shared" si="40"/>
        <v>33.913345463131598</v>
      </c>
      <c r="AI92" s="33">
        <f t="shared" si="41"/>
        <v>29.583337391016823</v>
      </c>
      <c r="AJ92" s="25">
        <f t="shared" si="42"/>
        <v>4.2484913682451166</v>
      </c>
    </row>
    <row r="93" spans="1:36" x14ac:dyDescent="0.45">
      <c r="A93" s="60">
        <v>39920</v>
      </c>
      <c r="B93" s="121">
        <v>83</v>
      </c>
      <c r="C93" s="89">
        <f t="shared" si="22"/>
        <v>17.68955109890398</v>
      </c>
      <c r="D93" s="75">
        <f t="shared" si="23"/>
        <v>5.494357300083248</v>
      </c>
      <c r="E93" s="75">
        <f t="shared" si="24"/>
        <v>12.195193798820732</v>
      </c>
      <c r="G93" s="111">
        <v>39920</v>
      </c>
      <c r="H93" s="139">
        <v>83</v>
      </c>
      <c r="I93" s="149">
        <f t="shared" si="25"/>
        <v>2009</v>
      </c>
      <c r="J93" s="13">
        <f t="shared" si="26"/>
        <v>4</v>
      </c>
      <c r="K93" s="13">
        <f t="shared" si="27"/>
        <v>17</v>
      </c>
      <c r="L93" s="144">
        <f t="shared" si="43"/>
        <v>107</v>
      </c>
      <c r="M93" s="23">
        <f t="shared" si="28"/>
        <v>0.99116212792964831</v>
      </c>
      <c r="N93" s="35">
        <f t="shared" si="29"/>
        <v>0.17860770630347517</v>
      </c>
      <c r="O93" s="87">
        <f t="shared" si="30"/>
        <v>1.7678229307879241</v>
      </c>
      <c r="P93" s="142">
        <f t="shared" si="31"/>
        <v>32.978005543944818</v>
      </c>
      <c r="R93" s="60">
        <v>39920</v>
      </c>
      <c r="S93" s="121">
        <v>83</v>
      </c>
      <c r="T93" s="73">
        <f>'Calcul Es et Ea'!C92</f>
        <v>16.739999999999998</v>
      </c>
      <c r="U93" s="65">
        <f>'Calcul Es et Ea'!D92</f>
        <v>3.2970000000000002</v>
      </c>
      <c r="V93" s="33">
        <f t="shared" si="32"/>
        <v>24.771758644389593</v>
      </c>
      <c r="W93" s="33">
        <f t="shared" si="33"/>
        <v>22.973442985589582</v>
      </c>
      <c r="X93" s="35">
        <f t="shared" si="34"/>
        <v>0.92740460277303327</v>
      </c>
      <c r="Y93" s="25">
        <f t="shared" si="35"/>
        <v>17.68955109890398</v>
      </c>
      <c r="AA93" s="60">
        <v>39920</v>
      </c>
      <c r="AB93" s="121">
        <v>83</v>
      </c>
      <c r="AC93" s="73">
        <f t="shared" si="36"/>
        <v>16.739999999999998</v>
      </c>
      <c r="AD93" s="65">
        <f t="shared" si="37"/>
        <v>3.2970000000000002</v>
      </c>
      <c r="AE93" s="33">
        <f>'Calcul Es et Ea'!I92</f>
        <v>1.1092608260126708</v>
      </c>
      <c r="AF93" s="47">
        <f t="shared" si="38"/>
        <v>289.90000000000003</v>
      </c>
      <c r="AG93" s="47">
        <f t="shared" si="39"/>
        <v>276.45700000000005</v>
      </c>
      <c r="AH93" s="33">
        <f t="shared" si="40"/>
        <v>34.630180458051029</v>
      </c>
      <c r="AI93" s="33">
        <f t="shared" si="41"/>
        <v>28.639950098334729</v>
      </c>
      <c r="AJ93" s="25">
        <f t="shared" si="42"/>
        <v>5.494357300083248</v>
      </c>
    </row>
    <row r="94" spans="1:36" x14ac:dyDescent="0.45">
      <c r="A94" s="60">
        <v>39921</v>
      </c>
      <c r="B94" s="122">
        <v>84</v>
      </c>
      <c r="C94" s="89">
        <f t="shared" si="22"/>
        <v>17.896166445211033</v>
      </c>
      <c r="D94" s="75">
        <f t="shared" si="23"/>
        <v>5.4925927248225701</v>
      </c>
      <c r="E94" s="75">
        <f t="shared" si="24"/>
        <v>12.403573720388463</v>
      </c>
      <c r="G94" s="111">
        <v>39921</v>
      </c>
      <c r="H94" s="140">
        <v>84</v>
      </c>
      <c r="I94" s="149">
        <f t="shared" si="25"/>
        <v>2009</v>
      </c>
      <c r="J94" s="13">
        <f t="shared" si="26"/>
        <v>4</v>
      </c>
      <c r="K94" s="13">
        <f t="shared" si="27"/>
        <v>18</v>
      </c>
      <c r="L94" s="144">
        <f t="shared" si="43"/>
        <v>108</v>
      </c>
      <c r="M94" s="23">
        <f t="shared" si="28"/>
        <v>0.99061614681972687</v>
      </c>
      <c r="N94" s="35">
        <f t="shared" si="29"/>
        <v>0.18491473628604796</v>
      </c>
      <c r="O94" s="87">
        <f t="shared" si="30"/>
        <v>1.7750375546473012</v>
      </c>
      <c r="P94" s="142">
        <f t="shared" si="31"/>
        <v>33.23242725753947</v>
      </c>
      <c r="R94" s="60">
        <v>39921</v>
      </c>
      <c r="S94" s="122">
        <v>84</v>
      </c>
      <c r="T94" s="73">
        <f>'Calcul Es et Ea'!C93</f>
        <v>18.209</v>
      </c>
      <c r="U94" s="65">
        <f>'Calcul Es et Ea'!D93</f>
        <v>4.66</v>
      </c>
      <c r="V94" s="33">
        <f t="shared" si="32"/>
        <v>24.962870058773351</v>
      </c>
      <c r="W94" s="33">
        <f t="shared" si="33"/>
        <v>23.241774604170175</v>
      </c>
      <c r="X94" s="35">
        <f t="shared" si="34"/>
        <v>0.93105378305655651</v>
      </c>
      <c r="Y94" s="25">
        <f t="shared" si="35"/>
        <v>17.896166445211033</v>
      </c>
      <c r="AA94" s="60">
        <v>39921</v>
      </c>
      <c r="AB94" s="122">
        <v>84</v>
      </c>
      <c r="AC94" s="73">
        <f t="shared" si="36"/>
        <v>18.209</v>
      </c>
      <c r="AD94" s="65">
        <f t="shared" si="37"/>
        <v>4.66</v>
      </c>
      <c r="AE94" s="33">
        <f>'Calcul Es et Ea'!I93</f>
        <v>1.1840991678570136</v>
      </c>
      <c r="AF94" s="47">
        <f t="shared" si="38"/>
        <v>291.36900000000003</v>
      </c>
      <c r="AG94" s="47">
        <f t="shared" si="39"/>
        <v>277.82000000000005</v>
      </c>
      <c r="AH94" s="33">
        <f t="shared" si="40"/>
        <v>35.337454880975201</v>
      </c>
      <c r="AI94" s="33">
        <f t="shared" si="41"/>
        <v>29.208948377143056</v>
      </c>
      <c r="AJ94" s="25">
        <f t="shared" si="42"/>
        <v>5.4925927248225701</v>
      </c>
    </row>
    <row r="95" spans="1:36" x14ac:dyDescent="0.45">
      <c r="A95" s="60">
        <v>39922</v>
      </c>
      <c r="B95" s="122">
        <v>85</v>
      </c>
      <c r="C95" s="89">
        <f t="shared" si="22"/>
        <v>11.76004206378864</v>
      </c>
      <c r="D95" s="75">
        <f t="shared" si="23"/>
        <v>2.7587162358034001</v>
      </c>
      <c r="E95" s="75">
        <f t="shared" si="24"/>
        <v>9.0013258279852408</v>
      </c>
      <c r="G95" s="111">
        <v>39922</v>
      </c>
      <c r="H95" s="140">
        <v>85</v>
      </c>
      <c r="I95" s="149">
        <f t="shared" si="25"/>
        <v>2009</v>
      </c>
      <c r="J95" s="13">
        <f t="shared" si="26"/>
        <v>4</v>
      </c>
      <c r="K95" s="13">
        <f t="shared" si="27"/>
        <v>19</v>
      </c>
      <c r="L95" s="144">
        <f t="shared" si="43"/>
        <v>109</v>
      </c>
      <c r="M95" s="23">
        <f t="shared" si="28"/>
        <v>0.99007294634802301</v>
      </c>
      <c r="N95" s="35">
        <f t="shared" si="29"/>
        <v>0.19116697204147237</v>
      </c>
      <c r="O95" s="87">
        <f t="shared" si="30"/>
        <v>1.7822170131031925</v>
      </c>
      <c r="P95" s="142">
        <f t="shared" si="31"/>
        <v>33.484224050492372</v>
      </c>
      <c r="R95" s="60">
        <v>39922</v>
      </c>
      <c r="S95" s="122">
        <v>85</v>
      </c>
      <c r="T95" s="73">
        <f>'Calcul Es et Ea'!C94</f>
        <v>13.86</v>
      </c>
      <c r="U95" s="65">
        <f>'Calcul Es et Ea'!D94</f>
        <v>8.0969999999999995</v>
      </c>
      <c r="V95" s="33">
        <f t="shared" si="32"/>
        <v>25.152009737767852</v>
      </c>
      <c r="W95" s="33">
        <f t="shared" si="33"/>
        <v>15.272781901024208</v>
      </c>
      <c r="X95" s="35">
        <f t="shared" si="34"/>
        <v>0.60721914710818692</v>
      </c>
      <c r="Y95" s="25">
        <f t="shared" si="35"/>
        <v>11.76004206378864</v>
      </c>
      <c r="AA95" s="60">
        <v>39922</v>
      </c>
      <c r="AB95" s="122">
        <v>85</v>
      </c>
      <c r="AC95" s="73">
        <f t="shared" si="36"/>
        <v>13.86</v>
      </c>
      <c r="AD95" s="65">
        <f t="shared" si="37"/>
        <v>8.0969999999999995</v>
      </c>
      <c r="AE95" s="33">
        <f>'Calcul Es et Ea'!I94</f>
        <v>1.2471900099875584</v>
      </c>
      <c r="AF95" s="47">
        <f t="shared" si="38"/>
        <v>287.02000000000004</v>
      </c>
      <c r="AG95" s="47">
        <f t="shared" si="39"/>
        <v>281.25700000000001</v>
      </c>
      <c r="AH95" s="33">
        <f t="shared" si="40"/>
        <v>33.274423030233258</v>
      </c>
      <c r="AI95" s="33">
        <f t="shared" si="41"/>
        <v>30.681405716625477</v>
      </c>
      <c r="AJ95" s="25">
        <f t="shared" si="42"/>
        <v>2.7587162358034001</v>
      </c>
    </row>
    <row r="96" spans="1:36" x14ac:dyDescent="0.45">
      <c r="A96" s="60">
        <v>39923</v>
      </c>
      <c r="B96" s="121">
        <v>86</v>
      </c>
      <c r="C96" s="89">
        <f t="shared" si="22"/>
        <v>17.888941012501277</v>
      </c>
      <c r="D96" s="75">
        <f t="shared" si="23"/>
        <v>5.1838088565695699</v>
      </c>
      <c r="E96" s="75">
        <f t="shared" si="24"/>
        <v>12.705132155931707</v>
      </c>
      <c r="G96" s="111">
        <v>39923</v>
      </c>
      <c r="H96" s="139">
        <v>86</v>
      </c>
      <c r="I96" s="149">
        <f t="shared" si="25"/>
        <v>2009</v>
      </c>
      <c r="J96" s="13">
        <f t="shared" si="26"/>
        <v>4</v>
      </c>
      <c r="K96" s="13">
        <f t="shared" si="27"/>
        <v>20</v>
      </c>
      <c r="L96" s="144">
        <f t="shared" si="43"/>
        <v>110</v>
      </c>
      <c r="M96" s="23">
        <f t="shared" si="28"/>
        <v>0.98953268747655954</v>
      </c>
      <c r="N96" s="35">
        <f t="shared" si="29"/>
        <v>0.19736256089735987</v>
      </c>
      <c r="O96" s="87">
        <f t="shared" si="30"/>
        <v>1.7893595504317106</v>
      </c>
      <c r="P96" s="142">
        <f t="shared" si="31"/>
        <v>33.733324927907503</v>
      </c>
      <c r="R96" s="60">
        <v>39923</v>
      </c>
      <c r="S96" s="121">
        <v>86</v>
      </c>
      <c r="T96" s="73">
        <f>'Calcul Es et Ea'!C95</f>
        <v>19.452000000000002</v>
      </c>
      <c r="U96" s="65">
        <f>'Calcul Es et Ea'!D95</f>
        <v>6.3129999999999997</v>
      </c>
      <c r="V96" s="33">
        <f t="shared" si="32"/>
        <v>25.339124352847001</v>
      </c>
      <c r="W96" s="33">
        <f t="shared" si="33"/>
        <v>23.232390925326335</v>
      </c>
      <c r="X96" s="35">
        <f t="shared" si="34"/>
        <v>0.91685847552644562</v>
      </c>
      <c r="Y96" s="25">
        <f t="shared" si="35"/>
        <v>17.888941012501277</v>
      </c>
      <c r="AA96" s="60">
        <v>39923</v>
      </c>
      <c r="AB96" s="121">
        <v>86</v>
      </c>
      <c r="AC96" s="73">
        <f t="shared" si="36"/>
        <v>19.452000000000002</v>
      </c>
      <c r="AD96" s="65">
        <f t="shared" si="37"/>
        <v>6.3129999999999997</v>
      </c>
      <c r="AE96" s="33">
        <f>'Calcul Es et Ea'!I95</f>
        <v>1.3499754989823054</v>
      </c>
      <c r="AF96" s="47">
        <f t="shared" si="38"/>
        <v>292.61200000000002</v>
      </c>
      <c r="AG96" s="47">
        <f t="shared" si="39"/>
        <v>279.47300000000001</v>
      </c>
      <c r="AH96" s="33">
        <f t="shared" si="40"/>
        <v>35.944332534396963</v>
      </c>
      <c r="AI96" s="33">
        <f t="shared" si="41"/>
        <v>29.91033799996427</v>
      </c>
      <c r="AJ96" s="25">
        <f t="shared" si="42"/>
        <v>5.1838088565695699</v>
      </c>
    </row>
    <row r="97" spans="1:36" x14ac:dyDescent="0.45">
      <c r="A97" s="60">
        <v>39924</v>
      </c>
      <c r="B97" s="122">
        <v>87</v>
      </c>
      <c r="C97" s="89">
        <f t="shared" si="22"/>
        <v>17.972883861012324</v>
      </c>
      <c r="D97" s="75">
        <f t="shared" si="23"/>
        <v>5.4185366201486822</v>
      </c>
      <c r="E97" s="75">
        <f t="shared" si="24"/>
        <v>12.554347240863642</v>
      </c>
      <c r="G97" s="111">
        <v>39924</v>
      </c>
      <c r="H97" s="140">
        <v>87</v>
      </c>
      <c r="I97" s="149">
        <f t="shared" si="25"/>
        <v>2009</v>
      </c>
      <c r="J97" s="13">
        <f t="shared" si="26"/>
        <v>4</v>
      </c>
      <c r="K97" s="13">
        <f t="shared" si="27"/>
        <v>21</v>
      </c>
      <c r="L97" s="144">
        <f t="shared" si="43"/>
        <v>111</v>
      </c>
      <c r="M97" s="23">
        <f t="shared" si="28"/>
        <v>0.98899553029569987</v>
      </c>
      <c r="N97" s="35">
        <f t="shared" si="29"/>
        <v>0.2034996669670204</v>
      </c>
      <c r="O97" s="87">
        <f t="shared" si="30"/>
        <v>1.7964633640344649</v>
      </c>
      <c r="P97" s="142">
        <f t="shared" si="31"/>
        <v>33.979660429390393</v>
      </c>
      <c r="R97" s="60">
        <v>39924</v>
      </c>
      <c r="S97" s="122">
        <v>87</v>
      </c>
      <c r="T97" s="73">
        <f>'Calcul Es et Ea'!C96</f>
        <v>19.417000000000002</v>
      </c>
      <c r="U97" s="65">
        <f>'Calcul Es et Ea'!D96</f>
        <v>6.3460000000000001</v>
      </c>
      <c r="V97" s="33">
        <f t="shared" si="32"/>
        <v>25.524161728140889</v>
      </c>
      <c r="W97" s="33">
        <f t="shared" si="33"/>
        <v>23.341407611704316</v>
      </c>
      <c r="X97" s="35">
        <f t="shared" si="34"/>
        <v>0.91448282847894491</v>
      </c>
      <c r="Y97" s="25">
        <f t="shared" si="35"/>
        <v>17.972883861012324</v>
      </c>
      <c r="AA97" s="60">
        <v>39924</v>
      </c>
      <c r="AB97" s="122">
        <v>87</v>
      </c>
      <c r="AC97" s="73">
        <f t="shared" si="36"/>
        <v>19.417000000000002</v>
      </c>
      <c r="AD97" s="65">
        <f t="shared" si="37"/>
        <v>6.3460000000000001</v>
      </c>
      <c r="AE97" s="33">
        <f>'Calcul Es et Ea'!I96</f>
        <v>1.2092636416112856</v>
      </c>
      <c r="AF97" s="47">
        <f t="shared" si="38"/>
        <v>292.577</v>
      </c>
      <c r="AG97" s="47">
        <f t="shared" si="39"/>
        <v>279.50600000000003</v>
      </c>
      <c r="AH97" s="33">
        <f t="shared" si="40"/>
        <v>35.927138079774579</v>
      </c>
      <c r="AI97" s="33">
        <f t="shared" si="41"/>
        <v>29.924467679633942</v>
      </c>
      <c r="AJ97" s="25">
        <f t="shared" si="42"/>
        <v>5.4185366201486822</v>
      </c>
    </row>
    <row r="98" spans="1:36" x14ac:dyDescent="0.45">
      <c r="A98" s="60">
        <v>39925</v>
      </c>
      <c r="B98" s="122">
        <v>88</v>
      </c>
      <c r="C98" s="89">
        <f t="shared" si="22"/>
        <v>19.201117857317104</v>
      </c>
      <c r="D98" s="75">
        <f t="shared" si="23"/>
        <v>5.7299481345217282</v>
      </c>
      <c r="E98" s="75">
        <f t="shared" si="24"/>
        <v>13.471169722795377</v>
      </c>
      <c r="G98" s="111">
        <v>39925</v>
      </c>
      <c r="H98" s="140">
        <v>88</v>
      </c>
      <c r="I98" s="149">
        <f t="shared" si="25"/>
        <v>2009</v>
      </c>
      <c r="J98" s="13">
        <f t="shared" si="26"/>
        <v>4</v>
      </c>
      <c r="K98" s="13">
        <f t="shared" si="27"/>
        <v>22</v>
      </c>
      <c r="L98" s="144">
        <f t="shared" si="43"/>
        <v>112</v>
      </c>
      <c r="M98" s="23">
        <f t="shared" si="28"/>
        <v>0.9884616339767095</v>
      </c>
      <c r="N98" s="35">
        <f t="shared" si="29"/>
        <v>0.2095764716934761</v>
      </c>
      <c r="O98" s="87">
        <f t="shared" si="30"/>
        <v>1.8035266034831967</v>
      </c>
      <c r="P98" s="142">
        <f t="shared" si="31"/>
        <v>34.223162625321642</v>
      </c>
      <c r="R98" s="60">
        <v>39925</v>
      </c>
      <c r="S98" s="122">
        <v>88</v>
      </c>
      <c r="T98" s="73">
        <f>'Calcul Es et Ea'!C97</f>
        <v>20.085000000000001</v>
      </c>
      <c r="U98" s="65">
        <f>'Calcul Es et Ea'!D97</f>
        <v>5.3780000000000001</v>
      </c>
      <c r="V98" s="33">
        <f t="shared" si="32"/>
        <v>25.707070837636607</v>
      </c>
      <c r="W98" s="33">
        <f t="shared" si="33"/>
        <v>24.936516697814422</v>
      </c>
      <c r="X98" s="35">
        <f t="shared" si="34"/>
        <v>0.97002559549903877</v>
      </c>
      <c r="Y98" s="25">
        <f t="shared" si="35"/>
        <v>19.201117857317104</v>
      </c>
      <c r="AA98" s="60">
        <v>39925</v>
      </c>
      <c r="AB98" s="122">
        <v>88</v>
      </c>
      <c r="AC98" s="73">
        <f t="shared" si="36"/>
        <v>20.085000000000001</v>
      </c>
      <c r="AD98" s="65">
        <f t="shared" si="37"/>
        <v>5.3780000000000001</v>
      </c>
      <c r="AE98" s="33">
        <f>'Calcul Es et Ea'!I97</f>
        <v>1.2802208526952721</v>
      </c>
      <c r="AF98" s="47">
        <f t="shared" si="38"/>
        <v>293.245</v>
      </c>
      <c r="AG98" s="47">
        <f t="shared" si="39"/>
        <v>278.53800000000001</v>
      </c>
      <c r="AH98" s="33">
        <f t="shared" si="40"/>
        <v>36.25637304847686</v>
      </c>
      <c r="AI98" s="33">
        <f t="shared" si="41"/>
        <v>29.512072205207698</v>
      </c>
      <c r="AJ98" s="25">
        <f t="shared" si="42"/>
        <v>5.7299481345217282</v>
      </c>
    </row>
    <row r="99" spans="1:36" x14ac:dyDescent="0.45">
      <c r="A99" s="60">
        <v>39926</v>
      </c>
      <c r="B99" s="121">
        <v>89</v>
      </c>
      <c r="C99" s="89">
        <f t="shared" si="22"/>
        <v>20.608969860406976</v>
      </c>
      <c r="D99" s="75">
        <f t="shared" si="23"/>
        <v>6.0281801191021476</v>
      </c>
      <c r="E99" s="75">
        <f t="shared" si="24"/>
        <v>14.580789741304828</v>
      </c>
      <c r="G99" s="111">
        <v>39926</v>
      </c>
      <c r="H99" s="139">
        <v>89</v>
      </c>
      <c r="I99" s="149">
        <f t="shared" si="25"/>
        <v>2009</v>
      </c>
      <c r="J99" s="13">
        <f t="shared" si="26"/>
        <v>4</v>
      </c>
      <c r="K99" s="13">
        <f t="shared" si="27"/>
        <v>23</v>
      </c>
      <c r="L99" s="144">
        <f t="shared" si="43"/>
        <v>113</v>
      </c>
      <c r="M99" s="23">
        <f t="shared" si="28"/>
        <v>0.98793115672459009</v>
      </c>
      <c r="N99" s="35">
        <f t="shared" si="29"/>
        <v>0.21559117438833836</v>
      </c>
      <c r="O99" s="87">
        <f t="shared" si="30"/>
        <v>1.8105473696604677</v>
      </c>
      <c r="P99" s="142">
        <f t="shared" si="31"/>
        <v>34.463765110872714</v>
      </c>
      <c r="R99" s="60">
        <v>39926</v>
      </c>
      <c r="S99" s="121">
        <v>89</v>
      </c>
      <c r="T99" s="73">
        <f>'Calcul Es et Ea'!C98</f>
        <v>22.631</v>
      </c>
      <c r="U99" s="65">
        <f>'Calcul Es et Ea'!D98</f>
        <v>5.9240000000000004</v>
      </c>
      <c r="V99" s="33">
        <f t="shared" si="32"/>
        <v>25.88780180068315</v>
      </c>
      <c r="W99" s="33">
        <f t="shared" si="33"/>
        <v>26.76489592260646</v>
      </c>
      <c r="X99" s="35">
        <f t="shared" si="34"/>
        <v>1</v>
      </c>
      <c r="Y99" s="25">
        <f t="shared" si="35"/>
        <v>20.608969860406976</v>
      </c>
      <c r="AA99" s="60">
        <v>39926</v>
      </c>
      <c r="AB99" s="121">
        <v>89</v>
      </c>
      <c r="AC99" s="73">
        <f t="shared" si="36"/>
        <v>22.631</v>
      </c>
      <c r="AD99" s="65">
        <f t="shared" si="37"/>
        <v>5.9240000000000004</v>
      </c>
      <c r="AE99" s="33">
        <f>'Calcul Es et Ea'!I98</f>
        <v>1.3191009744696665</v>
      </c>
      <c r="AF99" s="47">
        <f t="shared" si="38"/>
        <v>295.79100000000005</v>
      </c>
      <c r="AG99" s="47">
        <f t="shared" si="39"/>
        <v>279.084</v>
      </c>
      <c r="AH99" s="33">
        <f t="shared" si="40"/>
        <v>37.532000701706117</v>
      </c>
      <c r="AI99" s="33">
        <f t="shared" si="41"/>
        <v>29.744155913937739</v>
      </c>
      <c r="AJ99" s="25">
        <f t="shared" si="42"/>
        <v>6.0281801191021476</v>
      </c>
    </row>
    <row r="100" spans="1:36" x14ac:dyDescent="0.45">
      <c r="A100" s="60">
        <v>39927</v>
      </c>
      <c r="B100" s="122">
        <v>90</v>
      </c>
      <c r="C100" s="89">
        <f t="shared" si="22"/>
        <v>18.054485604391665</v>
      </c>
      <c r="D100" s="75">
        <f t="shared" si="23"/>
        <v>5.566194868836269</v>
      </c>
      <c r="E100" s="75">
        <f t="shared" si="24"/>
        <v>12.488290735555395</v>
      </c>
      <c r="G100" s="111">
        <v>39927</v>
      </c>
      <c r="H100" s="140">
        <v>90</v>
      </c>
      <c r="I100" s="149">
        <f t="shared" si="25"/>
        <v>2009</v>
      </c>
      <c r="J100" s="13">
        <f t="shared" si="26"/>
        <v>4</v>
      </c>
      <c r="K100" s="13">
        <f t="shared" si="27"/>
        <v>24</v>
      </c>
      <c r="L100" s="144">
        <f t="shared" si="43"/>
        <v>114</v>
      </c>
      <c r="M100" s="23">
        <f t="shared" si="28"/>
        <v>0.98740425573120028</v>
      </c>
      <c r="N100" s="35">
        <f t="shared" si="29"/>
        <v>0.22154199276539069</v>
      </c>
      <c r="O100" s="87">
        <f t="shared" si="30"/>
        <v>1.8175237140032339</v>
      </c>
      <c r="P100" s="142">
        <f t="shared" si="31"/>
        <v>34.7014029978845</v>
      </c>
      <c r="R100" s="60">
        <v>39927</v>
      </c>
      <c r="S100" s="122">
        <v>90</v>
      </c>
      <c r="T100" s="73">
        <f>'Calcul Es et Ea'!C99</f>
        <v>21.498999999999999</v>
      </c>
      <c r="U100" s="65">
        <f>'Calcul Es et Ea'!D99</f>
        <v>8.8520000000000003</v>
      </c>
      <c r="V100" s="33">
        <f t="shared" si="32"/>
        <v>26.066305875890922</v>
      </c>
      <c r="W100" s="33">
        <f t="shared" si="33"/>
        <v>23.447383901807356</v>
      </c>
      <c r="X100" s="35">
        <f t="shared" si="34"/>
        <v>0.89952845690705097</v>
      </c>
      <c r="Y100" s="25">
        <f t="shared" si="35"/>
        <v>18.054485604391665</v>
      </c>
      <c r="AA100" s="60">
        <v>39927</v>
      </c>
      <c r="AB100" s="122">
        <v>90</v>
      </c>
      <c r="AC100" s="73">
        <f t="shared" si="36"/>
        <v>21.498999999999999</v>
      </c>
      <c r="AD100" s="65">
        <f t="shared" si="37"/>
        <v>8.8520000000000003</v>
      </c>
      <c r="AE100" s="33">
        <f>'Calcul Es et Ea'!I99</f>
        <v>1.155981071242612</v>
      </c>
      <c r="AF100" s="47">
        <f t="shared" si="38"/>
        <v>294.65900000000005</v>
      </c>
      <c r="AG100" s="47">
        <f t="shared" si="39"/>
        <v>282.012</v>
      </c>
      <c r="AH100" s="33">
        <f t="shared" si="40"/>
        <v>36.960746639282327</v>
      </c>
      <c r="AI100" s="33">
        <f t="shared" si="41"/>
        <v>31.012176528960683</v>
      </c>
      <c r="AJ100" s="25">
        <f t="shared" si="42"/>
        <v>5.566194868836269</v>
      </c>
    </row>
    <row r="101" spans="1:36" x14ac:dyDescent="0.45">
      <c r="A101" s="60">
        <v>39928</v>
      </c>
      <c r="B101" s="122">
        <v>91</v>
      </c>
      <c r="C101" s="89">
        <f t="shared" si="22"/>
        <v>16.012635486349435</v>
      </c>
      <c r="D101" s="75">
        <f t="shared" si="23"/>
        <v>4.5775088891894748</v>
      </c>
      <c r="E101" s="75">
        <f t="shared" si="24"/>
        <v>11.435126597159961</v>
      </c>
      <c r="G101" s="111">
        <v>39928</v>
      </c>
      <c r="H101" s="140">
        <v>91</v>
      </c>
      <c r="I101" s="149">
        <f t="shared" si="25"/>
        <v>2009</v>
      </c>
      <c r="J101" s="13">
        <f t="shared" si="26"/>
        <v>4</v>
      </c>
      <c r="K101" s="13">
        <f t="shared" si="27"/>
        <v>25</v>
      </c>
      <c r="L101" s="144">
        <f t="shared" si="43"/>
        <v>115</v>
      </c>
      <c r="M101" s="23">
        <f t="shared" si="28"/>
        <v>0.98688108712867562</v>
      </c>
      <c r="N101" s="35">
        <f t="shared" si="29"/>
        <v>0.22742716346871902</v>
      </c>
      <c r="O101" s="87">
        <f t="shared" si="30"/>
        <v>1.8244536378563991</v>
      </c>
      <c r="P101" s="142">
        <f t="shared" si="31"/>
        <v>34.936012904735499</v>
      </c>
      <c r="R101" s="60">
        <v>39928</v>
      </c>
      <c r="S101" s="122">
        <v>91</v>
      </c>
      <c r="T101" s="73">
        <f>'Calcul Es et Ea'!C100</f>
        <v>16.628</v>
      </c>
      <c r="U101" s="65">
        <f>'Calcul Es et Ea'!D100</f>
        <v>6.8129999999999997</v>
      </c>
      <c r="V101" s="33">
        <f t="shared" si="32"/>
        <v>26.242535453521118</v>
      </c>
      <c r="W101" s="33">
        <f t="shared" si="33"/>
        <v>20.795630501752512</v>
      </c>
      <c r="X101" s="35">
        <f t="shared" si="34"/>
        <v>0.79243983640926119</v>
      </c>
      <c r="Y101" s="25">
        <f t="shared" si="35"/>
        <v>16.012635486349435</v>
      </c>
      <c r="AA101" s="60">
        <v>39928</v>
      </c>
      <c r="AB101" s="122">
        <v>91</v>
      </c>
      <c r="AC101" s="73">
        <f t="shared" si="36"/>
        <v>16.628</v>
      </c>
      <c r="AD101" s="65">
        <f t="shared" si="37"/>
        <v>6.8129999999999997</v>
      </c>
      <c r="AE101" s="33">
        <f>'Calcul Es et Ea'!I100</f>
        <v>1.0494779309212461</v>
      </c>
      <c r="AF101" s="47">
        <f t="shared" si="38"/>
        <v>289.78800000000001</v>
      </c>
      <c r="AG101" s="47">
        <f t="shared" si="39"/>
        <v>279.97300000000001</v>
      </c>
      <c r="AH101" s="33">
        <f t="shared" si="40"/>
        <v>34.576695351276854</v>
      </c>
      <c r="AI101" s="33">
        <f t="shared" si="41"/>
        <v>30.12496125038853</v>
      </c>
      <c r="AJ101" s="25">
        <f t="shared" si="42"/>
        <v>4.5775088891894748</v>
      </c>
    </row>
    <row r="102" spans="1:36" x14ac:dyDescent="0.45">
      <c r="A102" s="60">
        <v>39929</v>
      </c>
      <c r="B102" s="121">
        <v>92</v>
      </c>
      <c r="C102" s="89">
        <f t="shared" si="22"/>
        <v>17.742453650043412</v>
      </c>
      <c r="D102" s="75">
        <f t="shared" si="23"/>
        <v>5.2130031883613199</v>
      </c>
      <c r="E102" s="75">
        <f t="shared" si="24"/>
        <v>12.529450461682092</v>
      </c>
      <c r="G102" s="111">
        <v>39929</v>
      </c>
      <c r="H102" s="139">
        <v>92</v>
      </c>
      <c r="I102" s="149">
        <f t="shared" si="25"/>
        <v>2009</v>
      </c>
      <c r="J102" s="13">
        <f t="shared" si="26"/>
        <v>4</v>
      </c>
      <c r="K102" s="13">
        <f t="shared" si="27"/>
        <v>26</v>
      </c>
      <c r="L102" s="144">
        <f t="shared" si="43"/>
        <v>116</v>
      </c>
      <c r="M102" s="23">
        <f t="shared" si="28"/>
        <v>0.98636180594316414</v>
      </c>
      <c r="N102" s="35">
        <f t="shared" si="29"/>
        <v>0.23324494259523124</v>
      </c>
      <c r="O102" s="87">
        <f t="shared" si="30"/>
        <v>1.8313350919436875</v>
      </c>
      <c r="P102" s="142">
        <f t="shared" si="31"/>
        <v>35.167532944332635</v>
      </c>
      <c r="R102" s="60">
        <v>39929</v>
      </c>
      <c r="S102" s="121">
        <v>92</v>
      </c>
      <c r="T102" s="73">
        <f>'Calcul Es et Ea'!C101</f>
        <v>16.295999999999999</v>
      </c>
      <c r="U102" s="65">
        <f>'Calcul Es et Ea'!D101</f>
        <v>4.4039999999999999</v>
      </c>
      <c r="V102" s="33">
        <f t="shared" si="32"/>
        <v>26.416444046464903</v>
      </c>
      <c r="W102" s="33">
        <f t="shared" si="33"/>
        <v>23.042147597458978</v>
      </c>
      <c r="X102" s="35">
        <f t="shared" si="34"/>
        <v>0.87226530402537361</v>
      </c>
      <c r="Y102" s="25">
        <f t="shared" si="35"/>
        <v>17.742453650043412</v>
      </c>
      <c r="AA102" s="60">
        <v>39929</v>
      </c>
      <c r="AB102" s="121">
        <v>92</v>
      </c>
      <c r="AC102" s="73">
        <f t="shared" si="36"/>
        <v>16.295999999999999</v>
      </c>
      <c r="AD102" s="65">
        <f t="shared" si="37"/>
        <v>4.4039999999999999</v>
      </c>
      <c r="AE102" s="33">
        <f>'Calcul Es et Ea'!I101</f>
        <v>1.0238615317238497</v>
      </c>
      <c r="AF102" s="47">
        <f t="shared" si="38"/>
        <v>289.45600000000002</v>
      </c>
      <c r="AG102" s="47">
        <f t="shared" si="39"/>
        <v>277.56400000000002</v>
      </c>
      <c r="AH102" s="33">
        <f t="shared" si="40"/>
        <v>34.418514191399993</v>
      </c>
      <c r="AI102" s="33">
        <f t="shared" si="41"/>
        <v>29.101437588577156</v>
      </c>
      <c r="AJ102" s="25">
        <f t="shared" si="42"/>
        <v>5.2130031883613199</v>
      </c>
    </row>
    <row r="103" spans="1:36" x14ac:dyDescent="0.45">
      <c r="A103" s="60">
        <v>39930</v>
      </c>
      <c r="B103" s="122">
        <v>93</v>
      </c>
      <c r="C103" s="89">
        <f t="shared" si="22"/>
        <v>14.075400537729351</v>
      </c>
      <c r="D103" s="75">
        <f t="shared" si="23"/>
        <v>3.5013362614966481</v>
      </c>
      <c r="E103" s="75">
        <f t="shared" si="24"/>
        <v>10.574064276232702</v>
      </c>
      <c r="G103" s="111">
        <v>39930</v>
      </c>
      <c r="H103" s="140">
        <v>93</v>
      </c>
      <c r="I103" s="149">
        <f t="shared" si="25"/>
        <v>2009</v>
      </c>
      <c r="J103" s="13">
        <f t="shared" si="26"/>
        <v>4</v>
      </c>
      <c r="K103" s="13">
        <f t="shared" si="27"/>
        <v>27</v>
      </c>
      <c r="L103" s="144">
        <f t="shared" si="43"/>
        <v>117</v>
      </c>
      <c r="M103" s="23">
        <f t="shared" si="28"/>
        <v>0.9858465660488881</v>
      </c>
      <c r="N103" s="35">
        <f t="shared" si="29"/>
        <v>0.23899360621141433</v>
      </c>
      <c r="O103" s="87">
        <f t="shared" si="30"/>
        <v>1.8381659759634081</v>
      </c>
      <c r="P103" s="142">
        <f t="shared" si="31"/>
        <v>35.39590271036348</v>
      </c>
      <c r="R103" s="60">
        <v>39930</v>
      </c>
      <c r="S103" s="122">
        <v>93</v>
      </c>
      <c r="T103" s="73">
        <f>'Calcul Es et Ea'!C102</f>
        <v>13.824</v>
      </c>
      <c r="U103" s="65">
        <f>'Calcul Es et Ea'!D102</f>
        <v>6.4359999999999999</v>
      </c>
      <c r="V103" s="33">
        <f t="shared" si="32"/>
        <v>26.587986279916635</v>
      </c>
      <c r="W103" s="33">
        <f t="shared" si="33"/>
        <v>18.279740958090066</v>
      </c>
      <c r="X103" s="35">
        <f t="shared" si="34"/>
        <v>0.68751882017848631</v>
      </c>
      <c r="Y103" s="25">
        <f t="shared" si="35"/>
        <v>14.075400537729351</v>
      </c>
      <c r="AA103" s="60">
        <v>39930</v>
      </c>
      <c r="AB103" s="122">
        <v>93</v>
      </c>
      <c r="AC103" s="73">
        <f t="shared" si="36"/>
        <v>13.824</v>
      </c>
      <c r="AD103" s="65">
        <f t="shared" si="37"/>
        <v>6.4359999999999999</v>
      </c>
      <c r="AE103" s="33">
        <f>'Calcul Es et Ea'!I102</f>
        <v>1.1238153935124626</v>
      </c>
      <c r="AF103" s="47">
        <f t="shared" si="38"/>
        <v>286.98400000000004</v>
      </c>
      <c r="AG103" s="47">
        <f t="shared" si="39"/>
        <v>279.596</v>
      </c>
      <c r="AH103" s="33">
        <f t="shared" si="40"/>
        <v>33.257732153239381</v>
      </c>
      <c r="AI103" s="33">
        <f t="shared" si="41"/>
        <v>29.963028614620153</v>
      </c>
      <c r="AJ103" s="25">
        <f t="shared" si="42"/>
        <v>3.5013362614966481</v>
      </c>
    </row>
    <row r="104" spans="1:36" x14ac:dyDescent="0.45">
      <c r="A104" s="60">
        <v>39931</v>
      </c>
      <c r="B104" s="122">
        <v>94</v>
      </c>
      <c r="C104" s="89">
        <f t="shared" si="22"/>
        <v>14.945799716222892</v>
      </c>
      <c r="D104" s="75">
        <f t="shared" si="23"/>
        <v>3.8444237854994951</v>
      </c>
      <c r="E104" s="75">
        <f t="shared" si="24"/>
        <v>11.101375930723396</v>
      </c>
      <c r="G104" s="111">
        <v>39931</v>
      </c>
      <c r="H104" s="140">
        <v>94</v>
      </c>
      <c r="I104" s="149">
        <f t="shared" si="25"/>
        <v>2009</v>
      </c>
      <c r="J104" s="13">
        <f t="shared" si="26"/>
        <v>4</v>
      </c>
      <c r="K104" s="13">
        <f t="shared" si="27"/>
        <v>28</v>
      </c>
      <c r="L104" s="144">
        <f t="shared" si="43"/>
        <v>118</v>
      </c>
      <c r="M104" s="23">
        <f t="shared" si="28"/>
        <v>0.98533552012254777</v>
      </c>
      <c r="N104" s="35">
        <f t="shared" si="29"/>
        <v>0.2446714508641725</v>
      </c>
      <c r="O104" s="87">
        <f t="shared" si="30"/>
        <v>1.8449441383168905</v>
      </c>
      <c r="P104" s="142">
        <f t="shared" si="31"/>
        <v>35.621063261953253</v>
      </c>
      <c r="R104" s="60">
        <v>39931</v>
      </c>
      <c r="S104" s="122">
        <v>94</v>
      </c>
      <c r="T104" s="73">
        <f>'Calcul Es et Ea'!C103</f>
        <v>13.288</v>
      </c>
      <c r="U104" s="65">
        <f>'Calcul Es et Ea'!D103</f>
        <v>5.0629999999999997</v>
      </c>
      <c r="V104" s="33">
        <f t="shared" si="32"/>
        <v>26.757117879848806</v>
      </c>
      <c r="W104" s="33">
        <f t="shared" si="33"/>
        <v>19.41012950158817</v>
      </c>
      <c r="X104" s="35">
        <f t="shared" si="34"/>
        <v>0.72541929174689757</v>
      </c>
      <c r="Y104" s="25">
        <f t="shared" si="35"/>
        <v>14.945799716222892</v>
      </c>
      <c r="AA104" s="60">
        <v>39931</v>
      </c>
      <c r="AB104" s="122">
        <v>94</v>
      </c>
      <c r="AC104" s="73">
        <f t="shared" si="36"/>
        <v>13.288</v>
      </c>
      <c r="AD104" s="65">
        <f t="shared" si="37"/>
        <v>5.0629999999999997</v>
      </c>
      <c r="AE104" s="33">
        <f>'Calcul Es et Ea'!I103</f>
        <v>1.0604131691251191</v>
      </c>
      <c r="AF104" s="47">
        <f t="shared" si="38"/>
        <v>286.44800000000004</v>
      </c>
      <c r="AG104" s="47">
        <f t="shared" si="39"/>
        <v>278.22300000000001</v>
      </c>
      <c r="AH104" s="33">
        <f t="shared" si="40"/>
        <v>33.009965507646299</v>
      </c>
      <c r="AI104" s="33">
        <f t="shared" si="41"/>
        <v>29.378797107681173</v>
      </c>
      <c r="AJ104" s="25">
        <f t="shared" si="42"/>
        <v>3.8444237854994951</v>
      </c>
    </row>
    <row r="105" spans="1:36" x14ac:dyDescent="0.45">
      <c r="A105" s="60">
        <v>39932</v>
      </c>
      <c r="B105" s="121">
        <v>95</v>
      </c>
      <c r="C105" s="89">
        <f t="shared" si="22"/>
        <v>18.657259779019551</v>
      </c>
      <c r="D105" s="75">
        <f t="shared" si="23"/>
        <v>5.1354436515111681</v>
      </c>
      <c r="E105" s="75">
        <f t="shared" si="24"/>
        <v>13.521816127508384</v>
      </c>
      <c r="G105" s="111">
        <v>39932</v>
      </c>
      <c r="H105" s="139">
        <v>95</v>
      </c>
      <c r="I105" s="149">
        <f t="shared" si="25"/>
        <v>2009</v>
      </c>
      <c r="J105" s="13">
        <f t="shared" si="26"/>
        <v>4</v>
      </c>
      <c r="K105" s="13">
        <f t="shared" si="27"/>
        <v>29</v>
      </c>
      <c r="L105" s="144">
        <f t="shared" si="43"/>
        <v>119</v>
      </c>
      <c r="M105" s="23">
        <f t="shared" si="28"/>
        <v>0.98482881959808055</v>
      </c>
      <c r="N105" s="35">
        <f t="shared" si="29"/>
        <v>0.25027679408559728</v>
      </c>
      <c r="O105" s="87">
        <f t="shared" si="30"/>
        <v>1.851667375977553</v>
      </c>
      <c r="P105" s="142">
        <f t="shared" si="31"/>
        <v>35.842957106874842</v>
      </c>
      <c r="R105" s="60">
        <v>39932</v>
      </c>
      <c r="S105" s="121">
        <v>95</v>
      </c>
      <c r="T105" s="73">
        <f>'Calcul Es et Ea'!C104</f>
        <v>16.154</v>
      </c>
      <c r="U105" s="65">
        <f>'Calcul Es et Ea'!D104</f>
        <v>3.4950000000000001</v>
      </c>
      <c r="V105" s="33">
        <f t="shared" si="32"/>
        <v>26.923795660400106</v>
      </c>
      <c r="W105" s="33">
        <f t="shared" si="33"/>
        <v>24.230207505220196</v>
      </c>
      <c r="X105" s="35">
        <f t="shared" si="34"/>
        <v>0.899955110744594</v>
      </c>
      <c r="Y105" s="25">
        <f t="shared" si="35"/>
        <v>18.657259779019551</v>
      </c>
      <c r="AA105" s="60">
        <v>39932</v>
      </c>
      <c r="AB105" s="121">
        <v>95</v>
      </c>
      <c r="AC105" s="73">
        <f t="shared" si="36"/>
        <v>16.154</v>
      </c>
      <c r="AD105" s="65">
        <f t="shared" si="37"/>
        <v>3.4950000000000001</v>
      </c>
      <c r="AE105" s="33">
        <f>'Calcul Es et Ea'!I104</f>
        <v>1.1746122249977804</v>
      </c>
      <c r="AF105" s="47">
        <f t="shared" si="38"/>
        <v>289.31400000000002</v>
      </c>
      <c r="AG105" s="47">
        <f t="shared" si="39"/>
        <v>276.65500000000003</v>
      </c>
      <c r="AH105" s="33">
        <f t="shared" si="40"/>
        <v>34.351024366177235</v>
      </c>
      <c r="AI105" s="33">
        <f t="shared" si="41"/>
        <v>28.722086634847987</v>
      </c>
      <c r="AJ105" s="25">
        <f t="shared" si="42"/>
        <v>5.1354436515111681</v>
      </c>
    </row>
    <row r="106" spans="1:36" x14ac:dyDescent="0.45">
      <c r="A106" s="60">
        <v>39933</v>
      </c>
      <c r="B106" s="122">
        <v>96</v>
      </c>
      <c r="C106" s="89">
        <f t="shared" si="22"/>
        <v>13.638737903901491</v>
      </c>
      <c r="D106" s="75">
        <f t="shared" si="23"/>
        <v>3.2404740717837184</v>
      </c>
      <c r="E106" s="75">
        <f t="shared" si="24"/>
        <v>10.398263832117774</v>
      </c>
      <c r="G106" s="111">
        <v>39933</v>
      </c>
      <c r="H106" s="140">
        <v>96</v>
      </c>
      <c r="I106" s="149">
        <f t="shared" si="25"/>
        <v>2009</v>
      </c>
      <c r="J106" s="13">
        <f t="shared" si="26"/>
        <v>4</v>
      </c>
      <c r="K106" s="13">
        <f t="shared" si="27"/>
        <v>30</v>
      </c>
      <c r="L106" s="144">
        <f t="shared" si="43"/>
        <v>120</v>
      </c>
      <c r="M106" s="23">
        <f t="shared" si="28"/>
        <v>0.98432661462178739</v>
      </c>
      <c r="N106" s="35">
        <f t="shared" si="29"/>
        <v>0.25580797489151891</v>
      </c>
      <c r="O106" s="87">
        <f t="shared" si="30"/>
        <v>1.8583334345087223</v>
      </c>
      <c r="P106" s="142">
        <f t="shared" si="31"/>
        <v>36.061528183463643</v>
      </c>
      <c r="R106" s="60">
        <v>39933</v>
      </c>
      <c r="S106" s="122">
        <v>96</v>
      </c>
      <c r="T106" s="73">
        <f>'Calcul Es et Ea'!C105</f>
        <v>15.054</v>
      </c>
      <c r="U106" s="65">
        <f>'Calcul Es et Ea'!D105</f>
        <v>8.3710000000000004</v>
      </c>
      <c r="V106" s="33">
        <f t="shared" si="32"/>
        <v>27.087977510290553</v>
      </c>
      <c r="W106" s="33">
        <f t="shared" si="33"/>
        <v>17.712646628443494</v>
      </c>
      <c r="X106" s="35">
        <f t="shared" si="34"/>
        <v>0.65389328611612185</v>
      </c>
      <c r="Y106" s="25">
        <f t="shared" si="35"/>
        <v>13.638737903901491</v>
      </c>
      <c r="AA106" s="60">
        <v>39933</v>
      </c>
      <c r="AB106" s="122">
        <v>96</v>
      </c>
      <c r="AC106" s="73">
        <f t="shared" si="36"/>
        <v>15.054</v>
      </c>
      <c r="AD106" s="65">
        <f t="shared" si="37"/>
        <v>8.3710000000000004</v>
      </c>
      <c r="AE106" s="33">
        <f>'Calcul Es et Ea'!I105</f>
        <v>1.1754187637108648</v>
      </c>
      <c r="AF106" s="47">
        <f t="shared" si="38"/>
        <v>288.214</v>
      </c>
      <c r="AG106" s="47">
        <f t="shared" si="39"/>
        <v>281.53100000000001</v>
      </c>
      <c r="AH106" s="33">
        <f t="shared" si="40"/>
        <v>33.831572521918957</v>
      </c>
      <c r="AI106" s="33">
        <f t="shared" si="41"/>
        <v>30.801139594744221</v>
      </c>
      <c r="AJ106" s="25">
        <f t="shared" si="42"/>
        <v>3.2404740717837184</v>
      </c>
    </row>
    <row r="107" spans="1:36" x14ac:dyDescent="0.45">
      <c r="A107" s="60">
        <v>39934</v>
      </c>
      <c r="B107" s="122">
        <v>97</v>
      </c>
      <c r="C107" s="89">
        <f t="shared" si="22"/>
        <v>16.088164079359654</v>
      </c>
      <c r="D107" s="75">
        <f t="shared" si="23"/>
        <v>4.0886163550176153</v>
      </c>
      <c r="E107" s="75">
        <f t="shared" si="24"/>
        <v>11.999547724342039</v>
      </c>
      <c r="G107" s="111">
        <v>39934</v>
      </c>
      <c r="H107" s="140">
        <v>97</v>
      </c>
      <c r="I107" s="149">
        <f t="shared" si="25"/>
        <v>2009</v>
      </c>
      <c r="J107" s="13">
        <f t="shared" si="26"/>
        <v>5</v>
      </c>
      <c r="K107" s="13">
        <f t="shared" si="27"/>
        <v>1</v>
      </c>
      <c r="L107" s="144">
        <f t="shared" si="43"/>
        <v>121</v>
      </c>
      <c r="M107" s="23">
        <f t="shared" si="28"/>
        <v>0.98382905400784104</v>
      </c>
      <c r="N107" s="35">
        <f t="shared" si="29"/>
        <v>0.26126335427369202</v>
      </c>
      <c r="O107" s="87">
        <f t="shared" si="30"/>
        <v>1.8649400082384391</v>
      </c>
      <c r="P107" s="142">
        <f t="shared" si="31"/>
        <v>36.276721841392117</v>
      </c>
      <c r="R107" s="60">
        <v>39934</v>
      </c>
      <c r="S107" s="122">
        <v>97</v>
      </c>
      <c r="T107" s="73">
        <f>'Calcul Es et Ea'!C106</f>
        <v>17.838000000000001</v>
      </c>
      <c r="U107" s="65">
        <f>'Calcul Es et Ea'!D106</f>
        <v>8.6489999999999991</v>
      </c>
      <c r="V107" s="33">
        <f t="shared" si="32"/>
        <v>27.249622378380103</v>
      </c>
      <c r="W107" s="33">
        <f t="shared" si="33"/>
        <v>20.893719583583966</v>
      </c>
      <c r="X107" s="35">
        <f t="shared" si="34"/>
        <v>0.76675262847536119</v>
      </c>
      <c r="Y107" s="25">
        <f t="shared" si="35"/>
        <v>16.088164079359654</v>
      </c>
      <c r="AA107" s="60">
        <v>39934</v>
      </c>
      <c r="AB107" s="122">
        <v>97</v>
      </c>
      <c r="AC107" s="73">
        <f t="shared" si="36"/>
        <v>17.838000000000001</v>
      </c>
      <c r="AD107" s="65">
        <f t="shared" si="37"/>
        <v>8.6489999999999991</v>
      </c>
      <c r="AE107" s="33">
        <f>'Calcul Es et Ea'!I106</f>
        <v>1.2960121265398858</v>
      </c>
      <c r="AF107" s="47">
        <f t="shared" si="38"/>
        <v>290.99800000000005</v>
      </c>
      <c r="AG107" s="47">
        <f t="shared" si="39"/>
        <v>281.80900000000003</v>
      </c>
      <c r="AH107" s="33">
        <f t="shared" si="40"/>
        <v>35.157817689632253</v>
      </c>
      <c r="AI107" s="33">
        <f t="shared" si="41"/>
        <v>30.922979223655449</v>
      </c>
      <c r="AJ107" s="25">
        <f t="shared" si="42"/>
        <v>4.0886163550176153</v>
      </c>
    </row>
    <row r="108" spans="1:36" x14ac:dyDescent="0.45">
      <c r="A108" s="60">
        <v>39935</v>
      </c>
      <c r="B108" s="121">
        <v>98</v>
      </c>
      <c r="C108" s="89">
        <f t="shared" si="22"/>
        <v>21.743849704578732</v>
      </c>
      <c r="D108" s="75">
        <f t="shared" si="23"/>
        <v>5.9361933168020089</v>
      </c>
      <c r="E108" s="75">
        <f t="shared" si="24"/>
        <v>15.807656387776724</v>
      </c>
      <c r="G108" s="111">
        <v>39935</v>
      </c>
      <c r="H108" s="139">
        <v>98</v>
      </c>
      <c r="I108" s="149">
        <f t="shared" si="25"/>
        <v>2009</v>
      </c>
      <c r="J108" s="13">
        <f t="shared" si="26"/>
        <v>5</v>
      </c>
      <c r="K108" s="13">
        <f t="shared" si="27"/>
        <v>2</v>
      </c>
      <c r="L108" s="144">
        <f t="shared" si="43"/>
        <v>122</v>
      </c>
      <c r="M108" s="23">
        <f t="shared" si="28"/>
        <v>0.98333628519418981</v>
      </c>
      <c r="N108" s="35">
        <f t="shared" si="29"/>
        <v>0.26664131568546878</v>
      </c>
      <c r="O108" s="87">
        <f t="shared" si="30"/>
        <v>1.8714847405995649</v>
      </c>
      <c r="P108" s="142">
        <f t="shared" si="31"/>
        <v>36.488484821461405</v>
      </c>
      <c r="R108" s="60">
        <v>39935</v>
      </c>
      <c r="S108" s="121">
        <v>98</v>
      </c>
      <c r="T108" s="73">
        <f>'Calcul Es et Ea'!C107</f>
        <v>21.768000000000001</v>
      </c>
      <c r="U108" s="65">
        <f>'Calcul Es et Ea'!D107</f>
        <v>5.1769999999999996</v>
      </c>
      <c r="V108" s="33">
        <f t="shared" si="32"/>
        <v>27.408690258488949</v>
      </c>
      <c r="W108" s="33">
        <f t="shared" si="33"/>
        <v>28.238765850102251</v>
      </c>
      <c r="X108" s="35">
        <f t="shared" si="34"/>
        <v>1</v>
      </c>
      <c r="Y108" s="25">
        <f t="shared" si="35"/>
        <v>21.743849704578732</v>
      </c>
      <c r="AA108" s="60">
        <v>39935</v>
      </c>
      <c r="AB108" s="121">
        <v>98</v>
      </c>
      <c r="AC108" s="73">
        <f t="shared" si="36"/>
        <v>21.768000000000001</v>
      </c>
      <c r="AD108" s="65">
        <f t="shared" si="37"/>
        <v>5.1769999999999996</v>
      </c>
      <c r="AE108" s="33">
        <f>'Calcul Es et Ea'!I107</f>
        <v>1.3312094384974968</v>
      </c>
      <c r="AF108" s="47">
        <f t="shared" si="38"/>
        <v>294.928</v>
      </c>
      <c r="AG108" s="47">
        <f t="shared" si="39"/>
        <v>278.33700000000005</v>
      </c>
      <c r="AH108" s="33">
        <f t="shared" si="40"/>
        <v>37.095900347249604</v>
      </c>
      <c r="AI108" s="33">
        <f t="shared" si="41"/>
        <v>29.426977766940922</v>
      </c>
      <c r="AJ108" s="25">
        <f t="shared" si="42"/>
        <v>5.9361933168020089</v>
      </c>
    </row>
    <row r="109" spans="1:36" x14ac:dyDescent="0.45">
      <c r="A109" s="60">
        <v>39936</v>
      </c>
      <c r="B109" s="122">
        <v>99</v>
      </c>
      <c r="C109" s="89">
        <f t="shared" si="22"/>
        <v>16.020979752330856</v>
      </c>
      <c r="D109" s="75">
        <f t="shared" si="23"/>
        <v>3.8851899841268591</v>
      </c>
      <c r="E109" s="75">
        <f t="shared" si="24"/>
        <v>12.135789768203997</v>
      </c>
      <c r="G109" s="111">
        <v>39936</v>
      </c>
      <c r="H109" s="140">
        <v>99</v>
      </c>
      <c r="I109" s="149">
        <f t="shared" si="25"/>
        <v>2009</v>
      </c>
      <c r="J109" s="13">
        <f t="shared" si="26"/>
        <v>5</v>
      </c>
      <c r="K109" s="13">
        <f t="shared" si="27"/>
        <v>3</v>
      </c>
      <c r="L109" s="144">
        <f t="shared" si="43"/>
        <v>123</v>
      </c>
      <c r="M109" s="23">
        <f t="shared" si="28"/>
        <v>0.98284845419886802</v>
      </c>
      <c r="N109" s="35">
        <f t="shared" si="29"/>
        <v>0.27194026552081696</v>
      </c>
      <c r="O109" s="87">
        <f t="shared" si="30"/>
        <v>1.8779652246435381</v>
      </c>
      <c r="P109" s="142">
        <f t="shared" si="31"/>
        <v>36.696765234569199</v>
      </c>
      <c r="R109" s="60">
        <v>39936</v>
      </c>
      <c r="S109" s="122">
        <v>99</v>
      </c>
      <c r="T109" s="73">
        <f>'Calcul Es et Ea'!C108</f>
        <v>18.856000000000002</v>
      </c>
      <c r="U109" s="65">
        <f>'Calcul Es et Ea'!D108</f>
        <v>9.9510000000000005</v>
      </c>
      <c r="V109" s="33">
        <f t="shared" si="32"/>
        <v>27.565142173599</v>
      </c>
      <c r="W109" s="33">
        <f t="shared" si="33"/>
        <v>20.806467210819292</v>
      </c>
      <c r="X109" s="35">
        <f t="shared" si="34"/>
        <v>0.7548108070615015</v>
      </c>
      <c r="Y109" s="25">
        <f t="shared" si="35"/>
        <v>16.020979752330856</v>
      </c>
      <c r="AA109" s="60">
        <v>39936</v>
      </c>
      <c r="AB109" s="122">
        <v>99</v>
      </c>
      <c r="AC109" s="73">
        <f t="shared" si="36"/>
        <v>18.856000000000002</v>
      </c>
      <c r="AD109" s="65">
        <f t="shared" si="37"/>
        <v>9.9510000000000005</v>
      </c>
      <c r="AE109" s="33">
        <f>'Calcul Es et Ea'!I108</f>
        <v>1.4234353823857915</v>
      </c>
      <c r="AF109" s="47">
        <f t="shared" si="38"/>
        <v>292.01600000000002</v>
      </c>
      <c r="AG109" s="47">
        <f t="shared" si="39"/>
        <v>283.11100000000005</v>
      </c>
      <c r="AH109" s="33">
        <f t="shared" si="40"/>
        <v>35.652376508673029</v>
      </c>
      <c r="AI109" s="33">
        <f t="shared" si="41"/>
        <v>31.498427164113782</v>
      </c>
      <c r="AJ109" s="25">
        <f t="shared" si="42"/>
        <v>3.8851899841268591</v>
      </c>
    </row>
    <row r="110" spans="1:36" x14ac:dyDescent="0.45">
      <c r="A110" s="60">
        <v>39937</v>
      </c>
      <c r="B110" s="122">
        <v>100</v>
      </c>
      <c r="C110" s="89">
        <f t="shared" si="22"/>
        <v>18.973154997531605</v>
      </c>
      <c r="D110" s="75">
        <f t="shared" si="23"/>
        <v>5.5510985719784545</v>
      </c>
      <c r="E110" s="75">
        <f t="shared" si="24"/>
        <v>13.422056425553151</v>
      </c>
      <c r="G110" s="111">
        <v>39937</v>
      </c>
      <c r="H110" s="140">
        <v>100</v>
      </c>
      <c r="I110" s="149">
        <f t="shared" si="25"/>
        <v>2009</v>
      </c>
      <c r="J110" s="13">
        <f t="shared" si="26"/>
        <v>5</v>
      </c>
      <c r="K110" s="13">
        <f t="shared" si="27"/>
        <v>4</v>
      </c>
      <c r="L110" s="144">
        <f t="shared" si="43"/>
        <v>124</v>
      </c>
      <c r="M110" s="23">
        <f t="shared" si="28"/>
        <v>0.98236570557672775</v>
      </c>
      <c r="N110" s="35">
        <f t="shared" si="29"/>
        <v>0.27715863358653975</v>
      </c>
      <c r="O110" s="87">
        <f t="shared" si="30"/>
        <v>1.8843790037361146</v>
      </c>
      <c r="P110" s="142">
        <f t="shared" si="31"/>
        <v>36.901512540013726</v>
      </c>
      <c r="R110" s="60">
        <v>39937</v>
      </c>
      <c r="S110" s="122">
        <v>100</v>
      </c>
      <c r="T110" s="73">
        <f>'Calcul Es et Ea'!C109</f>
        <v>17.378</v>
      </c>
      <c r="U110" s="65">
        <f>'Calcul Es et Ea'!D109</f>
        <v>5.0270000000000001</v>
      </c>
      <c r="V110" s="33">
        <f t="shared" si="32"/>
        <v>27.718940159556713</v>
      </c>
      <c r="W110" s="33">
        <f t="shared" si="33"/>
        <v>24.64046103575533</v>
      </c>
      <c r="X110" s="35">
        <f t="shared" si="34"/>
        <v>0.88893950828996582</v>
      </c>
      <c r="Y110" s="25">
        <f t="shared" si="35"/>
        <v>18.973154997531605</v>
      </c>
      <c r="AA110" s="60">
        <v>39937</v>
      </c>
      <c r="AB110" s="122">
        <v>100</v>
      </c>
      <c r="AC110" s="73">
        <f t="shared" si="36"/>
        <v>17.378</v>
      </c>
      <c r="AD110" s="65">
        <f t="shared" si="37"/>
        <v>5.0270000000000001</v>
      </c>
      <c r="AE110" s="33">
        <f>'Calcul Es et Ea'!I109</f>
        <v>0.95596500668258755</v>
      </c>
      <c r="AF110" s="47">
        <f t="shared" si="38"/>
        <v>290.53800000000001</v>
      </c>
      <c r="AG110" s="47">
        <f t="shared" si="39"/>
        <v>278.18700000000001</v>
      </c>
      <c r="AH110" s="33">
        <f t="shared" si="40"/>
        <v>34.9360389986822</v>
      </c>
      <c r="AI110" s="33">
        <f t="shared" si="41"/>
        <v>29.363594461774476</v>
      </c>
      <c r="AJ110" s="25">
        <f t="shared" si="42"/>
        <v>5.5510985719784545</v>
      </c>
    </row>
    <row r="111" spans="1:36" x14ac:dyDescent="0.45">
      <c r="A111" s="60">
        <v>39938</v>
      </c>
      <c r="B111" s="121">
        <v>101</v>
      </c>
      <c r="C111" s="89">
        <f t="shared" si="22"/>
        <v>20.152153192019739</v>
      </c>
      <c r="D111" s="75">
        <f t="shared" si="23"/>
        <v>5.4540179795887207</v>
      </c>
      <c r="E111" s="75">
        <f t="shared" si="24"/>
        <v>14.698135212431019</v>
      </c>
      <c r="G111" s="111">
        <v>39938</v>
      </c>
      <c r="H111" s="139">
        <v>101</v>
      </c>
      <c r="I111" s="149">
        <f t="shared" si="25"/>
        <v>2009</v>
      </c>
      <c r="J111" s="13">
        <f t="shared" si="26"/>
        <v>5</v>
      </c>
      <c r="K111" s="13">
        <f t="shared" si="27"/>
        <v>5</v>
      </c>
      <c r="L111" s="144">
        <f t="shared" si="43"/>
        <v>125</v>
      </c>
      <c r="M111" s="23">
        <f t="shared" si="28"/>
        <v>0.98188818237660425</v>
      </c>
      <c r="N111" s="35">
        <f t="shared" si="29"/>
        <v>0.28229487356755767</v>
      </c>
      <c r="O111" s="87">
        <f t="shared" si="30"/>
        <v>1.89072357244335</v>
      </c>
      <c r="P111" s="142">
        <f t="shared" si="31"/>
        <v>37.102677523294147</v>
      </c>
      <c r="R111" s="60">
        <v>39938</v>
      </c>
      <c r="S111" s="121">
        <v>101</v>
      </c>
      <c r="T111" s="73">
        <f>'Calcul Es et Ea'!C110</f>
        <v>19.268999999999998</v>
      </c>
      <c r="U111" s="65">
        <f>'Calcul Es et Ea'!D110</f>
        <v>5.4859999999999998</v>
      </c>
      <c r="V111" s="33">
        <f t="shared" si="32"/>
        <v>27.870047248397633</v>
      </c>
      <c r="W111" s="33">
        <f t="shared" si="33"/>
        <v>26.171627522103556</v>
      </c>
      <c r="X111" s="35">
        <f t="shared" si="34"/>
        <v>0.93905931657895825</v>
      </c>
      <c r="Y111" s="25">
        <f t="shared" si="35"/>
        <v>20.152153192019739</v>
      </c>
      <c r="AA111" s="60">
        <v>39938</v>
      </c>
      <c r="AB111" s="121">
        <v>101</v>
      </c>
      <c r="AC111" s="73">
        <f t="shared" si="36"/>
        <v>19.268999999999998</v>
      </c>
      <c r="AD111" s="65">
        <f t="shared" si="37"/>
        <v>5.4859999999999998</v>
      </c>
      <c r="AE111" s="33">
        <f>'Calcul Es et Ea'!I110</f>
        <v>1.2784013267026824</v>
      </c>
      <c r="AF111" s="47">
        <f t="shared" si="38"/>
        <v>292.42900000000003</v>
      </c>
      <c r="AG111" s="47">
        <f t="shared" si="39"/>
        <v>278.64600000000002</v>
      </c>
      <c r="AH111" s="33">
        <f t="shared" si="40"/>
        <v>35.854498286115067</v>
      </c>
      <c r="AI111" s="33">
        <f t="shared" si="41"/>
        <v>29.557870739549031</v>
      </c>
      <c r="AJ111" s="25">
        <f t="shared" si="42"/>
        <v>5.4540179795887207</v>
      </c>
    </row>
    <row r="112" spans="1:36" x14ac:dyDescent="0.45">
      <c r="A112" s="60">
        <v>39939</v>
      </c>
      <c r="B112" s="122">
        <v>102</v>
      </c>
      <c r="C112" s="89">
        <f t="shared" si="22"/>
        <v>19.451811618766968</v>
      </c>
      <c r="D112" s="75">
        <f t="shared" si="23"/>
        <v>5.1330500618928196</v>
      </c>
      <c r="E112" s="75">
        <f t="shared" si="24"/>
        <v>14.318761556874147</v>
      </c>
      <c r="G112" s="111">
        <v>39939</v>
      </c>
      <c r="H112" s="140">
        <v>102</v>
      </c>
      <c r="I112" s="149">
        <f t="shared" si="25"/>
        <v>2009</v>
      </c>
      <c r="J112" s="13">
        <f t="shared" si="26"/>
        <v>5</v>
      </c>
      <c r="K112" s="13">
        <f t="shared" si="27"/>
        <v>6</v>
      </c>
      <c r="L112" s="144">
        <f t="shared" si="43"/>
        <v>126</v>
      </c>
      <c r="M112" s="23">
        <f t="shared" si="28"/>
        <v>0.98141602609892764</v>
      </c>
      <c r="N112" s="35">
        <f t="shared" si="29"/>
        <v>0.28734746348511525</v>
      </c>
      <c r="O112" s="87">
        <f t="shared" si="30"/>
        <v>1.8969963776159524</v>
      </c>
      <c r="P112" s="142">
        <f t="shared" si="31"/>
        <v>37.300212273566842</v>
      </c>
      <c r="R112" s="60">
        <v>39939</v>
      </c>
      <c r="S112" s="122">
        <v>102</v>
      </c>
      <c r="T112" s="73">
        <f>'Calcul Es et Ea'!C111</f>
        <v>22.417000000000002</v>
      </c>
      <c r="U112" s="65">
        <f>'Calcul Es et Ea'!D111</f>
        <v>9.7110000000000003</v>
      </c>
      <c r="V112" s="33">
        <f t="shared" si="32"/>
        <v>28.018427451412471</v>
      </c>
      <c r="W112" s="33">
        <f t="shared" si="33"/>
        <v>25.262093011385669</v>
      </c>
      <c r="X112" s="35">
        <f t="shared" si="34"/>
        <v>0.90162422766921391</v>
      </c>
      <c r="Y112" s="25">
        <f t="shared" si="35"/>
        <v>19.451811618766968</v>
      </c>
      <c r="AA112" s="60">
        <v>39939</v>
      </c>
      <c r="AB112" s="122">
        <v>102</v>
      </c>
      <c r="AC112" s="73">
        <f t="shared" si="36"/>
        <v>22.417000000000002</v>
      </c>
      <c r="AD112" s="65">
        <f t="shared" si="37"/>
        <v>9.7110000000000003</v>
      </c>
      <c r="AE112" s="33">
        <f>'Calcul Es et Ea'!I111</f>
        <v>1.4394793472404788</v>
      </c>
      <c r="AF112" s="47">
        <f t="shared" si="38"/>
        <v>295.577</v>
      </c>
      <c r="AG112" s="47">
        <f t="shared" si="39"/>
        <v>282.87100000000004</v>
      </c>
      <c r="AH112" s="33">
        <f t="shared" si="40"/>
        <v>37.423503337211031</v>
      </c>
      <c r="AI112" s="33">
        <f t="shared" si="41"/>
        <v>31.391755007394099</v>
      </c>
      <c r="AJ112" s="25">
        <f t="shared" si="42"/>
        <v>5.1330500618928196</v>
      </c>
    </row>
    <row r="113" spans="1:36" x14ac:dyDescent="0.45">
      <c r="A113" s="60">
        <v>39940</v>
      </c>
      <c r="B113" s="122">
        <v>103</v>
      </c>
      <c r="C113" s="89">
        <f t="shared" si="22"/>
        <v>22.078919948541735</v>
      </c>
      <c r="D113" s="75">
        <f t="shared" si="23"/>
        <v>5.6404013381960052</v>
      </c>
      <c r="E113" s="75">
        <f t="shared" si="24"/>
        <v>16.438518610345731</v>
      </c>
      <c r="G113" s="111">
        <v>39940</v>
      </c>
      <c r="H113" s="140">
        <v>103</v>
      </c>
      <c r="I113" s="149">
        <f t="shared" si="25"/>
        <v>2009</v>
      </c>
      <c r="J113" s="13">
        <f t="shared" si="26"/>
        <v>5</v>
      </c>
      <c r="K113" s="13">
        <f t="shared" si="27"/>
        <v>7</v>
      </c>
      <c r="L113" s="144">
        <f t="shared" si="43"/>
        <v>127</v>
      </c>
      <c r="M113" s="23">
        <f t="shared" si="28"/>
        <v>0.980949376653793</v>
      </c>
      <c r="N113" s="35">
        <f t="shared" si="29"/>
        <v>0.29231490614777594</v>
      </c>
      <c r="O113" s="87">
        <f t="shared" si="30"/>
        <v>1.9031948196799298</v>
      </c>
      <c r="P113" s="142">
        <f t="shared" si="31"/>
        <v>37.494070160915655</v>
      </c>
      <c r="R113" s="60">
        <v>39940</v>
      </c>
      <c r="S113" s="122">
        <v>103</v>
      </c>
      <c r="T113" s="73">
        <f>'Calcul Es et Ea'!C112</f>
        <v>24.196000000000002</v>
      </c>
      <c r="U113" s="65">
        <f>'Calcul Es et Ea'!D112</f>
        <v>7.9950000000000001</v>
      </c>
      <c r="V113" s="33">
        <f t="shared" si="32"/>
        <v>28.164045742073405</v>
      </c>
      <c r="W113" s="33">
        <f t="shared" si="33"/>
        <v>28.673922011093161</v>
      </c>
      <c r="X113" s="35">
        <f t="shared" si="34"/>
        <v>1</v>
      </c>
      <c r="Y113" s="25">
        <f t="shared" si="35"/>
        <v>22.078919948541735</v>
      </c>
      <c r="AA113" s="60">
        <v>39940</v>
      </c>
      <c r="AB113" s="122">
        <v>103</v>
      </c>
      <c r="AC113" s="73">
        <f t="shared" si="36"/>
        <v>24.196000000000002</v>
      </c>
      <c r="AD113" s="65">
        <f t="shared" si="37"/>
        <v>7.9950000000000001</v>
      </c>
      <c r="AE113" s="33">
        <f>'Calcul Es et Ea'!I112</f>
        <v>1.5882832181581026</v>
      </c>
      <c r="AF113" s="47">
        <f t="shared" si="38"/>
        <v>297.35600000000005</v>
      </c>
      <c r="AG113" s="47">
        <f t="shared" si="39"/>
        <v>281.15500000000003</v>
      </c>
      <c r="AH113" s="33">
        <f t="shared" si="40"/>
        <v>38.332638846504061</v>
      </c>
      <c r="AI113" s="33">
        <f t="shared" si="41"/>
        <v>30.636922537366896</v>
      </c>
      <c r="AJ113" s="25">
        <f t="shared" si="42"/>
        <v>5.6404013381960052</v>
      </c>
    </row>
    <row r="114" spans="1:36" x14ac:dyDescent="0.45">
      <c r="A114" s="60">
        <v>39941</v>
      </c>
      <c r="B114" s="121">
        <v>104</v>
      </c>
      <c r="C114" s="89">
        <f t="shared" si="22"/>
        <v>18.226940427540253</v>
      </c>
      <c r="D114" s="75">
        <f t="shared" si="23"/>
        <v>4.6406654981987359</v>
      </c>
      <c r="E114" s="75">
        <f t="shared" si="24"/>
        <v>13.586274929341517</v>
      </c>
      <c r="G114" s="111">
        <v>39941</v>
      </c>
      <c r="H114" s="139">
        <v>104</v>
      </c>
      <c r="I114" s="149">
        <f t="shared" si="25"/>
        <v>2009</v>
      </c>
      <c r="J114" s="13">
        <f t="shared" si="26"/>
        <v>5</v>
      </c>
      <c r="K114" s="13">
        <f t="shared" si="27"/>
        <v>8</v>
      </c>
      <c r="L114" s="144">
        <f t="shared" si="43"/>
        <v>128</v>
      </c>
      <c r="M114" s="23">
        <f t="shared" si="28"/>
        <v>0.98048837231950192</v>
      </c>
      <c r="N114" s="35">
        <f t="shared" si="29"/>
        <v>0.29719572959507262</v>
      </c>
      <c r="O114" s="87">
        <f t="shared" si="30"/>
        <v>1.909316254141175</v>
      </c>
      <c r="P114" s="142">
        <f t="shared" si="31"/>
        <v>37.684205813592094</v>
      </c>
      <c r="R114" s="60">
        <v>39941</v>
      </c>
      <c r="S114" s="121">
        <v>104</v>
      </c>
      <c r="T114" s="73">
        <f>'Calcul Es et Ea'!C113</f>
        <v>20.492000000000001</v>
      </c>
      <c r="U114" s="65">
        <f>'Calcul Es et Ea'!D113</f>
        <v>9.5619999999999994</v>
      </c>
      <c r="V114" s="33">
        <f t="shared" si="32"/>
        <v>28.306868038937839</v>
      </c>
      <c r="W114" s="33">
        <f t="shared" si="33"/>
        <v>23.67135120459773</v>
      </c>
      <c r="X114" s="35">
        <f t="shared" si="34"/>
        <v>0.83624056084326703</v>
      </c>
      <c r="Y114" s="25">
        <f t="shared" si="35"/>
        <v>18.226940427540253</v>
      </c>
      <c r="AA114" s="60">
        <v>39941</v>
      </c>
      <c r="AB114" s="121">
        <v>104</v>
      </c>
      <c r="AC114" s="73">
        <f t="shared" si="36"/>
        <v>20.492000000000001</v>
      </c>
      <c r="AD114" s="65">
        <f t="shared" si="37"/>
        <v>9.5619999999999994</v>
      </c>
      <c r="AE114" s="33">
        <f>'Calcul Es et Ea'!I113</f>
        <v>1.37579501903149</v>
      </c>
      <c r="AF114" s="47">
        <f t="shared" si="38"/>
        <v>293.65200000000004</v>
      </c>
      <c r="AG114" s="47">
        <f t="shared" si="39"/>
        <v>282.72200000000004</v>
      </c>
      <c r="AH114" s="33">
        <f t="shared" si="40"/>
        <v>36.458075967984499</v>
      </c>
      <c r="AI114" s="33">
        <f t="shared" si="41"/>
        <v>31.325665841059255</v>
      </c>
      <c r="AJ114" s="25">
        <f t="shared" si="42"/>
        <v>4.6406654981987359</v>
      </c>
    </row>
    <row r="115" spans="1:36" x14ac:dyDescent="0.45">
      <c r="A115" s="60">
        <v>39942</v>
      </c>
      <c r="B115" s="122">
        <v>105</v>
      </c>
      <c r="C115" s="89">
        <f t="shared" si="22"/>
        <v>18.698556822463097</v>
      </c>
      <c r="D115" s="75">
        <f t="shared" si="23"/>
        <v>4.6180147411941928</v>
      </c>
      <c r="E115" s="75">
        <f t="shared" si="24"/>
        <v>14.080542081268904</v>
      </c>
      <c r="G115" s="111">
        <v>39942</v>
      </c>
      <c r="H115" s="140">
        <v>105</v>
      </c>
      <c r="I115" s="149">
        <f t="shared" si="25"/>
        <v>2009</v>
      </c>
      <c r="J115" s="13">
        <f t="shared" si="26"/>
        <v>5</v>
      </c>
      <c r="K115" s="13">
        <f t="shared" si="27"/>
        <v>9</v>
      </c>
      <c r="L115" s="144">
        <f t="shared" si="43"/>
        <v>129</v>
      </c>
      <c r="M115" s="23">
        <f t="shared" si="28"/>
        <v>0.98003314970158795</v>
      </c>
      <c r="N115" s="35">
        <f t="shared" si="29"/>
        <v>0.30198848753368118</v>
      </c>
      <c r="O115" s="87">
        <f t="shared" si="30"/>
        <v>1.9153579933112876</v>
      </c>
      <c r="P115" s="142">
        <f t="shared" si="31"/>
        <v>37.870575095377966</v>
      </c>
      <c r="R115" s="60">
        <v>39942</v>
      </c>
      <c r="S115" s="122">
        <v>105</v>
      </c>
      <c r="T115" s="73">
        <f>'Calcul Es et Ea'!C114</f>
        <v>19.896000000000001</v>
      </c>
      <c r="U115" s="65">
        <f>'Calcul Es et Ea'!D114</f>
        <v>8.5060000000000002</v>
      </c>
      <c r="V115" s="33">
        <f t="shared" si="32"/>
        <v>28.446861188644114</v>
      </c>
      <c r="W115" s="33">
        <f t="shared" si="33"/>
        <v>24.283840029172854</v>
      </c>
      <c r="X115" s="35">
        <f t="shared" si="34"/>
        <v>0.85365622126587648</v>
      </c>
      <c r="Y115" s="25">
        <f t="shared" si="35"/>
        <v>18.698556822463097</v>
      </c>
      <c r="AA115" s="60">
        <v>39942</v>
      </c>
      <c r="AB115" s="122">
        <v>105</v>
      </c>
      <c r="AC115" s="73">
        <f t="shared" si="36"/>
        <v>19.896000000000001</v>
      </c>
      <c r="AD115" s="65">
        <f t="shared" si="37"/>
        <v>8.5060000000000002</v>
      </c>
      <c r="AE115" s="33">
        <f>'Calcul Es et Ea'!I114</f>
        <v>1.4446100047198835</v>
      </c>
      <c r="AF115" s="47">
        <f t="shared" si="38"/>
        <v>293.05600000000004</v>
      </c>
      <c r="AG115" s="47">
        <f t="shared" si="39"/>
        <v>281.66600000000005</v>
      </c>
      <c r="AH115" s="33">
        <f t="shared" si="40"/>
        <v>36.162992665306561</v>
      </c>
      <c r="AI115" s="33">
        <f t="shared" si="41"/>
        <v>30.860261264245313</v>
      </c>
      <c r="AJ115" s="25">
        <f t="shared" si="42"/>
        <v>4.6180147411941928</v>
      </c>
    </row>
    <row r="116" spans="1:36" x14ac:dyDescent="0.45">
      <c r="A116" s="60">
        <v>39943</v>
      </c>
      <c r="B116" s="122">
        <v>106</v>
      </c>
      <c r="C116" s="89">
        <f t="shared" si="22"/>
        <v>18.997036943755408</v>
      </c>
      <c r="D116" s="75">
        <f t="shared" si="23"/>
        <v>4.4757449138592751</v>
      </c>
      <c r="E116" s="75">
        <f t="shared" si="24"/>
        <v>14.521292029896133</v>
      </c>
      <c r="G116" s="111">
        <v>39943</v>
      </c>
      <c r="H116" s="140">
        <v>106</v>
      </c>
      <c r="I116" s="149">
        <f t="shared" si="25"/>
        <v>2009</v>
      </c>
      <c r="J116" s="13">
        <f t="shared" si="26"/>
        <v>5</v>
      </c>
      <c r="K116" s="13">
        <f t="shared" si="27"/>
        <v>10</v>
      </c>
      <c r="L116" s="144">
        <f t="shared" si="43"/>
        <v>130</v>
      </c>
      <c r="M116" s="23">
        <f t="shared" si="28"/>
        <v>0.97958384369233742</v>
      </c>
      <c r="N116" s="35">
        <f t="shared" si="29"/>
        <v>0.30669175976598817</v>
      </c>
      <c r="O116" s="87">
        <f t="shared" si="30"/>
        <v>1.9213173082614703</v>
      </c>
      <c r="P116" s="142">
        <f t="shared" si="31"/>
        <v>38.053135083219289</v>
      </c>
      <c r="R116" s="60">
        <v>39943</v>
      </c>
      <c r="S116" s="122">
        <v>106</v>
      </c>
      <c r="T116" s="73">
        <f>'Calcul Es et Ea'!C115</f>
        <v>21.698</v>
      </c>
      <c r="U116" s="65">
        <f>'Calcul Es et Ea'!D115</f>
        <v>10.054</v>
      </c>
      <c r="V116" s="33">
        <f t="shared" si="32"/>
        <v>28.583992949111003</v>
      </c>
      <c r="W116" s="33">
        <f t="shared" si="33"/>
        <v>24.671476550331697</v>
      </c>
      <c r="X116" s="35">
        <f t="shared" si="34"/>
        <v>0.86312211853169418</v>
      </c>
      <c r="Y116" s="25">
        <f t="shared" si="35"/>
        <v>18.997036943755408</v>
      </c>
      <c r="AA116" s="60">
        <v>39943</v>
      </c>
      <c r="AB116" s="122">
        <v>106</v>
      </c>
      <c r="AC116" s="73">
        <f t="shared" si="36"/>
        <v>21.698</v>
      </c>
      <c r="AD116" s="65">
        <f t="shared" si="37"/>
        <v>10.054</v>
      </c>
      <c r="AE116" s="33">
        <f>'Calcul Es et Ea'!I115</f>
        <v>1.6520625821535981</v>
      </c>
      <c r="AF116" s="47">
        <f t="shared" si="38"/>
        <v>294.858</v>
      </c>
      <c r="AG116" s="47">
        <f t="shared" si="39"/>
        <v>283.214</v>
      </c>
      <c r="AH116" s="33">
        <f t="shared" si="40"/>
        <v>37.060694619869963</v>
      </c>
      <c r="AI116" s="33">
        <f t="shared" si="41"/>
        <v>31.544290573661549</v>
      </c>
      <c r="AJ116" s="25">
        <f t="shared" si="42"/>
        <v>4.4757449138592751</v>
      </c>
    </row>
    <row r="117" spans="1:36" x14ac:dyDescent="0.45">
      <c r="A117" s="60">
        <v>39944</v>
      </c>
      <c r="B117" s="121">
        <v>107</v>
      </c>
      <c r="C117" s="89">
        <f t="shared" si="22"/>
        <v>18.027501590668095</v>
      </c>
      <c r="D117" s="75">
        <f t="shared" si="23"/>
        <v>4.0836242126491236</v>
      </c>
      <c r="E117" s="75">
        <f t="shared" si="24"/>
        <v>13.943877378018971</v>
      </c>
      <c r="G117" s="111">
        <v>39944</v>
      </c>
      <c r="H117" s="139">
        <v>107</v>
      </c>
      <c r="I117" s="149">
        <f t="shared" si="25"/>
        <v>2009</v>
      </c>
      <c r="J117" s="13">
        <f t="shared" si="26"/>
        <v>5</v>
      </c>
      <c r="K117" s="13">
        <f t="shared" si="27"/>
        <v>11</v>
      </c>
      <c r="L117" s="144">
        <f t="shared" si="43"/>
        <v>131</v>
      </c>
      <c r="M117" s="23">
        <f t="shared" si="28"/>
        <v>0.97914058743081744</v>
      </c>
      <c r="N117" s="35">
        <f t="shared" si="29"/>
        <v>0.31130415261092631</v>
      </c>
      <c r="O117" s="87">
        <f t="shared" si="30"/>
        <v>1.9271914310108249</v>
      </c>
      <c r="P117" s="142">
        <f t="shared" si="31"/>
        <v>38.23184404527538</v>
      </c>
      <c r="R117" s="60">
        <v>39944</v>
      </c>
      <c r="S117" s="121">
        <v>107</v>
      </c>
      <c r="T117" s="73">
        <f>'Calcul Es et Ea'!C116</f>
        <v>21.332999999999998</v>
      </c>
      <c r="U117" s="65">
        <f>'Calcul Es et Ea'!D116</f>
        <v>10.945</v>
      </c>
      <c r="V117" s="33">
        <f t="shared" si="32"/>
        <v>28.718231973049058</v>
      </c>
      <c r="W117" s="33">
        <f t="shared" si="33"/>
        <v>23.412339728140385</v>
      </c>
      <c r="X117" s="35">
        <f t="shared" si="34"/>
        <v>0.81524307450792766</v>
      </c>
      <c r="Y117" s="25">
        <f t="shared" si="35"/>
        <v>18.027501590668095</v>
      </c>
      <c r="AA117" s="60">
        <v>39944</v>
      </c>
      <c r="AB117" s="121">
        <v>107</v>
      </c>
      <c r="AC117" s="73">
        <f t="shared" si="36"/>
        <v>21.332999999999998</v>
      </c>
      <c r="AD117" s="65">
        <f t="shared" si="37"/>
        <v>10.945</v>
      </c>
      <c r="AE117" s="33">
        <f>'Calcul Es et Ea'!I116</f>
        <v>1.6879461255042458</v>
      </c>
      <c r="AF117" s="47">
        <f t="shared" si="38"/>
        <v>294.49300000000005</v>
      </c>
      <c r="AG117" s="47">
        <f t="shared" si="39"/>
        <v>284.10500000000002</v>
      </c>
      <c r="AH117" s="33">
        <f t="shared" si="40"/>
        <v>36.877527716643307</v>
      </c>
      <c r="AI117" s="33">
        <f t="shared" si="41"/>
        <v>31.943125018870138</v>
      </c>
      <c r="AJ117" s="25">
        <f t="shared" si="42"/>
        <v>4.0836242126491236</v>
      </c>
    </row>
    <row r="118" spans="1:36" x14ac:dyDescent="0.45">
      <c r="A118" s="60">
        <v>39945</v>
      </c>
      <c r="B118" s="122">
        <v>108</v>
      </c>
      <c r="C118" s="89">
        <f t="shared" si="22"/>
        <v>14.20147117672987</v>
      </c>
      <c r="D118" s="75">
        <f t="shared" si="23"/>
        <v>2.7401826904219306</v>
      </c>
      <c r="E118" s="75">
        <f t="shared" si="24"/>
        <v>11.461288486307939</v>
      </c>
      <c r="G118" s="111">
        <v>39945</v>
      </c>
      <c r="H118" s="140">
        <v>108</v>
      </c>
      <c r="I118" s="149">
        <f t="shared" si="25"/>
        <v>2009</v>
      </c>
      <c r="J118" s="13">
        <f t="shared" si="26"/>
        <v>5</v>
      </c>
      <c r="K118" s="13">
        <f t="shared" si="27"/>
        <v>12</v>
      </c>
      <c r="L118" s="144">
        <f t="shared" si="43"/>
        <v>132</v>
      </c>
      <c r="M118" s="23">
        <f t="shared" si="28"/>
        <v>0.97870351226342489</v>
      </c>
      <c r="N118" s="35">
        <f t="shared" si="29"/>
        <v>0.31582429931695188</v>
      </c>
      <c r="O118" s="87">
        <f t="shared" si="30"/>
        <v>1.9329775569547283</v>
      </c>
      <c r="P118" s="142">
        <f t="shared" si="31"/>
        <v>38.406661419521377</v>
      </c>
      <c r="R118" s="60">
        <v>39945</v>
      </c>
      <c r="S118" s="122">
        <v>108</v>
      </c>
      <c r="T118" s="73">
        <f>'Calcul Es et Ea'!C117</f>
        <v>20.068000000000001</v>
      </c>
      <c r="U118" s="65">
        <f>'Calcul Es et Ea'!D117</f>
        <v>13.68</v>
      </c>
      <c r="V118" s="33">
        <f t="shared" si="32"/>
        <v>28.84954779188768</v>
      </c>
      <c r="W118" s="33">
        <f t="shared" si="33"/>
        <v>18.443469060688141</v>
      </c>
      <c r="X118" s="35">
        <f t="shared" si="34"/>
        <v>0.63929837631196196</v>
      </c>
      <c r="Y118" s="25">
        <f t="shared" si="35"/>
        <v>14.20147117672987</v>
      </c>
      <c r="AA118" s="60">
        <v>39945</v>
      </c>
      <c r="AB118" s="122">
        <v>108</v>
      </c>
      <c r="AC118" s="73">
        <f t="shared" si="36"/>
        <v>20.068000000000001</v>
      </c>
      <c r="AD118" s="65">
        <f t="shared" si="37"/>
        <v>13.68</v>
      </c>
      <c r="AE118" s="33">
        <f>'Calcul Es et Ea'!I117</f>
        <v>1.7683101203114</v>
      </c>
      <c r="AF118" s="47">
        <f t="shared" si="38"/>
        <v>293.22800000000001</v>
      </c>
      <c r="AG118" s="47">
        <f t="shared" si="39"/>
        <v>286.84000000000003</v>
      </c>
      <c r="AH118" s="33">
        <f t="shared" si="40"/>
        <v>36.247966361282131</v>
      </c>
      <c r="AI118" s="33">
        <f t="shared" si="41"/>
        <v>33.19103143006933</v>
      </c>
      <c r="AJ118" s="25">
        <f t="shared" si="42"/>
        <v>2.7401826904219306</v>
      </c>
    </row>
    <row r="119" spans="1:36" x14ac:dyDescent="0.45">
      <c r="A119" s="60">
        <v>39946</v>
      </c>
      <c r="B119" s="122">
        <v>109</v>
      </c>
      <c r="C119" s="89">
        <f t="shared" si="22"/>
        <v>17.809150239124261</v>
      </c>
      <c r="D119" s="75">
        <f t="shared" si="23"/>
        <v>3.830228639163427</v>
      </c>
      <c r="E119" s="75">
        <f t="shared" si="24"/>
        <v>13.978921599960834</v>
      </c>
      <c r="G119" s="111">
        <v>39946</v>
      </c>
      <c r="H119" s="140">
        <v>109</v>
      </c>
      <c r="I119" s="149">
        <f t="shared" si="25"/>
        <v>2009</v>
      </c>
      <c r="J119" s="13">
        <f t="shared" si="26"/>
        <v>5</v>
      </c>
      <c r="K119" s="13">
        <f t="shared" si="27"/>
        <v>13</v>
      </c>
      <c r="L119" s="144">
        <f t="shared" si="43"/>
        <v>133</v>
      </c>
      <c r="M119" s="23">
        <f t="shared" si="28"/>
        <v>0.97827274770496442</v>
      </c>
      <c r="N119" s="35">
        <f t="shared" si="29"/>
        <v>0.32025086046704321</v>
      </c>
      <c r="O119" s="87">
        <f t="shared" si="30"/>
        <v>1.9386728475382413</v>
      </c>
      <c r="P119" s="142">
        <f t="shared" si="31"/>
        <v>38.57754779303562</v>
      </c>
      <c r="R119" s="60">
        <v>39946</v>
      </c>
      <c r="S119" s="122">
        <v>109</v>
      </c>
      <c r="T119" s="73">
        <f>'Calcul Es et Ea'!C118</f>
        <v>21.526</v>
      </c>
      <c r="U119" s="65">
        <f>'Calcul Es et Ea'!D118</f>
        <v>11.569000000000001</v>
      </c>
      <c r="V119" s="33">
        <f t="shared" si="32"/>
        <v>28.977910800216637</v>
      </c>
      <c r="W119" s="33">
        <f t="shared" si="33"/>
        <v>23.128766544317219</v>
      </c>
      <c r="X119" s="35">
        <f t="shared" si="34"/>
        <v>0.79815162327521239</v>
      </c>
      <c r="Y119" s="25">
        <f t="shared" si="35"/>
        <v>17.809150239124261</v>
      </c>
      <c r="AA119" s="60">
        <v>39946</v>
      </c>
      <c r="AB119" s="122">
        <v>109</v>
      </c>
      <c r="AC119" s="73">
        <f t="shared" si="36"/>
        <v>21.526</v>
      </c>
      <c r="AD119" s="65">
        <f t="shared" si="37"/>
        <v>11.569000000000001</v>
      </c>
      <c r="AE119" s="33">
        <f>'Calcul Es et Ea'!I118</f>
        <v>1.8000717145796208</v>
      </c>
      <c r="AF119" s="47">
        <f t="shared" si="38"/>
        <v>294.68600000000004</v>
      </c>
      <c r="AG119" s="47">
        <f t="shared" si="39"/>
        <v>284.72900000000004</v>
      </c>
      <c r="AH119" s="33">
        <f t="shared" si="40"/>
        <v>36.97429555286088</v>
      </c>
      <c r="AI119" s="33">
        <f t="shared" si="41"/>
        <v>32.224686765437504</v>
      </c>
      <c r="AJ119" s="25">
        <f t="shared" si="42"/>
        <v>3.830228639163427</v>
      </c>
    </row>
    <row r="120" spans="1:36" x14ac:dyDescent="0.45">
      <c r="A120" s="60">
        <v>39947</v>
      </c>
      <c r="B120" s="121">
        <v>110</v>
      </c>
      <c r="C120" s="89">
        <f t="shared" si="22"/>
        <v>16.198890545964982</v>
      </c>
      <c r="D120" s="75">
        <f t="shared" si="23"/>
        <v>3.4491475096514512</v>
      </c>
      <c r="E120" s="75">
        <f t="shared" si="24"/>
        <v>12.74974303631353</v>
      </c>
      <c r="G120" s="111">
        <v>39947</v>
      </c>
      <c r="H120" s="139">
        <v>110</v>
      </c>
      <c r="I120" s="149">
        <f t="shared" si="25"/>
        <v>2009</v>
      </c>
      <c r="J120" s="13">
        <f t="shared" si="26"/>
        <v>5</v>
      </c>
      <c r="K120" s="13">
        <f t="shared" si="27"/>
        <v>14</v>
      </c>
      <c r="L120" s="144">
        <f t="shared" si="43"/>
        <v>134</v>
      </c>
      <c r="M120" s="23">
        <f t="shared" si="28"/>
        <v>0.97784842140027151</v>
      </c>
      <c r="N120" s="35">
        <f t="shared" si="29"/>
        <v>0.32458252437559854</v>
      </c>
      <c r="O120" s="87">
        <f t="shared" si="30"/>
        <v>1.9442744331786725</v>
      </c>
      <c r="P120" s="142">
        <f t="shared" si="31"/>
        <v>38.744464882096729</v>
      </c>
      <c r="R120" s="60">
        <v>39947</v>
      </c>
      <c r="S120" s="121">
        <v>110</v>
      </c>
      <c r="T120" s="73">
        <f>'Calcul Es et Ea'!C119</f>
        <v>19.399000000000001</v>
      </c>
      <c r="U120" s="65">
        <f>'Calcul Es et Ea'!D119</f>
        <v>11.231999999999999</v>
      </c>
      <c r="V120" s="33">
        <f t="shared" si="32"/>
        <v>29.103292240835781</v>
      </c>
      <c r="W120" s="33">
        <f t="shared" si="33"/>
        <v>21.037520189564912</v>
      </c>
      <c r="X120" s="35">
        <f t="shared" si="34"/>
        <v>0.72285705738976425</v>
      </c>
      <c r="Y120" s="25">
        <f t="shared" si="35"/>
        <v>16.198890545964982</v>
      </c>
      <c r="AA120" s="60">
        <v>39947</v>
      </c>
      <c r="AB120" s="121">
        <v>110</v>
      </c>
      <c r="AC120" s="73">
        <f t="shared" si="36"/>
        <v>19.399000000000001</v>
      </c>
      <c r="AD120" s="65">
        <f t="shared" si="37"/>
        <v>11.231999999999999</v>
      </c>
      <c r="AE120" s="33">
        <f>'Calcul Es et Ea'!I119</f>
        <v>1.6144834135340316</v>
      </c>
      <c r="AF120" s="47">
        <f t="shared" si="38"/>
        <v>292.55900000000003</v>
      </c>
      <c r="AG120" s="47">
        <f t="shared" si="39"/>
        <v>284.39200000000005</v>
      </c>
      <c r="AH120" s="33">
        <f t="shared" si="40"/>
        <v>35.918297619871424</v>
      </c>
      <c r="AI120" s="33">
        <f t="shared" si="41"/>
        <v>32.072395223619168</v>
      </c>
      <c r="AJ120" s="25">
        <f t="shared" si="42"/>
        <v>3.4491475096514512</v>
      </c>
    </row>
    <row r="121" spans="1:36" x14ac:dyDescent="0.45">
      <c r="A121" s="60">
        <v>39948</v>
      </c>
      <c r="B121" s="122">
        <v>111</v>
      </c>
      <c r="C121" s="89">
        <f t="shared" si="22"/>
        <v>13.331056794315414</v>
      </c>
      <c r="D121" s="75">
        <f t="shared" si="23"/>
        <v>2.7931292580572324</v>
      </c>
      <c r="E121" s="75">
        <f t="shared" si="24"/>
        <v>10.537927536258181</v>
      </c>
      <c r="G121" s="111">
        <v>39948</v>
      </c>
      <c r="H121" s="140">
        <v>111</v>
      </c>
      <c r="I121" s="149">
        <f t="shared" si="25"/>
        <v>2009</v>
      </c>
      <c r="J121" s="13">
        <f t="shared" si="26"/>
        <v>5</v>
      </c>
      <c r="K121" s="13">
        <f t="shared" si="27"/>
        <v>15</v>
      </c>
      <c r="L121" s="144">
        <f t="shared" si="43"/>
        <v>135</v>
      </c>
      <c r="M121" s="23">
        <f t="shared" si="28"/>
        <v>0.97743065908638782</v>
      </c>
      <c r="N121" s="35">
        <f t="shared" si="29"/>
        <v>0.32881800747711681</v>
      </c>
      <c r="O121" s="87">
        <f t="shared" si="30"/>
        <v>1.949779416440458</v>
      </c>
      <c r="P121" s="142">
        <f t="shared" si="31"/>
        <v>38.90737551320602</v>
      </c>
      <c r="R121" s="60">
        <v>39948</v>
      </c>
      <c r="S121" s="122">
        <v>111</v>
      </c>
      <c r="T121" s="73">
        <f>'Calcul Es et Ea'!C120</f>
        <v>15.336</v>
      </c>
      <c r="U121" s="65">
        <f>'Calcul Es et Ea'!D120</f>
        <v>9.8510000000000009</v>
      </c>
      <c r="V121" s="33">
        <f t="shared" si="32"/>
        <v>29.225664190499835</v>
      </c>
      <c r="W121" s="33">
        <f t="shared" si="33"/>
        <v>17.313060771838199</v>
      </c>
      <c r="X121" s="35">
        <f t="shared" si="34"/>
        <v>0.59239238016927687</v>
      </c>
      <c r="Y121" s="25">
        <f t="shared" si="35"/>
        <v>13.331056794315414</v>
      </c>
      <c r="AA121" s="60">
        <v>39948</v>
      </c>
      <c r="AB121" s="122">
        <v>111</v>
      </c>
      <c r="AC121" s="73">
        <f t="shared" si="36"/>
        <v>15.336</v>
      </c>
      <c r="AD121" s="65">
        <f t="shared" si="37"/>
        <v>9.8510000000000009</v>
      </c>
      <c r="AE121" s="33">
        <f>'Calcul Es et Ea'!I120</f>
        <v>1.1498492581404305</v>
      </c>
      <c r="AF121" s="47">
        <f t="shared" si="38"/>
        <v>288.49600000000004</v>
      </c>
      <c r="AG121" s="47">
        <f t="shared" si="39"/>
        <v>283.01100000000002</v>
      </c>
      <c r="AH121" s="33">
        <f t="shared" si="40"/>
        <v>33.964175584878916</v>
      </c>
      <c r="AI121" s="33">
        <f t="shared" si="41"/>
        <v>31.453947447875326</v>
      </c>
      <c r="AJ121" s="25">
        <f t="shared" si="42"/>
        <v>2.7931292580572324</v>
      </c>
    </row>
    <row r="122" spans="1:36" x14ac:dyDescent="0.45">
      <c r="A122" s="60">
        <v>39949</v>
      </c>
      <c r="B122" s="122">
        <v>112</v>
      </c>
      <c r="C122" s="89">
        <f t="shared" si="22"/>
        <v>15.668930913863425</v>
      </c>
      <c r="D122" s="75">
        <f t="shared" si="23"/>
        <v>3.535441386541057</v>
      </c>
      <c r="E122" s="75">
        <f t="shared" si="24"/>
        <v>12.133489527322368</v>
      </c>
      <c r="G122" s="111">
        <v>39949</v>
      </c>
      <c r="H122" s="140">
        <v>112</v>
      </c>
      <c r="I122" s="149">
        <f t="shared" si="25"/>
        <v>2009</v>
      </c>
      <c r="J122" s="13">
        <f t="shared" si="26"/>
        <v>5</v>
      </c>
      <c r="K122" s="13">
        <f t="shared" si="27"/>
        <v>16</v>
      </c>
      <c r="L122" s="144">
        <f t="shared" si="43"/>
        <v>136</v>
      </c>
      <c r="M122" s="23">
        <f t="shared" si="28"/>
        <v>0.97701958455530324</v>
      </c>
      <c r="N122" s="35">
        <f t="shared" si="29"/>
        <v>0.33295605470654577</v>
      </c>
      <c r="O122" s="87">
        <f t="shared" si="30"/>
        <v>1.9551848754644834</v>
      </c>
      <c r="P122" s="142">
        <f t="shared" si="31"/>
        <v>39.066243605142951</v>
      </c>
      <c r="R122" s="60">
        <v>39949</v>
      </c>
      <c r="S122" s="122">
        <v>112</v>
      </c>
      <c r="T122" s="73">
        <f>'Calcul Es et Ea'!C121</f>
        <v>17.483000000000001</v>
      </c>
      <c r="U122" s="65">
        <f>'Calcul Es et Ea'!D121</f>
        <v>9.9670000000000005</v>
      </c>
      <c r="V122" s="33">
        <f t="shared" si="32"/>
        <v>29.34499954643918</v>
      </c>
      <c r="W122" s="33">
        <f t="shared" si="33"/>
        <v>20.349260927095358</v>
      </c>
      <c r="X122" s="35">
        <f t="shared" si="34"/>
        <v>0.69344901147100568</v>
      </c>
      <c r="Y122" s="25">
        <f t="shared" si="35"/>
        <v>15.668930913863425</v>
      </c>
      <c r="AA122" s="60">
        <v>39949</v>
      </c>
      <c r="AB122" s="122">
        <v>112</v>
      </c>
      <c r="AC122" s="73">
        <f t="shared" si="36"/>
        <v>17.483000000000001</v>
      </c>
      <c r="AD122" s="65">
        <f t="shared" si="37"/>
        <v>9.9670000000000005</v>
      </c>
      <c r="AE122" s="33">
        <f>'Calcul Es et Ea'!I121</f>
        <v>1.2830080566336692</v>
      </c>
      <c r="AF122" s="47">
        <f t="shared" si="38"/>
        <v>290.64300000000003</v>
      </c>
      <c r="AG122" s="47">
        <f t="shared" si="39"/>
        <v>283.12700000000001</v>
      </c>
      <c r="AH122" s="33">
        <f t="shared" si="40"/>
        <v>34.986569712635209</v>
      </c>
      <c r="AI122" s="33">
        <f t="shared" si="41"/>
        <v>31.505548294121336</v>
      </c>
      <c r="AJ122" s="25">
        <f t="shared" si="42"/>
        <v>3.535441386541057</v>
      </c>
    </row>
    <row r="123" spans="1:36" x14ac:dyDescent="0.45">
      <c r="A123" s="60">
        <v>39950</v>
      </c>
      <c r="B123" s="121">
        <v>113</v>
      </c>
      <c r="C123" s="89">
        <f t="shared" si="22"/>
        <v>16.67489829568456</v>
      </c>
      <c r="D123" s="75">
        <f t="shared" si="23"/>
        <v>3.9070375648875522</v>
      </c>
      <c r="E123" s="75">
        <f t="shared" si="24"/>
        <v>12.767860730797008</v>
      </c>
      <c r="G123" s="111">
        <v>39950</v>
      </c>
      <c r="H123" s="139">
        <v>113</v>
      </c>
      <c r="I123" s="149">
        <f t="shared" si="25"/>
        <v>2009</v>
      </c>
      <c r="J123" s="13">
        <f t="shared" si="26"/>
        <v>5</v>
      </c>
      <c r="K123" s="13">
        <f t="shared" si="27"/>
        <v>17</v>
      </c>
      <c r="L123" s="144">
        <f t="shared" si="43"/>
        <v>137</v>
      </c>
      <c r="M123" s="23">
        <f t="shared" si="28"/>
        <v>0.97661531961727288</v>
      </c>
      <c r="N123" s="35">
        <f t="shared" si="29"/>
        <v>0.33699543987118497</v>
      </c>
      <c r="O123" s="87">
        <f t="shared" si="30"/>
        <v>1.9604878676527802</v>
      </c>
      <c r="P123" s="142">
        <f t="shared" si="31"/>
        <v>39.221034152150928</v>
      </c>
      <c r="R123" s="60">
        <v>39950</v>
      </c>
      <c r="S123" s="121">
        <v>113</v>
      </c>
      <c r="T123" s="73">
        <f>'Calcul Es et Ea'!C122</f>
        <v>17.963000000000001</v>
      </c>
      <c r="U123" s="65">
        <f>'Calcul Es et Ea'!D122</f>
        <v>9.5180000000000007</v>
      </c>
      <c r="V123" s="33">
        <f t="shared" si="32"/>
        <v>29.461272013729694</v>
      </c>
      <c r="W123" s="33">
        <f t="shared" si="33"/>
        <v>21.655712072317609</v>
      </c>
      <c r="X123" s="35">
        <f t="shared" si="34"/>
        <v>0.73505692701338565</v>
      </c>
      <c r="Y123" s="25">
        <f t="shared" si="35"/>
        <v>16.67489829568456</v>
      </c>
      <c r="AA123" s="60">
        <v>39950</v>
      </c>
      <c r="AB123" s="121">
        <v>113</v>
      </c>
      <c r="AC123" s="73">
        <f t="shared" si="36"/>
        <v>17.963000000000001</v>
      </c>
      <c r="AD123" s="65">
        <f t="shared" si="37"/>
        <v>9.5180000000000007</v>
      </c>
      <c r="AE123" s="33">
        <f>'Calcul Es et Ea'!I122</f>
        <v>1.2597001112600046</v>
      </c>
      <c r="AF123" s="47">
        <f t="shared" si="38"/>
        <v>291.12300000000005</v>
      </c>
      <c r="AG123" s="47">
        <f t="shared" si="39"/>
        <v>282.678</v>
      </c>
      <c r="AH123" s="33">
        <f t="shared" si="40"/>
        <v>35.218265661038146</v>
      </c>
      <c r="AI123" s="33">
        <f t="shared" si="41"/>
        <v>31.306169550477133</v>
      </c>
      <c r="AJ123" s="25">
        <f t="shared" si="42"/>
        <v>3.9070375648875522</v>
      </c>
    </row>
    <row r="124" spans="1:36" x14ac:dyDescent="0.45">
      <c r="A124" s="60">
        <v>39951</v>
      </c>
      <c r="B124" s="122">
        <v>114</v>
      </c>
      <c r="C124" s="89">
        <f t="shared" si="22"/>
        <v>18.115433871465193</v>
      </c>
      <c r="D124" s="75">
        <f t="shared" si="23"/>
        <v>4.4427880166251823</v>
      </c>
      <c r="E124" s="75">
        <f t="shared" si="24"/>
        <v>13.67264585484001</v>
      </c>
      <c r="G124" s="111">
        <v>39951</v>
      </c>
      <c r="H124" s="140">
        <v>114</v>
      </c>
      <c r="I124" s="149">
        <f t="shared" si="25"/>
        <v>2009</v>
      </c>
      <c r="J124" s="13">
        <f t="shared" si="26"/>
        <v>5</v>
      </c>
      <c r="K124" s="13">
        <f t="shared" si="27"/>
        <v>18</v>
      </c>
      <c r="L124" s="144">
        <f t="shared" si="43"/>
        <v>138</v>
      </c>
      <c r="M124" s="23">
        <f t="shared" si="28"/>
        <v>0.9762179840647226</v>
      </c>
      <c r="N124" s="35">
        <f t="shared" si="29"/>
        <v>0.34093496601403311</v>
      </c>
      <c r="O124" s="87">
        <f t="shared" si="30"/>
        <v>1.9656854336082652</v>
      </c>
      <c r="P124" s="142">
        <f t="shared" si="31"/>
        <v>39.371713208340694</v>
      </c>
      <c r="R124" s="60">
        <v>39951</v>
      </c>
      <c r="S124" s="122">
        <v>114</v>
      </c>
      <c r="T124" s="73">
        <f>'Calcul Es et Ea'!C123</f>
        <v>19.18</v>
      </c>
      <c r="U124" s="65">
        <f>'Calcul Es et Ea'!D123</f>
        <v>9.2889999999999997</v>
      </c>
      <c r="V124" s="33">
        <f t="shared" si="32"/>
        <v>29.574456093577197</v>
      </c>
      <c r="W124" s="33">
        <f t="shared" si="33"/>
        <v>23.52653749540934</v>
      </c>
      <c r="X124" s="35">
        <f t="shared" si="34"/>
        <v>0.79550195009397628</v>
      </c>
      <c r="Y124" s="25">
        <f t="shared" si="35"/>
        <v>18.115433871465193</v>
      </c>
      <c r="AA124" s="60">
        <v>39951</v>
      </c>
      <c r="AB124" s="122">
        <v>114</v>
      </c>
      <c r="AC124" s="73">
        <f t="shared" si="36"/>
        <v>19.18</v>
      </c>
      <c r="AD124" s="65">
        <f t="shared" si="37"/>
        <v>9.2889999999999997</v>
      </c>
      <c r="AE124" s="33">
        <f>'Calcul Es et Ea'!I123</f>
        <v>1.2551539227809716</v>
      </c>
      <c r="AF124" s="47">
        <f t="shared" si="38"/>
        <v>292.34000000000003</v>
      </c>
      <c r="AG124" s="47">
        <f t="shared" si="39"/>
        <v>282.44900000000001</v>
      </c>
      <c r="AH124" s="33">
        <f t="shared" si="40"/>
        <v>35.810869318245238</v>
      </c>
      <c r="AI124" s="33">
        <f t="shared" si="41"/>
        <v>31.204847114539653</v>
      </c>
      <c r="AJ124" s="25">
        <f t="shared" si="42"/>
        <v>4.4427880166251823</v>
      </c>
    </row>
    <row r="125" spans="1:36" x14ac:dyDescent="0.45">
      <c r="A125" s="60">
        <v>39952</v>
      </c>
      <c r="B125" s="122">
        <v>115</v>
      </c>
      <c r="C125" s="89">
        <f t="shared" si="22"/>
        <v>20.600391024047589</v>
      </c>
      <c r="D125" s="75">
        <f t="shared" si="23"/>
        <v>5.2010090618307672</v>
      </c>
      <c r="E125" s="75">
        <f t="shared" si="24"/>
        <v>15.399381962216822</v>
      </c>
      <c r="G125" s="111">
        <v>39952</v>
      </c>
      <c r="H125" s="140">
        <v>115</v>
      </c>
      <c r="I125" s="149">
        <f t="shared" si="25"/>
        <v>2009</v>
      </c>
      <c r="J125" s="13">
        <f t="shared" si="26"/>
        <v>5</v>
      </c>
      <c r="K125" s="13">
        <f t="shared" si="27"/>
        <v>19</v>
      </c>
      <c r="L125" s="144">
        <f t="shared" si="43"/>
        <v>139</v>
      </c>
      <c r="M125" s="23">
        <f t="shared" si="28"/>
        <v>0.97582769563675187</v>
      </c>
      <c r="N125" s="35">
        <f t="shared" si="29"/>
        <v>0.34477346576847218</v>
      </c>
      <c r="O125" s="87">
        <f t="shared" si="30"/>
        <v>1.9707746013277834</v>
      </c>
      <c r="P125" s="142">
        <f t="shared" si="31"/>
        <v>39.518247873387551</v>
      </c>
      <c r="R125" s="60">
        <v>39952</v>
      </c>
      <c r="S125" s="122">
        <v>115</v>
      </c>
      <c r="T125" s="73">
        <f>'Calcul Es et Ea'!C124</f>
        <v>19.864000000000001</v>
      </c>
      <c r="U125" s="65">
        <f>'Calcul Es et Ea'!D124</f>
        <v>7.1680000000000001</v>
      </c>
      <c r="V125" s="33">
        <f t="shared" si="32"/>
        <v>29.684527072573793</v>
      </c>
      <c r="W125" s="33">
        <f t="shared" si="33"/>
        <v>26.753754576685182</v>
      </c>
      <c r="X125" s="35">
        <f t="shared" si="34"/>
        <v>0.90126935528656549</v>
      </c>
      <c r="Y125" s="25">
        <f t="shared" si="35"/>
        <v>20.600391024047589</v>
      </c>
      <c r="AA125" s="60">
        <v>39952</v>
      </c>
      <c r="AB125" s="122">
        <v>115</v>
      </c>
      <c r="AC125" s="73">
        <f t="shared" si="36"/>
        <v>19.864000000000001</v>
      </c>
      <c r="AD125" s="65">
        <f t="shared" si="37"/>
        <v>7.1680000000000001</v>
      </c>
      <c r="AE125" s="33">
        <f>'Calcul Es et Ea'!I124</f>
        <v>1.295052503294027</v>
      </c>
      <c r="AF125" s="47">
        <f t="shared" si="38"/>
        <v>293.024</v>
      </c>
      <c r="AG125" s="47">
        <f t="shared" si="39"/>
        <v>280.32800000000003</v>
      </c>
      <c r="AH125" s="33">
        <f t="shared" si="40"/>
        <v>36.14720010364865</v>
      </c>
      <c r="AI125" s="33">
        <f t="shared" si="41"/>
        <v>30.278043423144595</v>
      </c>
      <c r="AJ125" s="25">
        <f t="shared" si="42"/>
        <v>5.2010090618307672</v>
      </c>
    </row>
    <row r="126" spans="1:36" x14ac:dyDescent="0.45">
      <c r="A126" s="60">
        <v>39953</v>
      </c>
      <c r="B126" s="121">
        <v>116</v>
      </c>
      <c r="C126" s="89">
        <f t="shared" si="22"/>
        <v>23.108351105365259</v>
      </c>
      <c r="D126" s="75">
        <f t="shared" si="23"/>
        <v>5.9365774007303704</v>
      </c>
      <c r="E126" s="75">
        <f t="shared" si="24"/>
        <v>17.171773704634887</v>
      </c>
      <c r="G126" s="111">
        <v>39953</v>
      </c>
      <c r="H126" s="139">
        <v>116</v>
      </c>
      <c r="I126" s="149">
        <f t="shared" si="25"/>
        <v>2009</v>
      </c>
      <c r="J126" s="13">
        <f t="shared" si="26"/>
        <v>5</v>
      </c>
      <c r="K126" s="13">
        <f t="shared" si="27"/>
        <v>20</v>
      </c>
      <c r="L126" s="144">
        <f t="shared" si="43"/>
        <v>140</v>
      </c>
      <c r="M126" s="23">
        <f t="shared" si="28"/>
        <v>0.97544456998424511</v>
      </c>
      <c r="N126" s="35">
        <f t="shared" si="29"/>
        <v>0.34850980170418311</v>
      </c>
      <c r="O126" s="87">
        <f t="shared" si="30"/>
        <v>1.9757523906452203</v>
      </c>
      <c r="P126" s="142">
        <f t="shared" si="31"/>
        <v>39.660606279586879</v>
      </c>
      <c r="R126" s="60">
        <v>39953</v>
      </c>
      <c r="S126" s="121">
        <v>116</v>
      </c>
      <c r="T126" s="73">
        <f>'Calcul Es et Ea'!C125</f>
        <v>22.72</v>
      </c>
      <c r="U126" s="65">
        <f>'Calcul Es et Ea'!D125</f>
        <v>6.859</v>
      </c>
      <c r="V126" s="33">
        <f t="shared" si="32"/>
        <v>29.791461012974484</v>
      </c>
      <c r="W126" s="33">
        <f t="shared" si="33"/>
        <v>30.01084559138345</v>
      </c>
      <c r="X126" s="35">
        <f t="shared" si="34"/>
        <v>1</v>
      </c>
      <c r="Y126" s="25">
        <f t="shared" si="35"/>
        <v>23.108351105365259</v>
      </c>
      <c r="AA126" s="60">
        <v>39953</v>
      </c>
      <c r="AB126" s="121">
        <v>116</v>
      </c>
      <c r="AC126" s="73">
        <f t="shared" si="36"/>
        <v>22.72</v>
      </c>
      <c r="AD126" s="65">
        <f t="shared" si="37"/>
        <v>6.859</v>
      </c>
      <c r="AE126" s="33">
        <f>'Calcul Es et Ea'!I125</f>
        <v>1.3836130322628277</v>
      </c>
      <c r="AF126" s="47">
        <f t="shared" si="38"/>
        <v>295.88</v>
      </c>
      <c r="AG126" s="47">
        <f t="shared" si="39"/>
        <v>280.01900000000001</v>
      </c>
      <c r="AH126" s="33">
        <f t="shared" si="40"/>
        <v>37.577192826841696</v>
      </c>
      <c r="AI126" s="33">
        <f t="shared" si="41"/>
        <v>30.144764442493667</v>
      </c>
      <c r="AJ126" s="25">
        <f t="shared" si="42"/>
        <v>5.9365774007303704</v>
      </c>
    </row>
    <row r="127" spans="1:36" x14ac:dyDescent="0.45">
      <c r="A127" s="60">
        <v>39954</v>
      </c>
      <c r="B127" s="122">
        <v>117</v>
      </c>
      <c r="C127" s="89">
        <f t="shared" si="22"/>
        <v>20.190932798404443</v>
      </c>
      <c r="D127" s="75">
        <f t="shared" si="23"/>
        <v>4.8763281080767902</v>
      </c>
      <c r="E127" s="75">
        <f t="shared" si="24"/>
        <v>15.314604690327652</v>
      </c>
      <c r="G127" s="111">
        <v>39954</v>
      </c>
      <c r="H127" s="140">
        <v>117</v>
      </c>
      <c r="I127" s="149">
        <f t="shared" si="25"/>
        <v>2009</v>
      </c>
      <c r="J127" s="13">
        <f t="shared" si="26"/>
        <v>5</v>
      </c>
      <c r="K127" s="13">
        <f t="shared" si="27"/>
        <v>21</v>
      </c>
      <c r="L127" s="144">
        <f t="shared" si="43"/>
        <v>141</v>
      </c>
      <c r="M127" s="23">
        <f t="shared" si="28"/>
        <v>0.97506872063560157</v>
      </c>
      <c r="N127" s="35">
        <f t="shared" si="29"/>
        <v>0.35214286666419159</v>
      </c>
      <c r="O127" s="87">
        <f t="shared" si="30"/>
        <v>1.9806158179198363</v>
      </c>
      <c r="P127" s="142">
        <f t="shared" si="31"/>
        <v>39.79875758032037</v>
      </c>
      <c r="R127" s="60">
        <v>39954</v>
      </c>
      <c r="S127" s="122">
        <v>117</v>
      </c>
      <c r="T127" s="73">
        <f>'Calcul Es et Ea'!C126</f>
        <v>22.888999999999999</v>
      </c>
      <c r="U127" s="65">
        <f>'Calcul Es et Ea'!D126</f>
        <v>10.864000000000001</v>
      </c>
      <c r="V127" s="33">
        <f t="shared" si="32"/>
        <v>29.895234744033452</v>
      </c>
      <c r="W127" s="33">
        <f t="shared" si="33"/>
        <v>26.221990647278496</v>
      </c>
      <c r="X127" s="35">
        <f t="shared" si="34"/>
        <v>0.87712944460193376</v>
      </c>
      <c r="Y127" s="25">
        <f t="shared" si="35"/>
        <v>20.190932798404443</v>
      </c>
      <c r="AA127" s="60">
        <v>39954</v>
      </c>
      <c r="AB127" s="122">
        <v>117</v>
      </c>
      <c r="AC127" s="73">
        <f t="shared" si="36"/>
        <v>22.888999999999999</v>
      </c>
      <c r="AD127" s="65">
        <f t="shared" si="37"/>
        <v>10.864000000000001</v>
      </c>
      <c r="AE127" s="33">
        <f>'Calcul Es et Ea'!I126</f>
        <v>1.5082900798067469</v>
      </c>
      <c r="AF127" s="47">
        <f t="shared" si="38"/>
        <v>296.04900000000004</v>
      </c>
      <c r="AG127" s="47">
        <f t="shared" si="39"/>
        <v>284.024</v>
      </c>
      <c r="AH127" s="33">
        <f t="shared" si="40"/>
        <v>37.663119399682444</v>
      </c>
      <c r="AI127" s="33">
        <f t="shared" si="41"/>
        <v>31.906711906599362</v>
      </c>
      <c r="AJ127" s="25">
        <f t="shared" si="42"/>
        <v>4.8763281080767902</v>
      </c>
    </row>
    <row r="128" spans="1:36" x14ac:dyDescent="0.45">
      <c r="A128" s="60">
        <v>39955</v>
      </c>
      <c r="B128" s="122">
        <v>118</v>
      </c>
      <c r="C128" s="89">
        <f t="shared" si="22"/>
        <v>22.765652088725549</v>
      </c>
      <c r="D128" s="75">
        <f t="shared" si="23"/>
        <v>6.4046484233136818</v>
      </c>
      <c r="E128" s="75">
        <f t="shared" si="24"/>
        <v>16.361003665411868</v>
      </c>
      <c r="G128" s="111">
        <v>39955</v>
      </c>
      <c r="H128" s="140">
        <v>118</v>
      </c>
      <c r="I128" s="149">
        <f t="shared" si="25"/>
        <v>2009</v>
      </c>
      <c r="J128" s="13">
        <f t="shared" si="26"/>
        <v>5</v>
      </c>
      <c r="K128" s="13">
        <f t="shared" si="27"/>
        <v>22</v>
      </c>
      <c r="L128" s="144">
        <f t="shared" si="43"/>
        <v>142</v>
      </c>
      <c r="M128" s="23">
        <f t="shared" si="28"/>
        <v>0.97470025896309476</v>
      </c>
      <c r="N128" s="35">
        <f t="shared" si="29"/>
        <v>0.35567158409294203</v>
      </c>
      <c r="O128" s="87">
        <f t="shared" si="30"/>
        <v>1.9853619009632699</v>
      </c>
      <c r="P128" s="142">
        <f t="shared" si="31"/>
        <v>39.932671939972735</v>
      </c>
      <c r="R128" s="60">
        <v>39955</v>
      </c>
      <c r="S128" s="122">
        <v>118</v>
      </c>
      <c r="T128" s="73">
        <f>'Calcul Es et Ea'!C127</f>
        <v>23.143999999999998</v>
      </c>
      <c r="U128" s="65">
        <f>'Calcul Es et Ea'!D127</f>
        <v>7.9589999999999996</v>
      </c>
      <c r="V128" s="33">
        <f t="shared" si="32"/>
        <v>29.995825854429921</v>
      </c>
      <c r="W128" s="33">
        <f t="shared" si="33"/>
        <v>29.565781933409802</v>
      </c>
      <c r="X128" s="35">
        <f t="shared" si="34"/>
        <v>0.9856632078374129</v>
      </c>
      <c r="Y128" s="25">
        <f t="shared" si="35"/>
        <v>22.765652088725549</v>
      </c>
      <c r="AA128" s="60">
        <v>39955</v>
      </c>
      <c r="AB128" s="122">
        <v>118</v>
      </c>
      <c r="AC128" s="73">
        <f t="shared" si="36"/>
        <v>23.143999999999998</v>
      </c>
      <c r="AD128" s="65">
        <f t="shared" si="37"/>
        <v>7.9589999999999996</v>
      </c>
      <c r="AE128" s="33">
        <f>'Calcul Es et Ea'!I127</f>
        <v>1.1338197012402687</v>
      </c>
      <c r="AF128" s="47">
        <f t="shared" si="38"/>
        <v>296.30400000000003</v>
      </c>
      <c r="AG128" s="47">
        <f t="shared" si="39"/>
        <v>281.11900000000003</v>
      </c>
      <c r="AH128" s="33">
        <f t="shared" si="40"/>
        <v>37.793050745066353</v>
      </c>
      <c r="AI128" s="33">
        <f t="shared" si="41"/>
        <v>30.621234146330405</v>
      </c>
      <c r="AJ128" s="25">
        <f t="shared" si="42"/>
        <v>6.4046484233136818</v>
      </c>
    </row>
    <row r="129" spans="1:36" x14ac:dyDescent="0.45">
      <c r="A129" s="60">
        <v>39956</v>
      </c>
      <c r="B129" s="121">
        <v>119</v>
      </c>
      <c r="C129" s="89">
        <f t="shared" si="22"/>
        <v>21.578944019177378</v>
      </c>
      <c r="D129" s="75">
        <f t="shared" si="23"/>
        <v>5.0928974497067561</v>
      </c>
      <c r="E129" s="75">
        <f t="shared" si="24"/>
        <v>16.486046569470624</v>
      </c>
      <c r="G129" s="111">
        <v>39956</v>
      </c>
      <c r="H129" s="139">
        <v>119</v>
      </c>
      <c r="I129" s="149">
        <f t="shared" si="25"/>
        <v>2009</v>
      </c>
      <c r="J129" s="13">
        <f t="shared" si="26"/>
        <v>5</v>
      </c>
      <c r="K129" s="13">
        <f t="shared" si="27"/>
        <v>23</v>
      </c>
      <c r="L129" s="144">
        <f t="shared" si="43"/>
        <v>143</v>
      </c>
      <c r="M129" s="23">
        <f t="shared" si="28"/>
        <v>0.97433929414987031</v>
      </c>
      <c r="N129" s="35">
        <f t="shared" si="29"/>
        <v>0.35909490835530428</v>
      </c>
      <c r="O129" s="87">
        <f t="shared" si="30"/>
        <v>1.9899876641968628</v>
      </c>
      <c r="P129" s="142">
        <f t="shared" si="31"/>
        <v>40.062320525325809</v>
      </c>
      <c r="R129" s="60">
        <v>39956</v>
      </c>
      <c r="S129" s="121">
        <v>119</v>
      </c>
      <c r="T129" s="73">
        <f>'Calcul Es et Ea'!C128</f>
        <v>24.606999999999999</v>
      </c>
      <c r="U129" s="65">
        <f>'Calcul Es et Ea'!D128</f>
        <v>11.052</v>
      </c>
      <c r="V129" s="33">
        <f t="shared" si="32"/>
        <v>30.093212685803739</v>
      </c>
      <c r="W129" s="33">
        <f t="shared" si="33"/>
        <v>28.024602622308283</v>
      </c>
      <c r="X129" s="35">
        <f t="shared" si="34"/>
        <v>0.93125991282176035</v>
      </c>
      <c r="Y129" s="25">
        <f t="shared" si="35"/>
        <v>21.578944019177378</v>
      </c>
      <c r="AA129" s="60">
        <v>39956</v>
      </c>
      <c r="AB129" s="121">
        <v>119</v>
      </c>
      <c r="AC129" s="73">
        <f t="shared" si="36"/>
        <v>24.606999999999999</v>
      </c>
      <c r="AD129" s="65">
        <f t="shared" si="37"/>
        <v>11.052</v>
      </c>
      <c r="AE129" s="33">
        <f>'Calcul Es et Ea'!I128</f>
        <v>1.66822174417752</v>
      </c>
      <c r="AF129" s="47">
        <f t="shared" si="38"/>
        <v>297.76700000000005</v>
      </c>
      <c r="AG129" s="47">
        <f t="shared" si="39"/>
        <v>284.21200000000005</v>
      </c>
      <c r="AH129" s="33">
        <f t="shared" si="40"/>
        <v>38.545009318128081</v>
      </c>
      <c r="AI129" s="33">
        <f t="shared" si="41"/>
        <v>31.99127405885196</v>
      </c>
      <c r="AJ129" s="25">
        <f t="shared" si="42"/>
        <v>5.0928974497067561</v>
      </c>
    </row>
    <row r="130" spans="1:36" x14ac:dyDescent="0.45">
      <c r="A130" s="60">
        <v>39957</v>
      </c>
      <c r="B130" s="122">
        <v>120</v>
      </c>
      <c r="C130" s="89">
        <f t="shared" si="22"/>
        <v>21.384579812066182</v>
      </c>
      <c r="D130" s="75">
        <f t="shared" si="23"/>
        <v>4.5228794651621573</v>
      </c>
      <c r="E130" s="75">
        <f t="shared" si="24"/>
        <v>16.861700346904023</v>
      </c>
      <c r="G130" s="111">
        <v>39957</v>
      </c>
      <c r="H130" s="140">
        <v>120</v>
      </c>
      <c r="I130" s="149">
        <f t="shared" si="25"/>
        <v>2009</v>
      </c>
      <c r="J130" s="13">
        <f t="shared" si="26"/>
        <v>5</v>
      </c>
      <c r="K130" s="13">
        <f t="shared" si="27"/>
        <v>24</v>
      </c>
      <c r="L130" s="144">
        <f t="shared" si="43"/>
        <v>144</v>
      </c>
      <c r="M130" s="23">
        <f t="shared" si="28"/>
        <v>0.97398593315759263</v>
      </c>
      <c r="N130" s="35">
        <f t="shared" si="29"/>
        <v>0.36241182504641795</v>
      </c>
      <c r="O130" s="87">
        <f t="shared" si="30"/>
        <v>1.9944901440290845</v>
      </c>
      <c r="P130" s="142">
        <f t="shared" si="31"/>
        <v>40.187675498443568</v>
      </c>
      <c r="R130" s="60">
        <v>39957</v>
      </c>
      <c r="S130" s="122">
        <v>120</v>
      </c>
      <c r="T130" s="73">
        <f>'Calcul Es et Ea'!C129</f>
        <v>28.039000000000001</v>
      </c>
      <c r="U130" s="65">
        <f>'Calcul Es et Ea'!D129</f>
        <v>14.81</v>
      </c>
      <c r="V130" s="33">
        <f t="shared" si="32"/>
        <v>30.187374327410872</v>
      </c>
      <c r="W130" s="33">
        <f t="shared" si="33"/>
        <v>27.772181574111926</v>
      </c>
      <c r="X130" s="35">
        <f t="shared" si="34"/>
        <v>0.91999328172421102</v>
      </c>
      <c r="Y130" s="25">
        <f t="shared" si="35"/>
        <v>21.384579812066182</v>
      </c>
      <c r="AA130" s="60">
        <v>39957</v>
      </c>
      <c r="AB130" s="122">
        <v>120</v>
      </c>
      <c r="AC130" s="73">
        <f t="shared" si="36"/>
        <v>28.039000000000001</v>
      </c>
      <c r="AD130" s="65">
        <f t="shared" si="37"/>
        <v>14.81</v>
      </c>
      <c r="AE130" s="33">
        <f>'Calcul Es et Ea'!I129</f>
        <v>2.1043250092742802</v>
      </c>
      <c r="AF130" s="47">
        <f t="shared" si="38"/>
        <v>301.19900000000001</v>
      </c>
      <c r="AG130" s="47">
        <f t="shared" si="39"/>
        <v>287.97000000000003</v>
      </c>
      <c r="AH130" s="33">
        <f t="shared" si="40"/>
        <v>40.353015648757463</v>
      </c>
      <c r="AI130" s="33">
        <f t="shared" si="41"/>
        <v>33.717151615327531</v>
      </c>
      <c r="AJ130" s="25">
        <f t="shared" si="42"/>
        <v>4.5228794651621573</v>
      </c>
    </row>
    <row r="131" spans="1:36" x14ac:dyDescent="0.45">
      <c r="A131" s="60">
        <v>39958</v>
      </c>
      <c r="B131" s="122">
        <v>121</v>
      </c>
      <c r="C131" s="89">
        <f t="shared" si="22"/>
        <v>20.442841267102025</v>
      </c>
      <c r="D131" s="75">
        <f t="shared" si="23"/>
        <v>4.2439059419969887</v>
      </c>
      <c r="E131" s="75">
        <f t="shared" si="24"/>
        <v>16.198935325105037</v>
      </c>
      <c r="G131" s="111">
        <v>39958</v>
      </c>
      <c r="H131" s="140">
        <v>121</v>
      </c>
      <c r="I131" s="149">
        <f t="shared" si="25"/>
        <v>2009</v>
      </c>
      <c r="J131" s="13">
        <f t="shared" si="26"/>
        <v>5</v>
      </c>
      <c r="K131" s="13">
        <f t="shared" si="27"/>
        <v>25</v>
      </c>
      <c r="L131" s="144">
        <f t="shared" si="43"/>
        <v>145</v>
      </c>
      <c r="M131" s="23">
        <f t="shared" si="28"/>
        <v>0.97364028069474995</v>
      </c>
      <c r="N131" s="35">
        <f t="shared" si="29"/>
        <v>0.36562135129228263</v>
      </c>
      <c r="O131" s="87">
        <f t="shared" si="30"/>
        <v>1.9988663944408911</v>
      </c>
      <c r="P131" s="142">
        <f t="shared" si="31"/>
        <v>40.308710011048298</v>
      </c>
      <c r="R131" s="60">
        <v>39958</v>
      </c>
      <c r="S131" s="122">
        <v>121</v>
      </c>
      <c r="T131" s="73">
        <f>'Calcul Es et Ea'!C130</f>
        <v>26.526</v>
      </c>
      <c r="U131" s="65">
        <f>'Calcul Es et Ea'!D130</f>
        <v>14.509</v>
      </c>
      <c r="V131" s="33">
        <f t="shared" si="32"/>
        <v>30.278290611899042</v>
      </c>
      <c r="W131" s="33">
        <f t="shared" si="33"/>
        <v>26.549144502729902</v>
      </c>
      <c r="X131" s="35">
        <f t="shared" si="34"/>
        <v>0.87683762742855687</v>
      </c>
      <c r="Y131" s="25">
        <f t="shared" si="35"/>
        <v>20.442841267102025</v>
      </c>
      <c r="AA131" s="60">
        <v>39958</v>
      </c>
      <c r="AB131" s="122">
        <v>121</v>
      </c>
      <c r="AC131" s="73">
        <f t="shared" si="36"/>
        <v>26.526</v>
      </c>
      <c r="AD131" s="65">
        <f t="shared" si="37"/>
        <v>14.509</v>
      </c>
      <c r="AE131" s="33">
        <f>'Calcul Es et Ea'!I130</f>
        <v>2.0567379923287552</v>
      </c>
      <c r="AF131" s="47">
        <f t="shared" si="38"/>
        <v>299.68600000000004</v>
      </c>
      <c r="AG131" s="47">
        <f t="shared" si="39"/>
        <v>287.66900000000004</v>
      </c>
      <c r="AH131" s="33">
        <f t="shared" si="40"/>
        <v>39.548290326637982</v>
      </c>
      <c r="AI131" s="33">
        <f t="shared" si="41"/>
        <v>33.576401375964487</v>
      </c>
      <c r="AJ131" s="25">
        <f t="shared" si="42"/>
        <v>4.2439059419969887</v>
      </c>
    </row>
    <row r="132" spans="1:36" x14ac:dyDescent="0.45">
      <c r="A132" s="60">
        <v>39959</v>
      </c>
      <c r="B132" s="121">
        <v>122</v>
      </c>
      <c r="C132" s="89">
        <f t="shared" si="22"/>
        <v>19.245362989073374</v>
      </c>
      <c r="D132" s="75">
        <f t="shared" si="23"/>
        <v>4.601817467416252</v>
      </c>
      <c r="E132" s="75">
        <f t="shared" si="24"/>
        <v>14.643545521657122</v>
      </c>
      <c r="G132" s="111">
        <v>39959</v>
      </c>
      <c r="H132" s="139">
        <v>122</v>
      </c>
      <c r="I132" s="149">
        <f t="shared" si="25"/>
        <v>2009</v>
      </c>
      <c r="J132" s="13">
        <f t="shared" si="26"/>
        <v>5</v>
      </c>
      <c r="K132" s="13">
        <f t="shared" si="27"/>
        <v>26</v>
      </c>
      <c r="L132" s="144">
        <f t="shared" si="43"/>
        <v>146</v>
      </c>
      <c r="M132" s="23">
        <f t="shared" si="28"/>
        <v>0.97330243918562676</v>
      </c>
      <c r="N132" s="35">
        <f t="shared" si="29"/>
        <v>0.3687225360410043</v>
      </c>
      <c r="O132" s="87">
        <f t="shared" si="30"/>
        <v>2.0031134927648591</v>
      </c>
      <c r="P132" s="142">
        <f t="shared" si="31"/>
        <v>40.42539820037458</v>
      </c>
      <c r="R132" s="60">
        <v>39959</v>
      </c>
      <c r="S132" s="121">
        <v>122</v>
      </c>
      <c r="T132" s="73">
        <f>'Calcul Es et Ea'!C131</f>
        <v>18.969000000000001</v>
      </c>
      <c r="U132" s="65">
        <f>'Calcul Es et Ea'!D131</f>
        <v>8.3800000000000008</v>
      </c>
      <c r="V132" s="33">
        <f t="shared" si="32"/>
        <v>30.365942112193373</v>
      </c>
      <c r="W132" s="33">
        <f t="shared" si="33"/>
        <v>24.993977907887498</v>
      </c>
      <c r="X132" s="35">
        <f t="shared" si="34"/>
        <v>0.82309245718581625</v>
      </c>
      <c r="Y132" s="25">
        <f t="shared" si="35"/>
        <v>19.245362989073374</v>
      </c>
      <c r="AA132" s="60">
        <v>39959</v>
      </c>
      <c r="AB132" s="121">
        <v>122</v>
      </c>
      <c r="AC132" s="73">
        <f t="shared" si="36"/>
        <v>18.969000000000001</v>
      </c>
      <c r="AD132" s="65">
        <f t="shared" si="37"/>
        <v>8.3800000000000008</v>
      </c>
      <c r="AE132" s="33">
        <f>'Calcul Es et Ea'!I131</f>
        <v>1.2770574556877787</v>
      </c>
      <c r="AF132" s="47">
        <f t="shared" si="38"/>
        <v>292.12900000000002</v>
      </c>
      <c r="AG132" s="47">
        <f t="shared" si="39"/>
        <v>281.54000000000002</v>
      </c>
      <c r="AH132" s="33">
        <f t="shared" si="40"/>
        <v>35.707593450333832</v>
      </c>
      <c r="AI132" s="33">
        <f t="shared" si="41"/>
        <v>30.805078394371225</v>
      </c>
      <c r="AJ132" s="25">
        <f t="shared" si="42"/>
        <v>4.601817467416252</v>
      </c>
    </row>
    <row r="133" spans="1:36" x14ac:dyDescent="0.45">
      <c r="A133" s="60">
        <v>39960</v>
      </c>
      <c r="B133" s="122">
        <v>123</v>
      </c>
      <c r="C133" s="89">
        <f t="shared" si="22"/>
        <v>22.515458045122536</v>
      </c>
      <c r="D133" s="75">
        <f t="shared" si="23"/>
        <v>5.8692745298536453</v>
      </c>
      <c r="E133" s="75">
        <f t="shared" si="24"/>
        <v>16.646183515268891</v>
      </c>
      <c r="G133" s="111">
        <v>39960</v>
      </c>
      <c r="H133" s="140">
        <v>123</v>
      </c>
      <c r="I133" s="149">
        <f t="shared" si="25"/>
        <v>2009</v>
      </c>
      <c r="J133" s="13">
        <f t="shared" si="26"/>
        <v>5</v>
      </c>
      <c r="K133" s="13">
        <f t="shared" si="27"/>
        <v>27</v>
      </c>
      <c r="L133" s="144">
        <f t="shared" si="43"/>
        <v>147</v>
      </c>
      <c r="M133" s="23">
        <f t="shared" si="28"/>
        <v>0.97297250873995333</v>
      </c>
      <c r="N133" s="35">
        <f t="shared" si="29"/>
        <v>0.37171446034461308</v>
      </c>
      <c r="O133" s="87">
        <f t="shared" si="30"/>
        <v>2.007228545641913</v>
      </c>
      <c r="P133" s="142">
        <f t="shared" si="31"/>
        <v>40.537715186474522</v>
      </c>
      <c r="R133" s="60">
        <v>39960</v>
      </c>
      <c r="S133" s="122">
        <v>123</v>
      </c>
      <c r="T133" s="73">
        <f>'Calcul Es et Ea'!C132</f>
        <v>19.655999999999999</v>
      </c>
      <c r="U133" s="65">
        <f>'Calcul Es et Ea'!D132</f>
        <v>5.2430000000000003</v>
      </c>
      <c r="V133" s="33">
        <f t="shared" si="32"/>
        <v>30.450310139472204</v>
      </c>
      <c r="W133" s="33">
        <f t="shared" si="33"/>
        <v>29.24085460405524</v>
      </c>
      <c r="X133" s="35">
        <f t="shared" si="34"/>
        <v>0.96028101093626739</v>
      </c>
      <c r="Y133" s="25">
        <f t="shared" si="35"/>
        <v>22.515458045122536</v>
      </c>
      <c r="AA133" s="60">
        <v>39960</v>
      </c>
      <c r="AB133" s="122">
        <v>123</v>
      </c>
      <c r="AC133" s="73">
        <f t="shared" si="36"/>
        <v>19.655999999999999</v>
      </c>
      <c r="AD133" s="65">
        <f t="shared" si="37"/>
        <v>5.2430000000000003</v>
      </c>
      <c r="AE133" s="33">
        <f>'Calcul Es et Ea'!I132</f>
        <v>1.1576255978671146</v>
      </c>
      <c r="AF133" s="47">
        <f t="shared" si="38"/>
        <v>292.81600000000003</v>
      </c>
      <c r="AG133" s="47">
        <f t="shared" si="39"/>
        <v>278.40300000000002</v>
      </c>
      <c r="AH133" s="33">
        <f t="shared" si="40"/>
        <v>36.044674496298818</v>
      </c>
      <c r="AI133" s="33">
        <f t="shared" si="41"/>
        <v>29.454898904903111</v>
      </c>
      <c r="AJ133" s="25">
        <f t="shared" si="42"/>
        <v>5.8692745298536453</v>
      </c>
    </row>
    <row r="134" spans="1:36" x14ac:dyDescent="0.45">
      <c r="A134" s="60">
        <v>39961</v>
      </c>
      <c r="B134" s="122">
        <v>124</v>
      </c>
      <c r="C134" s="89">
        <f t="shared" si="22"/>
        <v>15.205963013466089</v>
      </c>
      <c r="D134" s="75">
        <f t="shared" si="23"/>
        <v>3.0758772506844814</v>
      </c>
      <c r="E134" s="75">
        <f t="shared" si="24"/>
        <v>12.130085762781608</v>
      </c>
      <c r="G134" s="111">
        <v>39961</v>
      </c>
      <c r="H134" s="140">
        <v>124</v>
      </c>
      <c r="I134" s="149">
        <f t="shared" si="25"/>
        <v>2009</v>
      </c>
      <c r="J134" s="13">
        <f t="shared" si="26"/>
        <v>5</v>
      </c>
      <c r="K134" s="13">
        <f t="shared" si="27"/>
        <v>28</v>
      </c>
      <c r="L134" s="144">
        <f t="shared" si="43"/>
        <v>148</v>
      </c>
      <c r="M134" s="23">
        <f t="shared" si="28"/>
        <v>0.97265058712324137</v>
      </c>
      <c r="N134" s="35">
        <f t="shared" si="29"/>
        <v>0.37459623763136657</v>
      </c>
      <c r="O134" s="87">
        <f t="shared" si="30"/>
        <v>2.0112086951374151</v>
      </c>
      <c r="P134" s="142">
        <f t="shared" si="31"/>
        <v>40.64563707093393</v>
      </c>
      <c r="R134" s="60">
        <v>39961</v>
      </c>
      <c r="S134" s="122">
        <v>124</v>
      </c>
      <c r="T134" s="73">
        <f>'Calcul Es et Ea'!C133</f>
        <v>19.388000000000002</v>
      </c>
      <c r="U134" s="65">
        <f>'Calcul Es et Ea'!D133</f>
        <v>12.849</v>
      </c>
      <c r="V134" s="33">
        <f t="shared" si="32"/>
        <v>30.531376742202731</v>
      </c>
      <c r="W134" s="33">
        <f t="shared" si="33"/>
        <v>19.748003913592324</v>
      </c>
      <c r="X134" s="35">
        <f t="shared" si="34"/>
        <v>0.64681013504036222</v>
      </c>
      <c r="Y134" s="25">
        <f t="shared" si="35"/>
        <v>15.205963013466089</v>
      </c>
      <c r="AA134" s="60">
        <v>39961</v>
      </c>
      <c r="AB134" s="122">
        <v>124</v>
      </c>
      <c r="AC134" s="73">
        <f t="shared" si="36"/>
        <v>19.388000000000002</v>
      </c>
      <c r="AD134" s="65">
        <f t="shared" si="37"/>
        <v>12.849</v>
      </c>
      <c r="AE134" s="33">
        <f>'Calcul Es et Ea'!I133</f>
        <v>1.4554886666080236</v>
      </c>
      <c r="AF134" s="47">
        <f t="shared" si="38"/>
        <v>292.548</v>
      </c>
      <c r="AG134" s="47">
        <f t="shared" si="39"/>
        <v>286.00900000000001</v>
      </c>
      <c r="AH134" s="33">
        <f t="shared" si="40"/>
        <v>35.9128959198231</v>
      </c>
      <c r="AI134" s="33">
        <f t="shared" si="41"/>
        <v>32.808070637593595</v>
      </c>
      <c r="AJ134" s="25">
        <f t="shared" si="42"/>
        <v>3.0758772506844814</v>
      </c>
    </row>
    <row r="135" spans="1:36" x14ac:dyDescent="0.45">
      <c r="A135" s="60">
        <v>39962</v>
      </c>
      <c r="B135" s="121">
        <v>125</v>
      </c>
      <c r="C135" s="89">
        <f t="shared" si="22"/>
        <v>21.952127374726569</v>
      </c>
      <c r="D135" s="75">
        <f t="shared" si="23"/>
        <v>5.3149594865666678</v>
      </c>
      <c r="E135" s="75">
        <f t="shared" si="24"/>
        <v>16.637167888159901</v>
      </c>
      <c r="G135" s="111">
        <v>39962</v>
      </c>
      <c r="H135" s="139">
        <v>125</v>
      </c>
      <c r="I135" s="149">
        <f t="shared" si="25"/>
        <v>2009</v>
      </c>
      <c r="J135" s="13">
        <f t="shared" si="26"/>
        <v>5</v>
      </c>
      <c r="K135" s="13">
        <f t="shared" si="27"/>
        <v>29</v>
      </c>
      <c r="L135" s="144">
        <f t="shared" si="43"/>
        <v>149</v>
      </c>
      <c r="M135" s="23">
        <f t="shared" si="28"/>
        <v>0.97233676972781347</v>
      </c>
      <c r="N135" s="35">
        <f t="shared" si="29"/>
        <v>0.37736701396846101</v>
      </c>
      <c r="O135" s="87">
        <f t="shared" si="30"/>
        <v>2.0150511249963561</v>
      </c>
      <c r="P135" s="142">
        <f t="shared" si="31"/>
        <v>40.749140936946745</v>
      </c>
      <c r="R135" s="60">
        <v>39962</v>
      </c>
      <c r="S135" s="121">
        <v>125</v>
      </c>
      <c r="T135" s="73">
        <f>'Calcul Es et Ea'!C134</f>
        <v>25.439</v>
      </c>
      <c r="U135" s="65">
        <f>'Calcul Es et Ea'!D134</f>
        <v>11.88</v>
      </c>
      <c r="V135" s="33">
        <f t="shared" si="32"/>
        <v>30.609124706196919</v>
      </c>
      <c r="W135" s="33">
        <f t="shared" si="33"/>
        <v>28.509256330813727</v>
      </c>
      <c r="X135" s="35">
        <f t="shared" si="34"/>
        <v>0.93139730732130122</v>
      </c>
      <c r="Y135" s="25">
        <f t="shared" si="35"/>
        <v>21.952127374726569</v>
      </c>
      <c r="AA135" s="60">
        <v>39962</v>
      </c>
      <c r="AB135" s="121">
        <v>125</v>
      </c>
      <c r="AC135" s="73">
        <f t="shared" si="36"/>
        <v>25.439</v>
      </c>
      <c r="AD135" s="65">
        <f t="shared" si="37"/>
        <v>11.88</v>
      </c>
      <c r="AE135" s="33">
        <f>'Calcul Es et Ea'!I134</f>
        <v>1.5767424391362554</v>
      </c>
      <c r="AF135" s="47">
        <f t="shared" si="38"/>
        <v>298.59900000000005</v>
      </c>
      <c r="AG135" s="47">
        <f t="shared" si="39"/>
        <v>285.04000000000002</v>
      </c>
      <c r="AH135" s="33">
        <f t="shared" si="40"/>
        <v>38.977617466854198</v>
      </c>
      <c r="AI135" s="33">
        <f t="shared" si="41"/>
        <v>32.365709413476026</v>
      </c>
      <c r="AJ135" s="25">
        <f t="shared" si="42"/>
        <v>5.3149594865666678</v>
      </c>
    </row>
    <row r="136" spans="1:36" x14ac:dyDescent="0.45">
      <c r="A136" s="60">
        <v>39963</v>
      </c>
      <c r="B136" s="122">
        <v>126</v>
      </c>
      <c r="C136" s="89">
        <f t="shared" si="22"/>
        <v>22.959397138364476</v>
      </c>
      <c r="D136" s="75">
        <f t="shared" si="23"/>
        <v>6.539293853682107</v>
      </c>
      <c r="E136" s="75">
        <f t="shared" si="24"/>
        <v>16.420103284682369</v>
      </c>
      <c r="G136" s="111">
        <v>39963</v>
      </c>
      <c r="H136" s="140">
        <v>126</v>
      </c>
      <c r="I136" s="149">
        <f t="shared" si="25"/>
        <v>2009</v>
      </c>
      <c r="J136" s="13">
        <f t="shared" si="26"/>
        <v>5</v>
      </c>
      <c r="K136" s="13">
        <f t="shared" si="27"/>
        <v>30</v>
      </c>
      <c r="L136" s="144">
        <f t="shared" si="43"/>
        <v>150</v>
      </c>
      <c r="M136" s="23">
        <f t="shared" si="28"/>
        <v>0.97203114954453662</v>
      </c>
      <c r="N136" s="35">
        <f t="shared" si="29"/>
        <v>0.38002596831506935</v>
      </c>
      <c r="O136" s="87">
        <f t="shared" si="30"/>
        <v>2.018753067015373</v>
      </c>
      <c r="P136" s="142">
        <f t="shared" si="31"/>
        <v>40.84820485068213</v>
      </c>
      <c r="R136" s="60">
        <v>39963</v>
      </c>
      <c r="S136" s="122">
        <v>126</v>
      </c>
      <c r="T136" s="73">
        <f>'Calcul Es et Ea'!C135</f>
        <v>25.492999999999999</v>
      </c>
      <c r="U136" s="65">
        <f>'Calcul Es et Ea'!D135</f>
        <v>10.733000000000001</v>
      </c>
      <c r="V136" s="33">
        <f t="shared" si="32"/>
        <v>30.683537555638392</v>
      </c>
      <c r="W136" s="33">
        <f t="shared" si="33"/>
        <v>29.817398880992826</v>
      </c>
      <c r="X136" s="35">
        <f t="shared" si="34"/>
        <v>0.97177187692015632</v>
      </c>
      <c r="Y136" s="25">
        <f t="shared" si="35"/>
        <v>22.959397138364476</v>
      </c>
      <c r="AA136" s="60">
        <v>39963</v>
      </c>
      <c r="AB136" s="122">
        <v>126</v>
      </c>
      <c r="AC136" s="73">
        <f t="shared" si="36"/>
        <v>25.492999999999999</v>
      </c>
      <c r="AD136" s="65">
        <f t="shared" si="37"/>
        <v>10.733000000000001</v>
      </c>
      <c r="AE136" s="33">
        <f>'Calcul Es et Ea'!I135</f>
        <v>1.1190820186353929</v>
      </c>
      <c r="AF136" s="47">
        <f t="shared" si="38"/>
        <v>298.65300000000002</v>
      </c>
      <c r="AG136" s="47">
        <f t="shared" si="39"/>
        <v>283.89300000000003</v>
      </c>
      <c r="AH136" s="33">
        <f t="shared" si="40"/>
        <v>39.005820674126767</v>
      </c>
      <c r="AI136" s="33">
        <f t="shared" si="41"/>
        <v>31.847887463622005</v>
      </c>
      <c r="AJ136" s="25">
        <f t="shared" si="42"/>
        <v>6.539293853682107</v>
      </c>
    </row>
    <row r="137" spans="1:36" x14ac:dyDescent="0.45">
      <c r="A137" s="60">
        <v>39964</v>
      </c>
      <c r="B137" s="122">
        <v>127</v>
      </c>
      <c r="C137" s="89">
        <f t="shared" si="22"/>
        <v>23.156339548852884</v>
      </c>
      <c r="D137" s="75">
        <f t="shared" si="23"/>
        <v>6.1568218273941646</v>
      </c>
      <c r="E137" s="75">
        <f t="shared" si="24"/>
        <v>16.999517721458719</v>
      </c>
      <c r="G137" s="111">
        <v>39964</v>
      </c>
      <c r="H137" s="140">
        <v>127</v>
      </c>
      <c r="I137" s="149">
        <f t="shared" si="25"/>
        <v>2009</v>
      </c>
      <c r="J137" s="13">
        <f t="shared" si="26"/>
        <v>5</v>
      </c>
      <c r="K137" s="13">
        <f t="shared" si="27"/>
        <v>31</v>
      </c>
      <c r="L137" s="144">
        <f t="shared" si="43"/>
        <v>151</v>
      </c>
      <c r="M137" s="23">
        <f t="shared" si="28"/>
        <v>0.97173381713526685</v>
      </c>
      <c r="N137" s="35">
        <f t="shared" si="29"/>
        <v>0.38257231276563386</v>
      </c>
      <c r="O137" s="87">
        <f t="shared" si="30"/>
        <v>2.022311807507378</v>
      </c>
      <c r="P137" s="142">
        <f t="shared" si="31"/>
        <v>40.942807863866278</v>
      </c>
      <c r="R137" s="60">
        <v>39964</v>
      </c>
      <c r="S137" s="122">
        <v>127</v>
      </c>
      <c r="T137" s="73">
        <f>'Calcul Es et Ea'!C136</f>
        <v>26.073</v>
      </c>
      <c r="U137" s="65">
        <f>'Calcul Es et Ea'!D136</f>
        <v>11.128</v>
      </c>
      <c r="V137" s="33">
        <f t="shared" si="32"/>
        <v>30.754599555021795</v>
      </c>
      <c r="W137" s="33">
        <f t="shared" si="33"/>
        <v>30.073168245263485</v>
      </c>
      <c r="X137" s="35">
        <f t="shared" si="34"/>
        <v>0.97784294643345337</v>
      </c>
      <c r="Y137" s="25">
        <f t="shared" si="35"/>
        <v>23.156339548852884</v>
      </c>
      <c r="AA137" s="60">
        <v>39964</v>
      </c>
      <c r="AB137" s="122">
        <v>127</v>
      </c>
      <c r="AC137" s="73">
        <f t="shared" si="36"/>
        <v>26.073</v>
      </c>
      <c r="AD137" s="65">
        <f t="shared" si="37"/>
        <v>11.128</v>
      </c>
      <c r="AE137" s="33">
        <f>'Calcul Es et Ea'!I136</f>
        <v>1.3399859117441266</v>
      </c>
      <c r="AF137" s="47">
        <f t="shared" si="38"/>
        <v>299.233</v>
      </c>
      <c r="AG137" s="47">
        <f t="shared" si="39"/>
        <v>284.28800000000001</v>
      </c>
      <c r="AH137" s="33">
        <f t="shared" si="40"/>
        <v>39.309710004634795</v>
      </c>
      <c r="AI137" s="33">
        <f t="shared" si="41"/>
        <v>32.025506423896346</v>
      </c>
      <c r="AJ137" s="25">
        <f t="shared" si="42"/>
        <v>6.1568218273941646</v>
      </c>
    </row>
    <row r="138" spans="1:36" x14ac:dyDescent="0.45">
      <c r="A138" s="60">
        <v>39965</v>
      </c>
      <c r="B138" s="121">
        <v>128</v>
      </c>
      <c r="C138" s="89">
        <f t="shared" si="22"/>
        <v>22.098486393746565</v>
      </c>
      <c r="D138" s="75">
        <f t="shared" si="23"/>
        <v>5.4894589961563636</v>
      </c>
      <c r="E138" s="75">
        <f t="shared" si="24"/>
        <v>16.609027397590204</v>
      </c>
      <c r="G138" s="111">
        <v>39965</v>
      </c>
      <c r="H138" s="139">
        <v>128</v>
      </c>
      <c r="I138" s="149">
        <f t="shared" si="25"/>
        <v>2009</v>
      </c>
      <c r="J138" s="13">
        <f t="shared" si="26"/>
        <v>6</v>
      </c>
      <c r="K138" s="13">
        <f t="shared" si="27"/>
        <v>1</v>
      </c>
      <c r="L138" s="144">
        <f t="shared" si="43"/>
        <v>152</v>
      </c>
      <c r="M138" s="23">
        <f t="shared" si="28"/>
        <v>0.9714448606060142</v>
      </c>
      <c r="N138" s="35">
        <f t="shared" si="29"/>
        <v>0.38500529278333917</v>
      </c>
      <c r="O138" s="87">
        <f t="shared" si="30"/>
        <v>2.0257246938326903</v>
      </c>
      <c r="P138" s="142">
        <f t="shared" si="31"/>
        <v>41.03293001749045</v>
      </c>
      <c r="R138" s="60">
        <v>39965</v>
      </c>
      <c r="S138" s="121">
        <v>128</v>
      </c>
      <c r="T138" s="73">
        <f>'Calcul Es et Ea'!C137</f>
        <v>25.736509999999999</v>
      </c>
      <c r="U138" s="65">
        <f>'Calcul Es et Ea'!D137</f>
        <v>12.185510000000001</v>
      </c>
      <c r="V138" s="33">
        <f t="shared" si="32"/>
        <v>30.822295711938128</v>
      </c>
      <c r="W138" s="33">
        <f t="shared" si="33"/>
        <v>28.699332978891643</v>
      </c>
      <c r="X138" s="35">
        <f t="shared" si="34"/>
        <v>0.93112249804857283</v>
      </c>
      <c r="Y138" s="25">
        <f t="shared" si="35"/>
        <v>22.098486393746565</v>
      </c>
      <c r="AA138" s="60">
        <v>39965</v>
      </c>
      <c r="AB138" s="121">
        <v>128</v>
      </c>
      <c r="AC138" s="73">
        <f t="shared" si="36"/>
        <v>25.736509999999999</v>
      </c>
      <c r="AD138" s="65">
        <f t="shared" si="37"/>
        <v>12.185510000000001</v>
      </c>
      <c r="AE138" s="33">
        <f>'Calcul Es et Ea'!I137</f>
        <v>1.4924619428876724</v>
      </c>
      <c r="AF138" s="47">
        <f t="shared" si="38"/>
        <v>298.89651000000003</v>
      </c>
      <c r="AG138" s="47">
        <f t="shared" si="39"/>
        <v>285.34551000000005</v>
      </c>
      <c r="AH138" s="33">
        <f t="shared" si="40"/>
        <v>39.133191643538773</v>
      </c>
      <c r="AI138" s="33">
        <f t="shared" si="41"/>
        <v>32.504692804924126</v>
      </c>
      <c r="AJ138" s="25">
        <f t="shared" si="42"/>
        <v>5.4894589961563636</v>
      </c>
    </row>
    <row r="139" spans="1:36" x14ac:dyDescent="0.45">
      <c r="A139" s="60">
        <v>39966</v>
      </c>
      <c r="B139" s="122">
        <v>129</v>
      </c>
      <c r="C139" s="89">
        <f t="shared" si="22"/>
        <v>21.636734385334012</v>
      </c>
      <c r="D139" s="75">
        <f t="shared" si="23"/>
        <v>5.2267437697268191</v>
      </c>
      <c r="E139" s="75">
        <f t="shared" si="24"/>
        <v>16.409990615607192</v>
      </c>
      <c r="G139" s="111">
        <v>39966</v>
      </c>
      <c r="H139" s="140">
        <v>129</v>
      </c>
      <c r="I139" s="149">
        <f t="shared" si="25"/>
        <v>2009</v>
      </c>
      <c r="J139" s="13">
        <f t="shared" si="26"/>
        <v>6</v>
      </c>
      <c r="K139" s="13">
        <f t="shared" si="27"/>
        <v>2</v>
      </c>
      <c r="L139" s="144">
        <f t="shared" si="43"/>
        <v>153</v>
      </c>
      <c r="M139" s="23">
        <f t="shared" si="28"/>
        <v>0.9711643655808343</v>
      </c>
      <c r="N139" s="35">
        <f t="shared" si="29"/>
        <v>0.38732418742369806</v>
      </c>
      <c r="O139" s="87">
        <f t="shared" si="30"/>
        <v>2.0289891409688354</v>
      </c>
      <c r="P139" s="142">
        <f t="shared" si="31"/>
        <v>41.118552346545073</v>
      </c>
      <c r="R139" s="60">
        <v>39966</v>
      </c>
      <c r="S139" s="122">
        <v>129</v>
      </c>
      <c r="T139" s="73">
        <f>'Calcul Es et Ea'!C138</f>
        <v>27.295010000000001</v>
      </c>
      <c r="U139" s="65">
        <f>'Calcul Es et Ea'!D138</f>
        <v>14.35844</v>
      </c>
      <c r="V139" s="33">
        <f t="shared" si="32"/>
        <v>30.886611780630798</v>
      </c>
      <c r="W139" s="33">
        <f t="shared" si="33"/>
        <v>28.099655045888326</v>
      </c>
      <c r="X139" s="35">
        <f t="shared" si="34"/>
        <v>0.90976813013558866</v>
      </c>
      <c r="Y139" s="25">
        <f t="shared" si="35"/>
        <v>21.636734385334012</v>
      </c>
      <c r="AA139" s="60">
        <v>39966</v>
      </c>
      <c r="AB139" s="122">
        <v>129</v>
      </c>
      <c r="AC139" s="73">
        <f t="shared" si="36"/>
        <v>27.295010000000001</v>
      </c>
      <c r="AD139" s="65">
        <f t="shared" si="37"/>
        <v>14.35844</v>
      </c>
      <c r="AE139" s="33">
        <f>'Calcul Es et Ea'!I138</f>
        <v>1.6158751670911873</v>
      </c>
      <c r="AF139" s="47">
        <f t="shared" si="38"/>
        <v>300.45501000000002</v>
      </c>
      <c r="AG139" s="47">
        <f t="shared" si="39"/>
        <v>287.51844</v>
      </c>
      <c r="AH139" s="33">
        <f t="shared" si="40"/>
        <v>39.955787417324601</v>
      </c>
      <c r="AI139" s="33">
        <f t="shared" si="41"/>
        <v>33.506163767522288</v>
      </c>
      <c r="AJ139" s="25">
        <f t="shared" si="42"/>
        <v>5.2267437697268191</v>
      </c>
    </row>
    <row r="140" spans="1:36" x14ac:dyDescent="0.45">
      <c r="A140" s="60">
        <v>39967</v>
      </c>
      <c r="B140" s="122">
        <v>130</v>
      </c>
      <c r="C140" s="89">
        <f t="shared" ref="C140:C203" si="44">Y140</f>
        <v>23.201794880075269</v>
      </c>
      <c r="D140" s="75">
        <f t="shared" ref="D140:D203" si="45">AJ140</f>
        <v>5.9462287223855794</v>
      </c>
      <c r="E140" s="75">
        <f t="shared" ref="E140:E203" si="46">C140-D140</f>
        <v>17.255566157689689</v>
      </c>
      <c r="G140" s="111">
        <v>39967</v>
      </c>
      <c r="H140" s="140">
        <v>130</v>
      </c>
      <c r="I140" s="149">
        <f t="shared" ref="I140:I203" si="47">YEAR(G140)</f>
        <v>2009</v>
      </c>
      <c r="J140" s="13">
        <f t="shared" ref="J140:J203" si="48">MONTH(G140)</f>
        <v>6</v>
      </c>
      <c r="K140" s="13">
        <f t="shared" ref="K140:K203" si="49">DAY(G140)</f>
        <v>3</v>
      </c>
      <c r="L140" s="144">
        <f t="shared" si="43"/>
        <v>154</v>
      </c>
      <c r="M140" s="23">
        <f t="shared" ref="M140:M203" si="50">1+0.033*COS(2*PI()*L140/365)</f>
        <v>0.97089241517645686</v>
      </c>
      <c r="N140" s="35">
        <f t="shared" ref="N140:N203" si="51">0.409*SIN((2*PI()*L140/365-1.39))</f>
        <v>0.38952830954818274</v>
      </c>
      <c r="O140" s="87">
        <f t="shared" ref="O140:O203" si="52">ACOS(-TAN($K$5)*TAN(N140))</f>
        <v>2.0321026380895062</v>
      </c>
      <c r="P140" s="142">
        <f t="shared" ref="P140:P203" si="53">$E$3*M140*(O140*SIN($K$5)*SIN(N140)+COS($K$5)*COS(N140)*SIN(O140))</f>
        <v>41.199656885671303</v>
      </c>
      <c r="R140" s="60">
        <v>39967</v>
      </c>
      <c r="S140" s="122">
        <v>130</v>
      </c>
      <c r="T140" s="73">
        <f>'Calcul Es et Ea'!C139</f>
        <v>26.477150000000002</v>
      </c>
      <c r="U140" s="65">
        <f>'Calcul Es et Ea'!D139</f>
        <v>11.65991</v>
      </c>
      <c r="V140" s="33">
        <f t="shared" ref="V140:V161" si="54">(0.75+2*$T$2/100000)*P140</f>
        <v>30.947534266240858</v>
      </c>
      <c r="W140" s="33">
        <f t="shared" ref="W140:W161" si="55">$T$4*SQRT(T140-U140)*P140</f>
        <v>30.132201142954894</v>
      </c>
      <c r="X140" s="35">
        <f t="shared" ref="X140:X161" si="56">IF(W140/V140&lt;=1,W140/V140,1)</f>
        <v>0.97365434298346121</v>
      </c>
      <c r="Y140" s="25">
        <f t="shared" ref="Y140:Y161" si="57">0.77*W140</f>
        <v>23.201794880075269</v>
      </c>
      <c r="AA140" s="60">
        <v>39967</v>
      </c>
      <c r="AB140" s="122">
        <v>130</v>
      </c>
      <c r="AC140" s="73">
        <f t="shared" ref="AC140:AC203" si="58">T140</f>
        <v>26.477150000000002</v>
      </c>
      <c r="AD140" s="65">
        <f t="shared" ref="AD140:AD203" si="59">U140</f>
        <v>11.65991</v>
      </c>
      <c r="AE140" s="33">
        <f>'Calcul Es et Ea'!I139</f>
        <v>1.4439594297991858</v>
      </c>
      <c r="AF140" s="47">
        <f t="shared" ref="AF140:AF161" si="60">273.16+AC140</f>
        <v>299.63715000000002</v>
      </c>
      <c r="AG140" s="47">
        <f t="shared" ref="AG140:AG161" si="61">273.16+AD140</f>
        <v>284.81991000000005</v>
      </c>
      <c r="AH140" s="33">
        <f t="shared" ref="AH140:AH161" si="62">$E$2*AF140^4</f>
        <v>39.522510521582035</v>
      </c>
      <c r="AI140" s="33">
        <f t="shared" ref="AI140:AI161" si="63">$E$2*AG140^4</f>
        <v>32.265862053061042</v>
      </c>
      <c r="AJ140" s="25">
        <f t="shared" ref="AJ140:AJ161" si="64">(AH140+AI140)/2*(0.34-0.14*SQRT(AE140))*(1.35*X140-0.35)</f>
        <v>5.9462287223855794</v>
      </c>
    </row>
    <row r="141" spans="1:36" x14ac:dyDescent="0.45">
      <c r="A141" s="60">
        <v>39968</v>
      </c>
      <c r="B141" s="121">
        <v>131</v>
      </c>
      <c r="C141" s="89">
        <f t="shared" si="44"/>
        <v>20.595000367890304</v>
      </c>
      <c r="D141" s="75">
        <f t="shared" si="45"/>
        <v>5.0834249744924742</v>
      </c>
      <c r="E141" s="75">
        <f t="shared" si="46"/>
        <v>15.51157539339783</v>
      </c>
      <c r="G141" s="111">
        <v>39968</v>
      </c>
      <c r="H141" s="139">
        <v>131</v>
      </c>
      <c r="I141" s="149">
        <f t="shared" si="47"/>
        <v>2009</v>
      </c>
      <c r="J141" s="13">
        <f t="shared" si="48"/>
        <v>6</v>
      </c>
      <c r="K141" s="13">
        <f t="shared" si="49"/>
        <v>4</v>
      </c>
      <c r="L141" s="144">
        <f t="shared" ref="L141:L204" si="65">L140+1</f>
        <v>155</v>
      </c>
      <c r="M141" s="23">
        <f t="shared" si="50"/>
        <v>0.97062908997765562</v>
      </c>
      <c r="N141" s="35">
        <f t="shared" si="51"/>
        <v>0.39161700602783883</v>
      </c>
      <c r="O141" s="87">
        <f t="shared" si="52"/>
        <v>2.0350627551217637</v>
      </c>
      <c r="P141" s="142">
        <f t="shared" si="53"/>
        <v>41.276226675611561</v>
      </c>
      <c r="R141" s="60">
        <v>39968</v>
      </c>
      <c r="S141" s="121">
        <v>131</v>
      </c>
      <c r="T141" s="73">
        <f>'Calcul Es et Ea'!C140</f>
        <v>23.881879999999999</v>
      </c>
      <c r="U141" s="65">
        <f>'Calcul Es et Ea'!D140</f>
        <v>12.250400000000001</v>
      </c>
      <c r="V141" s="33">
        <f t="shared" si="54"/>
        <v>31.005050429652382</v>
      </c>
      <c r="W141" s="33">
        <f t="shared" si="55"/>
        <v>26.746753724532862</v>
      </c>
      <c r="X141" s="35">
        <f t="shared" si="56"/>
        <v>0.86265796552141705</v>
      </c>
      <c r="Y141" s="25">
        <f t="shared" si="57"/>
        <v>20.595000367890304</v>
      </c>
      <c r="AA141" s="60">
        <v>39968</v>
      </c>
      <c r="AB141" s="121">
        <v>131</v>
      </c>
      <c r="AC141" s="73">
        <f t="shared" si="58"/>
        <v>23.881879999999999</v>
      </c>
      <c r="AD141" s="65">
        <f t="shared" si="59"/>
        <v>12.250400000000001</v>
      </c>
      <c r="AE141" s="33">
        <f>'Calcul Es et Ea'!I140</f>
        <v>1.3635359476797</v>
      </c>
      <c r="AF141" s="47">
        <f t="shared" si="60"/>
        <v>297.04188000000005</v>
      </c>
      <c r="AG141" s="47">
        <f t="shared" si="61"/>
        <v>285.41040000000004</v>
      </c>
      <c r="AH141" s="33">
        <f t="shared" si="62"/>
        <v>38.170920473641502</v>
      </c>
      <c r="AI141" s="33">
        <f t="shared" si="63"/>
        <v>32.534270268544809</v>
      </c>
      <c r="AJ141" s="25">
        <f t="shared" si="64"/>
        <v>5.0834249744924742</v>
      </c>
    </row>
    <row r="142" spans="1:36" x14ac:dyDescent="0.45">
      <c r="A142" s="60">
        <v>39969</v>
      </c>
      <c r="B142" s="122">
        <v>132</v>
      </c>
      <c r="C142" s="89">
        <f t="shared" si="44"/>
        <v>20.983391654423432</v>
      </c>
      <c r="D142" s="75">
        <f t="shared" si="45"/>
        <v>5.5439614941580322</v>
      </c>
      <c r="E142" s="75">
        <f t="shared" si="46"/>
        <v>15.439430160265399</v>
      </c>
      <c r="G142" s="111">
        <v>39969</v>
      </c>
      <c r="H142" s="140">
        <v>132</v>
      </c>
      <c r="I142" s="149">
        <f t="shared" si="47"/>
        <v>2009</v>
      </c>
      <c r="J142" s="13">
        <f t="shared" si="48"/>
        <v>6</v>
      </c>
      <c r="K142" s="13">
        <f t="shared" si="49"/>
        <v>5</v>
      </c>
      <c r="L142" s="144">
        <f t="shared" si="65"/>
        <v>156</v>
      </c>
      <c r="M142" s="23">
        <f t="shared" si="50"/>
        <v>0.97037446801337024</v>
      </c>
      <c r="N142" s="35">
        <f t="shared" si="51"/>
        <v>0.3935896579368216</v>
      </c>
      <c r="O142" s="87">
        <f t="shared" si="52"/>
        <v>2.0378671492492564</v>
      </c>
      <c r="P142" s="142">
        <f t="shared" si="53"/>
        <v>41.348245770334032</v>
      </c>
      <c r="R142" s="60">
        <v>39969</v>
      </c>
      <c r="S142" s="122">
        <v>132</v>
      </c>
      <c r="T142" s="73">
        <f>'Calcul Es et Ea'!C141</f>
        <v>21.157599999999999</v>
      </c>
      <c r="U142" s="65">
        <f>'Calcul Es et Ea'!D141</f>
        <v>9.1253030000000006</v>
      </c>
      <c r="V142" s="33">
        <f t="shared" si="54"/>
        <v>31.059148292844114</v>
      </c>
      <c r="W142" s="33">
        <f t="shared" si="55"/>
        <v>27.251157992757701</v>
      </c>
      <c r="X142" s="35">
        <f t="shared" si="56"/>
        <v>0.87739553370290724</v>
      </c>
      <c r="Y142" s="25">
        <f t="shared" si="57"/>
        <v>20.983391654423432</v>
      </c>
      <c r="AA142" s="60">
        <v>39969</v>
      </c>
      <c r="AB142" s="122">
        <v>132</v>
      </c>
      <c r="AC142" s="73">
        <f t="shared" si="58"/>
        <v>21.157599999999999</v>
      </c>
      <c r="AD142" s="65">
        <f t="shared" si="59"/>
        <v>9.1253030000000006</v>
      </c>
      <c r="AE142" s="33">
        <f>'Calcul Es et Ea'!I141</f>
        <v>1.0635074492184506</v>
      </c>
      <c r="AF142" s="47">
        <f t="shared" si="60"/>
        <v>294.31760000000003</v>
      </c>
      <c r="AG142" s="47">
        <f t="shared" si="61"/>
        <v>282.285303</v>
      </c>
      <c r="AH142" s="33">
        <f t="shared" si="62"/>
        <v>36.789749170312966</v>
      </c>
      <c r="AI142" s="33">
        <f t="shared" si="63"/>
        <v>31.132569275494969</v>
      </c>
      <c r="AJ142" s="25">
        <f t="shared" si="64"/>
        <v>5.5439614941580322</v>
      </c>
    </row>
    <row r="143" spans="1:36" x14ac:dyDescent="0.45">
      <c r="A143" s="60">
        <v>39970</v>
      </c>
      <c r="B143" s="122">
        <v>133</v>
      </c>
      <c r="C143" s="89">
        <f t="shared" si="44"/>
        <v>16.366402405724184</v>
      </c>
      <c r="D143" s="75">
        <f t="shared" si="45"/>
        <v>3.5404673317076094</v>
      </c>
      <c r="E143" s="75">
        <f t="shared" si="46"/>
        <v>12.825935074016574</v>
      </c>
      <c r="G143" s="111">
        <v>39970</v>
      </c>
      <c r="H143" s="140">
        <v>133</v>
      </c>
      <c r="I143" s="149">
        <f t="shared" si="47"/>
        <v>2009</v>
      </c>
      <c r="J143" s="13">
        <f t="shared" si="48"/>
        <v>6</v>
      </c>
      <c r="K143" s="13">
        <f t="shared" si="49"/>
        <v>6</v>
      </c>
      <c r="L143" s="144">
        <f t="shared" si="65"/>
        <v>157</v>
      </c>
      <c r="M143" s="23">
        <f t="shared" si="50"/>
        <v>0.97012862473358386</v>
      </c>
      <c r="N143" s="35">
        <f t="shared" si="51"/>
        <v>0.39544568073579722</v>
      </c>
      <c r="O143" s="87">
        <f t="shared" si="52"/>
        <v>2.0405135713282103</v>
      </c>
      <c r="P143" s="142">
        <f t="shared" si="53"/>
        <v>41.415699244699425</v>
      </c>
      <c r="R143" s="60">
        <v>39970</v>
      </c>
      <c r="S143" s="122">
        <v>133</v>
      </c>
      <c r="T143" s="73">
        <f>'Calcul Es et Ea'!C142</f>
        <v>18.818809999999999</v>
      </c>
      <c r="U143" s="65">
        <f>'Calcul Es et Ea'!D142</f>
        <v>11.52276</v>
      </c>
      <c r="V143" s="33">
        <f t="shared" si="54"/>
        <v>31.109816644648422</v>
      </c>
      <c r="W143" s="33">
        <f t="shared" si="55"/>
        <v>21.255068059382058</v>
      </c>
      <c r="X143" s="35">
        <f t="shared" si="56"/>
        <v>0.68322704380317845</v>
      </c>
      <c r="Y143" s="25">
        <f t="shared" si="57"/>
        <v>16.366402405724184</v>
      </c>
      <c r="AA143" s="60">
        <v>39970</v>
      </c>
      <c r="AB143" s="122">
        <v>133</v>
      </c>
      <c r="AC143" s="73">
        <f t="shared" si="58"/>
        <v>18.818809999999999</v>
      </c>
      <c r="AD143" s="65">
        <f t="shared" si="59"/>
        <v>11.52276</v>
      </c>
      <c r="AE143" s="33">
        <f>'Calcul Es et Ea'!I142</f>
        <v>1.2677308335817981</v>
      </c>
      <c r="AF143" s="47">
        <f t="shared" si="60"/>
        <v>291.97881000000001</v>
      </c>
      <c r="AG143" s="47">
        <f t="shared" si="61"/>
        <v>284.68276000000003</v>
      </c>
      <c r="AH143" s="33">
        <f t="shared" si="62"/>
        <v>35.634217796690919</v>
      </c>
      <c r="AI143" s="33">
        <f t="shared" si="63"/>
        <v>32.203758702973666</v>
      </c>
      <c r="AJ143" s="25">
        <f t="shared" si="64"/>
        <v>3.5404673317076094</v>
      </c>
    </row>
    <row r="144" spans="1:36" x14ac:dyDescent="0.45">
      <c r="A144" s="60">
        <v>39971</v>
      </c>
      <c r="B144" s="121">
        <v>134</v>
      </c>
      <c r="C144" s="89">
        <f t="shared" si="44"/>
        <v>18.863954118235615</v>
      </c>
      <c r="D144" s="75">
        <f t="shared" si="45"/>
        <v>4.3828048084497784</v>
      </c>
      <c r="E144" s="75">
        <f t="shared" si="46"/>
        <v>14.481149309785836</v>
      </c>
      <c r="G144" s="111">
        <v>39971</v>
      </c>
      <c r="H144" s="139">
        <v>134</v>
      </c>
      <c r="I144" s="149">
        <f t="shared" si="47"/>
        <v>2009</v>
      </c>
      <c r="J144" s="13">
        <f t="shared" si="48"/>
        <v>6</v>
      </c>
      <c r="K144" s="13">
        <f t="shared" si="49"/>
        <v>7</v>
      </c>
      <c r="L144" s="144">
        <f t="shared" si="65"/>
        <v>158</v>
      </c>
      <c r="M144" s="23">
        <f t="shared" si="50"/>
        <v>0.96989163298696601</v>
      </c>
      <c r="N144" s="35">
        <f t="shared" si="51"/>
        <v>0.39718452444515417</v>
      </c>
      <c r="O144" s="87">
        <f t="shared" si="52"/>
        <v>2.0429998721821292</v>
      </c>
      <c r="P144" s="142">
        <f t="shared" si="53"/>
        <v>41.478573202533475</v>
      </c>
      <c r="R144" s="60">
        <v>39971</v>
      </c>
      <c r="S144" s="121">
        <v>134</v>
      </c>
      <c r="T144" s="73">
        <f>'Calcul Es et Ea'!C143</f>
        <v>17.195129999999999</v>
      </c>
      <c r="U144" s="65">
        <f>'Calcul Es et Ea'!D143</f>
        <v>7.5317470000000002</v>
      </c>
      <c r="V144" s="33">
        <f t="shared" si="54"/>
        <v>31.157045046815046</v>
      </c>
      <c r="W144" s="33">
        <f t="shared" si="55"/>
        <v>24.498641711994306</v>
      </c>
      <c r="X144" s="35">
        <f t="shared" si="56"/>
        <v>0.78629541649998735</v>
      </c>
      <c r="Y144" s="25">
        <f t="shared" si="57"/>
        <v>18.863954118235615</v>
      </c>
      <c r="AA144" s="60">
        <v>39971</v>
      </c>
      <c r="AB144" s="121">
        <v>134</v>
      </c>
      <c r="AC144" s="73">
        <f t="shared" si="58"/>
        <v>17.195129999999999</v>
      </c>
      <c r="AD144" s="65">
        <f t="shared" si="59"/>
        <v>7.5317470000000002</v>
      </c>
      <c r="AE144" s="33">
        <f>'Calcul Es et Ea'!I143</f>
        <v>1.1677320016601995</v>
      </c>
      <c r="AF144" s="47">
        <f t="shared" si="60"/>
        <v>290.35513000000003</v>
      </c>
      <c r="AG144" s="47">
        <f t="shared" si="61"/>
        <v>280.69174700000002</v>
      </c>
      <c r="AH144" s="33">
        <f t="shared" si="62"/>
        <v>34.848164446195057</v>
      </c>
      <c r="AI144" s="33">
        <f t="shared" si="63"/>
        <v>30.435501863110431</v>
      </c>
      <c r="AJ144" s="25">
        <f t="shared" si="64"/>
        <v>4.3828048084497784</v>
      </c>
    </row>
    <row r="145" spans="1:36" x14ac:dyDescent="0.45">
      <c r="A145" s="60">
        <v>39972</v>
      </c>
      <c r="B145" s="122">
        <v>135</v>
      </c>
      <c r="C145" s="89">
        <f t="shared" si="44"/>
        <v>18.547292877376432</v>
      </c>
      <c r="D145" s="75">
        <f t="shared" si="45"/>
        <v>3.9524043937730147</v>
      </c>
      <c r="E145" s="75">
        <f t="shared" si="46"/>
        <v>14.594888483603416</v>
      </c>
      <c r="G145" s="111">
        <v>39972</v>
      </c>
      <c r="H145" s="140">
        <v>135</v>
      </c>
      <c r="I145" s="149">
        <f t="shared" si="47"/>
        <v>2009</v>
      </c>
      <c r="J145" s="13">
        <f t="shared" si="48"/>
        <v>6</v>
      </c>
      <c r="K145" s="13">
        <f t="shared" si="49"/>
        <v>8</v>
      </c>
      <c r="L145" s="144">
        <f t="shared" si="65"/>
        <v>159</v>
      </c>
      <c r="M145" s="23">
        <f t="shared" si="50"/>
        <v>0.9696635629992858</v>
      </c>
      <c r="N145" s="35">
        <f t="shared" si="51"/>
        <v>0.39880567380797383</v>
      </c>
      <c r="O145" s="87">
        <f t="shared" si="52"/>
        <v>2.0453240087406361</v>
      </c>
      <c r="P145" s="142">
        <f t="shared" si="53"/>
        <v>41.536854784965257</v>
      </c>
      <c r="R145" s="60">
        <v>39972</v>
      </c>
      <c r="S145" s="122">
        <v>135</v>
      </c>
      <c r="T145" s="73">
        <f>'Calcul Es et Ea'!C144</f>
        <v>17.316749999999999</v>
      </c>
      <c r="U145" s="65">
        <f>'Calcul Es et Ea'!D144</f>
        <v>8.0012709999999991</v>
      </c>
      <c r="V145" s="33">
        <f t="shared" si="54"/>
        <v>31.200823840274506</v>
      </c>
      <c r="W145" s="33">
        <f t="shared" si="55"/>
        <v>24.087393347242116</v>
      </c>
      <c r="X145" s="35">
        <f t="shared" si="56"/>
        <v>0.77201145298444773</v>
      </c>
      <c r="Y145" s="25">
        <f t="shared" si="57"/>
        <v>18.547292877376432</v>
      </c>
      <c r="AA145" s="60">
        <v>39972</v>
      </c>
      <c r="AB145" s="122">
        <v>135</v>
      </c>
      <c r="AC145" s="73">
        <f t="shared" si="58"/>
        <v>17.316749999999999</v>
      </c>
      <c r="AD145" s="65">
        <f t="shared" si="59"/>
        <v>8.0012709999999991</v>
      </c>
      <c r="AE145" s="33">
        <f>'Calcul Es et Ea'!I144</f>
        <v>1.4021654408449034</v>
      </c>
      <c r="AF145" s="47">
        <f t="shared" si="60"/>
        <v>290.47675000000004</v>
      </c>
      <c r="AG145" s="47">
        <f t="shared" si="61"/>
        <v>281.161271</v>
      </c>
      <c r="AH145" s="33">
        <f t="shared" si="62"/>
        <v>34.906588037801917</v>
      </c>
      <c r="AI145" s="33">
        <f t="shared" si="63"/>
        <v>30.639655984314714</v>
      </c>
      <c r="AJ145" s="25">
        <f t="shared" si="64"/>
        <v>3.9524043937730147</v>
      </c>
    </row>
    <row r="146" spans="1:36" x14ac:dyDescent="0.45">
      <c r="A146" s="60">
        <v>39973</v>
      </c>
      <c r="B146" s="122">
        <v>136</v>
      </c>
      <c r="C146" s="89">
        <f t="shared" si="44"/>
        <v>15.086558866483989</v>
      </c>
      <c r="D146" s="75">
        <f t="shared" si="45"/>
        <v>2.8691279343013907</v>
      </c>
      <c r="E146" s="75">
        <f t="shared" si="46"/>
        <v>12.217430932182598</v>
      </c>
      <c r="G146" s="111">
        <v>39973</v>
      </c>
      <c r="H146" s="140">
        <v>136</v>
      </c>
      <c r="I146" s="149">
        <f t="shared" si="47"/>
        <v>2009</v>
      </c>
      <c r="J146" s="13">
        <f t="shared" si="48"/>
        <v>6</v>
      </c>
      <c r="K146" s="13">
        <f t="shared" si="49"/>
        <v>9</v>
      </c>
      <c r="L146" s="144">
        <f t="shared" si="65"/>
        <v>160</v>
      </c>
      <c r="M146" s="23">
        <f t="shared" si="50"/>
        <v>0.96944448235260294</v>
      </c>
      <c r="N146" s="35">
        <f t="shared" si="51"/>
        <v>0.4003086484427128</v>
      </c>
      <c r="O146" s="87">
        <f t="shared" si="52"/>
        <v>2.0474840499876299</v>
      </c>
      <c r="P146" s="142">
        <f t="shared" si="53"/>
        <v>41.590532178889468</v>
      </c>
      <c r="R146" s="60">
        <v>39973</v>
      </c>
      <c r="S146" s="122">
        <v>136</v>
      </c>
      <c r="T146" s="73">
        <f>'Calcul Es et Ea'!C145</f>
        <v>18.73461</v>
      </c>
      <c r="U146" s="65">
        <f>'Calcul Es et Ea'!D145</f>
        <v>12.58705</v>
      </c>
      <c r="V146" s="33">
        <f t="shared" si="54"/>
        <v>31.241144151494616</v>
      </c>
      <c r="W146" s="33">
        <f t="shared" si="55"/>
        <v>19.592933592836349</v>
      </c>
      <c r="X146" s="35">
        <f t="shared" si="56"/>
        <v>0.62715160167714279</v>
      </c>
      <c r="Y146" s="25">
        <f t="shared" si="57"/>
        <v>15.086558866483989</v>
      </c>
      <c r="AA146" s="60">
        <v>39973</v>
      </c>
      <c r="AB146" s="122">
        <v>136</v>
      </c>
      <c r="AC146" s="73">
        <f t="shared" si="58"/>
        <v>18.73461</v>
      </c>
      <c r="AD146" s="65">
        <f t="shared" si="59"/>
        <v>12.58705</v>
      </c>
      <c r="AE146" s="33">
        <f>'Calcul Es et Ea'!I145</f>
        <v>1.4882366584186368</v>
      </c>
      <c r="AF146" s="47">
        <f t="shared" si="60"/>
        <v>291.89461</v>
      </c>
      <c r="AG146" s="47">
        <f t="shared" si="61"/>
        <v>285.74705</v>
      </c>
      <c r="AH146" s="33">
        <f t="shared" si="62"/>
        <v>35.593131205269415</v>
      </c>
      <c r="AI146" s="33">
        <f t="shared" si="63"/>
        <v>32.688042602160685</v>
      </c>
      <c r="AJ146" s="25">
        <f t="shared" si="64"/>
        <v>2.8691279343013907</v>
      </c>
    </row>
    <row r="147" spans="1:36" x14ac:dyDescent="0.45">
      <c r="A147" s="60">
        <v>39974</v>
      </c>
      <c r="B147" s="121">
        <v>137</v>
      </c>
      <c r="C147" s="89">
        <f t="shared" si="44"/>
        <v>18.394875385439022</v>
      </c>
      <c r="D147" s="75">
        <f t="shared" si="45"/>
        <v>3.7790569365123483</v>
      </c>
      <c r="E147" s="75">
        <f t="shared" si="46"/>
        <v>14.615818448926674</v>
      </c>
      <c r="G147" s="111">
        <v>39974</v>
      </c>
      <c r="H147" s="139">
        <v>137</v>
      </c>
      <c r="I147" s="149">
        <f t="shared" si="47"/>
        <v>2009</v>
      </c>
      <c r="J147" s="13">
        <f t="shared" si="48"/>
        <v>6</v>
      </c>
      <c r="K147" s="13">
        <f t="shared" si="49"/>
        <v>10</v>
      </c>
      <c r="L147" s="144">
        <f t="shared" si="65"/>
        <v>161</v>
      </c>
      <c r="M147" s="23">
        <f t="shared" si="50"/>
        <v>0.96923445596524105</v>
      </c>
      <c r="N147" s="35">
        <f t="shared" si="51"/>
        <v>0.40169300298555</v>
      </c>
      <c r="O147" s="87">
        <f t="shared" si="52"/>
        <v>2.0494781826840223</v>
      </c>
      <c r="P147" s="142">
        <f t="shared" si="53"/>
        <v>41.639594625410261</v>
      </c>
      <c r="R147" s="60">
        <v>39974</v>
      </c>
      <c r="S147" s="121">
        <v>137</v>
      </c>
      <c r="T147" s="73">
        <f>'Calcul Es et Ea'!C146</f>
        <v>18.6495</v>
      </c>
      <c r="U147" s="65">
        <f>'Calcul Es et Ea'!D146</f>
        <v>9.5316580000000002</v>
      </c>
      <c r="V147" s="33">
        <f t="shared" si="54"/>
        <v>31.277997898823173</v>
      </c>
      <c r="W147" s="33">
        <f t="shared" si="55"/>
        <v>23.889448552518211</v>
      </c>
      <c r="X147" s="35">
        <f t="shared" si="56"/>
        <v>0.7637780598935664</v>
      </c>
      <c r="Y147" s="25">
        <f t="shared" si="57"/>
        <v>18.394875385439022</v>
      </c>
      <c r="AA147" s="60">
        <v>39974</v>
      </c>
      <c r="AB147" s="121">
        <v>137</v>
      </c>
      <c r="AC147" s="73">
        <f t="shared" si="58"/>
        <v>18.6495</v>
      </c>
      <c r="AD147" s="65">
        <f t="shared" si="59"/>
        <v>9.5316580000000002</v>
      </c>
      <c r="AE147" s="33">
        <f>'Calcul Es et Ea'!I146</f>
        <v>1.5453535634241196</v>
      </c>
      <c r="AF147" s="47">
        <f t="shared" si="60"/>
        <v>291.80950000000001</v>
      </c>
      <c r="AG147" s="47">
        <f t="shared" si="61"/>
        <v>282.69165800000002</v>
      </c>
      <c r="AH147" s="33">
        <f t="shared" si="62"/>
        <v>35.551636684688205</v>
      </c>
      <c r="AI147" s="33">
        <f t="shared" si="63"/>
        <v>31.31222040202444</v>
      </c>
      <c r="AJ147" s="25">
        <f t="shared" si="64"/>
        <v>3.7790569365123483</v>
      </c>
    </row>
    <row r="148" spans="1:36" x14ac:dyDescent="0.45">
      <c r="A148" s="60">
        <v>39975</v>
      </c>
      <c r="B148" s="122">
        <v>138</v>
      </c>
      <c r="C148" s="89">
        <f t="shared" si="44"/>
        <v>21.608566416870413</v>
      </c>
      <c r="D148" s="75">
        <f t="shared" si="45"/>
        <v>5.19198398081409</v>
      </c>
      <c r="E148" s="75">
        <f t="shared" si="46"/>
        <v>16.416582436056324</v>
      </c>
      <c r="G148" s="111">
        <v>39975</v>
      </c>
      <c r="H148" s="140">
        <v>138</v>
      </c>
      <c r="I148" s="149">
        <f t="shared" si="47"/>
        <v>2009</v>
      </c>
      <c r="J148" s="13">
        <f t="shared" si="48"/>
        <v>6</v>
      </c>
      <c r="K148" s="13">
        <f t="shared" si="49"/>
        <v>11</v>
      </c>
      <c r="L148" s="144">
        <f t="shared" si="65"/>
        <v>162</v>
      </c>
      <c r="M148" s="23">
        <f t="shared" si="50"/>
        <v>0.96903354607255143</v>
      </c>
      <c r="N148" s="35">
        <f t="shared" si="51"/>
        <v>0.40295832722235758</v>
      </c>
      <c r="O148" s="87">
        <f t="shared" si="52"/>
        <v>2.0513047168307148</v>
      </c>
      <c r="P148" s="142">
        <f t="shared" si="53"/>
        <v>41.684032428125533</v>
      </c>
      <c r="R148" s="60">
        <v>39975</v>
      </c>
      <c r="S148" s="122">
        <v>138</v>
      </c>
      <c r="T148" s="73">
        <f>'Calcul Es et Ea'!C147</f>
        <v>21.613109999999999</v>
      </c>
      <c r="U148" s="65">
        <f>'Calcul Es et Ea'!D147</f>
        <v>9.0579049999999999</v>
      </c>
      <c r="V148" s="33">
        <f t="shared" si="54"/>
        <v>31.31137779871078</v>
      </c>
      <c r="W148" s="33">
        <f t="shared" si="55"/>
        <v>28.063073268662876</v>
      </c>
      <c r="X148" s="35">
        <f t="shared" si="56"/>
        <v>0.89625801359077695</v>
      </c>
      <c r="Y148" s="25">
        <f t="shared" si="57"/>
        <v>21.608566416870413</v>
      </c>
      <c r="AA148" s="60">
        <v>39975</v>
      </c>
      <c r="AB148" s="122">
        <v>138</v>
      </c>
      <c r="AC148" s="73">
        <f t="shared" si="58"/>
        <v>21.613109999999999</v>
      </c>
      <c r="AD148" s="65">
        <f t="shared" si="59"/>
        <v>9.0579049999999999</v>
      </c>
      <c r="AE148" s="33">
        <f>'Calcul Es et Ea'!I147</f>
        <v>1.3512402731704933</v>
      </c>
      <c r="AF148" s="47">
        <f t="shared" si="60"/>
        <v>294.77311000000003</v>
      </c>
      <c r="AG148" s="47">
        <f t="shared" si="61"/>
        <v>282.21790500000003</v>
      </c>
      <c r="AH148" s="33">
        <f t="shared" si="62"/>
        <v>37.018033759588072</v>
      </c>
      <c r="AI148" s="33">
        <f t="shared" si="63"/>
        <v>31.102847266863563</v>
      </c>
      <c r="AJ148" s="25">
        <f t="shared" si="64"/>
        <v>5.19198398081409</v>
      </c>
    </row>
    <row r="149" spans="1:36" x14ac:dyDescent="0.45">
      <c r="A149" s="60">
        <v>39976</v>
      </c>
      <c r="B149" s="122">
        <v>139</v>
      </c>
      <c r="C149" s="89">
        <f t="shared" si="44"/>
        <v>22.990721696549073</v>
      </c>
      <c r="D149" s="75">
        <f t="shared" si="45"/>
        <v>5.3489063745861349</v>
      </c>
      <c r="E149" s="75">
        <f t="shared" si="46"/>
        <v>17.641815321962937</v>
      </c>
      <c r="G149" s="111">
        <v>39976</v>
      </c>
      <c r="H149" s="140">
        <v>139</v>
      </c>
      <c r="I149" s="149">
        <f t="shared" si="47"/>
        <v>2009</v>
      </c>
      <c r="J149" s="13">
        <f t="shared" si="48"/>
        <v>6</v>
      </c>
      <c r="K149" s="13">
        <f t="shared" si="49"/>
        <v>12</v>
      </c>
      <c r="L149" s="144">
        <f t="shared" si="65"/>
        <v>163</v>
      </c>
      <c r="M149" s="23">
        <f t="shared" si="50"/>
        <v>0.96884181220847143</v>
      </c>
      <c r="N149" s="35">
        <f t="shared" si="51"/>
        <v>0.40410424621025626</v>
      </c>
      <c r="O149" s="87">
        <f t="shared" si="52"/>
        <v>2.052962090838216</v>
      </c>
      <c r="P149" s="142">
        <f t="shared" si="53"/>
        <v>41.723836961113236</v>
      </c>
      <c r="R149" s="60">
        <v>39976</v>
      </c>
      <c r="S149" s="122">
        <v>139</v>
      </c>
      <c r="T149" s="73">
        <f>'Calcul Es et Ea'!C148</f>
        <v>23.751080000000002</v>
      </c>
      <c r="U149" s="65">
        <f>'Calcul Es et Ea'!D148</f>
        <v>9.5654679999999992</v>
      </c>
      <c r="V149" s="33">
        <f t="shared" si="54"/>
        <v>31.341277371709822</v>
      </c>
      <c r="W149" s="33">
        <f t="shared" si="55"/>
        <v>29.858080125388408</v>
      </c>
      <c r="X149" s="35">
        <f t="shared" si="56"/>
        <v>0.95267591589421874</v>
      </c>
      <c r="Y149" s="25">
        <f t="shared" si="57"/>
        <v>22.990721696549073</v>
      </c>
      <c r="AA149" s="60">
        <v>39976</v>
      </c>
      <c r="AB149" s="122">
        <v>139</v>
      </c>
      <c r="AC149" s="73">
        <f t="shared" si="58"/>
        <v>23.751080000000002</v>
      </c>
      <c r="AD149" s="65">
        <f t="shared" si="59"/>
        <v>9.5654679999999992</v>
      </c>
      <c r="AE149" s="33">
        <f>'Calcul Es et Ea'!I148</f>
        <v>1.5697588038065959</v>
      </c>
      <c r="AF149" s="47">
        <f t="shared" si="60"/>
        <v>296.91108000000003</v>
      </c>
      <c r="AG149" s="47">
        <f t="shared" si="61"/>
        <v>282.72546800000003</v>
      </c>
      <c r="AH149" s="33">
        <f t="shared" si="62"/>
        <v>38.10373183901757</v>
      </c>
      <c r="AI149" s="33">
        <f t="shared" si="63"/>
        <v>31.327202890288525</v>
      </c>
      <c r="AJ149" s="25">
        <f t="shared" si="64"/>
        <v>5.3489063745861349</v>
      </c>
    </row>
    <row r="150" spans="1:36" x14ac:dyDescent="0.45">
      <c r="A150" s="60">
        <v>39977</v>
      </c>
      <c r="B150" s="121">
        <v>140</v>
      </c>
      <c r="C150" s="89">
        <f t="shared" si="44"/>
        <v>23.50849797742875</v>
      </c>
      <c r="D150" s="75">
        <f t="shared" si="45"/>
        <v>5.3070873452097747</v>
      </c>
      <c r="E150" s="75">
        <f t="shared" si="46"/>
        <v>18.201410632218973</v>
      </c>
      <c r="G150" s="111">
        <v>39977</v>
      </c>
      <c r="H150" s="139">
        <v>140</v>
      </c>
      <c r="I150" s="149">
        <f t="shared" si="47"/>
        <v>2009</v>
      </c>
      <c r="J150" s="13">
        <f t="shared" si="48"/>
        <v>6</v>
      </c>
      <c r="K150" s="13">
        <f t="shared" si="49"/>
        <v>13</v>
      </c>
      <c r="L150" s="144">
        <f t="shared" si="65"/>
        <v>164</v>
      </c>
      <c r="M150" s="23">
        <f t="shared" si="50"/>
        <v>0.96865931118788273</v>
      </c>
      <c r="N150" s="35">
        <f t="shared" si="51"/>
        <v>0.40513042038871888</v>
      </c>
      <c r="O150" s="87">
        <f t="shared" si="52"/>
        <v>2.0544488763703654</v>
      </c>
      <c r="P150" s="142">
        <f t="shared" si="53"/>
        <v>41.759000676485499</v>
      </c>
      <c r="R150" s="60">
        <v>39977</v>
      </c>
      <c r="S150" s="121">
        <v>140</v>
      </c>
      <c r="T150" s="73">
        <f>'Calcul Es et Ea'!C149</f>
        <v>27.644500000000001</v>
      </c>
      <c r="U150" s="65">
        <f>'Calcul Es et Ea'!D149</f>
        <v>12.83771</v>
      </c>
      <c r="V150" s="33">
        <f t="shared" si="54"/>
        <v>31.367690948148848</v>
      </c>
      <c r="W150" s="33">
        <f t="shared" si="55"/>
        <v>30.530516853803569</v>
      </c>
      <c r="X150" s="35">
        <f t="shared" si="56"/>
        <v>0.97331094291482478</v>
      </c>
      <c r="Y150" s="25">
        <f t="shared" si="57"/>
        <v>23.50849797742875</v>
      </c>
      <c r="AA150" s="60">
        <v>39977</v>
      </c>
      <c r="AB150" s="121">
        <v>140</v>
      </c>
      <c r="AC150" s="73">
        <f t="shared" si="58"/>
        <v>27.644500000000001</v>
      </c>
      <c r="AD150" s="65">
        <f t="shared" si="59"/>
        <v>12.83771</v>
      </c>
      <c r="AE150" s="33">
        <f>'Calcul Es et Ea'!I149</f>
        <v>1.823499891318775</v>
      </c>
      <c r="AF150" s="47">
        <f t="shared" si="60"/>
        <v>300.80450000000002</v>
      </c>
      <c r="AG150" s="47">
        <f t="shared" si="61"/>
        <v>285.99771000000004</v>
      </c>
      <c r="AH150" s="33">
        <f t="shared" si="62"/>
        <v>40.142018716856136</v>
      </c>
      <c r="AI150" s="33">
        <f t="shared" si="63"/>
        <v>32.802890644153123</v>
      </c>
      <c r="AJ150" s="25">
        <f t="shared" si="64"/>
        <v>5.3070873452097747</v>
      </c>
    </row>
    <row r="151" spans="1:36" x14ac:dyDescent="0.45">
      <c r="A151" s="60">
        <v>39978</v>
      </c>
      <c r="B151" s="122">
        <v>141</v>
      </c>
      <c r="C151" s="89">
        <f t="shared" si="44"/>
        <v>20.563740182392106</v>
      </c>
      <c r="D151" s="75">
        <f t="shared" si="45"/>
        <v>4.0836805369274787</v>
      </c>
      <c r="E151" s="75">
        <f t="shared" si="46"/>
        <v>16.480059645464628</v>
      </c>
      <c r="G151" s="111">
        <v>39978</v>
      </c>
      <c r="H151" s="140">
        <v>141</v>
      </c>
      <c r="I151" s="149">
        <f t="shared" si="47"/>
        <v>2009</v>
      </c>
      <c r="J151" s="13">
        <f t="shared" si="48"/>
        <v>6</v>
      </c>
      <c r="K151" s="13">
        <f t="shared" si="49"/>
        <v>14</v>
      </c>
      <c r="L151" s="144">
        <f t="shared" si="65"/>
        <v>165</v>
      </c>
      <c r="M151" s="23">
        <f t="shared" si="50"/>
        <v>0.96848609708977662</v>
      </c>
      <c r="N151" s="35">
        <f t="shared" si="51"/>
        <v>0.40603654568018976</v>
      </c>
      <c r="O151" s="87">
        <f t="shared" si="52"/>
        <v>2.0557637828310664</v>
      </c>
      <c r="P151" s="142">
        <f t="shared" si="53"/>
        <v>41.789517111382764</v>
      </c>
      <c r="R151" s="60">
        <v>39978</v>
      </c>
      <c r="S151" s="122">
        <v>141</v>
      </c>
      <c r="T151" s="73">
        <f>'Calcul Es et Ea'!C150</f>
        <v>26.61777</v>
      </c>
      <c r="U151" s="65">
        <f>'Calcul Es et Ea'!D150</f>
        <v>15.304690000000001</v>
      </c>
      <c r="V151" s="33">
        <f t="shared" si="54"/>
        <v>31.39061367338628</v>
      </c>
      <c r="W151" s="33">
        <f t="shared" si="55"/>
        <v>26.706156081028709</v>
      </c>
      <c r="X151" s="35">
        <f t="shared" si="56"/>
        <v>0.85076884316125467</v>
      </c>
      <c r="Y151" s="25">
        <f t="shared" si="57"/>
        <v>20.563740182392106</v>
      </c>
      <c r="AA151" s="60">
        <v>39978</v>
      </c>
      <c r="AB151" s="122">
        <v>141</v>
      </c>
      <c r="AC151" s="73">
        <f t="shared" si="58"/>
        <v>26.61777</v>
      </c>
      <c r="AD151" s="65">
        <f t="shared" si="59"/>
        <v>15.304690000000001</v>
      </c>
      <c r="AE151" s="33">
        <f>'Calcul Es et Ea'!I150</f>
        <v>2.0598887746590004</v>
      </c>
      <c r="AF151" s="47">
        <f t="shared" si="60"/>
        <v>299.77777000000003</v>
      </c>
      <c r="AG151" s="47">
        <f t="shared" si="61"/>
        <v>288.46469000000002</v>
      </c>
      <c r="AH151" s="33">
        <f t="shared" si="62"/>
        <v>39.596754572738028</v>
      </c>
      <c r="AI151" s="33">
        <f t="shared" si="63"/>
        <v>33.949433678807381</v>
      </c>
      <c r="AJ151" s="25">
        <f t="shared" si="64"/>
        <v>4.0836805369274787</v>
      </c>
    </row>
    <row r="152" spans="1:36" x14ac:dyDescent="0.45">
      <c r="A152" s="60">
        <v>39979</v>
      </c>
      <c r="B152" s="122">
        <v>142</v>
      </c>
      <c r="C152" s="89">
        <f t="shared" si="44"/>
        <v>17.337125495516478</v>
      </c>
      <c r="D152" s="75">
        <f t="shared" si="45"/>
        <v>3.4081479102260404</v>
      </c>
      <c r="E152" s="75">
        <f t="shared" si="46"/>
        <v>13.928977585290438</v>
      </c>
      <c r="G152" s="111">
        <v>39979</v>
      </c>
      <c r="H152" s="140">
        <v>142</v>
      </c>
      <c r="I152" s="149">
        <f t="shared" si="47"/>
        <v>2009</v>
      </c>
      <c r="J152" s="13">
        <f t="shared" si="48"/>
        <v>6</v>
      </c>
      <c r="K152" s="13">
        <f t="shared" si="49"/>
        <v>15</v>
      </c>
      <c r="L152" s="144">
        <f t="shared" si="65"/>
        <v>166</v>
      </c>
      <c r="M152" s="23">
        <f t="shared" si="50"/>
        <v>0.96832222124122846</v>
      </c>
      <c r="N152" s="35">
        <f t="shared" si="51"/>
        <v>0.40682235358018931</v>
      </c>
      <c r="O152" s="87">
        <f t="shared" si="52"/>
        <v>2.0569056614646679</v>
      </c>
      <c r="P152" s="142">
        <f t="shared" si="53"/>
        <v>41.815380894286612</v>
      </c>
      <c r="R152" s="60">
        <v>39979</v>
      </c>
      <c r="S152" s="122">
        <v>142</v>
      </c>
      <c r="T152" s="73">
        <f>'Calcul Es et Ea'!C151</f>
        <v>21.12613</v>
      </c>
      <c r="U152" s="65">
        <f>'Calcul Es et Ea'!D151</f>
        <v>13.09469</v>
      </c>
      <c r="V152" s="33">
        <f t="shared" si="54"/>
        <v>31.410041512552333</v>
      </c>
      <c r="W152" s="33">
        <f t="shared" si="55"/>
        <v>22.515747396774646</v>
      </c>
      <c r="X152" s="35">
        <f t="shared" si="56"/>
        <v>0.71683278061815747</v>
      </c>
      <c r="Y152" s="25">
        <f t="shared" si="57"/>
        <v>17.337125495516478</v>
      </c>
      <c r="AA152" s="60">
        <v>39979</v>
      </c>
      <c r="AB152" s="122">
        <v>142</v>
      </c>
      <c r="AC152" s="73">
        <f t="shared" si="58"/>
        <v>21.12613</v>
      </c>
      <c r="AD152" s="65">
        <f t="shared" si="59"/>
        <v>13.09469</v>
      </c>
      <c r="AE152" s="33">
        <f>'Calcul Es et Ea'!I151</f>
        <v>1.6839502396813857</v>
      </c>
      <c r="AF152" s="47">
        <f t="shared" si="60"/>
        <v>294.28613000000001</v>
      </c>
      <c r="AG152" s="47">
        <f t="shared" si="61"/>
        <v>286.25469000000004</v>
      </c>
      <c r="AH152" s="33">
        <f t="shared" si="62"/>
        <v>36.774016672810816</v>
      </c>
      <c r="AI152" s="33">
        <f t="shared" si="63"/>
        <v>32.920948306145831</v>
      </c>
      <c r="AJ152" s="25">
        <f t="shared" si="64"/>
        <v>3.4081479102260404</v>
      </c>
    </row>
    <row r="153" spans="1:36" x14ac:dyDescent="0.45">
      <c r="A153" s="60">
        <v>39980</v>
      </c>
      <c r="B153" s="121">
        <v>143</v>
      </c>
      <c r="C153" s="89">
        <f t="shared" si="44"/>
        <v>22.502366391263642</v>
      </c>
      <c r="D153" s="75">
        <f t="shared" si="45"/>
        <v>5.4504440302154036</v>
      </c>
      <c r="E153" s="75">
        <f t="shared" si="46"/>
        <v>17.051922361048238</v>
      </c>
      <c r="G153" s="111">
        <v>39980</v>
      </c>
      <c r="H153" s="139">
        <v>143</v>
      </c>
      <c r="I153" s="149">
        <f t="shared" si="47"/>
        <v>2009</v>
      </c>
      <c r="J153" s="13">
        <f t="shared" si="48"/>
        <v>6</v>
      </c>
      <c r="K153" s="13">
        <f t="shared" si="49"/>
        <v>16</v>
      </c>
      <c r="L153" s="144">
        <f t="shared" si="65"/>
        <v>167</v>
      </c>
      <c r="M153" s="23">
        <f t="shared" si="50"/>
        <v>0.96816773220218899</v>
      </c>
      <c r="N153" s="35">
        <f t="shared" si="51"/>
        <v>0.40748761123687749</v>
      </c>
      <c r="O153" s="87">
        <f t="shared" si="52"/>
        <v>2.0578735090427243</v>
      </c>
      <c r="P153" s="142">
        <f t="shared" si="53"/>
        <v>41.836587750539742</v>
      </c>
      <c r="R153" s="60">
        <v>39980</v>
      </c>
      <c r="S153" s="121">
        <v>143</v>
      </c>
      <c r="T153" s="73">
        <f>'Calcul Es et Ea'!C152</f>
        <v>22.944109999999998</v>
      </c>
      <c r="U153" s="65">
        <f>'Calcul Es et Ea'!D152</f>
        <v>9.4278910000000007</v>
      </c>
      <c r="V153" s="33">
        <f t="shared" si="54"/>
        <v>31.425971254695433</v>
      </c>
      <c r="W153" s="33">
        <f t="shared" si="55"/>
        <v>29.223852456186549</v>
      </c>
      <c r="X153" s="35">
        <f t="shared" si="56"/>
        <v>0.92992678633027581</v>
      </c>
      <c r="Y153" s="25">
        <f t="shared" si="57"/>
        <v>22.502366391263642</v>
      </c>
      <c r="AA153" s="60">
        <v>39980</v>
      </c>
      <c r="AB153" s="121">
        <v>143</v>
      </c>
      <c r="AC153" s="73">
        <f t="shared" si="58"/>
        <v>22.944109999999998</v>
      </c>
      <c r="AD153" s="65">
        <f t="shared" si="59"/>
        <v>9.4278910000000007</v>
      </c>
      <c r="AE153" s="33">
        <f>'Calcul Es et Ea'!I152</f>
        <v>1.3958043528276276</v>
      </c>
      <c r="AF153" s="47">
        <f t="shared" si="60"/>
        <v>296.10411000000005</v>
      </c>
      <c r="AG153" s="47">
        <f t="shared" si="61"/>
        <v>282.58789100000001</v>
      </c>
      <c r="AH153" s="33">
        <f t="shared" si="62"/>
        <v>37.691171433643596</v>
      </c>
      <c r="AI153" s="33">
        <f t="shared" si="63"/>
        <v>31.266270880430596</v>
      </c>
      <c r="AJ153" s="25">
        <f t="shared" si="64"/>
        <v>5.4504440302154036</v>
      </c>
    </row>
    <row r="154" spans="1:36" x14ac:dyDescent="0.45">
      <c r="A154" s="60">
        <v>39981</v>
      </c>
      <c r="B154" s="122">
        <v>144</v>
      </c>
      <c r="C154" s="89">
        <f t="shared" si="44"/>
        <v>24.97963189853483</v>
      </c>
      <c r="D154" s="75">
        <f t="shared" si="45"/>
        <v>5.9833466485267985</v>
      </c>
      <c r="E154" s="75">
        <f t="shared" si="46"/>
        <v>18.996285250008032</v>
      </c>
      <c r="G154" s="111">
        <v>39981</v>
      </c>
      <c r="H154" s="140">
        <v>144</v>
      </c>
      <c r="I154" s="149">
        <f t="shared" si="47"/>
        <v>2009</v>
      </c>
      <c r="J154" s="13">
        <f t="shared" si="48"/>
        <v>6</v>
      </c>
      <c r="K154" s="13">
        <f t="shared" si="49"/>
        <v>17</v>
      </c>
      <c r="L154" s="144">
        <f t="shared" si="65"/>
        <v>168</v>
      </c>
      <c r="M154" s="23">
        <f t="shared" si="50"/>
        <v>0.96802267575109457</v>
      </c>
      <c r="N154" s="35">
        <f t="shared" si="51"/>
        <v>0.4080321215200533</v>
      </c>
      <c r="O154" s="87">
        <f t="shared" si="52"/>
        <v>2.0586664711122533</v>
      </c>
      <c r="P154" s="142">
        <f t="shared" si="53"/>
        <v>41.853134506971301</v>
      </c>
      <c r="R154" s="60">
        <v>39981</v>
      </c>
      <c r="S154" s="122">
        <v>144</v>
      </c>
      <c r="T154" s="73">
        <f>'Calcul Es et Ea'!C153</f>
        <v>27.608029999999999</v>
      </c>
      <c r="U154" s="65">
        <f>'Calcul Es et Ea'!D153</f>
        <v>10.96519</v>
      </c>
      <c r="V154" s="33">
        <f t="shared" si="54"/>
        <v>31.438400516256564</v>
      </c>
      <c r="W154" s="33">
        <f t="shared" si="55"/>
        <v>32.441080387707572</v>
      </c>
      <c r="X154" s="35">
        <f t="shared" si="56"/>
        <v>1</v>
      </c>
      <c r="Y154" s="25">
        <f t="shared" si="57"/>
        <v>24.97963189853483</v>
      </c>
      <c r="AA154" s="60">
        <v>39981</v>
      </c>
      <c r="AB154" s="122">
        <v>144</v>
      </c>
      <c r="AC154" s="73">
        <f t="shared" si="58"/>
        <v>27.608029999999999</v>
      </c>
      <c r="AD154" s="65">
        <f t="shared" si="59"/>
        <v>10.96519</v>
      </c>
      <c r="AE154" s="33">
        <f>'Calcul Es et Ea'!I153</f>
        <v>1.54413153152381</v>
      </c>
      <c r="AF154" s="47">
        <f t="shared" si="60"/>
        <v>300.76803000000001</v>
      </c>
      <c r="AG154" s="47">
        <f t="shared" si="61"/>
        <v>284.12519000000003</v>
      </c>
      <c r="AH154" s="33">
        <f t="shared" si="62"/>
        <v>40.122554736743474</v>
      </c>
      <c r="AI154" s="33">
        <f t="shared" si="63"/>
        <v>31.95220617472113</v>
      </c>
      <c r="AJ154" s="25">
        <f t="shared" si="64"/>
        <v>5.9833466485267985</v>
      </c>
    </row>
    <row r="155" spans="1:36" x14ac:dyDescent="0.45">
      <c r="A155" s="60">
        <v>39982</v>
      </c>
      <c r="B155" s="122">
        <v>145</v>
      </c>
      <c r="C155" s="89">
        <f t="shared" si="44"/>
        <v>20.164312356263103</v>
      </c>
      <c r="D155" s="75">
        <f t="shared" si="45"/>
        <v>4.3147672744884566</v>
      </c>
      <c r="E155" s="75">
        <f t="shared" si="46"/>
        <v>15.849545081774647</v>
      </c>
      <c r="G155" s="111">
        <v>39982</v>
      </c>
      <c r="H155" s="140">
        <v>145</v>
      </c>
      <c r="I155" s="149">
        <f t="shared" si="47"/>
        <v>2009</v>
      </c>
      <c r="J155" s="13">
        <f t="shared" si="48"/>
        <v>6</v>
      </c>
      <c r="K155" s="13">
        <f t="shared" si="49"/>
        <v>18</v>
      </c>
      <c r="L155" s="144">
        <f t="shared" si="65"/>
        <v>169</v>
      </c>
      <c r="M155" s="23">
        <f t="shared" si="50"/>
        <v>0.96788709487130231</v>
      </c>
      <c r="N155" s="35">
        <f t="shared" si="51"/>
        <v>0.40845572307956829</v>
      </c>
      <c r="O155" s="87">
        <f t="shared" si="52"/>
        <v>2.0592838447832915</v>
      </c>
      <c r="P155" s="142">
        <f t="shared" si="53"/>
        <v>41.865019095536979</v>
      </c>
      <c r="R155" s="60">
        <v>39982</v>
      </c>
      <c r="S155" s="122">
        <v>145</v>
      </c>
      <c r="T155" s="73">
        <f>'Calcul Es et Ea'!C154</f>
        <v>22.0684</v>
      </c>
      <c r="U155" s="65">
        <f>'Calcul Es et Ea'!D154</f>
        <v>11.22974</v>
      </c>
      <c r="V155" s="33">
        <f t="shared" si="54"/>
        <v>31.447327743803559</v>
      </c>
      <c r="W155" s="33">
        <f t="shared" si="55"/>
        <v>26.187418644497537</v>
      </c>
      <c r="X155" s="35">
        <f t="shared" si="56"/>
        <v>0.83273907588722085</v>
      </c>
      <c r="Y155" s="25">
        <f t="shared" si="57"/>
        <v>20.164312356263103</v>
      </c>
      <c r="AA155" s="60">
        <v>39982</v>
      </c>
      <c r="AB155" s="122">
        <v>145</v>
      </c>
      <c r="AC155" s="73">
        <f t="shared" si="58"/>
        <v>22.0684</v>
      </c>
      <c r="AD155" s="65">
        <f t="shared" si="59"/>
        <v>11.22974</v>
      </c>
      <c r="AE155" s="33">
        <f>'Calcul Es et Ea'!I154</f>
        <v>1.6384043075191033</v>
      </c>
      <c r="AF155" s="47">
        <f t="shared" si="60"/>
        <v>295.22840000000002</v>
      </c>
      <c r="AG155" s="47">
        <f t="shared" si="61"/>
        <v>284.38974000000002</v>
      </c>
      <c r="AH155" s="33">
        <f t="shared" si="62"/>
        <v>37.24726807867345</v>
      </c>
      <c r="AI155" s="33">
        <f t="shared" si="63"/>
        <v>32.071375746992615</v>
      </c>
      <c r="AJ155" s="25">
        <f t="shared" si="64"/>
        <v>4.3147672744884566</v>
      </c>
    </row>
    <row r="156" spans="1:36" x14ac:dyDescent="0.45">
      <c r="A156" s="60">
        <v>39983</v>
      </c>
      <c r="B156" s="121">
        <v>146</v>
      </c>
      <c r="C156" s="89">
        <f t="shared" si="44"/>
        <v>18.136301057489987</v>
      </c>
      <c r="D156" s="75">
        <f t="shared" si="45"/>
        <v>4.0198958551755668</v>
      </c>
      <c r="E156" s="75">
        <f t="shared" si="46"/>
        <v>14.116405202314422</v>
      </c>
      <c r="G156" s="111">
        <v>39983</v>
      </c>
      <c r="H156" s="139">
        <v>146</v>
      </c>
      <c r="I156" s="149">
        <f t="shared" si="47"/>
        <v>2009</v>
      </c>
      <c r="J156" s="13">
        <f t="shared" si="48"/>
        <v>6</v>
      </c>
      <c r="K156" s="13">
        <f t="shared" si="49"/>
        <v>19</v>
      </c>
      <c r="L156" s="144">
        <f t="shared" si="65"/>
        <v>170</v>
      </c>
      <c r="M156" s="23">
        <f t="shared" si="50"/>
        <v>0.96776102973835298</v>
      </c>
      <c r="N156" s="35">
        <f t="shared" si="51"/>
        <v>0.40875829039313832</v>
      </c>
      <c r="O156" s="87">
        <f t="shared" si="52"/>
        <v>2.0597250810364778</v>
      </c>
      <c r="P156" s="142">
        <f t="shared" si="53"/>
        <v>41.872240555896575</v>
      </c>
      <c r="R156" s="60">
        <v>39983</v>
      </c>
      <c r="S156" s="121">
        <v>146</v>
      </c>
      <c r="T156" s="73">
        <f>'Calcul Es et Ea'!C155</f>
        <v>20.83728</v>
      </c>
      <c r="U156" s="65">
        <f>'Calcul Es et Ea'!D155</f>
        <v>12.072190000000001</v>
      </c>
      <c r="V156" s="33">
        <f t="shared" si="54"/>
        <v>31.452752215967273</v>
      </c>
      <c r="W156" s="33">
        <f t="shared" si="55"/>
        <v>23.553637736999985</v>
      </c>
      <c r="X156" s="35">
        <f t="shared" si="56"/>
        <v>0.74885776530051218</v>
      </c>
      <c r="Y156" s="25">
        <f t="shared" si="57"/>
        <v>18.136301057489987</v>
      </c>
      <c r="AA156" s="60">
        <v>39983</v>
      </c>
      <c r="AB156" s="121">
        <v>146</v>
      </c>
      <c r="AC156" s="73">
        <f t="shared" si="58"/>
        <v>20.83728</v>
      </c>
      <c r="AD156" s="65">
        <f t="shared" si="59"/>
        <v>12.072190000000001</v>
      </c>
      <c r="AE156" s="33">
        <f>'Calcul Es et Ea'!I155</f>
        <v>1.3709735231171865</v>
      </c>
      <c r="AF156" s="47">
        <f t="shared" si="60"/>
        <v>293.99728000000005</v>
      </c>
      <c r="AG156" s="47">
        <f t="shared" si="61"/>
        <v>285.23219</v>
      </c>
      <c r="AH156" s="33">
        <f t="shared" si="62"/>
        <v>36.629850231693283</v>
      </c>
      <c r="AI156" s="33">
        <f t="shared" si="63"/>
        <v>32.453088864797706</v>
      </c>
      <c r="AJ156" s="25">
        <f t="shared" si="64"/>
        <v>4.0198958551755668</v>
      </c>
    </row>
    <row r="157" spans="1:36" x14ac:dyDescent="0.45">
      <c r="A157" s="60">
        <v>39984</v>
      </c>
      <c r="B157" s="122">
        <v>147</v>
      </c>
      <c r="C157" s="89">
        <f t="shared" si="44"/>
        <v>22.618726701840991</v>
      </c>
      <c r="D157" s="75">
        <f t="shared" si="45"/>
        <v>5.6522999181946263</v>
      </c>
      <c r="E157" s="75">
        <f t="shared" si="46"/>
        <v>16.966426783646366</v>
      </c>
      <c r="G157" s="111">
        <v>39984</v>
      </c>
      <c r="H157" s="140">
        <v>147</v>
      </c>
      <c r="I157" s="149">
        <f t="shared" si="47"/>
        <v>2009</v>
      </c>
      <c r="J157" s="13">
        <f t="shared" si="48"/>
        <v>6</v>
      </c>
      <c r="K157" s="13">
        <f t="shared" si="49"/>
        <v>20</v>
      </c>
      <c r="L157" s="144">
        <f t="shared" si="65"/>
        <v>171</v>
      </c>
      <c r="M157" s="23">
        <f t="shared" si="50"/>
        <v>0.96764451770806614</v>
      </c>
      <c r="N157" s="35">
        <f t="shared" si="51"/>
        <v>0.40893973380353849</v>
      </c>
      <c r="O157" s="87">
        <f t="shared" si="52"/>
        <v>2.0599897865345898</v>
      </c>
      <c r="P157" s="142">
        <f t="shared" si="53"/>
        <v>41.874799036864324</v>
      </c>
      <c r="R157" s="60">
        <v>39984</v>
      </c>
      <c r="S157" s="122">
        <v>147</v>
      </c>
      <c r="T157" s="73">
        <f>'Calcul Es et Ea'!C156</f>
        <v>20.9587</v>
      </c>
      <c r="U157" s="65">
        <f>'Calcul Es et Ea'!D156</f>
        <v>7.3272459999999997</v>
      </c>
      <c r="V157" s="33">
        <f t="shared" si="54"/>
        <v>31.454674044531007</v>
      </c>
      <c r="W157" s="33">
        <f t="shared" si="55"/>
        <v>29.374969742650638</v>
      </c>
      <c r="X157" s="35">
        <f t="shared" si="56"/>
        <v>0.93388250347353496</v>
      </c>
      <c r="Y157" s="25">
        <f t="shared" si="57"/>
        <v>22.618726701840991</v>
      </c>
      <c r="AA157" s="60">
        <v>39984</v>
      </c>
      <c r="AB157" s="122">
        <v>147</v>
      </c>
      <c r="AC157" s="73">
        <f t="shared" si="58"/>
        <v>20.9587</v>
      </c>
      <c r="AD157" s="65">
        <f t="shared" si="59"/>
        <v>7.3272459999999997</v>
      </c>
      <c r="AE157" s="33">
        <f>'Calcul Es et Ea'!I156</f>
        <v>1.2232600862725123</v>
      </c>
      <c r="AF157" s="47">
        <f t="shared" si="60"/>
        <v>294.11870000000005</v>
      </c>
      <c r="AG157" s="47">
        <f t="shared" si="61"/>
        <v>280.48724600000003</v>
      </c>
      <c r="AH157" s="33">
        <f t="shared" si="62"/>
        <v>36.690399804667663</v>
      </c>
      <c r="AI157" s="33">
        <f t="shared" si="63"/>
        <v>30.346902294457209</v>
      </c>
      <c r="AJ157" s="25">
        <f t="shared" si="64"/>
        <v>5.6522999181946263</v>
      </c>
    </row>
    <row r="158" spans="1:36" x14ac:dyDescent="0.45">
      <c r="A158" s="60">
        <v>39985</v>
      </c>
      <c r="B158" s="122">
        <v>148</v>
      </c>
      <c r="C158" s="89">
        <f t="shared" si="44"/>
        <v>22.907024038693681</v>
      </c>
      <c r="D158" s="75">
        <f t="shared" si="45"/>
        <v>5.5632172167518732</v>
      </c>
      <c r="E158" s="75">
        <f t="shared" si="46"/>
        <v>17.343806821941808</v>
      </c>
      <c r="G158" s="111">
        <v>39985</v>
      </c>
      <c r="H158" s="140">
        <v>148</v>
      </c>
      <c r="I158" s="149">
        <f t="shared" si="47"/>
        <v>2009</v>
      </c>
      <c r="J158" s="13">
        <f t="shared" si="48"/>
        <v>6</v>
      </c>
      <c r="K158" s="13">
        <f t="shared" si="49"/>
        <v>21</v>
      </c>
      <c r="L158" s="144">
        <f t="shared" si="65"/>
        <v>172</v>
      </c>
      <c r="M158" s="23">
        <f t="shared" si="50"/>
        <v>0.96753759330547084</v>
      </c>
      <c r="N158" s="35">
        <f t="shared" si="51"/>
        <v>0.40899999954517041</v>
      </c>
      <c r="O158" s="87">
        <f t="shared" si="52"/>
        <v>2.0600777249253008</v>
      </c>
      <c r="P158" s="142">
        <f t="shared" si="53"/>
        <v>41.872695796682486</v>
      </c>
      <c r="R158" s="60">
        <v>39985</v>
      </c>
      <c r="S158" s="122">
        <v>148</v>
      </c>
      <c r="T158" s="73">
        <f>'Calcul Es et Ea'!C157</f>
        <v>22.485510000000001</v>
      </c>
      <c r="U158" s="65">
        <f>'Calcul Es et Ea'!D157</f>
        <v>8.5029450000000004</v>
      </c>
      <c r="V158" s="33">
        <f t="shared" si="54"/>
        <v>31.453094174636018</v>
      </c>
      <c r="W158" s="33">
        <f t="shared" si="55"/>
        <v>29.749381868433353</v>
      </c>
      <c r="X158" s="35">
        <f t="shared" si="56"/>
        <v>0.94583323673203035</v>
      </c>
      <c r="Y158" s="25">
        <f t="shared" si="57"/>
        <v>22.907024038693681</v>
      </c>
      <c r="AA158" s="60">
        <v>39985</v>
      </c>
      <c r="AB158" s="122">
        <v>148</v>
      </c>
      <c r="AC158" s="73">
        <f t="shared" si="58"/>
        <v>22.485510000000001</v>
      </c>
      <c r="AD158" s="65">
        <f t="shared" si="59"/>
        <v>8.5029450000000004</v>
      </c>
      <c r="AE158" s="33">
        <f>'Calcul Es et Ea'!I157</f>
        <v>1.3770426641025608</v>
      </c>
      <c r="AF158" s="47">
        <f t="shared" si="60"/>
        <v>295.64551</v>
      </c>
      <c r="AG158" s="47">
        <f t="shared" si="61"/>
        <v>281.66294500000004</v>
      </c>
      <c r="AH158" s="33">
        <f t="shared" si="62"/>
        <v>37.458212069651488</v>
      </c>
      <c r="AI158" s="33">
        <f t="shared" si="63"/>
        <v>30.858922422292956</v>
      </c>
      <c r="AJ158" s="25">
        <f t="shared" si="64"/>
        <v>5.5632172167518732</v>
      </c>
    </row>
    <row r="159" spans="1:36" x14ac:dyDescent="0.45">
      <c r="A159" s="60">
        <v>39986</v>
      </c>
      <c r="B159" s="121">
        <v>149</v>
      </c>
      <c r="C159" s="89">
        <f t="shared" si="44"/>
        <v>22.460358003814349</v>
      </c>
      <c r="D159" s="75">
        <f t="shared" si="45"/>
        <v>5.6245997840962669</v>
      </c>
      <c r="E159" s="75">
        <f t="shared" si="46"/>
        <v>16.83575821971808</v>
      </c>
      <c r="G159" s="111">
        <v>39986</v>
      </c>
      <c r="H159" s="139">
        <v>149</v>
      </c>
      <c r="I159" s="149">
        <f t="shared" si="47"/>
        <v>2009</v>
      </c>
      <c r="J159" s="13">
        <f t="shared" si="48"/>
        <v>6</v>
      </c>
      <c r="K159" s="13">
        <f t="shared" si="49"/>
        <v>22</v>
      </c>
      <c r="L159" s="144">
        <f t="shared" si="65"/>
        <v>173</v>
      </c>
      <c r="M159" s="23">
        <f t="shared" si="50"/>
        <v>0.96744028821457528</v>
      </c>
      <c r="N159" s="35">
        <f t="shared" si="51"/>
        <v>0.40893906975999411</v>
      </c>
      <c r="O159" s="87">
        <f t="shared" si="52"/>
        <v>2.0599888176259675</v>
      </c>
      <c r="P159" s="142">
        <f t="shared" si="53"/>
        <v>41.865933202083006</v>
      </c>
      <c r="R159" s="60">
        <v>39986</v>
      </c>
      <c r="S159" s="121">
        <v>149</v>
      </c>
      <c r="T159" s="73">
        <f>'Calcul Es et Ea'!C158</f>
        <v>23.549589999999998</v>
      </c>
      <c r="U159" s="65">
        <f>'Calcul Es et Ea'!D158</f>
        <v>10.10266</v>
      </c>
      <c r="V159" s="33">
        <f t="shared" si="54"/>
        <v>31.448014384076671</v>
      </c>
      <c r="W159" s="33">
        <f t="shared" si="55"/>
        <v>29.169296108849803</v>
      </c>
      <c r="X159" s="35">
        <f t="shared" si="56"/>
        <v>0.92754015412875568</v>
      </c>
      <c r="Y159" s="25">
        <f t="shared" si="57"/>
        <v>22.460358003814349</v>
      </c>
      <c r="AA159" s="60">
        <v>39986</v>
      </c>
      <c r="AB159" s="121">
        <v>149</v>
      </c>
      <c r="AC159" s="73">
        <f t="shared" si="58"/>
        <v>23.549589999999998</v>
      </c>
      <c r="AD159" s="65">
        <f t="shared" si="59"/>
        <v>10.10266</v>
      </c>
      <c r="AE159" s="33">
        <f>'Calcul Es et Ea'!I158</f>
        <v>1.3185975484869417</v>
      </c>
      <c r="AF159" s="47">
        <f t="shared" si="60"/>
        <v>296.70959000000005</v>
      </c>
      <c r="AG159" s="47">
        <f t="shared" si="61"/>
        <v>283.26266000000004</v>
      </c>
      <c r="AH159" s="33">
        <f t="shared" si="62"/>
        <v>38.000405155801928</v>
      </c>
      <c r="AI159" s="33">
        <f t="shared" si="63"/>
        <v>31.565975106363705</v>
      </c>
      <c r="AJ159" s="25">
        <f t="shared" si="64"/>
        <v>5.6245997840962669</v>
      </c>
    </row>
    <row r="160" spans="1:36" x14ac:dyDescent="0.45">
      <c r="A160" s="60">
        <v>39987</v>
      </c>
      <c r="B160" s="122">
        <v>150</v>
      </c>
      <c r="C160" s="89">
        <f t="shared" si="44"/>
        <v>23.153851880848691</v>
      </c>
      <c r="D160" s="75">
        <f t="shared" si="45"/>
        <v>6.2184214447795298</v>
      </c>
      <c r="E160" s="75">
        <f t="shared" si="46"/>
        <v>16.935430436069161</v>
      </c>
      <c r="G160" s="111">
        <v>39987</v>
      </c>
      <c r="H160" s="140">
        <v>150</v>
      </c>
      <c r="I160" s="149">
        <f t="shared" si="47"/>
        <v>2009</v>
      </c>
      <c r="J160" s="13">
        <f t="shared" si="48"/>
        <v>6</v>
      </c>
      <c r="K160" s="13">
        <f t="shared" si="49"/>
        <v>23</v>
      </c>
      <c r="L160" s="144">
        <f t="shared" si="65"/>
        <v>174</v>
      </c>
      <c r="M160" s="23">
        <f t="shared" si="50"/>
        <v>0.96735263126897797</v>
      </c>
      <c r="N160" s="35">
        <f t="shared" si="51"/>
        <v>0.40875696250282001</v>
      </c>
      <c r="O160" s="87">
        <f t="shared" si="52"/>
        <v>2.0597231440848831</v>
      </c>
      <c r="P160" s="142">
        <f t="shared" si="53"/>
        <v>41.854514726117948</v>
      </c>
      <c r="R160" s="60">
        <v>39987</v>
      </c>
      <c r="S160" s="122">
        <v>150</v>
      </c>
      <c r="T160" s="73">
        <f>'Calcul Es et Ea'!C159</f>
        <v>23.891919999999999</v>
      </c>
      <c r="U160" s="65">
        <f>'Calcul Es et Ea'!D159</f>
        <v>9.5939879999999995</v>
      </c>
      <c r="V160" s="33">
        <f t="shared" si="54"/>
        <v>31.439437281670759</v>
      </c>
      <c r="W160" s="33">
        <f t="shared" si="55"/>
        <v>30.069937507595704</v>
      </c>
      <c r="X160" s="35">
        <f t="shared" si="56"/>
        <v>0.95644006723767039</v>
      </c>
      <c r="Y160" s="25">
        <f t="shared" si="57"/>
        <v>23.153851880848691</v>
      </c>
      <c r="AA160" s="60">
        <v>39987</v>
      </c>
      <c r="AB160" s="122">
        <v>150</v>
      </c>
      <c r="AC160" s="73">
        <f t="shared" si="58"/>
        <v>23.891919999999999</v>
      </c>
      <c r="AD160" s="65">
        <f t="shared" si="59"/>
        <v>9.5939879999999995</v>
      </c>
      <c r="AE160" s="33">
        <f>'Calcul Es et Ea'!I159</f>
        <v>1.1466666207543768</v>
      </c>
      <c r="AF160" s="47">
        <f t="shared" si="60"/>
        <v>297.05192</v>
      </c>
      <c r="AG160" s="47">
        <f t="shared" si="61"/>
        <v>282.75398800000005</v>
      </c>
      <c r="AH160" s="33">
        <f t="shared" si="62"/>
        <v>38.176081435752685</v>
      </c>
      <c r="AI160" s="33">
        <f t="shared" si="63"/>
        <v>31.339845359785141</v>
      </c>
      <c r="AJ160" s="25">
        <f t="shared" si="64"/>
        <v>6.2184214447795298</v>
      </c>
    </row>
    <row r="161" spans="1:36" x14ac:dyDescent="0.45">
      <c r="A161" s="60">
        <v>39988</v>
      </c>
      <c r="B161" s="122">
        <v>151</v>
      </c>
      <c r="C161" s="89">
        <f t="shared" si="44"/>
        <v>23.741342624326855</v>
      </c>
      <c r="D161" s="75">
        <f t="shared" si="45"/>
        <v>6.0946837316641345</v>
      </c>
      <c r="E161" s="75">
        <f t="shared" si="46"/>
        <v>17.646658892662721</v>
      </c>
      <c r="G161" s="111">
        <v>39988</v>
      </c>
      <c r="H161" s="140">
        <v>151</v>
      </c>
      <c r="I161" s="149">
        <f t="shared" si="47"/>
        <v>2009</v>
      </c>
      <c r="J161" s="13">
        <f t="shared" si="48"/>
        <v>6</v>
      </c>
      <c r="K161" s="13">
        <f t="shared" si="49"/>
        <v>24</v>
      </c>
      <c r="L161" s="144">
        <f t="shared" si="65"/>
        <v>175</v>
      </c>
      <c r="M161" s="23">
        <f t="shared" si="50"/>
        <v>0.96727464844332345</v>
      </c>
      <c r="N161" s="35">
        <f t="shared" si="51"/>
        <v>0.40845373173595856</v>
      </c>
      <c r="O161" s="87">
        <f t="shared" si="52"/>
        <v>2.0592809415171476</v>
      </c>
      <c r="P161" s="142">
        <f t="shared" si="53"/>
        <v>41.838444944754663</v>
      </c>
      <c r="R161" s="60">
        <v>39988</v>
      </c>
      <c r="S161" s="122">
        <v>151</v>
      </c>
      <c r="T161" s="73">
        <f>'Calcul Es et Ea'!C160</f>
        <v>26.886579999999999</v>
      </c>
      <c r="U161" s="65">
        <f>'Calcul Es et Ea'!D160</f>
        <v>11.842320000000001</v>
      </c>
      <c r="V161" s="33">
        <f t="shared" si="54"/>
        <v>31.427366304701916</v>
      </c>
      <c r="W161" s="33">
        <f t="shared" si="55"/>
        <v>30.832912499125783</v>
      </c>
      <c r="X161" s="35">
        <f t="shared" si="56"/>
        <v>0.98108483543251301</v>
      </c>
      <c r="Y161" s="25">
        <f t="shared" si="57"/>
        <v>23.741342624326855</v>
      </c>
      <c r="AA161" s="60">
        <v>39988</v>
      </c>
      <c r="AB161" s="122">
        <v>151</v>
      </c>
      <c r="AC161" s="73">
        <f t="shared" si="58"/>
        <v>26.886579999999999</v>
      </c>
      <c r="AD161" s="65">
        <f t="shared" si="59"/>
        <v>11.842320000000001</v>
      </c>
      <c r="AE161" s="33">
        <f>'Calcul Es et Ea'!I160</f>
        <v>1.4140253673287404</v>
      </c>
      <c r="AF161" s="47">
        <f t="shared" si="60"/>
        <v>300.04658000000001</v>
      </c>
      <c r="AG161" s="47">
        <f t="shared" si="61"/>
        <v>285.00232000000005</v>
      </c>
      <c r="AH161" s="33">
        <f t="shared" si="62"/>
        <v>39.738970973046229</v>
      </c>
      <c r="AI161" s="33">
        <f t="shared" si="63"/>
        <v>32.348598858719861</v>
      </c>
      <c r="AJ161" s="25">
        <f t="shared" si="64"/>
        <v>6.0946837316641345</v>
      </c>
    </row>
    <row r="162" spans="1:36" x14ac:dyDescent="0.45">
      <c r="A162" s="60">
        <v>39989</v>
      </c>
      <c r="B162" s="121">
        <v>152</v>
      </c>
      <c r="C162" s="89">
        <f t="shared" si="44"/>
        <v>23.52075446306948</v>
      </c>
      <c r="D162" s="75">
        <f t="shared" si="45"/>
        <v>5.6129711700190885</v>
      </c>
      <c r="E162" s="75">
        <f t="shared" si="46"/>
        <v>17.907783293050393</v>
      </c>
      <c r="G162" s="111">
        <v>39989</v>
      </c>
      <c r="H162" s="139">
        <v>152</v>
      </c>
      <c r="I162" s="149">
        <f t="shared" si="47"/>
        <v>2009</v>
      </c>
      <c r="J162" s="13">
        <f t="shared" si="48"/>
        <v>6</v>
      </c>
      <c r="K162" s="13">
        <f t="shared" si="49"/>
        <v>25</v>
      </c>
      <c r="L162" s="144">
        <f t="shared" si="65"/>
        <v>176</v>
      </c>
      <c r="M162" s="23">
        <f t="shared" si="50"/>
        <v>0.96720636284560613</v>
      </c>
      <c r="N162" s="35">
        <f t="shared" si="51"/>
        <v>0.40802946731323025</v>
      </c>
      <c r="O162" s="87">
        <f t="shared" si="52"/>
        <v>2.0586626041170235</v>
      </c>
      <c r="P162" s="142">
        <f t="shared" si="53"/>
        <v>41.817729532247981</v>
      </c>
      <c r="R162" s="60">
        <v>39989</v>
      </c>
      <c r="S162" s="121">
        <v>152</v>
      </c>
      <c r="T162" s="73">
        <f>'Calcul Es et Ea'!C161</f>
        <v>29.002610000000001</v>
      </c>
      <c r="U162" s="65">
        <f>'Calcul Es et Ea'!D161</f>
        <v>14.22198</v>
      </c>
      <c r="V162" s="33">
        <f t="shared" ref="V162:V225" si="66">(0.75+2*$T$2/100000)*P162</f>
        <v>31.411805715443396</v>
      </c>
      <c r="W162" s="33">
        <f t="shared" ref="W162:W225" si="67">$T$4*SQRT(T162-U162)*P162</f>
        <v>30.546434367622698</v>
      </c>
      <c r="X162" s="35">
        <f t="shared" ref="X162:X225" si="68">IF(W162/V162&lt;=1,W162/V162,1)</f>
        <v>0.97245076084896187</v>
      </c>
      <c r="Y162" s="25">
        <f t="shared" ref="Y162:Y225" si="69">0.77*W162</f>
        <v>23.52075446306948</v>
      </c>
      <c r="AA162" s="60">
        <v>39989</v>
      </c>
      <c r="AB162" s="121">
        <v>152</v>
      </c>
      <c r="AC162" s="73">
        <f t="shared" si="58"/>
        <v>29.002610000000001</v>
      </c>
      <c r="AD162" s="65">
        <f t="shared" si="59"/>
        <v>14.22198</v>
      </c>
      <c r="AE162" s="33">
        <f>'Calcul Es et Ea'!I161</f>
        <v>1.7105820854384062</v>
      </c>
      <c r="AF162" s="47">
        <f t="shared" ref="AF162:AF225" si="70">273.16+AC162</f>
        <v>302.16261000000003</v>
      </c>
      <c r="AG162" s="47">
        <f t="shared" ref="AG162:AG225" si="71">273.16+AD162</f>
        <v>287.38198</v>
      </c>
      <c r="AH162" s="33">
        <f t="shared" ref="AH162:AH225" si="72">$E$2*AF162^4</f>
        <v>40.871896119566927</v>
      </c>
      <c r="AI162" s="33">
        <f t="shared" ref="AI162:AI225" si="73">$E$2*AG162^4</f>
        <v>33.4425991897157</v>
      </c>
      <c r="AJ162" s="25">
        <f t="shared" ref="AJ162:AJ225" si="74">(AH162+AI162)/2*(0.34-0.14*SQRT(AE162))*(1.35*X162-0.35)</f>
        <v>5.6129711700190885</v>
      </c>
    </row>
    <row r="163" spans="1:36" x14ac:dyDescent="0.45">
      <c r="A163" s="60">
        <v>39990</v>
      </c>
      <c r="B163" s="122">
        <v>153</v>
      </c>
      <c r="C163" s="89">
        <f t="shared" si="44"/>
        <v>21.375752085947958</v>
      </c>
      <c r="D163" s="75">
        <f t="shared" si="45"/>
        <v>4.8484467402183009</v>
      </c>
      <c r="E163" s="75">
        <f t="shared" si="46"/>
        <v>16.527305345729658</v>
      </c>
      <c r="G163" s="111">
        <v>39990</v>
      </c>
      <c r="H163" s="140">
        <v>153</v>
      </c>
      <c r="I163" s="149">
        <f t="shared" si="47"/>
        <v>2009</v>
      </c>
      <c r="J163" s="13">
        <f t="shared" si="48"/>
        <v>6</v>
      </c>
      <c r="K163" s="13">
        <f t="shared" si="49"/>
        <v>26</v>
      </c>
      <c r="L163" s="144">
        <f t="shared" si="65"/>
        <v>177</v>
      </c>
      <c r="M163" s="23">
        <f t="shared" si="50"/>
        <v>0.96714779471032231</v>
      </c>
      <c r="N163" s="35">
        <f t="shared" si="51"/>
        <v>0.40748429495333988</v>
      </c>
      <c r="O163" s="87">
        <f t="shared" si="52"/>
        <v>2.0578686817523604</v>
      </c>
      <c r="P163" s="142">
        <f t="shared" si="53"/>
        <v>41.792375255316799</v>
      </c>
      <c r="R163" s="60">
        <v>39990</v>
      </c>
      <c r="S163" s="122">
        <v>153</v>
      </c>
      <c r="T163" s="73">
        <f>'Calcul Es et Ea'!C162</f>
        <v>25.225570000000001</v>
      </c>
      <c r="U163" s="65">
        <f>'Calcul Es et Ea'!D162</f>
        <v>13.003069999999999</v>
      </c>
      <c r="V163" s="33">
        <f t="shared" si="66"/>
        <v>31.39276059678377</v>
      </c>
      <c r="W163" s="33">
        <f t="shared" si="67"/>
        <v>27.760716994737606</v>
      </c>
      <c r="X163" s="35">
        <f t="shared" si="68"/>
        <v>0.88430314719062109</v>
      </c>
      <c r="Y163" s="25">
        <f t="shared" si="69"/>
        <v>21.375752085947958</v>
      </c>
      <c r="AA163" s="60">
        <v>39990</v>
      </c>
      <c r="AB163" s="122">
        <v>153</v>
      </c>
      <c r="AC163" s="73">
        <f t="shared" si="58"/>
        <v>25.225570000000001</v>
      </c>
      <c r="AD163" s="65">
        <f t="shared" si="59"/>
        <v>13.003069999999999</v>
      </c>
      <c r="AE163" s="33">
        <f>'Calcul Es et Ea'!I162</f>
        <v>1.6498399861717272</v>
      </c>
      <c r="AF163" s="47">
        <f t="shared" si="70"/>
        <v>298.38557000000003</v>
      </c>
      <c r="AG163" s="47">
        <f t="shared" si="71"/>
        <v>286.16307</v>
      </c>
      <c r="AH163" s="33">
        <f t="shared" si="72"/>
        <v>38.866296559830303</v>
      </c>
      <c r="AI163" s="33">
        <f t="shared" si="73"/>
        <v>32.878821212736945</v>
      </c>
      <c r="AJ163" s="25">
        <f t="shared" si="74"/>
        <v>4.8484467402183009</v>
      </c>
    </row>
    <row r="164" spans="1:36" x14ac:dyDescent="0.45">
      <c r="A164" s="60">
        <v>39991</v>
      </c>
      <c r="B164" s="122">
        <v>154</v>
      </c>
      <c r="C164" s="89">
        <f t="shared" si="44"/>
        <v>23.865021176252785</v>
      </c>
      <c r="D164" s="75">
        <f t="shared" si="45"/>
        <v>5.6154638968961859</v>
      </c>
      <c r="E164" s="75">
        <f t="shared" si="46"/>
        <v>18.249557279356601</v>
      </c>
      <c r="G164" s="111">
        <v>39991</v>
      </c>
      <c r="H164" s="140">
        <v>154</v>
      </c>
      <c r="I164" s="149">
        <f t="shared" si="47"/>
        <v>2009</v>
      </c>
      <c r="J164" s="13">
        <f t="shared" si="48"/>
        <v>6</v>
      </c>
      <c r="K164" s="13">
        <f t="shared" si="49"/>
        <v>27</v>
      </c>
      <c r="L164" s="144">
        <f t="shared" si="65"/>
        <v>178</v>
      </c>
      <c r="M164" s="23">
        <f t="shared" si="50"/>
        <v>0.96709896139247453</v>
      </c>
      <c r="N164" s="35">
        <f t="shared" si="51"/>
        <v>0.40681837620262351</v>
      </c>
      <c r="O164" s="87">
        <f t="shared" si="52"/>
        <v>2.0568998781503072</v>
      </c>
      <c r="P164" s="142">
        <f t="shared" si="53"/>
        <v>41.7623899661682</v>
      </c>
      <c r="R164" s="60">
        <v>39991</v>
      </c>
      <c r="S164" s="122">
        <v>154</v>
      </c>
      <c r="T164" s="73">
        <f>'Calcul Es et Ea'!C163</f>
        <v>27.300180000000001</v>
      </c>
      <c r="U164" s="65">
        <f>'Calcul Es et Ea'!D163</f>
        <v>12.04335</v>
      </c>
      <c r="V164" s="33">
        <f t="shared" si="66"/>
        <v>31.370236846986906</v>
      </c>
      <c r="W164" s="33">
        <f t="shared" si="67"/>
        <v>30.993533995133486</v>
      </c>
      <c r="X164" s="35">
        <f t="shared" si="68"/>
        <v>0.98799171158028409</v>
      </c>
      <c r="Y164" s="25">
        <f t="shared" si="69"/>
        <v>23.865021176252785</v>
      </c>
      <c r="AA164" s="60">
        <v>39991</v>
      </c>
      <c r="AB164" s="122">
        <v>154</v>
      </c>
      <c r="AC164" s="73">
        <f t="shared" si="58"/>
        <v>27.300180000000001</v>
      </c>
      <c r="AD164" s="65">
        <f t="shared" si="59"/>
        <v>12.04335</v>
      </c>
      <c r="AE164" s="33">
        <f>'Calcul Es et Ea'!I163</f>
        <v>1.6958970267511613</v>
      </c>
      <c r="AF164" s="47">
        <f t="shared" si="70"/>
        <v>300.46018000000004</v>
      </c>
      <c r="AG164" s="47">
        <f t="shared" si="71"/>
        <v>285.20335</v>
      </c>
      <c r="AH164" s="33">
        <f t="shared" si="72"/>
        <v>39.958537602822183</v>
      </c>
      <c r="AI164" s="33">
        <f t="shared" si="73"/>
        <v>32.439965449223017</v>
      </c>
      <c r="AJ164" s="25">
        <f t="shared" si="74"/>
        <v>5.6154638968961859</v>
      </c>
    </row>
    <row r="165" spans="1:36" x14ac:dyDescent="0.45">
      <c r="A165" s="60">
        <v>39992</v>
      </c>
      <c r="B165" s="121">
        <v>155</v>
      </c>
      <c r="C165" s="89">
        <f t="shared" si="44"/>
        <v>22.562349993461467</v>
      </c>
      <c r="D165" s="75">
        <f t="shared" si="45"/>
        <v>5.5106467590298545</v>
      </c>
      <c r="E165" s="75">
        <f t="shared" si="46"/>
        <v>17.051703234431614</v>
      </c>
      <c r="G165" s="111">
        <v>39992</v>
      </c>
      <c r="H165" s="139">
        <v>155</v>
      </c>
      <c r="I165" s="149">
        <f t="shared" si="47"/>
        <v>2009</v>
      </c>
      <c r="J165" s="13">
        <f t="shared" si="48"/>
        <v>6</v>
      </c>
      <c r="K165" s="13">
        <f t="shared" si="49"/>
        <v>28</v>
      </c>
      <c r="L165" s="144">
        <f t="shared" si="65"/>
        <v>179</v>
      </c>
      <c r="M165" s="23">
        <f t="shared" si="50"/>
        <v>0.96705987736242871</v>
      </c>
      <c r="N165" s="35">
        <f t="shared" si="51"/>
        <v>0.40603190838717862</v>
      </c>
      <c r="O165" s="87">
        <f t="shared" si="52"/>
        <v>2.0557570485870476</v>
      </c>
      <c r="P165" s="142">
        <f t="shared" si="53"/>
        <v>41.727782594426749</v>
      </c>
      <c r="R165" s="60">
        <v>39992</v>
      </c>
      <c r="S165" s="121">
        <v>155</v>
      </c>
      <c r="T165" s="73">
        <f>'Calcul Es et Ea'!C164</f>
        <v>30.417439999999999</v>
      </c>
      <c r="U165" s="65">
        <f>'Calcul Es et Ea'!D164</f>
        <v>16.758109999999999</v>
      </c>
      <c r="V165" s="33">
        <f t="shared" si="66"/>
        <v>31.344241173629598</v>
      </c>
      <c r="W165" s="33">
        <f t="shared" si="67"/>
        <v>29.301753238261647</v>
      </c>
      <c r="X165" s="35">
        <f t="shared" si="68"/>
        <v>0.93483689957419269</v>
      </c>
      <c r="Y165" s="25">
        <f t="shared" si="69"/>
        <v>22.562349993461467</v>
      </c>
      <c r="AA165" s="60">
        <v>39992</v>
      </c>
      <c r="AB165" s="121">
        <v>155</v>
      </c>
      <c r="AC165" s="73">
        <f t="shared" si="58"/>
        <v>30.417439999999999</v>
      </c>
      <c r="AD165" s="65">
        <f t="shared" si="59"/>
        <v>16.758109999999999</v>
      </c>
      <c r="AE165" s="33">
        <f>'Calcul Es et Ea'!I164</f>
        <v>1.6822525149843452</v>
      </c>
      <c r="AF165" s="47">
        <f t="shared" si="70"/>
        <v>303.57744000000002</v>
      </c>
      <c r="AG165" s="47">
        <f t="shared" si="71"/>
        <v>289.91811000000001</v>
      </c>
      <c r="AH165" s="33">
        <f t="shared" si="72"/>
        <v>41.642794962945949</v>
      </c>
      <c r="AI165" s="33">
        <f t="shared" si="73"/>
        <v>34.638834633114179</v>
      </c>
      <c r="AJ165" s="25">
        <f t="shared" si="74"/>
        <v>5.5106467590298545</v>
      </c>
    </row>
    <row r="166" spans="1:36" x14ac:dyDescent="0.45">
      <c r="A166" s="60">
        <v>39993</v>
      </c>
      <c r="B166" s="122">
        <v>156</v>
      </c>
      <c r="C166" s="89">
        <f t="shared" si="44"/>
        <v>23.705654398977579</v>
      </c>
      <c r="D166" s="75">
        <f t="shared" si="45"/>
        <v>5.4906189518070976</v>
      </c>
      <c r="E166" s="75">
        <f t="shared" si="46"/>
        <v>18.215035447170482</v>
      </c>
      <c r="G166" s="111">
        <v>39993</v>
      </c>
      <c r="H166" s="140">
        <v>156</v>
      </c>
      <c r="I166" s="149">
        <f t="shared" si="47"/>
        <v>2009</v>
      </c>
      <c r="J166" s="13">
        <f t="shared" si="48"/>
        <v>6</v>
      </c>
      <c r="K166" s="13">
        <f t="shared" si="49"/>
        <v>29</v>
      </c>
      <c r="L166" s="144">
        <f t="shared" si="65"/>
        <v>180</v>
      </c>
      <c r="M166" s="23">
        <f t="shared" si="50"/>
        <v>0.96703055420162642</v>
      </c>
      <c r="N166" s="35">
        <f t="shared" si="51"/>
        <v>0.40512512455439242</v>
      </c>
      <c r="O166" s="87">
        <f t="shared" si="52"/>
        <v>2.0544411970976681</v>
      </c>
      <c r="P166" s="142">
        <f t="shared" si="53"/>
        <v>41.68856313804114</v>
      </c>
      <c r="R166" s="60">
        <v>39993</v>
      </c>
      <c r="S166" s="122">
        <v>156</v>
      </c>
      <c r="T166" s="73">
        <f>'Calcul Es et Ea'!C165</f>
        <v>32.557729999999999</v>
      </c>
      <c r="U166" s="65">
        <f>'Calcul Es et Ea'!D165</f>
        <v>17.450620000000001</v>
      </c>
      <c r="V166" s="33">
        <f t="shared" si="66"/>
        <v>31.314781086770985</v>
      </c>
      <c r="W166" s="33">
        <f t="shared" si="67"/>
        <v>30.786564154516338</v>
      </c>
      <c r="X166" s="35">
        <f t="shared" si="68"/>
        <v>0.98313202539110855</v>
      </c>
      <c r="Y166" s="25">
        <f t="shared" si="69"/>
        <v>23.705654398977579</v>
      </c>
      <c r="AA166" s="60">
        <v>39993</v>
      </c>
      <c r="AB166" s="122">
        <v>156</v>
      </c>
      <c r="AC166" s="73">
        <f t="shared" si="58"/>
        <v>32.557729999999999</v>
      </c>
      <c r="AD166" s="65">
        <f t="shared" si="59"/>
        <v>17.450620000000001</v>
      </c>
      <c r="AE166" s="33">
        <f>'Calcul Es et Ea'!I165</f>
        <v>1.9513109930287367</v>
      </c>
      <c r="AF166" s="47">
        <f t="shared" si="70"/>
        <v>305.71773000000002</v>
      </c>
      <c r="AG166" s="47">
        <f t="shared" si="71"/>
        <v>290.61062000000004</v>
      </c>
      <c r="AH166" s="33">
        <f t="shared" si="72"/>
        <v>42.829637450057746</v>
      </c>
      <c r="AI166" s="33">
        <f t="shared" si="73"/>
        <v>34.97098116137834</v>
      </c>
      <c r="AJ166" s="25">
        <f t="shared" si="74"/>
        <v>5.4906189518070976</v>
      </c>
    </row>
    <row r="167" spans="1:36" x14ac:dyDescent="0.45">
      <c r="A167" s="60">
        <v>39994</v>
      </c>
      <c r="B167" s="122">
        <v>157</v>
      </c>
      <c r="C167" s="89">
        <f t="shared" si="44"/>
        <v>22.180237669694822</v>
      </c>
      <c r="D167" s="75">
        <f t="shared" si="45"/>
        <v>4.3978027341864552</v>
      </c>
      <c r="E167" s="75">
        <f t="shared" si="46"/>
        <v>17.782434935508366</v>
      </c>
      <c r="G167" s="111">
        <v>39994</v>
      </c>
      <c r="H167" s="140">
        <v>157</v>
      </c>
      <c r="I167" s="149">
        <f t="shared" si="47"/>
        <v>2009</v>
      </c>
      <c r="J167" s="13">
        <f t="shared" si="48"/>
        <v>6</v>
      </c>
      <c r="K167" s="13">
        <f t="shared" si="49"/>
        <v>30</v>
      </c>
      <c r="L167" s="144">
        <f t="shared" si="65"/>
        <v>181</v>
      </c>
      <c r="M167" s="23">
        <f t="shared" si="50"/>
        <v>0.96701100059915313</v>
      </c>
      <c r="N167" s="35">
        <f t="shared" si="51"/>
        <v>0.40409829340388442</v>
      </c>
      <c r="O167" s="87">
        <f t="shared" si="52"/>
        <v>2.0529534732254326</v>
      </c>
      <c r="P167" s="142">
        <f t="shared" si="53"/>
        <v>41.644742653253211</v>
      </c>
      <c r="R167" s="60">
        <v>39994</v>
      </c>
      <c r="S167" s="122">
        <v>157</v>
      </c>
      <c r="T167" s="73">
        <f>'Calcul Es et Ea'!C166</f>
        <v>33.937179999999998</v>
      </c>
      <c r="U167" s="65">
        <f>'Calcul Es et Ea'!D166</f>
        <v>20.683900000000001</v>
      </c>
      <c r="V167" s="33">
        <f t="shared" si="66"/>
        <v>31.281864891417683</v>
      </c>
      <c r="W167" s="33">
        <f t="shared" si="67"/>
        <v>28.805503467136131</v>
      </c>
      <c r="X167" s="35">
        <f t="shared" si="68"/>
        <v>0.92083715491780183</v>
      </c>
      <c r="Y167" s="25">
        <f t="shared" si="69"/>
        <v>22.180237669694822</v>
      </c>
      <c r="AA167" s="60">
        <v>39994</v>
      </c>
      <c r="AB167" s="122">
        <v>157</v>
      </c>
      <c r="AC167" s="73">
        <f t="shared" si="58"/>
        <v>33.937179999999998</v>
      </c>
      <c r="AD167" s="65">
        <f t="shared" si="59"/>
        <v>20.683900000000001</v>
      </c>
      <c r="AE167" s="33">
        <f>'Calcul Es et Ea'!I166</f>
        <v>2.405755663793228</v>
      </c>
      <c r="AF167" s="47">
        <f t="shared" si="70"/>
        <v>307.09718000000004</v>
      </c>
      <c r="AG167" s="47">
        <f t="shared" si="71"/>
        <v>293.84390000000002</v>
      </c>
      <c r="AH167" s="33">
        <f t="shared" si="72"/>
        <v>43.6079034028295</v>
      </c>
      <c r="AI167" s="33">
        <f t="shared" si="73"/>
        <v>36.553470051290915</v>
      </c>
      <c r="AJ167" s="25">
        <f t="shared" si="74"/>
        <v>4.3978027341864552</v>
      </c>
    </row>
    <row r="168" spans="1:36" x14ac:dyDescent="0.45">
      <c r="A168" s="60">
        <v>39995</v>
      </c>
      <c r="B168" s="121">
        <v>158</v>
      </c>
      <c r="C168" s="89">
        <f t="shared" si="44"/>
        <v>24.385540724080951</v>
      </c>
      <c r="D168" s="75">
        <f t="shared" si="45"/>
        <v>5.125192300987921</v>
      </c>
      <c r="E168" s="75">
        <f t="shared" si="46"/>
        <v>19.260348423093028</v>
      </c>
      <c r="G168" s="111">
        <v>39995</v>
      </c>
      <c r="H168" s="139">
        <v>158</v>
      </c>
      <c r="I168" s="149">
        <f t="shared" si="47"/>
        <v>2009</v>
      </c>
      <c r="J168" s="13">
        <f t="shared" si="48"/>
        <v>7</v>
      </c>
      <c r="K168" s="13">
        <f t="shared" si="49"/>
        <v>1</v>
      </c>
      <c r="L168" s="144">
        <f t="shared" si="65"/>
        <v>182</v>
      </c>
      <c r="M168" s="23">
        <f t="shared" si="50"/>
        <v>0.96700122234916319</v>
      </c>
      <c r="N168" s="35">
        <f t="shared" si="51"/>
        <v>0.40295171920788542</v>
      </c>
      <c r="O168" s="87">
        <f t="shared" si="52"/>
        <v>2.0512951683326874</v>
      </c>
      <c r="P168" s="142">
        <f t="shared" si="53"/>
        <v>41.596333243727166</v>
      </c>
      <c r="R168" s="60">
        <v>39995</v>
      </c>
      <c r="S168" s="121">
        <v>158</v>
      </c>
      <c r="T168" s="73">
        <f>'Calcul Es et Ea'!C167</f>
        <v>33.418590000000002</v>
      </c>
      <c r="U168" s="65">
        <f>'Calcul Es et Ea'!D167</f>
        <v>17.361529999999998</v>
      </c>
      <c r="V168" s="33">
        <f t="shared" si="66"/>
        <v>31.2455016793581</v>
      </c>
      <c r="W168" s="33">
        <f t="shared" si="67"/>
        <v>31.669533407897337</v>
      </c>
      <c r="X168" s="35">
        <f t="shared" si="68"/>
        <v>1</v>
      </c>
      <c r="Y168" s="25">
        <f t="shared" si="69"/>
        <v>24.385540724080951</v>
      </c>
      <c r="AA168" s="60">
        <v>39995</v>
      </c>
      <c r="AB168" s="121">
        <v>158</v>
      </c>
      <c r="AC168" s="73">
        <f t="shared" si="58"/>
        <v>33.418590000000002</v>
      </c>
      <c r="AD168" s="65">
        <f t="shared" si="59"/>
        <v>17.361529999999998</v>
      </c>
      <c r="AE168" s="33">
        <f>'Calcul Es et Ea'!I167</f>
        <v>2.2284437770702281</v>
      </c>
      <c r="AF168" s="47">
        <f t="shared" si="70"/>
        <v>306.57859000000002</v>
      </c>
      <c r="AG168" s="47">
        <f t="shared" si="71"/>
        <v>290.52153000000004</v>
      </c>
      <c r="AH168" s="33">
        <f t="shared" si="72"/>
        <v>43.314088869321601</v>
      </c>
      <c r="AI168" s="33">
        <f t="shared" si="73"/>
        <v>34.928117864275137</v>
      </c>
      <c r="AJ168" s="25">
        <f t="shared" si="74"/>
        <v>5.125192300987921</v>
      </c>
    </row>
    <row r="169" spans="1:36" x14ac:dyDescent="0.45">
      <c r="A169" s="60">
        <v>39996</v>
      </c>
      <c r="B169" s="122">
        <v>159</v>
      </c>
      <c r="C169" s="89">
        <f t="shared" si="44"/>
        <v>18.164668256040205</v>
      </c>
      <c r="D169" s="75">
        <f t="shared" si="45"/>
        <v>3.6689410991479168</v>
      </c>
      <c r="E169" s="75">
        <f t="shared" si="46"/>
        <v>14.495727156892288</v>
      </c>
      <c r="G169" s="111">
        <v>39996</v>
      </c>
      <c r="H169" s="140">
        <v>159</v>
      </c>
      <c r="I169" s="149">
        <f t="shared" si="47"/>
        <v>2009</v>
      </c>
      <c r="J169" s="13">
        <f t="shared" si="48"/>
        <v>7</v>
      </c>
      <c r="K169" s="13">
        <f t="shared" si="49"/>
        <v>2</v>
      </c>
      <c r="L169" s="144">
        <f t="shared" si="65"/>
        <v>183</v>
      </c>
      <c r="M169" s="23">
        <f t="shared" si="50"/>
        <v>0.96700122234916319</v>
      </c>
      <c r="N169" s="35">
        <f t="shared" si="51"/>
        <v>0.4016857417210748</v>
      </c>
      <c r="O169" s="87">
        <f t="shared" si="52"/>
        <v>2.0494677114982842</v>
      </c>
      <c r="P169" s="142">
        <f t="shared" si="53"/>
        <v>41.543348048947443</v>
      </c>
      <c r="R169" s="60">
        <v>39996</v>
      </c>
      <c r="S169" s="122">
        <v>159</v>
      </c>
      <c r="T169" s="73">
        <f>'Calcul Es et Ea'!C168</f>
        <v>27.4147</v>
      </c>
      <c r="U169" s="65">
        <f>'Calcul Es et Ea'!D168</f>
        <v>18.482399999999998</v>
      </c>
      <c r="V169" s="33">
        <f t="shared" si="66"/>
        <v>31.205701320447364</v>
      </c>
      <c r="W169" s="33">
        <f t="shared" si="67"/>
        <v>23.590478254597667</v>
      </c>
      <c r="X169" s="35">
        <f t="shared" si="68"/>
        <v>0.75596693092554001</v>
      </c>
      <c r="Y169" s="25">
        <f t="shared" si="69"/>
        <v>18.164668256040205</v>
      </c>
      <c r="AA169" s="60">
        <v>39996</v>
      </c>
      <c r="AB169" s="122">
        <v>159</v>
      </c>
      <c r="AC169" s="73">
        <f t="shared" si="58"/>
        <v>27.4147</v>
      </c>
      <c r="AD169" s="65">
        <f t="shared" si="59"/>
        <v>18.482399999999998</v>
      </c>
      <c r="AE169" s="33">
        <f>'Calcul Es et Ea'!I168</f>
        <v>1.9408481369149577</v>
      </c>
      <c r="AF169" s="47">
        <f t="shared" si="70"/>
        <v>300.57470000000001</v>
      </c>
      <c r="AG169" s="47">
        <f t="shared" si="71"/>
        <v>291.64240000000001</v>
      </c>
      <c r="AH169" s="33">
        <f t="shared" si="72"/>
        <v>40.019493016284429</v>
      </c>
      <c r="AI169" s="33">
        <f t="shared" si="73"/>
        <v>35.470274320717635</v>
      </c>
      <c r="AJ169" s="25">
        <f t="shared" si="74"/>
        <v>3.6689410991479168</v>
      </c>
    </row>
    <row r="170" spans="1:36" x14ac:dyDescent="0.45">
      <c r="A170" s="60">
        <v>39997</v>
      </c>
      <c r="B170" s="122">
        <v>160</v>
      </c>
      <c r="C170" s="89">
        <f t="shared" si="44"/>
        <v>21.481738579322261</v>
      </c>
      <c r="D170" s="75">
        <f t="shared" si="45"/>
        <v>4.9470147929747688</v>
      </c>
      <c r="E170" s="75">
        <f t="shared" si="46"/>
        <v>16.534723786347492</v>
      </c>
      <c r="G170" s="111">
        <v>39997</v>
      </c>
      <c r="H170" s="140">
        <v>160</v>
      </c>
      <c r="I170" s="149">
        <f t="shared" si="47"/>
        <v>2009</v>
      </c>
      <c r="J170" s="13">
        <f t="shared" si="48"/>
        <v>7</v>
      </c>
      <c r="K170" s="13">
        <f t="shared" si="49"/>
        <v>3</v>
      </c>
      <c r="L170" s="144">
        <f t="shared" si="65"/>
        <v>184</v>
      </c>
      <c r="M170" s="23">
        <f t="shared" si="50"/>
        <v>0.96701100059915313</v>
      </c>
      <c r="N170" s="35">
        <f t="shared" si="51"/>
        <v>0.40030073607990391</v>
      </c>
      <c r="O170" s="87">
        <f t="shared" si="52"/>
        <v>2.0474726650288115</v>
      </c>
      <c r="P170" s="142">
        <f t="shared" si="53"/>
        <v>41.485801232004043</v>
      </c>
      <c r="R170" s="60">
        <v>39997</v>
      </c>
      <c r="S170" s="122">
        <v>160</v>
      </c>
      <c r="T170" s="73">
        <f>'Calcul Es et Ea'!C169</f>
        <v>26.761710000000001</v>
      </c>
      <c r="U170" s="65">
        <f>'Calcul Es et Ea'!D169</f>
        <v>14.234590000000001</v>
      </c>
      <c r="V170" s="33">
        <f t="shared" si="66"/>
        <v>31.162474453432161</v>
      </c>
      <c r="W170" s="33">
        <f t="shared" si="67"/>
        <v>27.898361791327609</v>
      </c>
      <c r="X170" s="35">
        <f t="shared" si="68"/>
        <v>0.8952550232497648</v>
      </c>
      <c r="Y170" s="25">
        <f t="shared" si="69"/>
        <v>21.481738579322261</v>
      </c>
      <c r="AA170" s="60">
        <v>39997</v>
      </c>
      <c r="AB170" s="122">
        <v>160</v>
      </c>
      <c r="AC170" s="73">
        <f t="shared" si="58"/>
        <v>26.761710000000001</v>
      </c>
      <c r="AD170" s="65">
        <f t="shared" si="59"/>
        <v>14.234590000000001</v>
      </c>
      <c r="AE170" s="33">
        <f>'Calcul Es et Ea'!I169</f>
        <v>1.697538564150016</v>
      </c>
      <c r="AF170" s="47">
        <f t="shared" si="70"/>
        <v>299.92171000000002</v>
      </c>
      <c r="AG170" s="47">
        <f t="shared" si="71"/>
        <v>287.39459000000005</v>
      </c>
      <c r="AH170" s="33">
        <f t="shared" si="72"/>
        <v>39.672859791337942</v>
      </c>
      <c r="AI170" s="33">
        <f t="shared" si="73"/>
        <v>33.448469271519976</v>
      </c>
      <c r="AJ170" s="25">
        <f t="shared" si="74"/>
        <v>4.9470147929747688</v>
      </c>
    </row>
    <row r="171" spans="1:36" x14ac:dyDescent="0.45">
      <c r="A171" s="60">
        <v>39998</v>
      </c>
      <c r="B171" s="121">
        <v>161</v>
      </c>
      <c r="C171" s="89">
        <f t="shared" si="44"/>
        <v>21.691913514805709</v>
      </c>
      <c r="D171" s="75">
        <f t="shared" si="45"/>
        <v>5.0440652060403144</v>
      </c>
      <c r="E171" s="75">
        <f t="shared" si="46"/>
        <v>16.647848308765393</v>
      </c>
      <c r="G171" s="111">
        <v>39998</v>
      </c>
      <c r="H171" s="139">
        <v>161</v>
      </c>
      <c r="I171" s="149">
        <f t="shared" si="47"/>
        <v>2009</v>
      </c>
      <c r="J171" s="13">
        <f t="shared" si="48"/>
        <v>7</v>
      </c>
      <c r="K171" s="13">
        <f t="shared" si="49"/>
        <v>4</v>
      </c>
      <c r="L171" s="144">
        <f t="shared" si="65"/>
        <v>185</v>
      </c>
      <c r="M171" s="23">
        <f t="shared" si="50"/>
        <v>0.96703055420162642</v>
      </c>
      <c r="N171" s="35">
        <f t="shared" si="51"/>
        <v>0.39879711269143509</v>
      </c>
      <c r="O171" s="87">
        <f t="shared" si="52"/>
        <v>2.045311719612998</v>
      </c>
      <c r="P171" s="142">
        <f t="shared" si="53"/>
        <v>41.423707966892273</v>
      </c>
      <c r="R171" s="60">
        <v>39998</v>
      </c>
      <c r="S171" s="121">
        <v>161</v>
      </c>
      <c r="T171" s="73">
        <f>'Calcul Es et Ea'!C170</f>
        <v>28.061250000000001</v>
      </c>
      <c r="U171" s="65">
        <f>'Calcul Es et Ea'!D170</f>
        <v>15.24948</v>
      </c>
      <c r="V171" s="33">
        <f t="shared" si="66"/>
        <v>31.115832476410802</v>
      </c>
      <c r="W171" s="33">
        <f t="shared" si="67"/>
        <v>28.171316252994426</v>
      </c>
      <c r="X171" s="35">
        <f t="shared" si="68"/>
        <v>0.90536919667347349</v>
      </c>
      <c r="Y171" s="25">
        <f t="shared" si="69"/>
        <v>21.691913514805709</v>
      </c>
      <c r="AA171" s="60">
        <v>39998</v>
      </c>
      <c r="AB171" s="121">
        <v>161</v>
      </c>
      <c r="AC171" s="73">
        <f t="shared" si="58"/>
        <v>28.061250000000001</v>
      </c>
      <c r="AD171" s="65">
        <f t="shared" si="59"/>
        <v>15.24948</v>
      </c>
      <c r="AE171" s="33">
        <f>'Calcul Es et Ea'!I170</f>
        <v>1.7332475809117944</v>
      </c>
      <c r="AF171" s="47">
        <f t="shared" si="70"/>
        <v>301.22125000000005</v>
      </c>
      <c r="AG171" s="47">
        <f t="shared" si="71"/>
        <v>288.40948000000003</v>
      </c>
      <c r="AH171" s="33">
        <f t="shared" si="72"/>
        <v>40.364940709488565</v>
      </c>
      <c r="AI171" s="33">
        <f t="shared" si="73"/>
        <v>33.923450461276545</v>
      </c>
      <c r="AJ171" s="25">
        <f t="shared" si="74"/>
        <v>5.0440652060403144</v>
      </c>
    </row>
    <row r="172" spans="1:36" x14ac:dyDescent="0.45">
      <c r="A172" s="60">
        <v>39999</v>
      </c>
      <c r="B172" s="122">
        <v>162</v>
      </c>
      <c r="C172" s="89">
        <f t="shared" si="44"/>
        <v>21.07777999931378</v>
      </c>
      <c r="D172" s="75">
        <f t="shared" si="45"/>
        <v>4.9073524483917321</v>
      </c>
      <c r="E172" s="75">
        <f t="shared" si="46"/>
        <v>16.170427550922049</v>
      </c>
      <c r="G172" s="111">
        <v>39999</v>
      </c>
      <c r="H172" s="140">
        <v>162</v>
      </c>
      <c r="I172" s="149">
        <f t="shared" si="47"/>
        <v>2009</v>
      </c>
      <c r="J172" s="13">
        <f t="shared" si="48"/>
        <v>7</v>
      </c>
      <c r="K172" s="13">
        <f t="shared" si="49"/>
        <v>5</v>
      </c>
      <c r="L172" s="144">
        <f t="shared" si="65"/>
        <v>186</v>
      </c>
      <c r="M172" s="23">
        <f t="shared" si="50"/>
        <v>0.96705987736242871</v>
      </c>
      <c r="N172" s="35">
        <f t="shared" si="51"/>
        <v>0.39717531711172921</v>
      </c>
      <c r="O172" s="87">
        <f t="shared" si="52"/>
        <v>2.042986689150398</v>
      </c>
      <c r="P172" s="142">
        <f t="shared" si="53"/>
        <v>41.357084425461153</v>
      </c>
      <c r="R172" s="60">
        <v>39999</v>
      </c>
      <c r="S172" s="122">
        <v>162</v>
      </c>
      <c r="T172" s="73">
        <f>'Calcul Es et Ea'!C171</f>
        <v>24.842580000000002</v>
      </c>
      <c r="U172" s="65">
        <f>'Calcul Es et Ea'!D171</f>
        <v>12.70698</v>
      </c>
      <c r="V172" s="33">
        <f t="shared" si="66"/>
        <v>31.065787537029401</v>
      </c>
      <c r="W172" s="33">
        <f t="shared" si="67"/>
        <v>27.373740258849065</v>
      </c>
      <c r="X172" s="35">
        <f t="shared" si="68"/>
        <v>0.88115391332733684</v>
      </c>
      <c r="Y172" s="25">
        <f t="shared" si="69"/>
        <v>21.07777999931378</v>
      </c>
      <c r="AA172" s="60">
        <v>39999</v>
      </c>
      <c r="AB172" s="122">
        <v>162</v>
      </c>
      <c r="AC172" s="73">
        <f t="shared" si="58"/>
        <v>24.842580000000002</v>
      </c>
      <c r="AD172" s="65">
        <f t="shared" si="59"/>
        <v>12.70698</v>
      </c>
      <c r="AE172" s="33">
        <f>'Calcul Es et Ea'!I171</f>
        <v>1.5856757507785242</v>
      </c>
      <c r="AF172" s="47">
        <f t="shared" si="70"/>
        <v>298.00258000000002</v>
      </c>
      <c r="AG172" s="47">
        <f t="shared" si="71"/>
        <v>285.86698000000001</v>
      </c>
      <c r="AH172" s="33">
        <f t="shared" si="72"/>
        <v>38.667134537270599</v>
      </c>
      <c r="AI172" s="33">
        <f t="shared" si="73"/>
        <v>32.742954744780178</v>
      </c>
      <c r="AJ172" s="25">
        <f t="shared" si="74"/>
        <v>4.9073524483917321</v>
      </c>
    </row>
    <row r="173" spans="1:36" x14ac:dyDescent="0.45">
      <c r="A173" s="60">
        <v>40000</v>
      </c>
      <c r="B173" s="122">
        <v>163</v>
      </c>
      <c r="C173" s="89">
        <f t="shared" si="44"/>
        <v>18.047916820862419</v>
      </c>
      <c r="D173" s="75">
        <f t="shared" si="45"/>
        <v>3.8952226325859072</v>
      </c>
      <c r="E173" s="75">
        <f t="shared" si="46"/>
        <v>14.152694188276511</v>
      </c>
      <c r="G173" s="111">
        <v>40000</v>
      </c>
      <c r="H173" s="140">
        <v>163</v>
      </c>
      <c r="I173" s="149">
        <f t="shared" si="47"/>
        <v>2009</v>
      </c>
      <c r="J173" s="13">
        <f t="shared" si="48"/>
        <v>7</v>
      </c>
      <c r="K173" s="13">
        <f t="shared" si="49"/>
        <v>6</v>
      </c>
      <c r="L173" s="144">
        <f t="shared" si="65"/>
        <v>187</v>
      </c>
      <c r="M173" s="23">
        <f t="shared" si="50"/>
        <v>0.96709896139247453</v>
      </c>
      <c r="N173" s="35">
        <f t="shared" si="51"/>
        <v>0.3954358299138177</v>
      </c>
      <c r="O173" s="87">
        <f t="shared" si="52"/>
        <v>2.0404995052868999</v>
      </c>
      <c r="P173" s="142">
        <f t="shared" si="53"/>
        <v>41.285947764149995</v>
      </c>
      <c r="R173" s="60">
        <v>40000</v>
      </c>
      <c r="S173" s="122">
        <v>163</v>
      </c>
      <c r="T173" s="73">
        <f>'Calcul Es et Ea'!C172</f>
        <v>22.615649999999999</v>
      </c>
      <c r="U173" s="65">
        <f>'Calcul Es et Ea'!D172</f>
        <v>13.68751</v>
      </c>
      <c r="V173" s="33">
        <f t="shared" si="66"/>
        <v>31.012352522518913</v>
      </c>
      <c r="W173" s="33">
        <f t="shared" si="67"/>
        <v>23.438853014107039</v>
      </c>
      <c r="X173" s="35">
        <f t="shared" si="68"/>
        <v>0.75579087388122035</v>
      </c>
      <c r="Y173" s="25">
        <f t="shared" si="69"/>
        <v>18.047916820862419</v>
      </c>
      <c r="AA173" s="60">
        <v>40000</v>
      </c>
      <c r="AB173" s="122">
        <v>163</v>
      </c>
      <c r="AC173" s="73">
        <f t="shared" si="58"/>
        <v>22.615649999999999</v>
      </c>
      <c r="AD173" s="65">
        <f t="shared" si="59"/>
        <v>13.68751</v>
      </c>
      <c r="AE173" s="33">
        <f>'Calcul Es et Ea'!I172</f>
        <v>1.5742811839289268</v>
      </c>
      <c r="AF173" s="47">
        <f t="shared" si="70"/>
        <v>295.77565000000004</v>
      </c>
      <c r="AG173" s="47">
        <f t="shared" si="71"/>
        <v>286.84751</v>
      </c>
      <c r="AH173" s="33">
        <f t="shared" si="72"/>
        <v>37.524210452966791</v>
      </c>
      <c r="AI173" s="33">
        <f t="shared" si="73"/>
        <v>33.194507576151075</v>
      </c>
      <c r="AJ173" s="25">
        <f t="shared" si="74"/>
        <v>3.8952226325859072</v>
      </c>
    </row>
    <row r="174" spans="1:36" x14ac:dyDescent="0.45">
      <c r="A174" s="60">
        <v>40001</v>
      </c>
      <c r="B174" s="121">
        <v>164</v>
      </c>
      <c r="C174" s="89">
        <f t="shared" si="44"/>
        <v>19.480985399134351</v>
      </c>
      <c r="D174" s="75">
        <f t="shared" si="45"/>
        <v>4.450111652003252</v>
      </c>
      <c r="E174" s="75">
        <f t="shared" si="46"/>
        <v>15.0308737471311</v>
      </c>
      <c r="G174" s="111">
        <v>40001</v>
      </c>
      <c r="H174" s="139">
        <v>164</v>
      </c>
      <c r="I174" s="149">
        <f t="shared" si="47"/>
        <v>2009</v>
      </c>
      <c r="J174" s="13">
        <f t="shared" si="48"/>
        <v>7</v>
      </c>
      <c r="K174" s="13">
        <f t="shared" si="49"/>
        <v>7</v>
      </c>
      <c r="L174" s="144">
        <f t="shared" si="65"/>
        <v>188</v>
      </c>
      <c r="M174" s="23">
        <f t="shared" si="50"/>
        <v>0.96714779471032231</v>
      </c>
      <c r="N174" s="35">
        <f t="shared" si="51"/>
        <v>0.39357916654529862</v>
      </c>
      <c r="O174" s="87">
        <f t="shared" si="52"/>
        <v>2.0378522116906583</v>
      </c>
      <c r="P174" s="142">
        <f t="shared" si="53"/>
        <v>41.210316110656905</v>
      </c>
      <c r="R174" s="60">
        <v>40001</v>
      </c>
      <c r="S174" s="121">
        <v>164</v>
      </c>
      <c r="T174" s="73">
        <f>'Calcul Es et Ea'!C173</f>
        <v>22.379580000000001</v>
      </c>
      <c r="U174" s="65">
        <f>'Calcul Es et Ea'!D173</f>
        <v>11.939080000000001</v>
      </c>
      <c r="V174" s="33">
        <f t="shared" si="66"/>
        <v>30.955541049681042</v>
      </c>
      <c r="W174" s="33">
        <f t="shared" si="67"/>
        <v>25.299981037836819</v>
      </c>
      <c r="X174" s="35">
        <f t="shared" si="68"/>
        <v>0.81730056009140584</v>
      </c>
      <c r="Y174" s="25">
        <f t="shared" si="69"/>
        <v>19.480985399134351</v>
      </c>
      <c r="AA174" s="60">
        <v>40001</v>
      </c>
      <c r="AB174" s="121">
        <v>164</v>
      </c>
      <c r="AC174" s="73">
        <f t="shared" si="58"/>
        <v>22.379580000000001</v>
      </c>
      <c r="AD174" s="65">
        <f t="shared" si="59"/>
        <v>11.939080000000001</v>
      </c>
      <c r="AE174" s="33">
        <f>'Calcul Es et Ea'!I173</f>
        <v>1.4872931344464104</v>
      </c>
      <c r="AF174" s="47">
        <f t="shared" si="70"/>
        <v>295.53958</v>
      </c>
      <c r="AG174" s="47">
        <f t="shared" si="71"/>
        <v>285.09908000000001</v>
      </c>
      <c r="AH174" s="33">
        <f t="shared" si="72"/>
        <v>37.404555698063469</v>
      </c>
      <c r="AI174" s="33">
        <f t="shared" si="73"/>
        <v>32.392551410302886</v>
      </c>
      <c r="AJ174" s="25">
        <f t="shared" si="74"/>
        <v>4.450111652003252</v>
      </c>
    </row>
    <row r="175" spans="1:36" x14ac:dyDescent="0.45">
      <c r="A175" s="60">
        <v>40002</v>
      </c>
      <c r="B175" s="122">
        <v>165</v>
      </c>
      <c r="C175" s="89">
        <f t="shared" si="44"/>
        <v>21.938797501659376</v>
      </c>
      <c r="D175" s="75">
        <f t="shared" si="45"/>
        <v>5.2953500185265279</v>
      </c>
      <c r="E175" s="75">
        <f t="shared" si="46"/>
        <v>16.643447483132849</v>
      </c>
      <c r="G175" s="111">
        <v>40002</v>
      </c>
      <c r="H175" s="140">
        <v>165</v>
      </c>
      <c r="I175" s="149">
        <f t="shared" si="47"/>
        <v>2009</v>
      </c>
      <c r="J175" s="13">
        <f t="shared" si="48"/>
        <v>7</v>
      </c>
      <c r="K175" s="13">
        <f t="shared" si="49"/>
        <v>8</v>
      </c>
      <c r="L175" s="144">
        <f t="shared" si="65"/>
        <v>189</v>
      </c>
      <c r="M175" s="23">
        <f t="shared" si="50"/>
        <v>0.96720636284560613</v>
      </c>
      <c r="N175" s="35">
        <f t="shared" si="51"/>
        <v>0.39160587717559803</v>
      </c>
      <c r="O175" s="87">
        <f t="shared" si="52"/>
        <v>2.0350469581027983</v>
      </c>
      <c r="P175" s="142">
        <f t="shared" si="53"/>
        <v>41.130208550685055</v>
      </c>
      <c r="R175" s="60">
        <v>40002</v>
      </c>
      <c r="S175" s="122">
        <v>165</v>
      </c>
      <c r="T175" s="73">
        <f>'Calcul Es et Ea'!C174</f>
        <v>23.877659999999999</v>
      </c>
      <c r="U175" s="65">
        <f>'Calcul Es et Ea'!D174</f>
        <v>10.584899999999999</v>
      </c>
      <c r="V175" s="33">
        <f t="shared" si="66"/>
        <v>30.895367454932586</v>
      </c>
      <c r="W175" s="33">
        <f t="shared" si="67"/>
        <v>28.491944807349839</v>
      </c>
      <c r="X175" s="35">
        <f t="shared" si="68"/>
        <v>0.92220766912422558</v>
      </c>
      <c r="Y175" s="25">
        <f t="shared" si="69"/>
        <v>21.938797501659376</v>
      </c>
      <c r="AA175" s="60">
        <v>40002</v>
      </c>
      <c r="AB175" s="122">
        <v>165</v>
      </c>
      <c r="AC175" s="73">
        <f t="shared" si="58"/>
        <v>23.877659999999999</v>
      </c>
      <c r="AD175" s="65">
        <f t="shared" si="59"/>
        <v>10.584899999999999</v>
      </c>
      <c r="AE175" s="33">
        <f>'Calcul Es et Ea'!I174</f>
        <v>1.4889320956350924</v>
      </c>
      <c r="AF175" s="47">
        <f t="shared" si="70"/>
        <v>297.03766000000002</v>
      </c>
      <c r="AG175" s="47">
        <f t="shared" si="71"/>
        <v>283.74490000000003</v>
      </c>
      <c r="AH175" s="33">
        <f t="shared" si="72"/>
        <v>38.168751380828461</v>
      </c>
      <c r="AI175" s="33">
        <f t="shared" si="73"/>
        <v>31.781482408774721</v>
      </c>
      <c r="AJ175" s="25">
        <f t="shared" si="74"/>
        <v>5.2953500185265279</v>
      </c>
    </row>
    <row r="176" spans="1:36" x14ac:dyDescent="0.45">
      <c r="A176" s="60">
        <v>40003</v>
      </c>
      <c r="B176" s="122">
        <v>166</v>
      </c>
      <c r="C176" s="89">
        <f t="shared" si="44"/>
        <v>21.819917372606852</v>
      </c>
      <c r="D176" s="75">
        <f t="shared" si="45"/>
        <v>5.6526342438064798</v>
      </c>
      <c r="E176" s="75">
        <f t="shared" si="46"/>
        <v>16.167283128800371</v>
      </c>
      <c r="G176" s="111">
        <v>40003</v>
      </c>
      <c r="H176" s="140">
        <v>166</v>
      </c>
      <c r="I176" s="149">
        <f t="shared" si="47"/>
        <v>2009</v>
      </c>
      <c r="J176" s="13">
        <f t="shared" si="48"/>
        <v>7</v>
      </c>
      <c r="K176" s="13">
        <f t="shared" si="49"/>
        <v>9</v>
      </c>
      <c r="L176" s="144">
        <f t="shared" si="65"/>
        <v>190</v>
      </c>
      <c r="M176" s="23">
        <f t="shared" si="50"/>
        <v>0.96727464844332345</v>
      </c>
      <c r="N176" s="35">
        <f t="shared" si="51"/>
        <v>0.38951654653294338</v>
      </c>
      <c r="O176" s="87">
        <f t="shared" si="52"/>
        <v>2.0320859941976259</v>
      </c>
      <c r="P176" s="142">
        <f t="shared" si="53"/>
        <v>41.045645114913505</v>
      </c>
      <c r="R176" s="60">
        <v>40003</v>
      </c>
      <c r="S176" s="122">
        <v>166</v>
      </c>
      <c r="T176" s="73">
        <f>'Calcul Es et Ea'!C175</f>
        <v>22.675699999999999</v>
      </c>
      <c r="U176" s="65">
        <f>'Calcul Es et Ea'!D175</f>
        <v>9.4723729999999993</v>
      </c>
      <c r="V176" s="33">
        <f t="shared" si="66"/>
        <v>30.831846784518429</v>
      </c>
      <c r="W176" s="33">
        <f t="shared" si="67"/>
        <v>28.337555029359546</v>
      </c>
      <c r="X176" s="35">
        <f t="shared" si="68"/>
        <v>0.91910015080863272</v>
      </c>
      <c r="Y176" s="25">
        <f t="shared" si="69"/>
        <v>21.819917372606852</v>
      </c>
      <c r="AA176" s="60">
        <v>40003</v>
      </c>
      <c r="AB176" s="122">
        <v>166</v>
      </c>
      <c r="AC176" s="73">
        <f t="shared" si="58"/>
        <v>22.675699999999999</v>
      </c>
      <c r="AD176" s="65">
        <f t="shared" si="59"/>
        <v>9.4723729999999993</v>
      </c>
      <c r="AE176" s="33">
        <f>'Calcul Es et Ea'!I175</f>
        <v>1.2359343270872329</v>
      </c>
      <c r="AF176" s="47">
        <f t="shared" si="70"/>
        <v>295.83570000000003</v>
      </c>
      <c r="AG176" s="47">
        <f t="shared" si="71"/>
        <v>282.63237300000003</v>
      </c>
      <c r="AH176" s="33">
        <f t="shared" si="72"/>
        <v>37.554693221313897</v>
      </c>
      <c r="AI176" s="33">
        <f t="shared" si="73"/>
        <v>31.285961953181953</v>
      </c>
      <c r="AJ176" s="25">
        <f t="shared" si="74"/>
        <v>5.6526342438064798</v>
      </c>
    </row>
    <row r="177" spans="1:36" x14ac:dyDescent="0.45">
      <c r="A177" s="60">
        <v>40004</v>
      </c>
      <c r="B177" s="121">
        <v>167</v>
      </c>
      <c r="C177" s="89">
        <f t="shared" si="44"/>
        <v>21.162470516507668</v>
      </c>
      <c r="D177" s="75">
        <f t="shared" si="45"/>
        <v>5.2148318427193114</v>
      </c>
      <c r="E177" s="75">
        <f t="shared" si="46"/>
        <v>15.947638673788356</v>
      </c>
      <c r="G177" s="111">
        <v>40004</v>
      </c>
      <c r="H177" s="139">
        <v>167</v>
      </c>
      <c r="I177" s="149">
        <f t="shared" si="47"/>
        <v>2009</v>
      </c>
      <c r="J177" s="13">
        <f t="shared" si="48"/>
        <v>7</v>
      </c>
      <c r="K177" s="13">
        <f t="shared" si="49"/>
        <v>10</v>
      </c>
      <c r="L177" s="144">
        <f t="shared" si="65"/>
        <v>191</v>
      </c>
      <c r="M177" s="23">
        <f t="shared" si="50"/>
        <v>0.96735263126897786</v>
      </c>
      <c r="N177" s="35">
        <f t="shared" si="51"/>
        <v>0.38731179373109537</v>
      </c>
      <c r="O177" s="87">
        <f t="shared" si="52"/>
        <v>2.0289716632871695</v>
      </c>
      <c r="P177" s="142">
        <f t="shared" si="53"/>
        <v>40.956646766338537</v>
      </c>
      <c r="R177" s="60">
        <v>40004</v>
      </c>
      <c r="S177" s="121">
        <v>167</v>
      </c>
      <c r="T177" s="73">
        <f>'Calcul Es et Ea'!C176</f>
        <v>23.3489</v>
      </c>
      <c r="U177" s="65">
        <f>'Calcul Es et Ea'!D176</f>
        <v>10.8752</v>
      </c>
      <c r="V177" s="33">
        <f t="shared" si="66"/>
        <v>30.764994785002859</v>
      </c>
      <c r="W177" s="33">
        <f t="shared" si="67"/>
        <v>27.483727943516449</v>
      </c>
      <c r="X177" s="35">
        <f t="shared" si="68"/>
        <v>0.89334414439472154</v>
      </c>
      <c r="Y177" s="25">
        <f t="shared" si="69"/>
        <v>21.162470516507668</v>
      </c>
      <c r="AA177" s="60">
        <v>40004</v>
      </c>
      <c r="AB177" s="121">
        <v>167</v>
      </c>
      <c r="AC177" s="73">
        <f t="shared" si="58"/>
        <v>23.3489</v>
      </c>
      <c r="AD177" s="65">
        <f t="shared" si="59"/>
        <v>10.8752</v>
      </c>
      <c r="AE177" s="33">
        <f>'Calcul Es et Ea'!I176</f>
        <v>1.3969220669953544</v>
      </c>
      <c r="AF177" s="47">
        <f t="shared" si="70"/>
        <v>296.50890000000004</v>
      </c>
      <c r="AG177" s="47">
        <f t="shared" si="71"/>
        <v>284.03520000000003</v>
      </c>
      <c r="AH177" s="33">
        <f t="shared" si="72"/>
        <v>37.897697760032443</v>
      </c>
      <c r="AI177" s="33">
        <f t="shared" si="73"/>
        <v>31.911744950446987</v>
      </c>
      <c r="AJ177" s="25">
        <f t="shared" si="74"/>
        <v>5.2148318427193114</v>
      </c>
    </row>
    <row r="178" spans="1:36" x14ac:dyDescent="0.45">
      <c r="A178" s="60">
        <v>40005</v>
      </c>
      <c r="B178" s="122">
        <v>168</v>
      </c>
      <c r="C178" s="89">
        <f t="shared" si="44"/>
        <v>20.899041134583662</v>
      </c>
      <c r="D178" s="75">
        <f t="shared" si="45"/>
        <v>4.9727245598720042</v>
      </c>
      <c r="E178" s="75">
        <f t="shared" si="46"/>
        <v>15.926316574711658</v>
      </c>
      <c r="G178" s="111">
        <v>40005</v>
      </c>
      <c r="H178" s="140">
        <v>168</v>
      </c>
      <c r="I178" s="149">
        <f t="shared" si="47"/>
        <v>2009</v>
      </c>
      <c r="J178" s="13">
        <f t="shared" si="48"/>
        <v>7</v>
      </c>
      <c r="K178" s="13">
        <f t="shared" si="49"/>
        <v>11</v>
      </c>
      <c r="L178" s="144">
        <f t="shared" si="65"/>
        <v>192</v>
      </c>
      <c r="M178" s="23">
        <f t="shared" si="50"/>
        <v>0.96744028821457528</v>
      </c>
      <c r="N178" s="35">
        <f t="shared" si="51"/>
        <v>0.38499227208589176</v>
      </c>
      <c r="O178" s="87">
        <f t="shared" si="52"/>
        <v>2.0257063959046184</v>
      </c>
      <c r="P178" s="142">
        <f t="shared" si="53"/>
        <v>40.863235388128913</v>
      </c>
      <c r="R178" s="60">
        <v>40005</v>
      </c>
      <c r="S178" s="122">
        <v>168</v>
      </c>
      <c r="T178" s="73">
        <f>'Calcul Es et Ea'!C177</f>
        <v>24.901599999999998</v>
      </c>
      <c r="U178" s="65">
        <f>'Calcul Es et Ea'!D177</f>
        <v>12.68083</v>
      </c>
      <c r="V178" s="33">
        <f t="shared" si="66"/>
        <v>30.694827894146918</v>
      </c>
      <c r="W178" s="33">
        <f t="shared" si="67"/>
        <v>27.141611863095665</v>
      </c>
      <c r="X178" s="35">
        <f t="shared" si="68"/>
        <v>0.88424056185280642</v>
      </c>
      <c r="Y178" s="25">
        <f t="shared" si="69"/>
        <v>20.899041134583662</v>
      </c>
      <c r="AA178" s="60">
        <v>40005</v>
      </c>
      <c r="AB178" s="122">
        <v>168</v>
      </c>
      <c r="AC178" s="73">
        <f t="shared" si="58"/>
        <v>24.901599999999998</v>
      </c>
      <c r="AD178" s="65">
        <f t="shared" si="59"/>
        <v>12.68083</v>
      </c>
      <c r="AE178" s="33">
        <f>'Calcul Es et Ea'!I177</f>
        <v>1.562048141294035</v>
      </c>
      <c r="AF178" s="47">
        <f t="shared" si="70"/>
        <v>298.0616</v>
      </c>
      <c r="AG178" s="47">
        <f t="shared" si="71"/>
        <v>285.84083000000004</v>
      </c>
      <c r="AH178" s="33">
        <f t="shared" si="72"/>
        <v>38.697776048383908</v>
      </c>
      <c r="AI178" s="33">
        <f t="shared" si="73"/>
        <v>32.730975595777515</v>
      </c>
      <c r="AJ178" s="25">
        <f t="shared" si="74"/>
        <v>4.9727245598720042</v>
      </c>
    </row>
    <row r="179" spans="1:36" x14ac:dyDescent="0.45">
      <c r="A179" s="60">
        <v>40006</v>
      </c>
      <c r="B179" s="122">
        <v>169</v>
      </c>
      <c r="C179" s="89">
        <f t="shared" si="44"/>
        <v>18.730097146122862</v>
      </c>
      <c r="D179" s="75">
        <f t="shared" si="45"/>
        <v>3.9510225905866942</v>
      </c>
      <c r="E179" s="75">
        <f t="shared" si="46"/>
        <v>14.779074555536168</v>
      </c>
      <c r="G179" s="111">
        <v>40006</v>
      </c>
      <c r="H179" s="140">
        <v>169</v>
      </c>
      <c r="I179" s="149">
        <f t="shared" si="47"/>
        <v>2009</v>
      </c>
      <c r="J179" s="13">
        <f t="shared" si="48"/>
        <v>7</v>
      </c>
      <c r="K179" s="13">
        <f t="shared" si="49"/>
        <v>12</v>
      </c>
      <c r="L179" s="144">
        <f t="shared" si="65"/>
        <v>193</v>
      </c>
      <c r="M179" s="23">
        <f t="shared" si="50"/>
        <v>0.96753759330547084</v>
      </c>
      <c r="N179" s="35">
        <f t="shared" si="51"/>
        <v>0.3825586689216553</v>
      </c>
      <c r="O179" s="87">
        <f t="shared" si="52"/>
        <v>2.0222927033007179</v>
      </c>
      <c r="P179" s="142">
        <f t="shared" si="53"/>
        <v>40.765433772134969</v>
      </c>
      <c r="R179" s="60">
        <v>40006</v>
      </c>
      <c r="S179" s="122">
        <v>169</v>
      </c>
      <c r="T179" s="73">
        <f>'Calcul Es et Ea'!C178</f>
        <v>25.177250000000001</v>
      </c>
      <c r="U179" s="65">
        <f>'Calcul Es et Ea'!D178</f>
        <v>15.31429</v>
      </c>
      <c r="V179" s="33">
        <f t="shared" si="66"/>
        <v>30.621363232276906</v>
      </c>
      <c r="W179" s="33">
        <f t="shared" si="67"/>
        <v>24.324801488471248</v>
      </c>
      <c r="X179" s="35">
        <f t="shared" si="68"/>
        <v>0.79437356540780413</v>
      </c>
      <c r="Y179" s="25">
        <f t="shared" si="69"/>
        <v>18.730097146122862</v>
      </c>
      <c r="AA179" s="60">
        <v>40006</v>
      </c>
      <c r="AB179" s="122">
        <v>169</v>
      </c>
      <c r="AC179" s="73">
        <f t="shared" si="58"/>
        <v>25.177250000000001</v>
      </c>
      <c r="AD179" s="65">
        <f t="shared" si="59"/>
        <v>15.31429</v>
      </c>
      <c r="AE179" s="33">
        <f>'Calcul Es et Ea'!I178</f>
        <v>1.8367071581701189</v>
      </c>
      <c r="AF179" s="47">
        <f t="shared" si="70"/>
        <v>298.33725000000004</v>
      </c>
      <c r="AG179" s="47">
        <f t="shared" si="71"/>
        <v>288.47429</v>
      </c>
      <c r="AH179" s="33">
        <f t="shared" si="72"/>
        <v>38.841126933637028</v>
      </c>
      <c r="AI179" s="33">
        <f t="shared" si="73"/>
        <v>33.953953203649796</v>
      </c>
      <c r="AJ179" s="25">
        <f t="shared" si="74"/>
        <v>3.9510225905866942</v>
      </c>
    </row>
    <row r="180" spans="1:36" x14ac:dyDescent="0.45">
      <c r="A180" s="60">
        <v>40007</v>
      </c>
      <c r="B180" s="121">
        <v>170</v>
      </c>
      <c r="C180" s="89">
        <f t="shared" si="44"/>
        <v>20.108374478781823</v>
      </c>
      <c r="D180" s="75">
        <f t="shared" si="45"/>
        <v>4.6439950504883436</v>
      </c>
      <c r="E180" s="75">
        <f t="shared" si="46"/>
        <v>15.46437942829348</v>
      </c>
      <c r="G180" s="111">
        <v>40007</v>
      </c>
      <c r="H180" s="139">
        <v>170</v>
      </c>
      <c r="I180" s="149">
        <f t="shared" si="47"/>
        <v>2009</v>
      </c>
      <c r="J180" s="13">
        <f t="shared" si="48"/>
        <v>7</v>
      </c>
      <c r="K180" s="13">
        <f t="shared" si="49"/>
        <v>13</v>
      </c>
      <c r="L180" s="144">
        <f t="shared" si="65"/>
        <v>194</v>
      </c>
      <c r="M180" s="23">
        <f t="shared" si="50"/>
        <v>0.96764451770806614</v>
      </c>
      <c r="N180" s="35">
        <f t="shared" si="51"/>
        <v>0.38001170536752515</v>
      </c>
      <c r="O180" s="87">
        <f t="shared" si="52"/>
        <v>2.0187331708863656</v>
      </c>
      <c r="P180" s="142">
        <f t="shared" si="53"/>
        <v>40.663265608186094</v>
      </c>
      <c r="R180" s="60">
        <v>40007</v>
      </c>
      <c r="S180" s="121">
        <v>170</v>
      </c>
      <c r="T180" s="73">
        <f>'Calcul Es et Ea'!C179</f>
        <v>22.13043</v>
      </c>
      <c r="U180" s="65">
        <f>'Calcul Es et Ea'!D179</f>
        <v>10.705310000000001</v>
      </c>
      <c r="V180" s="33">
        <f t="shared" si="66"/>
        <v>30.544618594245069</v>
      </c>
      <c r="W180" s="33">
        <f t="shared" si="67"/>
        <v>26.114772050366003</v>
      </c>
      <c r="X180" s="35">
        <f t="shared" si="68"/>
        <v>0.85497129289040474</v>
      </c>
      <c r="Y180" s="25">
        <f t="shared" si="69"/>
        <v>20.108374478781823</v>
      </c>
      <c r="AA180" s="60">
        <v>40007</v>
      </c>
      <c r="AB180" s="121">
        <v>170</v>
      </c>
      <c r="AC180" s="73">
        <f t="shared" si="58"/>
        <v>22.13043</v>
      </c>
      <c r="AD180" s="65">
        <f t="shared" si="59"/>
        <v>10.705310000000001</v>
      </c>
      <c r="AE180" s="33">
        <f>'Calcul Es et Ea'!I179</f>
        <v>1.5251650167410338</v>
      </c>
      <c r="AF180" s="47">
        <f t="shared" si="70"/>
        <v>295.29043000000001</v>
      </c>
      <c r="AG180" s="47">
        <f t="shared" si="71"/>
        <v>283.86531000000002</v>
      </c>
      <c r="AH180" s="33">
        <f t="shared" si="72"/>
        <v>37.278581818247588</v>
      </c>
      <c r="AI180" s="33">
        <f t="shared" si="73"/>
        <v>31.835463923901738</v>
      </c>
      <c r="AJ180" s="25">
        <f t="shared" si="74"/>
        <v>4.6439950504883436</v>
      </c>
    </row>
    <row r="181" spans="1:36" x14ac:dyDescent="0.45">
      <c r="A181" s="60">
        <v>40008</v>
      </c>
      <c r="B181" s="122">
        <v>171</v>
      </c>
      <c r="C181" s="89">
        <f t="shared" si="44"/>
        <v>21.697950053987583</v>
      </c>
      <c r="D181" s="75">
        <f t="shared" si="45"/>
        <v>5.3113699784950787</v>
      </c>
      <c r="E181" s="75">
        <f t="shared" si="46"/>
        <v>16.386580075492503</v>
      </c>
      <c r="G181" s="111">
        <v>40008</v>
      </c>
      <c r="H181" s="140">
        <v>171</v>
      </c>
      <c r="I181" s="149">
        <f t="shared" si="47"/>
        <v>2009</v>
      </c>
      <c r="J181" s="13">
        <f t="shared" si="48"/>
        <v>7</v>
      </c>
      <c r="K181" s="13">
        <f t="shared" si="49"/>
        <v>14</v>
      </c>
      <c r="L181" s="144">
        <f t="shared" si="65"/>
        <v>195</v>
      </c>
      <c r="M181" s="23">
        <f t="shared" si="50"/>
        <v>0.96776102973835298</v>
      </c>
      <c r="N181" s="35">
        <f t="shared" si="51"/>
        <v>0.37735213614377028</v>
      </c>
      <c r="O181" s="87">
        <f t="shared" si="52"/>
        <v>2.0150304516536126</v>
      </c>
      <c r="P181" s="142">
        <f t="shared" si="53"/>
        <v>40.556755474304353</v>
      </c>
      <c r="R181" s="60">
        <v>40008</v>
      </c>
      <c r="S181" s="122">
        <v>171</v>
      </c>
      <c r="T181" s="73">
        <f>'Calcul Es et Ea'!C180</f>
        <v>24.46828</v>
      </c>
      <c r="U181" s="65">
        <f>'Calcul Es et Ea'!D180</f>
        <v>11.09548</v>
      </c>
      <c r="V181" s="33">
        <f t="shared" si="66"/>
        <v>30.464612442078458</v>
      </c>
      <c r="W181" s="33">
        <f t="shared" si="67"/>
        <v>28.179155914269586</v>
      </c>
      <c r="X181" s="35">
        <f t="shared" si="68"/>
        <v>0.92497995724862248</v>
      </c>
      <c r="Y181" s="25">
        <f t="shared" si="69"/>
        <v>21.697950053987583</v>
      </c>
      <c r="AA181" s="60">
        <v>40008</v>
      </c>
      <c r="AB181" s="122">
        <v>171</v>
      </c>
      <c r="AC181" s="73">
        <f t="shared" si="58"/>
        <v>24.46828</v>
      </c>
      <c r="AD181" s="65">
        <f t="shared" si="59"/>
        <v>11.09548</v>
      </c>
      <c r="AE181" s="33">
        <f>'Calcul Es et Ea'!I180</f>
        <v>1.5147487670896476</v>
      </c>
      <c r="AF181" s="47">
        <f t="shared" si="70"/>
        <v>297.62828000000002</v>
      </c>
      <c r="AG181" s="47">
        <f t="shared" si="71"/>
        <v>284.25548000000003</v>
      </c>
      <c r="AH181" s="33">
        <f t="shared" si="72"/>
        <v>38.473232010539725</v>
      </c>
      <c r="AI181" s="33">
        <f t="shared" si="73"/>
        <v>32.01085521413205</v>
      </c>
      <c r="AJ181" s="25">
        <f t="shared" si="74"/>
        <v>5.3113699784950787</v>
      </c>
    </row>
    <row r="182" spans="1:36" x14ac:dyDescent="0.45">
      <c r="A182" s="60">
        <v>40009</v>
      </c>
      <c r="B182" s="122">
        <v>172</v>
      </c>
      <c r="C182" s="89">
        <f t="shared" si="44"/>
        <v>19.216138112193274</v>
      </c>
      <c r="D182" s="75">
        <f t="shared" si="45"/>
        <v>4.5838159007241712</v>
      </c>
      <c r="E182" s="75">
        <f t="shared" si="46"/>
        <v>14.632322211469102</v>
      </c>
      <c r="G182" s="111">
        <v>40009</v>
      </c>
      <c r="H182" s="140">
        <v>172</v>
      </c>
      <c r="I182" s="149">
        <f t="shared" si="47"/>
        <v>2009</v>
      </c>
      <c r="J182" s="13">
        <f t="shared" si="48"/>
        <v>7</v>
      </c>
      <c r="K182" s="13">
        <f t="shared" si="49"/>
        <v>15</v>
      </c>
      <c r="L182" s="144">
        <f t="shared" si="65"/>
        <v>196</v>
      </c>
      <c r="M182" s="23">
        <f t="shared" si="50"/>
        <v>0.96788709487130231</v>
      </c>
      <c r="N182" s="35">
        <f t="shared" si="51"/>
        <v>0.37458074933814994</v>
      </c>
      <c r="O182" s="87">
        <f t="shared" si="52"/>
        <v>2.011187259606003</v>
      </c>
      <c r="P182" s="142">
        <f t="shared" si="53"/>
        <v>40.445928827954596</v>
      </c>
      <c r="R182" s="60">
        <v>40009</v>
      </c>
      <c r="S182" s="122">
        <v>172</v>
      </c>
      <c r="T182" s="73">
        <f>'Calcul Es et Ea'!C181</f>
        <v>25.166699999999999</v>
      </c>
      <c r="U182" s="65">
        <f>'Calcul Es et Ea'!D181</f>
        <v>14.62055</v>
      </c>
      <c r="V182" s="33">
        <f t="shared" si="66"/>
        <v>30.381363898406377</v>
      </c>
      <c r="W182" s="33">
        <f t="shared" si="67"/>
        <v>24.956023522328927</v>
      </c>
      <c r="X182" s="35">
        <f t="shared" si="68"/>
        <v>0.82142538451468172</v>
      </c>
      <c r="Y182" s="25">
        <f t="shared" si="69"/>
        <v>19.216138112193274</v>
      </c>
      <c r="AA182" s="60">
        <v>40009</v>
      </c>
      <c r="AB182" s="122">
        <v>172</v>
      </c>
      <c r="AC182" s="73">
        <f t="shared" si="58"/>
        <v>25.166699999999999</v>
      </c>
      <c r="AD182" s="65">
        <f t="shared" si="59"/>
        <v>14.62055</v>
      </c>
      <c r="AE182" s="33">
        <f>'Calcul Es et Ea'!I181</f>
        <v>1.5322906409768824</v>
      </c>
      <c r="AF182" s="47">
        <f t="shared" si="70"/>
        <v>298.32670000000002</v>
      </c>
      <c r="AG182" s="47">
        <f t="shared" si="71"/>
        <v>287.78055000000001</v>
      </c>
      <c r="AH182" s="33">
        <f t="shared" si="72"/>
        <v>38.835633122138539</v>
      </c>
      <c r="AI182" s="33">
        <f t="shared" si="73"/>
        <v>33.628511637502619</v>
      </c>
      <c r="AJ182" s="25">
        <f t="shared" si="74"/>
        <v>4.5838159007241712</v>
      </c>
    </row>
    <row r="183" spans="1:36" x14ac:dyDescent="0.45">
      <c r="A183" s="60">
        <v>40010</v>
      </c>
      <c r="B183" s="121">
        <v>173</v>
      </c>
      <c r="C183" s="89">
        <f t="shared" si="44"/>
        <v>26.480272725720631</v>
      </c>
      <c r="D183" s="75">
        <f t="shared" si="45"/>
        <v>5.6746094959136393</v>
      </c>
      <c r="E183" s="75">
        <f t="shared" si="46"/>
        <v>20.805663229806992</v>
      </c>
      <c r="G183" s="111">
        <v>40010</v>
      </c>
      <c r="H183" s="139">
        <v>173</v>
      </c>
      <c r="I183" s="149">
        <f t="shared" si="47"/>
        <v>2009</v>
      </c>
      <c r="J183" s="13">
        <f t="shared" si="48"/>
        <v>7</v>
      </c>
      <c r="K183" s="13">
        <f t="shared" si="49"/>
        <v>16</v>
      </c>
      <c r="L183" s="144">
        <f t="shared" si="65"/>
        <v>197</v>
      </c>
      <c r="M183" s="23">
        <f t="shared" si="50"/>
        <v>0.96802267575109457</v>
      </c>
      <c r="N183" s="35">
        <f t="shared" si="51"/>
        <v>0.37169836617238611</v>
      </c>
      <c r="O183" s="87">
        <f t="shared" si="52"/>
        <v>2.0072063632277253</v>
      </c>
      <c r="P183" s="142">
        <f t="shared" si="53"/>
        <v>40.330811998442371</v>
      </c>
      <c r="R183" s="60">
        <v>40010</v>
      </c>
      <c r="S183" s="121">
        <v>173</v>
      </c>
      <c r="T183" s="73">
        <f>'Calcul Es et Ea'!C182</f>
        <v>30.844899999999999</v>
      </c>
      <c r="U183" s="65">
        <f>'Calcul Es et Ea'!D182</f>
        <v>10.70384</v>
      </c>
      <c r="V183" s="33">
        <f t="shared" si="66"/>
        <v>30.294892740749972</v>
      </c>
      <c r="W183" s="33">
        <f t="shared" si="67"/>
        <v>34.389964578857963</v>
      </c>
      <c r="X183" s="35">
        <f t="shared" si="68"/>
        <v>1</v>
      </c>
      <c r="Y183" s="25">
        <f t="shared" si="69"/>
        <v>26.480272725720631</v>
      </c>
      <c r="AA183" s="60">
        <v>40010</v>
      </c>
      <c r="AB183" s="121">
        <v>173</v>
      </c>
      <c r="AC183" s="73">
        <f t="shared" si="58"/>
        <v>30.844899999999999</v>
      </c>
      <c r="AD183" s="65">
        <f t="shared" si="59"/>
        <v>10.70384</v>
      </c>
      <c r="AE183" s="33">
        <f>'Calcul Es et Ea'!I182</f>
        <v>1.7657529060274832</v>
      </c>
      <c r="AF183" s="47">
        <f t="shared" si="70"/>
        <v>304.00490000000002</v>
      </c>
      <c r="AG183" s="47">
        <f t="shared" si="71"/>
        <v>283.86384000000004</v>
      </c>
      <c r="AH183" s="33">
        <f t="shared" si="72"/>
        <v>41.877835635121592</v>
      </c>
      <c r="AI183" s="33">
        <f t="shared" si="73"/>
        <v>31.83480448765782</v>
      </c>
      <c r="AJ183" s="25">
        <f t="shared" si="74"/>
        <v>5.6746094959136393</v>
      </c>
    </row>
    <row r="184" spans="1:36" x14ac:dyDescent="0.45">
      <c r="A184" s="60">
        <v>40011</v>
      </c>
      <c r="B184" s="122">
        <v>174</v>
      </c>
      <c r="C184" s="89">
        <f t="shared" si="44"/>
        <v>16.179754369853566</v>
      </c>
      <c r="D184" s="75">
        <f t="shared" si="45"/>
        <v>3.4948641902792033</v>
      </c>
      <c r="E184" s="75">
        <f t="shared" si="46"/>
        <v>12.684890179574362</v>
      </c>
      <c r="G184" s="111">
        <v>40011</v>
      </c>
      <c r="H184" s="140">
        <v>174</v>
      </c>
      <c r="I184" s="149">
        <f t="shared" si="47"/>
        <v>2009</v>
      </c>
      <c r="J184" s="13">
        <f t="shared" si="48"/>
        <v>7</v>
      </c>
      <c r="K184" s="13">
        <f t="shared" si="49"/>
        <v>17</v>
      </c>
      <c r="L184" s="144">
        <f t="shared" si="65"/>
        <v>198</v>
      </c>
      <c r="M184" s="23">
        <f t="shared" si="50"/>
        <v>0.96816773220218899</v>
      </c>
      <c r="N184" s="35">
        <f t="shared" si="51"/>
        <v>0.36870584075881746</v>
      </c>
      <c r="O184" s="87">
        <f t="shared" si="52"/>
        <v>2.0030905790194273</v>
      </c>
      <c r="P184" s="142">
        <f t="shared" si="53"/>
        <v>40.211432180560621</v>
      </c>
      <c r="R184" s="60">
        <v>40011</v>
      </c>
      <c r="S184" s="122">
        <v>174</v>
      </c>
      <c r="T184" s="73">
        <f>'Calcul Es et Ea'!C183</f>
        <v>20.02741</v>
      </c>
      <c r="U184" s="65">
        <f>'Calcul Es et Ea'!D183</f>
        <v>12.463329999999999</v>
      </c>
      <c r="V184" s="33">
        <f t="shared" si="66"/>
        <v>30.205219396749918</v>
      </c>
      <c r="W184" s="33">
        <f t="shared" si="67"/>
        <v>21.012668012796837</v>
      </c>
      <c r="X184" s="35">
        <f t="shared" si="68"/>
        <v>0.69566347910910398</v>
      </c>
      <c r="Y184" s="25">
        <f t="shared" si="69"/>
        <v>16.179754369853566</v>
      </c>
      <c r="AA184" s="60">
        <v>40011</v>
      </c>
      <c r="AB184" s="122">
        <v>174</v>
      </c>
      <c r="AC184" s="73">
        <f t="shared" si="58"/>
        <v>20.02741</v>
      </c>
      <c r="AD184" s="65">
        <f t="shared" si="59"/>
        <v>12.463329999999999</v>
      </c>
      <c r="AE184" s="33">
        <f>'Calcul Es et Ea'!I183</f>
        <v>1.4349344983272163</v>
      </c>
      <c r="AF184" s="47">
        <f t="shared" si="70"/>
        <v>293.18741</v>
      </c>
      <c r="AG184" s="47">
        <f t="shared" si="71"/>
        <v>285.62333000000001</v>
      </c>
      <c r="AH184" s="33">
        <f t="shared" si="72"/>
        <v>36.227900071768715</v>
      </c>
      <c r="AI184" s="33">
        <f t="shared" si="73"/>
        <v>32.631467545533063</v>
      </c>
      <c r="AJ184" s="25">
        <f t="shared" si="74"/>
        <v>3.4948641902792033</v>
      </c>
    </row>
    <row r="185" spans="1:36" x14ac:dyDescent="0.45">
      <c r="A185" s="60">
        <v>40012</v>
      </c>
      <c r="B185" s="122">
        <v>175</v>
      </c>
      <c r="C185" s="89">
        <f t="shared" si="44"/>
        <v>18.842015076741536</v>
      </c>
      <c r="D185" s="75">
        <f t="shared" si="45"/>
        <v>4.4631741003356424</v>
      </c>
      <c r="E185" s="75">
        <f t="shared" si="46"/>
        <v>14.378840976405893</v>
      </c>
      <c r="G185" s="111">
        <v>40012</v>
      </c>
      <c r="H185" s="140">
        <v>175</v>
      </c>
      <c r="I185" s="149">
        <f t="shared" si="47"/>
        <v>2009</v>
      </c>
      <c r="J185" s="13">
        <f t="shared" si="48"/>
        <v>7</v>
      </c>
      <c r="K185" s="13">
        <f t="shared" si="49"/>
        <v>18</v>
      </c>
      <c r="L185" s="144">
        <f t="shared" si="65"/>
        <v>199</v>
      </c>
      <c r="M185" s="23">
        <f t="shared" si="50"/>
        <v>0.96832222124122846</v>
      </c>
      <c r="N185" s="35">
        <f t="shared" si="51"/>
        <v>0.36560405984730826</v>
      </c>
      <c r="O185" s="87">
        <f t="shared" si="52"/>
        <v>1.9988427651267724</v>
      </c>
      <c r="P185" s="142">
        <f t="shared" si="53"/>
        <v>40.087817429576269</v>
      </c>
      <c r="R185" s="60">
        <v>40012</v>
      </c>
      <c r="S185" s="122">
        <v>175</v>
      </c>
      <c r="T185" s="73">
        <f>'Calcul Es et Ea'!C184</f>
        <v>20.30772</v>
      </c>
      <c r="U185" s="65">
        <f>'Calcul Es et Ea'!D184</f>
        <v>9.9862579999999994</v>
      </c>
      <c r="V185" s="33">
        <f t="shared" si="66"/>
        <v>30.112364940400511</v>
      </c>
      <c r="W185" s="33">
        <f t="shared" si="67"/>
        <v>24.470149450313684</v>
      </c>
      <c r="X185" s="35">
        <f t="shared" si="68"/>
        <v>0.81262795196411497</v>
      </c>
      <c r="Y185" s="25">
        <f t="shared" si="69"/>
        <v>18.842015076741536</v>
      </c>
      <c r="AA185" s="60">
        <v>40012</v>
      </c>
      <c r="AB185" s="122">
        <v>175</v>
      </c>
      <c r="AC185" s="73">
        <f t="shared" si="58"/>
        <v>20.30772</v>
      </c>
      <c r="AD185" s="65">
        <f t="shared" si="59"/>
        <v>9.9862579999999994</v>
      </c>
      <c r="AE185" s="33">
        <f>'Calcul Es et Ea'!I184</f>
        <v>1.3717968699387522</v>
      </c>
      <c r="AF185" s="47">
        <f t="shared" si="70"/>
        <v>293.46772000000004</v>
      </c>
      <c r="AG185" s="47">
        <f t="shared" si="71"/>
        <v>283.14625800000005</v>
      </c>
      <c r="AH185" s="33">
        <f t="shared" si="72"/>
        <v>36.366645667584642</v>
      </c>
      <c r="AI185" s="33">
        <f t="shared" si="73"/>
        <v>31.514121065435294</v>
      </c>
      <c r="AJ185" s="25">
        <f t="shared" si="74"/>
        <v>4.4631741003356424</v>
      </c>
    </row>
    <row r="186" spans="1:36" x14ac:dyDescent="0.45">
      <c r="A186" s="60">
        <v>40013</v>
      </c>
      <c r="B186" s="121">
        <v>176</v>
      </c>
      <c r="C186" s="89">
        <f t="shared" si="44"/>
        <v>19.294217689949132</v>
      </c>
      <c r="D186" s="75">
        <f t="shared" si="45"/>
        <v>4.6064860410943247</v>
      </c>
      <c r="E186" s="75">
        <f t="shared" si="46"/>
        <v>14.687731648854808</v>
      </c>
      <c r="G186" s="111">
        <v>40013</v>
      </c>
      <c r="H186" s="139">
        <v>176</v>
      </c>
      <c r="I186" s="149">
        <f t="shared" si="47"/>
        <v>2009</v>
      </c>
      <c r="J186" s="13">
        <f t="shared" si="48"/>
        <v>7</v>
      </c>
      <c r="K186" s="13">
        <f t="shared" si="49"/>
        <v>19</v>
      </c>
      <c r="L186" s="144">
        <f t="shared" si="65"/>
        <v>200</v>
      </c>
      <c r="M186" s="23">
        <f t="shared" si="50"/>
        <v>0.96848609708977662</v>
      </c>
      <c r="N186" s="35">
        <f t="shared" si="51"/>
        <v>0.36239394256248464</v>
      </c>
      <c r="O186" s="87">
        <f t="shared" si="52"/>
        <v>1.9944658150859509</v>
      </c>
      <c r="P186" s="142">
        <f t="shared" si="53"/>
        <v>39.959996657635088</v>
      </c>
      <c r="R186" s="60">
        <v>40013</v>
      </c>
      <c r="S186" s="121">
        <v>176</v>
      </c>
      <c r="T186" s="73">
        <f>'Calcul Es et Ea'!C185</f>
        <v>22.635120000000001</v>
      </c>
      <c r="U186" s="65">
        <f>'Calcul Es et Ea'!D185</f>
        <v>11.742940000000001</v>
      </c>
      <c r="V186" s="33">
        <f t="shared" si="66"/>
        <v>30.016351089349175</v>
      </c>
      <c r="W186" s="33">
        <f t="shared" si="67"/>
        <v>25.057425571362508</v>
      </c>
      <c r="X186" s="35">
        <f t="shared" si="68"/>
        <v>0.83479252680562288</v>
      </c>
      <c r="Y186" s="25">
        <f t="shared" si="69"/>
        <v>19.294217689949132</v>
      </c>
      <c r="AA186" s="60">
        <v>40013</v>
      </c>
      <c r="AB186" s="121">
        <v>176</v>
      </c>
      <c r="AC186" s="73">
        <f t="shared" si="58"/>
        <v>22.635120000000001</v>
      </c>
      <c r="AD186" s="65">
        <f t="shared" si="59"/>
        <v>11.742940000000001</v>
      </c>
      <c r="AE186" s="33">
        <f>'Calcul Es et Ea'!I185</f>
        <v>1.4781744673004871</v>
      </c>
      <c r="AF186" s="47">
        <f t="shared" si="70"/>
        <v>295.79512</v>
      </c>
      <c r="AG186" s="47">
        <f t="shared" si="71"/>
        <v>284.90294</v>
      </c>
      <c r="AH186" s="33">
        <f t="shared" si="72"/>
        <v>37.534091841377865</v>
      </c>
      <c r="AI186" s="33">
        <f t="shared" si="73"/>
        <v>32.30350276760646</v>
      </c>
      <c r="AJ186" s="25">
        <f t="shared" si="74"/>
        <v>4.6064860410943247</v>
      </c>
    </row>
    <row r="187" spans="1:36" x14ac:dyDescent="0.45">
      <c r="A187" s="60">
        <v>40014</v>
      </c>
      <c r="B187" s="122">
        <v>177</v>
      </c>
      <c r="C187" s="89">
        <f t="shared" si="44"/>
        <v>22.011486473082808</v>
      </c>
      <c r="D187" s="75">
        <f t="shared" si="45"/>
        <v>5.4464168997839009</v>
      </c>
      <c r="E187" s="75">
        <f t="shared" si="46"/>
        <v>16.565069573298906</v>
      </c>
      <c r="G187" s="111">
        <v>40014</v>
      </c>
      <c r="H187" s="140">
        <v>177</v>
      </c>
      <c r="I187" s="149">
        <f t="shared" si="47"/>
        <v>2009</v>
      </c>
      <c r="J187" s="13">
        <f t="shared" si="48"/>
        <v>7</v>
      </c>
      <c r="K187" s="13">
        <f t="shared" si="49"/>
        <v>20</v>
      </c>
      <c r="L187" s="144">
        <f t="shared" si="65"/>
        <v>201</v>
      </c>
      <c r="M187" s="23">
        <f t="shared" si="50"/>
        <v>0.96865931118788273</v>
      </c>
      <c r="N187" s="35">
        <f t="shared" si="51"/>
        <v>0.35907644013137774</v>
      </c>
      <c r="O187" s="87">
        <f t="shared" si="52"/>
        <v>1.9899626517084101</v>
      </c>
      <c r="P187" s="142">
        <f t="shared" si="53"/>
        <v>39.82799963165192</v>
      </c>
      <c r="R187" s="60">
        <v>40014</v>
      </c>
      <c r="S187" s="122">
        <v>177</v>
      </c>
      <c r="T187" s="73">
        <f>'Calcul Es et Ea'!C186</f>
        <v>26.532</v>
      </c>
      <c r="U187" s="65">
        <f>'Calcul Es et Ea'!D186</f>
        <v>12.261699999999999</v>
      </c>
      <c r="V187" s="33">
        <f t="shared" si="66"/>
        <v>29.917200203311658</v>
      </c>
      <c r="W187" s="33">
        <f t="shared" si="67"/>
        <v>28.58634606893871</v>
      </c>
      <c r="X187" s="35">
        <f t="shared" si="68"/>
        <v>0.95551541837709697</v>
      </c>
      <c r="Y187" s="25">
        <f t="shared" si="69"/>
        <v>22.011486473082808</v>
      </c>
      <c r="AA187" s="60">
        <v>40014</v>
      </c>
      <c r="AB187" s="122">
        <v>177</v>
      </c>
      <c r="AC187" s="73">
        <f t="shared" si="58"/>
        <v>26.532</v>
      </c>
      <c r="AD187" s="65">
        <f t="shared" si="59"/>
        <v>12.261699999999999</v>
      </c>
      <c r="AE187" s="33">
        <f>'Calcul Es et Ea'!I186</f>
        <v>1.6392687358592652</v>
      </c>
      <c r="AF187" s="47">
        <f t="shared" si="70"/>
        <v>299.69200000000001</v>
      </c>
      <c r="AG187" s="47">
        <f t="shared" si="71"/>
        <v>285.42170000000004</v>
      </c>
      <c r="AH187" s="33">
        <f t="shared" si="72"/>
        <v>39.551457599960131</v>
      </c>
      <c r="AI187" s="33">
        <f t="shared" si="73"/>
        <v>32.539422976195461</v>
      </c>
      <c r="AJ187" s="25">
        <f t="shared" si="74"/>
        <v>5.4464168997839009</v>
      </c>
    </row>
    <row r="188" spans="1:36" x14ac:dyDescent="0.45">
      <c r="A188" s="60">
        <v>40015</v>
      </c>
      <c r="B188" s="122">
        <v>178</v>
      </c>
      <c r="C188" s="89">
        <f t="shared" si="44"/>
        <v>22.830260977515582</v>
      </c>
      <c r="D188" s="75">
        <f t="shared" si="45"/>
        <v>5.6094769224237515</v>
      </c>
      <c r="E188" s="75">
        <f t="shared" si="46"/>
        <v>17.22078405509183</v>
      </c>
      <c r="G188" s="111">
        <v>40015</v>
      </c>
      <c r="H188" s="140">
        <v>178</v>
      </c>
      <c r="I188" s="149">
        <f t="shared" si="47"/>
        <v>2009</v>
      </c>
      <c r="J188" s="13">
        <f t="shared" si="48"/>
        <v>7</v>
      </c>
      <c r="K188" s="13">
        <f t="shared" si="49"/>
        <v>21</v>
      </c>
      <c r="L188" s="144">
        <f t="shared" si="65"/>
        <v>202</v>
      </c>
      <c r="M188" s="23">
        <f t="shared" si="50"/>
        <v>0.96884181220847143</v>
      </c>
      <c r="N188" s="35">
        <f t="shared" si="51"/>
        <v>0.35565253560155563</v>
      </c>
      <c r="O188" s="87">
        <f t="shared" si="52"/>
        <v>1.9853362211250545</v>
      </c>
      <c r="P188" s="142">
        <f t="shared" si="53"/>
        <v>39.691856972740325</v>
      </c>
      <c r="R188" s="60">
        <v>40015</v>
      </c>
      <c r="S188" s="122">
        <v>178</v>
      </c>
      <c r="T188" s="73">
        <f>'Calcul Es et Ea'!C187</f>
        <v>30.739979999999999</v>
      </c>
      <c r="U188" s="65">
        <f>'Calcul Es et Ea'!D187</f>
        <v>15.2828</v>
      </c>
      <c r="V188" s="33">
        <f t="shared" si="66"/>
        <v>29.814935283643624</v>
      </c>
      <c r="W188" s="33">
        <f t="shared" si="67"/>
        <v>29.649689581189069</v>
      </c>
      <c r="X188" s="35">
        <f t="shared" si="68"/>
        <v>0.99445761995179616</v>
      </c>
      <c r="Y188" s="25">
        <f t="shared" si="69"/>
        <v>22.830260977515582</v>
      </c>
      <c r="AA188" s="60">
        <v>40015</v>
      </c>
      <c r="AB188" s="122">
        <v>178</v>
      </c>
      <c r="AC188" s="73">
        <f t="shared" si="58"/>
        <v>30.739979999999999</v>
      </c>
      <c r="AD188" s="65">
        <f t="shared" si="59"/>
        <v>15.2828</v>
      </c>
      <c r="AE188" s="33">
        <f>'Calcul Es et Ea'!I187</f>
        <v>1.8573129897342728</v>
      </c>
      <c r="AF188" s="47">
        <f t="shared" si="70"/>
        <v>303.89998000000003</v>
      </c>
      <c r="AG188" s="47">
        <f t="shared" si="71"/>
        <v>288.44280000000003</v>
      </c>
      <c r="AH188" s="33">
        <f t="shared" si="72"/>
        <v>41.820053034848264</v>
      </c>
      <c r="AI188" s="33">
        <f t="shared" si="73"/>
        <v>33.939129907946537</v>
      </c>
      <c r="AJ188" s="25">
        <f t="shared" si="74"/>
        <v>5.6094769224237515</v>
      </c>
    </row>
    <row r="189" spans="1:36" x14ac:dyDescent="0.45">
      <c r="A189" s="60">
        <v>40016</v>
      </c>
      <c r="B189" s="121">
        <v>179</v>
      </c>
      <c r="C189" s="89">
        <f t="shared" si="44"/>
        <v>15.563477496704847</v>
      </c>
      <c r="D189" s="75">
        <f t="shared" si="45"/>
        <v>3.0273324714615675</v>
      </c>
      <c r="E189" s="75">
        <f t="shared" si="46"/>
        <v>12.536145025243279</v>
      </c>
      <c r="G189" s="111">
        <v>40016</v>
      </c>
      <c r="H189" s="139">
        <v>179</v>
      </c>
      <c r="I189" s="149">
        <f t="shared" si="47"/>
        <v>2009</v>
      </c>
      <c r="J189" s="13">
        <f t="shared" si="48"/>
        <v>7</v>
      </c>
      <c r="K189" s="13">
        <f t="shared" si="49"/>
        <v>22</v>
      </c>
      <c r="L189" s="144">
        <f t="shared" si="65"/>
        <v>203</v>
      </c>
      <c r="M189" s="23">
        <f t="shared" si="50"/>
        <v>0.96903354607255143</v>
      </c>
      <c r="N189" s="35">
        <f t="shared" si="51"/>
        <v>0.3521232435498246</v>
      </c>
      <c r="O189" s="87">
        <f t="shared" si="52"/>
        <v>1.9805894870081295</v>
      </c>
      <c r="P189" s="142">
        <f t="shared" si="53"/>
        <v>39.551600157222417</v>
      </c>
      <c r="R189" s="60">
        <v>40016</v>
      </c>
      <c r="S189" s="121">
        <v>179</v>
      </c>
      <c r="T189" s="73">
        <f>'Calcul Es et Ea'!C188</f>
        <v>23.834050000000001</v>
      </c>
      <c r="U189" s="65">
        <f>'Calcul Es et Ea'!D188</f>
        <v>16.59975</v>
      </c>
      <c r="V189" s="33">
        <f t="shared" si="66"/>
        <v>29.709579974099192</v>
      </c>
      <c r="W189" s="33">
        <f t="shared" si="67"/>
        <v>20.21230843727902</v>
      </c>
      <c r="X189" s="35">
        <f t="shared" si="68"/>
        <v>0.68032965982353533</v>
      </c>
      <c r="Y189" s="25">
        <f t="shared" si="69"/>
        <v>15.563477496704847</v>
      </c>
      <c r="AA189" s="60">
        <v>40016</v>
      </c>
      <c r="AB189" s="121">
        <v>179</v>
      </c>
      <c r="AC189" s="73">
        <f t="shared" si="58"/>
        <v>23.834050000000001</v>
      </c>
      <c r="AD189" s="65">
        <f t="shared" si="59"/>
        <v>16.59975</v>
      </c>
      <c r="AE189" s="33">
        <f>'Calcul Es et Ea'!I188</f>
        <v>1.9105019207782419</v>
      </c>
      <c r="AF189" s="47">
        <f t="shared" si="70"/>
        <v>296.99405000000002</v>
      </c>
      <c r="AG189" s="47">
        <f t="shared" si="71"/>
        <v>289.75975000000005</v>
      </c>
      <c r="AH189" s="33">
        <f t="shared" si="72"/>
        <v>38.146341121993203</v>
      </c>
      <c r="AI189" s="33">
        <f t="shared" si="73"/>
        <v>34.563214478099638</v>
      </c>
      <c r="AJ189" s="25">
        <f t="shared" si="74"/>
        <v>3.0273324714615675</v>
      </c>
    </row>
    <row r="190" spans="1:36" x14ac:dyDescent="0.45">
      <c r="A190" s="60">
        <v>40017</v>
      </c>
      <c r="B190" s="122">
        <v>180</v>
      </c>
      <c r="C190" s="89">
        <f t="shared" si="44"/>
        <v>15.055270741005279</v>
      </c>
      <c r="D190" s="75">
        <f t="shared" si="45"/>
        <v>2.9632451155809449</v>
      </c>
      <c r="E190" s="75">
        <f t="shared" si="46"/>
        <v>12.092025625424334</v>
      </c>
      <c r="G190" s="111">
        <v>40017</v>
      </c>
      <c r="H190" s="140">
        <v>180</v>
      </c>
      <c r="I190" s="149">
        <f t="shared" si="47"/>
        <v>2009</v>
      </c>
      <c r="J190" s="13">
        <f t="shared" si="48"/>
        <v>7</v>
      </c>
      <c r="K190" s="13">
        <f t="shared" si="49"/>
        <v>23</v>
      </c>
      <c r="L190" s="144">
        <f t="shared" si="65"/>
        <v>204</v>
      </c>
      <c r="M190" s="23">
        <f t="shared" si="50"/>
        <v>0.96923445596524105</v>
      </c>
      <c r="N190" s="35">
        <f t="shared" si="51"/>
        <v>0.34848960978158766</v>
      </c>
      <c r="O190" s="87">
        <f t="shared" si="52"/>
        <v>1.9757254249869642</v>
      </c>
      <c r="P190" s="142">
        <f t="shared" si="53"/>
        <v>39.407261519246703</v>
      </c>
      <c r="R190" s="60">
        <v>40017</v>
      </c>
      <c r="S190" s="122">
        <v>180</v>
      </c>
      <c r="T190" s="73">
        <f>'Calcul Es et Ea'!C189</f>
        <v>21.616479999999999</v>
      </c>
      <c r="U190" s="65">
        <f>'Calcul Es et Ea'!D189</f>
        <v>14.79724</v>
      </c>
      <c r="V190" s="33">
        <f t="shared" si="66"/>
        <v>29.601158562797355</v>
      </c>
      <c r="W190" s="33">
        <f t="shared" si="67"/>
        <v>19.552299663643218</v>
      </c>
      <c r="X190" s="35">
        <f t="shared" si="68"/>
        <v>0.66052481095170679</v>
      </c>
      <c r="Y190" s="25">
        <f t="shared" si="69"/>
        <v>15.055270741005279</v>
      </c>
      <c r="AA190" s="60">
        <v>40017</v>
      </c>
      <c r="AB190" s="122">
        <v>180</v>
      </c>
      <c r="AC190" s="73">
        <f t="shared" si="58"/>
        <v>21.616479999999999</v>
      </c>
      <c r="AD190" s="65">
        <f t="shared" si="59"/>
        <v>14.79724</v>
      </c>
      <c r="AE190" s="33">
        <f>'Calcul Es et Ea'!I189</f>
        <v>1.7522965372813109</v>
      </c>
      <c r="AF190" s="47">
        <f t="shared" si="70"/>
        <v>294.77648000000005</v>
      </c>
      <c r="AG190" s="47">
        <f t="shared" si="71"/>
        <v>287.95724000000001</v>
      </c>
      <c r="AH190" s="33">
        <f t="shared" si="72"/>
        <v>37.019726626527124</v>
      </c>
      <c r="AI190" s="33">
        <f t="shared" si="73"/>
        <v>33.71117596147397</v>
      </c>
      <c r="AJ190" s="25">
        <f t="shared" si="74"/>
        <v>2.9632451155809449</v>
      </c>
    </row>
    <row r="191" spans="1:36" x14ac:dyDescent="0.45">
      <c r="A191" s="60">
        <v>40018</v>
      </c>
      <c r="B191" s="122">
        <v>181</v>
      </c>
      <c r="C191" s="89">
        <f t="shared" si="44"/>
        <v>15.848255877124274</v>
      </c>
      <c r="D191" s="75">
        <f t="shared" si="45"/>
        <v>3.4471266942268013</v>
      </c>
      <c r="E191" s="75">
        <f t="shared" si="46"/>
        <v>12.401129182897472</v>
      </c>
      <c r="G191" s="111">
        <v>40018</v>
      </c>
      <c r="H191" s="140">
        <v>181</v>
      </c>
      <c r="I191" s="149">
        <f t="shared" si="47"/>
        <v>2009</v>
      </c>
      <c r="J191" s="13">
        <f t="shared" si="48"/>
        <v>7</v>
      </c>
      <c r="K191" s="13">
        <f t="shared" si="49"/>
        <v>24</v>
      </c>
      <c r="L191" s="144">
        <f t="shared" si="65"/>
        <v>205</v>
      </c>
      <c r="M191" s="23">
        <f t="shared" si="50"/>
        <v>0.96944448235260294</v>
      </c>
      <c r="N191" s="35">
        <f t="shared" si="51"/>
        <v>0.34475271102095079</v>
      </c>
      <c r="O191" s="87">
        <f t="shared" si="52"/>
        <v>1.9707470172717245</v>
      </c>
      <c r="P191" s="142">
        <f t="shared" si="53"/>
        <v>39.258874255028068</v>
      </c>
      <c r="R191" s="60">
        <v>40018</v>
      </c>
      <c r="S191" s="122">
        <v>181</v>
      </c>
      <c r="T191" s="73">
        <f>'Calcul Es et Ea'!C190</f>
        <v>20.846489999999999</v>
      </c>
      <c r="U191" s="65">
        <f>'Calcul Es et Ea'!D190</f>
        <v>13.23274</v>
      </c>
      <c r="V191" s="33">
        <f t="shared" si="66"/>
        <v>29.489695985406886</v>
      </c>
      <c r="W191" s="33">
        <f t="shared" si="67"/>
        <v>20.582150489771784</v>
      </c>
      <c r="X191" s="35">
        <f t="shared" si="68"/>
        <v>0.69794380043649684</v>
      </c>
      <c r="Y191" s="25">
        <f t="shared" si="69"/>
        <v>15.848255877124274</v>
      </c>
      <c r="AA191" s="60">
        <v>40018</v>
      </c>
      <c r="AB191" s="122">
        <v>181</v>
      </c>
      <c r="AC191" s="73">
        <f t="shared" si="58"/>
        <v>20.846489999999999</v>
      </c>
      <c r="AD191" s="65">
        <f t="shared" si="59"/>
        <v>13.23274</v>
      </c>
      <c r="AE191" s="33">
        <f>'Calcul Es et Ea'!I190</f>
        <v>1.523206950025582</v>
      </c>
      <c r="AF191" s="47">
        <f t="shared" si="70"/>
        <v>294.00649000000004</v>
      </c>
      <c r="AG191" s="47">
        <f t="shared" si="71"/>
        <v>286.39274</v>
      </c>
      <c r="AH191" s="33">
        <f t="shared" si="72"/>
        <v>36.634440434345933</v>
      </c>
      <c r="AI191" s="33">
        <f t="shared" si="73"/>
        <v>32.984500461150098</v>
      </c>
      <c r="AJ191" s="25">
        <f t="shared" si="74"/>
        <v>3.4471266942268013</v>
      </c>
    </row>
    <row r="192" spans="1:36" x14ac:dyDescent="0.45">
      <c r="A192" s="60">
        <v>40019</v>
      </c>
      <c r="B192" s="121">
        <v>182</v>
      </c>
      <c r="C192" s="89">
        <f t="shared" si="44"/>
        <v>20.611061882244027</v>
      </c>
      <c r="D192" s="75">
        <f t="shared" si="45"/>
        <v>5.2508088202284791</v>
      </c>
      <c r="E192" s="75">
        <f t="shared" si="46"/>
        <v>15.360253062015548</v>
      </c>
      <c r="G192" s="111">
        <v>40019</v>
      </c>
      <c r="H192" s="139">
        <v>182</v>
      </c>
      <c r="I192" s="149">
        <f t="shared" si="47"/>
        <v>2009</v>
      </c>
      <c r="J192" s="13">
        <f t="shared" si="48"/>
        <v>7</v>
      </c>
      <c r="K192" s="13">
        <f t="shared" si="49"/>
        <v>25</v>
      </c>
      <c r="L192" s="144">
        <f t="shared" si="65"/>
        <v>206</v>
      </c>
      <c r="M192" s="23">
        <f t="shared" si="50"/>
        <v>0.9696635629992858</v>
      </c>
      <c r="N192" s="35">
        <f t="shared" si="51"/>
        <v>0.34091365459166534</v>
      </c>
      <c r="O192" s="87">
        <f t="shared" si="52"/>
        <v>1.9656572474973208</v>
      </c>
      <c r="P192" s="142">
        <f t="shared" si="53"/>
        <v>39.10647242871034</v>
      </c>
      <c r="R192" s="60">
        <v>40019</v>
      </c>
      <c r="S192" s="121">
        <v>182</v>
      </c>
      <c r="T192" s="73">
        <f>'Calcul Es et Ea'!C191</f>
        <v>23.75169</v>
      </c>
      <c r="U192" s="65">
        <f>'Calcul Es et Ea'!D191</f>
        <v>10.773479999999999</v>
      </c>
      <c r="V192" s="33">
        <f t="shared" si="66"/>
        <v>29.37521782955006</v>
      </c>
      <c r="W192" s="33">
        <f t="shared" si="67"/>
        <v>26.767612834083149</v>
      </c>
      <c r="X192" s="35">
        <f t="shared" si="68"/>
        <v>0.91123112650270166</v>
      </c>
      <c r="Y192" s="25">
        <f t="shared" si="69"/>
        <v>20.611061882244027</v>
      </c>
      <c r="AA192" s="60">
        <v>40019</v>
      </c>
      <c r="AB192" s="121">
        <v>182</v>
      </c>
      <c r="AC192" s="73">
        <f t="shared" si="58"/>
        <v>23.75169</v>
      </c>
      <c r="AD192" s="65">
        <f t="shared" si="59"/>
        <v>10.773479999999999</v>
      </c>
      <c r="AE192" s="33">
        <f>'Calcul Es et Ea'!I191</f>
        <v>1.4654441224069332</v>
      </c>
      <c r="AF192" s="47">
        <f t="shared" si="70"/>
        <v>296.91169000000002</v>
      </c>
      <c r="AG192" s="47">
        <f t="shared" si="71"/>
        <v>283.93348000000003</v>
      </c>
      <c r="AH192" s="33">
        <f t="shared" si="72"/>
        <v>38.104044974493021</v>
      </c>
      <c r="AI192" s="33">
        <f t="shared" si="73"/>
        <v>31.866055974289772</v>
      </c>
      <c r="AJ192" s="25">
        <f t="shared" si="74"/>
        <v>5.2508088202284791</v>
      </c>
    </row>
    <row r="193" spans="1:36" x14ac:dyDescent="0.45">
      <c r="A193" s="60">
        <v>40020</v>
      </c>
      <c r="B193" s="122">
        <v>183</v>
      </c>
      <c r="C193" s="89">
        <f t="shared" si="44"/>
        <v>24.516950634154583</v>
      </c>
      <c r="D193" s="75">
        <f t="shared" si="45"/>
        <v>6.0087047022307178</v>
      </c>
      <c r="E193" s="75">
        <f t="shared" si="46"/>
        <v>18.508245931923867</v>
      </c>
      <c r="G193" s="111">
        <v>40020</v>
      </c>
      <c r="H193" s="140">
        <v>183</v>
      </c>
      <c r="I193" s="149">
        <f t="shared" si="47"/>
        <v>2009</v>
      </c>
      <c r="J193" s="13">
        <f t="shared" si="48"/>
        <v>7</v>
      </c>
      <c r="K193" s="13">
        <f t="shared" si="49"/>
        <v>26</v>
      </c>
      <c r="L193" s="144">
        <f t="shared" si="65"/>
        <v>207</v>
      </c>
      <c r="M193" s="23">
        <f t="shared" si="50"/>
        <v>0.96989163298696601</v>
      </c>
      <c r="N193" s="35">
        <f t="shared" si="51"/>
        <v>0.3369735780890053</v>
      </c>
      <c r="O193" s="87">
        <f t="shared" si="52"/>
        <v>1.960459095797694</v>
      </c>
      <c r="P193" s="142">
        <f t="shared" si="53"/>
        <v>38.950090979839302</v>
      </c>
      <c r="R193" s="60">
        <v>40020</v>
      </c>
      <c r="S193" s="122">
        <v>183</v>
      </c>
      <c r="T193" s="73">
        <f>'Calcul Es et Ea'!C192</f>
        <v>27.827290000000001</v>
      </c>
      <c r="U193" s="65">
        <f>'Calcul Es et Ea'!D192</f>
        <v>9.3163999999999998</v>
      </c>
      <c r="V193" s="33">
        <f t="shared" si="66"/>
        <v>29.257750340416091</v>
      </c>
      <c r="W193" s="33">
        <f t="shared" si="67"/>
        <v>31.840195628772182</v>
      </c>
      <c r="X193" s="35">
        <f t="shared" si="68"/>
        <v>1</v>
      </c>
      <c r="Y193" s="25">
        <f t="shared" si="69"/>
        <v>24.516950634154583</v>
      </c>
      <c r="AA193" s="60">
        <v>40020</v>
      </c>
      <c r="AB193" s="122">
        <v>183</v>
      </c>
      <c r="AC193" s="73">
        <f t="shared" si="58"/>
        <v>27.827290000000001</v>
      </c>
      <c r="AD193" s="65">
        <f t="shared" si="59"/>
        <v>9.3163999999999998</v>
      </c>
      <c r="AE193" s="33">
        <f>'Calcul Es et Ea'!I192</f>
        <v>1.5062714226065521</v>
      </c>
      <c r="AF193" s="47">
        <f t="shared" si="70"/>
        <v>300.98729000000003</v>
      </c>
      <c r="AG193" s="47">
        <f t="shared" si="71"/>
        <v>282.47640000000001</v>
      </c>
      <c r="AH193" s="33">
        <f t="shared" si="72"/>
        <v>40.239680161923083</v>
      </c>
      <c r="AI193" s="33">
        <f t="shared" si="73"/>
        <v>31.216957438661307</v>
      </c>
      <c r="AJ193" s="25">
        <f t="shared" si="74"/>
        <v>6.0087047022307178</v>
      </c>
    </row>
    <row r="194" spans="1:36" x14ac:dyDescent="0.45">
      <c r="A194" s="60">
        <v>40021</v>
      </c>
      <c r="B194" s="122">
        <v>184</v>
      </c>
      <c r="C194" s="89">
        <f t="shared" si="44"/>
        <v>19.481632876797782</v>
      </c>
      <c r="D194" s="75">
        <f t="shared" si="45"/>
        <v>4.8224975840960926</v>
      </c>
      <c r="E194" s="75">
        <f t="shared" si="46"/>
        <v>14.65913529270169</v>
      </c>
      <c r="G194" s="111">
        <v>40021</v>
      </c>
      <c r="H194" s="140">
        <v>184</v>
      </c>
      <c r="I194" s="149">
        <f t="shared" si="47"/>
        <v>2009</v>
      </c>
      <c r="J194" s="13">
        <f t="shared" si="48"/>
        <v>7</v>
      </c>
      <c r="K194" s="13">
        <f t="shared" si="49"/>
        <v>27</v>
      </c>
      <c r="L194" s="144">
        <f t="shared" si="65"/>
        <v>208</v>
      </c>
      <c r="M194" s="23">
        <f t="shared" si="50"/>
        <v>0.97012862473358386</v>
      </c>
      <c r="N194" s="35">
        <f t="shared" si="51"/>
        <v>0.33293364904267192</v>
      </c>
      <c r="O194" s="87">
        <f t="shared" si="52"/>
        <v>1.955155534118806</v>
      </c>
      <c r="P194" s="142">
        <f t="shared" si="53"/>
        <v>38.789765732419404</v>
      </c>
      <c r="R194" s="60">
        <v>40021</v>
      </c>
      <c r="S194" s="122">
        <v>184</v>
      </c>
      <c r="T194" s="73">
        <f>'Calcul Es et Ea'!C193</f>
        <v>22.869710000000001</v>
      </c>
      <c r="U194" s="65">
        <f>'Calcul Es et Ea'!D193</f>
        <v>11.084759999999999</v>
      </c>
      <c r="V194" s="33">
        <f t="shared" si="66"/>
        <v>29.137320427564163</v>
      </c>
      <c r="W194" s="33">
        <f t="shared" si="67"/>
        <v>25.300821917919198</v>
      </c>
      <c r="X194" s="35">
        <f t="shared" si="68"/>
        <v>0.86833042800958449</v>
      </c>
      <c r="Y194" s="25">
        <f t="shared" si="69"/>
        <v>19.481632876797782</v>
      </c>
      <c r="AA194" s="60">
        <v>40021</v>
      </c>
      <c r="AB194" s="122">
        <v>184</v>
      </c>
      <c r="AC194" s="73">
        <f t="shared" si="58"/>
        <v>22.869710000000001</v>
      </c>
      <c r="AD194" s="65">
        <f t="shared" si="59"/>
        <v>11.084759999999999</v>
      </c>
      <c r="AE194" s="33">
        <f>'Calcul Es et Ea'!I193</f>
        <v>1.5025193227081985</v>
      </c>
      <c r="AF194" s="47">
        <f t="shared" si="70"/>
        <v>296.02971000000002</v>
      </c>
      <c r="AG194" s="47">
        <f t="shared" si="71"/>
        <v>284.24476000000004</v>
      </c>
      <c r="AH194" s="33">
        <f t="shared" si="72"/>
        <v>37.653304124939126</v>
      </c>
      <c r="AI194" s="33">
        <f t="shared" si="73"/>
        <v>32.006026642926614</v>
      </c>
      <c r="AJ194" s="25">
        <f t="shared" si="74"/>
        <v>4.8224975840960926</v>
      </c>
    </row>
    <row r="195" spans="1:36" x14ac:dyDescent="0.45">
      <c r="A195" s="60">
        <v>40022</v>
      </c>
      <c r="B195" s="121">
        <v>185</v>
      </c>
      <c r="C195" s="89">
        <f t="shared" si="44"/>
        <v>22.440817282938834</v>
      </c>
      <c r="D195" s="75">
        <f t="shared" si="45"/>
        <v>6.0303931645492543</v>
      </c>
      <c r="E195" s="75">
        <f t="shared" si="46"/>
        <v>16.410424118389578</v>
      </c>
      <c r="G195" s="111">
        <v>40022</v>
      </c>
      <c r="H195" s="139">
        <v>185</v>
      </c>
      <c r="I195" s="149">
        <f t="shared" si="47"/>
        <v>2009</v>
      </c>
      <c r="J195" s="13">
        <f t="shared" si="48"/>
        <v>7</v>
      </c>
      <c r="K195" s="13">
        <f t="shared" si="49"/>
        <v>28</v>
      </c>
      <c r="L195" s="144">
        <f t="shared" si="65"/>
        <v>209</v>
      </c>
      <c r="M195" s="23">
        <f t="shared" si="50"/>
        <v>0.97037446801337024</v>
      </c>
      <c r="N195" s="35">
        <f t="shared" si="51"/>
        <v>0.32879506457083052</v>
      </c>
      <c r="O195" s="87">
        <f t="shared" si="52"/>
        <v>1.9497495217768881</v>
      </c>
      <c r="P195" s="142">
        <f t="shared" si="53"/>
        <v>38.625533405516286</v>
      </c>
      <c r="R195" s="60">
        <v>40022</v>
      </c>
      <c r="S195" s="121">
        <v>185</v>
      </c>
      <c r="T195" s="73">
        <f>'Calcul Es et Ea'!C194</f>
        <v>25.424040000000002</v>
      </c>
      <c r="U195" s="65">
        <f>'Calcul Es et Ea'!D194</f>
        <v>9.6537489999999995</v>
      </c>
      <c r="V195" s="33">
        <f t="shared" si="66"/>
        <v>29.013955672887615</v>
      </c>
      <c r="W195" s="33">
        <f t="shared" si="67"/>
        <v>29.143918549271213</v>
      </c>
      <c r="X195" s="35">
        <f t="shared" si="68"/>
        <v>1</v>
      </c>
      <c r="Y195" s="25">
        <f t="shared" si="69"/>
        <v>22.440817282938834</v>
      </c>
      <c r="AA195" s="60">
        <v>40022</v>
      </c>
      <c r="AB195" s="121">
        <v>185</v>
      </c>
      <c r="AC195" s="73">
        <f t="shared" si="58"/>
        <v>25.424040000000002</v>
      </c>
      <c r="AD195" s="65">
        <f t="shared" si="59"/>
        <v>9.6537489999999995</v>
      </c>
      <c r="AE195" s="33">
        <f>'Calcul Es et Ea'!I194</f>
        <v>1.4490399720673721</v>
      </c>
      <c r="AF195" s="47">
        <f t="shared" si="70"/>
        <v>298.58404000000002</v>
      </c>
      <c r="AG195" s="47">
        <f t="shared" si="71"/>
        <v>282.81374900000003</v>
      </c>
      <c r="AH195" s="33">
        <f t="shared" si="72"/>
        <v>38.969806840055597</v>
      </c>
      <c r="AI195" s="33">
        <f t="shared" si="73"/>
        <v>31.36634888479119</v>
      </c>
      <c r="AJ195" s="25">
        <f t="shared" si="74"/>
        <v>6.0303931645492543</v>
      </c>
    </row>
    <row r="196" spans="1:36" x14ac:dyDescent="0.45">
      <c r="A196" s="60">
        <v>40023</v>
      </c>
      <c r="B196" s="122">
        <v>186</v>
      </c>
      <c r="C196" s="89">
        <f t="shared" si="44"/>
        <v>23.300083383455679</v>
      </c>
      <c r="D196" s="75">
        <f t="shared" si="45"/>
        <v>5.7985240917780079</v>
      </c>
      <c r="E196" s="75">
        <f t="shared" si="46"/>
        <v>17.501559291677673</v>
      </c>
      <c r="G196" s="111">
        <v>40023</v>
      </c>
      <c r="H196" s="140">
        <v>186</v>
      </c>
      <c r="I196" s="149">
        <f t="shared" si="47"/>
        <v>2009</v>
      </c>
      <c r="J196" s="13">
        <f t="shared" si="48"/>
        <v>7</v>
      </c>
      <c r="K196" s="13">
        <f t="shared" si="49"/>
        <v>29</v>
      </c>
      <c r="L196" s="144">
        <f t="shared" si="65"/>
        <v>210</v>
      </c>
      <c r="M196" s="23">
        <f t="shared" si="50"/>
        <v>0.97062908997765562</v>
      </c>
      <c r="N196" s="35">
        <f t="shared" si="51"/>
        <v>0.32455905102537808</v>
      </c>
      <c r="O196" s="87">
        <f t="shared" si="52"/>
        <v>1.9442440012667774</v>
      </c>
      <c r="P196" s="142">
        <f t="shared" si="53"/>
        <v>38.45743162535318</v>
      </c>
      <c r="R196" s="60">
        <v>40023</v>
      </c>
      <c r="S196" s="122">
        <v>186</v>
      </c>
      <c r="T196" s="73">
        <f>'Calcul Es et Ea'!C195</f>
        <v>26.415189999999999</v>
      </c>
      <c r="U196" s="65">
        <f>'Calcul Es et Ea'!D195</f>
        <v>9.2651260000000004</v>
      </c>
      <c r="V196" s="33">
        <f t="shared" si="66"/>
        <v>28.887684339700296</v>
      </c>
      <c r="W196" s="33">
        <f t="shared" si="67"/>
        <v>30.25984854994244</v>
      </c>
      <c r="X196" s="35">
        <f t="shared" si="68"/>
        <v>1</v>
      </c>
      <c r="Y196" s="25">
        <f t="shared" si="69"/>
        <v>23.300083383455679</v>
      </c>
      <c r="AA196" s="60">
        <v>40023</v>
      </c>
      <c r="AB196" s="122">
        <v>186</v>
      </c>
      <c r="AC196" s="73">
        <f t="shared" si="58"/>
        <v>26.415189999999999</v>
      </c>
      <c r="AD196" s="65">
        <f t="shared" si="59"/>
        <v>9.2651260000000004</v>
      </c>
      <c r="AE196" s="33">
        <f>'Calcul Es et Ea'!I195</f>
        <v>1.5791758439320249</v>
      </c>
      <c r="AF196" s="47">
        <f t="shared" si="70"/>
        <v>299.57519000000002</v>
      </c>
      <c r="AG196" s="47">
        <f t="shared" si="71"/>
        <v>282.42512600000003</v>
      </c>
      <c r="AH196" s="33">
        <f t="shared" si="72"/>
        <v>39.489830257534386</v>
      </c>
      <c r="AI196" s="33">
        <f t="shared" si="73"/>
        <v>31.194298094070593</v>
      </c>
      <c r="AJ196" s="25">
        <f t="shared" si="74"/>
        <v>5.7985240917780079</v>
      </c>
    </row>
    <row r="197" spans="1:36" x14ac:dyDescent="0.45">
      <c r="A197" s="60">
        <v>40024</v>
      </c>
      <c r="B197" s="122">
        <v>187</v>
      </c>
      <c r="C197" s="89">
        <f t="shared" si="44"/>
        <v>20.247856116936319</v>
      </c>
      <c r="D197" s="75">
        <f t="shared" si="45"/>
        <v>5.5349765203815506</v>
      </c>
      <c r="E197" s="75">
        <f t="shared" si="46"/>
        <v>14.712879596554767</v>
      </c>
      <c r="G197" s="111">
        <v>40024</v>
      </c>
      <c r="H197" s="140">
        <v>187</v>
      </c>
      <c r="I197" s="149">
        <f t="shared" si="47"/>
        <v>2009</v>
      </c>
      <c r="J197" s="13">
        <f t="shared" si="48"/>
        <v>7</v>
      </c>
      <c r="K197" s="13">
        <f t="shared" si="49"/>
        <v>30</v>
      </c>
      <c r="L197" s="144">
        <f t="shared" si="65"/>
        <v>211</v>
      </c>
      <c r="M197" s="23">
        <f t="shared" si="50"/>
        <v>0.97089241517645686</v>
      </c>
      <c r="N197" s="35">
        <f t="shared" si="51"/>
        <v>0.32022686362854907</v>
      </c>
      <c r="O197" s="87">
        <f t="shared" si="52"/>
        <v>1.9386418943235724</v>
      </c>
      <c r="P197" s="142">
        <f t="shared" si="53"/>
        <v>38.285498938838103</v>
      </c>
      <c r="R197" s="60">
        <v>40024</v>
      </c>
      <c r="S197" s="122">
        <v>187</v>
      </c>
      <c r="T197" s="73">
        <f>'Calcul Es et Ea'!C196</f>
        <v>24.055949999999999</v>
      </c>
      <c r="U197" s="65">
        <f>'Calcul Es et Ea'!D196</f>
        <v>10.988200000000001</v>
      </c>
      <c r="V197" s="33">
        <f t="shared" si="66"/>
        <v>28.75853538289763</v>
      </c>
      <c r="W197" s="33">
        <f t="shared" si="67"/>
        <v>26.295917034982232</v>
      </c>
      <c r="X197" s="35">
        <f t="shared" si="68"/>
        <v>0.91436913197673175</v>
      </c>
      <c r="Y197" s="25">
        <f t="shared" si="69"/>
        <v>20.247856116936319</v>
      </c>
      <c r="AA197" s="60">
        <v>40024</v>
      </c>
      <c r="AB197" s="122">
        <v>187</v>
      </c>
      <c r="AC197" s="73">
        <f t="shared" si="58"/>
        <v>24.055949999999999</v>
      </c>
      <c r="AD197" s="65">
        <f t="shared" si="59"/>
        <v>10.988200000000001</v>
      </c>
      <c r="AE197" s="33">
        <f>'Calcul Es et Ea'!I196</f>
        <v>1.3349263226006991</v>
      </c>
      <c r="AF197" s="47">
        <f t="shared" si="70"/>
        <v>297.21595000000002</v>
      </c>
      <c r="AG197" s="47">
        <f t="shared" si="71"/>
        <v>284.14820000000003</v>
      </c>
      <c r="AH197" s="33">
        <f t="shared" si="72"/>
        <v>38.260473569160979</v>
      </c>
      <c r="AI197" s="33">
        <f t="shared" si="73"/>
        <v>31.962558084484471</v>
      </c>
      <c r="AJ197" s="25">
        <f t="shared" si="74"/>
        <v>5.5349765203815506</v>
      </c>
    </row>
    <row r="198" spans="1:36" x14ac:dyDescent="0.45">
      <c r="A198" s="60">
        <v>40025</v>
      </c>
      <c r="B198" s="121">
        <v>188</v>
      </c>
      <c r="C198" s="89">
        <f t="shared" si="44"/>
        <v>21.772117982538294</v>
      </c>
      <c r="D198" s="75">
        <f t="shared" si="45"/>
        <v>6.1751375286969958</v>
      </c>
      <c r="E198" s="75">
        <f t="shared" si="46"/>
        <v>15.596980453841297</v>
      </c>
      <c r="G198" s="111">
        <v>40025</v>
      </c>
      <c r="H198" s="139">
        <v>188</v>
      </c>
      <c r="I198" s="149">
        <f t="shared" si="47"/>
        <v>2009</v>
      </c>
      <c r="J198" s="13">
        <f t="shared" si="48"/>
        <v>7</v>
      </c>
      <c r="K198" s="13">
        <f t="shared" si="49"/>
        <v>31</v>
      </c>
      <c r="L198" s="144">
        <f t="shared" si="65"/>
        <v>212</v>
      </c>
      <c r="M198" s="23">
        <f t="shared" si="50"/>
        <v>0.9711643655808343</v>
      </c>
      <c r="N198" s="35">
        <f t="shared" si="51"/>
        <v>0.31579978610096499</v>
      </c>
      <c r="O198" s="87">
        <f t="shared" si="52"/>
        <v>1.9329460982393334</v>
      </c>
      <c r="P198" s="142">
        <f t="shared" si="53"/>
        <v>38.10977482844693</v>
      </c>
      <c r="R198" s="60">
        <v>40025</v>
      </c>
      <c r="S198" s="121">
        <v>188</v>
      </c>
      <c r="T198" s="73">
        <f>'Calcul Es et Ea'!C197</f>
        <v>26.437149999999999</v>
      </c>
      <c r="U198" s="65">
        <f>'Calcul Es et Ea'!D197</f>
        <v>11.1882</v>
      </c>
      <c r="V198" s="33">
        <f t="shared" si="66"/>
        <v>28.626538460136199</v>
      </c>
      <c r="W198" s="33">
        <f t="shared" si="67"/>
        <v>28.275477899400382</v>
      </c>
      <c r="X198" s="35">
        <f t="shared" si="68"/>
        <v>0.98773653471149903</v>
      </c>
      <c r="Y198" s="25">
        <f t="shared" si="69"/>
        <v>21.772117982538294</v>
      </c>
      <c r="AA198" s="60">
        <v>40025</v>
      </c>
      <c r="AB198" s="121">
        <v>188</v>
      </c>
      <c r="AC198" s="73">
        <f t="shared" si="58"/>
        <v>26.437149999999999</v>
      </c>
      <c r="AD198" s="65">
        <f t="shared" si="59"/>
        <v>11.1882</v>
      </c>
      <c r="AE198" s="33">
        <f>'Calcul Es et Ea'!I197</f>
        <v>1.3805198665531471</v>
      </c>
      <c r="AF198" s="47">
        <f t="shared" si="70"/>
        <v>299.59715</v>
      </c>
      <c r="AG198" s="47">
        <f t="shared" si="71"/>
        <v>284.34820000000002</v>
      </c>
      <c r="AH198" s="33">
        <f t="shared" si="72"/>
        <v>39.501410549351377</v>
      </c>
      <c r="AI198" s="33">
        <f t="shared" si="73"/>
        <v>32.052641553823605</v>
      </c>
      <c r="AJ198" s="25">
        <f t="shared" si="74"/>
        <v>6.1751375286969958</v>
      </c>
    </row>
    <row r="199" spans="1:36" x14ac:dyDescent="0.45">
      <c r="A199" s="60">
        <v>40026</v>
      </c>
      <c r="B199" s="122">
        <v>189</v>
      </c>
      <c r="C199" s="89">
        <f t="shared" si="44"/>
        <v>17.287552685469745</v>
      </c>
      <c r="D199" s="75">
        <f t="shared" si="45"/>
        <v>4.0058448039079231</v>
      </c>
      <c r="E199" s="75">
        <f t="shared" si="46"/>
        <v>13.281707881561822</v>
      </c>
      <c r="G199" s="111">
        <v>40026</v>
      </c>
      <c r="H199" s="140">
        <v>189</v>
      </c>
      <c r="I199" s="149">
        <f t="shared" si="47"/>
        <v>2009</v>
      </c>
      <c r="J199" s="13">
        <f t="shared" si="48"/>
        <v>8</v>
      </c>
      <c r="K199" s="13">
        <f t="shared" si="49"/>
        <v>1</v>
      </c>
      <c r="L199" s="144">
        <f t="shared" si="65"/>
        <v>213</v>
      </c>
      <c r="M199" s="23">
        <f t="shared" si="50"/>
        <v>0.9714448606060142</v>
      </c>
      <c r="N199" s="35">
        <f t="shared" si="51"/>
        <v>0.31127913028124182</v>
      </c>
      <c r="O199" s="87">
        <f t="shared" si="52"/>
        <v>1.9271594824351637</v>
      </c>
      <c r="P199" s="142">
        <f t="shared" si="53"/>
        <v>37.93029972837688</v>
      </c>
      <c r="R199" s="60">
        <v>40026</v>
      </c>
      <c r="S199" s="122">
        <v>189</v>
      </c>
      <c r="T199" s="73">
        <f>'Calcul Es et Ea'!C198</f>
        <v>22.489460000000001</v>
      </c>
      <c r="U199" s="65">
        <f>'Calcul Es et Ea'!D198</f>
        <v>12.784230000000001</v>
      </c>
      <c r="V199" s="33">
        <f t="shared" si="66"/>
        <v>28.491723943967578</v>
      </c>
      <c r="W199" s="33">
        <f t="shared" si="67"/>
        <v>22.451367123986682</v>
      </c>
      <c r="X199" s="35">
        <f t="shared" si="68"/>
        <v>0.78799609206308507</v>
      </c>
      <c r="Y199" s="25">
        <f t="shared" si="69"/>
        <v>17.287552685469745</v>
      </c>
      <c r="AA199" s="60">
        <v>40026</v>
      </c>
      <c r="AB199" s="122">
        <v>189</v>
      </c>
      <c r="AC199" s="73">
        <f t="shared" si="58"/>
        <v>22.489460000000001</v>
      </c>
      <c r="AD199" s="65">
        <f t="shared" si="59"/>
        <v>12.784230000000001</v>
      </c>
      <c r="AE199" s="33">
        <f>'Calcul Es et Ea'!I198</f>
        <v>1.6567481649830447</v>
      </c>
      <c r="AF199" s="47">
        <f t="shared" si="70"/>
        <v>295.64946000000003</v>
      </c>
      <c r="AG199" s="47">
        <f t="shared" si="71"/>
        <v>285.94423</v>
      </c>
      <c r="AH199" s="33">
        <f t="shared" si="72"/>
        <v>37.460213965813573</v>
      </c>
      <c r="AI199" s="33">
        <f t="shared" si="73"/>
        <v>32.778361684299618</v>
      </c>
      <c r="AJ199" s="25">
        <f t="shared" si="74"/>
        <v>4.0058448039079231</v>
      </c>
    </row>
    <row r="200" spans="1:36" x14ac:dyDescent="0.45">
      <c r="A200" s="60">
        <v>40027</v>
      </c>
      <c r="B200" s="122">
        <v>190</v>
      </c>
      <c r="C200" s="89">
        <f t="shared" si="44"/>
        <v>18.136802119964042</v>
      </c>
      <c r="D200" s="75">
        <f t="shared" si="45"/>
        <v>4.7736575345611731</v>
      </c>
      <c r="E200" s="75">
        <f t="shared" si="46"/>
        <v>13.363144585402868</v>
      </c>
      <c r="G200" s="111">
        <v>40027</v>
      </c>
      <c r="H200" s="140">
        <v>190</v>
      </c>
      <c r="I200" s="149">
        <f t="shared" si="47"/>
        <v>2009</v>
      </c>
      <c r="J200" s="13">
        <f t="shared" si="48"/>
        <v>8</v>
      </c>
      <c r="K200" s="13">
        <f t="shared" si="49"/>
        <v>2</v>
      </c>
      <c r="L200" s="144">
        <f t="shared" si="65"/>
        <v>214</v>
      </c>
      <c r="M200" s="23">
        <f t="shared" si="50"/>
        <v>0.97173381713526685</v>
      </c>
      <c r="N200" s="35">
        <f t="shared" si="51"/>
        <v>0.30666623573726226</v>
      </c>
      <c r="O200" s="87">
        <f t="shared" si="52"/>
        <v>1.9212848852877127</v>
      </c>
      <c r="P200" s="142">
        <f t="shared" si="53"/>
        <v>37.747115041873769</v>
      </c>
      <c r="R200" s="60">
        <v>40027</v>
      </c>
      <c r="S200" s="122">
        <v>190</v>
      </c>
      <c r="T200" s="73">
        <f>'Calcul Es et Ea'!C199</f>
        <v>21.336849999999998</v>
      </c>
      <c r="U200" s="65">
        <f>'Calcul Es et Ea'!D199</f>
        <v>10.55073</v>
      </c>
      <c r="V200" s="33">
        <f t="shared" si="66"/>
        <v>28.354122934853901</v>
      </c>
      <c r="W200" s="33">
        <f t="shared" si="67"/>
        <v>23.554288467485769</v>
      </c>
      <c r="X200" s="35">
        <f t="shared" si="68"/>
        <v>0.83071828818700633</v>
      </c>
      <c r="Y200" s="25">
        <f t="shared" si="69"/>
        <v>18.136802119964042</v>
      </c>
      <c r="AA200" s="60">
        <v>40027</v>
      </c>
      <c r="AB200" s="122">
        <v>190</v>
      </c>
      <c r="AC200" s="73">
        <f t="shared" si="58"/>
        <v>21.336849999999998</v>
      </c>
      <c r="AD200" s="65">
        <f t="shared" si="59"/>
        <v>10.55073</v>
      </c>
      <c r="AE200" s="33">
        <f>'Calcul Es et Ea'!I199</f>
        <v>1.3015419706167455</v>
      </c>
      <c r="AF200" s="47">
        <f t="shared" si="70"/>
        <v>294.49684999999999</v>
      </c>
      <c r="AG200" s="47">
        <f t="shared" si="71"/>
        <v>283.71073000000001</v>
      </c>
      <c r="AH200" s="33">
        <f t="shared" si="72"/>
        <v>36.879456200728505</v>
      </c>
      <c r="AI200" s="33">
        <f t="shared" si="73"/>
        <v>31.766176024736854</v>
      </c>
      <c r="AJ200" s="25">
        <f t="shared" si="74"/>
        <v>4.7736575345611731</v>
      </c>
    </row>
    <row r="201" spans="1:36" x14ac:dyDescent="0.45">
      <c r="A201" s="60">
        <v>40028</v>
      </c>
      <c r="B201" s="121">
        <v>191</v>
      </c>
      <c r="C201" s="89">
        <f t="shared" si="44"/>
        <v>18.76365268873964</v>
      </c>
      <c r="D201" s="75">
        <f t="shared" si="45"/>
        <v>4.9705162894343635</v>
      </c>
      <c r="E201" s="75">
        <f t="shared" si="46"/>
        <v>13.793136399305276</v>
      </c>
      <c r="G201" s="111">
        <v>40028</v>
      </c>
      <c r="H201" s="139">
        <v>191</v>
      </c>
      <c r="I201" s="149">
        <f t="shared" si="47"/>
        <v>2009</v>
      </c>
      <c r="J201" s="13">
        <f t="shared" si="48"/>
        <v>8</v>
      </c>
      <c r="K201" s="13">
        <f t="shared" si="49"/>
        <v>3</v>
      </c>
      <c r="L201" s="144">
        <f t="shared" si="65"/>
        <v>215</v>
      </c>
      <c r="M201" s="23">
        <f t="shared" si="50"/>
        <v>0.97203114954453662</v>
      </c>
      <c r="N201" s="35">
        <f t="shared" si="51"/>
        <v>0.30196246936923454</v>
      </c>
      <c r="O201" s="87">
        <f t="shared" si="52"/>
        <v>1.9153251112079921</v>
      </c>
      <c r="P201" s="142">
        <f t="shared" si="53"/>
        <v>37.560263159628391</v>
      </c>
      <c r="R201" s="60">
        <v>40028</v>
      </c>
      <c r="S201" s="121">
        <v>191</v>
      </c>
      <c r="T201" s="73">
        <f>'Calcul Es et Ea'!C200</f>
        <v>24.04569</v>
      </c>
      <c r="U201" s="65">
        <f>'Calcul Es et Ea'!D200</f>
        <v>12.385949999999999</v>
      </c>
      <c r="V201" s="33">
        <f t="shared" si="66"/>
        <v>28.213767274986463</v>
      </c>
      <c r="W201" s="33">
        <f t="shared" si="67"/>
        <v>24.368380115246286</v>
      </c>
      <c r="X201" s="35">
        <f t="shared" si="68"/>
        <v>0.86370529244602545</v>
      </c>
      <c r="Y201" s="25">
        <f t="shared" si="69"/>
        <v>18.76365268873964</v>
      </c>
      <c r="AA201" s="60">
        <v>40028</v>
      </c>
      <c r="AB201" s="121">
        <v>191</v>
      </c>
      <c r="AC201" s="73">
        <f t="shared" si="58"/>
        <v>24.04569</v>
      </c>
      <c r="AD201" s="65">
        <f t="shared" si="59"/>
        <v>12.385949999999999</v>
      </c>
      <c r="AE201" s="33">
        <f>'Calcul Es et Ea'!I200</f>
        <v>1.4409243135978118</v>
      </c>
      <c r="AF201" s="47">
        <f t="shared" si="70"/>
        <v>297.20569</v>
      </c>
      <c r="AG201" s="47">
        <f t="shared" si="71"/>
        <v>285.54595</v>
      </c>
      <c r="AH201" s="33">
        <f t="shared" si="72"/>
        <v>38.255190782248469</v>
      </c>
      <c r="AI201" s="33">
        <f t="shared" si="73"/>
        <v>32.596120334373815</v>
      </c>
      <c r="AJ201" s="25">
        <f t="shared" si="74"/>
        <v>4.9705162894343635</v>
      </c>
    </row>
    <row r="202" spans="1:36" x14ac:dyDescent="0.45">
      <c r="A202" s="60">
        <v>40029</v>
      </c>
      <c r="B202" s="122">
        <v>192</v>
      </c>
      <c r="C202" s="89">
        <f t="shared" si="44"/>
        <v>22.819747930843558</v>
      </c>
      <c r="D202" s="75">
        <f t="shared" si="45"/>
        <v>5.7768889540098582</v>
      </c>
      <c r="E202" s="75">
        <f t="shared" si="46"/>
        <v>17.042858976833699</v>
      </c>
      <c r="G202" s="111">
        <v>40029</v>
      </c>
      <c r="H202" s="140">
        <v>192</v>
      </c>
      <c r="I202" s="149">
        <f t="shared" si="47"/>
        <v>2009</v>
      </c>
      <c r="J202" s="13">
        <f t="shared" si="48"/>
        <v>8</v>
      </c>
      <c r="K202" s="13">
        <f t="shared" si="49"/>
        <v>4</v>
      </c>
      <c r="L202" s="144">
        <f t="shared" si="65"/>
        <v>216</v>
      </c>
      <c r="M202" s="23">
        <f t="shared" si="50"/>
        <v>0.97233676972781347</v>
      </c>
      <c r="N202" s="35">
        <f t="shared" si="51"/>
        <v>0.29716922500464871</v>
      </c>
      <c r="O202" s="87">
        <f t="shared" si="52"/>
        <v>1.9092829279693182</v>
      </c>
      <c r="P202" s="142">
        <f t="shared" si="53"/>
        <v>37.369787479126835</v>
      </c>
      <c r="R202" s="60">
        <v>40029</v>
      </c>
      <c r="S202" s="122">
        <v>192</v>
      </c>
      <c r="T202" s="73">
        <f>'Calcul Es et Ea'!C201</f>
        <v>29.259329999999999</v>
      </c>
      <c r="U202" s="65">
        <f>'Calcul Es et Ea'!D201</f>
        <v>11.837580000000001</v>
      </c>
      <c r="V202" s="33">
        <f t="shared" si="66"/>
        <v>28.070689562820917</v>
      </c>
      <c r="W202" s="33">
        <f t="shared" si="67"/>
        <v>29.636036273822803</v>
      </c>
      <c r="X202" s="35">
        <f t="shared" si="68"/>
        <v>1</v>
      </c>
      <c r="Y202" s="25">
        <f t="shared" si="69"/>
        <v>22.819747930843558</v>
      </c>
      <c r="AA202" s="60">
        <v>40029</v>
      </c>
      <c r="AB202" s="122">
        <v>192</v>
      </c>
      <c r="AC202" s="73">
        <f t="shared" si="58"/>
        <v>29.259329999999999</v>
      </c>
      <c r="AD202" s="65">
        <f t="shared" si="59"/>
        <v>11.837580000000001</v>
      </c>
      <c r="AE202" s="33">
        <f>'Calcul Es et Ea'!I201</f>
        <v>1.699302490303763</v>
      </c>
      <c r="AF202" s="47">
        <f t="shared" si="70"/>
        <v>302.41933</v>
      </c>
      <c r="AG202" s="47">
        <f t="shared" si="71"/>
        <v>284.99758000000003</v>
      </c>
      <c r="AH202" s="33">
        <f t="shared" si="72"/>
        <v>41.010973720160059</v>
      </c>
      <c r="AI202" s="33">
        <f t="shared" si="73"/>
        <v>32.346446896821078</v>
      </c>
      <c r="AJ202" s="25">
        <f t="shared" si="74"/>
        <v>5.7768889540098582</v>
      </c>
    </row>
    <row r="203" spans="1:36" x14ac:dyDescent="0.45">
      <c r="A203" s="60">
        <v>40030</v>
      </c>
      <c r="B203" s="122">
        <v>193</v>
      </c>
      <c r="C203" s="89">
        <f t="shared" si="44"/>
        <v>22.978439772928162</v>
      </c>
      <c r="D203" s="75">
        <f t="shared" si="45"/>
        <v>5.7416800565659347</v>
      </c>
      <c r="E203" s="75">
        <f t="shared" si="46"/>
        <v>17.236759716362229</v>
      </c>
      <c r="G203" s="111">
        <v>40030</v>
      </c>
      <c r="H203" s="140">
        <v>193</v>
      </c>
      <c r="I203" s="149">
        <f t="shared" si="47"/>
        <v>2009</v>
      </c>
      <c r="J203" s="13">
        <f t="shared" si="48"/>
        <v>8</v>
      </c>
      <c r="K203" s="13">
        <f t="shared" si="49"/>
        <v>5</v>
      </c>
      <c r="L203" s="144">
        <f t="shared" si="65"/>
        <v>217</v>
      </c>
      <c r="M203" s="23">
        <f t="shared" si="50"/>
        <v>0.97265058712324137</v>
      </c>
      <c r="N203" s="35">
        <f t="shared" si="51"/>
        <v>0.29228792298525702</v>
      </c>
      <c r="O203" s="87">
        <f t="shared" si="52"/>
        <v>1.9031610642802677</v>
      </c>
      <c r="P203" s="142">
        <f t="shared" si="53"/>
        <v>37.175732424833143</v>
      </c>
      <c r="R203" s="60">
        <v>40030</v>
      </c>
      <c r="S203" s="122">
        <v>193</v>
      </c>
      <c r="T203" s="73">
        <f>'Calcul Es et Ea'!C202</f>
        <v>32.428730000000002</v>
      </c>
      <c r="U203" s="65">
        <f>'Calcul Es et Ea'!D202</f>
        <v>14.57893</v>
      </c>
      <c r="V203" s="33">
        <f t="shared" si="66"/>
        <v>27.924923168237665</v>
      </c>
      <c r="W203" s="33">
        <f t="shared" si="67"/>
        <v>29.842129575231379</v>
      </c>
      <c r="X203" s="35">
        <f t="shared" si="68"/>
        <v>1</v>
      </c>
      <c r="Y203" s="25">
        <f t="shared" si="69"/>
        <v>22.978439772928162</v>
      </c>
      <c r="AA203" s="60">
        <v>40030</v>
      </c>
      <c r="AB203" s="122">
        <v>193</v>
      </c>
      <c r="AC203" s="73">
        <f t="shared" si="58"/>
        <v>32.428730000000002</v>
      </c>
      <c r="AD203" s="65">
        <f t="shared" si="59"/>
        <v>14.57893</v>
      </c>
      <c r="AE203" s="33">
        <f>'Calcul Es et Ea'!I202</f>
        <v>1.8346357534681657</v>
      </c>
      <c r="AF203" s="47">
        <f t="shared" si="70"/>
        <v>305.58873000000006</v>
      </c>
      <c r="AG203" s="47">
        <f t="shared" si="71"/>
        <v>287.73893000000004</v>
      </c>
      <c r="AH203" s="33">
        <f t="shared" si="72"/>
        <v>42.757393982540414</v>
      </c>
      <c r="AI203" s="33">
        <f t="shared" si="73"/>
        <v>33.609061885867</v>
      </c>
      <c r="AJ203" s="25">
        <f t="shared" si="74"/>
        <v>5.7416800565659347</v>
      </c>
    </row>
    <row r="204" spans="1:36" x14ac:dyDescent="0.45">
      <c r="A204" s="60">
        <v>40031</v>
      </c>
      <c r="B204" s="121">
        <v>194</v>
      </c>
      <c r="C204" s="89">
        <f t="shared" ref="C204:C267" si="75">Y204</f>
        <v>18.514168818925885</v>
      </c>
      <c r="D204" s="75">
        <f t="shared" ref="D204:D267" si="76">AJ204</f>
        <v>4.208252648727604</v>
      </c>
      <c r="E204" s="75">
        <f t="shared" ref="E204:E267" si="77">C204-D204</f>
        <v>14.30591617019828</v>
      </c>
      <c r="G204" s="111">
        <v>40031</v>
      </c>
      <c r="H204" s="139">
        <v>194</v>
      </c>
      <c r="I204" s="149">
        <f t="shared" ref="I204:I267" si="78">YEAR(G204)</f>
        <v>2009</v>
      </c>
      <c r="J204" s="13">
        <f t="shared" ref="J204:J267" si="79">MONTH(G204)</f>
        <v>8</v>
      </c>
      <c r="K204" s="13">
        <f t="shared" ref="K204:K267" si="80">DAY(G204)</f>
        <v>6</v>
      </c>
      <c r="L204" s="144">
        <f t="shared" si="65"/>
        <v>218</v>
      </c>
      <c r="M204" s="23">
        <f t="shared" ref="M204:M267" si="81">1+0.033*COS(2*PI()*L204/365)</f>
        <v>0.97297250873995333</v>
      </c>
      <c r="N204" s="35">
        <f t="shared" ref="N204:N267" si="82">0.409*SIN((2*PI()*L204/365-1.39))</f>
        <v>0.28732000974619459</v>
      </c>
      <c r="O204" s="87">
        <f t="shared" ref="O204:O267" si="83">ACOS(-TAN($K$5)*TAN(N204))</f>
        <v>1.8969622075976822</v>
      </c>
      <c r="P204" s="142">
        <f t="shared" ref="P204:P267" si="84">$E$3*M204*(O204*SIN($K$5)*SIN(N204)+COS($K$5)*COS(N204)*SIN(O204))</f>
        <v>36.978143469074105</v>
      </c>
      <c r="R204" s="60">
        <v>40031</v>
      </c>
      <c r="S204" s="121">
        <v>194</v>
      </c>
      <c r="T204" s="73">
        <f>'Calcul Es et Ea'!C203</f>
        <v>27.69359</v>
      </c>
      <c r="U204" s="65">
        <f>'Calcul Es et Ea'!D203</f>
        <v>15.981629999999999</v>
      </c>
      <c r="V204" s="33">
        <f t="shared" si="66"/>
        <v>27.776502248229708</v>
      </c>
      <c r="W204" s="33">
        <f t="shared" si="67"/>
        <v>24.044375089514137</v>
      </c>
      <c r="X204" s="35">
        <f t="shared" si="68"/>
        <v>0.86563725247467282</v>
      </c>
      <c r="Y204" s="25">
        <f t="shared" si="69"/>
        <v>18.514168818925885</v>
      </c>
      <c r="AA204" s="60">
        <v>40031</v>
      </c>
      <c r="AB204" s="121">
        <v>194</v>
      </c>
      <c r="AC204" s="73">
        <f t="shared" ref="AC204:AC267" si="85">T204</f>
        <v>27.69359</v>
      </c>
      <c r="AD204" s="65">
        <f t="shared" ref="AD204:AD267" si="86">U204</f>
        <v>15.981629999999999</v>
      </c>
      <c r="AE204" s="33">
        <f>'Calcul Es et Ea'!I203</f>
        <v>2.0793216152896581</v>
      </c>
      <c r="AF204" s="47">
        <f t="shared" si="70"/>
        <v>300.85359000000005</v>
      </c>
      <c r="AG204" s="47">
        <f t="shared" si="71"/>
        <v>289.14163000000002</v>
      </c>
      <c r="AH204" s="33">
        <f t="shared" si="72"/>
        <v>40.168229151002272</v>
      </c>
      <c r="AI204" s="33">
        <f t="shared" si="73"/>
        <v>34.269233694483965</v>
      </c>
      <c r="AJ204" s="25">
        <f t="shared" si="74"/>
        <v>4.208252648727604</v>
      </c>
    </row>
    <row r="205" spans="1:36" x14ac:dyDescent="0.45">
      <c r="A205" s="60">
        <v>40032</v>
      </c>
      <c r="B205" s="122">
        <v>195</v>
      </c>
      <c r="C205" s="89">
        <f t="shared" si="75"/>
        <v>14.637163988185058</v>
      </c>
      <c r="D205" s="75">
        <f t="shared" si="76"/>
        <v>3.2964500716862331</v>
      </c>
      <c r="E205" s="75">
        <f t="shared" si="77"/>
        <v>11.340713916498824</v>
      </c>
      <c r="G205" s="111">
        <v>40032</v>
      </c>
      <c r="H205" s="140">
        <v>195</v>
      </c>
      <c r="I205" s="149">
        <f t="shared" si="78"/>
        <v>2009</v>
      </c>
      <c r="J205" s="13">
        <f t="shared" si="79"/>
        <v>8</v>
      </c>
      <c r="K205" s="13">
        <f t="shared" si="80"/>
        <v>7</v>
      </c>
      <c r="L205" s="144">
        <f t="shared" ref="L205:L268" si="87">L204+1</f>
        <v>219</v>
      </c>
      <c r="M205" s="23">
        <f t="shared" si="81"/>
        <v>0.97330243918562676</v>
      </c>
      <c r="N205" s="35">
        <f t="shared" si="82"/>
        <v>0.28226695738737068</v>
      </c>
      <c r="O205" s="87">
        <f t="shared" si="83"/>
        <v>1.8906890021740361</v>
      </c>
      <c r="P205" s="142">
        <f t="shared" si="84"/>
        <v>36.777067153490719</v>
      </c>
      <c r="R205" s="60">
        <v>40032</v>
      </c>
      <c r="S205" s="122">
        <v>195</v>
      </c>
      <c r="T205" s="73">
        <f>'Calcul Es et Ea'!C204</f>
        <v>22.093499999999999</v>
      </c>
      <c r="U205" s="65">
        <f>'Calcul Es et Ea'!D204</f>
        <v>14.692830000000001</v>
      </c>
      <c r="V205" s="33">
        <f t="shared" si="66"/>
        <v>27.625461763016091</v>
      </c>
      <c r="W205" s="33">
        <f t="shared" si="67"/>
        <v>19.009303880759816</v>
      </c>
      <c r="X205" s="35">
        <f t="shared" si="68"/>
        <v>0.68810809548923968</v>
      </c>
      <c r="Y205" s="25">
        <f t="shared" si="69"/>
        <v>14.637163988185058</v>
      </c>
      <c r="AA205" s="60">
        <v>40032</v>
      </c>
      <c r="AB205" s="122">
        <v>195</v>
      </c>
      <c r="AC205" s="73">
        <f t="shared" si="85"/>
        <v>22.093499999999999</v>
      </c>
      <c r="AD205" s="65">
        <f t="shared" si="86"/>
        <v>14.692830000000001</v>
      </c>
      <c r="AE205" s="33">
        <f>'Calcul Es et Ea'!I204</f>
        <v>1.6426652374667197</v>
      </c>
      <c r="AF205" s="47">
        <f t="shared" si="70"/>
        <v>295.25350000000003</v>
      </c>
      <c r="AG205" s="47">
        <f t="shared" si="71"/>
        <v>287.85283000000004</v>
      </c>
      <c r="AH205" s="33">
        <f t="shared" si="72"/>
        <v>37.25993658431365</v>
      </c>
      <c r="AI205" s="33">
        <f t="shared" si="73"/>
        <v>33.662309400663666</v>
      </c>
      <c r="AJ205" s="25">
        <f t="shared" si="74"/>
        <v>3.2964500716862331</v>
      </c>
    </row>
    <row r="206" spans="1:36" x14ac:dyDescent="0.45">
      <c r="A206" s="60">
        <v>40033</v>
      </c>
      <c r="B206" s="122">
        <v>196</v>
      </c>
      <c r="C206" s="89">
        <f t="shared" si="75"/>
        <v>19.965707665743903</v>
      </c>
      <c r="D206" s="75">
        <f t="shared" si="76"/>
        <v>5.5934945830852589</v>
      </c>
      <c r="E206" s="75">
        <f t="shared" si="77"/>
        <v>14.372213082658643</v>
      </c>
      <c r="G206" s="111">
        <v>40033</v>
      </c>
      <c r="H206" s="140">
        <v>196</v>
      </c>
      <c r="I206" s="149">
        <f t="shared" si="78"/>
        <v>2009</v>
      </c>
      <c r="J206" s="13">
        <f t="shared" si="79"/>
        <v>8</v>
      </c>
      <c r="K206" s="13">
        <f t="shared" si="80"/>
        <v>8</v>
      </c>
      <c r="L206" s="144">
        <f t="shared" si="87"/>
        <v>220</v>
      </c>
      <c r="M206" s="23">
        <f t="shared" si="81"/>
        <v>0.97364028069474995</v>
      </c>
      <c r="N206" s="35">
        <f t="shared" si="82"/>
        <v>0.27713026323725298</v>
      </c>
      <c r="O206" s="87">
        <f t="shared" si="83"/>
        <v>1.884344047332851</v>
      </c>
      <c r="P206" s="142">
        <f t="shared" si="84"/>
        <v>36.572551110914624</v>
      </c>
      <c r="R206" s="60">
        <v>40033</v>
      </c>
      <c r="S206" s="122">
        <v>196</v>
      </c>
      <c r="T206" s="73">
        <f>'Calcul Es et Ea'!C205</f>
        <v>25.077590000000001</v>
      </c>
      <c r="U206" s="65">
        <f>'Calcul Es et Ea'!D205</f>
        <v>11.15339</v>
      </c>
      <c r="V206" s="33">
        <f t="shared" si="66"/>
        <v>27.471837492474631</v>
      </c>
      <c r="W206" s="33">
        <f t="shared" si="67"/>
        <v>25.929490474992082</v>
      </c>
      <c r="X206" s="35">
        <f t="shared" si="68"/>
        <v>0.94385715852079266</v>
      </c>
      <c r="Y206" s="25">
        <f t="shared" si="69"/>
        <v>19.965707665743903</v>
      </c>
      <c r="AA206" s="60">
        <v>40033</v>
      </c>
      <c r="AB206" s="122">
        <v>196</v>
      </c>
      <c r="AC206" s="73">
        <f t="shared" si="85"/>
        <v>25.077590000000001</v>
      </c>
      <c r="AD206" s="65">
        <f t="shared" si="86"/>
        <v>11.15339</v>
      </c>
      <c r="AE206" s="33">
        <f>'Calcul Es et Ea'!I205</f>
        <v>1.4588654386246502</v>
      </c>
      <c r="AF206" s="47">
        <f t="shared" si="70"/>
        <v>298.23759000000001</v>
      </c>
      <c r="AG206" s="47">
        <f t="shared" si="71"/>
        <v>284.31339000000003</v>
      </c>
      <c r="AH206" s="33">
        <f t="shared" si="72"/>
        <v>38.789253189825914</v>
      </c>
      <c r="AI206" s="33">
        <f t="shared" si="73"/>
        <v>32.036948856165779</v>
      </c>
      <c r="AJ206" s="25">
        <f t="shared" si="74"/>
        <v>5.5934945830852589</v>
      </c>
    </row>
    <row r="207" spans="1:36" x14ac:dyDescent="0.45">
      <c r="A207" s="60">
        <v>40034</v>
      </c>
      <c r="B207" s="121">
        <v>197</v>
      </c>
      <c r="C207" s="89">
        <f t="shared" si="75"/>
        <v>21.939542342398845</v>
      </c>
      <c r="D207" s="75">
        <f t="shared" si="76"/>
        <v>5.7920170185710926</v>
      </c>
      <c r="E207" s="75">
        <f t="shared" si="77"/>
        <v>16.14752532382775</v>
      </c>
      <c r="G207" s="111">
        <v>40034</v>
      </c>
      <c r="H207" s="139">
        <v>197</v>
      </c>
      <c r="I207" s="149">
        <f t="shared" si="78"/>
        <v>2009</v>
      </c>
      <c r="J207" s="13">
        <f t="shared" si="79"/>
        <v>8</v>
      </c>
      <c r="K207" s="13">
        <f t="shared" si="80"/>
        <v>9</v>
      </c>
      <c r="L207" s="144">
        <f t="shared" si="87"/>
        <v>221</v>
      </c>
      <c r="M207" s="23">
        <f t="shared" si="81"/>
        <v>0.97398593315759263</v>
      </c>
      <c r="N207" s="35">
        <f t="shared" si="82"/>
        <v>0.2719114494091775</v>
      </c>
      <c r="O207" s="87">
        <f t="shared" si="83"/>
        <v>1.877929895965299</v>
      </c>
      <c r="P207" s="142">
        <f t="shared" si="84"/>
        <v>36.364644087523033</v>
      </c>
      <c r="R207" s="60">
        <v>40034</v>
      </c>
      <c r="S207" s="121">
        <v>197</v>
      </c>
      <c r="T207" s="73">
        <f>'Calcul Es et Ea'!C206</f>
        <v>27.27788</v>
      </c>
      <c r="U207" s="65">
        <f>'Calcul Es et Ea'!D206</f>
        <v>10.271660000000001</v>
      </c>
      <c r="V207" s="33">
        <f t="shared" si="66"/>
        <v>27.315666052783804</v>
      </c>
      <c r="W207" s="33">
        <f t="shared" si="67"/>
        <v>28.492912132985513</v>
      </c>
      <c r="X207" s="35">
        <f t="shared" si="68"/>
        <v>1</v>
      </c>
      <c r="Y207" s="25">
        <f t="shared" si="69"/>
        <v>21.939542342398845</v>
      </c>
      <c r="AA207" s="60">
        <v>40034</v>
      </c>
      <c r="AB207" s="121">
        <v>197</v>
      </c>
      <c r="AC207" s="73">
        <f t="shared" si="85"/>
        <v>27.27788</v>
      </c>
      <c r="AD207" s="65">
        <f t="shared" si="86"/>
        <v>10.271660000000001</v>
      </c>
      <c r="AE207" s="33">
        <f>'Calcul Es et Ea'!I206</f>
        <v>1.6198890827191639</v>
      </c>
      <c r="AF207" s="47">
        <f t="shared" si="70"/>
        <v>300.43788000000001</v>
      </c>
      <c r="AG207" s="47">
        <f t="shared" si="71"/>
        <v>283.43166000000002</v>
      </c>
      <c r="AH207" s="33">
        <f t="shared" si="72"/>
        <v>39.946676115010824</v>
      </c>
      <c r="AI207" s="33">
        <f t="shared" si="73"/>
        <v>31.641374042821322</v>
      </c>
      <c r="AJ207" s="25">
        <f t="shared" si="74"/>
        <v>5.7920170185710926</v>
      </c>
    </row>
    <row r="208" spans="1:36" x14ac:dyDescent="0.45">
      <c r="A208" s="60">
        <v>40035</v>
      </c>
      <c r="B208" s="122">
        <v>198</v>
      </c>
      <c r="C208" s="89">
        <f t="shared" si="75"/>
        <v>20.142395428718292</v>
      </c>
      <c r="D208" s="75">
        <f t="shared" si="76"/>
        <v>5.4062696912177879</v>
      </c>
      <c r="E208" s="75">
        <f t="shared" si="77"/>
        <v>14.736125737500505</v>
      </c>
      <c r="G208" s="111">
        <v>40035</v>
      </c>
      <c r="H208" s="140">
        <v>198</v>
      </c>
      <c r="I208" s="149">
        <f t="shared" si="78"/>
        <v>2009</v>
      </c>
      <c r="J208" s="13">
        <f t="shared" si="79"/>
        <v>8</v>
      </c>
      <c r="K208" s="13">
        <f t="shared" si="80"/>
        <v>10</v>
      </c>
      <c r="L208" s="144">
        <f t="shared" si="87"/>
        <v>222</v>
      </c>
      <c r="M208" s="23">
        <f t="shared" si="81"/>
        <v>0.97433929414987031</v>
      </c>
      <c r="N208" s="35">
        <f t="shared" si="82"/>
        <v>0.26661206235031204</v>
      </c>
      <c r="O208" s="87">
        <f t="shared" si="83"/>
        <v>1.871449053240708</v>
      </c>
      <c r="P208" s="142">
        <f t="shared" si="84"/>
        <v>36.153395965122442</v>
      </c>
      <c r="R208" s="60">
        <v>40035</v>
      </c>
      <c r="S208" s="122">
        <v>198</v>
      </c>
      <c r="T208" s="73">
        <f>'Calcul Es et Ea'!C207</f>
        <v>26.542480000000001</v>
      </c>
      <c r="U208" s="65">
        <f>'Calcul Es et Ea'!D207</f>
        <v>12.040229999999999</v>
      </c>
      <c r="V208" s="33">
        <f t="shared" si="66"/>
        <v>27.156984913161377</v>
      </c>
      <c r="W208" s="33">
        <f t="shared" si="67"/>
        <v>26.158955102231548</v>
      </c>
      <c r="X208" s="35">
        <f t="shared" si="68"/>
        <v>0.96324960911083535</v>
      </c>
      <c r="Y208" s="25">
        <f t="shared" si="69"/>
        <v>20.142395428718292</v>
      </c>
      <c r="AA208" s="60">
        <v>40035</v>
      </c>
      <c r="AB208" s="122">
        <v>198</v>
      </c>
      <c r="AC208" s="73">
        <f t="shared" si="85"/>
        <v>26.542480000000001</v>
      </c>
      <c r="AD208" s="65">
        <f t="shared" si="86"/>
        <v>12.040229999999999</v>
      </c>
      <c r="AE208" s="33">
        <f>'Calcul Es et Ea'!I207</f>
        <v>1.6895637292461114</v>
      </c>
      <c r="AF208" s="47">
        <f t="shared" si="70"/>
        <v>299.70248000000004</v>
      </c>
      <c r="AG208" s="47">
        <f t="shared" si="71"/>
        <v>285.20023000000003</v>
      </c>
      <c r="AH208" s="33">
        <f t="shared" si="72"/>
        <v>39.556990227033779</v>
      </c>
      <c r="AI208" s="33">
        <f t="shared" si="73"/>
        <v>32.438545956340079</v>
      </c>
      <c r="AJ208" s="25">
        <f t="shared" si="74"/>
        <v>5.4062696912177879</v>
      </c>
    </row>
    <row r="209" spans="1:36" x14ac:dyDescent="0.45">
      <c r="A209" s="60">
        <v>40036</v>
      </c>
      <c r="B209" s="122">
        <v>199</v>
      </c>
      <c r="C209" s="89">
        <f t="shared" si="75"/>
        <v>16.232599860756164</v>
      </c>
      <c r="D209" s="75">
        <f t="shared" si="76"/>
        <v>3.7391329638969193</v>
      </c>
      <c r="E209" s="75">
        <f t="shared" si="77"/>
        <v>12.493466896859244</v>
      </c>
      <c r="G209" s="111">
        <v>40036</v>
      </c>
      <c r="H209" s="140">
        <v>199</v>
      </c>
      <c r="I209" s="149">
        <f t="shared" si="78"/>
        <v>2009</v>
      </c>
      <c r="J209" s="13">
        <f t="shared" si="79"/>
        <v>8</v>
      </c>
      <c r="K209" s="13">
        <f t="shared" si="80"/>
        <v>11</v>
      </c>
      <c r="L209" s="144">
        <f t="shared" si="87"/>
        <v>223</v>
      </c>
      <c r="M209" s="23">
        <f t="shared" si="81"/>
        <v>0.97470025896309476</v>
      </c>
      <c r="N209" s="35">
        <f t="shared" si="82"/>
        <v>0.26123367238341294</v>
      </c>
      <c r="O209" s="87">
        <f t="shared" si="83"/>
        <v>1.8649039755233197</v>
      </c>
      <c r="P209" s="142">
        <f t="shared" si="84"/>
        <v>35.938857783407613</v>
      </c>
      <c r="R209" s="60">
        <v>40036</v>
      </c>
      <c r="S209" s="122">
        <v>199</v>
      </c>
      <c r="T209" s="73">
        <f>'Calcul Es et Ea'!C208</f>
        <v>25.532640000000001</v>
      </c>
      <c r="U209" s="65">
        <f>'Calcul Es et Ea'!D208</f>
        <v>16.001190000000001</v>
      </c>
      <c r="V209" s="33">
        <f t="shared" si="66"/>
        <v>26.995832412584463</v>
      </c>
      <c r="W209" s="33">
        <f t="shared" si="67"/>
        <v>21.08129852046255</v>
      </c>
      <c r="X209" s="35">
        <f t="shared" si="68"/>
        <v>0.78090937142709571</v>
      </c>
      <c r="Y209" s="25">
        <f t="shared" si="69"/>
        <v>16.232599860756164</v>
      </c>
      <c r="AA209" s="60">
        <v>40036</v>
      </c>
      <c r="AB209" s="122">
        <v>199</v>
      </c>
      <c r="AC209" s="73">
        <f t="shared" si="85"/>
        <v>25.532640000000001</v>
      </c>
      <c r="AD209" s="65">
        <f t="shared" si="86"/>
        <v>16.001190000000001</v>
      </c>
      <c r="AE209" s="33">
        <f>'Calcul Es et Ea'!I208</f>
        <v>1.9428011572655735</v>
      </c>
      <c r="AF209" s="47">
        <f t="shared" si="70"/>
        <v>298.69264000000004</v>
      </c>
      <c r="AG209" s="47">
        <f t="shared" si="71"/>
        <v>289.16119000000003</v>
      </c>
      <c r="AH209" s="33">
        <f t="shared" si="72"/>
        <v>39.026533656697914</v>
      </c>
      <c r="AI209" s="33">
        <f t="shared" si="73"/>
        <v>34.278507685668913</v>
      </c>
      <c r="AJ209" s="25">
        <f t="shared" si="74"/>
        <v>3.7391329638969193</v>
      </c>
    </row>
    <row r="210" spans="1:36" x14ac:dyDescent="0.45">
      <c r="A210" s="60">
        <v>40037</v>
      </c>
      <c r="B210" s="121">
        <v>200</v>
      </c>
      <c r="C210" s="89">
        <f t="shared" si="75"/>
        <v>22.230098238182087</v>
      </c>
      <c r="D210" s="75">
        <f t="shared" si="76"/>
        <v>5.4805062390710919</v>
      </c>
      <c r="E210" s="75">
        <f t="shared" si="77"/>
        <v>16.749591999110997</v>
      </c>
      <c r="G210" s="111">
        <v>40037</v>
      </c>
      <c r="H210" s="139">
        <v>200</v>
      </c>
      <c r="I210" s="149">
        <f t="shared" si="78"/>
        <v>2009</v>
      </c>
      <c r="J210" s="13">
        <f t="shared" si="79"/>
        <v>8</v>
      </c>
      <c r="K210" s="13">
        <f t="shared" si="80"/>
        <v>12</v>
      </c>
      <c r="L210" s="144">
        <f t="shared" si="87"/>
        <v>224</v>
      </c>
      <c r="M210" s="23">
        <f t="shared" si="81"/>
        <v>0.97506872063560157</v>
      </c>
      <c r="N210" s="35">
        <f t="shared" si="82"/>
        <v>0.25577787324150192</v>
      </c>
      <c r="O210" s="87">
        <f t="shared" si="83"/>
        <v>1.8582970694873679</v>
      </c>
      <c r="P210" s="142">
        <f t="shared" si="84"/>
        <v>35.721081762040363</v>
      </c>
      <c r="R210" s="60">
        <v>40037</v>
      </c>
      <c r="S210" s="121">
        <v>200</v>
      </c>
      <c r="T210" s="73">
        <f>'Calcul Es et Ea'!C209</f>
        <v>29.799890000000001</v>
      </c>
      <c r="U210" s="65">
        <f>'Calcul Es et Ea'!D209</f>
        <v>11.70546</v>
      </c>
      <c r="V210" s="33">
        <f t="shared" si="66"/>
        <v>26.832247776374242</v>
      </c>
      <c r="W210" s="33">
        <f t="shared" si="67"/>
        <v>28.870257452184529</v>
      </c>
      <c r="X210" s="35">
        <f t="shared" si="68"/>
        <v>1</v>
      </c>
      <c r="Y210" s="25">
        <f t="shared" si="69"/>
        <v>22.230098238182087</v>
      </c>
      <c r="AA210" s="60">
        <v>40037</v>
      </c>
      <c r="AB210" s="121">
        <v>200</v>
      </c>
      <c r="AC210" s="73">
        <f t="shared" si="85"/>
        <v>29.799890000000001</v>
      </c>
      <c r="AD210" s="65">
        <f t="shared" si="86"/>
        <v>11.70546</v>
      </c>
      <c r="AE210" s="33">
        <f>'Calcul Es et Ea'!I209</f>
        <v>1.8623666360621016</v>
      </c>
      <c r="AF210" s="47">
        <f t="shared" si="70"/>
        <v>302.95989000000003</v>
      </c>
      <c r="AG210" s="47">
        <f t="shared" si="71"/>
        <v>284.86546000000004</v>
      </c>
      <c r="AH210" s="33">
        <f t="shared" si="72"/>
        <v>41.304981402228371</v>
      </c>
      <c r="AI210" s="33">
        <f t="shared" si="73"/>
        <v>32.286507556678124</v>
      </c>
      <c r="AJ210" s="25">
        <f t="shared" si="74"/>
        <v>5.4805062390710919</v>
      </c>
    </row>
    <row r="211" spans="1:36" x14ac:dyDescent="0.45">
      <c r="A211" s="60">
        <v>40038</v>
      </c>
      <c r="B211" s="122">
        <v>201</v>
      </c>
      <c r="C211" s="89">
        <f t="shared" si="75"/>
        <v>19.348904469633819</v>
      </c>
      <c r="D211" s="75">
        <f t="shared" si="76"/>
        <v>4.8323319115621661</v>
      </c>
      <c r="E211" s="75">
        <f t="shared" si="77"/>
        <v>14.516572558071653</v>
      </c>
      <c r="G211" s="111">
        <v>40038</v>
      </c>
      <c r="H211" s="140">
        <v>201</v>
      </c>
      <c r="I211" s="149">
        <f t="shared" si="78"/>
        <v>2009</v>
      </c>
      <c r="J211" s="13">
        <f t="shared" si="79"/>
        <v>8</v>
      </c>
      <c r="K211" s="13">
        <f t="shared" si="80"/>
        <v>13</v>
      </c>
      <c r="L211" s="144">
        <f t="shared" si="87"/>
        <v>225</v>
      </c>
      <c r="M211" s="23">
        <f t="shared" si="81"/>
        <v>0.97544456998424511</v>
      </c>
      <c r="N211" s="35">
        <f t="shared" si="82"/>
        <v>0.25024628159561113</v>
      </c>
      <c r="O211" s="87">
        <f t="shared" si="83"/>
        <v>1.8516306914223626</v>
      </c>
      <c r="P211" s="142">
        <f t="shared" si="84"/>
        <v>35.500121322391635</v>
      </c>
      <c r="R211" s="60">
        <v>40038</v>
      </c>
      <c r="S211" s="122">
        <v>201</v>
      </c>
      <c r="T211" s="73">
        <f>'Calcul Es et Ea'!C210</f>
        <v>27.965430000000001</v>
      </c>
      <c r="U211" s="65">
        <f>'Calcul Es et Ea'!D210</f>
        <v>14.08623</v>
      </c>
      <c r="V211" s="33">
        <f t="shared" si="66"/>
        <v>26.666271132527701</v>
      </c>
      <c r="W211" s="33">
        <f t="shared" si="67"/>
        <v>25.128447363160802</v>
      </c>
      <c r="X211" s="35">
        <f t="shared" si="68"/>
        <v>0.94233075326789684</v>
      </c>
      <c r="Y211" s="25">
        <f t="shared" si="69"/>
        <v>19.348904469633819</v>
      </c>
      <c r="AA211" s="60">
        <v>40038</v>
      </c>
      <c r="AB211" s="122">
        <v>201</v>
      </c>
      <c r="AC211" s="73">
        <f t="shared" si="85"/>
        <v>27.965430000000001</v>
      </c>
      <c r="AD211" s="65">
        <f t="shared" si="86"/>
        <v>14.08623</v>
      </c>
      <c r="AE211" s="33">
        <f>'Calcul Es et Ea'!I210</f>
        <v>1.9957645468468985</v>
      </c>
      <c r="AF211" s="47">
        <f t="shared" si="70"/>
        <v>301.12543000000005</v>
      </c>
      <c r="AG211" s="47">
        <f t="shared" si="71"/>
        <v>287.24623000000003</v>
      </c>
      <c r="AH211" s="33">
        <f t="shared" si="72"/>
        <v>40.313604046154822</v>
      </c>
      <c r="AI211" s="33">
        <f t="shared" si="73"/>
        <v>33.379455117196812</v>
      </c>
      <c r="AJ211" s="25">
        <f t="shared" si="74"/>
        <v>4.8323319115621661</v>
      </c>
    </row>
    <row r="212" spans="1:36" x14ac:dyDescent="0.45">
      <c r="A212" s="60">
        <v>40039</v>
      </c>
      <c r="B212" s="122">
        <v>202</v>
      </c>
      <c r="C212" s="89">
        <f t="shared" si="75"/>
        <v>20.999272241351289</v>
      </c>
      <c r="D212" s="75">
        <f t="shared" si="76"/>
        <v>5.3082474788683482</v>
      </c>
      <c r="E212" s="75">
        <f t="shared" si="77"/>
        <v>15.69102476248294</v>
      </c>
      <c r="G212" s="111">
        <v>40039</v>
      </c>
      <c r="H212" s="140">
        <v>202</v>
      </c>
      <c r="I212" s="149">
        <f t="shared" si="78"/>
        <v>2009</v>
      </c>
      <c r="J212" s="13">
        <f t="shared" si="79"/>
        <v>8</v>
      </c>
      <c r="K212" s="13">
        <f t="shared" si="80"/>
        <v>14</v>
      </c>
      <c r="L212" s="144">
        <f t="shared" si="87"/>
        <v>226</v>
      </c>
      <c r="M212" s="23">
        <f t="shared" si="81"/>
        <v>0.97582769563675187</v>
      </c>
      <c r="N212" s="35">
        <f t="shared" si="82"/>
        <v>0.24464053657572624</v>
      </c>
      <c r="O212" s="87">
        <f t="shared" si="83"/>
        <v>1.8449071467203033</v>
      </c>
      <c r="P212" s="142">
        <f t="shared" si="84"/>
        <v>35.276031108788807</v>
      </c>
      <c r="R212" s="60">
        <v>40039</v>
      </c>
      <c r="S212" s="122">
        <v>202</v>
      </c>
      <c r="T212" s="73">
        <f>'Calcul Es et Ea'!C211</f>
        <v>29.238859999999999</v>
      </c>
      <c r="U212" s="65">
        <f>'Calcul Es et Ea'!D211</f>
        <v>12.68267</v>
      </c>
      <c r="V212" s="33">
        <f t="shared" si="66"/>
        <v>26.497943527677801</v>
      </c>
      <c r="W212" s="33">
        <f t="shared" si="67"/>
        <v>27.271782131625049</v>
      </c>
      <c r="X212" s="35">
        <f t="shared" si="68"/>
        <v>1</v>
      </c>
      <c r="Y212" s="25">
        <f t="shared" si="69"/>
        <v>20.999272241351289</v>
      </c>
      <c r="AA212" s="60">
        <v>40039</v>
      </c>
      <c r="AB212" s="122">
        <v>202</v>
      </c>
      <c r="AC212" s="73">
        <f t="shared" si="85"/>
        <v>29.238859999999999</v>
      </c>
      <c r="AD212" s="65">
        <f t="shared" si="86"/>
        <v>12.68267</v>
      </c>
      <c r="AE212" s="33">
        <f>'Calcul Es et Ea'!I211</f>
        <v>1.9602355453970293</v>
      </c>
      <c r="AF212" s="47">
        <f t="shared" si="70"/>
        <v>302.39886000000001</v>
      </c>
      <c r="AG212" s="47">
        <f t="shared" si="71"/>
        <v>285.84267</v>
      </c>
      <c r="AH212" s="33">
        <f t="shared" si="72"/>
        <v>40.999871130904374</v>
      </c>
      <c r="AI212" s="33">
        <f t="shared" si="73"/>
        <v>32.731818380576499</v>
      </c>
      <c r="AJ212" s="25">
        <f t="shared" si="74"/>
        <v>5.3082474788683482</v>
      </c>
    </row>
    <row r="213" spans="1:36" x14ac:dyDescent="0.45">
      <c r="A213" s="60">
        <v>40040</v>
      </c>
      <c r="B213" s="121">
        <v>203</v>
      </c>
      <c r="C213" s="89">
        <f t="shared" si="75"/>
        <v>23.394884922386662</v>
      </c>
      <c r="D213" s="75">
        <f t="shared" si="76"/>
        <v>5.6985295082389866</v>
      </c>
      <c r="E213" s="75">
        <f t="shared" si="77"/>
        <v>17.696355414147675</v>
      </c>
      <c r="G213" s="111">
        <v>40040</v>
      </c>
      <c r="H213" s="139">
        <v>203</v>
      </c>
      <c r="I213" s="149">
        <f t="shared" si="78"/>
        <v>2009</v>
      </c>
      <c r="J213" s="13">
        <f t="shared" si="79"/>
        <v>8</v>
      </c>
      <c r="K213" s="13">
        <f t="shared" si="80"/>
        <v>15</v>
      </c>
      <c r="L213" s="144">
        <f t="shared" si="87"/>
        <v>227</v>
      </c>
      <c r="M213" s="23">
        <f t="shared" si="81"/>
        <v>0.9762179840647226</v>
      </c>
      <c r="N213" s="35">
        <f t="shared" si="82"/>
        <v>0.23896229928507901</v>
      </c>
      <c r="O213" s="87">
        <f t="shared" si="83"/>
        <v>1.8381286895365048</v>
      </c>
      <c r="P213" s="142">
        <f t="shared" si="84"/>
        <v>35.048867009111483</v>
      </c>
      <c r="R213" s="60">
        <v>40040</v>
      </c>
      <c r="S213" s="121">
        <v>203</v>
      </c>
      <c r="T213" s="73">
        <f>'Calcul Es et Ea'!C212</f>
        <v>35.040050000000001</v>
      </c>
      <c r="U213" s="65">
        <f>'Calcul Es et Ea'!D212</f>
        <v>14.22367</v>
      </c>
      <c r="V213" s="33">
        <f t="shared" si="66"/>
        <v>26.327306942564181</v>
      </c>
      <c r="W213" s="33">
        <f t="shared" si="67"/>
        <v>30.382967431670988</v>
      </c>
      <c r="X213" s="35">
        <f t="shared" si="68"/>
        <v>1</v>
      </c>
      <c r="Y213" s="25">
        <f t="shared" si="69"/>
        <v>23.394884922386662</v>
      </c>
      <c r="AA213" s="60">
        <v>40040</v>
      </c>
      <c r="AB213" s="121">
        <v>203</v>
      </c>
      <c r="AC213" s="73">
        <f t="shared" si="85"/>
        <v>35.040050000000001</v>
      </c>
      <c r="AD213" s="65">
        <f t="shared" si="86"/>
        <v>14.22367</v>
      </c>
      <c r="AE213" s="33">
        <f>'Calcul Es et Ea'!I212</f>
        <v>1.9060568091146963</v>
      </c>
      <c r="AF213" s="47">
        <f t="shared" si="70"/>
        <v>308.20005000000003</v>
      </c>
      <c r="AG213" s="47">
        <f t="shared" si="71"/>
        <v>287.38367000000005</v>
      </c>
      <c r="AH213" s="33">
        <f t="shared" si="72"/>
        <v>44.237717672232762</v>
      </c>
      <c r="AI213" s="33">
        <f t="shared" si="73"/>
        <v>33.44338585687111</v>
      </c>
      <c r="AJ213" s="25">
        <f t="shared" si="74"/>
        <v>5.6985295082389866</v>
      </c>
    </row>
    <row r="214" spans="1:36" x14ac:dyDescent="0.45">
      <c r="A214" s="60">
        <v>40041</v>
      </c>
      <c r="B214" s="122">
        <v>204</v>
      </c>
      <c r="C214" s="89">
        <f t="shared" si="75"/>
        <v>21.656171508133383</v>
      </c>
      <c r="D214" s="75">
        <f t="shared" si="76"/>
        <v>5.0798857117413858</v>
      </c>
      <c r="E214" s="75">
        <f t="shared" si="77"/>
        <v>16.576285796391996</v>
      </c>
      <c r="G214" s="111">
        <v>40041</v>
      </c>
      <c r="H214" s="140">
        <v>204</v>
      </c>
      <c r="I214" s="149">
        <f t="shared" si="78"/>
        <v>2009</v>
      </c>
      <c r="J214" s="13">
        <f t="shared" si="79"/>
        <v>8</v>
      </c>
      <c r="K214" s="13">
        <f t="shared" si="80"/>
        <v>16</v>
      </c>
      <c r="L214" s="144">
        <f t="shared" si="87"/>
        <v>228</v>
      </c>
      <c r="M214" s="23">
        <f t="shared" si="81"/>
        <v>0.97661531961727277</v>
      </c>
      <c r="N214" s="35">
        <f t="shared" si="82"/>
        <v>0.23321325230792456</v>
      </c>
      <c r="O214" s="87">
        <f t="shared" si="83"/>
        <v>1.8312975226156711</v>
      </c>
      <c r="P214" s="142">
        <f t="shared" si="84"/>
        <v>34.818686174578744</v>
      </c>
      <c r="R214" s="60">
        <v>40041</v>
      </c>
      <c r="S214" s="122">
        <v>204</v>
      </c>
      <c r="T214" s="73">
        <f>'Calcul Es et Ea'!C213</f>
        <v>33.759929999999997</v>
      </c>
      <c r="U214" s="65">
        <f>'Calcul Es et Ea'!D213</f>
        <v>15.686109999999999</v>
      </c>
      <c r="V214" s="33">
        <f t="shared" si="66"/>
        <v>26.15440430689657</v>
      </c>
      <c r="W214" s="33">
        <f t="shared" si="67"/>
        <v>28.124898062510887</v>
      </c>
      <c r="X214" s="35">
        <f t="shared" si="68"/>
        <v>1</v>
      </c>
      <c r="Y214" s="25">
        <f t="shared" si="69"/>
        <v>21.656171508133383</v>
      </c>
      <c r="AA214" s="60">
        <v>40041</v>
      </c>
      <c r="AB214" s="122">
        <v>204</v>
      </c>
      <c r="AC214" s="73">
        <f t="shared" si="85"/>
        <v>33.759929999999997</v>
      </c>
      <c r="AD214" s="65">
        <f t="shared" si="86"/>
        <v>15.686109999999999</v>
      </c>
      <c r="AE214" s="33">
        <f>'Calcul Es et Ea'!I213</f>
        <v>2.2315437093746211</v>
      </c>
      <c r="AF214" s="47">
        <f t="shared" si="70"/>
        <v>306.91993000000002</v>
      </c>
      <c r="AG214" s="47">
        <f t="shared" si="71"/>
        <v>288.84611000000001</v>
      </c>
      <c r="AH214" s="33">
        <f t="shared" si="72"/>
        <v>43.507312293578629</v>
      </c>
      <c r="AI214" s="33">
        <f t="shared" si="73"/>
        <v>34.129347528023409</v>
      </c>
      <c r="AJ214" s="25">
        <f t="shared" si="74"/>
        <v>5.0798857117413858</v>
      </c>
    </row>
    <row r="215" spans="1:36" x14ac:dyDescent="0.45">
      <c r="A215" s="60">
        <v>40042</v>
      </c>
      <c r="B215" s="122">
        <v>205</v>
      </c>
      <c r="C215" s="89">
        <f t="shared" si="75"/>
        <v>18.854664045478525</v>
      </c>
      <c r="D215" s="75">
        <f t="shared" si="76"/>
        <v>5.2389103909167662</v>
      </c>
      <c r="E215" s="75">
        <f t="shared" si="77"/>
        <v>13.615753654561759</v>
      </c>
      <c r="G215" s="111">
        <v>40042</v>
      </c>
      <c r="H215" s="140">
        <v>205</v>
      </c>
      <c r="I215" s="149">
        <f t="shared" si="78"/>
        <v>2009</v>
      </c>
      <c r="J215" s="13">
        <f t="shared" si="79"/>
        <v>8</v>
      </c>
      <c r="K215" s="13">
        <f t="shared" si="80"/>
        <v>17</v>
      </c>
      <c r="L215" s="144">
        <f t="shared" si="87"/>
        <v>229</v>
      </c>
      <c r="M215" s="23">
        <f t="shared" si="81"/>
        <v>0.97701958455530324</v>
      </c>
      <c r="N215" s="35">
        <f t="shared" si="82"/>
        <v>0.22739509921095732</v>
      </c>
      <c r="O215" s="87">
        <f t="shared" si="83"/>
        <v>1.824415797274916</v>
      </c>
      <c r="P215" s="142">
        <f t="shared" si="84"/>
        <v>34.585547038573502</v>
      </c>
      <c r="R215" s="60">
        <v>40042</v>
      </c>
      <c r="S215" s="122">
        <v>205</v>
      </c>
      <c r="T215" s="73">
        <f>'Calcul Es et Ea'!C214</f>
        <v>26.91142</v>
      </c>
      <c r="U215" s="65">
        <f>'Calcul Es et Ea'!D214</f>
        <v>13.025980000000001</v>
      </c>
      <c r="V215" s="33">
        <f t="shared" si="66"/>
        <v>25.979279513494873</v>
      </c>
      <c r="W215" s="33">
        <f t="shared" si="67"/>
        <v>24.486576682439644</v>
      </c>
      <c r="X215" s="35">
        <f t="shared" si="68"/>
        <v>0.94254256241864409</v>
      </c>
      <c r="Y215" s="25">
        <f t="shared" si="69"/>
        <v>18.854664045478525</v>
      </c>
      <c r="AA215" s="60">
        <v>40042</v>
      </c>
      <c r="AB215" s="122">
        <v>205</v>
      </c>
      <c r="AC215" s="73">
        <f t="shared" si="85"/>
        <v>26.91142</v>
      </c>
      <c r="AD215" s="65">
        <f t="shared" si="86"/>
        <v>13.025980000000001</v>
      </c>
      <c r="AE215" s="33">
        <f>'Calcul Es et Ea'!I214</f>
        <v>1.7204188095837516</v>
      </c>
      <c r="AF215" s="47">
        <f t="shared" si="70"/>
        <v>300.07142000000005</v>
      </c>
      <c r="AG215" s="47">
        <f t="shared" si="71"/>
        <v>286.18598000000003</v>
      </c>
      <c r="AH215" s="33">
        <f t="shared" si="72"/>
        <v>39.752132111247072</v>
      </c>
      <c r="AI215" s="33">
        <f t="shared" si="73"/>
        <v>32.889351491940488</v>
      </c>
      <c r="AJ215" s="25">
        <f t="shared" si="74"/>
        <v>5.2389103909167662</v>
      </c>
    </row>
    <row r="216" spans="1:36" x14ac:dyDescent="0.45">
      <c r="A216" s="60">
        <v>40043</v>
      </c>
      <c r="B216" s="121">
        <v>206</v>
      </c>
      <c r="C216" s="89">
        <f t="shared" si="75"/>
        <v>22.05350748629651</v>
      </c>
      <c r="D216" s="75">
        <f t="shared" si="76"/>
        <v>5.7321737697495498</v>
      </c>
      <c r="E216" s="75">
        <f t="shared" si="77"/>
        <v>16.32133371654696</v>
      </c>
      <c r="G216" s="111">
        <v>40043</v>
      </c>
      <c r="H216" s="139">
        <v>206</v>
      </c>
      <c r="I216" s="149">
        <f t="shared" si="78"/>
        <v>2009</v>
      </c>
      <c r="J216" s="13">
        <f t="shared" si="79"/>
        <v>8</v>
      </c>
      <c r="K216" s="13">
        <f t="shared" si="80"/>
        <v>18</v>
      </c>
      <c r="L216" s="144">
        <f t="shared" si="87"/>
        <v>230</v>
      </c>
      <c r="M216" s="23">
        <f t="shared" si="81"/>
        <v>0.97743065908638782</v>
      </c>
      <c r="N216" s="35">
        <f t="shared" si="82"/>
        <v>0.22150956403850508</v>
      </c>
      <c r="O216" s="87">
        <f t="shared" si="83"/>
        <v>1.8174856135354833</v>
      </c>
      <c r="P216" s="142">
        <f t="shared" si="84"/>
        <v>34.349509334350877</v>
      </c>
      <c r="R216" s="60">
        <v>40043</v>
      </c>
      <c r="S216" s="121">
        <v>206</v>
      </c>
      <c r="T216" s="73">
        <f>'Calcul Es et Ea'!C215</f>
        <v>31.766580000000001</v>
      </c>
      <c r="U216" s="65">
        <f>'Calcul Es et Ea'!D215</f>
        <v>12.50794</v>
      </c>
      <c r="V216" s="33">
        <f t="shared" si="66"/>
        <v>25.801977431591006</v>
      </c>
      <c r="W216" s="33">
        <f t="shared" si="67"/>
        <v>28.640918813372092</v>
      </c>
      <c r="X216" s="35">
        <f t="shared" si="68"/>
        <v>1</v>
      </c>
      <c r="Y216" s="25">
        <f t="shared" si="69"/>
        <v>22.05350748629651</v>
      </c>
      <c r="AA216" s="60">
        <v>40043</v>
      </c>
      <c r="AB216" s="121">
        <v>206</v>
      </c>
      <c r="AC216" s="73">
        <f t="shared" si="85"/>
        <v>31.766580000000001</v>
      </c>
      <c r="AD216" s="65">
        <f t="shared" si="86"/>
        <v>12.50794</v>
      </c>
      <c r="AE216" s="33">
        <f>'Calcul Es et Ea'!I215</f>
        <v>1.7883950768085375</v>
      </c>
      <c r="AF216" s="47">
        <f t="shared" si="70"/>
        <v>304.92658</v>
      </c>
      <c r="AG216" s="47">
        <f t="shared" si="71"/>
        <v>285.66794000000004</v>
      </c>
      <c r="AH216" s="33">
        <f t="shared" si="72"/>
        <v>42.388009650974638</v>
      </c>
      <c r="AI216" s="33">
        <f t="shared" si="73"/>
        <v>32.651858468606022</v>
      </c>
      <c r="AJ216" s="25">
        <f t="shared" si="74"/>
        <v>5.7321737697495498</v>
      </c>
    </row>
    <row r="217" spans="1:36" x14ac:dyDescent="0.45">
      <c r="A217" s="60">
        <v>40044</v>
      </c>
      <c r="B217" s="122">
        <v>207</v>
      </c>
      <c r="C217" s="89">
        <f t="shared" si="75"/>
        <v>22.028814308954082</v>
      </c>
      <c r="D217" s="75">
        <f t="shared" si="76"/>
        <v>5.402796731648853</v>
      </c>
      <c r="E217" s="75">
        <f t="shared" si="77"/>
        <v>16.62601757730523</v>
      </c>
      <c r="G217" s="111">
        <v>40044</v>
      </c>
      <c r="H217" s="140">
        <v>207</v>
      </c>
      <c r="I217" s="149">
        <f t="shared" si="78"/>
        <v>2009</v>
      </c>
      <c r="J217" s="13">
        <f t="shared" si="79"/>
        <v>8</v>
      </c>
      <c r="K217" s="13">
        <f t="shared" si="80"/>
        <v>19</v>
      </c>
      <c r="L217" s="144">
        <f t="shared" si="87"/>
        <v>231</v>
      </c>
      <c r="M217" s="23">
        <f t="shared" si="81"/>
        <v>0.97784842140027151</v>
      </c>
      <c r="N217" s="35">
        <f t="shared" si="82"/>
        <v>0.21555839080166095</v>
      </c>
      <c r="O217" s="87">
        <f t="shared" si="83"/>
        <v>1.810509020395066</v>
      </c>
      <c r="P217" s="142">
        <f t="shared" si="84"/>
        <v>34.11063411148163</v>
      </c>
      <c r="R217" s="60">
        <v>40044</v>
      </c>
      <c r="S217" s="122">
        <v>207</v>
      </c>
      <c r="T217" s="73">
        <f>'Calcul Es et Ea'!C216</f>
        <v>34.244129999999998</v>
      </c>
      <c r="U217" s="65">
        <f>'Calcul Es et Ea'!D216</f>
        <v>14.758520000000001</v>
      </c>
      <c r="V217" s="33">
        <f t="shared" si="66"/>
        <v>25.622543919180544</v>
      </c>
      <c r="W217" s="33">
        <f t="shared" si="67"/>
        <v>28.608849751888418</v>
      </c>
      <c r="X217" s="35">
        <f t="shared" si="68"/>
        <v>1</v>
      </c>
      <c r="Y217" s="25">
        <f t="shared" si="69"/>
        <v>22.028814308954082</v>
      </c>
      <c r="AA217" s="60">
        <v>40044</v>
      </c>
      <c r="AB217" s="122">
        <v>207</v>
      </c>
      <c r="AC217" s="73">
        <f t="shared" si="85"/>
        <v>34.244129999999998</v>
      </c>
      <c r="AD217" s="65">
        <f t="shared" si="86"/>
        <v>14.758520000000001</v>
      </c>
      <c r="AE217" s="33">
        <f>'Calcul Es et Ea'!I216</f>
        <v>2.0516266482635035</v>
      </c>
      <c r="AF217" s="47">
        <f t="shared" si="70"/>
        <v>307.40413000000001</v>
      </c>
      <c r="AG217" s="47">
        <f t="shared" si="71"/>
        <v>287.91852</v>
      </c>
      <c r="AH217" s="33">
        <f t="shared" si="72"/>
        <v>43.7825129889114</v>
      </c>
      <c r="AI217" s="33">
        <f t="shared" si="73"/>
        <v>33.693047804906023</v>
      </c>
      <c r="AJ217" s="25">
        <f t="shared" si="74"/>
        <v>5.402796731648853</v>
      </c>
    </row>
    <row r="218" spans="1:36" x14ac:dyDescent="0.45">
      <c r="A218" s="60">
        <v>40045</v>
      </c>
      <c r="B218" s="122">
        <v>208</v>
      </c>
      <c r="C218" s="89">
        <f t="shared" si="75"/>
        <v>15.925207168540236</v>
      </c>
      <c r="D218" s="75">
        <f t="shared" si="76"/>
        <v>4.2362356886300709</v>
      </c>
      <c r="E218" s="75">
        <f t="shared" si="77"/>
        <v>11.688971479910165</v>
      </c>
      <c r="G218" s="111">
        <v>40045</v>
      </c>
      <c r="H218" s="140">
        <v>208</v>
      </c>
      <c r="I218" s="149">
        <f t="shared" si="78"/>
        <v>2009</v>
      </c>
      <c r="J218" s="13">
        <f t="shared" si="79"/>
        <v>8</v>
      </c>
      <c r="K218" s="13">
        <f t="shared" si="80"/>
        <v>20</v>
      </c>
      <c r="L218" s="144">
        <f t="shared" si="87"/>
        <v>232</v>
      </c>
      <c r="M218" s="23">
        <f t="shared" si="81"/>
        <v>0.97827274770496442</v>
      </c>
      <c r="N218" s="35">
        <f t="shared" si="82"/>
        <v>0.20954334296149085</v>
      </c>
      <c r="O218" s="87">
        <f t="shared" si="83"/>
        <v>1.8034880162327402</v>
      </c>
      <c r="P218" s="142">
        <f t="shared" si="84"/>
        <v>33.868983750884077</v>
      </c>
      <c r="R218" s="60">
        <v>40045</v>
      </c>
      <c r="S218" s="122">
        <v>208</v>
      </c>
      <c r="T218" s="73">
        <f>'Calcul Es et Ea'!C217</f>
        <v>26.280080000000002</v>
      </c>
      <c r="U218" s="65">
        <f>'Calcul Es et Ea'!D217</f>
        <v>15.95063</v>
      </c>
      <c r="V218" s="33">
        <f t="shared" si="66"/>
        <v>25.441025834314086</v>
      </c>
      <c r="W218" s="33">
        <f t="shared" si="67"/>
        <v>20.682087231870437</v>
      </c>
      <c r="X218" s="35">
        <f t="shared" si="68"/>
        <v>0.81294234621526396</v>
      </c>
      <c r="Y218" s="25">
        <f t="shared" si="69"/>
        <v>15.925207168540236</v>
      </c>
      <c r="AA218" s="60">
        <v>40045</v>
      </c>
      <c r="AB218" s="122">
        <v>208</v>
      </c>
      <c r="AC218" s="73">
        <f t="shared" si="85"/>
        <v>26.280080000000002</v>
      </c>
      <c r="AD218" s="65">
        <f t="shared" si="86"/>
        <v>15.95063</v>
      </c>
      <c r="AE218" s="33">
        <f>'Calcul Es et Ea'!I217</f>
        <v>1.767895065946165</v>
      </c>
      <c r="AF218" s="47">
        <f t="shared" si="70"/>
        <v>299.44008000000002</v>
      </c>
      <c r="AG218" s="47">
        <f t="shared" si="71"/>
        <v>289.11063000000001</v>
      </c>
      <c r="AH218" s="33">
        <f t="shared" si="72"/>
        <v>39.418637946012574</v>
      </c>
      <c r="AI218" s="33">
        <f t="shared" si="73"/>
        <v>34.254539505904837</v>
      </c>
      <c r="AJ218" s="25">
        <f t="shared" si="74"/>
        <v>4.2362356886300709</v>
      </c>
    </row>
    <row r="219" spans="1:36" x14ac:dyDescent="0.45">
      <c r="A219" s="60">
        <v>40046</v>
      </c>
      <c r="B219" s="121">
        <v>209</v>
      </c>
      <c r="C219" s="89">
        <f t="shared" si="75"/>
        <v>18.230072661007771</v>
      </c>
      <c r="D219" s="75">
        <f t="shared" si="76"/>
        <v>5.8744549522084641</v>
      </c>
      <c r="E219" s="75">
        <f t="shared" si="77"/>
        <v>12.355617708799308</v>
      </c>
      <c r="G219" s="111">
        <v>40046</v>
      </c>
      <c r="H219" s="139">
        <v>209</v>
      </c>
      <c r="I219" s="149">
        <f t="shared" si="78"/>
        <v>2009</v>
      </c>
      <c r="J219" s="13">
        <f t="shared" si="79"/>
        <v>8</v>
      </c>
      <c r="K219" s="13">
        <f t="shared" si="80"/>
        <v>21</v>
      </c>
      <c r="L219" s="144">
        <f t="shared" si="87"/>
        <v>233</v>
      </c>
      <c r="M219" s="23">
        <f t="shared" si="81"/>
        <v>0.97870351226342489</v>
      </c>
      <c r="N219" s="35">
        <f t="shared" si="82"/>
        <v>0.20346620290648557</v>
      </c>
      <c r="O219" s="87">
        <f t="shared" si="83"/>
        <v>1.7964245493387607</v>
      </c>
      <c r="P219" s="142">
        <f t="shared" si="84"/>
        <v>33.624621978303281</v>
      </c>
      <c r="R219" s="60">
        <v>40046</v>
      </c>
      <c r="S219" s="121">
        <v>209</v>
      </c>
      <c r="T219" s="73">
        <f>'Calcul Es et Ea'!C218</f>
        <v>24.924769999999999</v>
      </c>
      <c r="U219" s="65">
        <f>'Calcul Es et Ea'!D218</f>
        <v>11.191520000000001</v>
      </c>
      <c r="V219" s="33">
        <f t="shared" si="66"/>
        <v>25.257471045222296</v>
      </c>
      <c r="W219" s="33">
        <f t="shared" si="67"/>
        <v>23.675419040269833</v>
      </c>
      <c r="X219" s="35">
        <f t="shared" si="68"/>
        <v>0.9373630082711023</v>
      </c>
      <c r="Y219" s="25">
        <f t="shared" si="69"/>
        <v>18.230072661007771</v>
      </c>
      <c r="AA219" s="60">
        <v>40046</v>
      </c>
      <c r="AB219" s="121">
        <v>209</v>
      </c>
      <c r="AC219" s="73">
        <f t="shared" si="85"/>
        <v>24.924769999999999</v>
      </c>
      <c r="AD219" s="65">
        <f t="shared" si="86"/>
        <v>11.191520000000001</v>
      </c>
      <c r="AE219" s="33">
        <f>'Calcul Es et Ea'!I218</f>
        <v>1.2839174672786866</v>
      </c>
      <c r="AF219" s="47">
        <f t="shared" si="70"/>
        <v>298.08477000000005</v>
      </c>
      <c r="AG219" s="47">
        <f t="shared" si="71"/>
        <v>284.35152000000005</v>
      </c>
      <c r="AH219" s="33">
        <f t="shared" si="72"/>
        <v>38.709810232274556</v>
      </c>
      <c r="AI219" s="33">
        <f t="shared" si="73"/>
        <v>32.054138544255686</v>
      </c>
      <c r="AJ219" s="25">
        <f t="shared" si="74"/>
        <v>5.8744549522084641</v>
      </c>
    </row>
    <row r="220" spans="1:36" x14ac:dyDescent="0.45">
      <c r="A220" s="60">
        <v>40047</v>
      </c>
      <c r="B220" s="122">
        <v>210</v>
      </c>
      <c r="C220" s="89">
        <f t="shared" si="75"/>
        <v>18.605294766448957</v>
      </c>
      <c r="D220" s="75">
        <f t="shared" si="76"/>
        <v>6.0805447479041419</v>
      </c>
      <c r="E220" s="75">
        <f t="shared" si="77"/>
        <v>12.524750018544815</v>
      </c>
      <c r="G220" s="111">
        <v>40047</v>
      </c>
      <c r="H220" s="140">
        <v>210</v>
      </c>
      <c r="I220" s="149">
        <f t="shared" si="78"/>
        <v>2009</v>
      </c>
      <c r="J220" s="13">
        <f t="shared" si="79"/>
        <v>8</v>
      </c>
      <c r="K220" s="13">
        <f t="shared" si="80"/>
        <v>22</v>
      </c>
      <c r="L220" s="144">
        <f t="shared" si="87"/>
        <v>234</v>
      </c>
      <c r="M220" s="23">
        <f t="shared" si="81"/>
        <v>0.97914058743081744</v>
      </c>
      <c r="N220" s="35">
        <f t="shared" si="82"/>
        <v>0.19732877142439911</v>
      </c>
      <c r="O220" s="87">
        <f t="shared" si="83"/>
        <v>1.7893205185616283</v>
      </c>
      <c r="P220" s="142">
        <f t="shared" si="84"/>
        <v>33.377613876100206</v>
      </c>
      <c r="R220" s="60">
        <v>40047</v>
      </c>
      <c r="S220" s="122">
        <v>210</v>
      </c>
      <c r="T220" s="73">
        <f>'Calcul Es et Ea'!C219</f>
        <v>27.818519999999999</v>
      </c>
      <c r="U220" s="65">
        <f>'Calcul Es et Ea'!D219</f>
        <v>13.30162</v>
      </c>
      <c r="V220" s="33">
        <f t="shared" si="66"/>
        <v>25.071928439171433</v>
      </c>
      <c r="W220" s="33">
        <f t="shared" si="67"/>
        <v>24.162720475907733</v>
      </c>
      <c r="X220" s="35">
        <f t="shared" si="68"/>
        <v>0.96373601793457631</v>
      </c>
      <c r="Y220" s="25">
        <f t="shared" si="69"/>
        <v>18.605294766448957</v>
      </c>
      <c r="AA220" s="60">
        <v>40047</v>
      </c>
      <c r="AB220" s="122">
        <v>210</v>
      </c>
      <c r="AC220" s="73">
        <f t="shared" si="85"/>
        <v>27.818519999999999</v>
      </c>
      <c r="AD220" s="65">
        <f t="shared" si="86"/>
        <v>13.30162</v>
      </c>
      <c r="AE220" s="33">
        <f>'Calcul Es et Ea'!I219</f>
        <v>1.3963647587153041</v>
      </c>
      <c r="AF220" s="47">
        <f t="shared" si="70"/>
        <v>300.97852</v>
      </c>
      <c r="AG220" s="47">
        <f t="shared" si="71"/>
        <v>286.46162000000004</v>
      </c>
      <c r="AH220" s="33">
        <f t="shared" si="72"/>
        <v>40.234990441352785</v>
      </c>
      <c r="AI220" s="33">
        <f t="shared" si="73"/>
        <v>33.016244173194352</v>
      </c>
      <c r="AJ220" s="25">
        <f t="shared" si="74"/>
        <v>6.0805447479041419</v>
      </c>
    </row>
    <row r="221" spans="1:36" x14ac:dyDescent="0.45">
      <c r="A221" s="60">
        <v>40048</v>
      </c>
      <c r="B221" s="122">
        <v>211</v>
      </c>
      <c r="C221" s="89">
        <f t="shared" si="75"/>
        <v>21.868884799172374</v>
      </c>
      <c r="D221" s="75">
        <f t="shared" si="76"/>
        <v>6.1042583806592665</v>
      </c>
      <c r="E221" s="75">
        <f t="shared" si="77"/>
        <v>15.764626418513107</v>
      </c>
      <c r="G221" s="111">
        <v>40048</v>
      </c>
      <c r="H221" s="140">
        <v>211</v>
      </c>
      <c r="I221" s="149">
        <f t="shared" si="78"/>
        <v>2009</v>
      </c>
      <c r="J221" s="13">
        <f t="shared" si="79"/>
        <v>8</v>
      </c>
      <c r="K221" s="13">
        <f t="shared" si="80"/>
        <v>23</v>
      </c>
      <c r="L221" s="144">
        <f t="shared" si="87"/>
        <v>235</v>
      </c>
      <c r="M221" s="23">
        <f t="shared" si="81"/>
        <v>0.97958384369233742</v>
      </c>
      <c r="N221" s="35">
        <f t="shared" si="82"/>
        <v>0.19113286716863562</v>
      </c>
      <c r="O221" s="87">
        <f t="shared" si="83"/>
        <v>1.7821777740650973</v>
      </c>
      <c r="P221" s="142">
        <f t="shared" si="84"/>
        <v>33.128025893219323</v>
      </c>
      <c r="R221" s="60">
        <v>40048</v>
      </c>
      <c r="S221" s="122">
        <v>211</v>
      </c>
      <c r="T221" s="73">
        <f>'Calcul Es et Ea'!C220</f>
        <v>31.1035</v>
      </c>
      <c r="U221" s="65">
        <f>'Calcul Es et Ea'!D220</f>
        <v>10.7437</v>
      </c>
      <c r="V221" s="33">
        <f t="shared" si="66"/>
        <v>24.884447929950628</v>
      </c>
      <c r="W221" s="33">
        <f t="shared" si="67"/>
        <v>28.401149089834252</v>
      </c>
      <c r="X221" s="35">
        <f t="shared" si="68"/>
        <v>1</v>
      </c>
      <c r="Y221" s="25">
        <f t="shared" si="69"/>
        <v>21.868884799172374</v>
      </c>
      <c r="AA221" s="60">
        <v>40048</v>
      </c>
      <c r="AB221" s="122">
        <v>211</v>
      </c>
      <c r="AC221" s="73">
        <f t="shared" si="85"/>
        <v>31.1035</v>
      </c>
      <c r="AD221" s="65">
        <f t="shared" si="86"/>
        <v>10.7437</v>
      </c>
      <c r="AE221" s="33">
        <f>'Calcul Es et Ea'!I220</f>
        <v>1.5578046307620208</v>
      </c>
      <c r="AF221" s="47">
        <f t="shared" si="70"/>
        <v>304.26350000000002</v>
      </c>
      <c r="AG221" s="47">
        <f t="shared" si="71"/>
        <v>283.90370000000001</v>
      </c>
      <c r="AH221" s="33">
        <f t="shared" si="72"/>
        <v>42.020510103172967</v>
      </c>
      <c r="AI221" s="33">
        <f t="shared" si="73"/>
        <v>31.852689155274042</v>
      </c>
      <c r="AJ221" s="25">
        <f t="shared" si="74"/>
        <v>6.1042583806592665</v>
      </c>
    </row>
    <row r="222" spans="1:36" x14ac:dyDescent="0.45">
      <c r="A222" s="60">
        <v>40049</v>
      </c>
      <c r="B222" s="121">
        <v>212</v>
      </c>
      <c r="C222" s="89">
        <f t="shared" si="75"/>
        <v>15.167782483368539</v>
      </c>
      <c r="D222" s="75">
        <f t="shared" si="76"/>
        <v>4.0852078081053191</v>
      </c>
      <c r="E222" s="75">
        <f t="shared" si="77"/>
        <v>11.082574675263221</v>
      </c>
      <c r="G222" s="111">
        <v>40049</v>
      </c>
      <c r="H222" s="139">
        <v>212</v>
      </c>
      <c r="I222" s="149">
        <f t="shared" si="78"/>
        <v>2009</v>
      </c>
      <c r="J222" s="13">
        <f t="shared" si="79"/>
        <v>8</v>
      </c>
      <c r="K222" s="13">
        <f t="shared" si="80"/>
        <v>24</v>
      </c>
      <c r="L222" s="144">
        <f t="shared" si="87"/>
        <v>236</v>
      </c>
      <c r="M222" s="23">
        <f t="shared" si="81"/>
        <v>0.98003314970158795</v>
      </c>
      <c r="N222" s="35">
        <f t="shared" si="82"/>
        <v>0.18488032611934527</v>
      </c>
      <c r="O222" s="87">
        <f t="shared" si="83"/>
        <v>1.7749981181880345</v>
      </c>
      <c r="P222" s="142">
        <f t="shared" si="84"/>
        <v>32.875925853208948</v>
      </c>
      <c r="R222" s="60">
        <v>40049</v>
      </c>
      <c r="S222" s="121">
        <v>212</v>
      </c>
      <c r="T222" s="73">
        <f>'Calcul Es et Ea'!C221</f>
        <v>24.4696</v>
      </c>
      <c r="U222" s="65">
        <f>'Calcul Es et Ea'!D221</f>
        <v>14.52472</v>
      </c>
      <c r="V222" s="33">
        <f t="shared" si="66"/>
        <v>24.695080463896435</v>
      </c>
      <c r="W222" s="33">
        <f t="shared" si="67"/>
        <v>19.698418809569532</v>
      </c>
      <c r="X222" s="35">
        <f t="shared" si="68"/>
        <v>0.79766570667255399</v>
      </c>
      <c r="Y222" s="25">
        <f t="shared" si="69"/>
        <v>15.167782483368539</v>
      </c>
      <c r="AA222" s="60">
        <v>40049</v>
      </c>
      <c r="AB222" s="121">
        <v>212</v>
      </c>
      <c r="AC222" s="73">
        <f t="shared" si="85"/>
        <v>24.4696</v>
      </c>
      <c r="AD222" s="65">
        <f t="shared" si="86"/>
        <v>14.52472</v>
      </c>
      <c r="AE222" s="33">
        <f>'Calcul Es et Ea'!I221</f>
        <v>1.7273779569482421</v>
      </c>
      <c r="AF222" s="47">
        <f t="shared" si="70"/>
        <v>297.62960000000004</v>
      </c>
      <c r="AG222" s="47">
        <f t="shared" si="71"/>
        <v>287.68472000000003</v>
      </c>
      <c r="AH222" s="33">
        <f t="shared" si="72"/>
        <v>38.473914539822296</v>
      </c>
      <c r="AI222" s="33">
        <f t="shared" si="73"/>
        <v>33.583741260293749</v>
      </c>
      <c r="AJ222" s="25">
        <f t="shared" si="74"/>
        <v>4.0852078081053191</v>
      </c>
    </row>
    <row r="223" spans="1:36" x14ac:dyDescent="0.45">
      <c r="A223" s="60">
        <v>40050</v>
      </c>
      <c r="B223" s="122">
        <v>213</v>
      </c>
      <c r="C223" s="89">
        <f t="shared" si="75"/>
        <v>16.206485435466021</v>
      </c>
      <c r="D223" s="75">
        <f t="shared" si="76"/>
        <v>4.7889751476100759</v>
      </c>
      <c r="E223" s="75">
        <f t="shared" si="77"/>
        <v>11.417510287855945</v>
      </c>
      <c r="G223" s="111">
        <v>40050</v>
      </c>
      <c r="H223" s="140">
        <v>213</v>
      </c>
      <c r="I223" s="149">
        <f t="shared" si="78"/>
        <v>2009</v>
      </c>
      <c r="J223" s="13">
        <f t="shared" si="79"/>
        <v>8</v>
      </c>
      <c r="K223" s="13">
        <f t="shared" si="80"/>
        <v>25</v>
      </c>
      <c r="L223" s="144">
        <f t="shared" si="87"/>
        <v>237</v>
      </c>
      <c r="M223" s="23">
        <f t="shared" si="81"/>
        <v>0.98048837231950192</v>
      </c>
      <c r="N223" s="35">
        <f t="shared" si="82"/>
        <v>0.17857300103938117</v>
      </c>
      <c r="O223" s="87">
        <f t="shared" si="83"/>
        <v>1.7677833064002888</v>
      </c>
      <c r="P223" s="142">
        <f t="shared" si="84"/>
        <v>32.621382960174678</v>
      </c>
      <c r="R223" s="60">
        <v>40050</v>
      </c>
      <c r="S223" s="122">
        <v>213</v>
      </c>
      <c r="T223" s="73">
        <f>'Calcul Es et Ea'!C222</f>
        <v>24.354890000000001</v>
      </c>
      <c r="U223" s="65">
        <f>'Calcul Es et Ea'!D222</f>
        <v>12.82343</v>
      </c>
      <c r="V223" s="33">
        <f t="shared" si="66"/>
        <v>24.503878024364813</v>
      </c>
      <c r="W223" s="33">
        <f t="shared" si="67"/>
        <v>21.047383682423405</v>
      </c>
      <c r="X223" s="35">
        <f t="shared" si="68"/>
        <v>0.85894092606466088</v>
      </c>
      <c r="Y223" s="25">
        <f t="shared" si="69"/>
        <v>16.206485435466021</v>
      </c>
      <c r="AA223" s="60">
        <v>40050</v>
      </c>
      <c r="AB223" s="122">
        <v>213</v>
      </c>
      <c r="AC223" s="73">
        <f t="shared" si="85"/>
        <v>24.354890000000001</v>
      </c>
      <c r="AD223" s="65">
        <f t="shared" si="86"/>
        <v>12.82343</v>
      </c>
      <c r="AE223" s="33">
        <f>'Calcul Es et Ea'!I222</f>
        <v>1.542230211823501</v>
      </c>
      <c r="AF223" s="47">
        <f t="shared" si="70"/>
        <v>297.51489000000004</v>
      </c>
      <c r="AG223" s="47">
        <f t="shared" si="71"/>
        <v>285.98343</v>
      </c>
      <c r="AH223" s="33">
        <f t="shared" si="72"/>
        <v>38.414635597675101</v>
      </c>
      <c r="AI223" s="33">
        <f t="shared" si="73"/>
        <v>32.796339679860068</v>
      </c>
      <c r="AJ223" s="25">
        <f t="shared" si="74"/>
        <v>4.7889751476100759</v>
      </c>
    </row>
    <row r="224" spans="1:36" x14ac:dyDescent="0.45">
      <c r="A224" s="60">
        <v>40051</v>
      </c>
      <c r="B224" s="122">
        <v>214</v>
      </c>
      <c r="C224" s="89">
        <f t="shared" si="75"/>
        <v>18.337753063680164</v>
      </c>
      <c r="D224" s="75">
        <f t="shared" si="76"/>
        <v>5.6589953415670013</v>
      </c>
      <c r="E224" s="75">
        <f t="shared" si="77"/>
        <v>12.678757722113163</v>
      </c>
      <c r="G224" s="111">
        <v>40051</v>
      </c>
      <c r="H224" s="140">
        <v>214</v>
      </c>
      <c r="I224" s="149">
        <f t="shared" si="78"/>
        <v>2009</v>
      </c>
      <c r="J224" s="13">
        <f t="shared" si="79"/>
        <v>8</v>
      </c>
      <c r="K224" s="13">
        <f t="shared" si="80"/>
        <v>26</v>
      </c>
      <c r="L224" s="144">
        <f t="shared" si="87"/>
        <v>238</v>
      </c>
      <c r="M224" s="23">
        <f t="shared" si="81"/>
        <v>0.980949376653793</v>
      </c>
      <c r="N224" s="35">
        <f t="shared" si="82"/>
        <v>0.17221276092528845</v>
      </c>
      <c r="O224" s="87">
        <f t="shared" si="83"/>
        <v>1.7605350483480224</v>
      </c>
      <c r="P224" s="142">
        <f t="shared" si="84"/>
        <v>32.364467802553243</v>
      </c>
      <c r="R224" s="60">
        <v>40051</v>
      </c>
      <c r="S224" s="122">
        <v>214</v>
      </c>
      <c r="T224" s="73">
        <f>'Calcul Es et Ea'!C223</f>
        <v>26.161249999999999</v>
      </c>
      <c r="U224" s="65">
        <f>'Calcul Es et Ea'!D223</f>
        <v>11.162100000000001</v>
      </c>
      <c r="V224" s="33">
        <f t="shared" si="66"/>
        <v>24.310893634565897</v>
      </c>
      <c r="W224" s="33">
        <f t="shared" si="67"/>
        <v>23.81526371906515</v>
      </c>
      <c r="X224" s="35">
        <f t="shared" si="68"/>
        <v>0.97961284669535775</v>
      </c>
      <c r="Y224" s="25">
        <f t="shared" si="69"/>
        <v>18.337753063680164</v>
      </c>
      <c r="AA224" s="60">
        <v>40051</v>
      </c>
      <c r="AB224" s="122">
        <v>214</v>
      </c>
      <c r="AC224" s="73">
        <f t="shared" si="85"/>
        <v>26.161249999999999</v>
      </c>
      <c r="AD224" s="65">
        <f t="shared" si="86"/>
        <v>11.162100000000001</v>
      </c>
      <c r="AE224" s="33">
        <f>'Calcul Es et Ea'!I223</f>
        <v>1.5982664981061288</v>
      </c>
      <c r="AF224" s="47">
        <f t="shared" si="70"/>
        <v>299.32125000000002</v>
      </c>
      <c r="AG224" s="47">
        <f t="shared" si="71"/>
        <v>284.32210000000003</v>
      </c>
      <c r="AH224" s="33">
        <f t="shared" si="72"/>
        <v>39.356103508902855</v>
      </c>
      <c r="AI224" s="33">
        <f t="shared" si="73"/>
        <v>32.040874871012377</v>
      </c>
      <c r="AJ224" s="25">
        <f t="shared" si="74"/>
        <v>5.6589953415670013</v>
      </c>
    </row>
    <row r="225" spans="1:36" x14ac:dyDescent="0.45">
      <c r="A225" s="60">
        <v>40052</v>
      </c>
      <c r="B225" s="121">
        <v>215</v>
      </c>
      <c r="C225" s="89">
        <f t="shared" si="75"/>
        <v>11.225462641473422</v>
      </c>
      <c r="D225" s="75">
        <f t="shared" si="76"/>
        <v>2.569028490266974</v>
      </c>
      <c r="E225" s="75">
        <f t="shared" si="77"/>
        <v>8.6564341512064473</v>
      </c>
      <c r="G225" s="111">
        <v>40052</v>
      </c>
      <c r="H225" s="139">
        <v>215</v>
      </c>
      <c r="I225" s="149">
        <f t="shared" si="78"/>
        <v>2009</v>
      </c>
      <c r="J225" s="13">
        <f t="shared" si="79"/>
        <v>8</v>
      </c>
      <c r="K225" s="13">
        <f t="shared" si="80"/>
        <v>27</v>
      </c>
      <c r="L225" s="144">
        <f t="shared" si="87"/>
        <v>239</v>
      </c>
      <c r="M225" s="23">
        <f t="shared" si="81"/>
        <v>0.98141602609892764</v>
      </c>
      <c r="N225" s="35">
        <f t="shared" si="82"/>
        <v>0.16580149045347745</v>
      </c>
      <c r="O225" s="87">
        <f t="shared" si="83"/>
        <v>1.7532550089822152</v>
      </c>
      <c r="P225" s="142">
        <f t="shared" si="84"/>
        <v>32.10525235460095</v>
      </c>
      <c r="R225" s="60">
        <v>40052</v>
      </c>
      <c r="S225" s="121">
        <v>215</v>
      </c>
      <c r="T225" s="73">
        <f>'Calcul Es et Ea'!C224</f>
        <v>22.259</v>
      </c>
      <c r="U225" s="65">
        <f>'Calcul Es et Ea'!D224</f>
        <v>16.547270000000001</v>
      </c>
      <c r="V225" s="33">
        <f t="shared" si="66"/>
        <v>24.116181358682052</v>
      </c>
      <c r="W225" s="33">
        <f t="shared" si="67"/>
        <v>14.578522911004443</v>
      </c>
      <c r="X225" s="35">
        <f t="shared" si="68"/>
        <v>0.60451207818422037</v>
      </c>
      <c r="Y225" s="25">
        <f t="shared" si="69"/>
        <v>11.225462641473422</v>
      </c>
      <c r="AA225" s="60">
        <v>40052</v>
      </c>
      <c r="AB225" s="121">
        <v>215</v>
      </c>
      <c r="AC225" s="73">
        <f t="shared" si="85"/>
        <v>22.259</v>
      </c>
      <c r="AD225" s="65">
        <f t="shared" si="86"/>
        <v>16.547270000000001</v>
      </c>
      <c r="AE225" s="33">
        <f>'Calcul Es et Ea'!I224</f>
        <v>1.7772880944385825</v>
      </c>
      <c r="AF225" s="47">
        <f t="shared" si="70"/>
        <v>295.41900000000004</v>
      </c>
      <c r="AG225" s="47">
        <f t="shared" si="71"/>
        <v>289.70727000000005</v>
      </c>
      <c r="AH225" s="33">
        <f t="shared" si="72"/>
        <v>37.343548887232963</v>
      </c>
      <c r="AI225" s="33">
        <f t="shared" si="73"/>
        <v>34.538181535834262</v>
      </c>
      <c r="AJ225" s="25">
        <f t="shared" si="74"/>
        <v>2.569028490266974</v>
      </c>
    </row>
    <row r="226" spans="1:36" x14ac:dyDescent="0.45">
      <c r="A226" s="60">
        <v>40053</v>
      </c>
      <c r="B226" s="122">
        <v>216</v>
      </c>
      <c r="C226" s="89">
        <f t="shared" si="75"/>
        <v>13.968489226784024</v>
      </c>
      <c r="D226" s="75">
        <f t="shared" si="76"/>
        <v>4.2252956511981141</v>
      </c>
      <c r="E226" s="75">
        <f t="shared" si="77"/>
        <v>9.7431935755859094</v>
      </c>
      <c r="G226" s="111">
        <v>40053</v>
      </c>
      <c r="H226" s="140">
        <v>216</v>
      </c>
      <c r="I226" s="149">
        <f t="shared" si="78"/>
        <v>2009</v>
      </c>
      <c r="J226" s="13">
        <f t="shared" si="79"/>
        <v>8</v>
      </c>
      <c r="K226" s="13">
        <f t="shared" si="80"/>
        <v>28</v>
      </c>
      <c r="L226" s="144">
        <f t="shared" si="87"/>
        <v>240</v>
      </c>
      <c r="M226" s="23">
        <f t="shared" si="81"/>
        <v>0.98188818237660425</v>
      </c>
      <c r="N226" s="35">
        <f t="shared" si="82"/>
        <v>0.1593410894217562</v>
      </c>
      <c r="O226" s="87">
        <f t="shared" si="83"/>
        <v>1.7459448097643522</v>
      </c>
      <c r="P226" s="142">
        <f t="shared" si="84"/>
        <v>31.843809975498868</v>
      </c>
      <c r="R226" s="60">
        <v>40053</v>
      </c>
      <c r="S226" s="122">
        <v>216</v>
      </c>
      <c r="T226" s="73">
        <f>'Calcul Es et Ea'!C225</f>
        <v>23.3996</v>
      </c>
      <c r="U226" s="65">
        <f>'Calcul Es et Ea'!D225</f>
        <v>14.40959</v>
      </c>
      <c r="V226" s="33">
        <f t="shared" ref="V226:V289" si="88">(0.75+2*$T$2/100000)*P226</f>
        <v>23.919796301195731</v>
      </c>
      <c r="W226" s="33">
        <f t="shared" ref="W226:W289" si="89">$T$4*SQRT(T226-U226)*P226</f>
        <v>18.140895099719511</v>
      </c>
      <c r="X226" s="35">
        <f t="shared" ref="X226:X289" si="90">IF(W226/V226&lt;=1,W226/V226,1)</f>
        <v>0.75840508302374898</v>
      </c>
      <c r="Y226" s="25">
        <f t="shared" ref="Y226:Y289" si="91">0.77*W226</f>
        <v>13.968489226784024</v>
      </c>
      <c r="AA226" s="60">
        <v>40053</v>
      </c>
      <c r="AB226" s="122">
        <v>216</v>
      </c>
      <c r="AC226" s="73">
        <f t="shared" si="85"/>
        <v>23.3996</v>
      </c>
      <c r="AD226" s="65">
        <f t="shared" si="86"/>
        <v>14.40959</v>
      </c>
      <c r="AE226" s="33">
        <f>'Calcul Es et Ea'!I225</f>
        <v>1.3804593523606707</v>
      </c>
      <c r="AF226" s="47">
        <f t="shared" ref="AF226:AF289" si="92">273.16+AC226</f>
        <v>296.55960000000005</v>
      </c>
      <c r="AG226" s="47">
        <f t="shared" ref="AG226:AG289" si="93">273.16+AD226</f>
        <v>287.56959000000001</v>
      </c>
      <c r="AH226" s="33">
        <f t="shared" ref="AH226:AH289" si="94">$E$2*AF226^4</f>
        <v>37.923624889312478</v>
      </c>
      <c r="AI226" s="33">
        <f t="shared" ref="AI226:AI289" si="95">$E$2*AG226^4</f>
        <v>33.530013335896797</v>
      </c>
      <c r="AJ226" s="25">
        <f t="shared" ref="AJ226:AJ289" si="96">(AH226+AI226)/2*(0.34-0.14*SQRT(AE226))*(1.35*X226-0.35)</f>
        <v>4.2252956511981141</v>
      </c>
    </row>
    <row r="227" spans="1:36" x14ac:dyDescent="0.45">
      <c r="A227" s="60">
        <v>40054</v>
      </c>
      <c r="B227" s="122">
        <v>217</v>
      </c>
      <c r="C227" s="89">
        <f t="shared" si="75"/>
        <v>18.136002559599593</v>
      </c>
      <c r="D227" s="75">
        <f t="shared" si="76"/>
        <v>6.4371043435670439</v>
      </c>
      <c r="E227" s="75">
        <f t="shared" si="77"/>
        <v>11.69889821603255</v>
      </c>
      <c r="G227" s="111">
        <v>40054</v>
      </c>
      <c r="H227" s="140">
        <v>217</v>
      </c>
      <c r="I227" s="149">
        <f t="shared" si="78"/>
        <v>2009</v>
      </c>
      <c r="J227" s="13">
        <f t="shared" si="79"/>
        <v>8</v>
      </c>
      <c r="K227" s="13">
        <f t="shared" si="80"/>
        <v>29</v>
      </c>
      <c r="L227" s="144">
        <f t="shared" si="87"/>
        <v>241</v>
      </c>
      <c r="M227" s="23">
        <f t="shared" si="81"/>
        <v>0.98236570557672775</v>
      </c>
      <c r="N227" s="35">
        <f t="shared" si="82"/>
        <v>0.15283347218637625</v>
      </c>
      <c r="O227" s="87">
        <f t="shared" si="83"/>
        <v>1.7386060299435773</v>
      </c>
      <c r="P227" s="142">
        <f t="shared" si="84"/>
        <v>31.580215405983907</v>
      </c>
      <c r="R227" s="60">
        <v>40054</v>
      </c>
      <c r="S227" s="122">
        <v>217</v>
      </c>
      <c r="T227" s="73">
        <f>'Calcul Es et Ea'!C226</f>
        <v>23.10324</v>
      </c>
      <c r="U227" s="65">
        <f>'Calcul Es et Ea'!D226</f>
        <v>7.6946000000000003</v>
      </c>
      <c r="V227" s="33">
        <f t="shared" si="88"/>
        <v>23.721794604358873</v>
      </c>
      <c r="W227" s="33">
        <f t="shared" si="89"/>
        <v>23.553250077402069</v>
      </c>
      <c r="X227" s="35">
        <f t="shared" si="90"/>
        <v>0.99289495041299136</v>
      </c>
      <c r="Y227" s="25">
        <f t="shared" si="91"/>
        <v>18.136002559599593</v>
      </c>
      <c r="AA227" s="60">
        <v>40054</v>
      </c>
      <c r="AB227" s="122">
        <v>217</v>
      </c>
      <c r="AC227" s="73">
        <f t="shared" si="85"/>
        <v>23.10324</v>
      </c>
      <c r="AD227" s="65">
        <f t="shared" si="86"/>
        <v>7.6946000000000003</v>
      </c>
      <c r="AE227" s="33">
        <f>'Calcul Es et Ea'!I226</f>
        <v>1.1421414435720278</v>
      </c>
      <c r="AF227" s="47">
        <f t="shared" si="92"/>
        <v>296.26324</v>
      </c>
      <c r="AG227" s="47">
        <f t="shared" si="93"/>
        <v>280.8546</v>
      </c>
      <c r="AH227" s="33">
        <f t="shared" si="94"/>
        <v>37.772259572232215</v>
      </c>
      <c r="AI227" s="33">
        <f t="shared" si="95"/>
        <v>30.506196182333152</v>
      </c>
      <c r="AJ227" s="25">
        <f t="shared" si="96"/>
        <v>6.4371043435670439</v>
      </c>
    </row>
    <row r="228" spans="1:36" x14ac:dyDescent="0.45">
      <c r="A228" s="60">
        <v>40055</v>
      </c>
      <c r="B228" s="121">
        <v>218</v>
      </c>
      <c r="C228" s="89">
        <f t="shared" si="75"/>
        <v>19.941864277512135</v>
      </c>
      <c r="D228" s="75">
        <f t="shared" si="76"/>
        <v>6.4743897777568602</v>
      </c>
      <c r="E228" s="75">
        <f t="shared" si="77"/>
        <v>13.467474499755275</v>
      </c>
      <c r="G228" s="111">
        <v>40055</v>
      </c>
      <c r="H228" s="139">
        <v>218</v>
      </c>
      <c r="I228" s="149">
        <f t="shared" si="78"/>
        <v>2009</v>
      </c>
      <c r="J228" s="13">
        <f t="shared" si="79"/>
        <v>8</v>
      </c>
      <c r="K228" s="13">
        <f t="shared" si="80"/>
        <v>30</v>
      </c>
      <c r="L228" s="144">
        <f t="shared" si="87"/>
        <v>242</v>
      </c>
      <c r="M228" s="23">
        <f t="shared" si="81"/>
        <v>0.98284845419886802</v>
      </c>
      <c r="N228" s="35">
        <f t="shared" si="82"/>
        <v>0.14628056709477169</v>
      </c>
      <c r="O228" s="87">
        <f t="shared" si="83"/>
        <v>1.7312402078998987</v>
      </c>
      <c r="P228" s="142">
        <f t="shared" si="84"/>
        <v>31.314544762424216</v>
      </c>
      <c r="R228" s="60">
        <v>40055</v>
      </c>
      <c r="S228" s="121">
        <v>218</v>
      </c>
      <c r="T228" s="73">
        <f>'Calcul Es et Ea'!C227</f>
        <v>26.4209</v>
      </c>
      <c r="U228" s="65">
        <f>'Calcul Es et Ea'!D227</f>
        <v>7.4734550000000004</v>
      </c>
      <c r="V228" s="33">
        <f t="shared" si="88"/>
        <v>23.522233443742575</v>
      </c>
      <c r="W228" s="33">
        <f t="shared" si="89"/>
        <v>25.898525035730046</v>
      </c>
      <c r="X228" s="35">
        <f t="shared" si="90"/>
        <v>1</v>
      </c>
      <c r="Y228" s="25">
        <f t="shared" si="91"/>
        <v>19.941864277512135</v>
      </c>
      <c r="AA228" s="60">
        <v>40055</v>
      </c>
      <c r="AB228" s="121">
        <v>218</v>
      </c>
      <c r="AC228" s="73">
        <f t="shared" si="85"/>
        <v>26.4209</v>
      </c>
      <c r="AD228" s="65">
        <f t="shared" si="86"/>
        <v>7.4734550000000004</v>
      </c>
      <c r="AE228" s="33">
        <f>'Calcul Es et Ea'!I227</f>
        <v>1.2219869714225871</v>
      </c>
      <c r="AF228" s="47">
        <f t="shared" si="92"/>
        <v>299.58090000000004</v>
      </c>
      <c r="AG228" s="47">
        <f t="shared" si="93"/>
        <v>280.63345500000003</v>
      </c>
      <c r="AH228" s="33">
        <f t="shared" si="94"/>
        <v>39.492841099355225</v>
      </c>
      <c r="AI228" s="33">
        <f t="shared" si="95"/>
        <v>30.410227251974561</v>
      </c>
      <c r="AJ228" s="25">
        <f t="shared" si="96"/>
        <v>6.4743897777568602</v>
      </c>
    </row>
    <row r="229" spans="1:36" x14ac:dyDescent="0.45">
      <c r="A229" s="60">
        <v>40056</v>
      </c>
      <c r="B229" s="122">
        <v>219</v>
      </c>
      <c r="C229" s="89">
        <f t="shared" si="75"/>
        <v>21.397114639312893</v>
      </c>
      <c r="D229" s="75">
        <f t="shared" si="76"/>
        <v>6.294331147351004</v>
      </c>
      <c r="E229" s="75">
        <f t="shared" si="77"/>
        <v>15.102783491961889</v>
      </c>
      <c r="G229" s="111">
        <v>40056</v>
      </c>
      <c r="H229" s="140">
        <v>219</v>
      </c>
      <c r="I229" s="149">
        <f t="shared" si="78"/>
        <v>2009</v>
      </c>
      <c r="J229" s="13">
        <f t="shared" si="79"/>
        <v>8</v>
      </c>
      <c r="K229" s="13">
        <f t="shared" si="80"/>
        <v>31</v>
      </c>
      <c r="L229" s="144">
        <f t="shared" si="87"/>
        <v>243</v>
      </c>
      <c r="M229" s="23">
        <f t="shared" si="81"/>
        <v>0.98333628519418981</v>
      </c>
      <c r="N229" s="35">
        <f t="shared" si="82"/>
        <v>0.13968431591414338</v>
      </c>
      <c r="O229" s="87">
        <f t="shared" si="83"/>
        <v>1.7238488425482945</v>
      </c>
      <c r="P229" s="142">
        <f t="shared" si="84"/>
        <v>31.046875528264188</v>
      </c>
      <c r="R229" s="60">
        <v>40056</v>
      </c>
      <c r="S229" s="122">
        <v>219</v>
      </c>
      <c r="T229" s="73">
        <f>'Calcul Es et Ea'!C228</f>
        <v>31.581109999999999</v>
      </c>
      <c r="U229" s="65">
        <f>'Calcul Es et Ea'!D228</f>
        <v>9.3896449999999998</v>
      </c>
      <c r="V229" s="33">
        <f t="shared" si="88"/>
        <v>23.32117102181093</v>
      </c>
      <c r="W229" s="33">
        <f t="shared" si="89"/>
        <v>27.788460570536223</v>
      </c>
      <c r="X229" s="35">
        <f t="shared" si="90"/>
        <v>1</v>
      </c>
      <c r="Y229" s="25">
        <f t="shared" si="91"/>
        <v>21.397114639312893</v>
      </c>
      <c r="AA229" s="60">
        <v>40056</v>
      </c>
      <c r="AB229" s="122">
        <v>219</v>
      </c>
      <c r="AC229" s="73">
        <f t="shared" si="85"/>
        <v>31.581109999999999</v>
      </c>
      <c r="AD229" s="65">
        <f t="shared" si="86"/>
        <v>9.3896449999999998</v>
      </c>
      <c r="AE229" s="33">
        <f>'Calcul Es et Ea'!I228</f>
        <v>1.4538438414377903</v>
      </c>
      <c r="AF229" s="47">
        <f t="shared" si="92"/>
        <v>304.74111000000005</v>
      </c>
      <c r="AG229" s="47">
        <f t="shared" si="93"/>
        <v>282.549645</v>
      </c>
      <c r="AH229" s="33">
        <f t="shared" si="94"/>
        <v>42.284974562366664</v>
      </c>
      <c r="AI229" s="33">
        <f t="shared" si="95"/>
        <v>31.249347762473938</v>
      </c>
      <c r="AJ229" s="25">
        <f t="shared" si="96"/>
        <v>6.294331147351004</v>
      </c>
    </row>
    <row r="230" spans="1:36" x14ac:dyDescent="0.45">
      <c r="A230" s="60">
        <v>40057</v>
      </c>
      <c r="B230" s="122">
        <v>220</v>
      </c>
      <c r="C230" s="89">
        <f t="shared" si="75"/>
        <v>13.664251353593201</v>
      </c>
      <c r="D230" s="75">
        <f t="shared" si="76"/>
        <v>3.9125239828425147</v>
      </c>
      <c r="E230" s="75">
        <f t="shared" si="77"/>
        <v>9.751727370750686</v>
      </c>
      <c r="G230" s="111">
        <v>40057</v>
      </c>
      <c r="H230" s="140">
        <v>220</v>
      </c>
      <c r="I230" s="149">
        <f t="shared" si="78"/>
        <v>2009</v>
      </c>
      <c r="J230" s="13">
        <f t="shared" si="79"/>
        <v>9</v>
      </c>
      <c r="K230" s="13">
        <f t="shared" si="80"/>
        <v>1</v>
      </c>
      <c r="L230" s="144">
        <f t="shared" si="87"/>
        <v>244</v>
      </c>
      <c r="M230" s="23">
        <f t="shared" si="81"/>
        <v>0.98382905400784104</v>
      </c>
      <c r="N230" s="35">
        <f t="shared" si="82"/>
        <v>0.13304667325607564</v>
      </c>
      <c r="O230" s="87">
        <f t="shared" si="83"/>
        <v>1.716433394798871</v>
      </c>
      <c r="P230" s="142">
        <f t="shared" si="84"/>
        <v>30.777286542774636</v>
      </c>
      <c r="R230" s="60">
        <v>40057</v>
      </c>
      <c r="S230" s="122">
        <v>220</v>
      </c>
      <c r="T230" s="73">
        <f>'Calcul Es et Ea'!C229</f>
        <v>23.2636</v>
      </c>
      <c r="U230" s="65">
        <f>'Calcul Es et Ea'!D229</f>
        <v>14.05439</v>
      </c>
      <c r="V230" s="33">
        <f t="shared" si="88"/>
        <v>23.118666559470597</v>
      </c>
      <c r="W230" s="33">
        <f t="shared" si="89"/>
        <v>17.745780978692469</v>
      </c>
      <c r="X230" s="35">
        <f t="shared" si="90"/>
        <v>0.76759535127353107</v>
      </c>
      <c r="Y230" s="25">
        <f t="shared" si="91"/>
        <v>13.664251353593201</v>
      </c>
      <c r="AA230" s="60">
        <v>40057</v>
      </c>
      <c r="AB230" s="122">
        <v>220</v>
      </c>
      <c r="AC230" s="73">
        <f t="shared" si="85"/>
        <v>23.2636</v>
      </c>
      <c r="AD230" s="65">
        <f t="shared" si="86"/>
        <v>14.05439</v>
      </c>
      <c r="AE230" s="33">
        <f>'Calcul Es et Ea'!I229</f>
        <v>1.6511131578123719</v>
      </c>
      <c r="AF230" s="47">
        <f t="shared" si="92"/>
        <v>296.42360000000002</v>
      </c>
      <c r="AG230" s="47">
        <f t="shared" si="93"/>
        <v>287.21439000000004</v>
      </c>
      <c r="AH230" s="33">
        <f t="shared" si="94"/>
        <v>37.854106772808755</v>
      </c>
      <c r="AI230" s="33">
        <f t="shared" si="95"/>
        <v>33.364657705881534</v>
      </c>
      <c r="AJ230" s="25">
        <f t="shared" si="96"/>
        <v>3.9125239828425147</v>
      </c>
    </row>
    <row r="231" spans="1:36" x14ac:dyDescent="0.45">
      <c r="A231" s="60">
        <v>40058</v>
      </c>
      <c r="B231" s="121">
        <v>221</v>
      </c>
      <c r="C231" s="89">
        <f t="shared" si="75"/>
        <v>13.529125658492319</v>
      </c>
      <c r="D231" s="75">
        <f t="shared" si="76"/>
        <v>3.9184877829773255</v>
      </c>
      <c r="E231" s="75">
        <f t="shared" si="77"/>
        <v>9.6106378755149926</v>
      </c>
      <c r="G231" s="111">
        <v>40058</v>
      </c>
      <c r="H231" s="139">
        <v>221</v>
      </c>
      <c r="I231" s="149">
        <f t="shared" si="78"/>
        <v>2009</v>
      </c>
      <c r="J231" s="13">
        <f t="shared" si="79"/>
        <v>9</v>
      </c>
      <c r="K231" s="13">
        <f t="shared" si="80"/>
        <v>2</v>
      </c>
      <c r="L231" s="144">
        <f t="shared" si="87"/>
        <v>245</v>
      </c>
      <c r="M231" s="23">
        <f t="shared" si="81"/>
        <v>0.98432661462178739</v>
      </c>
      <c r="N231" s="35">
        <f t="shared" si="82"/>
        <v>0.1263696059973394</v>
      </c>
      <c r="O231" s="87">
        <f t="shared" si="83"/>
        <v>1.7089952890684803</v>
      </c>
      <c r="P231" s="142">
        <f t="shared" si="84"/>
        <v>30.505857987050888</v>
      </c>
      <c r="R231" s="60">
        <v>40058</v>
      </c>
      <c r="S231" s="121">
        <v>221</v>
      </c>
      <c r="T231" s="73">
        <f>'Calcul Es et Ea'!C230</f>
        <v>21.995709999999999</v>
      </c>
      <c r="U231" s="65">
        <f>'Calcul Es et Ea'!D230</f>
        <v>12.806369999999999</v>
      </c>
      <c r="V231" s="33">
        <f t="shared" si="88"/>
        <v>22.914780285553146</v>
      </c>
      <c r="W231" s="33">
        <f t="shared" si="89"/>
        <v>17.570293062977036</v>
      </c>
      <c r="X231" s="35">
        <f t="shared" si="90"/>
        <v>0.76676681355982301</v>
      </c>
      <c r="Y231" s="25">
        <f t="shared" si="91"/>
        <v>13.529125658492319</v>
      </c>
      <c r="AA231" s="60">
        <v>40058</v>
      </c>
      <c r="AB231" s="121">
        <v>221</v>
      </c>
      <c r="AC231" s="73">
        <f t="shared" si="85"/>
        <v>21.995709999999999</v>
      </c>
      <c r="AD231" s="65">
        <f t="shared" si="86"/>
        <v>12.806369999999999</v>
      </c>
      <c r="AE231" s="33">
        <f>'Calcul Es et Ea'!I230</f>
        <v>1.5910147390874054</v>
      </c>
      <c r="AF231" s="47">
        <f t="shared" si="92"/>
        <v>295.15571</v>
      </c>
      <c r="AG231" s="47">
        <f t="shared" si="93"/>
        <v>285.96637000000004</v>
      </c>
      <c r="AH231" s="33">
        <f t="shared" si="94"/>
        <v>37.21059810879278</v>
      </c>
      <c r="AI231" s="33">
        <f t="shared" si="95"/>
        <v>32.788514674166912</v>
      </c>
      <c r="AJ231" s="25">
        <f t="shared" si="96"/>
        <v>3.9184877829773255</v>
      </c>
    </row>
    <row r="232" spans="1:36" x14ac:dyDescent="0.45">
      <c r="A232" s="60">
        <v>40059</v>
      </c>
      <c r="B232" s="122">
        <v>222</v>
      </c>
      <c r="C232" s="89">
        <f t="shared" si="75"/>
        <v>10.928784545270911</v>
      </c>
      <c r="D232" s="75">
        <f t="shared" si="76"/>
        <v>2.874835878730452</v>
      </c>
      <c r="E232" s="75">
        <f t="shared" si="77"/>
        <v>8.0539486665404603</v>
      </c>
      <c r="G232" s="111">
        <v>40059</v>
      </c>
      <c r="H232" s="140">
        <v>222</v>
      </c>
      <c r="I232" s="149">
        <f t="shared" si="78"/>
        <v>2009</v>
      </c>
      <c r="J232" s="13">
        <f t="shared" si="79"/>
        <v>9</v>
      </c>
      <c r="K232" s="13">
        <f t="shared" si="80"/>
        <v>3</v>
      </c>
      <c r="L232" s="144">
        <f t="shared" si="87"/>
        <v>246</v>
      </c>
      <c r="M232" s="23">
        <f t="shared" si="81"/>
        <v>0.98482881959808055</v>
      </c>
      <c r="N232" s="35">
        <f t="shared" si="82"/>
        <v>0.11965509269706703</v>
      </c>
      <c r="O232" s="87">
        <f t="shared" si="83"/>
        <v>1.7015359148394928</v>
      </c>
      <c r="P232" s="142">
        <f t="shared" si="84"/>
        <v>30.232671367211793</v>
      </c>
      <c r="R232" s="60">
        <v>40059</v>
      </c>
      <c r="S232" s="122">
        <v>222</v>
      </c>
      <c r="T232" s="73">
        <f>'Calcul Es et Ea'!C231</f>
        <v>19.837109999999999</v>
      </c>
      <c r="U232" s="65">
        <f>'Calcul Es et Ea'!D231</f>
        <v>13.73188</v>
      </c>
      <c r="V232" s="33">
        <f t="shared" si="88"/>
        <v>22.709573424194812</v>
      </c>
      <c r="W232" s="33">
        <f t="shared" si="89"/>
        <v>14.193226682170014</v>
      </c>
      <c r="X232" s="35">
        <f t="shared" si="90"/>
        <v>0.62498869604695129</v>
      </c>
      <c r="Y232" s="25">
        <f t="shared" si="91"/>
        <v>10.928784545270911</v>
      </c>
      <c r="AA232" s="60">
        <v>40059</v>
      </c>
      <c r="AB232" s="122">
        <v>222</v>
      </c>
      <c r="AC232" s="73">
        <f t="shared" si="85"/>
        <v>19.837109999999999</v>
      </c>
      <c r="AD232" s="65">
        <f t="shared" si="86"/>
        <v>13.73188</v>
      </c>
      <c r="AE232" s="33">
        <f>'Calcul Es et Ea'!I231</f>
        <v>1.5107457414088696</v>
      </c>
      <c r="AF232" s="47">
        <f t="shared" si="92"/>
        <v>292.99711000000002</v>
      </c>
      <c r="AG232" s="47">
        <f t="shared" si="93"/>
        <v>286.89188000000001</v>
      </c>
      <c r="AH232" s="33">
        <f t="shared" si="94"/>
        <v>36.133933416652347</v>
      </c>
      <c r="AI232" s="33">
        <f t="shared" si="95"/>
        <v>33.215050645436804</v>
      </c>
      <c r="AJ232" s="25">
        <f t="shared" si="96"/>
        <v>2.874835878730452</v>
      </c>
    </row>
    <row r="233" spans="1:36" x14ac:dyDescent="0.45">
      <c r="A233" s="60">
        <v>40060</v>
      </c>
      <c r="B233" s="122">
        <v>223</v>
      </c>
      <c r="C233" s="89">
        <f t="shared" si="75"/>
        <v>13.478345540427211</v>
      </c>
      <c r="D233" s="75">
        <f t="shared" si="76"/>
        <v>4.3065186047701509</v>
      </c>
      <c r="E233" s="75">
        <f t="shared" si="77"/>
        <v>9.1718269356570605</v>
      </c>
      <c r="G233" s="111">
        <v>40060</v>
      </c>
      <c r="H233" s="140">
        <v>223</v>
      </c>
      <c r="I233" s="149">
        <f t="shared" si="78"/>
        <v>2009</v>
      </c>
      <c r="J233" s="13">
        <f t="shared" si="79"/>
        <v>9</v>
      </c>
      <c r="K233" s="13">
        <f t="shared" si="80"/>
        <v>4</v>
      </c>
      <c r="L233" s="144">
        <f t="shared" si="87"/>
        <v>247</v>
      </c>
      <c r="M233" s="23">
        <f t="shared" si="81"/>
        <v>0.98533552012254777</v>
      </c>
      <c r="N233" s="35">
        <f t="shared" si="82"/>
        <v>0.11290512301045975</v>
      </c>
      <c r="O233" s="87">
        <f t="shared" si="83"/>
        <v>1.694056628261658</v>
      </c>
      <c r="P233" s="142">
        <f t="shared" si="84"/>
        <v>29.957809494760703</v>
      </c>
      <c r="R233" s="60">
        <v>40060</v>
      </c>
      <c r="S233" s="122">
        <v>223</v>
      </c>
      <c r="T233" s="73">
        <f>'Calcul Es et Ea'!C232</f>
        <v>19.814250000000001</v>
      </c>
      <c r="U233" s="65">
        <f>'Calcul Es et Ea'!D232</f>
        <v>10.357010000000001</v>
      </c>
      <c r="V233" s="33">
        <f t="shared" si="88"/>
        <v>22.50310818008445</v>
      </c>
      <c r="W233" s="33">
        <f t="shared" si="89"/>
        <v>17.504344857697678</v>
      </c>
      <c r="X233" s="35">
        <f t="shared" si="90"/>
        <v>0.77786342747039972</v>
      </c>
      <c r="Y233" s="25">
        <f t="shared" si="91"/>
        <v>13.478345540427211</v>
      </c>
      <c r="AA233" s="60">
        <v>40060</v>
      </c>
      <c r="AB233" s="122">
        <v>223</v>
      </c>
      <c r="AC233" s="73">
        <f t="shared" si="85"/>
        <v>19.814250000000001</v>
      </c>
      <c r="AD233" s="65">
        <f t="shared" si="86"/>
        <v>10.357010000000001</v>
      </c>
      <c r="AE233" s="33">
        <f>'Calcul Es et Ea'!I232</f>
        <v>1.2826506288550552</v>
      </c>
      <c r="AF233" s="47">
        <f t="shared" si="92"/>
        <v>292.97425000000004</v>
      </c>
      <c r="AG233" s="47">
        <f t="shared" si="93"/>
        <v>283.51701000000003</v>
      </c>
      <c r="AH233" s="33">
        <f t="shared" si="94"/>
        <v>36.122657878104341</v>
      </c>
      <c r="AI233" s="33">
        <f t="shared" si="95"/>
        <v>31.679504029658268</v>
      </c>
      <c r="AJ233" s="25">
        <f t="shared" si="96"/>
        <v>4.3065186047701509</v>
      </c>
    </row>
    <row r="234" spans="1:36" x14ac:dyDescent="0.45">
      <c r="A234" s="60">
        <v>40061</v>
      </c>
      <c r="B234" s="121">
        <v>224</v>
      </c>
      <c r="C234" s="89">
        <f t="shared" si="75"/>
        <v>16.315056700509675</v>
      </c>
      <c r="D234" s="75">
        <f t="shared" si="76"/>
        <v>5.7711766364108339</v>
      </c>
      <c r="E234" s="75">
        <f t="shared" si="77"/>
        <v>10.543880064098841</v>
      </c>
      <c r="G234" s="111">
        <v>40061</v>
      </c>
      <c r="H234" s="139">
        <v>224</v>
      </c>
      <c r="I234" s="149">
        <f t="shared" si="78"/>
        <v>2009</v>
      </c>
      <c r="J234" s="13">
        <f t="shared" si="79"/>
        <v>9</v>
      </c>
      <c r="K234" s="13">
        <f t="shared" si="80"/>
        <v>5</v>
      </c>
      <c r="L234" s="144">
        <f t="shared" si="87"/>
        <v>248</v>
      </c>
      <c r="M234" s="23">
        <f t="shared" si="81"/>
        <v>0.98584656604888798</v>
      </c>
      <c r="N234" s="35">
        <f t="shared" si="82"/>
        <v>0.10612169709921272</v>
      </c>
      <c r="O234" s="87">
        <f t="shared" si="83"/>
        <v>1.6865587537932647</v>
      </c>
      <c r="P234" s="142">
        <f t="shared" si="84"/>
        <v>29.681356464079521</v>
      </c>
      <c r="R234" s="60">
        <v>40061</v>
      </c>
      <c r="S234" s="121">
        <v>224</v>
      </c>
      <c r="T234" s="73">
        <f>'Calcul Es et Ea'!C233</f>
        <v>21.00996</v>
      </c>
      <c r="U234" s="65">
        <f>'Calcul Es et Ea'!D233</f>
        <v>6.8936549999999999</v>
      </c>
      <c r="V234" s="33">
        <f t="shared" si="88"/>
        <v>22.295447721557974</v>
      </c>
      <c r="W234" s="33">
        <f t="shared" si="89"/>
        <v>21.18838532533724</v>
      </c>
      <c r="X234" s="35">
        <f t="shared" si="90"/>
        <v>0.95034581004846608</v>
      </c>
      <c r="Y234" s="25">
        <f t="shared" si="91"/>
        <v>16.315056700509675</v>
      </c>
      <c r="AA234" s="60">
        <v>40061</v>
      </c>
      <c r="AB234" s="121">
        <v>224</v>
      </c>
      <c r="AC234" s="73">
        <f t="shared" si="85"/>
        <v>21.00996</v>
      </c>
      <c r="AD234" s="65">
        <f t="shared" si="86"/>
        <v>6.8936549999999999</v>
      </c>
      <c r="AE234" s="33">
        <f>'Calcul Es et Ea'!I233</f>
        <v>1.2258444823450951</v>
      </c>
      <c r="AF234" s="47">
        <f t="shared" si="92"/>
        <v>294.16996</v>
      </c>
      <c r="AG234" s="47">
        <f t="shared" si="93"/>
        <v>280.05365500000005</v>
      </c>
      <c r="AH234" s="33">
        <f t="shared" si="94"/>
        <v>36.715984599191472</v>
      </c>
      <c r="AI234" s="33">
        <f t="shared" si="95"/>
        <v>30.159690011956549</v>
      </c>
      <c r="AJ234" s="25">
        <f t="shared" si="96"/>
        <v>5.7711766364108339</v>
      </c>
    </row>
    <row r="235" spans="1:36" x14ac:dyDescent="0.45">
      <c r="A235" s="60">
        <v>40062</v>
      </c>
      <c r="B235" s="122">
        <v>225</v>
      </c>
      <c r="C235" s="89">
        <f t="shared" si="75"/>
        <v>17.334342079664669</v>
      </c>
      <c r="D235" s="75">
        <f t="shared" si="76"/>
        <v>6.191038121423313</v>
      </c>
      <c r="E235" s="75">
        <f t="shared" si="77"/>
        <v>11.143303958241356</v>
      </c>
      <c r="G235" s="111">
        <v>40062</v>
      </c>
      <c r="H235" s="140">
        <v>225</v>
      </c>
      <c r="I235" s="149">
        <f t="shared" si="78"/>
        <v>2009</v>
      </c>
      <c r="J235" s="13">
        <f t="shared" si="79"/>
        <v>9</v>
      </c>
      <c r="K235" s="13">
        <f t="shared" si="80"/>
        <v>6</v>
      </c>
      <c r="L235" s="144">
        <f t="shared" si="87"/>
        <v>249</v>
      </c>
      <c r="M235" s="23">
        <f t="shared" si="81"/>
        <v>0.98636180594316414</v>
      </c>
      <c r="N235" s="35">
        <f t="shared" si="82"/>
        <v>9.9306825038821045E-2</v>
      </c>
      <c r="O235" s="87">
        <f t="shared" si="83"/>
        <v>1.6790435858780304</v>
      </c>
      <c r="P235" s="142">
        <f t="shared" si="84"/>
        <v>29.403397627035222</v>
      </c>
      <c r="R235" s="60">
        <v>40062</v>
      </c>
      <c r="S235" s="122">
        <v>225</v>
      </c>
      <c r="T235" s="73">
        <f>'Calcul Es et Ea'!C234</f>
        <v>24.055409999999998</v>
      </c>
      <c r="U235" s="65">
        <f>'Calcul Es et Ea'!D234</f>
        <v>7.8174659999999996</v>
      </c>
      <c r="V235" s="33">
        <f t="shared" si="88"/>
        <v>22.086656161523777</v>
      </c>
      <c r="W235" s="33">
        <f t="shared" si="89"/>
        <v>22.512132570993074</v>
      </c>
      <c r="X235" s="35">
        <f t="shared" si="90"/>
        <v>1</v>
      </c>
      <c r="Y235" s="25">
        <f t="shared" si="91"/>
        <v>17.334342079664669</v>
      </c>
      <c r="AA235" s="60">
        <v>40062</v>
      </c>
      <c r="AB235" s="122">
        <v>225</v>
      </c>
      <c r="AC235" s="73">
        <f t="shared" si="85"/>
        <v>24.055409999999998</v>
      </c>
      <c r="AD235" s="65">
        <f t="shared" si="86"/>
        <v>7.8174659999999996</v>
      </c>
      <c r="AE235" s="33">
        <f>'Calcul Es et Ea'!I234</f>
        <v>1.3074250575564446</v>
      </c>
      <c r="AF235" s="47">
        <f t="shared" si="92"/>
        <v>297.21541000000002</v>
      </c>
      <c r="AG235" s="47">
        <f t="shared" si="93"/>
        <v>280.97746600000005</v>
      </c>
      <c r="AH235" s="33">
        <f t="shared" si="94"/>
        <v>38.260195514104765</v>
      </c>
      <c r="AI235" s="33">
        <f t="shared" si="95"/>
        <v>30.55961363889665</v>
      </c>
      <c r="AJ235" s="25">
        <f t="shared" si="96"/>
        <v>6.191038121423313</v>
      </c>
    </row>
    <row r="236" spans="1:36" x14ac:dyDescent="0.45">
      <c r="A236" s="60">
        <v>40063</v>
      </c>
      <c r="B236" s="122">
        <v>226</v>
      </c>
      <c r="C236" s="89">
        <f t="shared" si="75"/>
        <v>19.580486248608008</v>
      </c>
      <c r="D236" s="75">
        <f t="shared" si="76"/>
        <v>5.9779435451222049</v>
      </c>
      <c r="E236" s="75">
        <f t="shared" si="77"/>
        <v>13.602542703485803</v>
      </c>
      <c r="G236" s="111">
        <v>40063</v>
      </c>
      <c r="H236" s="140">
        <v>226</v>
      </c>
      <c r="I236" s="149">
        <f t="shared" si="78"/>
        <v>2009</v>
      </c>
      <c r="J236" s="13">
        <f t="shared" si="79"/>
        <v>9</v>
      </c>
      <c r="K236" s="13">
        <f t="shared" si="80"/>
        <v>7</v>
      </c>
      <c r="L236" s="144">
        <f t="shared" si="87"/>
        <v>250</v>
      </c>
      <c r="M236" s="23">
        <f t="shared" si="81"/>
        <v>0.98688108712867562</v>
      </c>
      <c r="N236" s="35">
        <f t="shared" si="82"/>
        <v>9.2462526222953909E-2</v>
      </c>
      <c r="O236" s="87">
        <f t="shared" si="83"/>
        <v>1.6715123906544007</v>
      </c>
      <c r="P236" s="142">
        <f t="shared" si="84"/>
        <v>29.124019564688538</v>
      </c>
      <c r="R236" s="60">
        <v>40063</v>
      </c>
      <c r="S236" s="122">
        <v>226</v>
      </c>
      <c r="T236" s="73">
        <f>'Calcul Es et Ea'!C235</f>
        <v>29.320340000000002</v>
      </c>
      <c r="U236" s="65">
        <f>'Calcul Es et Ea'!D235</f>
        <v>8.2021999999999995</v>
      </c>
      <c r="V236" s="33">
        <f t="shared" si="88"/>
        <v>21.876798536211442</v>
      </c>
      <c r="W236" s="33">
        <f t="shared" si="89"/>
        <v>25.429202920270139</v>
      </c>
      <c r="X236" s="35">
        <f t="shared" si="90"/>
        <v>1</v>
      </c>
      <c r="Y236" s="25">
        <f t="shared" si="91"/>
        <v>19.580486248608008</v>
      </c>
      <c r="AA236" s="60">
        <v>40063</v>
      </c>
      <c r="AB236" s="122">
        <v>226</v>
      </c>
      <c r="AC236" s="73">
        <f t="shared" si="85"/>
        <v>29.320340000000002</v>
      </c>
      <c r="AD236" s="65">
        <f t="shared" si="86"/>
        <v>8.2021999999999995</v>
      </c>
      <c r="AE236" s="33">
        <f>'Calcul Es et Ea'!I235</f>
        <v>1.5343625129803984</v>
      </c>
      <c r="AF236" s="47">
        <f t="shared" si="92"/>
        <v>302.48034000000001</v>
      </c>
      <c r="AG236" s="47">
        <f t="shared" si="93"/>
        <v>281.36220000000003</v>
      </c>
      <c r="AH236" s="33">
        <f t="shared" si="94"/>
        <v>41.044077910449026</v>
      </c>
      <c r="AI236" s="33">
        <f t="shared" si="95"/>
        <v>30.727335172372449</v>
      </c>
      <c r="AJ236" s="25">
        <f t="shared" si="96"/>
        <v>5.9779435451222049</v>
      </c>
    </row>
    <row r="237" spans="1:36" x14ac:dyDescent="0.45">
      <c r="A237" s="60">
        <v>40064</v>
      </c>
      <c r="B237" s="121">
        <v>227</v>
      </c>
      <c r="C237" s="89">
        <f t="shared" si="75"/>
        <v>19.541273130282566</v>
      </c>
      <c r="D237" s="75">
        <f t="shared" si="76"/>
        <v>6.2429957599391939</v>
      </c>
      <c r="E237" s="75">
        <f t="shared" si="77"/>
        <v>13.298277370343371</v>
      </c>
      <c r="G237" s="111">
        <v>40064</v>
      </c>
      <c r="H237" s="139">
        <v>227</v>
      </c>
      <c r="I237" s="149">
        <f t="shared" si="78"/>
        <v>2009</v>
      </c>
      <c r="J237" s="13">
        <f t="shared" si="79"/>
        <v>9</v>
      </c>
      <c r="K237" s="13">
        <f t="shared" si="80"/>
        <v>8</v>
      </c>
      <c r="L237" s="144">
        <f t="shared" si="87"/>
        <v>251</v>
      </c>
      <c r="M237" s="23">
        <f t="shared" si="81"/>
        <v>0.98740425573120028</v>
      </c>
      <c r="N237" s="35">
        <f t="shared" si="82"/>
        <v>8.5590828765061439E-2</v>
      </c>
      <c r="O237" s="87">
        <f t="shared" si="83"/>
        <v>1.6639664076941412</v>
      </c>
      <c r="P237" s="142">
        <f t="shared" si="84"/>
        <v>28.843310056102698</v>
      </c>
      <c r="R237" s="60">
        <v>40064</v>
      </c>
      <c r="S237" s="121">
        <v>227</v>
      </c>
      <c r="T237" s="73">
        <f>'Calcul Es et Ea'!C236</f>
        <v>32.006900000000002</v>
      </c>
      <c r="U237" s="65">
        <f>'Calcul Es et Ea'!D236</f>
        <v>10.561859999999999</v>
      </c>
      <c r="V237" s="33">
        <f t="shared" si="88"/>
        <v>21.665940781742105</v>
      </c>
      <c r="W237" s="33">
        <f t="shared" si="89"/>
        <v>25.378276792574759</v>
      </c>
      <c r="X237" s="35">
        <f t="shared" si="90"/>
        <v>1</v>
      </c>
      <c r="Y237" s="25">
        <f t="shared" si="91"/>
        <v>19.541273130282566</v>
      </c>
      <c r="AA237" s="60">
        <v>40064</v>
      </c>
      <c r="AB237" s="121">
        <v>227</v>
      </c>
      <c r="AC237" s="73">
        <f t="shared" si="85"/>
        <v>32.006900000000002</v>
      </c>
      <c r="AD237" s="65">
        <f t="shared" si="86"/>
        <v>10.561859999999999</v>
      </c>
      <c r="AE237" s="33">
        <f>'Calcul Es et Ea'!I236</f>
        <v>1.5082599707043789</v>
      </c>
      <c r="AF237" s="47">
        <f t="shared" si="92"/>
        <v>305.16690000000006</v>
      </c>
      <c r="AG237" s="47">
        <f t="shared" si="93"/>
        <v>283.72186000000005</v>
      </c>
      <c r="AH237" s="33">
        <f t="shared" si="94"/>
        <v>42.521795762612093</v>
      </c>
      <c r="AI237" s="33">
        <f t="shared" si="95"/>
        <v>31.771161078983436</v>
      </c>
      <c r="AJ237" s="25">
        <f t="shared" si="96"/>
        <v>6.2429957599391939</v>
      </c>
    </row>
    <row r="238" spans="1:36" x14ac:dyDescent="0.45">
      <c r="A238" s="60">
        <v>40065</v>
      </c>
      <c r="B238" s="122">
        <v>228</v>
      </c>
      <c r="C238" s="89">
        <f t="shared" si="75"/>
        <v>16.329295209159163</v>
      </c>
      <c r="D238" s="75">
        <f t="shared" si="76"/>
        <v>5.787429247610846</v>
      </c>
      <c r="E238" s="75">
        <f t="shared" si="77"/>
        <v>10.541865961548318</v>
      </c>
      <c r="G238" s="111">
        <v>40065</v>
      </c>
      <c r="H238" s="140">
        <v>228</v>
      </c>
      <c r="I238" s="149">
        <f t="shared" si="78"/>
        <v>2009</v>
      </c>
      <c r="J238" s="13">
        <f t="shared" si="79"/>
        <v>9</v>
      </c>
      <c r="K238" s="13">
        <f t="shared" si="80"/>
        <v>9</v>
      </c>
      <c r="L238" s="144">
        <f t="shared" si="87"/>
        <v>252</v>
      </c>
      <c r="M238" s="23">
        <f t="shared" si="81"/>
        <v>0.98793115672459009</v>
      </c>
      <c r="N238" s="35">
        <f t="shared" si="82"/>
        <v>7.8693768897405231E-2</v>
      </c>
      <c r="O238" s="87">
        <f t="shared" si="83"/>
        <v>1.6564068517673365</v>
      </c>
      <c r="P238" s="142">
        <f t="shared" si="84"/>
        <v>28.561358044260441</v>
      </c>
      <c r="R238" s="60">
        <v>40065</v>
      </c>
      <c r="S238" s="122">
        <v>228</v>
      </c>
      <c r="T238" s="73">
        <f>'Calcul Es et Ea'!C237</f>
        <v>29.731249999999999</v>
      </c>
      <c r="U238" s="65">
        <f>'Calcul Es et Ea'!D237</f>
        <v>14.45951</v>
      </c>
      <c r="V238" s="33">
        <f t="shared" si="88"/>
        <v>21.454149708526675</v>
      </c>
      <c r="W238" s="33">
        <f t="shared" si="89"/>
        <v>21.206876895011899</v>
      </c>
      <c r="X238" s="35">
        <f t="shared" si="90"/>
        <v>0.98847435965189989</v>
      </c>
      <c r="Y238" s="25">
        <f t="shared" si="91"/>
        <v>16.329295209159163</v>
      </c>
      <c r="AA238" s="60">
        <v>40065</v>
      </c>
      <c r="AB238" s="122">
        <v>228</v>
      </c>
      <c r="AC238" s="73">
        <f t="shared" si="85"/>
        <v>29.731249999999999</v>
      </c>
      <c r="AD238" s="65">
        <f t="shared" si="86"/>
        <v>14.45951</v>
      </c>
      <c r="AE238" s="33">
        <f>'Calcul Es et Ea'!I237</f>
        <v>1.7058956864936015</v>
      </c>
      <c r="AF238" s="47">
        <f t="shared" si="92"/>
        <v>302.89125000000001</v>
      </c>
      <c r="AG238" s="47">
        <f t="shared" si="93"/>
        <v>287.61951000000005</v>
      </c>
      <c r="AH238" s="33">
        <f t="shared" si="94"/>
        <v>41.267561127964157</v>
      </c>
      <c r="AI238" s="33">
        <f t="shared" si="95"/>
        <v>33.553301669830589</v>
      </c>
      <c r="AJ238" s="25">
        <f t="shared" si="96"/>
        <v>5.787429247610846</v>
      </c>
    </row>
    <row r="239" spans="1:36" x14ac:dyDescent="0.45">
      <c r="A239" s="60">
        <v>40066</v>
      </c>
      <c r="B239" s="122">
        <v>229</v>
      </c>
      <c r="C239" s="89">
        <f t="shared" si="75"/>
        <v>14.591013363981563</v>
      </c>
      <c r="D239" s="75">
        <f t="shared" si="76"/>
        <v>4.7832007176456113</v>
      </c>
      <c r="E239" s="75">
        <f t="shared" si="77"/>
        <v>9.8078126463359521</v>
      </c>
      <c r="G239" s="111">
        <v>40066</v>
      </c>
      <c r="H239" s="140">
        <v>229</v>
      </c>
      <c r="I239" s="149">
        <f t="shared" si="78"/>
        <v>2009</v>
      </c>
      <c r="J239" s="13">
        <f t="shared" si="79"/>
        <v>9</v>
      </c>
      <c r="K239" s="13">
        <f t="shared" si="80"/>
        <v>10</v>
      </c>
      <c r="L239" s="144">
        <f t="shared" si="87"/>
        <v>253</v>
      </c>
      <c r="M239" s="23">
        <f t="shared" si="81"/>
        <v>0.9884616339767095</v>
      </c>
      <c r="N239" s="35">
        <f t="shared" si="82"/>
        <v>7.1773390367673717E-2</v>
      </c>
      <c r="O239" s="87">
        <f t="shared" si="83"/>
        <v>1.6488349146310755</v>
      </c>
      <c r="P239" s="142">
        <f t="shared" si="84"/>
        <v>28.278253599105621</v>
      </c>
      <c r="R239" s="60">
        <v>40066</v>
      </c>
      <c r="S239" s="122">
        <v>229</v>
      </c>
      <c r="T239" s="73">
        <f>'Calcul Es et Ea'!C238</f>
        <v>26.658809999999999</v>
      </c>
      <c r="U239" s="65">
        <f>'Calcul Es et Ea'!D238</f>
        <v>14.220050000000001</v>
      </c>
      <c r="V239" s="33">
        <f t="shared" si="88"/>
        <v>21.24149297350418</v>
      </c>
      <c r="W239" s="33">
        <f t="shared" si="89"/>
        <v>18.949368005170861</v>
      </c>
      <c r="X239" s="35">
        <f t="shared" si="90"/>
        <v>0.89209209676587109</v>
      </c>
      <c r="Y239" s="25">
        <f t="shared" si="91"/>
        <v>14.591013363981563</v>
      </c>
      <c r="AA239" s="60">
        <v>40066</v>
      </c>
      <c r="AB239" s="122">
        <v>229</v>
      </c>
      <c r="AC239" s="73">
        <f t="shared" si="85"/>
        <v>26.658809999999999</v>
      </c>
      <c r="AD239" s="65">
        <f t="shared" si="86"/>
        <v>14.220050000000001</v>
      </c>
      <c r="AE239" s="33">
        <f>'Calcul Es et Ea'!I238</f>
        <v>1.7790640208562307</v>
      </c>
      <c r="AF239" s="47">
        <f t="shared" si="92"/>
        <v>299.81881000000004</v>
      </c>
      <c r="AG239" s="47">
        <f t="shared" si="93"/>
        <v>287.38005000000004</v>
      </c>
      <c r="AH239" s="33">
        <f t="shared" si="94"/>
        <v>39.618442432324805</v>
      </c>
      <c r="AI239" s="33">
        <f t="shared" si="95"/>
        <v>33.44170082348915</v>
      </c>
      <c r="AJ239" s="25">
        <f t="shared" si="96"/>
        <v>4.7832007176456113</v>
      </c>
    </row>
    <row r="240" spans="1:36" x14ac:dyDescent="0.45">
      <c r="A240" s="60">
        <v>40067</v>
      </c>
      <c r="B240" s="121">
        <v>230</v>
      </c>
      <c r="C240" s="89">
        <f t="shared" si="75"/>
        <v>13.471714587238537</v>
      </c>
      <c r="D240" s="75">
        <f t="shared" si="76"/>
        <v>4.8368424914850197</v>
      </c>
      <c r="E240" s="75">
        <f t="shared" si="77"/>
        <v>8.6348720957535186</v>
      </c>
      <c r="G240" s="111">
        <v>40067</v>
      </c>
      <c r="H240" s="139">
        <v>230</v>
      </c>
      <c r="I240" s="149">
        <f t="shared" si="78"/>
        <v>2009</v>
      </c>
      <c r="J240" s="13">
        <f t="shared" si="79"/>
        <v>9</v>
      </c>
      <c r="K240" s="13">
        <f t="shared" si="80"/>
        <v>11</v>
      </c>
      <c r="L240" s="144">
        <f t="shared" si="87"/>
        <v>254</v>
      </c>
      <c r="M240" s="23">
        <f t="shared" si="81"/>
        <v>0.98899553029569987</v>
      </c>
      <c r="N240" s="35">
        <f t="shared" si="82"/>
        <v>6.4831743833380015E-2</v>
      </c>
      <c r="O240" s="87">
        <f t="shared" si="83"/>
        <v>1.6412517668393236</v>
      </c>
      <c r="P240" s="142">
        <f t="shared" si="84"/>
        <v>27.994087877735986</v>
      </c>
      <c r="R240" s="60">
        <v>40067</v>
      </c>
      <c r="S240" s="121">
        <v>230</v>
      </c>
      <c r="T240" s="73">
        <f>'Calcul Es et Ea'!C239</f>
        <v>23.036380000000001</v>
      </c>
      <c r="U240" s="65">
        <f>'Calcul Es et Ea'!D239</f>
        <v>12.21645</v>
      </c>
      <c r="V240" s="33">
        <f t="shared" si="88"/>
        <v>21.028039050240164</v>
      </c>
      <c r="W240" s="33">
        <f t="shared" si="89"/>
        <v>17.495733230179919</v>
      </c>
      <c r="X240" s="35">
        <f t="shared" si="90"/>
        <v>0.83201924765210566</v>
      </c>
      <c r="Y240" s="25">
        <f t="shared" si="91"/>
        <v>13.471714587238537</v>
      </c>
      <c r="AA240" s="60">
        <v>40067</v>
      </c>
      <c r="AB240" s="121">
        <v>230</v>
      </c>
      <c r="AC240" s="73">
        <f t="shared" si="85"/>
        <v>23.036380000000001</v>
      </c>
      <c r="AD240" s="65">
        <f t="shared" si="86"/>
        <v>12.21645</v>
      </c>
      <c r="AE240" s="33">
        <f>'Calcul Es et Ea'!I239</f>
        <v>1.3377864773357735</v>
      </c>
      <c r="AF240" s="47">
        <f t="shared" si="92"/>
        <v>296.19638000000003</v>
      </c>
      <c r="AG240" s="47">
        <f t="shared" si="93"/>
        <v>285.37645000000003</v>
      </c>
      <c r="AH240" s="33">
        <f t="shared" si="94"/>
        <v>37.738173689745174</v>
      </c>
      <c r="AI240" s="33">
        <f t="shared" si="95"/>
        <v>32.51879302719054</v>
      </c>
      <c r="AJ240" s="25">
        <f t="shared" si="96"/>
        <v>4.8368424914850197</v>
      </c>
    </row>
    <row r="241" spans="1:36" x14ac:dyDescent="0.45">
      <c r="A241" s="60">
        <v>40068</v>
      </c>
      <c r="B241" s="122">
        <v>231</v>
      </c>
      <c r="C241" s="89">
        <f t="shared" si="75"/>
        <v>14.322868907468022</v>
      </c>
      <c r="D241" s="75">
        <f t="shared" si="76"/>
        <v>5.572578037327732</v>
      </c>
      <c r="E241" s="75">
        <f t="shared" si="77"/>
        <v>8.7502908701402902</v>
      </c>
      <c r="G241" s="111">
        <v>40068</v>
      </c>
      <c r="H241" s="140">
        <v>231</v>
      </c>
      <c r="I241" s="149">
        <f t="shared" si="78"/>
        <v>2009</v>
      </c>
      <c r="J241" s="13">
        <f t="shared" si="79"/>
        <v>9</v>
      </c>
      <c r="K241" s="13">
        <f t="shared" si="80"/>
        <v>12</v>
      </c>
      <c r="L241" s="144">
        <f t="shared" si="87"/>
        <v>255</v>
      </c>
      <c r="M241" s="23">
        <f t="shared" si="81"/>
        <v>0.98953268747655954</v>
      </c>
      <c r="N241" s="35">
        <f t="shared" si="82"/>
        <v>5.7870886254204473E-2</v>
      </c>
      <c r="O241" s="87">
        <f t="shared" si="83"/>
        <v>1.6336585595716169</v>
      </c>
      <c r="P241" s="142">
        <f t="shared" si="84"/>
        <v>27.708953081781573</v>
      </c>
      <c r="R241" s="60">
        <v>40068</v>
      </c>
      <c r="S241" s="122">
        <v>231</v>
      </c>
      <c r="T241" s="73">
        <f>'Calcul Es et Ea'!C240</f>
        <v>23.55667</v>
      </c>
      <c r="U241" s="65">
        <f>'Calcul Es et Ea'!D240</f>
        <v>11.073320000000001</v>
      </c>
      <c r="V241" s="33">
        <f t="shared" si="88"/>
        <v>20.813857196911048</v>
      </c>
      <c r="W241" s="33">
        <f t="shared" si="89"/>
        <v>18.601128451257171</v>
      </c>
      <c r="X241" s="35">
        <f t="shared" si="90"/>
        <v>0.89368963548081493</v>
      </c>
      <c r="Y241" s="25">
        <f t="shared" si="91"/>
        <v>14.322868907468022</v>
      </c>
      <c r="AA241" s="60">
        <v>40068</v>
      </c>
      <c r="AB241" s="122">
        <v>231</v>
      </c>
      <c r="AC241" s="73">
        <f t="shared" si="85"/>
        <v>23.55667</v>
      </c>
      <c r="AD241" s="65">
        <f t="shared" si="86"/>
        <v>11.073320000000001</v>
      </c>
      <c r="AE241" s="33">
        <f>'Calcul Es et Ea'!I240</f>
        <v>1.2118374959384193</v>
      </c>
      <c r="AF241" s="47">
        <f t="shared" si="92"/>
        <v>296.71667000000002</v>
      </c>
      <c r="AG241" s="47">
        <f t="shared" si="93"/>
        <v>284.23332000000005</v>
      </c>
      <c r="AH241" s="33">
        <f t="shared" si="94"/>
        <v>38.004032305142026</v>
      </c>
      <c r="AI241" s="33">
        <f t="shared" si="95"/>
        <v>32.000874367249956</v>
      </c>
      <c r="AJ241" s="25">
        <f t="shared" si="96"/>
        <v>5.572578037327732</v>
      </c>
    </row>
    <row r="242" spans="1:36" x14ac:dyDescent="0.45">
      <c r="A242" s="60">
        <v>40069</v>
      </c>
      <c r="B242" s="122">
        <v>232</v>
      </c>
      <c r="C242" s="89">
        <f t="shared" si="75"/>
        <v>14.346942309276269</v>
      </c>
      <c r="D242" s="75">
        <f t="shared" si="76"/>
        <v>5.650584468645051</v>
      </c>
      <c r="E242" s="75">
        <f t="shared" si="77"/>
        <v>8.6963578406312187</v>
      </c>
      <c r="G242" s="111">
        <v>40069</v>
      </c>
      <c r="H242" s="140">
        <v>232</v>
      </c>
      <c r="I242" s="149">
        <f t="shared" si="78"/>
        <v>2009</v>
      </c>
      <c r="J242" s="13">
        <f t="shared" si="79"/>
        <v>9</v>
      </c>
      <c r="K242" s="13">
        <f t="shared" si="80"/>
        <v>13</v>
      </c>
      <c r="L242" s="144">
        <f t="shared" si="87"/>
        <v>256</v>
      </c>
      <c r="M242" s="23">
        <f t="shared" si="81"/>
        <v>0.99007294634802301</v>
      </c>
      <c r="N242" s="35">
        <f t="shared" si="82"/>
        <v>5.0892880282476169E-2</v>
      </c>
      <c r="O242" s="87">
        <f t="shared" si="83"/>
        <v>1.6260564264783981</v>
      </c>
      <c r="P242" s="142">
        <f t="shared" si="84"/>
        <v>27.422942412013221</v>
      </c>
      <c r="R242" s="60">
        <v>40069</v>
      </c>
      <c r="S242" s="122">
        <v>232</v>
      </c>
      <c r="T242" s="73">
        <f>'Calcul Es et Ea'!C241</f>
        <v>22.946110000000001</v>
      </c>
      <c r="U242" s="65">
        <f>'Calcul Es et Ea'!D241</f>
        <v>10.15813</v>
      </c>
      <c r="V242" s="33">
        <f t="shared" si="88"/>
        <v>20.599017422207851</v>
      </c>
      <c r="W242" s="33">
        <f t="shared" si="89"/>
        <v>18.632392609449699</v>
      </c>
      <c r="X242" s="35">
        <f t="shared" si="90"/>
        <v>0.90452822227151819</v>
      </c>
      <c r="Y242" s="25">
        <f t="shared" si="91"/>
        <v>14.346942309276269</v>
      </c>
      <c r="AA242" s="60">
        <v>40069</v>
      </c>
      <c r="AB242" s="122">
        <v>232</v>
      </c>
      <c r="AC242" s="73">
        <f t="shared" si="85"/>
        <v>22.946110000000001</v>
      </c>
      <c r="AD242" s="65">
        <f t="shared" si="86"/>
        <v>10.15813</v>
      </c>
      <c r="AE242" s="33">
        <f>'Calcul Es et Ea'!I241</f>
        <v>1.190430465644813</v>
      </c>
      <c r="AF242" s="47">
        <f t="shared" si="92"/>
        <v>296.10611</v>
      </c>
      <c r="AG242" s="47">
        <f t="shared" si="93"/>
        <v>283.31813</v>
      </c>
      <c r="AH242" s="33">
        <f t="shared" si="94"/>
        <v>37.692189766102544</v>
      </c>
      <c r="AI242" s="33">
        <f t="shared" si="95"/>
        <v>31.590708038421933</v>
      </c>
      <c r="AJ242" s="25">
        <f t="shared" si="96"/>
        <v>5.650584468645051</v>
      </c>
    </row>
    <row r="243" spans="1:36" x14ac:dyDescent="0.45">
      <c r="A243" s="60">
        <v>40070</v>
      </c>
      <c r="B243" s="121">
        <v>233</v>
      </c>
      <c r="C243" s="89">
        <f t="shared" si="75"/>
        <v>12.915075689922885</v>
      </c>
      <c r="D243" s="75">
        <f t="shared" si="76"/>
        <v>4.8751845771892865</v>
      </c>
      <c r="E243" s="75">
        <f t="shared" si="77"/>
        <v>8.0398911127335992</v>
      </c>
      <c r="G243" s="111">
        <v>40070</v>
      </c>
      <c r="H243" s="139">
        <v>233</v>
      </c>
      <c r="I243" s="149">
        <f t="shared" si="78"/>
        <v>2009</v>
      </c>
      <c r="J243" s="13">
        <f t="shared" si="79"/>
        <v>9</v>
      </c>
      <c r="K243" s="13">
        <f t="shared" si="80"/>
        <v>14</v>
      </c>
      <c r="L243" s="144">
        <f t="shared" si="87"/>
        <v>257</v>
      </c>
      <c r="M243" s="23">
        <f t="shared" si="81"/>
        <v>0.99061614681972687</v>
      </c>
      <c r="N243" s="35">
        <f t="shared" si="82"/>
        <v>4.3899793651961491E-2</v>
      </c>
      <c r="O243" s="87">
        <f t="shared" si="83"/>
        <v>1.6184464855409368</v>
      </c>
      <c r="P243" s="142">
        <f t="shared" si="84"/>
        <v>27.136150020233337</v>
      </c>
      <c r="R243" s="60">
        <v>40070</v>
      </c>
      <c r="S243" s="121">
        <v>233</v>
      </c>
      <c r="T243" s="73">
        <f>'Calcul Es et Ea'!C242</f>
        <v>21.57104</v>
      </c>
      <c r="U243" s="65">
        <f>'Calcul Es et Ea'!D242</f>
        <v>10.98804</v>
      </c>
      <c r="V243" s="33">
        <f t="shared" si="88"/>
        <v>20.383590449198476</v>
      </c>
      <c r="W243" s="33">
        <f t="shared" si="89"/>
        <v>16.772825571328422</v>
      </c>
      <c r="X243" s="35">
        <f t="shared" si="90"/>
        <v>0.82285923145536721</v>
      </c>
      <c r="Y243" s="25">
        <f t="shared" si="91"/>
        <v>12.915075689922885</v>
      </c>
      <c r="AA243" s="60">
        <v>40070</v>
      </c>
      <c r="AB243" s="121">
        <v>233</v>
      </c>
      <c r="AC243" s="73">
        <f t="shared" si="85"/>
        <v>21.57104</v>
      </c>
      <c r="AD243" s="65">
        <f t="shared" si="86"/>
        <v>10.98804</v>
      </c>
      <c r="AE243" s="33">
        <f>'Calcul Es et Ea'!I242</f>
        <v>1.2126252486319877</v>
      </c>
      <c r="AF243" s="47">
        <f t="shared" si="92"/>
        <v>294.73104000000001</v>
      </c>
      <c r="AG243" s="47">
        <f t="shared" si="93"/>
        <v>284.14804000000004</v>
      </c>
      <c r="AH243" s="33">
        <f t="shared" si="94"/>
        <v>36.996905437334711</v>
      </c>
      <c r="AI243" s="33">
        <f t="shared" si="95"/>
        <v>31.962486093812366</v>
      </c>
      <c r="AJ243" s="25">
        <f t="shared" si="96"/>
        <v>4.8751845771892865</v>
      </c>
    </row>
    <row r="244" spans="1:36" x14ac:dyDescent="0.45">
      <c r="A244" s="60">
        <v>40071</v>
      </c>
      <c r="B244" s="122">
        <v>234</v>
      </c>
      <c r="C244" s="89">
        <f t="shared" si="75"/>
        <v>10.508127783246335</v>
      </c>
      <c r="D244" s="75">
        <f t="shared" si="76"/>
        <v>3.3071444484167039</v>
      </c>
      <c r="E244" s="75">
        <f t="shared" si="77"/>
        <v>7.2009833348296315</v>
      </c>
      <c r="G244" s="111">
        <v>40071</v>
      </c>
      <c r="H244" s="140">
        <v>234</v>
      </c>
      <c r="I244" s="149">
        <f t="shared" si="78"/>
        <v>2009</v>
      </c>
      <c r="J244" s="13">
        <f t="shared" si="79"/>
        <v>9</v>
      </c>
      <c r="K244" s="13">
        <f t="shared" si="80"/>
        <v>15</v>
      </c>
      <c r="L244" s="144">
        <f t="shared" si="87"/>
        <v>258</v>
      </c>
      <c r="M244" s="23">
        <f t="shared" si="81"/>
        <v>0.9911621279296482</v>
      </c>
      <c r="N244" s="35">
        <f t="shared" si="82"/>
        <v>3.6893698565152948E-2</v>
      </c>
      <c r="O244" s="87">
        <f t="shared" si="83"/>
        <v>1.6108298409439299</v>
      </c>
      <c r="P244" s="142">
        <f t="shared" si="84"/>
        <v>26.848670958510588</v>
      </c>
      <c r="R244" s="60">
        <v>40071</v>
      </c>
      <c r="S244" s="122">
        <v>234</v>
      </c>
      <c r="T244" s="73">
        <f>'Calcul Es et Ea'!C243</f>
        <v>17.698060000000002</v>
      </c>
      <c r="U244" s="65">
        <f>'Calcul Es et Ea'!D243</f>
        <v>10.5413</v>
      </c>
      <c r="V244" s="33">
        <f t="shared" si="88"/>
        <v>20.167647677194815</v>
      </c>
      <c r="W244" s="33">
        <f t="shared" si="89"/>
        <v>13.646919199021214</v>
      </c>
      <c r="X244" s="35">
        <f t="shared" si="90"/>
        <v>0.67667382024195544</v>
      </c>
      <c r="Y244" s="25">
        <f t="shared" si="91"/>
        <v>10.508127783246335</v>
      </c>
      <c r="AA244" s="60">
        <v>40071</v>
      </c>
      <c r="AB244" s="122">
        <v>234</v>
      </c>
      <c r="AC244" s="73">
        <f t="shared" si="85"/>
        <v>17.698060000000002</v>
      </c>
      <c r="AD244" s="65">
        <f t="shared" si="86"/>
        <v>10.5413</v>
      </c>
      <c r="AE244" s="33">
        <f>'Calcul Es et Ea'!I243</f>
        <v>1.3793427565127039</v>
      </c>
      <c r="AF244" s="47">
        <f t="shared" si="92"/>
        <v>290.85806000000002</v>
      </c>
      <c r="AG244" s="47">
        <f t="shared" si="93"/>
        <v>283.7013</v>
      </c>
      <c r="AH244" s="33">
        <f t="shared" si="94"/>
        <v>35.090237333234427</v>
      </c>
      <c r="AI244" s="33">
        <f t="shared" si="95"/>
        <v>31.761952848471466</v>
      </c>
      <c r="AJ244" s="25">
        <f t="shared" si="96"/>
        <v>3.3071444484167039</v>
      </c>
    </row>
    <row r="245" spans="1:36" x14ac:dyDescent="0.45">
      <c r="A245" s="60">
        <v>40072</v>
      </c>
      <c r="B245" s="122">
        <v>235</v>
      </c>
      <c r="C245" s="89">
        <f t="shared" si="75"/>
        <v>9.3059734749686029</v>
      </c>
      <c r="D245" s="75">
        <f t="shared" si="76"/>
        <v>2.7044787812753266</v>
      </c>
      <c r="E245" s="75">
        <f t="shared" si="77"/>
        <v>6.6014946936932759</v>
      </c>
      <c r="G245" s="111">
        <v>40072</v>
      </c>
      <c r="H245" s="140">
        <v>235</v>
      </c>
      <c r="I245" s="149">
        <f t="shared" si="78"/>
        <v>2009</v>
      </c>
      <c r="J245" s="13">
        <f t="shared" si="79"/>
        <v>9</v>
      </c>
      <c r="K245" s="13">
        <f t="shared" si="80"/>
        <v>16</v>
      </c>
      <c r="L245" s="144">
        <f t="shared" si="87"/>
        <v>259</v>
      </c>
      <c r="M245" s="23">
        <f t="shared" si="81"/>
        <v>0.99171072789180092</v>
      </c>
      <c r="N245" s="35">
        <f t="shared" si="82"/>
        <v>2.9876671079227975E-2</v>
      </c>
      <c r="O245" s="87">
        <f t="shared" si="83"/>
        <v>1.6032075849589629</v>
      </c>
      <c r="P245" s="142">
        <f t="shared" si="84"/>
        <v>26.560601125827866</v>
      </c>
      <c r="R245" s="60">
        <v>40072</v>
      </c>
      <c r="S245" s="122">
        <v>235</v>
      </c>
      <c r="T245" s="73">
        <f>'Calcul Es et Ea'!C244</f>
        <v>16.418340000000001</v>
      </c>
      <c r="U245" s="65">
        <f>'Calcul Es et Ea'!D244</f>
        <v>10.683</v>
      </c>
      <c r="V245" s="33">
        <f t="shared" si="88"/>
        <v>19.951261141676859</v>
      </c>
      <c r="W245" s="33">
        <f t="shared" si="89"/>
        <v>12.085679837621562</v>
      </c>
      <c r="X245" s="35">
        <f t="shared" si="90"/>
        <v>0.60576019489692212</v>
      </c>
      <c r="Y245" s="25">
        <f t="shared" si="91"/>
        <v>9.3059734749686029</v>
      </c>
      <c r="AA245" s="60">
        <v>40072</v>
      </c>
      <c r="AB245" s="122">
        <v>235</v>
      </c>
      <c r="AC245" s="73">
        <f t="shared" si="85"/>
        <v>16.418340000000001</v>
      </c>
      <c r="AD245" s="65">
        <f t="shared" si="86"/>
        <v>10.683</v>
      </c>
      <c r="AE245" s="33">
        <f>'Calcul Es et Ea'!I244</f>
        <v>1.3991442567176373</v>
      </c>
      <c r="AF245" s="47">
        <f t="shared" si="92"/>
        <v>289.57834000000003</v>
      </c>
      <c r="AG245" s="47">
        <f t="shared" si="93"/>
        <v>283.84300000000002</v>
      </c>
      <c r="AH245" s="33">
        <f t="shared" si="94"/>
        <v>34.476739708600483</v>
      </c>
      <c r="AI245" s="33">
        <f t="shared" si="95"/>
        <v>31.825456847334976</v>
      </c>
      <c r="AJ245" s="25">
        <f t="shared" si="96"/>
        <v>2.7044787812753266</v>
      </c>
    </row>
    <row r="246" spans="1:36" x14ac:dyDescent="0.45">
      <c r="A246" s="60">
        <v>40073</v>
      </c>
      <c r="B246" s="121">
        <v>236</v>
      </c>
      <c r="C246" s="89">
        <f t="shared" si="75"/>
        <v>3.9862588121937206</v>
      </c>
      <c r="D246" s="75">
        <f t="shared" si="76"/>
        <v>2.2619633381664787E-2</v>
      </c>
      <c r="E246" s="75">
        <f t="shared" si="77"/>
        <v>3.963639178812056</v>
      </c>
      <c r="G246" s="111">
        <v>40073</v>
      </c>
      <c r="H246" s="139">
        <v>236</v>
      </c>
      <c r="I246" s="149">
        <f t="shared" si="78"/>
        <v>2009</v>
      </c>
      <c r="J246" s="13">
        <f t="shared" si="79"/>
        <v>9</v>
      </c>
      <c r="K246" s="13">
        <f t="shared" si="80"/>
        <v>17</v>
      </c>
      <c r="L246" s="144">
        <f t="shared" si="87"/>
        <v>260</v>
      </c>
      <c r="M246" s="23">
        <f t="shared" si="81"/>
        <v>0.99226178414417643</v>
      </c>
      <c r="N246" s="35">
        <f t="shared" si="82"/>
        <v>2.2850790490871208E-2</v>
      </c>
      <c r="O246" s="87">
        <f t="shared" si="83"/>
        <v>1.5955807998371538</v>
      </c>
      <c r="P246" s="142">
        <f t="shared" si="84"/>
        <v>26.272037212221523</v>
      </c>
      <c r="R246" s="60">
        <v>40073</v>
      </c>
      <c r="S246" s="121">
        <v>236</v>
      </c>
      <c r="T246" s="73">
        <f>'Calcul Es et Ea'!C245</f>
        <v>15.18482</v>
      </c>
      <c r="U246" s="65">
        <f>'Calcul Es et Ea'!D245</f>
        <v>14.109209999999999</v>
      </c>
      <c r="V246" s="33">
        <f t="shared" si="88"/>
        <v>19.734503472332321</v>
      </c>
      <c r="W246" s="33">
        <f t="shared" si="89"/>
        <v>5.1769594963554812</v>
      </c>
      <c r="X246" s="35">
        <f t="shared" si="90"/>
        <v>0.26233036486646616</v>
      </c>
      <c r="Y246" s="25">
        <f t="shared" si="91"/>
        <v>3.9862588121937206</v>
      </c>
      <c r="AA246" s="60">
        <v>40073</v>
      </c>
      <c r="AB246" s="121">
        <v>236</v>
      </c>
      <c r="AC246" s="73">
        <f t="shared" si="85"/>
        <v>15.18482</v>
      </c>
      <c r="AD246" s="65">
        <f t="shared" si="86"/>
        <v>14.109209999999999</v>
      </c>
      <c r="AE246" s="33">
        <f>'Calcul Es et Ea'!I245</f>
        <v>1.6133763512435577</v>
      </c>
      <c r="AF246" s="47">
        <f t="shared" si="92"/>
        <v>288.34482000000003</v>
      </c>
      <c r="AG246" s="47">
        <f t="shared" si="93"/>
        <v>287.26921000000004</v>
      </c>
      <c r="AH246" s="33">
        <f t="shared" si="94"/>
        <v>33.893038801267096</v>
      </c>
      <c r="AI246" s="33">
        <f t="shared" si="95"/>
        <v>33.39013796489715</v>
      </c>
      <c r="AJ246" s="25">
        <f t="shared" si="96"/>
        <v>2.2619633381664787E-2</v>
      </c>
    </row>
    <row r="247" spans="1:36" x14ac:dyDescent="0.45">
      <c r="A247" s="60">
        <v>40074</v>
      </c>
      <c r="B247" s="122">
        <v>237</v>
      </c>
      <c r="C247" s="89">
        <f t="shared" si="75"/>
        <v>11.35081999829071</v>
      </c>
      <c r="D247" s="75">
        <f t="shared" si="76"/>
        <v>3.5087032765717554</v>
      </c>
      <c r="E247" s="75">
        <f t="shared" si="77"/>
        <v>7.8421167217189547</v>
      </c>
      <c r="G247" s="111">
        <v>40074</v>
      </c>
      <c r="H247" s="140">
        <v>237</v>
      </c>
      <c r="I247" s="149">
        <f t="shared" si="78"/>
        <v>2009</v>
      </c>
      <c r="J247" s="13">
        <f t="shared" si="79"/>
        <v>9</v>
      </c>
      <c r="K247" s="13">
        <f t="shared" si="80"/>
        <v>18</v>
      </c>
      <c r="L247" s="144">
        <f t="shared" si="87"/>
        <v>261</v>
      </c>
      <c r="M247" s="23">
        <f t="shared" si="81"/>
        <v>0.99281513339691441</v>
      </c>
      <c r="N247" s="35">
        <f t="shared" si="82"/>
        <v>1.5818138720131186E-2</v>
      </c>
      <c r="O247" s="87">
        <f t="shared" si="83"/>
        <v>1.5879505597093497</v>
      </c>
      <c r="P247" s="142">
        <f t="shared" si="84"/>
        <v>25.98307664049743</v>
      </c>
      <c r="R247" s="60">
        <v>40074</v>
      </c>
      <c r="S247" s="122">
        <v>237</v>
      </c>
      <c r="T247" s="73">
        <f>'Calcul Es et Ea'!C246</f>
        <v>22.55968</v>
      </c>
      <c r="U247" s="65">
        <f>'Calcul Es et Ea'!D246</f>
        <v>13.643380000000001</v>
      </c>
      <c r="V247" s="33">
        <f t="shared" si="88"/>
        <v>19.517447849276049</v>
      </c>
      <c r="W247" s="33">
        <f t="shared" si="89"/>
        <v>14.741324673104817</v>
      </c>
      <c r="X247" s="35">
        <f t="shared" si="90"/>
        <v>0.75528956382745549</v>
      </c>
      <c r="Y247" s="25">
        <f t="shared" si="91"/>
        <v>11.35081999829071</v>
      </c>
      <c r="AA247" s="60">
        <v>40074</v>
      </c>
      <c r="AB247" s="122">
        <v>237</v>
      </c>
      <c r="AC247" s="73">
        <f t="shared" si="85"/>
        <v>22.55968</v>
      </c>
      <c r="AD247" s="65">
        <f t="shared" si="86"/>
        <v>13.643380000000001</v>
      </c>
      <c r="AE247" s="33">
        <f>'Calcul Es et Ea'!I246</f>
        <v>1.8752170420592917</v>
      </c>
      <c r="AF247" s="47">
        <f t="shared" si="92"/>
        <v>295.71968000000004</v>
      </c>
      <c r="AG247" s="47">
        <f t="shared" si="93"/>
        <v>286.80338</v>
      </c>
      <c r="AH247" s="33">
        <f t="shared" si="94"/>
        <v>37.495815499014732</v>
      </c>
      <c r="AI247" s="33">
        <f t="shared" si="95"/>
        <v>33.17408507906606</v>
      </c>
      <c r="AJ247" s="25">
        <f t="shared" si="96"/>
        <v>3.5087032765717554</v>
      </c>
    </row>
    <row r="248" spans="1:36" x14ac:dyDescent="0.45">
      <c r="A248" s="60">
        <v>40075</v>
      </c>
      <c r="B248" s="122">
        <v>238</v>
      </c>
      <c r="C248" s="89">
        <f t="shared" si="75"/>
        <v>13.039678544737024</v>
      </c>
      <c r="D248" s="75">
        <f t="shared" si="76"/>
        <v>4.5565753186690188</v>
      </c>
      <c r="E248" s="75">
        <f t="shared" si="77"/>
        <v>8.483103226068005</v>
      </c>
      <c r="G248" s="111">
        <v>40075</v>
      </c>
      <c r="H248" s="140">
        <v>238</v>
      </c>
      <c r="I248" s="149">
        <f t="shared" si="78"/>
        <v>2009</v>
      </c>
      <c r="J248" s="13">
        <f t="shared" si="79"/>
        <v>9</v>
      </c>
      <c r="K248" s="13">
        <f t="shared" si="80"/>
        <v>19</v>
      </c>
      <c r="L248" s="144">
        <f t="shared" si="87"/>
        <v>262</v>
      </c>
      <c r="M248" s="23">
        <f t="shared" si="81"/>
        <v>0.99337061168068908</v>
      </c>
      <c r="N248" s="35">
        <f t="shared" si="82"/>
        <v>8.7807996935049988E-3</v>
      </c>
      <c r="O248" s="87">
        <f t="shared" si="83"/>
        <v>1.5803179324923544</v>
      </c>
      <c r="P248" s="142">
        <f t="shared" si="84"/>
        <v>25.693817505617574</v>
      </c>
      <c r="R248" s="60">
        <v>40075</v>
      </c>
      <c r="S248" s="122">
        <v>238</v>
      </c>
      <c r="T248" s="73">
        <f>'Calcul Es et Ea'!C247</f>
        <v>21.939440000000001</v>
      </c>
      <c r="U248" s="65">
        <f>'Calcul Es et Ea'!D247</f>
        <v>9.9060539999999992</v>
      </c>
      <c r="V248" s="33">
        <f t="shared" si="88"/>
        <v>19.300167957519697</v>
      </c>
      <c r="W248" s="33">
        <f t="shared" si="89"/>
        <v>16.934647460697434</v>
      </c>
      <c r="X248" s="35">
        <f t="shared" si="90"/>
        <v>0.87743523776431109</v>
      </c>
      <c r="Y248" s="25">
        <f t="shared" si="91"/>
        <v>13.039678544737024</v>
      </c>
      <c r="AA248" s="60">
        <v>40075</v>
      </c>
      <c r="AB248" s="122">
        <v>238</v>
      </c>
      <c r="AC248" s="73">
        <f t="shared" si="85"/>
        <v>21.939440000000001</v>
      </c>
      <c r="AD248" s="65">
        <f t="shared" si="86"/>
        <v>9.9060539999999992</v>
      </c>
      <c r="AE248" s="33">
        <f>'Calcul Es et Ea'!I247</f>
        <v>1.6706846565380538</v>
      </c>
      <c r="AF248" s="47">
        <f t="shared" si="92"/>
        <v>295.09944000000002</v>
      </c>
      <c r="AG248" s="47">
        <f t="shared" si="93"/>
        <v>283.06605400000001</v>
      </c>
      <c r="AH248" s="33">
        <f t="shared" si="94"/>
        <v>37.182230144493992</v>
      </c>
      <c r="AI248" s="33">
        <f t="shared" si="95"/>
        <v>31.478429478305326</v>
      </c>
      <c r="AJ248" s="25">
        <f t="shared" si="96"/>
        <v>4.5565753186690188</v>
      </c>
    </row>
    <row r="249" spans="1:36" x14ac:dyDescent="0.45">
      <c r="A249" s="60">
        <v>40076</v>
      </c>
      <c r="B249" s="121">
        <v>239</v>
      </c>
      <c r="C249" s="89">
        <f t="shared" si="75"/>
        <v>10.108591413736807</v>
      </c>
      <c r="D249" s="75">
        <f t="shared" si="76"/>
        <v>3.0898257590135949</v>
      </c>
      <c r="E249" s="75">
        <f t="shared" si="77"/>
        <v>7.0187656547232127</v>
      </c>
      <c r="G249" s="111">
        <v>40076</v>
      </c>
      <c r="H249" s="139">
        <v>239</v>
      </c>
      <c r="I249" s="149">
        <f t="shared" si="78"/>
        <v>2009</v>
      </c>
      <c r="J249" s="13">
        <f t="shared" si="79"/>
        <v>9</v>
      </c>
      <c r="K249" s="13">
        <f t="shared" si="80"/>
        <v>20</v>
      </c>
      <c r="L249" s="144">
        <f t="shared" si="87"/>
        <v>263</v>
      </c>
      <c r="M249" s="23">
        <f t="shared" si="81"/>
        <v>0.99392805439529652</v>
      </c>
      <c r="N249" s="35">
        <f t="shared" si="82"/>
        <v>1.7408587264244454E-3</v>
      </c>
      <c r="O249" s="87">
        <f t="shared" si="83"/>
        <v>1.5726839817997018</v>
      </c>
      <c r="P249" s="142">
        <f t="shared" si="84"/>
        <v>25.404358511857648</v>
      </c>
      <c r="R249" s="60">
        <v>40076</v>
      </c>
      <c r="S249" s="121">
        <v>239</v>
      </c>
      <c r="T249" s="73">
        <f>'Calcul Es et Ea'!C248</f>
        <v>20.87247</v>
      </c>
      <c r="U249" s="65">
        <f>'Calcul Es et Ea'!D248</f>
        <v>13.47512</v>
      </c>
      <c r="V249" s="33">
        <f t="shared" si="88"/>
        <v>19.082737939766993</v>
      </c>
      <c r="W249" s="33">
        <f t="shared" si="89"/>
        <v>13.128040797060789</v>
      </c>
      <c r="X249" s="35">
        <f t="shared" si="90"/>
        <v>0.68795373276614247</v>
      </c>
      <c r="Y249" s="25">
        <f t="shared" si="91"/>
        <v>10.108591413736807</v>
      </c>
      <c r="AA249" s="60">
        <v>40076</v>
      </c>
      <c r="AB249" s="121">
        <v>239</v>
      </c>
      <c r="AC249" s="73">
        <f t="shared" si="85"/>
        <v>20.87247</v>
      </c>
      <c r="AD249" s="65">
        <f t="shared" si="86"/>
        <v>13.47512</v>
      </c>
      <c r="AE249" s="33">
        <f>'Calcul Es et Ea'!I248</f>
        <v>1.7822102908303388</v>
      </c>
      <c r="AF249" s="47">
        <f t="shared" si="92"/>
        <v>294.03247000000005</v>
      </c>
      <c r="AG249" s="47">
        <f t="shared" si="93"/>
        <v>286.63512000000003</v>
      </c>
      <c r="AH249" s="33">
        <f t="shared" si="94"/>
        <v>36.647391018181771</v>
      </c>
      <c r="AI249" s="33">
        <f t="shared" si="95"/>
        <v>33.096304107719504</v>
      </c>
      <c r="AJ249" s="25">
        <f t="shared" si="96"/>
        <v>3.0898257590135949</v>
      </c>
    </row>
    <row r="250" spans="1:36" x14ac:dyDescent="0.45">
      <c r="A250" s="60">
        <v>40077</v>
      </c>
      <c r="B250" s="122">
        <v>240</v>
      </c>
      <c r="C250" s="89">
        <f t="shared" si="75"/>
        <v>11.738679877345202</v>
      </c>
      <c r="D250" s="75">
        <f t="shared" si="76"/>
        <v>4.0190023012665748</v>
      </c>
      <c r="E250" s="75">
        <f t="shared" si="77"/>
        <v>7.7196775760786274</v>
      </c>
      <c r="G250" s="111">
        <v>40077</v>
      </c>
      <c r="H250" s="140">
        <v>240</v>
      </c>
      <c r="I250" s="149">
        <f t="shared" si="78"/>
        <v>2009</v>
      </c>
      <c r="J250" s="13">
        <f t="shared" si="79"/>
        <v>9</v>
      </c>
      <c r="K250" s="13">
        <f t="shared" si="80"/>
        <v>21</v>
      </c>
      <c r="L250" s="144">
        <f t="shared" si="87"/>
        <v>264</v>
      </c>
      <c r="M250" s="23">
        <f t="shared" si="81"/>
        <v>0.99448729635843003</v>
      </c>
      <c r="N250" s="35">
        <f t="shared" si="82"/>
        <v>-5.2995980946671916E-3</v>
      </c>
      <c r="O250" s="87">
        <f t="shared" si="83"/>
        <v>1.5650497688555511</v>
      </c>
      <c r="P250" s="142">
        <f t="shared" si="84"/>
        <v>25.114798907844094</v>
      </c>
      <c r="R250" s="60">
        <v>40077</v>
      </c>
      <c r="S250" s="122">
        <v>240</v>
      </c>
      <c r="T250" s="73">
        <f>'Calcul Es et Ea'!C249</f>
        <v>21.442920000000001</v>
      </c>
      <c r="U250" s="65">
        <f>'Calcul Es et Ea'!D249</f>
        <v>11.2361</v>
      </c>
      <c r="V250" s="33">
        <f t="shared" si="88"/>
        <v>18.865232347616171</v>
      </c>
      <c r="W250" s="33">
        <f t="shared" si="89"/>
        <v>15.245038801747015</v>
      </c>
      <c r="X250" s="35">
        <f t="shared" si="90"/>
        <v>0.80810236104372135</v>
      </c>
      <c r="Y250" s="25">
        <f t="shared" si="91"/>
        <v>11.738679877345202</v>
      </c>
      <c r="AA250" s="60">
        <v>40077</v>
      </c>
      <c r="AB250" s="122">
        <v>240</v>
      </c>
      <c r="AC250" s="73">
        <f t="shared" si="85"/>
        <v>21.442920000000001</v>
      </c>
      <c r="AD250" s="65">
        <f t="shared" si="86"/>
        <v>11.2361</v>
      </c>
      <c r="AE250" s="33">
        <f>'Calcul Es et Ea'!I249</f>
        <v>1.7047449485252602</v>
      </c>
      <c r="AF250" s="47">
        <f t="shared" si="92"/>
        <v>294.60292000000004</v>
      </c>
      <c r="AG250" s="47">
        <f t="shared" si="93"/>
        <v>284.39610000000005</v>
      </c>
      <c r="AH250" s="33">
        <f t="shared" si="94"/>
        <v>36.932616943461795</v>
      </c>
      <c r="AI250" s="33">
        <f t="shared" si="95"/>
        <v>32.074244778656912</v>
      </c>
      <c r="AJ250" s="25">
        <f t="shared" si="96"/>
        <v>4.0190023012665748</v>
      </c>
    </row>
    <row r="251" spans="1:36" x14ac:dyDescent="0.45">
      <c r="A251" s="60">
        <v>40078</v>
      </c>
      <c r="B251" s="122">
        <v>241</v>
      </c>
      <c r="C251" s="89">
        <f t="shared" si="75"/>
        <v>14.154817997718165</v>
      </c>
      <c r="D251" s="75">
        <f t="shared" si="76"/>
        <v>5.3999619791951448</v>
      </c>
      <c r="E251" s="75">
        <f t="shared" si="77"/>
        <v>8.7548560185230215</v>
      </c>
      <c r="G251" s="111">
        <v>40078</v>
      </c>
      <c r="H251" s="140">
        <v>241</v>
      </c>
      <c r="I251" s="149">
        <f t="shared" si="78"/>
        <v>2009</v>
      </c>
      <c r="J251" s="13">
        <f t="shared" si="79"/>
        <v>9</v>
      </c>
      <c r="K251" s="13">
        <f t="shared" si="80"/>
        <v>22</v>
      </c>
      <c r="L251" s="144">
        <f t="shared" si="87"/>
        <v>265</v>
      </c>
      <c r="M251" s="23">
        <f t="shared" si="81"/>
        <v>0.99504817185462646</v>
      </c>
      <c r="N251" s="35">
        <f t="shared" si="82"/>
        <v>-1.2338484530469047E-2</v>
      </c>
      <c r="O251" s="87">
        <f t="shared" si="83"/>
        <v>1.5574163544102986</v>
      </c>
      <c r="P251" s="142">
        <f t="shared" si="84"/>
        <v>24.825238419584867</v>
      </c>
      <c r="R251" s="60">
        <v>40078</v>
      </c>
      <c r="S251" s="122">
        <v>241</v>
      </c>
      <c r="T251" s="73">
        <f>'Calcul Es et Ea'!C250</f>
        <v>24.902270000000001</v>
      </c>
      <c r="U251" s="65">
        <f>'Calcul Es et Ea'!D250</f>
        <v>9.7131340000000002</v>
      </c>
      <c r="V251" s="33">
        <f t="shared" si="88"/>
        <v>18.647726091255368</v>
      </c>
      <c r="W251" s="33">
        <f t="shared" si="89"/>
        <v>18.382880516517098</v>
      </c>
      <c r="X251" s="35">
        <f t="shared" si="90"/>
        <v>0.98579743323973068</v>
      </c>
      <c r="Y251" s="25">
        <f t="shared" si="91"/>
        <v>14.154817997718165</v>
      </c>
      <c r="AA251" s="60">
        <v>40078</v>
      </c>
      <c r="AB251" s="122">
        <v>241</v>
      </c>
      <c r="AC251" s="73">
        <f t="shared" si="85"/>
        <v>24.902270000000001</v>
      </c>
      <c r="AD251" s="65">
        <f t="shared" si="86"/>
        <v>9.7131340000000002</v>
      </c>
      <c r="AE251" s="33">
        <f>'Calcul Es et Ea'!I250</f>
        <v>1.7068155211899712</v>
      </c>
      <c r="AF251" s="47">
        <f t="shared" si="92"/>
        <v>298.06227000000001</v>
      </c>
      <c r="AG251" s="47">
        <f t="shared" si="93"/>
        <v>282.87313400000005</v>
      </c>
      <c r="AH251" s="33">
        <f t="shared" si="94"/>
        <v>38.698123997900055</v>
      </c>
      <c r="AI251" s="33">
        <f t="shared" si="95"/>
        <v>31.392702305112927</v>
      </c>
      <c r="AJ251" s="25">
        <f t="shared" si="96"/>
        <v>5.3999619791951448</v>
      </c>
    </row>
    <row r="252" spans="1:36" x14ac:dyDescent="0.45">
      <c r="A252" s="60">
        <v>40079</v>
      </c>
      <c r="B252" s="121">
        <v>242</v>
      </c>
      <c r="C252" s="89">
        <f t="shared" si="75"/>
        <v>14.132515304121682</v>
      </c>
      <c r="D252" s="75">
        <f t="shared" si="76"/>
        <v>5.8970946117999032</v>
      </c>
      <c r="E252" s="75">
        <f t="shared" si="77"/>
        <v>8.2354206923217781</v>
      </c>
      <c r="G252" s="111">
        <v>40079</v>
      </c>
      <c r="H252" s="139">
        <v>242</v>
      </c>
      <c r="I252" s="149">
        <f t="shared" si="78"/>
        <v>2009</v>
      </c>
      <c r="J252" s="13">
        <f t="shared" si="79"/>
        <v>9</v>
      </c>
      <c r="K252" s="13">
        <f t="shared" si="80"/>
        <v>23</v>
      </c>
      <c r="L252" s="144">
        <f t="shared" si="87"/>
        <v>266</v>
      </c>
      <c r="M252" s="23">
        <f t="shared" si="81"/>
        <v>0.99561051468437156</v>
      </c>
      <c r="N252" s="35">
        <f t="shared" si="82"/>
        <v>-1.9373714807017859E-2</v>
      </c>
      <c r="O252" s="87">
        <f t="shared" si="83"/>
        <v>1.5497848006565358</v>
      </c>
      <c r="P252" s="142">
        <f t="shared" si="84"/>
        <v>24.53577718161598</v>
      </c>
      <c r="R252" s="60">
        <v>40079</v>
      </c>
      <c r="S252" s="121">
        <v>242</v>
      </c>
      <c r="T252" s="73">
        <f>'Calcul Es et Ea'!C251</f>
        <v>25.33652</v>
      </c>
      <c r="U252" s="65">
        <f>'Calcul Es et Ea'!D251</f>
        <v>9.8358439999999998</v>
      </c>
      <c r="V252" s="33">
        <f t="shared" si="88"/>
        <v>18.430294387742663</v>
      </c>
      <c r="W252" s="33">
        <f t="shared" si="89"/>
        <v>18.353915979378808</v>
      </c>
      <c r="X252" s="35">
        <f t="shared" si="90"/>
        <v>0.99585582266039918</v>
      </c>
      <c r="Y252" s="25">
        <f t="shared" si="91"/>
        <v>14.132515304121682</v>
      </c>
      <c r="AA252" s="60">
        <v>40079</v>
      </c>
      <c r="AB252" s="121">
        <v>242</v>
      </c>
      <c r="AC252" s="73">
        <f t="shared" si="85"/>
        <v>25.33652</v>
      </c>
      <c r="AD252" s="65">
        <f t="shared" si="86"/>
        <v>9.8358439999999998</v>
      </c>
      <c r="AE252" s="33">
        <f>'Calcul Es et Ea'!I251</f>
        <v>1.4998858030509892</v>
      </c>
      <c r="AF252" s="47">
        <f t="shared" si="92"/>
        <v>298.49652000000003</v>
      </c>
      <c r="AG252" s="47">
        <f t="shared" si="93"/>
        <v>282.99584400000003</v>
      </c>
      <c r="AH252" s="33">
        <f t="shared" si="94"/>
        <v>38.924136104072488</v>
      </c>
      <c r="AI252" s="33">
        <f t="shared" si="95"/>
        <v>31.447210215262469</v>
      </c>
      <c r="AJ252" s="25">
        <f t="shared" si="96"/>
        <v>5.8970946117999032</v>
      </c>
    </row>
    <row r="253" spans="1:36" x14ac:dyDescent="0.45">
      <c r="A253" s="60">
        <v>40080</v>
      </c>
      <c r="B253" s="122">
        <v>243</v>
      </c>
      <c r="C253" s="89">
        <f t="shared" si="75"/>
        <v>12.121530091551909</v>
      </c>
      <c r="D253" s="75">
        <f t="shared" si="76"/>
        <v>4.7206285517805817</v>
      </c>
      <c r="E253" s="75">
        <f t="shared" si="77"/>
        <v>7.4009015397713274</v>
      </c>
      <c r="G253" s="111">
        <v>40080</v>
      </c>
      <c r="H253" s="140">
        <v>243</v>
      </c>
      <c r="I253" s="149">
        <f t="shared" si="78"/>
        <v>2009</v>
      </c>
      <c r="J253" s="13">
        <f t="shared" si="79"/>
        <v>9</v>
      </c>
      <c r="K253" s="13">
        <f t="shared" si="80"/>
        <v>24</v>
      </c>
      <c r="L253" s="144">
        <f t="shared" si="87"/>
        <v>267</v>
      </c>
      <c r="M253" s="23">
        <f t="shared" si="81"/>
        <v>0.99617415821334843</v>
      </c>
      <c r="N253" s="35">
        <f t="shared" si="82"/>
        <v>-2.6403204233750699E-2</v>
      </c>
      <c r="O253" s="87">
        <f t="shared" si="83"/>
        <v>1.5421561731439641</v>
      </c>
      <c r="P253" s="142">
        <f t="shared" si="84"/>
        <v>24.246515666390643</v>
      </c>
      <c r="R253" s="60">
        <v>40080</v>
      </c>
      <c r="S253" s="122">
        <v>243</v>
      </c>
      <c r="T253" s="73">
        <f>'Calcul Es et Ea'!C252</f>
        <v>22.196670000000001</v>
      </c>
      <c r="U253" s="65">
        <f>'Calcul Es et Ea'!D252</f>
        <v>10.519769999999999</v>
      </c>
      <c r="V253" s="33">
        <f t="shared" si="88"/>
        <v>18.213012707965998</v>
      </c>
      <c r="W253" s="33">
        <f t="shared" si="89"/>
        <v>15.742246872145337</v>
      </c>
      <c r="X253" s="35">
        <f t="shared" si="90"/>
        <v>0.86434062966749048</v>
      </c>
      <c r="Y253" s="25">
        <f t="shared" si="91"/>
        <v>12.121530091551909</v>
      </c>
      <c r="AA253" s="60">
        <v>40080</v>
      </c>
      <c r="AB253" s="122">
        <v>243</v>
      </c>
      <c r="AC253" s="73">
        <f t="shared" si="85"/>
        <v>22.196670000000001</v>
      </c>
      <c r="AD253" s="65">
        <f t="shared" si="86"/>
        <v>10.519769999999999</v>
      </c>
      <c r="AE253" s="33">
        <f>'Calcul Es et Ea'!I252</f>
        <v>1.5207998411981782</v>
      </c>
      <c r="AF253" s="47">
        <f t="shared" si="92"/>
        <v>295.35667000000001</v>
      </c>
      <c r="AG253" s="47">
        <f t="shared" si="93"/>
        <v>283.67977000000002</v>
      </c>
      <c r="AH253" s="33">
        <f t="shared" si="94"/>
        <v>37.312042628620802</v>
      </c>
      <c r="AI253" s="33">
        <f t="shared" si="95"/>
        <v>31.75231232860417</v>
      </c>
      <c r="AJ253" s="25">
        <f t="shared" si="96"/>
        <v>4.7206285517805817</v>
      </c>
    </row>
    <row r="254" spans="1:36" x14ac:dyDescent="0.45">
      <c r="A254" s="60">
        <v>40081</v>
      </c>
      <c r="B254" s="122">
        <v>244</v>
      </c>
      <c r="C254" s="89">
        <f t="shared" si="75"/>
        <v>11.345908400152931</v>
      </c>
      <c r="D254" s="75">
        <f t="shared" si="76"/>
        <v>4.5642794638972575</v>
      </c>
      <c r="E254" s="75">
        <f t="shared" si="77"/>
        <v>6.7816289362556734</v>
      </c>
      <c r="G254" s="111">
        <v>40081</v>
      </c>
      <c r="H254" s="140">
        <v>244</v>
      </c>
      <c r="I254" s="149">
        <f t="shared" si="78"/>
        <v>2009</v>
      </c>
      <c r="J254" s="13">
        <f t="shared" si="79"/>
        <v>9</v>
      </c>
      <c r="K254" s="13">
        <f t="shared" si="80"/>
        <v>25</v>
      </c>
      <c r="L254" s="144">
        <f t="shared" si="87"/>
        <v>268</v>
      </c>
      <c r="M254" s="23">
        <f t="shared" si="81"/>
        <v>0.99673893542181524</v>
      </c>
      <c r="N254" s="35">
        <f t="shared" si="82"/>
        <v>-3.3424869821240911E-2</v>
      </c>
      <c r="O254" s="87">
        <f t="shared" si="83"/>
        <v>1.5345315426918913</v>
      </c>
      <c r="P254" s="142">
        <f t="shared" si="84"/>
        <v>23.957554612045058</v>
      </c>
      <c r="R254" s="60">
        <v>40081</v>
      </c>
      <c r="S254" s="122">
        <v>244</v>
      </c>
      <c r="T254" s="73">
        <f>'Calcul Es et Ea'!C253</f>
        <v>21.860130000000002</v>
      </c>
      <c r="U254" s="65">
        <f>'Calcul Es et Ea'!D253</f>
        <v>11.381489999999999</v>
      </c>
      <c r="V254" s="33">
        <f t="shared" si="88"/>
        <v>17.995956722383767</v>
      </c>
      <c r="W254" s="33">
        <f t="shared" si="89"/>
        <v>14.734945974224585</v>
      </c>
      <c r="X254" s="35">
        <f t="shared" si="90"/>
        <v>0.81879203209557261</v>
      </c>
      <c r="Y254" s="25">
        <f t="shared" si="91"/>
        <v>11.345908400152931</v>
      </c>
      <c r="AA254" s="60">
        <v>40081</v>
      </c>
      <c r="AB254" s="122">
        <v>244</v>
      </c>
      <c r="AC254" s="73">
        <f t="shared" si="85"/>
        <v>21.860130000000002</v>
      </c>
      <c r="AD254" s="65">
        <f t="shared" si="86"/>
        <v>11.381489999999999</v>
      </c>
      <c r="AE254" s="33">
        <f>'Calcul Es et Ea'!I253</f>
        <v>1.3986418252499802</v>
      </c>
      <c r="AF254" s="47">
        <f t="shared" si="92"/>
        <v>295.02013000000005</v>
      </c>
      <c r="AG254" s="47">
        <f t="shared" si="93"/>
        <v>284.54149000000001</v>
      </c>
      <c r="AH254" s="33">
        <f t="shared" si="94"/>
        <v>37.142274337449003</v>
      </c>
      <c r="AI254" s="33">
        <f t="shared" si="95"/>
        <v>32.139883535745952</v>
      </c>
      <c r="AJ254" s="25">
        <f t="shared" si="96"/>
        <v>4.5642794638972575</v>
      </c>
    </row>
    <row r="255" spans="1:36" x14ac:dyDescent="0.45">
      <c r="A255" s="60">
        <v>40082</v>
      </c>
      <c r="B255" s="121">
        <v>245</v>
      </c>
      <c r="C255" s="89">
        <f t="shared" si="75"/>
        <v>13.107251269328248</v>
      </c>
      <c r="D255" s="75">
        <f t="shared" si="76"/>
        <v>5.7882692160915248</v>
      </c>
      <c r="E255" s="75">
        <f t="shared" si="77"/>
        <v>7.3189820532367236</v>
      </c>
      <c r="G255" s="111">
        <v>40082</v>
      </c>
      <c r="H255" s="139">
        <v>245</v>
      </c>
      <c r="I255" s="149">
        <f t="shared" si="78"/>
        <v>2009</v>
      </c>
      <c r="J255" s="13">
        <f t="shared" si="79"/>
        <v>9</v>
      </c>
      <c r="K255" s="13">
        <f t="shared" si="80"/>
        <v>26</v>
      </c>
      <c r="L255" s="144">
        <f t="shared" si="87"/>
        <v>269</v>
      </c>
      <c r="M255" s="23">
        <f t="shared" si="81"/>
        <v>0.99730467895409602</v>
      </c>
      <c r="N255" s="35">
        <f t="shared" si="82"/>
        <v>-4.0436630898435667E-2</v>
      </c>
      <c r="O255" s="87">
        <f t="shared" si="83"/>
        <v>1.5269119872978851</v>
      </c>
      <c r="P255" s="142">
        <f t="shared" si="84"/>
        <v>23.668994948679373</v>
      </c>
      <c r="R255" s="60">
        <v>40082</v>
      </c>
      <c r="S255" s="121">
        <v>245</v>
      </c>
      <c r="T255" s="73">
        <f>'Calcul Es et Ea'!C254</f>
        <v>22.899260000000002</v>
      </c>
      <c r="U255" s="65">
        <f>'Calcul Es et Ea'!D254</f>
        <v>8.5716099999999997</v>
      </c>
      <c r="V255" s="33">
        <f t="shared" si="88"/>
        <v>17.779202245649998</v>
      </c>
      <c r="W255" s="33">
        <f t="shared" si="89"/>
        <v>17.022404245880843</v>
      </c>
      <c r="X255" s="35">
        <f t="shared" si="90"/>
        <v>0.95743352320803266</v>
      </c>
      <c r="Y255" s="25">
        <f t="shared" si="91"/>
        <v>13.107251269328248</v>
      </c>
      <c r="AA255" s="60">
        <v>40082</v>
      </c>
      <c r="AB255" s="121">
        <v>245</v>
      </c>
      <c r="AC255" s="73">
        <f t="shared" si="85"/>
        <v>22.899260000000002</v>
      </c>
      <c r="AD255" s="65">
        <f t="shared" si="86"/>
        <v>8.5716099999999997</v>
      </c>
      <c r="AE255" s="33">
        <f>'Calcul Es et Ea'!I254</f>
        <v>1.3199679478217923</v>
      </c>
      <c r="AF255" s="47">
        <f t="shared" si="92"/>
        <v>296.05926000000005</v>
      </c>
      <c r="AG255" s="47">
        <f t="shared" si="93"/>
        <v>281.73161000000005</v>
      </c>
      <c r="AH255" s="33">
        <f t="shared" si="94"/>
        <v>37.668340747413353</v>
      </c>
      <c r="AI255" s="33">
        <f t="shared" si="95"/>
        <v>30.889025109404404</v>
      </c>
      <c r="AJ255" s="25">
        <f t="shared" si="96"/>
        <v>5.7882692160915248</v>
      </c>
    </row>
    <row r="256" spans="1:36" x14ac:dyDescent="0.45">
      <c r="A256" s="60">
        <v>40083</v>
      </c>
      <c r="B256" s="122">
        <v>246</v>
      </c>
      <c r="C256" s="89">
        <f t="shared" si="75"/>
        <v>13.135469621012994</v>
      </c>
      <c r="D256" s="75">
        <f t="shared" si="76"/>
        <v>5.9470904915608962</v>
      </c>
      <c r="E256" s="75">
        <f t="shared" si="77"/>
        <v>7.1883791294520982</v>
      </c>
      <c r="G256" s="111">
        <v>40083</v>
      </c>
      <c r="H256" s="140">
        <v>246</v>
      </c>
      <c r="I256" s="149">
        <f t="shared" si="78"/>
        <v>2009</v>
      </c>
      <c r="J256" s="13">
        <f t="shared" si="79"/>
        <v>9</v>
      </c>
      <c r="K256" s="13">
        <f t="shared" si="80"/>
        <v>27</v>
      </c>
      <c r="L256" s="144">
        <f t="shared" si="87"/>
        <v>270</v>
      </c>
      <c r="M256" s="23">
        <f t="shared" si="81"/>
        <v>0.99787122116817262</v>
      </c>
      <c r="N256" s="35">
        <f t="shared" si="82"/>
        <v>-4.7436409729201254E-2</v>
      </c>
      <c r="O256" s="87">
        <f t="shared" si="83"/>
        <v>1.519298594041143</v>
      </c>
      <c r="P256" s="142">
        <f t="shared" si="84"/>
        <v>23.380937723298235</v>
      </c>
      <c r="R256" s="60">
        <v>40083</v>
      </c>
      <c r="S256" s="122">
        <v>246</v>
      </c>
      <c r="T256" s="73">
        <f>'Calcul Es et Ea'!C255</f>
        <v>24.17962</v>
      </c>
      <c r="U256" s="65">
        <f>'Calcul Es et Ea'!D255</f>
        <v>9.4334679999999995</v>
      </c>
      <c r="V256" s="33">
        <f t="shared" si="88"/>
        <v>17.562825180232704</v>
      </c>
      <c r="W256" s="33">
        <f t="shared" si="89"/>
        <v>17.059051455861031</v>
      </c>
      <c r="X256" s="35">
        <f t="shared" si="90"/>
        <v>0.97131590622796382</v>
      </c>
      <c r="Y256" s="25">
        <f t="shared" si="91"/>
        <v>13.135469621012994</v>
      </c>
      <c r="AA256" s="60">
        <v>40083</v>
      </c>
      <c r="AB256" s="122">
        <v>246</v>
      </c>
      <c r="AC256" s="73">
        <f t="shared" si="85"/>
        <v>24.17962</v>
      </c>
      <c r="AD256" s="65">
        <f t="shared" si="86"/>
        <v>9.4334679999999995</v>
      </c>
      <c r="AE256" s="33">
        <f>'Calcul Es et Ea'!I255</f>
        <v>1.3423600156222031</v>
      </c>
      <c r="AF256" s="47">
        <f t="shared" si="92"/>
        <v>297.33962000000002</v>
      </c>
      <c r="AG256" s="47">
        <f t="shared" si="93"/>
        <v>282.59346800000003</v>
      </c>
      <c r="AH256" s="33">
        <f t="shared" si="94"/>
        <v>38.32419325610217</v>
      </c>
      <c r="AI256" s="33">
        <f t="shared" si="95"/>
        <v>31.268739169558152</v>
      </c>
      <c r="AJ256" s="25">
        <f t="shared" si="96"/>
        <v>5.9470904915608962</v>
      </c>
    </row>
    <row r="257" spans="1:36" x14ac:dyDescent="0.45">
      <c r="A257" s="60">
        <v>40084</v>
      </c>
      <c r="B257" s="122">
        <v>247</v>
      </c>
      <c r="C257" s="89">
        <f t="shared" si="75"/>
        <v>13.367567508309163</v>
      </c>
      <c r="D257" s="75">
        <f t="shared" si="76"/>
        <v>5.968043194795233</v>
      </c>
      <c r="E257" s="75">
        <f t="shared" si="77"/>
        <v>7.3995243135139299</v>
      </c>
      <c r="G257" s="111">
        <v>40084</v>
      </c>
      <c r="H257" s="140">
        <v>247</v>
      </c>
      <c r="I257" s="149">
        <f t="shared" si="78"/>
        <v>2009</v>
      </c>
      <c r="J257" s="13">
        <f t="shared" si="79"/>
        <v>9</v>
      </c>
      <c r="K257" s="13">
        <f t="shared" si="80"/>
        <v>28</v>
      </c>
      <c r="L257" s="144">
        <f t="shared" si="87"/>
        <v>271</v>
      </c>
      <c r="M257" s="23">
        <f t="shared" si="81"/>
        <v>0.99843839418535973</v>
      </c>
      <c r="N257" s="35">
        <f t="shared" si="82"/>
        <v>-5.4422132128002149E-2</v>
      </c>
      <c r="O257" s="87">
        <f t="shared" si="83"/>
        <v>1.511692460979067</v>
      </c>
      <c r="P257" s="142">
        <f t="shared" si="84"/>
        <v>23.093484023559633</v>
      </c>
      <c r="R257" s="60">
        <v>40084</v>
      </c>
      <c r="S257" s="122">
        <v>247</v>
      </c>
      <c r="T257" s="73">
        <f>'Calcul Es et Ea'!C256</f>
        <v>24.503360000000001</v>
      </c>
      <c r="U257" s="65">
        <f>'Calcul Es et Ea'!D256</f>
        <v>8.8489319999999996</v>
      </c>
      <c r="V257" s="33">
        <f t="shared" si="88"/>
        <v>17.346901459137055</v>
      </c>
      <c r="W257" s="33">
        <f t="shared" si="89"/>
        <v>17.360477283518392</v>
      </c>
      <c r="X257" s="35">
        <f t="shared" si="90"/>
        <v>1</v>
      </c>
      <c r="Y257" s="25">
        <f t="shared" si="91"/>
        <v>13.367567508309163</v>
      </c>
      <c r="AA257" s="60">
        <v>40084</v>
      </c>
      <c r="AB257" s="122">
        <v>247</v>
      </c>
      <c r="AC257" s="73">
        <f t="shared" si="85"/>
        <v>24.503360000000001</v>
      </c>
      <c r="AD257" s="65">
        <f t="shared" si="86"/>
        <v>8.8489319999999996</v>
      </c>
      <c r="AE257" s="33">
        <f>'Calcul Es et Ea'!I256</f>
        <v>1.4445153315380239</v>
      </c>
      <c r="AF257" s="47">
        <f t="shared" si="92"/>
        <v>297.66336000000001</v>
      </c>
      <c r="AG257" s="47">
        <f t="shared" si="93"/>
        <v>282.00893200000002</v>
      </c>
      <c r="AH257" s="33">
        <f t="shared" si="94"/>
        <v>38.491373829739466</v>
      </c>
      <c r="AI257" s="33">
        <f t="shared" si="95"/>
        <v>31.010827028868828</v>
      </c>
      <c r="AJ257" s="25">
        <f t="shared" si="96"/>
        <v>5.968043194795233</v>
      </c>
    </row>
    <row r="258" spans="1:36" x14ac:dyDescent="0.45">
      <c r="A258" s="60">
        <v>40085</v>
      </c>
      <c r="B258" s="121">
        <v>248</v>
      </c>
      <c r="C258" s="89">
        <f t="shared" si="75"/>
        <v>12.043066877577846</v>
      </c>
      <c r="D258" s="75">
        <f t="shared" si="76"/>
        <v>5.1317754883288531</v>
      </c>
      <c r="E258" s="75">
        <f t="shared" si="77"/>
        <v>6.9112913892489933</v>
      </c>
      <c r="G258" s="111">
        <v>40085</v>
      </c>
      <c r="H258" s="139">
        <v>248</v>
      </c>
      <c r="I258" s="149">
        <f t="shared" si="78"/>
        <v>2009</v>
      </c>
      <c r="J258" s="13">
        <f t="shared" si="79"/>
        <v>9</v>
      </c>
      <c r="K258" s="13">
        <f t="shared" si="80"/>
        <v>29</v>
      </c>
      <c r="L258" s="144">
        <f t="shared" si="87"/>
        <v>272</v>
      </c>
      <c r="M258" s="23">
        <f t="shared" si="81"/>
        <v>0.99900602994005205</v>
      </c>
      <c r="N258" s="35">
        <f t="shared" si="82"/>
        <v>-6.1391728074528064E-2</v>
      </c>
      <c r="O258" s="87">
        <f t="shared" si="83"/>
        <v>1.50409469903547</v>
      </c>
      <c r="P258" s="142">
        <f t="shared" si="84"/>
        <v>22.80673490048548</v>
      </c>
      <c r="R258" s="60">
        <v>40085</v>
      </c>
      <c r="S258" s="121">
        <v>248</v>
      </c>
      <c r="T258" s="73">
        <f>'Calcul Es et Ea'!C257</f>
        <v>22.35407</v>
      </c>
      <c r="U258" s="65">
        <f>'Calcul Es et Ea'!D257</f>
        <v>9.3266229999999997</v>
      </c>
      <c r="V258" s="33">
        <f t="shared" si="88"/>
        <v>17.131506987848674</v>
      </c>
      <c r="W258" s="33">
        <f t="shared" si="89"/>
        <v>15.640346594256943</v>
      </c>
      <c r="X258" s="35">
        <f t="shared" si="90"/>
        <v>0.91295801387178566</v>
      </c>
      <c r="Y258" s="25">
        <f t="shared" si="91"/>
        <v>12.043066877577846</v>
      </c>
      <c r="AA258" s="60">
        <v>40085</v>
      </c>
      <c r="AB258" s="121">
        <v>248</v>
      </c>
      <c r="AC258" s="73">
        <f t="shared" si="85"/>
        <v>22.35407</v>
      </c>
      <c r="AD258" s="65">
        <f t="shared" si="86"/>
        <v>9.3266229999999997</v>
      </c>
      <c r="AE258" s="33">
        <f>'Calcul Es et Ea'!I257</f>
        <v>1.483112533420613</v>
      </c>
      <c r="AF258" s="47">
        <f t="shared" si="92"/>
        <v>295.51407</v>
      </c>
      <c r="AG258" s="47">
        <f t="shared" si="93"/>
        <v>282.48662300000001</v>
      </c>
      <c r="AH258" s="33">
        <f t="shared" si="94"/>
        <v>37.391642819468373</v>
      </c>
      <c r="AI258" s="33">
        <f t="shared" si="95"/>
        <v>31.22147672991029</v>
      </c>
      <c r="AJ258" s="25">
        <f t="shared" si="96"/>
        <v>5.1317754883288531</v>
      </c>
    </row>
    <row r="259" spans="1:36" x14ac:dyDescent="0.45">
      <c r="A259" s="60">
        <v>40086</v>
      </c>
      <c r="B259" s="122">
        <v>249</v>
      </c>
      <c r="C259" s="89">
        <f t="shared" si="75"/>
        <v>12.789990785982413</v>
      </c>
      <c r="D259" s="75">
        <f t="shared" si="76"/>
        <v>5.6577183256937236</v>
      </c>
      <c r="E259" s="75">
        <f t="shared" si="77"/>
        <v>7.1322724602886893</v>
      </c>
      <c r="G259" s="111">
        <v>40086</v>
      </c>
      <c r="H259" s="140">
        <v>249</v>
      </c>
      <c r="I259" s="149">
        <f t="shared" si="78"/>
        <v>2009</v>
      </c>
      <c r="J259" s="13">
        <f t="shared" si="79"/>
        <v>9</v>
      </c>
      <c r="K259" s="13">
        <f t="shared" si="80"/>
        <v>30</v>
      </c>
      <c r="L259" s="144">
        <f t="shared" si="87"/>
        <v>273</v>
      </c>
      <c r="M259" s="23">
        <f t="shared" si="81"/>
        <v>0.99957396022952472</v>
      </c>
      <c r="N259" s="35">
        <f t="shared" si="82"/>
        <v>-6.8343132327083486E-2</v>
      </c>
      <c r="O259" s="87">
        <f t="shared" si="83"/>
        <v>1.4965064338787686</v>
      </c>
      <c r="P259" s="142">
        <f t="shared" si="84"/>
        <v>22.52079129029147</v>
      </c>
      <c r="R259" s="60">
        <v>40086</v>
      </c>
      <c r="S259" s="122">
        <v>249</v>
      </c>
      <c r="T259" s="73">
        <f>'Calcul Es et Ea'!C258</f>
        <v>23.701180000000001</v>
      </c>
      <c r="U259" s="65">
        <f>'Calcul Es et Ea'!D258</f>
        <v>8.6321770000000004</v>
      </c>
      <c r="V259" s="33">
        <f t="shared" si="88"/>
        <v>16.916717585615341</v>
      </c>
      <c r="W259" s="33">
        <f t="shared" si="89"/>
        <v>16.610377644133003</v>
      </c>
      <c r="X259" s="35">
        <f t="shared" si="90"/>
        <v>0.981891289493251</v>
      </c>
      <c r="Y259" s="25">
        <f t="shared" si="91"/>
        <v>12.789990785982413</v>
      </c>
      <c r="AA259" s="60">
        <v>40086</v>
      </c>
      <c r="AB259" s="122">
        <v>249</v>
      </c>
      <c r="AC259" s="73">
        <f t="shared" si="85"/>
        <v>23.701180000000001</v>
      </c>
      <c r="AD259" s="65">
        <f t="shared" si="86"/>
        <v>8.6321770000000004</v>
      </c>
      <c r="AE259" s="33">
        <f>'Calcul Es et Ea'!I258</f>
        <v>1.507340715170282</v>
      </c>
      <c r="AF259" s="47">
        <f t="shared" si="92"/>
        <v>296.86118000000005</v>
      </c>
      <c r="AG259" s="47">
        <f t="shared" si="93"/>
        <v>281.79217700000004</v>
      </c>
      <c r="AH259" s="33">
        <f t="shared" si="94"/>
        <v>38.078122866206691</v>
      </c>
      <c r="AI259" s="33">
        <f t="shared" si="95"/>
        <v>30.915595915121834</v>
      </c>
      <c r="AJ259" s="25">
        <f t="shared" si="96"/>
        <v>5.6577183256937236</v>
      </c>
    </row>
    <row r="260" spans="1:36" x14ac:dyDescent="0.45">
      <c r="A260" s="60">
        <v>40087</v>
      </c>
      <c r="B260" s="122">
        <v>250</v>
      </c>
      <c r="C260" s="89">
        <f t="shared" si="75"/>
        <v>10.604003234569044</v>
      </c>
      <c r="D260" s="75">
        <f t="shared" si="76"/>
        <v>4.6509073483308008</v>
      </c>
      <c r="E260" s="75">
        <f t="shared" si="77"/>
        <v>5.953095886238243</v>
      </c>
      <c r="G260" s="111">
        <v>40087</v>
      </c>
      <c r="H260" s="140">
        <v>250</v>
      </c>
      <c r="I260" s="149">
        <f t="shared" si="78"/>
        <v>2009</v>
      </c>
      <c r="J260" s="13">
        <f t="shared" si="79"/>
        <v>10</v>
      </c>
      <c r="K260" s="13">
        <f t="shared" si="80"/>
        <v>1</v>
      </c>
      <c r="L260" s="144">
        <f t="shared" si="87"/>
        <v>274</v>
      </c>
      <c r="M260" s="23">
        <f t="shared" si="81"/>
        <v>1.000142016763776</v>
      </c>
      <c r="N260" s="35">
        <f t="shared" si="82"/>
        <v>-7.5274285034564459E-2</v>
      </c>
      <c r="O260" s="87">
        <f t="shared" si="83"/>
        <v>1.4889288077884051</v>
      </c>
      <c r="P260" s="142">
        <f t="shared" si="84"/>
        <v>22.235753935497097</v>
      </c>
      <c r="R260" s="60">
        <v>40087</v>
      </c>
      <c r="S260" s="122">
        <v>250</v>
      </c>
      <c r="T260" s="73">
        <f>'Calcul Es et Ea'!C259</f>
        <v>21.577169999999999</v>
      </c>
      <c r="U260" s="65">
        <f>'Calcul Es et Ea'!D259</f>
        <v>10.95172</v>
      </c>
      <c r="V260" s="33">
        <f t="shared" si="88"/>
        <v>16.702608926188002</v>
      </c>
      <c r="W260" s="33">
        <f t="shared" si="89"/>
        <v>13.771432772167589</v>
      </c>
      <c r="X260" s="35">
        <f t="shared" si="90"/>
        <v>0.82450788574564393</v>
      </c>
      <c r="Y260" s="25">
        <f t="shared" si="91"/>
        <v>10.604003234569044</v>
      </c>
      <c r="AA260" s="60">
        <v>40087</v>
      </c>
      <c r="AB260" s="122">
        <v>250</v>
      </c>
      <c r="AC260" s="73">
        <f t="shared" si="85"/>
        <v>21.577169999999999</v>
      </c>
      <c r="AD260" s="65">
        <f t="shared" si="86"/>
        <v>10.95172</v>
      </c>
      <c r="AE260" s="33">
        <f>'Calcul Es et Ea'!I259</f>
        <v>1.3588746129621465</v>
      </c>
      <c r="AF260" s="47">
        <f t="shared" si="92"/>
        <v>294.73717000000005</v>
      </c>
      <c r="AG260" s="47">
        <f t="shared" si="93"/>
        <v>284.11172000000005</v>
      </c>
      <c r="AH260" s="33">
        <f t="shared" si="94"/>
        <v>36.999983472221587</v>
      </c>
      <c r="AI260" s="33">
        <f t="shared" si="95"/>
        <v>31.946147358023225</v>
      </c>
      <c r="AJ260" s="25">
        <f t="shared" si="96"/>
        <v>4.6509073483308008</v>
      </c>
    </row>
    <row r="261" spans="1:36" x14ac:dyDescent="0.45">
      <c r="A261" s="60">
        <v>40088</v>
      </c>
      <c r="B261" s="121">
        <v>251</v>
      </c>
      <c r="C261" s="89">
        <f t="shared" si="75"/>
        <v>10.38613587108382</v>
      </c>
      <c r="D261" s="75">
        <f t="shared" si="76"/>
        <v>4.6601627812336259</v>
      </c>
      <c r="E261" s="75">
        <f t="shared" si="77"/>
        <v>5.7259730898501937</v>
      </c>
      <c r="G261" s="111">
        <v>40088</v>
      </c>
      <c r="H261" s="139">
        <v>251</v>
      </c>
      <c r="I261" s="149">
        <f t="shared" si="78"/>
        <v>2009</v>
      </c>
      <c r="J261" s="13">
        <f t="shared" si="79"/>
        <v>10</v>
      </c>
      <c r="K261" s="13">
        <f t="shared" si="80"/>
        <v>2</v>
      </c>
      <c r="L261" s="144">
        <f t="shared" si="87"/>
        <v>275</v>
      </c>
      <c r="M261" s="23">
        <f t="shared" si="81"/>
        <v>1.0007100312153954</v>
      </c>
      <c r="N261" s="35">
        <f t="shared" si="82"/>
        <v>-8.2183132346837912E-2</v>
      </c>
      <c r="O261" s="87">
        <f t="shared" si="83"/>
        <v>1.4813629815076412</v>
      </c>
      <c r="P261" s="142">
        <f t="shared" si="84"/>
        <v>21.951723305480243</v>
      </c>
      <c r="R261" s="60">
        <v>40088</v>
      </c>
      <c r="S261" s="121">
        <v>251</v>
      </c>
      <c r="T261" s="73">
        <f>'Calcul Es et Ea'!C260</f>
        <v>19.708760000000002</v>
      </c>
      <c r="U261" s="65">
        <f>'Calcul Es et Ea'!D260</f>
        <v>9.2499540000000007</v>
      </c>
      <c r="V261" s="33">
        <f t="shared" si="88"/>
        <v>16.48925647814454</v>
      </c>
      <c r="W261" s="33">
        <f t="shared" si="89"/>
        <v>13.4884881442647</v>
      </c>
      <c r="X261" s="35">
        <f t="shared" si="90"/>
        <v>0.8180167591026819</v>
      </c>
      <c r="Y261" s="25">
        <f t="shared" si="91"/>
        <v>10.38613587108382</v>
      </c>
      <c r="AA261" s="60">
        <v>40088</v>
      </c>
      <c r="AB261" s="121">
        <v>251</v>
      </c>
      <c r="AC261" s="73">
        <f t="shared" si="85"/>
        <v>19.708760000000002</v>
      </c>
      <c r="AD261" s="65">
        <f t="shared" si="86"/>
        <v>9.2499540000000007</v>
      </c>
      <c r="AE261" s="33">
        <f>'Calcul Es et Ea'!I260</f>
        <v>1.2462832661981906</v>
      </c>
      <c r="AF261" s="47">
        <f t="shared" si="92"/>
        <v>292.86876000000001</v>
      </c>
      <c r="AG261" s="47">
        <f t="shared" si="93"/>
        <v>282.40995400000003</v>
      </c>
      <c r="AH261" s="33">
        <f t="shared" si="94"/>
        <v>36.07065983957586</v>
      </c>
      <c r="AI261" s="33">
        <f t="shared" si="95"/>
        <v>31.187595549413164</v>
      </c>
      <c r="AJ261" s="25">
        <f t="shared" si="96"/>
        <v>4.6601627812336259</v>
      </c>
    </row>
    <row r="262" spans="1:36" x14ac:dyDescent="0.45">
      <c r="A262" s="60">
        <v>40089</v>
      </c>
      <c r="B262" s="122">
        <v>252</v>
      </c>
      <c r="C262" s="89">
        <f t="shared" si="75"/>
        <v>11.086976462183982</v>
      </c>
      <c r="D262" s="75">
        <f t="shared" si="76"/>
        <v>5.2497949702385807</v>
      </c>
      <c r="E262" s="75">
        <f t="shared" si="77"/>
        <v>5.837181491945401</v>
      </c>
      <c r="G262" s="111">
        <v>40089</v>
      </c>
      <c r="H262" s="140">
        <v>252</v>
      </c>
      <c r="I262" s="149">
        <f t="shared" si="78"/>
        <v>2009</v>
      </c>
      <c r="J262" s="13">
        <f t="shared" si="79"/>
        <v>10</v>
      </c>
      <c r="K262" s="13">
        <f t="shared" si="80"/>
        <v>3</v>
      </c>
      <c r="L262" s="144">
        <f t="shared" si="87"/>
        <v>276</v>
      </c>
      <c r="M262" s="23">
        <f t="shared" si="81"/>
        <v>1.0012778352694418</v>
      </c>
      <c r="N262" s="35">
        <f t="shared" si="82"/>
        <v>-8.9067627023339382E-2</v>
      </c>
      <c r="O262" s="87">
        <f t="shared" si="83"/>
        <v>1.473810136080751</v>
      </c>
      <c r="P262" s="142">
        <f t="shared" si="84"/>
        <v>21.668799516643901</v>
      </c>
      <c r="R262" s="60">
        <v>40089</v>
      </c>
      <c r="S262" s="122">
        <v>252</v>
      </c>
      <c r="T262" s="73">
        <f>'Calcul Es et Ea'!C261</f>
        <v>16.935310000000001</v>
      </c>
      <c r="U262" s="65">
        <f>'Calcul Es et Ea'!D261</f>
        <v>4.7041430000000002</v>
      </c>
      <c r="V262" s="33">
        <f t="shared" si="88"/>
        <v>16.276735444922235</v>
      </c>
      <c r="W262" s="33">
        <f t="shared" si="89"/>
        <v>14.398670730109066</v>
      </c>
      <c r="X262" s="35">
        <f t="shared" si="90"/>
        <v>0.8846166222232813</v>
      </c>
      <c r="Y262" s="25">
        <f t="shared" si="91"/>
        <v>11.086976462183982</v>
      </c>
      <c r="AA262" s="60">
        <v>40089</v>
      </c>
      <c r="AB262" s="122">
        <v>252</v>
      </c>
      <c r="AC262" s="73">
        <f t="shared" si="85"/>
        <v>16.935310000000001</v>
      </c>
      <c r="AD262" s="65">
        <f t="shared" si="86"/>
        <v>4.7041430000000002</v>
      </c>
      <c r="AE262" s="33">
        <f>'Calcul Es et Ea'!I261</f>
        <v>1.08049664431156</v>
      </c>
      <c r="AF262" s="47">
        <f t="shared" si="92"/>
        <v>290.09531000000004</v>
      </c>
      <c r="AG262" s="47">
        <f t="shared" si="93"/>
        <v>277.86414300000001</v>
      </c>
      <c r="AH262" s="33">
        <f t="shared" si="94"/>
        <v>34.723598308970772</v>
      </c>
      <c r="AI262" s="33">
        <f t="shared" si="95"/>
        <v>29.22751691712093</v>
      </c>
      <c r="AJ262" s="25">
        <f t="shared" si="96"/>
        <v>5.2497949702385807</v>
      </c>
    </row>
    <row r="263" spans="1:36" x14ac:dyDescent="0.45">
      <c r="A263" s="60">
        <v>40090</v>
      </c>
      <c r="B263" s="122">
        <v>253</v>
      </c>
      <c r="C263" s="89">
        <f t="shared" si="75"/>
        <v>9.4511819510839175</v>
      </c>
      <c r="D263" s="75">
        <f t="shared" si="76"/>
        <v>4.0691102920427324</v>
      </c>
      <c r="E263" s="75">
        <f t="shared" si="77"/>
        <v>5.382071659041185</v>
      </c>
      <c r="G263" s="111">
        <v>40090</v>
      </c>
      <c r="H263" s="140">
        <v>253</v>
      </c>
      <c r="I263" s="149">
        <f t="shared" si="78"/>
        <v>2009</v>
      </c>
      <c r="J263" s="13">
        <f t="shared" si="79"/>
        <v>10</v>
      </c>
      <c r="K263" s="13">
        <f t="shared" si="80"/>
        <v>4</v>
      </c>
      <c r="L263" s="144">
        <f t="shared" si="87"/>
        <v>277</v>
      </c>
      <c r="M263" s="23">
        <f t="shared" si="81"/>
        <v>1.0018452606733199</v>
      </c>
      <c r="N263" s="35">
        <f t="shared" si="82"/>
        <v>-9.5925729039717356E-2</v>
      </c>
      <c r="O263" s="87">
        <f t="shared" si="83"/>
        <v>1.4662714746724785</v>
      </c>
      <c r="P263" s="142">
        <f t="shared" si="84"/>
        <v>21.387082252364319</v>
      </c>
      <c r="R263" s="60">
        <v>40090</v>
      </c>
      <c r="S263" s="122">
        <v>253</v>
      </c>
      <c r="T263" s="73">
        <f>'Calcul Es et Ea'!C262</f>
        <v>21.181519999999999</v>
      </c>
      <c r="U263" s="65">
        <f>'Calcul Es et Ea'!D262</f>
        <v>12.05762</v>
      </c>
      <c r="V263" s="33">
        <f t="shared" si="88"/>
        <v>16.065120704685985</v>
      </c>
      <c r="W263" s="33">
        <f t="shared" si="89"/>
        <v>12.274262274134959</v>
      </c>
      <c r="X263" s="35">
        <f t="shared" si="90"/>
        <v>0.76403174926377726</v>
      </c>
      <c r="Y263" s="25">
        <f t="shared" si="91"/>
        <v>9.4511819510839175</v>
      </c>
      <c r="AA263" s="60">
        <v>40090</v>
      </c>
      <c r="AB263" s="122">
        <v>253</v>
      </c>
      <c r="AC263" s="73">
        <f t="shared" si="85"/>
        <v>21.181519999999999</v>
      </c>
      <c r="AD263" s="65">
        <f t="shared" si="86"/>
        <v>12.05762</v>
      </c>
      <c r="AE263" s="33">
        <f>'Calcul Es et Ea'!I262</f>
        <v>1.43210244779047</v>
      </c>
      <c r="AF263" s="47">
        <f t="shared" si="92"/>
        <v>294.34152</v>
      </c>
      <c r="AG263" s="47">
        <f t="shared" si="93"/>
        <v>285.21762000000001</v>
      </c>
      <c r="AH263" s="33">
        <f t="shared" si="94"/>
        <v>36.801710644411813</v>
      </c>
      <c r="AI263" s="33">
        <f t="shared" si="95"/>
        <v>32.446458403123188</v>
      </c>
      <c r="AJ263" s="25">
        <f t="shared" si="96"/>
        <v>4.0691102920427324</v>
      </c>
    </row>
    <row r="264" spans="1:36" x14ac:dyDescent="0.45">
      <c r="A264" s="60">
        <v>40091</v>
      </c>
      <c r="B264" s="121">
        <v>254</v>
      </c>
      <c r="C264" s="89">
        <f t="shared" si="75"/>
        <v>8.6791032945263087</v>
      </c>
      <c r="D264" s="75">
        <f t="shared" si="76"/>
        <v>3.2481729963039498</v>
      </c>
      <c r="E264" s="75">
        <f t="shared" si="77"/>
        <v>5.4309302982223588</v>
      </c>
      <c r="G264" s="111">
        <v>40091</v>
      </c>
      <c r="H264" s="139">
        <v>254</v>
      </c>
      <c r="I264" s="149">
        <f t="shared" si="78"/>
        <v>2009</v>
      </c>
      <c r="J264" s="13">
        <f t="shared" si="79"/>
        <v>10</v>
      </c>
      <c r="K264" s="13">
        <f t="shared" si="80"/>
        <v>5</v>
      </c>
      <c r="L264" s="144">
        <f t="shared" si="87"/>
        <v>278</v>
      </c>
      <c r="M264" s="23">
        <f t="shared" si="81"/>
        <v>1.0024121392866365</v>
      </c>
      <c r="N264" s="35">
        <f t="shared" si="82"/>
        <v>-0.1027554061923341</v>
      </c>
      <c r="O264" s="87">
        <f t="shared" si="83"/>
        <v>1.4587482243675094</v>
      </c>
      <c r="P264" s="142">
        <f t="shared" si="84"/>
        <v>21.106670682893036</v>
      </c>
      <c r="R264" s="60">
        <v>40091</v>
      </c>
      <c r="S264" s="121">
        <v>254</v>
      </c>
      <c r="T264" s="73">
        <f>'Calcul Es et Ea'!C263</f>
        <v>21.16639</v>
      </c>
      <c r="U264" s="65">
        <f>'Calcul Es et Ea'!D263</f>
        <v>13.266489999999999</v>
      </c>
      <c r="V264" s="33">
        <f t="shared" si="88"/>
        <v>15.854486750161934</v>
      </c>
      <c r="W264" s="33">
        <f t="shared" si="89"/>
        <v>11.271562720164038</v>
      </c>
      <c r="X264" s="35">
        <f t="shared" si="90"/>
        <v>0.71093835440929132</v>
      </c>
      <c r="Y264" s="25">
        <f t="shared" si="91"/>
        <v>8.6791032945263087</v>
      </c>
      <c r="AA264" s="60">
        <v>40091</v>
      </c>
      <c r="AB264" s="121">
        <v>254</v>
      </c>
      <c r="AC264" s="73">
        <f t="shared" si="85"/>
        <v>21.16639</v>
      </c>
      <c r="AD264" s="65">
        <f t="shared" si="86"/>
        <v>13.266489999999999</v>
      </c>
      <c r="AE264" s="33">
        <f>'Calcul Es et Ea'!I263</f>
        <v>1.7908895646364484</v>
      </c>
      <c r="AF264" s="47">
        <f t="shared" si="92"/>
        <v>294.32639</v>
      </c>
      <c r="AG264" s="47">
        <f t="shared" si="93"/>
        <v>286.42649</v>
      </c>
      <c r="AH264" s="33">
        <f t="shared" si="94"/>
        <v>36.794144373080755</v>
      </c>
      <c r="AI264" s="33">
        <f t="shared" si="95"/>
        <v>33.000051465531513</v>
      </c>
      <c r="AJ264" s="25">
        <f t="shared" si="96"/>
        <v>3.2481729963039498</v>
      </c>
    </row>
    <row r="265" spans="1:36" x14ac:dyDescent="0.45">
      <c r="A265" s="60">
        <v>40092</v>
      </c>
      <c r="B265" s="122">
        <v>255</v>
      </c>
      <c r="C265" s="89">
        <f t="shared" si="75"/>
        <v>8.8064719758482983</v>
      </c>
      <c r="D265" s="75">
        <f t="shared" si="76"/>
        <v>3.1359720369067579</v>
      </c>
      <c r="E265" s="75">
        <f t="shared" si="77"/>
        <v>5.6704999389415409</v>
      </c>
      <c r="G265" s="111">
        <v>40092</v>
      </c>
      <c r="H265" s="140">
        <v>255</v>
      </c>
      <c r="I265" s="149">
        <f t="shared" si="78"/>
        <v>2009</v>
      </c>
      <c r="J265" s="13">
        <f t="shared" si="79"/>
        <v>10</v>
      </c>
      <c r="K265" s="13">
        <f t="shared" si="80"/>
        <v>6</v>
      </c>
      <c r="L265" s="144">
        <f t="shared" si="87"/>
        <v>279</v>
      </c>
      <c r="M265" s="23">
        <f t="shared" si="81"/>
        <v>1.0029783031310244</v>
      </c>
      <c r="N265" s="35">
        <f t="shared" si="82"/>
        <v>-0.10955463470045239</v>
      </c>
      <c r="O265" s="87">
        <f t="shared" si="83"/>
        <v>1.4512416379475073</v>
      </c>
      <c r="P265" s="142">
        <f t="shared" si="84"/>
        <v>20.827663385385947</v>
      </c>
      <c r="R265" s="60">
        <v>40092</v>
      </c>
      <c r="S265" s="122">
        <v>255</v>
      </c>
      <c r="T265" s="73">
        <f>'Calcul Es et Ea'!C264</f>
        <v>24.73884</v>
      </c>
      <c r="U265" s="65">
        <f>'Calcul Es et Ea'!D264</f>
        <v>16.385999999999999</v>
      </c>
      <c r="V265" s="33">
        <f t="shared" si="88"/>
        <v>15.644907628566509</v>
      </c>
      <c r="W265" s="33">
        <f t="shared" si="89"/>
        <v>11.436976592010776</v>
      </c>
      <c r="X265" s="35">
        <f t="shared" si="90"/>
        <v>0.73103509867502547</v>
      </c>
      <c r="Y265" s="25">
        <f t="shared" si="91"/>
        <v>8.8064719758482983</v>
      </c>
      <c r="AA265" s="60">
        <v>40092</v>
      </c>
      <c r="AB265" s="122">
        <v>255</v>
      </c>
      <c r="AC265" s="73">
        <f t="shared" si="85"/>
        <v>24.73884</v>
      </c>
      <c r="AD265" s="65">
        <f t="shared" si="86"/>
        <v>16.385999999999999</v>
      </c>
      <c r="AE265" s="33">
        <f>'Calcul Es et Ea'!I264</f>
        <v>2.1491241379585722</v>
      </c>
      <c r="AF265" s="47">
        <f t="shared" si="92"/>
        <v>297.89884000000001</v>
      </c>
      <c r="AG265" s="47">
        <f t="shared" si="93"/>
        <v>289.54600000000005</v>
      </c>
      <c r="AH265" s="33">
        <f t="shared" si="94"/>
        <v>38.613319776328254</v>
      </c>
      <c r="AI265" s="33">
        <f t="shared" si="95"/>
        <v>34.461340891193956</v>
      </c>
      <c r="AJ265" s="25">
        <f t="shared" si="96"/>
        <v>3.1359720369067579</v>
      </c>
    </row>
    <row r="266" spans="1:36" x14ac:dyDescent="0.45">
      <c r="A266" s="60">
        <v>40093</v>
      </c>
      <c r="B266" s="122">
        <v>256</v>
      </c>
      <c r="C266" s="89">
        <f t="shared" si="75"/>
        <v>9.9652407090155979</v>
      </c>
      <c r="D266" s="75">
        <f t="shared" si="76"/>
        <v>3.8700134630674992</v>
      </c>
      <c r="E266" s="75">
        <f t="shared" si="77"/>
        <v>6.0952272459480987</v>
      </c>
      <c r="G266" s="111">
        <v>40093</v>
      </c>
      <c r="H266" s="140">
        <v>256</v>
      </c>
      <c r="I266" s="149">
        <f t="shared" si="78"/>
        <v>2009</v>
      </c>
      <c r="J266" s="13">
        <f t="shared" si="79"/>
        <v>10</v>
      </c>
      <c r="K266" s="13">
        <f t="shared" si="80"/>
        <v>7</v>
      </c>
      <c r="L266" s="144">
        <f t="shared" si="87"/>
        <v>280</v>
      </c>
      <c r="M266" s="23">
        <f t="shared" si="81"/>
        <v>1.0035435844399174</v>
      </c>
      <c r="N266" s="35">
        <f t="shared" si="82"/>
        <v>-0.11632139980592662</v>
      </c>
      <c r="O266" s="87">
        <f t="shared" si="83"/>
        <v>1.4437529956431137</v>
      </c>
      <c r="P266" s="142">
        <f t="shared" si="84"/>
        <v>20.550158264234547</v>
      </c>
      <c r="R266" s="60">
        <v>40093</v>
      </c>
      <c r="S266" s="122">
        <v>256</v>
      </c>
      <c r="T266" s="73">
        <f>'Calcul Es et Ea'!C265</f>
        <v>25.802949999999999</v>
      </c>
      <c r="U266" s="65">
        <f>'Calcul Es et Ea'!D265</f>
        <v>14.816520000000001</v>
      </c>
      <c r="V266" s="33">
        <f t="shared" si="88"/>
        <v>15.436456881762423</v>
      </c>
      <c r="W266" s="33">
        <f t="shared" si="89"/>
        <v>12.941871050669608</v>
      </c>
      <c r="X266" s="35">
        <f t="shared" si="90"/>
        <v>0.83839647594001498</v>
      </c>
      <c r="Y266" s="25">
        <f t="shared" si="91"/>
        <v>9.9652407090155979</v>
      </c>
      <c r="AA266" s="60">
        <v>40093</v>
      </c>
      <c r="AB266" s="122">
        <v>256</v>
      </c>
      <c r="AC266" s="73">
        <f t="shared" si="85"/>
        <v>25.802949999999999</v>
      </c>
      <c r="AD266" s="65">
        <f t="shared" si="86"/>
        <v>14.816520000000001</v>
      </c>
      <c r="AE266" s="33">
        <f>'Calcul Es et Ea'!I265</f>
        <v>2.1269731277686823</v>
      </c>
      <c r="AF266" s="47">
        <f t="shared" si="92"/>
        <v>298.96295000000003</v>
      </c>
      <c r="AG266" s="47">
        <f t="shared" si="93"/>
        <v>287.97652000000005</v>
      </c>
      <c r="AH266" s="33">
        <f t="shared" si="94"/>
        <v>39.16799802241696</v>
      </c>
      <c r="AI266" s="33">
        <f t="shared" si="95"/>
        <v>33.720205312513784</v>
      </c>
      <c r="AJ266" s="25">
        <f t="shared" si="96"/>
        <v>3.8700134630674992</v>
      </c>
    </row>
    <row r="267" spans="1:36" x14ac:dyDescent="0.45">
      <c r="A267" s="60">
        <v>40094</v>
      </c>
      <c r="B267" s="121">
        <v>257</v>
      </c>
      <c r="C267" s="89">
        <f t="shared" si="75"/>
        <v>9.342435669650623</v>
      </c>
      <c r="D267" s="75">
        <f t="shared" si="76"/>
        <v>3.6937968027471264</v>
      </c>
      <c r="E267" s="75">
        <f t="shared" si="77"/>
        <v>5.6486388669034966</v>
      </c>
      <c r="G267" s="111">
        <v>40094</v>
      </c>
      <c r="H267" s="139">
        <v>257</v>
      </c>
      <c r="I267" s="149">
        <f t="shared" si="78"/>
        <v>2009</v>
      </c>
      <c r="J267" s="13">
        <f t="shared" si="79"/>
        <v>10</v>
      </c>
      <c r="K267" s="13">
        <f t="shared" si="80"/>
        <v>8</v>
      </c>
      <c r="L267" s="144">
        <f t="shared" si="87"/>
        <v>281</v>
      </c>
      <c r="M267" s="23">
        <f t="shared" si="81"/>
        <v>1.0041078157082641</v>
      </c>
      <c r="N267" s="35">
        <f t="shared" si="82"/>
        <v>-0.12305369637021663</v>
      </c>
      <c r="O267" s="87">
        <f t="shared" si="83"/>
        <v>1.4362836068581104</v>
      </c>
      <c r="P267" s="142">
        <f t="shared" si="84"/>
        <v>20.274252471875382</v>
      </c>
      <c r="R267" s="60">
        <v>40094</v>
      </c>
      <c r="S267" s="121">
        <v>257</v>
      </c>
      <c r="T267" s="73">
        <f>'Calcul Es et Ea'!C266</f>
        <v>23.090530000000001</v>
      </c>
      <c r="U267" s="65">
        <f>'Calcul Es et Ea'!D266</f>
        <v>13.169840000000001</v>
      </c>
      <c r="V267" s="33">
        <f t="shared" si="88"/>
        <v>15.229207486773912</v>
      </c>
      <c r="W267" s="33">
        <f t="shared" si="89"/>
        <v>12.1330333372086</v>
      </c>
      <c r="X267" s="35">
        <f t="shared" si="90"/>
        <v>0.796694992024093</v>
      </c>
      <c r="Y267" s="25">
        <f t="shared" si="91"/>
        <v>9.342435669650623</v>
      </c>
      <c r="AA267" s="60">
        <v>40094</v>
      </c>
      <c r="AB267" s="121">
        <v>257</v>
      </c>
      <c r="AC267" s="73">
        <f t="shared" si="85"/>
        <v>23.090530000000001</v>
      </c>
      <c r="AD267" s="65">
        <f t="shared" si="86"/>
        <v>13.169840000000001</v>
      </c>
      <c r="AE267" s="33">
        <f>'Calcul Es et Ea'!I266</f>
        <v>1.9604648779867893</v>
      </c>
      <c r="AF267" s="47">
        <f t="shared" si="92"/>
        <v>296.25053000000003</v>
      </c>
      <c r="AG267" s="47">
        <f t="shared" si="93"/>
        <v>286.32984000000005</v>
      </c>
      <c r="AH267" s="33">
        <f t="shared" si="94"/>
        <v>37.765778113029882</v>
      </c>
      <c r="AI267" s="33">
        <f t="shared" si="95"/>
        <v>32.955532664326377</v>
      </c>
      <c r="AJ267" s="25">
        <f t="shared" si="96"/>
        <v>3.6937968027471264</v>
      </c>
    </row>
    <row r="268" spans="1:36" x14ac:dyDescent="0.45">
      <c r="A268" s="60">
        <v>40095</v>
      </c>
      <c r="B268" s="122">
        <v>258</v>
      </c>
      <c r="C268" s="89">
        <f t="shared" ref="C268:C331" si="97">Y268</f>
        <v>7.562070398455746</v>
      </c>
      <c r="D268" s="75">
        <f t="shared" ref="D268:D331" si="98">AJ268</f>
        <v>2.7548386188892353</v>
      </c>
      <c r="E268" s="75">
        <f t="shared" ref="E268:E331" si="99">C268-D268</f>
        <v>4.8072317795665107</v>
      </c>
      <c r="G268" s="111">
        <v>40095</v>
      </c>
      <c r="H268" s="140">
        <v>258</v>
      </c>
      <c r="I268" s="149">
        <f t="shared" ref="I268:I331" si="100">YEAR(G268)</f>
        <v>2009</v>
      </c>
      <c r="J268" s="13">
        <f t="shared" ref="J268:J331" si="101">MONTH(G268)</f>
        <v>10</v>
      </c>
      <c r="K268" s="13">
        <f t="shared" ref="K268:K331" si="102">DAY(G268)</f>
        <v>9</v>
      </c>
      <c r="L268" s="144">
        <f t="shared" si="87"/>
        <v>282</v>
      </c>
      <c r="M268" s="23">
        <f t="shared" ref="M268:M331" si="103">1+0.033*COS(2*PI()*L268/365)</f>
        <v>1.0046708297421625</v>
      </c>
      <c r="N268" s="35">
        <f t="shared" ref="N268:N331" si="104">0.409*SIN((2*PI()*L268/365-1.39))</f>
        <v>-0.12974952946855617</v>
      </c>
      <c r="O268" s="87">
        <f t="shared" ref="O268:O331" si="105">ACOS(-TAN($K$5)*TAN(N268))</f>
        <v>1.4288348118627354</v>
      </c>
      <c r="P268" s="142">
        <f t="shared" ref="P268:P331" si="106">$E$3*M268*(O268*SIN($K$5)*SIN(N268)+COS($K$5)*COS(N268)*SIN(O268))</f>
        <v>20.000042330253667</v>
      </c>
      <c r="R268" s="60">
        <v>40095</v>
      </c>
      <c r="S268" s="122">
        <v>258</v>
      </c>
      <c r="T268" s="73">
        <f>'Calcul Es et Ea'!C267</f>
        <v>20.692509999999999</v>
      </c>
      <c r="U268" s="65">
        <f>'Calcul Es et Ea'!D267</f>
        <v>14.013210000000001</v>
      </c>
      <c r="V268" s="33">
        <f t="shared" si="88"/>
        <v>15.023231796793345</v>
      </c>
      <c r="W268" s="33">
        <f t="shared" si="89"/>
        <v>9.8208706473451244</v>
      </c>
      <c r="X268" s="35">
        <f t="shared" si="90"/>
        <v>0.65371224914744075</v>
      </c>
      <c r="Y268" s="25">
        <f t="shared" si="91"/>
        <v>7.562070398455746</v>
      </c>
      <c r="AA268" s="60">
        <v>40095</v>
      </c>
      <c r="AB268" s="122">
        <v>258</v>
      </c>
      <c r="AC268" s="73">
        <f t="shared" ref="AC268:AC331" si="107">T268</f>
        <v>20.692509999999999</v>
      </c>
      <c r="AD268" s="65">
        <f t="shared" ref="AD268:AD331" si="108">U268</f>
        <v>14.013210000000001</v>
      </c>
      <c r="AE268" s="33">
        <f>'Calcul Es et Ea'!I267</f>
        <v>1.8805635546474977</v>
      </c>
      <c r="AF268" s="47">
        <f t="shared" si="92"/>
        <v>293.85251000000005</v>
      </c>
      <c r="AG268" s="47">
        <f t="shared" si="93"/>
        <v>287.17321000000004</v>
      </c>
      <c r="AH268" s="33">
        <f t="shared" si="94"/>
        <v>36.557754492250119</v>
      </c>
      <c r="AI268" s="33">
        <f t="shared" si="95"/>
        <v>33.345526893648071</v>
      </c>
      <c r="AJ268" s="25">
        <f t="shared" si="96"/>
        <v>2.7548386188892353</v>
      </c>
    </row>
    <row r="269" spans="1:36" x14ac:dyDescent="0.45">
      <c r="A269" s="60">
        <v>40096</v>
      </c>
      <c r="B269" s="122">
        <v>259</v>
      </c>
      <c r="C269" s="89">
        <f t="shared" si="97"/>
        <v>8.7880249720432335</v>
      </c>
      <c r="D269" s="75">
        <f t="shared" si="98"/>
        <v>3.8371656502090254</v>
      </c>
      <c r="E269" s="75">
        <f t="shared" si="99"/>
        <v>4.9508593218342085</v>
      </c>
      <c r="G269" s="111">
        <v>40096</v>
      </c>
      <c r="H269" s="140">
        <v>259</v>
      </c>
      <c r="I269" s="149">
        <f t="shared" si="100"/>
        <v>2009</v>
      </c>
      <c r="J269" s="13">
        <f t="shared" si="101"/>
        <v>10</v>
      </c>
      <c r="K269" s="13">
        <f t="shared" si="102"/>
        <v>10</v>
      </c>
      <c r="L269" s="144">
        <f t="shared" ref="L269:L332" si="109">L268+1</f>
        <v>283</v>
      </c>
      <c r="M269" s="23">
        <f t="shared" si="103"/>
        <v>1.0052324597084035</v>
      </c>
      <c r="N269" s="35">
        <f t="shared" si="104"/>
        <v>-0.13640691498109001</v>
      </c>
      <c r="O269" s="87">
        <f t="shared" si="105"/>
        <v>1.4214079834529447</v>
      </c>
      <c r="P269" s="142">
        <f t="shared" si="106"/>
        <v>19.727623253118086</v>
      </c>
      <c r="R269" s="60">
        <v>40096</v>
      </c>
      <c r="S269" s="122">
        <v>259</v>
      </c>
      <c r="T269" s="73">
        <f>'Calcul Es et Ea'!C268</f>
        <v>20.772780000000001</v>
      </c>
      <c r="U269" s="65">
        <f>'Calcul Es et Ea'!D268</f>
        <v>11.5014</v>
      </c>
      <c r="V269" s="33">
        <f t="shared" si="88"/>
        <v>14.818601482812182</v>
      </c>
      <c r="W269" s="33">
        <f t="shared" si="89"/>
        <v>11.413019444211992</v>
      </c>
      <c r="X269" s="35">
        <f t="shared" si="90"/>
        <v>0.77018195390771116</v>
      </c>
      <c r="Y269" s="25">
        <f t="shared" si="91"/>
        <v>8.7880249720432335</v>
      </c>
      <c r="AA269" s="60">
        <v>40096</v>
      </c>
      <c r="AB269" s="122">
        <v>259</v>
      </c>
      <c r="AC269" s="73">
        <f t="shared" si="107"/>
        <v>20.772780000000001</v>
      </c>
      <c r="AD269" s="65">
        <f t="shared" si="108"/>
        <v>11.5014</v>
      </c>
      <c r="AE269" s="33">
        <f>'Calcul Es et Ea'!I268</f>
        <v>1.6212741096037626</v>
      </c>
      <c r="AF269" s="47">
        <f t="shared" si="92"/>
        <v>293.93278000000004</v>
      </c>
      <c r="AG269" s="47">
        <f t="shared" si="93"/>
        <v>284.66140000000001</v>
      </c>
      <c r="AH269" s="33">
        <f t="shared" si="94"/>
        <v>36.597715948684154</v>
      </c>
      <c r="AI269" s="33">
        <f t="shared" si="95"/>
        <v>32.194094684369006</v>
      </c>
      <c r="AJ269" s="25">
        <f t="shared" si="96"/>
        <v>3.8371656502090254</v>
      </c>
    </row>
    <row r="270" spans="1:36" x14ac:dyDescent="0.45">
      <c r="A270" s="60">
        <v>40097</v>
      </c>
      <c r="B270" s="121">
        <v>260</v>
      </c>
      <c r="C270" s="89">
        <f t="shared" si="97"/>
        <v>8.0873115619254499</v>
      </c>
      <c r="D270" s="75">
        <f t="shared" si="98"/>
        <v>3.4516637135847752</v>
      </c>
      <c r="E270" s="75">
        <f t="shared" si="99"/>
        <v>4.6356478483406747</v>
      </c>
      <c r="G270" s="111">
        <v>40097</v>
      </c>
      <c r="H270" s="139">
        <v>260</v>
      </c>
      <c r="I270" s="149">
        <f t="shared" si="100"/>
        <v>2009</v>
      </c>
      <c r="J270" s="13">
        <f t="shared" si="101"/>
        <v>10</v>
      </c>
      <c r="K270" s="13">
        <f t="shared" si="102"/>
        <v>11</v>
      </c>
      <c r="L270" s="144">
        <f t="shared" si="109"/>
        <v>284</v>
      </c>
      <c r="M270" s="23">
        <f t="shared" si="103"/>
        <v>1.0057925391839071</v>
      </c>
      <c r="N270" s="35">
        <f t="shared" si="104"/>
        <v>-0.14302388018081227</v>
      </c>
      <c r="O270" s="87">
        <f t="shared" si="105"/>
        <v>1.4140045285721665</v>
      </c>
      <c r="P270" s="142">
        <f t="shared" si="106"/>
        <v>19.45708966932261</v>
      </c>
      <c r="R270" s="60">
        <v>40097</v>
      </c>
      <c r="S270" s="121">
        <v>260</v>
      </c>
      <c r="T270" s="73">
        <f>'Calcul Es et Ea'!C269</f>
        <v>18.72118</v>
      </c>
      <c r="U270" s="65">
        <f>'Calcul Es et Ea'!D269</f>
        <v>10.6495</v>
      </c>
      <c r="V270" s="33">
        <f t="shared" si="88"/>
        <v>14.615387476008372</v>
      </c>
      <c r="W270" s="33">
        <f t="shared" si="89"/>
        <v>10.50300202847461</v>
      </c>
      <c r="X270" s="35">
        <f t="shared" si="90"/>
        <v>0.71862631392534915</v>
      </c>
      <c r="Y270" s="25">
        <f t="shared" si="91"/>
        <v>8.0873115619254499</v>
      </c>
      <c r="AA270" s="60">
        <v>40097</v>
      </c>
      <c r="AB270" s="121">
        <v>260</v>
      </c>
      <c r="AC270" s="73">
        <f t="shared" si="107"/>
        <v>18.72118</v>
      </c>
      <c r="AD270" s="65">
        <f t="shared" si="108"/>
        <v>10.6495</v>
      </c>
      <c r="AE270" s="33">
        <f>'Calcul Es et Ea'!I269</f>
        <v>1.5595131092587264</v>
      </c>
      <c r="AF270" s="47">
        <f t="shared" si="92"/>
        <v>291.88118000000003</v>
      </c>
      <c r="AG270" s="47">
        <f t="shared" si="93"/>
        <v>283.80950000000001</v>
      </c>
      <c r="AH270" s="33">
        <f t="shared" si="94"/>
        <v>35.586581132104115</v>
      </c>
      <c r="AI270" s="33">
        <f t="shared" si="95"/>
        <v>31.810434964485363</v>
      </c>
      <c r="AJ270" s="25">
        <f t="shared" si="96"/>
        <v>3.4516637135847752</v>
      </c>
    </row>
    <row r="271" spans="1:36" x14ac:dyDescent="0.45">
      <c r="A271" s="60">
        <v>40098</v>
      </c>
      <c r="B271" s="122">
        <v>261</v>
      </c>
      <c r="C271" s="89">
        <f t="shared" si="97"/>
        <v>8.4571844514831103</v>
      </c>
      <c r="D271" s="75">
        <f t="shared" si="98"/>
        <v>4.1795751519863087</v>
      </c>
      <c r="E271" s="75">
        <f t="shared" si="99"/>
        <v>4.2776092994968016</v>
      </c>
      <c r="G271" s="111">
        <v>40098</v>
      </c>
      <c r="H271" s="140">
        <v>261</v>
      </c>
      <c r="I271" s="149">
        <f t="shared" si="100"/>
        <v>2009</v>
      </c>
      <c r="J271" s="13">
        <f t="shared" si="101"/>
        <v>10</v>
      </c>
      <c r="K271" s="13">
        <f t="shared" si="102"/>
        <v>12</v>
      </c>
      <c r="L271" s="144">
        <f t="shared" si="109"/>
        <v>285</v>
      </c>
      <c r="M271" s="23">
        <f t="shared" si="103"/>
        <v>1.0063509022050374</v>
      </c>
      <c r="N271" s="35">
        <f t="shared" si="104"/>
        <v>-0.14959846431812918</v>
      </c>
      <c r="O271" s="87">
        <f t="shared" si="105"/>
        <v>1.4066258898918715</v>
      </c>
      <c r="P271" s="142">
        <f t="shared" si="106"/>
        <v>19.188534947311169</v>
      </c>
      <c r="R271" s="60">
        <v>40098</v>
      </c>
      <c r="S271" s="122">
        <v>261</v>
      </c>
      <c r="T271" s="73">
        <f>'Calcul Es et Ea'!C270</f>
        <v>17.868469999999999</v>
      </c>
      <c r="U271" s="65">
        <f>'Calcul Es et Ea'!D270</f>
        <v>8.7927870000000006</v>
      </c>
      <c r="V271" s="33">
        <f t="shared" si="88"/>
        <v>14.413659911022259</v>
      </c>
      <c r="W271" s="33">
        <f t="shared" si="89"/>
        <v>10.983356430497546</v>
      </c>
      <c r="X271" s="35">
        <f t="shared" si="90"/>
        <v>0.76201023878039964</v>
      </c>
      <c r="Y271" s="25">
        <f t="shared" si="91"/>
        <v>8.4571844514831103</v>
      </c>
      <c r="AA271" s="60">
        <v>40098</v>
      </c>
      <c r="AB271" s="122">
        <v>261</v>
      </c>
      <c r="AC271" s="73">
        <f t="shared" si="107"/>
        <v>17.868469999999999</v>
      </c>
      <c r="AD271" s="65">
        <f t="shared" si="108"/>
        <v>8.7927870000000006</v>
      </c>
      <c r="AE271" s="33">
        <f>'Calcul Es et Ea'!I270</f>
        <v>1.2074721344844495</v>
      </c>
      <c r="AF271" s="47">
        <f t="shared" si="92"/>
        <v>291.02847000000003</v>
      </c>
      <c r="AG271" s="47">
        <f t="shared" si="93"/>
        <v>281.952787</v>
      </c>
      <c r="AH271" s="33">
        <f t="shared" si="94"/>
        <v>35.17254530936551</v>
      </c>
      <c r="AI271" s="33">
        <f t="shared" si="95"/>
        <v>30.986138690277468</v>
      </c>
      <c r="AJ271" s="25">
        <f t="shared" si="96"/>
        <v>4.1795751519863087</v>
      </c>
    </row>
    <row r="272" spans="1:36" x14ac:dyDescent="0.45">
      <c r="A272" s="60">
        <v>40099</v>
      </c>
      <c r="B272" s="122">
        <v>262</v>
      </c>
      <c r="C272" s="89">
        <f t="shared" si="97"/>
        <v>9.9783262982528438</v>
      </c>
      <c r="D272" s="75">
        <f t="shared" si="98"/>
        <v>5.4183115857653537</v>
      </c>
      <c r="E272" s="75">
        <f t="shared" si="99"/>
        <v>4.5600147124874901</v>
      </c>
      <c r="G272" s="111">
        <v>40099</v>
      </c>
      <c r="H272" s="140">
        <v>262</v>
      </c>
      <c r="I272" s="149">
        <f t="shared" si="100"/>
        <v>2009</v>
      </c>
      <c r="J272" s="13">
        <f t="shared" si="101"/>
        <v>10</v>
      </c>
      <c r="K272" s="13">
        <f t="shared" si="102"/>
        <v>13</v>
      </c>
      <c r="L272" s="144">
        <f t="shared" si="109"/>
        <v>286</v>
      </c>
      <c r="M272" s="23">
        <f t="shared" si="103"/>
        <v>1.0069073833167805</v>
      </c>
      <c r="N272" s="35">
        <f t="shared" si="104"/>
        <v>-0.1561287192018693</v>
      </c>
      <c r="O272" s="87">
        <f t="shared" si="105"/>
        <v>1.3992735473470339</v>
      </c>
      <c r="P272" s="142">
        <f t="shared" si="106"/>
        <v>18.922051320959625</v>
      </c>
      <c r="R272" s="60">
        <v>40099</v>
      </c>
      <c r="S272" s="122">
        <v>262</v>
      </c>
      <c r="T272" s="73">
        <f>'Calcul Es et Ea'!C271</f>
        <v>17.39433</v>
      </c>
      <c r="U272" s="65">
        <f>'Calcul Es et Ea'!D271</f>
        <v>4.4019019999999998</v>
      </c>
      <c r="V272" s="33">
        <f t="shared" si="88"/>
        <v>14.213488070252033</v>
      </c>
      <c r="W272" s="33">
        <f t="shared" si="89"/>
        <v>12.95886532240629</v>
      </c>
      <c r="X272" s="35">
        <f t="shared" si="90"/>
        <v>0.91173012974404266</v>
      </c>
      <c r="Y272" s="25">
        <f t="shared" si="91"/>
        <v>9.9783262982528438</v>
      </c>
      <c r="AA272" s="60">
        <v>40099</v>
      </c>
      <c r="AB272" s="122">
        <v>262</v>
      </c>
      <c r="AC272" s="73">
        <f t="shared" si="107"/>
        <v>17.39433</v>
      </c>
      <c r="AD272" s="65">
        <f t="shared" si="108"/>
        <v>4.4019019999999998</v>
      </c>
      <c r="AE272" s="33">
        <f>'Calcul Es et Ea'!I271</f>
        <v>1.1161067610005342</v>
      </c>
      <c r="AF272" s="47">
        <f t="shared" si="92"/>
        <v>290.55433000000005</v>
      </c>
      <c r="AG272" s="47">
        <f t="shared" si="93"/>
        <v>277.56190200000003</v>
      </c>
      <c r="AH272" s="33">
        <f t="shared" si="94"/>
        <v>34.94389413112566</v>
      </c>
      <c r="AI272" s="33">
        <f t="shared" si="95"/>
        <v>29.100557732056444</v>
      </c>
      <c r="AJ272" s="25">
        <f t="shared" si="96"/>
        <v>5.4183115857653537</v>
      </c>
    </row>
    <row r="273" spans="1:36" x14ac:dyDescent="0.45">
      <c r="A273" s="60">
        <v>40100</v>
      </c>
      <c r="B273" s="121">
        <v>263</v>
      </c>
      <c r="C273" s="89">
        <f t="shared" si="97"/>
        <v>9.4657738357185828</v>
      </c>
      <c r="D273" s="75">
        <f t="shared" si="98"/>
        <v>5.2159796375310643</v>
      </c>
      <c r="E273" s="75">
        <f t="shared" si="99"/>
        <v>4.2497941981875185</v>
      </c>
      <c r="G273" s="111">
        <v>40100</v>
      </c>
      <c r="H273" s="139">
        <v>263</v>
      </c>
      <c r="I273" s="149">
        <f t="shared" si="100"/>
        <v>2009</v>
      </c>
      <c r="J273" s="13">
        <f t="shared" si="101"/>
        <v>10</v>
      </c>
      <c r="K273" s="13">
        <f t="shared" si="102"/>
        <v>14</v>
      </c>
      <c r="L273" s="144">
        <f t="shared" si="109"/>
        <v>287</v>
      </c>
      <c r="M273" s="23">
        <f t="shared" si="103"/>
        <v>1.0074618176217736</v>
      </c>
      <c r="N273" s="35">
        <f t="shared" si="104"/>
        <v>-0.16261270977657588</v>
      </c>
      <c r="O273" s="87">
        <f t="shared" si="105"/>
        <v>1.3919490196222926</v>
      </c>
      <c r="P273" s="142">
        <f t="shared" si="106"/>
        <v>18.657729816948105</v>
      </c>
      <c r="R273" s="60">
        <v>40100</v>
      </c>
      <c r="S273" s="121">
        <v>263</v>
      </c>
      <c r="T273" s="73">
        <f>'Calcul Es et Ea'!C272</f>
        <v>17.26248</v>
      </c>
      <c r="U273" s="65">
        <f>'Calcul Es et Ea'!D272</f>
        <v>5.2369009999999996</v>
      </c>
      <c r="V273" s="33">
        <f t="shared" si="88"/>
        <v>14.01494032929874</v>
      </c>
      <c r="W273" s="33">
        <f t="shared" si="89"/>
        <v>12.293212773660498</v>
      </c>
      <c r="X273" s="35">
        <f t="shared" si="90"/>
        <v>0.877150561102361</v>
      </c>
      <c r="Y273" s="25">
        <f t="shared" si="91"/>
        <v>9.4657738357185828</v>
      </c>
      <c r="AA273" s="60">
        <v>40100</v>
      </c>
      <c r="AB273" s="121">
        <v>263</v>
      </c>
      <c r="AC273" s="73">
        <f t="shared" si="107"/>
        <v>17.26248</v>
      </c>
      <c r="AD273" s="65">
        <f t="shared" si="108"/>
        <v>5.2369009999999996</v>
      </c>
      <c r="AE273" s="33">
        <f>'Calcul Es et Ea'!I272</f>
        <v>1.0816589375626007</v>
      </c>
      <c r="AF273" s="47">
        <f t="shared" si="92"/>
        <v>290.42248000000001</v>
      </c>
      <c r="AG273" s="47">
        <f t="shared" si="93"/>
        <v>278.39690100000001</v>
      </c>
      <c r="AH273" s="33">
        <f t="shared" si="94"/>
        <v>34.880508846182977</v>
      </c>
      <c r="AI273" s="33">
        <f t="shared" si="95"/>
        <v>29.452317905054056</v>
      </c>
      <c r="AJ273" s="25">
        <f t="shared" si="96"/>
        <v>5.2159796375310643</v>
      </c>
    </row>
    <row r="274" spans="1:36" x14ac:dyDescent="0.45">
      <c r="A274" s="60">
        <v>40101</v>
      </c>
      <c r="B274" s="122">
        <v>264</v>
      </c>
      <c r="C274" s="89">
        <f t="shared" si="97"/>
        <v>9.3457717526574093</v>
      </c>
      <c r="D274" s="75">
        <f t="shared" si="98"/>
        <v>5.6847974582296485</v>
      </c>
      <c r="E274" s="75">
        <f t="shared" si="99"/>
        <v>3.6609742944277608</v>
      </c>
      <c r="G274" s="111">
        <v>40101</v>
      </c>
      <c r="H274" s="140">
        <v>264</v>
      </c>
      <c r="I274" s="149">
        <f t="shared" si="100"/>
        <v>2009</v>
      </c>
      <c r="J274" s="13">
        <f t="shared" si="101"/>
        <v>10</v>
      </c>
      <c r="K274" s="13">
        <f t="shared" si="102"/>
        <v>15</v>
      </c>
      <c r="L274" s="144">
        <f t="shared" si="109"/>
        <v>288</v>
      </c>
      <c r="M274" s="23">
        <f t="shared" si="103"/>
        <v>1.0080140408291658</v>
      </c>
      <c r="N274" s="35">
        <f t="shared" si="104"/>
        <v>-0.16904851469590629</v>
      </c>
      <c r="O274" s="87">
        <f t="shared" si="105"/>
        <v>1.3846538655843652</v>
      </c>
      <c r="P274" s="142">
        <f t="shared" si="106"/>
        <v>18.395660183834881</v>
      </c>
      <c r="R274" s="60">
        <v>40101</v>
      </c>
      <c r="S274" s="122">
        <v>264</v>
      </c>
      <c r="T274" s="73">
        <f>'Calcul Es et Ea'!C273</f>
        <v>12.24319</v>
      </c>
      <c r="U274" s="65">
        <f>'Calcul Es et Ea'!D273</f>
        <v>0.18420010000000001</v>
      </c>
      <c r="V274" s="33">
        <f t="shared" si="88"/>
        <v>13.81808410368941</v>
      </c>
      <c r="W274" s="33">
        <f t="shared" si="89"/>
        <v>12.137365912542091</v>
      </c>
      <c r="X274" s="35">
        <f t="shared" si="90"/>
        <v>0.8783682181599568</v>
      </c>
      <c r="Y274" s="25">
        <f t="shared" si="91"/>
        <v>9.3457717526574093</v>
      </c>
      <c r="AA274" s="60">
        <v>40101</v>
      </c>
      <c r="AB274" s="122">
        <v>264</v>
      </c>
      <c r="AC274" s="73">
        <f t="shared" si="107"/>
        <v>12.24319</v>
      </c>
      <c r="AD274" s="65">
        <f t="shared" si="108"/>
        <v>0.18420010000000001</v>
      </c>
      <c r="AE274" s="33">
        <f>'Calcul Es et Ea'!I273</f>
        <v>0.65044198131006847</v>
      </c>
      <c r="AF274" s="47">
        <f t="shared" si="92"/>
        <v>285.40319000000005</v>
      </c>
      <c r="AG274" s="47">
        <f t="shared" si="93"/>
        <v>273.34420010000002</v>
      </c>
      <c r="AH274" s="33">
        <f t="shared" si="94"/>
        <v>32.530982887283422</v>
      </c>
      <c r="AI274" s="33">
        <f t="shared" si="95"/>
        <v>27.371673226413741</v>
      </c>
      <c r="AJ274" s="25">
        <f t="shared" si="96"/>
        <v>5.6847974582296485</v>
      </c>
    </row>
    <row r="275" spans="1:36" x14ac:dyDescent="0.45">
      <c r="A275" s="60">
        <v>40102</v>
      </c>
      <c r="B275" s="122">
        <v>265</v>
      </c>
      <c r="C275" s="89">
        <f t="shared" si="97"/>
        <v>8.7601465264584295</v>
      </c>
      <c r="D275" s="75">
        <f t="shared" si="98"/>
        <v>4.9358716174578046</v>
      </c>
      <c r="E275" s="75">
        <f t="shared" si="99"/>
        <v>3.8242749090006249</v>
      </c>
      <c r="G275" s="111">
        <v>40102</v>
      </c>
      <c r="H275" s="140">
        <v>265</v>
      </c>
      <c r="I275" s="149">
        <f t="shared" si="100"/>
        <v>2009</v>
      </c>
      <c r="J275" s="13">
        <f t="shared" si="101"/>
        <v>10</v>
      </c>
      <c r="K275" s="13">
        <f t="shared" si="102"/>
        <v>16</v>
      </c>
      <c r="L275" s="144">
        <f t="shared" si="109"/>
        <v>289</v>
      </c>
      <c r="M275" s="23">
        <f t="shared" si="103"/>
        <v>1.0085638893033033</v>
      </c>
      <c r="N275" s="35">
        <f t="shared" si="104"/>
        <v>-0.17543422689196619</v>
      </c>
      <c r="O275" s="87">
        <f t="shared" si="105"/>
        <v>1.3773896856559982</v>
      </c>
      <c r="P275" s="142">
        <f t="shared" si="106"/>
        <v>18.135930823000944</v>
      </c>
      <c r="R275" s="60">
        <v>40102</v>
      </c>
      <c r="S275" s="122">
        <v>265</v>
      </c>
      <c r="T275" s="73">
        <f>'Calcul Es et Ea'!C274</f>
        <v>12.5596</v>
      </c>
      <c r="U275" s="65">
        <f>'Calcul Es et Ea'!D274</f>
        <v>1.6589</v>
      </c>
      <c r="V275" s="33">
        <f t="shared" si="88"/>
        <v>13.62298579700539</v>
      </c>
      <c r="W275" s="33">
        <f t="shared" si="89"/>
        <v>11.376813670725234</v>
      </c>
      <c r="X275" s="35">
        <f t="shared" si="90"/>
        <v>0.83511895558359095</v>
      </c>
      <c r="Y275" s="25">
        <f t="shared" si="91"/>
        <v>8.7601465264584295</v>
      </c>
      <c r="AA275" s="60">
        <v>40102</v>
      </c>
      <c r="AB275" s="122">
        <v>265</v>
      </c>
      <c r="AC275" s="73">
        <f t="shared" si="107"/>
        <v>12.5596</v>
      </c>
      <c r="AD275" s="65">
        <f t="shared" si="108"/>
        <v>1.6589</v>
      </c>
      <c r="AE275" s="33">
        <f>'Calcul Es et Ea'!I274</f>
        <v>0.87029548398360423</v>
      </c>
      <c r="AF275" s="47">
        <f t="shared" si="92"/>
        <v>285.71960000000001</v>
      </c>
      <c r="AG275" s="47">
        <f t="shared" si="93"/>
        <v>274.81890000000004</v>
      </c>
      <c r="AH275" s="33">
        <f t="shared" si="94"/>
        <v>32.675483837584864</v>
      </c>
      <c r="AI275" s="33">
        <f t="shared" si="95"/>
        <v>27.96715446609462</v>
      </c>
      <c r="AJ275" s="25">
        <f t="shared" si="96"/>
        <v>4.9358716174578046</v>
      </c>
    </row>
    <row r="276" spans="1:36" x14ac:dyDescent="0.45">
      <c r="A276" s="60">
        <v>40103</v>
      </c>
      <c r="B276" s="121">
        <v>266</v>
      </c>
      <c r="C276" s="89">
        <f t="shared" si="97"/>
        <v>8.5538633328981017</v>
      </c>
      <c r="D276" s="75">
        <f t="shared" si="98"/>
        <v>4.8648674086113752</v>
      </c>
      <c r="E276" s="75">
        <f t="shared" si="99"/>
        <v>3.6889959242867265</v>
      </c>
      <c r="G276" s="111">
        <v>40103</v>
      </c>
      <c r="H276" s="139">
        <v>266</v>
      </c>
      <c r="I276" s="149">
        <f t="shared" si="100"/>
        <v>2009</v>
      </c>
      <c r="J276" s="13">
        <f t="shared" si="101"/>
        <v>10</v>
      </c>
      <c r="K276" s="13">
        <f t="shared" si="102"/>
        <v>17</v>
      </c>
      <c r="L276" s="144">
        <f t="shared" si="109"/>
        <v>290</v>
      </c>
      <c r="M276" s="23">
        <f t="shared" si="103"/>
        <v>1.0091112001122164</v>
      </c>
      <c r="N276" s="35">
        <f t="shared" si="104"/>
        <v>-0.18176795414041763</v>
      </c>
      <c r="O276" s="87">
        <f t="shared" si="105"/>
        <v>1.3701581231264388</v>
      </c>
      <c r="P276" s="142">
        <f t="shared" si="106"/>
        <v>17.878628721631237</v>
      </c>
      <c r="R276" s="60">
        <v>40103</v>
      </c>
      <c r="S276" s="121">
        <v>266</v>
      </c>
      <c r="T276" s="73">
        <f>'Calcul Es et Ea'!C275</f>
        <v>14.782719999999999</v>
      </c>
      <c r="U276" s="65">
        <f>'Calcul Es et Ea'!D275</f>
        <v>4.0880460000000003</v>
      </c>
      <c r="V276" s="33">
        <f t="shared" si="88"/>
        <v>13.42971075054052</v>
      </c>
      <c r="W276" s="33">
        <f t="shared" si="89"/>
        <v>11.108913419348184</v>
      </c>
      <c r="X276" s="35">
        <f t="shared" si="90"/>
        <v>0.82718932862355743</v>
      </c>
      <c r="Y276" s="25">
        <f t="shared" si="91"/>
        <v>8.5538633328981017</v>
      </c>
      <c r="AA276" s="60">
        <v>40103</v>
      </c>
      <c r="AB276" s="121">
        <v>266</v>
      </c>
      <c r="AC276" s="73">
        <f t="shared" si="107"/>
        <v>14.782719999999999</v>
      </c>
      <c r="AD276" s="65">
        <f t="shared" si="108"/>
        <v>4.0880460000000003</v>
      </c>
      <c r="AE276" s="33">
        <f>'Calcul Es et Ea'!I275</f>
        <v>0.96484564310247467</v>
      </c>
      <c r="AF276" s="47">
        <f t="shared" si="92"/>
        <v>287.94272000000001</v>
      </c>
      <c r="AG276" s="47">
        <f t="shared" si="93"/>
        <v>277.24804600000004</v>
      </c>
      <c r="AH276" s="33">
        <f t="shared" si="94"/>
        <v>33.704377045727881</v>
      </c>
      <c r="AI276" s="33">
        <f t="shared" si="95"/>
        <v>28.969157784837243</v>
      </c>
      <c r="AJ276" s="25">
        <f t="shared" si="96"/>
        <v>4.8648674086113752</v>
      </c>
    </row>
    <row r="277" spans="1:36" x14ac:dyDescent="0.45">
      <c r="A277" s="60">
        <v>40104</v>
      </c>
      <c r="B277" s="122">
        <v>267</v>
      </c>
      <c r="C277" s="89">
        <f t="shared" si="97"/>
        <v>8.8947613284452203</v>
      </c>
      <c r="D277" s="75">
        <f t="shared" si="98"/>
        <v>5.3354178063835169</v>
      </c>
      <c r="E277" s="75">
        <f t="shared" si="99"/>
        <v>3.5593435220617033</v>
      </c>
      <c r="G277" s="111">
        <v>40104</v>
      </c>
      <c r="H277" s="140">
        <v>267</v>
      </c>
      <c r="I277" s="149">
        <f t="shared" si="100"/>
        <v>2009</v>
      </c>
      <c r="J277" s="13">
        <f t="shared" si="101"/>
        <v>10</v>
      </c>
      <c r="K277" s="13">
        <f t="shared" si="102"/>
        <v>18</v>
      </c>
      <c r="L277" s="144">
        <f t="shared" si="109"/>
        <v>291</v>
      </c>
      <c r="M277" s="23">
        <f t="shared" si="103"/>
        <v>1.0096558110759004</v>
      </c>
      <c r="N277" s="35">
        <f t="shared" si="104"/>
        <v>-0.18804781962118322</v>
      </c>
      <c r="O277" s="87">
        <f t="shared" si="105"/>
        <v>1.3629608653931657</v>
      </c>
      <c r="P277" s="142">
        <f t="shared" si="106"/>
        <v>17.623839387896325</v>
      </c>
      <c r="R277" s="60">
        <v>40104</v>
      </c>
      <c r="S277" s="122">
        <v>267</v>
      </c>
      <c r="T277" s="73">
        <f>'Calcul Es et Ea'!C276</f>
        <v>14.37753</v>
      </c>
      <c r="U277" s="65">
        <f>'Calcul Es et Ea'!D276</f>
        <v>2.4766550000000001</v>
      </c>
      <c r="V277" s="33">
        <f t="shared" si="88"/>
        <v>13.238323194612205</v>
      </c>
      <c r="W277" s="33">
        <f t="shared" si="89"/>
        <v>11.551638088889895</v>
      </c>
      <c r="X277" s="35">
        <f t="shared" si="90"/>
        <v>0.8725907291333721</v>
      </c>
      <c r="Y277" s="25">
        <f t="shared" si="91"/>
        <v>8.8947613284452203</v>
      </c>
      <c r="AA277" s="60">
        <v>40104</v>
      </c>
      <c r="AB277" s="122">
        <v>267</v>
      </c>
      <c r="AC277" s="73">
        <f t="shared" si="107"/>
        <v>14.37753</v>
      </c>
      <c r="AD277" s="65">
        <f t="shared" si="108"/>
        <v>2.4766550000000001</v>
      </c>
      <c r="AE277" s="33">
        <f>'Calcul Es et Ea'!I276</f>
        <v>0.88252598121666148</v>
      </c>
      <c r="AF277" s="47">
        <f t="shared" si="92"/>
        <v>287.53753</v>
      </c>
      <c r="AG277" s="47">
        <f t="shared" si="93"/>
        <v>275.63665500000002</v>
      </c>
      <c r="AH277" s="33">
        <f t="shared" si="94"/>
        <v>33.515063320155782</v>
      </c>
      <c r="AI277" s="33">
        <f t="shared" si="95"/>
        <v>28.301521028873744</v>
      </c>
      <c r="AJ277" s="25">
        <f t="shared" si="96"/>
        <v>5.3354178063835169</v>
      </c>
    </row>
    <row r="278" spans="1:36" x14ac:dyDescent="0.45">
      <c r="A278" s="60">
        <v>40105</v>
      </c>
      <c r="B278" s="122">
        <v>268</v>
      </c>
      <c r="C278" s="89">
        <f t="shared" si="97"/>
        <v>9.5031666005156943</v>
      </c>
      <c r="D278" s="75">
        <f t="shared" si="98"/>
        <v>6.1373576235633109</v>
      </c>
      <c r="E278" s="75">
        <f t="shared" si="99"/>
        <v>3.3658089769523833</v>
      </c>
      <c r="G278" s="111">
        <v>40105</v>
      </c>
      <c r="H278" s="140">
        <v>268</v>
      </c>
      <c r="I278" s="149">
        <f t="shared" si="100"/>
        <v>2009</v>
      </c>
      <c r="J278" s="13">
        <f t="shared" si="101"/>
        <v>10</v>
      </c>
      <c r="K278" s="13">
        <f t="shared" si="102"/>
        <v>19</v>
      </c>
      <c r="L278" s="144">
        <f t="shared" si="109"/>
        <v>292</v>
      </c>
      <c r="M278" s="23">
        <f t="shared" si="103"/>
        <v>1.0101975608143732</v>
      </c>
      <c r="N278" s="35">
        <f t="shared" si="104"/>
        <v>-0.19427196247459103</v>
      </c>
      <c r="O278" s="87">
        <f t="shared" si="105"/>
        <v>1.3557996451292902</v>
      </c>
      <c r="P278" s="142">
        <f t="shared" si="106"/>
        <v>17.371646788493795</v>
      </c>
      <c r="R278" s="60">
        <v>40105</v>
      </c>
      <c r="S278" s="122">
        <v>268</v>
      </c>
      <c r="T278" s="73">
        <f>'Calcul Es et Ea'!C277</f>
        <v>14.04364</v>
      </c>
      <c r="U278" s="65">
        <f>'Calcul Es et Ea'!D277</f>
        <v>6.1744470000000003E-2</v>
      </c>
      <c r="V278" s="33">
        <f t="shared" si="88"/>
        <v>13.048886201645001</v>
      </c>
      <c r="W278" s="33">
        <f t="shared" si="89"/>
        <v>12.341774805864539</v>
      </c>
      <c r="X278" s="35">
        <f t="shared" si="90"/>
        <v>0.94581059372781406</v>
      </c>
      <c r="Y278" s="25">
        <f t="shared" si="91"/>
        <v>9.5031666005156943</v>
      </c>
      <c r="AA278" s="60">
        <v>40105</v>
      </c>
      <c r="AB278" s="122">
        <v>268</v>
      </c>
      <c r="AC278" s="73">
        <f t="shared" si="107"/>
        <v>14.04364</v>
      </c>
      <c r="AD278" s="65">
        <f t="shared" si="108"/>
        <v>6.1744470000000003E-2</v>
      </c>
      <c r="AE278" s="33">
        <f>'Calcul Es et Ea'!I277</f>
        <v>0.75635228828128764</v>
      </c>
      <c r="AF278" s="47">
        <f t="shared" si="92"/>
        <v>287.20364000000001</v>
      </c>
      <c r="AG278" s="47">
        <f t="shared" si="93"/>
        <v>273.22174447000003</v>
      </c>
      <c r="AH278" s="33">
        <f t="shared" si="94"/>
        <v>33.359662831716278</v>
      </c>
      <c r="AI278" s="33">
        <f t="shared" si="95"/>
        <v>27.322657168450469</v>
      </c>
      <c r="AJ278" s="25">
        <f t="shared" si="96"/>
        <v>6.1373576235633109</v>
      </c>
    </row>
    <row r="279" spans="1:36" x14ac:dyDescent="0.45">
      <c r="A279" s="60">
        <v>40106</v>
      </c>
      <c r="B279" s="121">
        <v>269</v>
      </c>
      <c r="C279" s="89">
        <f t="shared" si="97"/>
        <v>9.0180751185758634</v>
      </c>
      <c r="D279" s="75">
        <f t="shared" si="98"/>
        <v>5.5226715783190281</v>
      </c>
      <c r="E279" s="75">
        <f t="shared" si="99"/>
        <v>3.4954035402568353</v>
      </c>
      <c r="G279" s="111">
        <v>40106</v>
      </c>
      <c r="H279" s="139">
        <v>269</v>
      </c>
      <c r="I279" s="149">
        <f t="shared" si="100"/>
        <v>2009</v>
      </c>
      <c r="J279" s="13">
        <f t="shared" si="101"/>
        <v>10</v>
      </c>
      <c r="K279" s="13">
        <f t="shared" si="102"/>
        <v>20</v>
      </c>
      <c r="L279" s="144">
        <f t="shared" si="109"/>
        <v>293</v>
      </c>
      <c r="M279" s="23">
        <f t="shared" si="103"/>
        <v>1.0107362887954954</v>
      </c>
      <c r="N279" s="35">
        <f t="shared" si="104"/>
        <v>-0.20043853835278497</v>
      </c>
      <c r="O279" s="87">
        <f t="shared" si="105"/>
        <v>1.3486762413707871</v>
      </c>
      <c r="P279" s="142">
        <f t="shared" si="106"/>
        <v>17.122133288705911</v>
      </c>
      <c r="R279" s="60">
        <v>40106</v>
      </c>
      <c r="S279" s="121">
        <v>269</v>
      </c>
      <c r="T279" s="73">
        <f>'Calcul Es et Ea'!C278</f>
        <v>18.7135</v>
      </c>
      <c r="U279" s="65">
        <f>'Calcul Es et Ea'!D278</f>
        <v>5.7529539999999999</v>
      </c>
      <c r="V279" s="33">
        <f t="shared" si="88"/>
        <v>12.861461641144333</v>
      </c>
      <c r="W279" s="33">
        <f t="shared" si="89"/>
        <v>11.711785868280341</v>
      </c>
      <c r="X279" s="35">
        <f t="shared" si="90"/>
        <v>0.91061079953882285</v>
      </c>
      <c r="Y279" s="25">
        <f t="shared" si="91"/>
        <v>9.0180751185758634</v>
      </c>
      <c r="AA279" s="60">
        <v>40106</v>
      </c>
      <c r="AB279" s="121">
        <v>269</v>
      </c>
      <c r="AC279" s="73">
        <f t="shared" si="107"/>
        <v>18.7135</v>
      </c>
      <c r="AD279" s="65">
        <f t="shared" si="108"/>
        <v>5.7529539999999999</v>
      </c>
      <c r="AE279" s="33">
        <f>'Calcul Es et Ea'!I278</f>
        <v>1.110071488501869</v>
      </c>
      <c r="AF279" s="47">
        <f t="shared" si="92"/>
        <v>291.87350000000004</v>
      </c>
      <c r="AG279" s="47">
        <f t="shared" si="93"/>
        <v>278.91295400000001</v>
      </c>
      <c r="AH279" s="33">
        <f t="shared" si="94"/>
        <v>35.582835852515309</v>
      </c>
      <c r="AI279" s="33">
        <f t="shared" si="95"/>
        <v>29.671304104072416</v>
      </c>
      <c r="AJ279" s="25">
        <f t="shared" si="96"/>
        <v>5.5226715783190281</v>
      </c>
    </row>
    <row r="280" spans="1:36" x14ac:dyDescent="0.45">
      <c r="A280" s="60">
        <v>40107</v>
      </c>
      <c r="B280" s="122">
        <v>270</v>
      </c>
      <c r="C280" s="89">
        <f t="shared" si="97"/>
        <v>6.1921188918594794</v>
      </c>
      <c r="D280" s="75">
        <f t="shared" si="98"/>
        <v>2.9755384686617381</v>
      </c>
      <c r="E280" s="75">
        <f t="shared" si="99"/>
        <v>3.2165804231977413</v>
      </c>
      <c r="G280" s="111">
        <v>40107</v>
      </c>
      <c r="H280" s="140">
        <v>270</v>
      </c>
      <c r="I280" s="149">
        <f t="shared" si="100"/>
        <v>2009</v>
      </c>
      <c r="J280" s="13">
        <f t="shared" si="101"/>
        <v>10</v>
      </c>
      <c r="K280" s="13">
        <f t="shared" si="102"/>
        <v>21</v>
      </c>
      <c r="L280" s="144">
        <f t="shared" si="109"/>
        <v>294</v>
      </c>
      <c r="M280" s="23">
        <f t="shared" si="103"/>
        <v>1.0112718353825392</v>
      </c>
      <c r="N280" s="35">
        <f t="shared" si="104"/>
        <v>-0.20654571996624763</v>
      </c>
      <c r="O280" s="87">
        <f t="shared" si="105"/>
        <v>1.3415924805174058</v>
      </c>
      <c r="P280" s="142">
        <f t="shared" si="106"/>
        <v>16.875379595124748</v>
      </c>
      <c r="R280" s="60">
        <v>40107</v>
      </c>
      <c r="S280" s="122">
        <v>270</v>
      </c>
      <c r="T280" s="73">
        <f>'Calcul Es et Ea'!C279</f>
        <v>14.59573</v>
      </c>
      <c r="U280" s="65">
        <f>'Calcul Es et Ea'!D279</f>
        <v>8.3052639999999993</v>
      </c>
      <c r="V280" s="33">
        <f t="shared" si="88"/>
        <v>12.676110136673907</v>
      </c>
      <c r="W280" s="33">
        <f t="shared" si="89"/>
        <v>8.0417128465707517</v>
      </c>
      <c r="X280" s="35">
        <f t="shared" si="90"/>
        <v>0.63439909876649447</v>
      </c>
      <c r="Y280" s="25">
        <f t="shared" si="91"/>
        <v>6.1921188918594794</v>
      </c>
      <c r="AA280" s="60">
        <v>40107</v>
      </c>
      <c r="AB280" s="122">
        <v>270</v>
      </c>
      <c r="AC280" s="73">
        <f t="shared" si="107"/>
        <v>14.59573</v>
      </c>
      <c r="AD280" s="65">
        <f t="shared" si="108"/>
        <v>8.3052639999999993</v>
      </c>
      <c r="AE280" s="33">
        <f>'Calcul Es et Ea'!I279</f>
        <v>1.2656785078392614</v>
      </c>
      <c r="AF280" s="47">
        <f t="shared" si="92"/>
        <v>287.75573000000003</v>
      </c>
      <c r="AG280" s="47">
        <f t="shared" si="93"/>
        <v>281.46526400000005</v>
      </c>
      <c r="AH280" s="33">
        <f t="shared" si="94"/>
        <v>33.616911803036771</v>
      </c>
      <c r="AI280" s="33">
        <f t="shared" si="95"/>
        <v>30.772382055825194</v>
      </c>
      <c r="AJ280" s="25">
        <f t="shared" si="96"/>
        <v>2.9755384686617381</v>
      </c>
    </row>
    <row r="281" spans="1:36" x14ac:dyDescent="0.45">
      <c r="A281" s="60">
        <v>40108</v>
      </c>
      <c r="B281" s="122">
        <v>271</v>
      </c>
      <c r="C281" s="89">
        <f t="shared" si="97"/>
        <v>6.7307980745918661</v>
      </c>
      <c r="D281" s="75">
        <f t="shared" si="98"/>
        <v>3.4526432397851723</v>
      </c>
      <c r="E281" s="75">
        <f t="shared" si="99"/>
        <v>3.2781548348066938</v>
      </c>
      <c r="G281" s="111">
        <v>40108</v>
      </c>
      <c r="H281" s="140">
        <v>271</v>
      </c>
      <c r="I281" s="149">
        <f t="shared" si="100"/>
        <v>2009</v>
      </c>
      <c r="J281" s="13">
        <f t="shared" si="101"/>
        <v>10</v>
      </c>
      <c r="K281" s="13">
        <f t="shared" si="102"/>
        <v>22</v>
      </c>
      <c r="L281" s="144">
        <f t="shared" si="109"/>
        <v>295</v>
      </c>
      <c r="M281" s="23">
        <f t="shared" si="103"/>
        <v>1.0118040418814931</v>
      </c>
      <c r="N281" s="35">
        <f t="shared" si="104"/>
        <v>-0.212591697625262</v>
      </c>
      <c r="O281" s="87">
        <f t="shared" si="105"/>
        <v>1.3345502372408495</v>
      </c>
      <c r="P281" s="142">
        <f t="shared" si="106"/>
        <v>16.63146470119252</v>
      </c>
      <c r="R281" s="60">
        <v>40108</v>
      </c>
      <c r="S281" s="122">
        <v>271</v>
      </c>
      <c r="T281" s="73">
        <f>'Calcul Es et Ea'!C280</f>
        <v>14.67282</v>
      </c>
      <c r="U281" s="65">
        <f>'Calcul Es et Ea'!D280</f>
        <v>7.02067</v>
      </c>
      <c r="V281" s="33">
        <f t="shared" si="88"/>
        <v>12.492891024947774</v>
      </c>
      <c r="W281" s="33">
        <f t="shared" si="89"/>
        <v>8.741296200768657</v>
      </c>
      <c r="X281" s="35">
        <f t="shared" si="90"/>
        <v>0.69970162897544363</v>
      </c>
      <c r="Y281" s="25">
        <f t="shared" si="91"/>
        <v>6.7307980745918661</v>
      </c>
      <c r="AA281" s="60">
        <v>40108</v>
      </c>
      <c r="AB281" s="122">
        <v>271</v>
      </c>
      <c r="AC281" s="73">
        <f t="shared" si="107"/>
        <v>14.67282</v>
      </c>
      <c r="AD281" s="65">
        <f t="shared" si="108"/>
        <v>7.02067</v>
      </c>
      <c r="AE281" s="33">
        <f>'Calcul Es et Ea'!I280</f>
        <v>1.2763203315504847</v>
      </c>
      <c r="AF281" s="47">
        <f t="shared" si="92"/>
        <v>287.83282000000003</v>
      </c>
      <c r="AG281" s="47">
        <f t="shared" si="93"/>
        <v>280.18067000000002</v>
      </c>
      <c r="AH281" s="33">
        <f t="shared" si="94"/>
        <v>33.652950276718101</v>
      </c>
      <c r="AI281" s="33">
        <f t="shared" si="95"/>
        <v>30.21444151862682</v>
      </c>
      <c r="AJ281" s="25">
        <f t="shared" si="96"/>
        <v>3.4526432397851723</v>
      </c>
    </row>
    <row r="282" spans="1:36" x14ac:dyDescent="0.45">
      <c r="A282" s="60">
        <v>40109</v>
      </c>
      <c r="B282" s="121">
        <v>272</v>
      </c>
      <c r="C282" s="89">
        <f t="shared" si="97"/>
        <v>8.1101153895298381</v>
      </c>
      <c r="D282" s="75">
        <f t="shared" si="98"/>
        <v>4.5687471136226074</v>
      </c>
      <c r="E282" s="75">
        <f t="shared" si="99"/>
        <v>3.5413682759072307</v>
      </c>
      <c r="G282" s="111">
        <v>40109</v>
      </c>
      <c r="H282" s="139">
        <v>272</v>
      </c>
      <c r="I282" s="149">
        <f t="shared" si="100"/>
        <v>2009</v>
      </c>
      <c r="J282" s="13">
        <f t="shared" si="101"/>
        <v>10</v>
      </c>
      <c r="K282" s="13">
        <f t="shared" si="102"/>
        <v>23</v>
      </c>
      <c r="L282" s="144">
        <f t="shared" si="109"/>
        <v>296</v>
      </c>
      <c r="M282" s="23">
        <f t="shared" si="103"/>
        <v>1.0123327505880855</v>
      </c>
      <c r="N282" s="35">
        <f t="shared" si="104"/>
        <v>-0.21857467977616568</v>
      </c>
      <c r="O282" s="87">
        <f t="shared" si="105"/>
        <v>1.3275514352935096</v>
      </c>
      <c r="P282" s="142">
        <f t="shared" si="106"/>
        <v>16.390465835698343</v>
      </c>
      <c r="R282" s="60">
        <v>40109</v>
      </c>
      <c r="S282" s="121">
        <v>272</v>
      </c>
      <c r="T282" s="73">
        <f>'Calcul Es et Ea'!C281</f>
        <v>17.63965</v>
      </c>
      <c r="U282" s="65">
        <f>'Calcul Es et Ea'!D281</f>
        <v>6.2007880000000002</v>
      </c>
      <c r="V282" s="33">
        <f t="shared" si="88"/>
        <v>12.311862317143168</v>
      </c>
      <c r="W282" s="33">
        <f t="shared" si="89"/>
        <v>10.532617388999789</v>
      </c>
      <c r="X282" s="35">
        <f t="shared" si="90"/>
        <v>0.85548531308168219</v>
      </c>
      <c r="Y282" s="25">
        <f t="shared" si="91"/>
        <v>8.1101153895298381</v>
      </c>
      <c r="AA282" s="60">
        <v>40109</v>
      </c>
      <c r="AB282" s="121">
        <v>272</v>
      </c>
      <c r="AC282" s="73">
        <f t="shared" si="107"/>
        <v>17.63965</v>
      </c>
      <c r="AD282" s="65">
        <f t="shared" si="108"/>
        <v>6.2007880000000002</v>
      </c>
      <c r="AE282" s="33">
        <f>'Calcul Es et Ea'!I281</f>
        <v>1.391496911716118</v>
      </c>
      <c r="AF282" s="47">
        <f t="shared" si="92"/>
        <v>290.79965000000004</v>
      </c>
      <c r="AG282" s="47">
        <f t="shared" si="93"/>
        <v>279.36078800000001</v>
      </c>
      <c r="AH282" s="33">
        <f t="shared" si="94"/>
        <v>35.062058592865363</v>
      </c>
      <c r="AI282" s="33">
        <f t="shared" si="95"/>
        <v>29.862329383847293</v>
      </c>
      <c r="AJ282" s="25">
        <f t="shared" si="96"/>
        <v>4.5687471136226074</v>
      </c>
    </row>
    <row r="283" spans="1:36" x14ac:dyDescent="0.45">
      <c r="A283" s="60">
        <v>40110</v>
      </c>
      <c r="B283" s="122">
        <v>273</v>
      </c>
      <c r="C283" s="89">
        <f t="shared" si="97"/>
        <v>5.5813960950275066</v>
      </c>
      <c r="D283" s="75">
        <f t="shared" si="98"/>
        <v>2.4076003036555402</v>
      </c>
      <c r="E283" s="75">
        <f t="shared" si="99"/>
        <v>3.1737957913719663</v>
      </c>
      <c r="G283" s="111">
        <v>40110</v>
      </c>
      <c r="H283" s="140">
        <v>273</v>
      </c>
      <c r="I283" s="149">
        <f t="shared" si="100"/>
        <v>2009</v>
      </c>
      <c r="J283" s="13">
        <f t="shared" si="101"/>
        <v>10</v>
      </c>
      <c r="K283" s="13">
        <f t="shared" si="102"/>
        <v>24</v>
      </c>
      <c r="L283" s="144">
        <f t="shared" si="109"/>
        <v>297</v>
      </c>
      <c r="M283" s="23">
        <f t="shared" si="103"/>
        <v>1.012857804834516</v>
      </c>
      <c r="N283" s="35">
        <f t="shared" si="104"/>
        <v>-0.22449289353222343</v>
      </c>
      <c r="O283" s="87">
        <f t="shared" si="105"/>
        <v>1.3205980482108086</v>
      </c>
      <c r="P283" s="142">
        <f t="shared" si="106"/>
        <v>16.152458414368791</v>
      </c>
      <c r="R283" s="60">
        <v>40110</v>
      </c>
      <c r="S283" s="122">
        <v>273</v>
      </c>
      <c r="T283" s="73">
        <f>'Calcul Es et Ea'!C282</f>
        <v>18.12491</v>
      </c>
      <c r="U283" s="65">
        <f>'Calcul Es et Ea'!D282</f>
        <v>12.546379999999999</v>
      </c>
      <c r="V283" s="33">
        <f t="shared" si="88"/>
        <v>12.133080662537262</v>
      </c>
      <c r="W283" s="33">
        <f t="shared" si="89"/>
        <v>7.2485663571785794</v>
      </c>
      <c r="X283" s="35">
        <f t="shared" si="90"/>
        <v>0.59742175617109627</v>
      </c>
      <c r="Y283" s="25">
        <f t="shared" si="91"/>
        <v>5.5813960950275066</v>
      </c>
      <c r="AA283" s="60">
        <v>40110</v>
      </c>
      <c r="AB283" s="122">
        <v>273</v>
      </c>
      <c r="AC283" s="73">
        <f t="shared" si="107"/>
        <v>18.12491</v>
      </c>
      <c r="AD283" s="65">
        <f t="shared" si="108"/>
        <v>12.546379999999999</v>
      </c>
      <c r="AE283" s="33">
        <f>'Calcul Es et Ea'!I282</f>
        <v>1.7425953570739687</v>
      </c>
      <c r="AF283" s="47">
        <f t="shared" si="92"/>
        <v>291.28491000000002</v>
      </c>
      <c r="AG283" s="47">
        <f t="shared" si="93"/>
        <v>285.70638000000002</v>
      </c>
      <c r="AH283" s="33">
        <f t="shared" si="94"/>
        <v>35.296678539762489</v>
      </c>
      <c r="AI283" s="33">
        <f t="shared" si="95"/>
        <v>32.669436791222701</v>
      </c>
      <c r="AJ283" s="25">
        <f t="shared" si="96"/>
        <v>2.4076003036555402</v>
      </c>
    </row>
    <row r="284" spans="1:36" x14ac:dyDescent="0.45">
      <c r="A284" s="60">
        <v>40111</v>
      </c>
      <c r="B284" s="122">
        <v>274</v>
      </c>
      <c r="C284" s="89">
        <f t="shared" si="97"/>
        <v>7.1666040781116003</v>
      </c>
      <c r="D284" s="75">
        <f t="shared" si="98"/>
        <v>4.0106118417782763</v>
      </c>
      <c r="E284" s="75">
        <f t="shared" si="99"/>
        <v>3.1559922363333239</v>
      </c>
      <c r="G284" s="111">
        <v>40111</v>
      </c>
      <c r="H284" s="140">
        <v>274</v>
      </c>
      <c r="I284" s="149">
        <f t="shared" si="100"/>
        <v>2009</v>
      </c>
      <c r="J284" s="13">
        <f t="shared" si="101"/>
        <v>10</v>
      </c>
      <c r="K284" s="13">
        <f t="shared" si="102"/>
        <v>25</v>
      </c>
      <c r="L284" s="144">
        <f t="shared" si="109"/>
        <v>298</v>
      </c>
      <c r="M284" s="23">
        <f t="shared" si="103"/>
        <v>1.0133790490358798</v>
      </c>
      <c r="N284" s="35">
        <f t="shared" si="104"/>
        <v>-0.23034458519897447</v>
      </c>
      <c r="O284" s="87">
        <f t="shared" si="105"/>
        <v>1.3136920998999171</v>
      </c>
      <c r="P284" s="142">
        <f t="shared" si="106"/>
        <v>15.917515994682178</v>
      </c>
      <c r="R284" s="60">
        <v>40111</v>
      </c>
      <c r="S284" s="122">
        <v>274</v>
      </c>
      <c r="T284" s="73">
        <f>'Calcul Es et Ea'!C283</f>
        <v>18.143380000000001</v>
      </c>
      <c r="U284" s="65">
        <f>'Calcul Es et Ea'!D283</f>
        <v>8.6725600000000007</v>
      </c>
      <c r="V284" s="33">
        <f t="shared" si="88"/>
        <v>11.956601314565466</v>
      </c>
      <c r="W284" s="33">
        <f t="shared" si="89"/>
        <v>9.3072780235215582</v>
      </c>
      <c r="X284" s="35">
        <f t="shared" si="90"/>
        <v>0.77842170853212966</v>
      </c>
      <c r="Y284" s="25">
        <f t="shared" si="91"/>
        <v>7.1666040781116003</v>
      </c>
      <c r="AA284" s="60">
        <v>40111</v>
      </c>
      <c r="AB284" s="122">
        <v>274</v>
      </c>
      <c r="AC284" s="73">
        <f t="shared" si="107"/>
        <v>18.143380000000001</v>
      </c>
      <c r="AD284" s="65">
        <f t="shared" si="108"/>
        <v>8.6725600000000007</v>
      </c>
      <c r="AE284" s="33">
        <f>'Calcul Es et Ea'!I283</f>
        <v>1.4266823191578408</v>
      </c>
      <c r="AF284" s="47">
        <f t="shared" si="92"/>
        <v>291.30338</v>
      </c>
      <c r="AG284" s="47">
        <f t="shared" si="93"/>
        <v>281.83256</v>
      </c>
      <c r="AH284" s="33">
        <f t="shared" si="94"/>
        <v>35.30563185852214</v>
      </c>
      <c r="AI284" s="33">
        <f t="shared" si="95"/>
        <v>30.93332150169724</v>
      </c>
      <c r="AJ284" s="25">
        <f t="shared" si="96"/>
        <v>4.0106118417782763</v>
      </c>
    </row>
    <row r="285" spans="1:36" x14ac:dyDescent="0.45">
      <c r="A285" s="60">
        <v>40112</v>
      </c>
      <c r="B285" s="121">
        <v>275</v>
      </c>
      <c r="C285" s="89">
        <f t="shared" si="97"/>
        <v>8.2449990332753984</v>
      </c>
      <c r="D285" s="75">
        <f t="shared" si="98"/>
        <v>5.0945091677859136</v>
      </c>
      <c r="E285" s="75">
        <f t="shared" si="99"/>
        <v>3.1504898654894848</v>
      </c>
      <c r="G285" s="111">
        <v>40112</v>
      </c>
      <c r="H285" s="139">
        <v>275</v>
      </c>
      <c r="I285" s="149">
        <f t="shared" si="100"/>
        <v>2009</v>
      </c>
      <c r="J285" s="13">
        <f t="shared" si="101"/>
        <v>10</v>
      </c>
      <c r="K285" s="13">
        <f t="shared" si="102"/>
        <v>26</v>
      </c>
      <c r="L285" s="144">
        <f t="shared" si="109"/>
        <v>299</v>
      </c>
      <c r="M285" s="23">
        <f t="shared" si="103"/>
        <v>1.013896328736271</v>
      </c>
      <c r="N285" s="35">
        <f t="shared" si="104"/>
        <v>-0.23612802079388742</v>
      </c>
      <c r="O285" s="87">
        <f t="shared" si="105"/>
        <v>1.3068356651073962</v>
      </c>
      <c r="P285" s="142">
        <f t="shared" si="106"/>
        <v>15.685710234031415</v>
      </c>
      <c r="R285" s="60">
        <v>40112</v>
      </c>
      <c r="S285" s="121">
        <v>275</v>
      </c>
      <c r="T285" s="73">
        <f>'Calcul Es et Ea'!C284</f>
        <v>17.700559999999999</v>
      </c>
      <c r="U285" s="65">
        <f>'Calcul Es et Ea'!D284</f>
        <v>4.7918099999999999</v>
      </c>
      <c r="V285" s="33">
        <f t="shared" si="88"/>
        <v>11.782478099395039</v>
      </c>
      <c r="W285" s="33">
        <f t="shared" si="89"/>
        <v>10.707790952305713</v>
      </c>
      <c r="X285" s="35">
        <f t="shared" si="90"/>
        <v>0.90878937876875787</v>
      </c>
      <c r="Y285" s="25">
        <f t="shared" si="91"/>
        <v>8.2449990332753984</v>
      </c>
      <c r="AA285" s="60">
        <v>40112</v>
      </c>
      <c r="AB285" s="121">
        <v>275</v>
      </c>
      <c r="AC285" s="73">
        <f t="shared" si="107"/>
        <v>17.700559999999999</v>
      </c>
      <c r="AD285" s="65">
        <f t="shared" si="108"/>
        <v>4.7918099999999999</v>
      </c>
      <c r="AE285" s="33">
        <f>'Calcul Es et Ea'!I284</f>
        <v>1.2970658594572084</v>
      </c>
      <c r="AF285" s="47">
        <f t="shared" si="92"/>
        <v>290.86056000000002</v>
      </c>
      <c r="AG285" s="47">
        <f t="shared" si="93"/>
        <v>277.95181000000002</v>
      </c>
      <c r="AH285" s="33">
        <f t="shared" si="94"/>
        <v>35.091443787329261</v>
      </c>
      <c r="AI285" s="33">
        <f t="shared" si="95"/>
        <v>29.264419866426259</v>
      </c>
      <c r="AJ285" s="25">
        <f t="shared" si="96"/>
        <v>5.0945091677859136</v>
      </c>
    </row>
    <row r="286" spans="1:36" x14ac:dyDescent="0.45">
      <c r="A286" s="60">
        <v>40113</v>
      </c>
      <c r="B286" s="122">
        <v>276</v>
      </c>
      <c r="C286" s="89">
        <f t="shared" si="97"/>
        <v>7.4944895100146445</v>
      </c>
      <c r="D286" s="75">
        <f t="shared" si="98"/>
        <v>4.7432047520480154</v>
      </c>
      <c r="E286" s="75">
        <f t="shared" si="99"/>
        <v>2.7512847579666291</v>
      </c>
      <c r="G286" s="111">
        <v>40113</v>
      </c>
      <c r="H286" s="140">
        <v>276</v>
      </c>
      <c r="I286" s="149">
        <f t="shared" si="100"/>
        <v>2009</v>
      </c>
      <c r="J286" s="13">
        <f t="shared" si="101"/>
        <v>10</v>
      </c>
      <c r="K286" s="13">
        <f t="shared" si="102"/>
        <v>27</v>
      </c>
      <c r="L286" s="144">
        <f t="shared" si="109"/>
        <v>300</v>
      </c>
      <c r="M286" s="23">
        <f t="shared" si="103"/>
        <v>1.0144094906545502</v>
      </c>
      <c r="N286" s="35">
        <f t="shared" si="104"/>
        <v>-0.2418414865601794</v>
      </c>
      <c r="O286" s="87">
        <f t="shared" si="105"/>
        <v>1.3000308697580816</v>
      </c>
      <c r="P286" s="142">
        <f t="shared" si="106"/>
        <v>15.457110851352441</v>
      </c>
      <c r="R286" s="60">
        <v>40113</v>
      </c>
      <c r="S286" s="122">
        <v>276</v>
      </c>
      <c r="T286" s="73">
        <f>'Calcul Es et Ea'!C285</f>
        <v>18.56166</v>
      </c>
      <c r="U286" s="65">
        <f>'Calcul Es et Ea'!D285</f>
        <v>7.5782090000000002</v>
      </c>
      <c r="V286" s="33">
        <f t="shared" si="88"/>
        <v>11.610763387101901</v>
      </c>
      <c r="W286" s="33">
        <f t="shared" si="89"/>
        <v>9.7331032597592788</v>
      </c>
      <c r="X286" s="35">
        <f t="shared" si="90"/>
        <v>0.83828280150567303</v>
      </c>
      <c r="Y286" s="25">
        <f t="shared" si="91"/>
        <v>7.4944895100146445</v>
      </c>
      <c r="AA286" s="60">
        <v>40113</v>
      </c>
      <c r="AB286" s="122">
        <v>276</v>
      </c>
      <c r="AC286" s="73">
        <f t="shared" si="107"/>
        <v>18.56166</v>
      </c>
      <c r="AD286" s="65">
        <f t="shared" si="108"/>
        <v>7.5782090000000002</v>
      </c>
      <c r="AE286" s="33">
        <f>'Calcul Es et Ea'!I285</f>
        <v>1.2420121592693929</v>
      </c>
      <c r="AF286" s="47">
        <f t="shared" si="92"/>
        <v>291.72166000000004</v>
      </c>
      <c r="AG286" s="47">
        <f t="shared" si="93"/>
        <v>280.73820900000004</v>
      </c>
      <c r="AH286" s="33">
        <f t="shared" si="94"/>
        <v>35.508849236106556</v>
      </c>
      <c r="AI286" s="33">
        <f t="shared" si="95"/>
        <v>30.455658429124661</v>
      </c>
      <c r="AJ286" s="25">
        <f t="shared" si="96"/>
        <v>4.7432047520480154</v>
      </c>
    </row>
    <row r="287" spans="1:36" x14ac:dyDescent="0.45">
      <c r="A287" s="60">
        <v>40114</v>
      </c>
      <c r="B287" s="122">
        <v>277</v>
      </c>
      <c r="C287" s="89">
        <f t="shared" si="97"/>
        <v>8.5785872586921403</v>
      </c>
      <c r="D287" s="75">
        <f t="shared" si="98"/>
        <v>5.6054257883875938</v>
      </c>
      <c r="E287" s="75">
        <f t="shared" si="99"/>
        <v>2.9731614703045466</v>
      </c>
      <c r="G287" s="111">
        <v>40114</v>
      </c>
      <c r="H287" s="140">
        <v>277</v>
      </c>
      <c r="I287" s="149">
        <f t="shared" si="100"/>
        <v>2009</v>
      </c>
      <c r="J287" s="13">
        <f t="shared" si="101"/>
        <v>10</v>
      </c>
      <c r="K287" s="13">
        <f t="shared" si="102"/>
        <v>28</v>
      </c>
      <c r="L287" s="144">
        <f t="shared" si="109"/>
        <v>301</v>
      </c>
      <c r="M287" s="23">
        <f t="shared" si="103"/>
        <v>1.0149183827297661</v>
      </c>
      <c r="N287" s="35">
        <f t="shared" si="104"/>
        <v>-0.24748328947463652</v>
      </c>
      <c r="O287" s="87">
        <f t="shared" si="105"/>
        <v>1.2932798911573391</v>
      </c>
      <c r="P287" s="142">
        <f t="shared" si="106"/>
        <v>15.231785592328984</v>
      </c>
      <c r="R287" s="60">
        <v>40114</v>
      </c>
      <c r="S287" s="122">
        <v>277</v>
      </c>
      <c r="T287" s="73">
        <f>'Calcul Es et Ea'!C286</f>
        <v>19.968540000000001</v>
      </c>
      <c r="U287" s="65">
        <f>'Calcul Es et Ea'!D286</f>
        <v>5.1487769999999999</v>
      </c>
      <c r="V287" s="33">
        <f t="shared" si="88"/>
        <v>11.44150806553384</v>
      </c>
      <c r="W287" s="33">
        <f t="shared" si="89"/>
        <v>11.141022413885896</v>
      </c>
      <c r="X287" s="35">
        <f t="shared" si="90"/>
        <v>0.9737372337696355</v>
      </c>
      <c r="Y287" s="25">
        <f t="shared" si="91"/>
        <v>8.5785872586921403</v>
      </c>
      <c r="AA287" s="60">
        <v>40114</v>
      </c>
      <c r="AB287" s="122">
        <v>277</v>
      </c>
      <c r="AC287" s="73">
        <f t="shared" si="107"/>
        <v>19.968540000000001</v>
      </c>
      <c r="AD287" s="65">
        <f t="shared" si="108"/>
        <v>5.1487769999999999</v>
      </c>
      <c r="AE287" s="33">
        <f>'Calcul Es et Ea'!I286</f>
        <v>1.3532079674578188</v>
      </c>
      <c r="AF287" s="47">
        <f t="shared" si="92"/>
        <v>293.12854000000004</v>
      </c>
      <c r="AG287" s="47">
        <f t="shared" si="93"/>
        <v>278.30877700000002</v>
      </c>
      <c r="AH287" s="33">
        <f t="shared" si="94"/>
        <v>36.198811589351948</v>
      </c>
      <c r="AI287" s="33">
        <f t="shared" si="95"/>
        <v>29.415044157223292</v>
      </c>
      <c r="AJ287" s="25">
        <f t="shared" si="96"/>
        <v>5.6054257883875938</v>
      </c>
    </row>
    <row r="288" spans="1:36" x14ac:dyDescent="0.45">
      <c r="A288" s="60">
        <v>40115</v>
      </c>
      <c r="B288" s="121">
        <v>278</v>
      </c>
      <c r="C288" s="89">
        <f t="shared" si="97"/>
        <v>8.1017579943519813</v>
      </c>
      <c r="D288" s="75">
        <f t="shared" si="98"/>
        <v>5.3378052212345466</v>
      </c>
      <c r="E288" s="75">
        <f t="shared" si="99"/>
        <v>2.7639527731174347</v>
      </c>
      <c r="G288" s="111">
        <v>40115</v>
      </c>
      <c r="H288" s="139">
        <v>278</v>
      </c>
      <c r="I288" s="149">
        <f t="shared" si="100"/>
        <v>2009</v>
      </c>
      <c r="J288" s="13">
        <f t="shared" si="101"/>
        <v>10</v>
      </c>
      <c r="K288" s="13">
        <f t="shared" si="102"/>
        <v>29</v>
      </c>
      <c r="L288" s="144">
        <f t="shared" si="109"/>
        <v>302</v>
      </c>
      <c r="M288" s="23">
        <f t="shared" si="103"/>
        <v>1.015422854166214</v>
      </c>
      <c r="N288" s="35">
        <f t="shared" si="104"/>
        <v>-0.25305175774929578</v>
      </c>
      <c r="O288" s="87">
        <f t="shared" si="105"/>
        <v>1.2865849580486401</v>
      </c>
      <c r="P288" s="142">
        <f t="shared" si="106"/>
        <v>15.009800198275922</v>
      </c>
      <c r="R288" s="60">
        <v>40115</v>
      </c>
      <c r="S288" s="121">
        <v>278</v>
      </c>
      <c r="T288" s="73">
        <f>'Calcul Es et Ea'!C287</f>
        <v>19.52553</v>
      </c>
      <c r="U288" s="65">
        <f>'Calcul Es et Ea'!D287</f>
        <v>5.913589</v>
      </c>
      <c r="V288" s="33">
        <f t="shared" si="88"/>
        <v>11.274761516936943</v>
      </c>
      <c r="W288" s="33">
        <f t="shared" si="89"/>
        <v>10.521763629028547</v>
      </c>
      <c r="X288" s="35">
        <f t="shared" si="90"/>
        <v>0.93321385230390519</v>
      </c>
      <c r="Y288" s="25">
        <f t="shared" si="91"/>
        <v>8.1017579943519813</v>
      </c>
      <c r="AA288" s="60">
        <v>40115</v>
      </c>
      <c r="AB288" s="121">
        <v>278</v>
      </c>
      <c r="AC288" s="73">
        <f t="shared" si="107"/>
        <v>19.52553</v>
      </c>
      <c r="AD288" s="65">
        <f t="shared" si="108"/>
        <v>5.913589</v>
      </c>
      <c r="AE288" s="33">
        <f>'Calcul Es et Ea'!I287</f>
        <v>1.3301089326914917</v>
      </c>
      <c r="AF288" s="47">
        <f t="shared" si="92"/>
        <v>292.68553000000003</v>
      </c>
      <c r="AG288" s="47">
        <f t="shared" si="93"/>
        <v>279.07358900000003</v>
      </c>
      <c r="AH288" s="33">
        <f t="shared" si="94"/>
        <v>35.980475729700181</v>
      </c>
      <c r="AI288" s="33">
        <f t="shared" si="95"/>
        <v>29.739717836801496</v>
      </c>
      <c r="AJ288" s="25">
        <f t="shared" si="96"/>
        <v>5.3378052212345466</v>
      </c>
    </row>
    <row r="289" spans="1:36" x14ac:dyDescent="0.45">
      <c r="A289" s="60">
        <v>40116</v>
      </c>
      <c r="B289" s="122">
        <v>279</v>
      </c>
      <c r="C289" s="89">
        <f t="shared" si="97"/>
        <v>7.2487265166540311</v>
      </c>
      <c r="D289" s="75">
        <f t="shared" si="98"/>
        <v>4.670817946830919</v>
      </c>
      <c r="E289" s="75">
        <f t="shared" si="99"/>
        <v>2.5779085698231121</v>
      </c>
      <c r="G289" s="111">
        <v>40116</v>
      </c>
      <c r="H289" s="140">
        <v>279</v>
      </c>
      <c r="I289" s="149">
        <f t="shared" si="100"/>
        <v>2009</v>
      </c>
      <c r="J289" s="13">
        <f t="shared" si="101"/>
        <v>10</v>
      </c>
      <c r="K289" s="13">
        <f t="shared" si="102"/>
        <v>30</v>
      </c>
      <c r="L289" s="144">
        <f t="shared" si="109"/>
        <v>303</v>
      </c>
      <c r="M289" s="23">
        <f t="shared" si="103"/>
        <v>1.0159227554781203</v>
      </c>
      <c r="N289" s="35">
        <f t="shared" si="104"/>
        <v>-0.25854524132682943</v>
      </c>
      <c r="O289" s="87">
        <f t="shared" si="105"/>
        <v>1.2799483505182883</v>
      </c>
      <c r="P289" s="142">
        <f t="shared" si="106"/>
        <v>14.79121837879603</v>
      </c>
      <c r="R289" s="60">
        <v>40116</v>
      </c>
      <c r="S289" s="122">
        <v>279</v>
      </c>
      <c r="T289" s="73">
        <f>'Calcul Es et Ea'!C288</f>
        <v>16.98939</v>
      </c>
      <c r="U289" s="65">
        <f>'Calcul Es et Ea'!D288</f>
        <v>5.7685110000000002</v>
      </c>
      <c r="V289" s="33">
        <f t="shared" si="88"/>
        <v>11.110571597416426</v>
      </c>
      <c r="W289" s="33">
        <f t="shared" si="89"/>
        <v>9.4139305411091314</v>
      </c>
      <c r="X289" s="35">
        <f t="shared" si="90"/>
        <v>0.84729489014752224</v>
      </c>
      <c r="Y289" s="25">
        <f t="shared" si="91"/>
        <v>7.2487265166540311</v>
      </c>
      <c r="AA289" s="60">
        <v>40116</v>
      </c>
      <c r="AB289" s="122">
        <v>279</v>
      </c>
      <c r="AC289" s="73">
        <f t="shared" si="107"/>
        <v>16.98939</v>
      </c>
      <c r="AD289" s="65">
        <f t="shared" si="108"/>
        <v>5.7685110000000002</v>
      </c>
      <c r="AE289" s="33">
        <f>'Calcul Es et Ea'!I288</f>
        <v>1.2632486036262194</v>
      </c>
      <c r="AF289" s="47">
        <f t="shared" si="92"/>
        <v>290.14939000000004</v>
      </c>
      <c r="AG289" s="47">
        <f t="shared" si="93"/>
        <v>278.92851100000001</v>
      </c>
      <c r="AH289" s="33">
        <f t="shared" si="94"/>
        <v>34.749498450132243</v>
      </c>
      <c r="AI289" s="33">
        <f t="shared" si="95"/>
        <v>29.677924593979995</v>
      </c>
      <c r="AJ289" s="25">
        <f t="shared" si="96"/>
        <v>4.670817946830919</v>
      </c>
    </row>
    <row r="290" spans="1:36" x14ac:dyDescent="0.45">
      <c r="A290" s="60">
        <v>40117</v>
      </c>
      <c r="B290" s="122">
        <v>280</v>
      </c>
      <c r="C290" s="89">
        <f t="shared" si="97"/>
        <v>6.2975994826839052</v>
      </c>
      <c r="D290" s="75">
        <f t="shared" si="98"/>
        <v>3.6232295426377483</v>
      </c>
      <c r="E290" s="75">
        <f t="shared" si="99"/>
        <v>2.6743699400461569</v>
      </c>
      <c r="G290" s="111">
        <v>40117</v>
      </c>
      <c r="H290" s="140">
        <v>280</v>
      </c>
      <c r="I290" s="149">
        <f t="shared" si="100"/>
        <v>2009</v>
      </c>
      <c r="J290" s="13">
        <f t="shared" si="101"/>
        <v>10</v>
      </c>
      <c r="K290" s="13">
        <f t="shared" si="102"/>
        <v>31</v>
      </c>
      <c r="L290" s="144">
        <f t="shared" si="109"/>
        <v>304</v>
      </c>
      <c r="M290" s="23">
        <f t="shared" si="103"/>
        <v>1.0164179385339369</v>
      </c>
      <c r="N290" s="35">
        <f t="shared" si="104"/>
        <v>-0.26396211236949496</v>
      </c>
      <c r="O290" s="87">
        <f t="shared" si="105"/>
        <v>1.2733723997390025</v>
      </c>
      <c r="P290" s="142">
        <f t="shared" si="106"/>
        <v>14.576101788295693</v>
      </c>
      <c r="R290" s="60">
        <v>40117</v>
      </c>
      <c r="S290" s="122">
        <v>280</v>
      </c>
      <c r="T290" s="73">
        <f>'Calcul Es et Ea'!C289</f>
        <v>18.032399999999999</v>
      </c>
      <c r="U290" s="65">
        <f>'Calcul Es et Ea'!D289</f>
        <v>9.3111519999999999</v>
      </c>
      <c r="V290" s="33">
        <f t="shared" ref="V290:V353" si="110">(0.75+2*$T$2/100000)*P290</f>
        <v>10.948984619296194</v>
      </c>
      <c r="W290" s="33">
        <f t="shared" ref="W290:W353" si="111">$T$4*SQRT(T290-U290)*P290</f>
        <v>8.1787006268622147</v>
      </c>
      <c r="X290" s="35">
        <f t="shared" ref="X290:X353" si="112">IF(W290/V290&lt;=1,W290/V290,1)</f>
        <v>0.74698256607725011</v>
      </c>
      <c r="Y290" s="25">
        <f t="shared" ref="Y290:Y353" si="113">0.77*W290</f>
        <v>6.2975994826839052</v>
      </c>
      <c r="AA290" s="60">
        <v>40117</v>
      </c>
      <c r="AB290" s="122">
        <v>280</v>
      </c>
      <c r="AC290" s="73">
        <f t="shared" si="107"/>
        <v>18.032399999999999</v>
      </c>
      <c r="AD290" s="65">
        <f t="shared" si="108"/>
        <v>9.3111519999999999</v>
      </c>
      <c r="AE290" s="33">
        <f>'Calcul Es et Ea'!I289</f>
        <v>1.5521064602475376</v>
      </c>
      <c r="AF290" s="47">
        <f t="shared" ref="AF290:AF353" si="114">273.16+AC290</f>
        <v>291.19240000000002</v>
      </c>
      <c r="AG290" s="47">
        <f t="shared" ref="AG290:AG353" si="115">273.16+AD290</f>
        <v>282.47115200000002</v>
      </c>
      <c r="AH290" s="33">
        <f t="shared" ref="AH290:AH353" si="116">$E$2*AF290^4</f>
        <v>35.251860007841223</v>
      </c>
      <c r="AI290" s="33">
        <f t="shared" ref="AI290:AI353" si="117">$E$2*AG290^4</f>
        <v>31.214637640940786</v>
      </c>
      <c r="AJ290" s="25">
        <f t="shared" ref="AJ290:AJ353" si="118">(AH290+AI290)/2*(0.34-0.14*SQRT(AE290))*(1.35*X290-0.35)</f>
        <v>3.6232295426377483</v>
      </c>
    </row>
    <row r="291" spans="1:36" x14ac:dyDescent="0.45">
      <c r="A291" s="60">
        <v>40118</v>
      </c>
      <c r="B291" s="121">
        <v>281</v>
      </c>
      <c r="C291" s="89">
        <f t="shared" si="97"/>
        <v>5.217188294608337</v>
      </c>
      <c r="D291" s="75">
        <f t="shared" si="98"/>
        <v>2.7347670166294042</v>
      </c>
      <c r="E291" s="75">
        <f t="shared" si="99"/>
        <v>2.4824212779789327</v>
      </c>
      <c r="G291" s="111">
        <v>40118</v>
      </c>
      <c r="H291" s="139">
        <v>281</v>
      </c>
      <c r="I291" s="149">
        <f t="shared" si="100"/>
        <v>2009</v>
      </c>
      <c r="J291" s="13">
        <f t="shared" si="101"/>
        <v>11</v>
      </c>
      <c r="K291" s="13">
        <f t="shared" si="102"/>
        <v>1</v>
      </c>
      <c r="L291" s="144">
        <f t="shared" si="109"/>
        <v>305</v>
      </c>
      <c r="M291" s="23">
        <f t="shared" si="103"/>
        <v>1.0169082566002379</v>
      </c>
      <c r="N291" s="35">
        <f t="shared" si="104"/>
        <v>-0.26930076574149636</v>
      </c>
      <c r="O291" s="87">
        <f t="shared" si="105"/>
        <v>1.2668594875440318</v>
      </c>
      <c r="P291" s="142">
        <f t="shared" si="106"/>
        <v>14.36451000643684</v>
      </c>
      <c r="R291" s="60">
        <v>40118</v>
      </c>
      <c r="S291" s="121">
        <v>281</v>
      </c>
      <c r="T291" s="73">
        <f>'Calcul Es et Ea'!C290</f>
        <v>17.315539999999999</v>
      </c>
      <c r="U291" s="65">
        <f>'Calcul Es et Ea'!D290</f>
        <v>11.15239</v>
      </c>
      <c r="V291" s="33">
        <f t="shared" si="110"/>
        <v>10.790045336435098</v>
      </c>
      <c r="W291" s="33">
        <f t="shared" si="111"/>
        <v>6.7755692137770609</v>
      </c>
      <c r="X291" s="35">
        <f t="shared" si="112"/>
        <v>0.62794631556345515</v>
      </c>
      <c r="Y291" s="25">
        <f t="shared" si="113"/>
        <v>5.217188294608337</v>
      </c>
      <c r="AA291" s="60">
        <v>40118</v>
      </c>
      <c r="AB291" s="121">
        <v>281</v>
      </c>
      <c r="AC291" s="73">
        <f t="shared" si="107"/>
        <v>17.315539999999999</v>
      </c>
      <c r="AD291" s="65">
        <f t="shared" si="108"/>
        <v>11.15239</v>
      </c>
      <c r="AE291" s="33">
        <f>'Calcul Es et Ea'!I290</f>
        <v>1.5776080992480119</v>
      </c>
      <c r="AF291" s="47">
        <f t="shared" si="114"/>
        <v>290.47554000000002</v>
      </c>
      <c r="AG291" s="47">
        <f t="shared" si="115"/>
        <v>284.31239000000005</v>
      </c>
      <c r="AH291" s="33">
        <f t="shared" si="116"/>
        <v>34.906006418686225</v>
      </c>
      <c r="AI291" s="33">
        <f t="shared" si="117"/>
        <v>32.036498131283174</v>
      </c>
      <c r="AJ291" s="25">
        <f t="shared" si="118"/>
        <v>2.7347670166294042</v>
      </c>
    </row>
    <row r="292" spans="1:36" x14ac:dyDescent="0.45">
      <c r="A292" s="60">
        <v>40119</v>
      </c>
      <c r="B292" s="122">
        <v>282</v>
      </c>
      <c r="C292" s="89">
        <f t="shared" si="97"/>
        <v>5.3574330421695038</v>
      </c>
      <c r="D292" s="75">
        <f t="shared" si="98"/>
        <v>3.2831283700030021</v>
      </c>
      <c r="E292" s="75">
        <f t="shared" si="99"/>
        <v>2.0743046721665017</v>
      </c>
      <c r="G292" s="111">
        <v>40119</v>
      </c>
      <c r="H292" s="140">
        <v>282</v>
      </c>
      <c r="I292" s="149">
        <f t="shared" si="100"/>
        <v>2009</v>
      </c>
      <c r="J292" s="13">
        <f t="shared" si="101"/>
        <v>11</v>
      </c>
      <c r="K292" s="13">
        <f t="shared" si="102"/>
        <v>2</v>
      </c>
      <c r="L292" s="144">
        <f t="shared" si="109"/>
        <v>306</v>
      </c>
      <c r="M292" s="23">
        <f t="shared" si="103"/>
        <v>1.0173935643851983</v>
      </c>
      <c r="N292" s="35">
        <f t="shared" si="104"/>
        <v>-0.2745596194846221</v>
      </c>
      <c r="O292" s="87">
        <f t="shared" si="105"/>
        <v>1.2604120458234442</v>
      </c>
      <c r="P292" s="142">
        <f t="shared" si="106"/>
        <v>14.156500522591976</v>
      </c>
      <c r="R292" s="60">
        <v>40119</v>
      </c>
      <c r="S292" s="122">
        <v>282</v>
      </c>
      <c r="T292" s="73">
        <f>'Calcul Es et Ea'!C291</f>
        <v>13.112550000000001</v>
      </c>
      <c r="U292" s="65">
        <f>'Calcul Es et Ea'!D291</f>
        <v>6.4212109999999996</v>
      </c>
      <c r="V292" s="33">
        <f t="shared" si="110"/>
        <v>10.63379693255019</v>
      </c>
      <c r="W292" s="33">
        <f t="shared" si="111"/>
        <v>6.9577052495707843</v>
      </c>
      <c r="X292" s="35">
        <f t="shared" si="112"/>
        <v>0.65430112063482782</v>
      </c>
      <c r="Y292" s="25">
        <f t="shared" si="113"/>
        <v>5.3574330421695038</v>
      </c>
      <c r="AA292" s="60">
        <v>40119</v>
      </c>
      <c r="AB292" s="122">
        <v>282</v>
      </c>
      <c r="AC292" s="73">
        <f t="shared" si="107"/>
        <v>13.112550000000001</v>
      </c>
      <c r="AD292" s="65">
        <f t="shared" si="108"/>
        <v>6.4212109999999996</v>
      </c>
      <c r="AE292" s="33">
        <f>'Calcul Es et Ea'!I291</f>
        <v>1.0610637483149903</v>
      </c>
      <c r="AF292" s="47">
        <f t="shared" si="114"/>
        <v>286.27255000000002</v>
      </c>
      <c r="AG292" s="47">
        <f t="shared" si="115"/>
        <v>279.58121100000005</v>
      </c>
      <c r="AH292" s="33">
        <f t="shared" si="116"/>
        <v>32.929165089120325</v>
      </c>
      <c r="AI292" s="33">
        <f t="shared" si="117"/>
        <v>29.956689638762661</v>
      </c>
      <c r="AJ292" s="25">
        <f t="shared" si="118"/>
        <v>3.2831283700030021</v>
      </c>
    </row>
    <row r="293" spans="1:36" x14ac:dyDescent="0.45">
      <c r="A293" s="60">
        <v>40120</v>
      </c>
      <c r="B293" s="122">
        <v>283</v>
      </c>
      <c r="C293" s="89">
        <f t="shared" si="97"/>
        <v>6.2646343710814296</v>
      </c>
      <c r="D293" s="75">
        <f t="shared" si="98"/>
        <v>3.8852281598128107</v>
      </c>
      <c r="E293" s="75">
        <f t="shared" si="99"/>
        <v>2.379406211268619</v>
      </c>
      <c r="G293" s="111">
        <v>40120</v>
      </c>
      <c r="H293" s="140">
        <v>283</v>
      </c>
      <c r="I293" s="149">
        <f t="shared" si="100"/>
        <v>2009</v>
      </c>
      <c r="J293" s="13">
        <f t="shared" si="101"/>
        <v>11</v>
      </c>
      <c r="K293" s="13">
        <f t="shared" si="102"/>
        <v>3</v>
      </c>
      <c r="L293" s="144">
        <f t="shared" si="109"/>
        <v>307</v>
      </c>
      <c r="M293" s="23">
        <f t="shared" si="103"/>
        <v>1.0178737180816473</v>
      </c>
      <c r="N293" s="35">
        <f t="shared" si="104"/>
        <v>-0.27973711528701239</v>
      </c>
      <c r="O293" s="87">
        <f t="shared" si="105"/>
        <v>1.2540325557342924</v>
      </c>
      <c r="P293" s="142">
        <f t="shared" si="106"/>
        <v>13.95212872435984</v>
      </c>
      <c r="R293" s="60">
        <v>40120</v>
      </c>
      <c r="S293" s="122">
        <v>283</v>
      </c>
      <c r="T293" s="73">
        <f>'Calcul Es et Ea'!C292</f>
        <v>17.609860000000001</v>
      </c>
      <c r="U293" s="65">
        <f>'Calcul Es et Ea'!D292</f>
        <v>8.1904900000000005</v>
      </c>
      <c r="V293" s="33">
        <f t="shared" si="110"/>
        <v>10.480281012590138</v>
      </c>
      <c r="W293" s="33">
        <f t="shared" si="111"/>
        <v>8.1358887936122457</v>
      </c>
      <c r="X293" s="35">
        <f t="shared" si="112"/>
        <v>0.77630445059998532</v>
      </c>
      <c r="Y293" s="25">
        <f t="shared" si="113"/>
        <v>6.2646343710814296</v>
      </c>
      <c r="AA293" s="60">
        <v>40120</v>
      </c>
      <c r="AB293" s="122">
        <v>283</v>
      </c>
      <c r="AC293" s="73">
        <f t="shared" si="107"/>
        <v>17.609860000000001</v>
      </c>
      <c r="AD293" s="65">
        <f t="shared" si="108"/>
        <v>8.1904900000000005</v>
      </c>
      <c r="AE293" s="33">
        <f>'Calcul Es et Ea'!I292</f>
        <v>1.487336521697155</v>
      </c>
      <c r="AF293" s="47">
        <f t="shared" si="114"/>
        <v>290.76986000000005</v>
      </c>
      <c r="AG293" s="47">
        <f t="shared" si="115"/>
        <v>281.35049000000004</v>
      </c>
      <c r="AH293" s="33">
        <f t="shared" si="116"/>
        <v>35.047693537939594</v>
      </c>
      <c r="AI293" s="33">
        <f t="shared" si="117"/>
        <v>30.722220133711595</v>
      </c>
      <c r="AJ293" s="25">
        <f t="shared" si="118"/>
        <v>3.8852281598128107</v>
      </c>
    </row>
    <row r="294" spans="1:36" x14ac:dyDescent="0.45">
      <c r="A294" s="60">
        <v>40121</v>
      </c>
      <c r="B294" s="121">
        <v>284</v>
      </c>
      <c r="C294" s="89">
        <f t="shared" si="97"/>
        <v>6.4680879364017798</v>
      </c>
      <c r="D294" s="75">
        <f t="shared" si="98"/>
        <v>4.3445511093020865</v>
      </c>
      <c r="E294" s="75">
        <f t="shared" si="99"/>
        <v>2.1235368270996933</v>
      </c>
      <c r="G294" s="111">
        <v>40121</v>
      </c>
      <c r="H294" s="139">
        <v>284</v>
      </c>
      <c r="I294" s="149">
        <f t="shared" si="100"/>
        <v>2009</v>
      </c>
      <c r="J294" s="13">
        <f t="shared" si="101"/>
        <v>11</v>
      </c>
      <c r="K294" s="13">
        <f t="shared" si="102"/>
        <v>4</v>
      </c>
      <c r="L294" s="144">
        <f t="shared" si="109"/>
        <v>308</v>
      </c>
      <c r="M294" s="23">
        <f t="shared" si="103"/>
        <v>1.0183485754096824</v>
      </c>
      <c r="N294" s="35">
        <f t="shared" si="104"/>
        <v>-0.28483171894492193</v>
      </c>
      <c r="O294" s="87">
        <f t="shared" si="105"/>
        <v>1.247723546716448</v>
      </c>
      <c r="P294" s="142">
        <f t="shared" si="106"/>
        <v>13.751447890188359</v>
      </c>
      <c r="R294" s="60">
        <v>40121</v>
      </c>
      <c r="S294" s="121">
        <v>284</v>
      </c>
      <c r="T294" s="73">
        <f>'Calcul Es et Ea'!C293</f>
        <v>16.757539999999999</v>
      </c>
      <c r="U294" s="65">
        <f>'Calcul Es et Ea'!D293</f>
        <v>6.4212109999999996</v>
      </c>
      <c r="V294" s="33">
        <f t="shared" si="110"/>
        <v>10.329537597193889</v>
      </c>
      <c r="W294" s="33">
        <f t="shared" si="111"/>
        <v>8.4001142031191947</v>
      </c>
      <c r="X294" s="35">
        <f t="shared" si="112"/>
        <v>0.81321299468440489</v>
      </c>
      <c r="Y294" s="25">
        <f t="shared" si="113"/>
        <v>6.4680879364017798</v>
      </c>
      <c r="AA294" s="60">
        <v>40121</v>
      </c>
      <c r="AB294" s="121">
        <v>284</v>
      </c>
      <c r="AC294" s="73">
        <f t="shared" si="107"/>
        <v>16.757539999999999</v>
      </c>
      <c r="AD294" s="65">
        <f t="shared" si="108"/>
        <v>6.4212109999999996</v>
      </c>
      <c r="AE294" s="33">
        <f>'Calcul Es et Ea'!I293</f>
        <v>1.3081895100260237</v>
      </c>
      <c r="AF294" s="47">
        <f t="shared" si="114"/>
        <v>289.91754000000003</v>
      </c>
      <c r="AG294" s="47">
        <f t="shared" si="115"/>
        <v>279.58121100000005</v>
      </c>
      <c r="AH294" s="33">
        <f t="shared" si="116"/>
        <v>34.638562224087877</v>
      </c>
      <c r="AI294" s="33">
        <f t="shared" si="117"/>
        <v>29.956689638762661</v>
      </c>
      <c r="AJ294" s="25">
        <f t="shared" si="118"/>
        <v>4.3445511093020865</v>
      </c>
    </row>
    <row r="295" spans="1:36" x14ac:dyDescent="0.45">
      <c r="A295" s="60">
        <v>40122</v>
      </c>
      <c r="B295" s="122">
        <v>285</v>
      </c>
      <c r="C295" s="89">
        <f t="shared" si="97"/>
        <v>5.7698464205918496</v>
      </c>
      <c r="D295" s="75">
        <f t="shared" si="98"/>
        <v>3.7659245925099984</v>
      </c>
      <c r="E295" s="75">
        <f t="shared" si="99"/>
        <v>2.0039218280818512</v>
      </c>
      <c r="G295" s="111">
        <v>40122</v>
      </c>
      <c r="H295" s="140">
        <v>285</v>
      </c>
      <c r="I295" s="149">
        <f t="shared" si="100"/>
        <v>2009</v>
      </c>
      <c r="J295" s="13">
        <f t="shared" si="101"/>
        <v>11</v>
      </c>
      <c r="K295" s="13">
        <f t="shared" si="102"/>
        <v>5</v>
      </c>
      <c r="L295" s="144">
        <f t="shared" si="109"/>
        <v>309</v>
      </c>
      <c r="M295" s="23">
        <f t="shared" si="103"/>
        <v>1.018817995658829</v>
      </c>
      <c r="N295" s="35">
        <f t="shared" si="104"/>
        <v>-0.2898419208173359</v>
      </c>
      <c r="O295" s="87">
        <f t="shared" si="105"/>
        <v>1.2414875953060807</v>
      </c>
      <c r="P295" s="142">
        <f t="shared" si="106"/>
        <v>13.554509186140638</v>
      </c>
      <c r="R295" s="60">
        <v>40122</v>
      </c>
      <c r="S295" s="122">
        <v>285</v>
      </c>
      <c r="T295" s="73">
        <f>'Calcul Es et Ea'!C294</f>
        <v>15.60567</v>
      </c>
      <c r="U295" s="65">
        <f>'Calcul Es et Ea'!D294</f>
        <v>7.1397870000000001</v>
      </c>
      <c r="V295" s="33">
        <f t="shared" si="110"/>
        <v>10.181605120261402</v>
      </c>
      <c r="W295" s="33">
        <f t="shared" si="111"/>
        <v>7.4933070397296744</v>
      </c>
      <c r="X295" s="35">
        <f t="shared" si="112"/>
        <v>0.73596519912346514</v>
      </c>
      <c r="Y295" s="25">
        <f t="shared" si="113"/>
        <v>5.7698464205918496</v>
      </c>
      <c r="AA295" s="60">
        <v>40122</v>
      </c>
      <c r="AB295" s="122">
        <v>285</v>
      </c>
      <c r="AC295" s="73">
        <f t="shared" si="107"/>
        <v>15.60567</v>
      </c>
      <c r="AD295" s="65">
        <f t="shared" si="108"/>
        <v>7.1397870000000001</v>
      </c>
      <c r="AE295" s="33">
        <f>'Calcul Es et Ea'!I294</f>
        <v>1.2760468404009677</v>
      </c>
      <c r="AF295" s="47">
        <f t="shared" si="114"/>
        <v>288.76567</v>
      </c>
      <c r="AG295" s="47">
        <f t="shared" si="115"/>
        <v>280.29978700000004</v>
      </c>
      <c r="AH295" s="33">
        <f t="shared" si="116"/>
        <v>34.091345034531422</v>
      </c>
      <c r="AI295" s="33">
        <f t="shared" si="117"/>
        <v>30.265856192630242</v>
      </c>
      <c r="AJ295" s="25">
        <f t="shared" si="118"/>
        <v>3.7659245925099984</v>
      </c>
    </row>
    <row r="296" spans="1:36" x14ac:dyDescent="0.45">
      <c r="A296" s="60">
        <v>40123</v>
      </c>
      <c r="B296" s="122">
        <v>286</v>
      </c>
      <c r="C296" s="89">
        <f t="shared" si="97"/>
        <v>5.9901595048735574</v>
      </c>
      <c r="D296" s="75">
        <f t="shared" si="98"/>
        <v>3.880637399043434</v>
      </c>
      <c r="E296" s="75">
        <f t="shared" si="99"/>
        <v>2.1095221058301235</v>
      </c>
      <c r="G296" s="111">
        <v>40123</v>
      </c>
      <c r="H296" s="140">
        <v>286</v>
      </c>
      <c r="I296" s="149">
        <f t="shared" si="100"/>
        <v>2009</v>
      </c>
      <c r="J296" s="13">
        <f t="shared" si="101"/>
        <v>11</v>
      </c>
      <c r="K296" s="13">
        <f t="shared" si="102"/>
        <v>6</v>
      </c>
      <c r="L296" s="144">
        <f t="shared" si="109"/>
        <v>310</v>
      </c>
      <c r="M296" s="23">
        <f t="shared" si="103"/>
        <v>1.0192818397297361</v>
      </c>
      <c r="N296" s="35">
        <f t="shared" si="104"/>
        <v>-0.294766236273311</v>
      </c>
      <c r="O296" s="87">
        <f t="shared" si="105"/>
        <v>1.2353273237389728</v>
      </c>
      <c r="P296" s="142">
        <f t="shared" si="106"/>
        <v>13.36136166682817</v>
      </c>
      <c r="R296" s="60">
        <v>40123</v>
      </c>
      <c r="S296" s="122">
        <v>286</v>
      </c>
      <c r="T296" s="73">
        <f>'Calcul Es et Ea'!C295</f>
        <v>17.90418</v>
      </c>
      <c r="U296" s="65">
        <f>'Calcul Es et Ea'!D295</f>
        <v>8.5137239999999998</v>
      </c>
      <c r="V296" s="33">
        <f t="shared" si="110"/>
        <v>10.036520429654649</v>
      </c>
      <c r="W296" s="33">
        <f t="shared" si="111"/>
        <v>7.779427928407217</v>
      </c>
      <c r="X296" s="35">
        <f t="shared" si="112"/>
        <v>0.77511205032986741</v>
      </c>
      <c r="Y296" s="25">
        <f t="shared" si="113"/>
        <v>5.9901595048735574</v>
      </c>
      <c r="AA296" s="60">
        <v>40123</v>
      </c>
      <c r="AB296" s="122">
        <v>286</v>
      </c>
      <c r="AC296" s="73">
        <f t="shared" si="107"/>
        <v>17.90418</v>
      </c>
      <c r="AD296" s="65">
        <f t="shared" si="108"/>
        <v>8.5137239999999998</v>
      </c>
      <c r="AE296" s="33">
        <f>'Calcul Es et Ea'!I295</f>
        <v>1.4967001880602078</v>
      </c>
      <c r="AF296" s="47">
        <f t="shared" si="114"/>
        <v>291.06418000000002</v>
      </c>
      <c r="AG296" s="47">
        <f t="shared" si="115"/>
        <v>281.67372400000005</v>
      </c>
      <c r="AH296" s="33">
        <f t="shared" si="116"/>
        <v>35.189811562197256</v>
      </c>
      <c r="AI296" s="33">
        <f t="shared" si="117"/>
        <v>30.863646471732682</v>
      </c>
      <c r="AJ296" s="25">
        <f t="shared" si="118"/>
        <v>3.880637399043434</v>
      </c>
    </row>
    <row r="297" spans="1:36" x14ac:dyDescent="0.45">
      <c r="A297" s="60">
        <v>40124</v>
      </c>
      <c r="B297" s="121">
        <v>287</v>
      </c>
      <c r="C297" s="89">
        <f t="shared" si="97"/>
        <v>4.9848826318655624</v>
      </c>
      <c r="D297" s="75">
        <f t="shared" si="98"/>
        <v>3.2742900567215774</v>
      </c>
      <c r="E297" s="75">
        <f t="shared" si="99"/>
        <v>1.710592575143985</v>
      </c>
      <c r="G297" s="111">
        <v>40124</v>
      </c>
      <c r="H297" s="139">
        <v>287</v>
      </c>
      <c r="I297" s="149">
        <f t="shared" si="100"/>
        <v>2009</v>
      </c>
      <c r="J297" s="13">
        <f t="shared" si="101"/>
        <v>11</v>
      </c>
      <c r="K297" s="13">
        <f t="shared" si="102"/>
        <v>7</v>
      </c>
      <c r="L297" s="144">
        <f t="shared" si="109"/>
        <v>311</v>
      </c>
      <c r="M297" s="23">
        <f t="shared" si="103"/>
        <v>1.0197399701753953</v>
      </c>
      <c r="N297" s="35">
        <f t="shared" si="104"/>
        <v>-0.29960320613190167</v>
      </c>
      <c r="O297" s="87">
        <f t="shared" si="105"/>
        <v>1.2292453983362071</v>
      </c>
      <c r="P297" s="142">
        <f t="shared" si="106"/>
        <v>13.172052280523584</v>
      </c>
      <c r="R297" s="60">
        <v>40124</v>
      </c>
      <c r="S297" s="121">
        <v>287</v>
      </c>
      <c r="T297" s="73">
        <f>'Calcul Es et Ea'!C296</f>
        <v>13.11257</v>
      </c>
      <c r="U297" s="65">
        <f>'Calcul Es et Ea'!D296</f>
        <v>6.4212109999999996</v>
      </c>
      <c r="V297" s="33">
        <f t="shared" si="110"/>
        <v>9.8943187910380956</v>
      </c>
      <c r="W297" s="33">
        <f t="shared" si="111"/>
        <v>6.4738735478773535</v>
      </c>
      <c r="X297" s="35">
        <f t="shared" si="112"/>
        <v>0.6543020984669653</v>
      </c>
      <c r="Y297" s="25">
        <f t="shared" si="113"/>
        <v>4.9848826318655624</v>
      </c>
      <c r="AA297" s="60">
        <v>40124</v>
      </c>
      <c r="AB297" s="121">
        <v>287</v>
      </c>
      <c r="AC297" s="73">
        <f t="shared" si="107"/>
        <v>13.11257</v>
      </c>
      <c r="AD297" s="65">
        <f t="shared" si="108"/>
        <v>6.4212109999999996</v>
      </c>
      <c r="AE297" s="33">
        <f>'Calcul Es et Ea'!I296</f>
        <v>1.0688415614225855</v>
      </c>
      <c r="AF297" s="47">
        <f t="shared" si="114"/>
        <v>286.27257000000003</v>
      </c>
      <c r="AG297" s="47">
        <f t="shared" si="115"/>
        <v>279.58121100000005</v>
      </c>
      <c r="AH297" s="33">
        <f t="shared" si="116"/>
        <v>32.929174291307127</v>
      </c>
      <c r="AI297" s="33">
        <f t="shared" si="117"/>
        <v>29.956689638762661</v>
      </c>
      <c r="AJ297" s="25">
        <f t="shared" si="118"/>
        <v>3.2742900567215774</v>
      </c>
    </row>
    <row r="298" spans="1:36" x14ac:dyDescent="0.45">
      <c r="A298" s="60">
        <v>40125</v>
      </c>
      <c r="B298" s="122">
        <v>288</v>
      </c>
      <c r="C298" s="89">
        <f t="shared" si="97"/>
        <v>4.3723554824732069</v>
      </c>
      <c r="D298" s="75">
        <f t="shared" si="98"/>
        <v>2.3827912426166971</v>
      </c>
      <c r="E298" s="75">
        <f t="shared" si="99"/>
        <v>1.9895642398565099</v>
      </c>
      <c r="G298" s="111">
        <v>40125</v>
      </c>
      <c r="H298" s="140">
        <v>288</v>
      </c>
      <c r="I298" s="149">
        <f t="shared" si="100"/>
        <v>2009</v>
      </c>
      <c r="J298" s="13">
        <f t="shared" si="101"/>
        <v>11</v>
      </c>
      <c r="K298" s="13">
        <f t="shared" si="102"/>
        <v>8</v>
      </c>
      <c r="L298" s="144">
        <f t="shared" si="109"/>
        <v>312</v>
      </c>
      <c r="M298" s="23">
        <f t="shared" si="103"/>
        <v>1.020192251241868</v>
      </c>
      <c r="N298" s="35">
        <f t="shared" si="104"/>
        <v>-0.30435139709454895</v>
      </c>
      <c r="O298" s="87">
        <f t="shared" si="105"/>
        <v>1.223244527665128</v>
      </c>
      <c r="P298" s="142">
        <f t="shared" si="106"/>
        <v>12.986625878452561</v>
      </c>
      <c r="R298" s="60">
        <v>40125</v>
      </c>
      <c r="S298" s="122">
        <v>288</v>
      </c>
      <c r="T298" s="73">
        <f>'Calcul Es et Ea'!C297</f>
        <v>17.11985</v>
      </c>
      <c r="U298" s="65">
        <f>'Calcul Es et Ea'!D297</f>
        <v>11.823829999999999</v>
      </c>
      <c r="V298" s="33">
        <f t="shared" si="110"/>
        <v>9.7550338948584265</v>
      </c>
      <c r="W298" s="33">
        <f t="shared" si="111"/>
        <v>5.6783837434716968</v>
      </c>
      <c r="X298" s="35">
        <f t="shared" si="112"/>
        <v>0.58209779737050382</v>
      </c>
      <c r="Y298" s="25">
        <f t="shared" si="113"/>
        <v>4.3723554824732069</v>
      </c>
      <c r="AA298" s="60">
        <v>40125</v>
      </c>
      <c r="AB298" s="122">
        <v>288</v>
      </c>
      <c r="AC298" s="73">
        <f t="shared" si="107"/>
        <v>17.11985</v>
      </c>
      <c r="AD298" s="65">
        <f t="shared" si="108"/>
        <v>11.823829999999999</v>
      </c>
      <c r="AE298" s="33">
        <f>'Calcul Es et Ea'!I297</f>
        <v>1.6014773586977742</v>
      </c>
      <c r="AF298" s="47">
        <f t="shared" si="114"/>
        <v>290.27985000000001</v>
      </c>
      <c r="AG298" s="47">
        <f t="shared" si="115"/>
        <v>284.98383000000001</v>
      </c>
      <c r="AH298" s="33">
        <f t="shared" si="116"/>
        <v>34.81203834421396</v>
      </c>
      <c r="AI298" s="33">
        <f t="shared" si="117"/>
        <v>32.340204998784593</v>
      </c>
      <c r="AJ298" s="25">
        <f t="shared" si="118"/>
        <v>2.3827912426166971</v>
      </c>
    </row>
    <row r="299" spans="1:36" x14ac:dyDescent="0.45">
      <c r="A299" s="60">
        <v>40126</v>
      </c>
      <c r="B299" s="122">
        <v>289</v>
      </c>
      <c r="C299" s="89">
        <f t="shared" si="97"/>
        <v>5.6977201140415401</v>
      </c>
      <c r="D299" s="75">
        <f t="shared" si="98"/>
        <v>4.1568517920687489</v>
      </c>
      <c r="E299" s="75">
        <f t="shared" si="99"/>
        <v>1.5408683219727912</v>
      </c>
      <c r="G299" s="111">
        <v>40126</v>
      </c>
      <c r="H299" s="140">
        <v>289</v>
      </c>
      <c r="I299" s="149">
        <f t="shared" si="100"/>
        <v>2009</v>
      </c>
      <c r="J299" s="13">
        <f t="shared" si="101"/>
        <v>11</v>
      </c>
      <c r="K299" s="13">
        <f t="shared" si="102"/>
        <v>9</v>
      </c>
      <c r="L299" s="144">
        <f t="shared" si="109"/>
        <v>313</v>
      </c>
      <c r="M299" s="23">
        <f t="shared" si="103"/>
        <v>1.020638548908513</v>
      </c>
      <c r="N299" s="35">
        <f t="shared" si="104"/>
        <v>-0.30900940216979578</v>
      </c>
      <c r="O299" s="87">
        <f t="shared" si="105"/>
        <v>1.2173274604690001</v>
      </c>
      <c r="P299" s="142">
        <f t="shared" si="106"/>
        <v>12.805125228251971</v>
      </c>
      <c r="R299" s="60">
        <v>40126</v>
      </c>
      <c r="S299" s="122">
        <v>289</v>
      </c>
      <c r="T299" s="73">
        <f>'Calcul Es et Ea'!C298</f>
        <v>15.6713</v>
      </c>
      <c r="U299" s="65">
        <f>'Calcul Es et Ea'!D298</f>
        <v>6.4212109999999996</v>
      </c>
      <c r="V299" s="33">
        <f t="shared" si="110"/>
        <v>9.6186978664537506</v>
      </c>
      <c r="W299" s="33">
        <f t="shared" si="111"/>
        <v>7.3996365117422593</v>
      </c>
      <c r="X299" s="35">
        <f t="shared" si="112"/>
        <v>0.76929711427461422</v>
      </c>
      <c r="Y299" s="25">
        <f t="shared" si="113"/>
        <v>5.6977201140415401</v>
      </c>
      <c r="AA299" s="60">
        <v>40126</v>
      </c>
      <c r="AB299" s="122">
        <v>289</v>
      </c>
      <c r="AC299" s="73">
        <f t="shared" si="107"/>
        <v>15.6713</v>
      </c>
      <c r="AD299" s="65">
        <f t="shared" si="108"/>
        <v>6.4212109999999996</v>
      </c>
      <c r="AE299" s="33">
        <f>'Calcul Es et Ea'!I298</f>
        <v>1.1721670566462876</v>
      </c>
      <c r="AF299" s="47">
        <f t="shared" si="114"/>
        <v>288.8313</v>
      </c>
      <c r="AG299" s="47">
        <f t="shared" si="115"/>
        <v>279.58121100000005</v>
      </c>
      <c r="AH299" s="33">
        <f t="shared" si="116"/>
        <v>34.122348413319791</v>
      </c>
      <c r="AI299" s="33">
        <f t="shared" si="117"/>
        <v>29.956689638762661</v>
      </c>
      <c r="AJ299" s="25">
        <f t="shared" si="118"/>
        <v>4.1568517920687489</v>
      </c>
    </row>
    <row r="300" spans="1:36" x14ac:dyDescent="0.45">
      <c r="A300" s="60">
        <v>40127</v>
      </c>
      <c r="B300" s="121">
        <v>290</v>
      </c>
      <c r="C300" s="89">
        <f t="shared" si="97"/>
        <v>5.3752784341821576</v>
      </c>
      <c r="D300" s="75">
        <f t="shared" si="98"/>
        <v>3.6655135841577948</v>
      </c>
      <c r="E300" s="75">
        <f t="shared" si="99"/>
        <v>1.7097648500243627</v>
      </c>
      <c r="G300" s="111">
        <v>40127</v>
      </c>
      <c r="H300" s="139">
        <v>290</v>
      </c>
      <c r="I300" s="149">
        <f t="shared" si="100"/>
        <v>2009</v>
      </c>
      <c r="J300" s="13">
        <f t="shared" si="101"/>
        <v>11</v>
      </c>
      <c r="K300" s="13">
        <f t="shared" si="102"/>
        <v>10</v>
      </c>
      <c r="L300" s="144">
        <f t="shared" si="109"/>
        <v>314</v>
      </c>
      <c r="M300" s="23">
        <f t="shared" si="103"/>
        <v>1.0210787309277003</v>
      </c>
      <c r="N300" s="35">
        <f t="shared" si="104"/>
        <v>-0.31357584109021086</v>
      </c>
      <c r="O300" s="87">
        <f t="shared" si="105"/>
        <v>1.2114969833593385</v>
      </c>
      <c r="P300" s="142">
        <f t="shared" si="106"/>
        <v>12.627591031567196</v>
      </c>
      <c r="R300" s="60">
        <v>40127</v>
      </c>
      <c r="S300" s="121">
        <v>290</v>
      </c>
      <c r="T300" s="73">
        <f>'Calcul Es et Ea'!C299</f>
        <v>15.60567</v>
      </c>
      <c r="U300" s="65">
        <f>'Calcul Es et Ea'!D299</f>
        <v>7.1397870000000001</v>
      </c>
      <c r="V300" s="33">
        <f t="shared" si="110"/>
        <v>9.4853412792720153</v>
      </c>
      <c r="W300" s="33">
        <f t="shared" si="111"/>
        <v>6.9808810833534514</v>
      </c>
      <c r="X300" s="35">
        <f t="shared" si="112"/>
        <v>0.73596519912346503</v>
      </c>
      <c r="Y300" s="25">
        <f t="shared" si="113"/>
        <v>5.3752784341821576</v>
      </c>
      <c r="AA300" s="60">
        <v>40127</v>
      </c>
      <c r="AB300" s="121">
        <v>290</v>
      </c>
      <c r="AC300" s="73">
        <f t="shared" si="107"/>
        <v>15.60567</v>
      </c>
      <c r="AD300" s="65">
        <f t="shared" si="108"/>
        <v>7.1397870000000001</v>
      </c>
      <c r="AE300" s="33">
        <f>'Calcul Es et Ea'!I299</f>
        <v>1.3554928840584644</v>
      </c>
      <c r="AF300" s="47">
        <f t="shared" si="114"/>
        <v>288.76567</v>
      </c>
      <c r="AG300" s="47">
        <f t="shared" si="115"/>
        <v>280.29978700000004</v>
      </c>
      <c r="AH300" s="33">
        <f t="shared" si="116"/>
        <v>34.091345034531422</v>
      </c>
      <c r="AI300" s="33">
        <f t="shared" si="117"/>
        <v>30.265856192630242</v>
      </c>
      <c r="AJ300" s="25">
        <f t="shared" si="118"/>
        <v>3.6655135841577948</v>
      </c>
    </row>
    <row r="301" spans="1:36" x14ac:dyDescent="0.45">
      <c r="A301" s="60">
        <v>40128</v>
      </c>
      <c r="B301" s="122">
        <v>291</v>
      </c>
      <c r="C301" s="89">
        <f t="shared" si="97"/>
        <v>5.832597420081358</v>
      </c>
      <c r="D301" s="75">
        <f t="shared" si="98"/>
        <v>4.2271604854955855</v>
      </c>
      <c r="E301" s="75">
        <f t="shared" si="99"/>
        <v>1.6054369345857724</v>
      </c>
      <c r="G301" s="111">
        <v>40128</v>
      </c>
      <c r="H301" s="140">
        <v>291</v>
      </c>
      <c r="I301" s="149">
        <f t="shared" si="100"/>
        <v>2009</v>
      </c>
      <c r="J301" s="13">
        <f t="shared" si="101"/>
        <v>11</v>
      </c>
      <c r="K301" s="13">
        <f t="shared" si="102"/>
        <v>11</v>
      </c>
      <c r="L301" s="144">
        <f t="shared" si="109"/>
        <v>315</v>
      </c>
      <c r="M301" s="23">
        <f t="shared" si="103"/>
        <v>1.0215126668639976</v>
      </c>
      <c r="N301" s="35">
        <f t="shared" si="104"/>
        <v>-0.3180493607213899</v>
      </c>
      <c r="O301" s="87">
        <f t="shared" si="105"/>
        <v>1.205755918265587</v>
      </c>
      <c r="P301" s="142">
        <f t="shared" si="106"/>
        <v>12.454061945748645</v>
      </c>
      <c r="R301" s="60">
        <v>40128</v>
      </c>
      <c r="S301" s="122">
        <v>291</v>
      </c>
      <c r="T301" s="73">
        <f>'Calcul Es et Ea'!C300</f>
        <v>17.149281999999999</v>
      </c>
      <c r="U301" s="65">
        <f>'Calcul Es et Ea'!D300</f>
        <v>6.901891</v>
      </c>
      <c r="V301" s="33">
        <f t="shared" si="110"/>
        <v>9.3549931711685534</v>
      </c>
      <c r="W301" s="33">
        <f t="shared" si="111"/>
        <v>7.5748018442615042</v>
      </c>
      <c r="X301" s="35">
        <f t="shared" si="112"/>
        <v>0.80970682775125091</v>
      </c>
      <c r="Y301" s="25">
        <f t="shared" si="113"/>
        <v>5.832597420081358</v>
      </c>
      <c r="AA301" s="60">
        <v>40128</v>
      </c>
      <c r="AB301" s="122">
        <v>291</v>
      </c>
      <c r="AC301" s="73">
        <f t="shared" si="107"/>
        <v>17.149281999999999</v>
      </c>
      <c r="AD301" s="65">
        <f t="shared" si="108"/>
        <v>6.901891</v>
      </c>
      <c r="AE301" s="33">
        <f>'Calcul Es et Ea'!I300</f>
        <v>1.3880234850041719</v>
      </c>
      <c r="AF301" s="47">
        <f t="shared" si="114"/>
        <v>290.30928200000005</v>
      </c>
      <c r="AG301" s="47">
        <f t="shared" si="115"/>
        <v>280.061891</v>
      </c>
      <c r="AH301" s="33">
        <f t="shared" si="116"/>
        <v>34.826159114227032</v>
      </c>
      <c r="AI301" s="33">
        <f t="shared" si="117"/>
        <v>30.163237991569297</v>
      </c>
      <c r="AJ301" s="25">
        <f t="shared" si="118"/>
        <v>4.2271604854955855</v>
      </c>
    </row>
    <row r="302" spans="1:36" x14ac:dyDescent="0.45">
      <c r="A302" s="60">
        <v>40129</v>
      </c>
      <c r="B302" s="122">
        <v>292</v>
      </c>
      <c r="C302" s="89">
        <f t="shared" si="97"/>
        <v>4.6490290824665754</v>
      </c>
      <c r="D302" s="75">
        <f t="shared" si="98"/>
        <v>3.2711401838824008</v>
      </c>
      <c r="E302" s="75">
        <f t="shared" si="99"/>
        <v>1.3778888985841746</v>
      </c>
      <c r="G302" s="111">
        <v>40129</v>
      </c>
      <c r="H302" s="140">
        <v>292</v>
      </c>
      <c r="I302" s="149">
        <f t="shared" si="100"/>
        <v>2009</v>
      </c>
      <c r="J302" s="13">
        <f t="shared" si="101"/>
        <v>11</v>
      </c>
      <c r="K302" s="13">
        <f t="shared" si="102"/>
        <v>12</v>
      </c>
      <c r="L302" s="144">
        <f t="shared" si="109"/>
        <v>316</v>
      </c>
      <c r="M302" s="23">
        <f t="shared" si="103"/>
        <v>1.0219402281328214</v>
      </c>
      <c r="N302" s="35">
        <f t="shared" si="104"/>
        <v>-0.32242863546291989</v>
      </c>
      <c r="O302" s="87">
        <f t="shared" si="105"/>
        <v>1.2001071196375883</v>
      </c>
      <c r="P302" s="142">
        <f t="shared" si="106"/>
        <v>12.284574609592276</v>
      </c>
      <c r="R302" s="60">
        <v>40129</v>
      </c>
      <c r="S302" s="122">
        <v>292</v>
      </c>
      <c r="T302" s="73">
        <f>'Calcul Es et Ea'!C301</f>
        <v>13.112590000000001</v>
      </c>
      <c r="U302" s="65">
        <f>'Calcul Es et Ea'!D301</f>
        <v>6.4212109999999996</v>
      </c>
      <c r="V302" s="33">
        <f t="shared" si="110"/>
        <v>9.2276810637413345</v>
      </c>
      <c r="W302" s="33">
        <f t="shared" si="111"/>
        <v>6.0377001070994485</v>
      </c>
      <c r="X302" s="35">
        <f t="shared" si="112"/>
        <v>0.65430307629764151</v>
      </c>
      <c r="Y302" s="25">
        <f t="shared" si="113"/>
        <v>4.6490290824665754</v>
      </c>
      <c r="AA302" s="60">
        <v>40129</v>
      </c>
      <c r="AB302" s="122">
        <v>292</v>
      </c>
      <c r="AC302" s="73">
        <f t="shared" si="107"/>
        <v>13.112590000000001</v>
      </c>
      <c r="AD302" s="65">
        <f t="shared" si="108"/>
        <v>6.4212109999999996</v>
      </c>
      <c r="AE302" s="33">
        <f>'Calcul Es et Ea'!I301</f>
        <v>1.0716252067582095</v>
      </c>
      <c r="AF302" s="47">
        <f t="shared" si="114"/>
        <v>286.27259000000004</v>
      </c>
      <c r="AG302" s="47">
        <f t="shared" si="115"/>
        <v>279.58121100000005</v>
      </c>
      <c r="AH302" s="33">
        <f t="shared" si="116"/>
        <v>32.929183493495863</v>
      </c>
      <c r="AI302" s="33">
        <f t="shared" si="117"/>
        <v>29.956689638762661</v>
      </c>
      <c r="AJ302" s="25">
        <f t="shared" si="118"/>
        <v>3.2711401838824008</v>
      </c>
    </row>
    <row r="303" spans="1:36" x14ac:dyDescent="0.45">
      <c r="A303" s="60">
        <v>40130</v>
      </c>
      <c r="B303" s="121">
        <v>293</v>
      </c>
      <c r="C303" s="89">
        <f t="shared" si="97"/>
        <v>4.0246629637028715</v>
      </c>
      <c r="D303" s="75">
        <f t="shared" si="98"/>
        <v>2.3198751512481977</v>
      </c>
      <c r="E303" s="75">
        <f t="shared" si="99"/>
        <v>1.7047878124546738</v>
      </c>
      <c r="G303" s="111">
        <v>40130</v>
      </c>
      <c r="H303" s="139">
        <v>293</v>
      </c>
      <c r="I303" s="149">
        <f t="shared" si="100"/>
        <v>2009</v>
      </c>
      <c r="J303" s="13">
        <f t="shared" si="101"/>
        <v>11</v>
      </c>
      <c r="K303" s="13">
        <f t="shared" si="102"/>
        <v>13</v>
      </c>
      <c r="L303" s="144">
        <f t="shared" si="109"/>
        <v>317</v>
      </c>
      <c r="M303" s="23">
        <f t="shared" si="103"/>
        <v>1.0223612880385406</v>
      </c>
      <c r="N303" s="35">
        <f t="shared" si="104"/>
        <v>-0.32671236764118211</v>
      </c>
      <c r="O303" s="87">
        <f t="shared" si="105"/>
        <v>1.194553471397197</v>
      </c>
      <c r="P303" s="142">
        <f t="shared" si="106"/>
        <v>12.119163673054988</v>
      </c>
      <c r="R303" s="60">
        <v>40130</v>
      </c>
      <c r="S303" s="121">
        <v>293</v>
      </c>
      <c r="T303" s="73">
        <f>'Calcul Es et Ea'!C302</f>
        <v>17.178713999999999</v>
      </c>
      <c r="U303" s="65">
        <f>'Calcul Es et Ea'!D302</f>
        <v>12.02613</v>
      </c>
      <c r="V303" s="33">
        <f t="shared" si="110"/>
        <v>9.1034309846519861</v>
      </c>
      <c r="W303" s="33">
        <f t="shared" si="111"/>
        <v>5.2268350177959366</v>
      </c>
      <c r="X303" s="35">
        <f t="shared" si="112"/>
        <v>0.57416099782688168</v>
      </c>
      <c r="Y303" s="25">
        <f t="shared" si="113"/>
        <v>4.0246629637028715</v>
      </c>
      <c r="AA303" s="60">
        <v>40130</v>
      </c>
      <c r="AB303" s="121">
        <v>293</v>
      </c>
      <c r="AC303" s="73">
        <f t="shared" si="107"/>
        <v>17.178713999999999</v>
      </c>
      <c r="AD303" s="65">
        <f t="shared" si="108"/>
        <v>12.02613</v>
      </c>
      <c r="AE303" s="33">
        <f>'Calcul Es et Ea'!I302</f>
        <v>1.612236564814691</v>
      </c>
      <c r="AF303" s="47">
        <f t="shared" si="114"/>
        <v>290.33871400000004</v>
      </c>
      <c r="AG303" s="47">
        <f t="shared" si="115"/>
        <v>285.18613000000005</v>
      </c>
      <c r="AH303" s="33">
        <f t="shared" si="116"/>
        <v>34.840284179649174</v>
      </c>
      <c r="AI303" s="33">
        <f t="shared" si="117"/>
        <v>32.432131521397132</v>
      </c>
      <c r="AJ303" s="25">
        <f t="shared" si="118"/>
        <v>2.3198751512481977</v>
      </c>
    </row>
    <row r="304" spans="1:36" x14ac:dyDescent="0.45">
      <c r="A304" s="60">
        <v>40131</v>
      </c>
      <c r="B304" s="122">
        <v>294</v>
      </c>
      <c r="C304" s="89">
        <f t="shared" si="97"/>
        <v>4.5253898260924066</v>
      </c>
      <c r="D304" s="75">
        <f t="shared" si="98"/>
        <v>3.2895779477888225</v>
      </c>
      <c r="E304" s="75">
        <f t="shared" si="99"/>
        <v>1.2358118783035841</v>
      </c>
      <c r="G304" s="111">
        <v>40131</v>
      </c>
      <c r="H304" s="140">
        <v>294</v>
      </c>
      <c r="I304" s="149">
        <f t="shared" si="100"/>
        <v>2009</v>
      </c>
      <c r="J304" s="13">
        <f t="shared" si="101"/>
        <v>11</v>
      </c>
      <c r="K304" s="13">
        <f t="shared" si="102"/>
        <v>14</v>
      </c>
      <c r="L304" s="144">
        <f t="shared" si="109"/>
        <v>318</v>
      </c>
      <c r="M304" s="23">
        <f t="shared" si="103"/>
        <v>1.0227757218120181</v>
      </c>
      <c r="N304" s="35">
        <f t="shared" si="104"/>
        <v>-0.33089928789388207</v>
      </c>
      <c r="O304" s="87">
        <f t="shared" si="105"/>
        <v>1.1890978836363699</v>
      </c>
      <c r="P304" s="142">
        <f t="shared" si="106"/>
        <v>11.957861830860139</v>
      </c>
      <c r="R304" s="60">
        <v>40131</v>
      </c>
      <c r="S304" s="122">
        <v>294</v>
      </c>
      <c r="T304" s="73">
        <f>'Calcul Es et Ea'!C303</f>
        <v>13.1126</v>
      </c>
      <c r="U304" s="65">
        <f>'Calcul Es et Ea'!D303</f>
        <v>6.4212109999999996</v>
      </c>
      <c r="V304" s="33">
        <f t="shared" si="110"/>
        <v>8.9822674928689032</v>
      </c>
      <c r="W304" s="33">
        <f t="shared" si="111"/>
        <v>5.8771296442758523</v>
      </c>
      <c r="X304" s="35">
        <f t="shared" si="112"/>
        <v>0.65430356521243149</v>
      </c>
      <c r="Y304" s="25">
        <f t="shared" si="113"/>
        <v>4.5253898260924066</v>
      </c>
      <c r="AA304" s="60">
        <v>40131</v>
      </c>
      <c r="AB304" s="122">
        <v>294</v>
      </c>
      <c r="AC304" s="73">
        <f t="shared" si="107"/>
        <v>13.1126</v>
      </c>
      <c r="AD304" s="65">
        <f t="shared" si="108"/>
        <v>6.4212109999999996</v>
      </c>
      <c r="AE304" s="33">
        <f>'Calcul Es et Ea'!I303</f>
        <v>1.0554303256451321</v>
      </c>
      <c r="AF304" s="47">
        <f t="shared" si="114"/>
        <v>286.27260000000001</v>
      </c>
      <c r="AG304" s="47">
        <f t="shared" si="115"/>
        <v>279.58121100000005</v>
      </c>
      <c r="AH304" s="33">
        <f t="shared" si="116"/>
        <v>32.929188094590948</v>
      </c>
      <c r="AI304" s="33">
        <f t="shared" si="117"/>
        <v>29.956689638762661</v>
      </c>
      <c r="AJ304" s="25">
        <f t="shared" si="118"/>
        <v>3.2895779477888225</v>
      </c>
    </row>
    <row r="305" spans="1:36" x14ac:dyDescent="0.45">
      <c r="A305" s="60">
        <v>40132</v>
      </c>
      <c r="B305" s="122">
        <v>295</v>
      </c>
      <c r="C305" s="89">
        <f t="shared" si="97"/>
        <v>5.19500830104018</v>
      </c>
      <c r="D305" s="75">
        <f t="shared" si="98"/>
        <v>3.7927223770913185</v>
      </c>
      <c r="E305" s="75">
        <f t="shared" si="99"/>
        <v>1.4022859239488614</v>
      </c>
      <c r="G305" s="111">
        <v>40132</v>
      </c>
      <c r="H305" s="140">
        <v>295</v>
      </c>
      <c r="I305" s="149">
        <f t="shared" si="100"/>
        <v>2009</v>
      </c>
      <c r="J305" s="13">
        <f t="shared" si="101"/>
        <v>11</v>
      </c>
      <c r="K305" s="13">
        <f t="shared" si="102"/>
        <v>15</v>
      </c>
      <c r="L305" s="144">
        <f t="shared" si="109"/>
        <v>319</v>
      </c>
      <c r="M305" s="23">
        <f t="shared" si="103"/>
        <v>1.0231834066475822</v>
      </c>
      <c r="N305" s="35">
        <f t="shared" si="104"/>
        <v>-0.33498815554618733</v>
      </c>
      <c r="O305" s="87">
        <f t="shared" si="105"/>
        <v>1.1837432890602004</v>
      </c>
      <c r="P305" s="142">
        <f t="shared" si="106"/>
        <v>11.800699859893559</v>
      </c>
      <c r="R305" s="60">
        <v>40132</v>
      </c>
      <c r="S305" s="122">
        <v>295</v>
      </c>
      <c r="T305" s="73">
        <f>'Calcul Es et Ea'!C304</f>
        <v>16.916090000000001</v>
      </c>
      <c r="U305" s="65">
        <f>'Calcul Es et Ea'!D304</f>
        <v>7.86151</v>
      </c>
      <c r="V305" s="33">
        <f t="shared" si="110"/>
        <v>8.8642137067576456</v>
      </c>
      <c r="W305" s="33">
        <f t="shared" si="111"/>
        <v>6.7467640273249092</v>
      </c>
      <c r="X305" s="35">
        <f t="shared" si="112"/>
        <v>0.76112380076999997</v>
      </c>
      <c r="Y305" s="25">
        <f t="shared" si="113"/>
        <v>5.19500830104018</v>
      </c>
      <c r="AA305" s="60">
        <v>40132</v>
      </c>
      <c r="AB305" s="122">
        <v>295</v>
      </c>
      <c r="AC305" s="73">
        <f t="shared" si="107"/>
        <v>16.916090000000001</v>
      </c>
      <c r="AD305" s="65">
        <f t="shared" si="108"/>
        <v>7.86151</v>
      </c>
      <c r="AE305" s="33">
        <f>'Calcul Es et Ea'!I304</f>
        <v>1.4490672846570165</v>
      </c>
      <c r="AF305" s="47">
        <f t="shared" si="114"/>
        <v>290.07609000000002</v>
      </c>
      <c r="AG305" s="47">
        <f t="shared" si="115"/>
        <v>281.02151000000003</v>
      </c>
      <c r="AH305" s="33">
        <f t="shared" si="116"/>
        <v>34.714396902209685</v>
      </c>
      <c r="AI305" s="33">
        <f t="shared" si="117"/>
        <v>30.578779362776341</v>
      </c>
      <c r="AJ305" s="25">
        <f t="shared" si="118"/>
        <v>3.7927223770913185</v>
      </c>
    </row>
    <row r="306" spans="1:36" x14ac:dyDescent="0.45">
      <c r="A306" s="60">
        <v>40133</v>
      </c>
      <c r="B306" s="121">
        <v>296</v>
      </c>
      <c r="C306" s="89">
        <f t="shared" si="97"/>
        <v>5.596722599263499</v>
      </c>
      <c r="D306" s="75">
        <f t="shared" si="98"/>
        <v>4.4192821063077217</v>
      </c>
      <c r="E306" s="75">
        <f t="shared" si="99"/>
        <v>1.1774404929557774</v>
      </c>
      <c r="G306" s="111">
        <v>40133</v>
      </c>
      <c r="H306" s="139">
        <v>296</v>
      </c>
      <c r="I306" s="149">
        <f t="shared" si="100"/>
        <v>2009</v>
      </c>
      <c r="J306" s="13">
        <f t="shared" si="101"/>
        <v>11</v>
      </c>
      <c r="K306" s="13">
        <f t="shared" si="102"/>
        <v>16</v>
      </c>
      <c r="L306" s="144">
        <f t="shared" si="109"/>
        <v>320</v>
      </c>
      <c r="M306" s="23">
        <f t="shared" si="103"/>
        <v>1.0235842217394178</v>
      </c>
      <c r="N306" s="35">
        <f t="shared" si="104"/>
        <v>-0.33897775897836802</v>
      </c>
      <c r="O306" s="87">
        <f t="shared" si="105"/>
        <v>1.1784926391745698</v>
      </c>
      <c r="P306" s="142">
        <f t="shared" si="106"/>
        <v>11.647706660274444</v>
      </c>
      <c r="R306" s="60">
        <v>40133</v>
      </c>
      <c r="S306" s="121">
        <v>296</v>
      </c>
      <c r="T306" s="73">
        <f>'Calcul Es et Ea'!C305</f>
        <v>17.208145999999999</v>
      </c>
      <c r="U306" s="65">
        <f>'Calcul Es et Ea'!D305</f>
        <v>6.4212109999999996</v>
      </c>
      <c r="V306" s="33">
        <f t="shared" si="110"/>
        <v>8.7492913349317529</v>
      </c>
      <c r="W306" s="33">
        <f t="shared" si="111"/>
        <v>7.2684709081344145</v>
      </c>
      <c r="X306" s="35">
        <f t="shared" si="112"/>
        <v>0.83074967216086082</v>
      </c>
      <c r="Y306" s="25">
        <f t="shared" si="113"/>
        <v>5.596722599263499</v>
      </c>
      <c r="AA306" s="60">
        <v>40133</v>
      </c>
      <c r="AB306" s="121">
        <v>296</v>
      </c>
      <c r="AC306" s="73">
        <f t="shared" si="107"/>
        <v>17.208145999999999</v>
      </c>
      <c r="AD306" s="65">
        <f t="shared" si="108"/>
        <v>6.4212109999999996</v>
      </c>
      <c r="AE306" s="33">
        <f>'Calcul Es et Ea'!I305</f>
        <v>1.3595180551380717</v>
      </c>
      <c r="AF306" s="47">
        <f t="shared" si="114"/>
        <v>290.36814600000002</v>
      </c>
      <c r="AG306" s="47">
        <f t="shared" si="115"/>
        <v>279.58121100000005</v>
      </c>
      <c r="AH306" s="33">
        <f t="shared" si="116"/>
        <v>34.854413541351398</v>
      </c>
      <c r="AI306" s="33">
        <f t="shared" si="117"/>
        <v>29.956689638762661</v>
      </c>
      <c r="AJ306" s="25">
        <f t="shared" si="118"/>
        <v>4.4192821063077217</v>
      </c>
    </row>
    <row r="307" spans="1:36" x14ac:dyDescent="0.45">
      <c r="A307" s="60">
        <v>40134</v>
      </c>
      <c r="B307" s="122">
        <v>297</v>
      </c>
      <c r="C307" s="89">
        <f t="shared" si="97"/>
        <v>4.8872152675539988</v>
      </c>
      <c r="D307" s="75">
        <f t="shared" si="98"/>
        <v>3.8056219324391178</v>
      </c>
      <c r="E307" s="75">
        <f t="shared" si="99"/>
        <v>1.081593335114881</v>
      </c>
      <c r="G307" s="111">
        <v>40134</v>
      </c>
      <c r="H307" s="140">
        <v>297</v>
      </c>
      <c r="I307" s="149">
        <f t="shared" si="100"/>
        <v>2009</v>
      </c>
      <c r="J307" s="13">
        <f t="shared" si="101"/>
        <v>11</v>
      </c>
      <c r="K307" s="13">
        <f t="shared" si="102"/>
        <v>17</v>
      </c>
      <c r="L307" s="144">
        <f t="shared" si="109"/>
        <v>321</v>
      </c>
      <c r="M307" s="23">
        <f t="shared" si="103"/>
        <v>1.0239780483173626</v>
      </c>
      <c r="N307" s="35">
        <f t="shared" si="104"/>
        <v>-0.34286691598482394</v>
      </c>
      <c r="O307" s="87">
        <f t="shared" si="105"/>
        <v>1.1733489002194522</v>
      </c>
      <c r="P307" s="142">
        <f t="shared" si="106"/>
        <v>11.498909299969924</v>
      </c>
      <c r="R307" s="60">
        <v>40134</v>
      </c>
      <c r="S307" s="122">
        <v>297</v>
      </c>
      <c r="T307" s="73">
        <f>'Calcul Es et Ea'!C306</f>
        <v>15.579370000000001</v>
      </c>
      <c r="U307" s="65">
        <f>'Calcul Es et Ea'!D306</f>
        <v>7.1397870000000001</v>
      </c>
      <c r="V307" s="33">
        <f t="shared" si="110"/>
        <v>8.6375207097654094</v>
      </c>
      <c r="W307" s="33">
        <f t="shared" si="111"/>
        <v>6.3470328150051927</v>
      </c>
      <c r="X307" s="35">
        <f t="shared" si="112"/>
        <v>0.73482114003262111</v>
      </c>
      <c r="Y307" s="25">
        <f t="shared" si="113"/>
        <v>4.8872152675539988</v>
      </c>
      <c r="AA307" s="60">
        <v>40134</v>
      </c>
      <c r="AB307" s="122">
        <v>297</v>
      </c>
      <c r="AC307" s="73">
        <f t="shared" si="107"/>
        <v>15.579370000000001</v>
      </c>
      <c r="AD307" s="65">
        <f t="shared" si="108"/>
        <v>7.1397870000000001</v>
      </c>
      <c r="AE307" s="33">
        <f>'Calcul Es et Ea'!I306</f>
        <v>1.2376967422025826</v>
      </c>
      <c r="AF307" s="47">
        <f t="shared" si="114"/>
        <v>288.73937000000001</v>
      </c>
      <c r="AG307" s="47">
        <f t="shared" si="115"/>
        <v>280.29978700000004</v>
      </c>
      <c r="AH307" s="33">
        <f t="shared" si="116"/>
        <v>34.078926939379748</v>
      </c>
      <c r="AI307" s="33">
        <f t="shared" si="117"/>
        <v>30.265856192630242</v>
      </c>
      <c r="AJ307" s="25">
        <f t="shared" si="118"/>
        <v>3.8056219324391178</v>
      </c>
    </row>
    <row r="308" spans="1:36" x14ac:dyDescent="0.45">
      <c r="A308" s="60">
        <v>40135</v>
      </c>
      <c r="B308" s="122">
        <v>298</v>
      </c>
      <c r="C308" s="89">
        <f t="shared" si="97"/>
        <v>4.4361454172364079</v>
      </c>
      <c r="D308" s="75">
        <f t="shared" si="98"/>
        <v>3.1216820675456574</v>
      </c>
      <c r="E308" s="75">
        <f t="shared" si="99"/>
        <v>1.3144633496907505</v>
      </c>
      <c r="G308" s="111">
        <v>40135</v>
      </c>
      <c r="H308" s="140">
        <v>298</v>
      </c>
      <c r="I308" s="149">
        <f t="shared" si="100"/>
        <v>2009</v>
      </c>
      <c r="J308" s="13">
        <f t="shared" si="101"/>
        <v>11</v>
      </c>
      <c r="K308" s="13">
        <f t="shared" si="102"/>
        <v>18</v>
      </c>
      <c r="L308" s="144">
        <f t="shared" si="109"/>
        <v>322</v>
      </c>
      <c r="M308" s="23">
        <f t="shared" si="103"/>
        <v>1.0243647696821025</v>
      </c>
      <c r="N308" s="35">
        <f t="shared" si="104"/>
        <v>-0.3466544741243997</v>
      </c>
      <c r="O308" s="87">
        <f t="shared" si="105"/>
        <v>1.1683150488503302</v>
      </c>
      <c r="P308" s="142">
        <f t="shared" si="106"/>
        <v>11.3543330628058</v>
      </c>
      <c r="R308" s="60">
        <v>40135</v>
      </c>
      <c r="S308" s="122">
        <v>298</v>
      </c>
      <c r="T308" s="73">
        <f>'Calcul Es et Ea'!C307</f>
        <v>17.237577999999999</v>
      </c>
      <c r="U308" s="65">
        <f>'Calcul Es et Ea'!D307</f>
        <v>10.105770100000001</v>
      </c>
      <c r="V308" s="33">
        <f t="shared" si="110"/>
        <v>8.5289208234572058</v>
      </c>
      <c r="W308" s="33">
        <f t="shared" si="111"/>
        <v>5.7612278145927371</v>
      </c>
      <c r="X308" s="35">
        <f t="shared" si="112"/>
        <v>0.67549317596518832</v>
      </c>
      <c r="Y308" s="25">
        <f t="shared" si="113"/>
        <v>4.4361454172364079</v>
      </c>
      <c r="AA308" s="60">
        <v>40135</v>
      </c>
      <c r="AB308" s="122">
        <v>298</v>
      </c>
      <c r="AC308" s="73">
        <f t="shared" si="107"/>
        <v>17.237577999999999</v>
      </c>
      <c r="AD308" s="65">
        <f t="shared" si="108"/>
        <v>10.105770100000001</v>
      </c>
      <c r="AE308" s="33">
        <f>'Calcul Es et Ea'!I307</f>
        <v>1.5227261786739859</v>
      </c>
      <c r="AF308" s="47">
        <f t="shared" si="114"/>
        <v>290.39757800000001</v>
      </c>
      <c r="AG308" s="47">
        <f t="shared" si="115"/>
        <v>283.26577010000005</v>
      </c>
      <c r="AH308" s="33">
        <f t="shared" si="116"/>
        <v>34.868547200204823</v>
      </c>
      <c r="AI308" s="33">
        <f t="shared" si="117"/>
        <v>31.567361451546528</v>
      </c>
      <c r="AJ308" s="25">
        <f t="shared" si="118"/>
        <v>3.1216820675456574</v>
      </c>
    </row>
    <row r="309" spans="1:36" x14ac:dyDescent="0.45">
      <c r="A309" s="60">
        <v>40136</v>
      </c>
      <c r="B309" s="121">
        <v>299</v>
      </c>
      <c r="C309" s="89">
        <f t="shared" si="97"/>
        <v>4.2438861440848168</v>
      </c>
      <c r="D309" s="75">
        <f t="shared" si="98"/>
        <v>3.2760775960479447</v>
      </c>
      <c r="E309" s="75">
        <f t="shared" si="99"/>
        <v>0.96780854803687211</v>
      </c>
      <c r="G309" s="111">
        <v>40136</v>
      </c>
      <c r="H309" s="139">
        <v>299</v>
      </c>
      <c r="I309" s="149">
        <f t="shared" si="100"/>
        <v>2009</v>
      </c>
      <c r="J309" s="13">
        <f t="shared" si="101"/>
        <v>11</v>
      </c>
      <c r="K309" s="13">
        <f t="shared" si="102"/>
        <v>19</v>
      </c>
      <c r="L309" s="144">
        <f t="shared" si="109"/>
        <v>323</v>
      </c>
      <c r="M309" s="23">
        <f t="shared" si="103"/>
        <v>1.0247442712397508</v>
      </c>
      <c r="N309" s="35">
        <f t="shared" si="104"/>
        <v>-0.35033931106187588</v>
      </c>
      <c r="O309" s="87">
        <f t="shared" si="105"/>
        <v>1.163394067571764</v>
      </c>
      <c r="P309" s="142">
        <f t="shared" si="106"/>
        <v>11.214001499710486</v>
      </c>
      <c r="R309" s="60">
        <v>40136</v>
      </c>
      <c r="S309" s="121">
        <v>299</v>
      </c>
      <c r="T309" s="73">
        <f>'Calcul Es et Ea'!C308</f>
        <v>13.11262</v>
      </c>
      <c r="U309" s="65">
        <f>'Calcul Es et Ea'!D308</f>
        <v>6.4212109999999996</v>
      </c>
      <c r="V309" s="33">
        <f t="shared" si="110"/>
        <v>8.4235093665225289</v>
      </c>
      <c r="W309" s="33">
        <f t="shared" si="111"/>
        <v>5.5115404468633979</v>
      </c>
      <c r="X309" s="35">
        <f t="shared" si="112"/>
        <v>0.6543045430409159</v>
      </c>
      <c r="Y309" s="25">
        <f t="shared" si="113"/>
        <v>4.2438861440848168</v>
      </c>
      <c r="AA309" s="60">
        <v>40136</v>
      </c>
      <c r="AB309" s="121">
        <v>299</v>
      </c>
      <c r="AC309" s="73">
        <f t="shared" si="107"/>
        <v>13.11262</v>
      </c>
      <c r="AD309" s="65">
        <f t="shared" si="108"/>
        <v>6.4212109999999996</v>
      </c>
      <c r="AE309" s="33">
        <f>'Calcul Es et Ea'!I308</f>
        <v>1.0672866449535241</v>
      </c>
      <c r="AF309" s="47">
        <f t="shared" si="114"/>
        <v>286.27262000000002</v>
      </c>
      <c r="AG309" s="47">
        <f t="shared" si="115"/>
        <v>279.58121100000005</v>
      </c>
      <c r="AH309" s="33">
        <f t="shared" si="116"/>
        <v>32.929197296782583</v>
      </c>
      <c r="AI309" s="33">
        <f t="shared" si="117"/>
        <v>29.956689638762661</v>
      </c>
      <c r="AJ309" s="25">
        <f t="shared" si="118"/>
        <v>3.2760775960479447</v>
      </c>
    </row>
    <row r="310" spans="1:36" x14ac:dyDescent="0.45">
      <c r="A310" s="60">
        <v>40137</v>
      </c>
      <c r="B310" s="122">
        <v>300</v>
      </c>
      <c r="C310" s="89">
        <f t="shared" si="97"/>
        <v>3.9804258988305414</v>
      </c>
      <c r="D310" s="75">
        <f t="shared" si="98"/>
        <v>2.6809955203386919</v>
      </c>
      <c r="E310" s="75">
        <f t="shared" si="99"/>
        <v>1.2994303784918495</v>
      </c>
      <c r="G310" s="111">
        <v>40137</v>
      </c>
      <c r="H310" s="140">
        <v>300</v>
      </c>
      <c r="I310" s="149">
        <f t="shared" si="100"/>
        <v>2009</v>
      </c>
      <c r="J310" s="13">
        <f t="shared" si="101"/>
        <v>11</v>
      </c>
      <c r="K310" s="13">
        <f t="shared" si="102"/>
        <v>20</v>
      </c>
      <c r="L310" s="144">
        <f t="shared" si="109"/>
        <v>324</v>
      </c>
      <c r="M310" s="23">
        <f t="shared" si="103"/>
        <v>1.0251164405358055</v>
      </c>
      <c r="N310" s="35">
        <f t="shared" si="104"/>
        <v>-0.35392033490054309</v>
      </c>
      <c r="O310" s="87">
        <f t="shared" si="105"/>
        <v>1.1585889399287916</v>
      </c>
      <c r="P310" s="142">
        <f t="shared" si="106"/>
        <v>11.077936483012248</v>
      </c>
      <c r="R310" s="60">
        <v>40137</v>
      </c>
      <c r="S310" s="122">
        <v>300</v>
      </c>
      <c r="T310" s="73">
        <f>'Calcul Es et Ea'!C309</f>
        <v>17.267009999999999</v>
      </c>
      <c r="U310" s="65">
        <f>'Calcul Es et Ea'!D309</f>
        <v>11.23513</v>
      </c>
      <c r="V310" s="33">
        <f t="shared" si="110"/>
        <v>8.3213027685794803</v>
      </c>
      <c r="W310" s="33">
        <f t="shared" si="111"/>
        <v>5.169384284195508</v>
      </c>
      <c r="X310" s="35">
        <f t="shared" si="112"/>
        <v>0.62122295365993119</v>
      </c>
      <c r="Y310" s="25">
        <f t="shared" si="113"/>
        <v>3.9804258988305414</v>
      </c>
      <c r="AA310" s="60">
        <v>40137</v>
      </c>
      <c r="AB310" s="122">
        <v>300</v>
      </c>
      <c r="AC310" s="73">
        <f t="shared" si="107"/>
        <v>17.267009999999999</v>
      </c>
      <c r="AD310" s="65">
        <f t="shared" si="108"/>
        <v>11.23513</v>
      </c>
      <c r="AE310" s="33">
        <f>'Calcul Es et Ea'!I309</f>
        <v>1.5825053144297292</v>
      </c>
      <c r="AF310" s="47">
        <f t="shared" si="114"/>
        <v>290.42701</v>
      </c>
      <c r="AG310" s="47">
        <f t="shared" si="115"/>
        <v>284.39513000000005</v>
      </c>
      <c r="AH310" s="33">
        <f t="shared" si="116"/>
        <v>34.882685157080587</v>
      </c>
      <c r="AI310" s="33">
        <f t="shared" si="117"/>
        <v>32.073807193777753</v>
      </c>
      <c r="AJ310" s="25">
        <f t="shared" si="118"/>
        <v>2.6809955203386919</v>
      </c>
    </row>
    <row r="311" spans="1:36" x14ac:dyDescent="0.45">
      <c r="A311" s="60">
        <v>40138</v>
      </c>
      <c r="B311" s="122">
        <v>301</v>
      </c>
      <c r="C311" s="89">
        <f t="shared" si="97"/>
        <v>5.1486006986376349</v>
      </c>
      <c r="D311" s="75">
        <f t="shared" si="98"/>
        <v>4.4115195916109249</v>
      </c>
      <c r="E311" s="75">
        <f t="shared" si="99"/>
        <v>0.73708110702671004</v>
      </c>
      <c r="G311" s="111">
        <v>40138</v>
      </c>
      <c r="H311" s="140">
        <v>301</v>
      </c>
      <c r="I311" s="149">
        <f t="shared" si="100"/>
        <v>2009</v>
      </c>
      <c r="J311" s="13">
        <f t="shared" si="101"/>
        <v>11</v>
      </c>
      <c r="K311" s="13">
        <f t="shared" si="102"/>
        <v>21</v>
      </c>
      <c r="L311" s="144">
        <f t="shared" si="109"/>
        <v>325</v>
      </c>
      <c r="M311" s="23">
        <f t="shared" si="103"/>
        <v>1.0254811672884725</v>
      </c>
      <c r="N311" s="35">
        <f t="shared" si="104"/>
        <v>-0.35739648450575284</v>
      </c>
      <c r="O311" s="87">
        <f t="shared" si="105"/>
        <v>1.1539026454636072</v>
      </c>
      <c r="P311" s="142">
        <f t="shared" si="106"/>
        <v>10.946158263594898</v>
      </c>
      <c r="R311" s="60">
        <v>40138</v>
      </c>
      <c r="S311" s="122">
        <v>301</v>
      </c>
      <c r="T311" s="73">
        <f>'Calcul Es et Ea'!C310</f>
        <v>16.757539999999999</v>
      </c>
      <c r="U311" s="65">
        <f>'Calcul Es et Ea'!D310</f>
        <v>6.4212109999999996</v>
      </c>
      <c r="V311" s="33">
        <f t="shared" si="110"/>
        <v>8.2223162412819431</v>
      </c>
      <c r="W311" s="33">
        <f t="shared" si="111"/>
        <v>6.6864944138151099</v>
      </c>
      <c r="X311" s="35">
        <f t="shared" si="112"/>
        <v>0.813212994684405</v>
      </c>
      <c r="Y311" s="25">
        <f t="shared" si="113"/>
        <v>5.1486006986376349</v>
      </c>
      <c r="AA311" s="60">
        <v>40138</v>
      </c>
      <c r="AB311" s="122">
        <v>301</v>
      </c>
      <c r="AC311" s="73">
        <f t="shared" si="107"/>
        <v>16.757539999999999</v>
      </c>
      <c r="AD311" s="65">
        <f t="shared" si="108"/>
        <v>6.4212109999999996</v>
      </c>
      <c r="AE311" s="33">
        <f>'Calcul Es et Ea'!I310</f>
        <v>1.2632784247013571</v>
      </c>
      <c r="AF311" s="47">
        <f t="shared" si="114"/>
        <v>289.91754000000003</v>
      </c>
      <c r="AG311" s="47">
        <f t="shared" si="115"/>
        <v>279.58121100000005</v>
      </c>
      <c r="AH311" s="33">
        <f t="shared" si="116"/>
        <v>34.638562224087877</v>
      </c>
      <c r="AI311" s="33">
        <f t="shared" si="117"/>
        <v>29.956689638762661</v>
      </c>
      <c r="AJ311" s="25">
        <f t="shared" si="118"/>
        <v>4.4115195916109249</v>
      </c>
    </row>
    <row r="312" spans="1:36" x14ac:dyDescent="0.45">
      <c r="A312" s="60">
        <v>40139</v>
      </c>
      <c r="B312" s="121">
        <v>302</v>
      </c>
      <c r="C312" s="89">
        <f t="shared" si="97"/>
        <v>4.6052684850179748</v>
      </c>
      <c r="D312" s="75">
        <f t="shared" si="98"/>
        <v>3.7089729282686767</v>
      </c>
      <c r="E312" s="75">
        <f t="shared" si="99"/>
        <v>0.89629555674929806</v>
      </c>
      <c r="G312" s="111">
        <v>40139</v>
      </c>
      <c r="H312" s="139">
        <v>302</v>
      </c>
      <c r="I312" s="149">
        <f t="shared" si="100"/>
        <v>2009</v>
      </c>
      <c r="J312" s="13">
        <f t="shared" si="101"/>
        <v>11</v>
      </c>
      <c r="K312" s="13">
        <f t="shared" si="102"/>
        <v>22</v>
      </c>
      <c r="L312" s="144">
        <f t="shared" si="109"/>
        <v>326</v>
      </c>
      <c r="M312" s="23">
        <f t="shared" si="103"/>
        <v>1.0258383434213432</v>
      </c>
      <c r="N312" s="35">
        <f t="shared" si="104"/>
        <v>-0.36076672981935554</v>
      </c>
      <c r="O312" s="87">
        <f t="shared" si="105"/>
        <v>1.1493381544467873</v>
      </c>
      <c r="P312" s="142">
        <f t="shared" si="106"/>
        <v>10.818685530700328</v>
      </c>
      <c r="R312" s="60">
        <v>40139</v>
      </c>
      <c r="S312" s="121">
        <v>302</v>
      </c>
      <c r="T312" s="73">
        <f>'Calcul Es et Ea'!C311</f>
        <v>15.60567</v>
      </c>
      <c r="U312" s="65">
        <f>'Calcul Es et Ea'!D311</f>
        <v>7.1397870000000001</v>
      </c>
      <c r="V312" s="33">
        <f t="shared" si="110"/>
        <v>8.1265638232408595</v>
      </c>
      <c r="W312" s="33">
        <f t="shared" si="111"/>
        <v>5.9808681623610065</v>
      </c>
      <c r="X312" s="35">
        <f t="shared" si="112"/>
        <v>0.73596519912346503</v>
      </c>
      <c r="Y312" s="25">
        <f t="shared" si="113"/>
        <v>4.6052684850179748</v>
      </c>
      <c r="AA312" s="60">
        <v>40139</v>
      </c>
      <c r="AB312" s="121">
        <v>302</v>
      </c>
      <c r="AC312" s="73">
        <f t="shared" si="107"/>
        <v>15.60567</v>
      </c>
      <c r="AD312" s="65">
        <f t="shared" si="108"/>
        <v>7.1397870000000001</v>
      </c>
      <c r="AE312" s="33">
        <f>'Calcul Es et Ea'!I311</f>
        <v>1.3208130185665783</v>
      </c>
      <c r="AF312" s="47">
        <f t="shared" si="114"/>
        <v>288.76567</v>
      </c>
      <c r="AG312" s="47">
        <f t="shared" si="115"/>
        <v>280.29978700000004</v>
      </c>
      <c r="AH312" s="33">
        <f t="shared" si="116"/>
        <v>34.091345034531422</v>
      </c>
      <c r="AI312" s="33">
        <f t="shared" si="117"/>
        <v>30.265856192630242</v>
      </c>
      <c r="AJ312" s="25">
        <f t="shared" si="118"/>
        <v>3.7089729282686767</v>
      </c>
    </row>
    <row r="313" spans="1:36" x14ac:dyDescent="0.45">
      <c r="A313" s="60">
        <v>40140</v>
      </c>
      <c r="B313" s="122">
        <v>303</v>
      </c>
      <c r="C313" s="89">
        <f t="shared" si="97"/>
        <v>4.7272347810089412</v>
      </c>
      <c r="D313" s="75">
        <f t="shared" si="98"/>
        <v>3.8414798825307312</v>
      </c>
      <c r="E313" s="75">
        <f t="shared" si="99"/>
        <v>0.88575489847820998</v>
      </c>
      <c r="G313" s="111">
        <v>40140</v>
      </c>
      <c r="H313" s="140">
        <v>303</v>
      </c>
      <c r="I313" s="149">
        <f t="shared" si="100"/>
        <v>2009</v>
      </c>
      <c r="J313" s="13">
        <f t="shared" si="101"/>
        <v>11</v>
      </c>
      <c r="K313" s="13">
        <f t="shared" si="102"/>
        <v>23</v>
      </c>
      <c r="L313" s="144">
        <f t="shared" si="109"/>
        <v>327</v>
      </c>
      <c r="M313" s="23">
        <f t="shared" si="103"/>
        <v>1.0261878630954209</v>
      </c>
      <c r="N313" s="35">
        <f t="shared" si="104"/>
        <v>-0.36403007216492916</v>
      </c>
      <c r="O313" s="87">
        <f t="shared" si="105"/>
        <v>1.1448984223942553</v>
      </c>
      <c r="P313" s="142">
        <f t="shared" si="106"/>
        <v>10.695535474151738</v>
      </c>
      <c r="R313" s="60">
        <v>40140</v>
      </c>
      <c r="S313" s="122">
        <v>303</v>
      </c>
      <c r="T313" s="73">
        <f>'Calcul Es et Ea'!C312</f>
        <v>17.296441999999999</v>
      </c>
      <c r="U313" s="65">
        <f>'Calcul Es et Ea'!D312</f>
        <v>8.1695980000000006</v>
      </c>
      <c r="V313" s="33">
        <f t="shared" si="110"/>
        <v>8.0340584267638206</v>
      </c>
      <c r="W313" s="33">
        <f t="shared" si="111"/>
        <v>6.1392659493622608</v>
      </c>
      <c r="X313" s="35">
        <f t="shared" si="112"/>
        <v>0.76415500401522518</v>
      </c>
      <c r="Y313" s="25">
        <f t="shared" si="113"/>
        <v>4.7272347810089412</v>
      </c>
      <c r="AA313" s="60">
        <v>40140</v>
      </c>
      <c r="AB313" s="122">
        <v>303</v>
      </c>
      <c r="AC313" s="73">
        <f t="shared" si="107"/>
        <v>17.296441999999999</v>
      </c>
      <c r="AD313" s="65">
        <f t="shared" si="108"/>
        <v>8.1695980000000006</v>
      </c>
      <c r="AE313" s="33">
        <f>'Calcul Es et Ea'!I312</f>
        <v>1.4434279627395741</v>
      </c>
      <c r="AF313" s="47">
        <f t="shared" si="114"/>
        <v>290.45644200000004</v>
      </c>
      <c r="AG313" s="47">
        <f t="shared" si="115"/>
        <v>281.32959800000003</v>
      </c>
      <c r="AH313" s="33">
        <f t="shared" si="116"/>
        <v>34.896827412849987</v>
      </c>
      <c r="AI313" s="33">
        <f t="shared" si="117"/>
        <v>30.713095896753273</v>
      </c>
      <c r="AJ313" s="25">
        <f t="shared" si="118"/>
        <v>3.8414798825307312</v>
      </c>
    </row>
    <row r="314" spans="1:36" x14ac:dyDescent="0.45">
      <c r="A314" s="60">
        <v>40141</v>
      </c>
      <c r="B314" s="122">
        <v>304</v>
      </c>
      <c r="C314" s="89">
        <f t="shared" si="97"/>
        <v>4.0027173951521569</v>
      </c>
      <c r="D314" s="75">
        <f t="shared" si="98"/>
        <v>3.2734848818899098</v>
      </c>
      <c r="E314" s="75">
        <f t="shared" si="99"/>
        <v>0.72923251326224703</v>
      </c>
      <c r="G314" s="111">
        <v>40141</v>
      </c>
      <c r="H314" s="140">
        <v>304</v>
      </c>
      <c r="I314" s="149">
        <f t="shared" si="100"/>
        <v>2009</v>
      </c>
      <c r="J314" s="13">
        <f t="shared" si="101"/>
        <v>11</v>
      </c>
      <c r="K314" s="13">
        <f t="shared" si="102"/>
        <v>24</v>
      </c>
      <c r="L314" s="144">
        <f t="shared" si="109"/>
        <v>328</v>
      </c>
      <c r="M314" s="23">
        <f t="shared" si="103"/>
        <v>1.026529622740483</v>
      </c>
      <c r="N314" s="35">
        <f t="shared" si="104"/>
        <v>-0.36718554454370778</v>
      </c>
      <c r="O314" s="87">
        <f t="shared" si="105"/>
        <v>1.1405863843831396</v>
      </c>
      <c r="P314" s="142">
        <f t="shared" si="106"/>
        <v>10.576723848755707</v>
      </c>
      <c r="R314" s="60">
        <v>40141</v>
      </c>
      <c r="S314" s="122">
        <v>304</v>
      </c>
      <c r="T314" s="73">
        <f>'Calcul Es et Ea'!C313</f>
        <v>13.112640000000001</v>
      </c>
      <c r="U314" s="65">
        <f>'Calcul Es et Ea'!D313</f>
        <v>6.4212109999999996</v>
      </c>
      <c r="V314" s="33">
        <f t="shared" si="110"/>
        <v>7.9448118862313377</v>
      </c>
      <c r="W314" s="33">
        <f t="shared" si="111"/>
        <v>5.1983342794183853</v>
      </c>
      <c r="X314" s="35">
        <f t="shared" si="112"/>
        <v>0.65430552086793858</v>
      </c>
      <c r="Y314" s="25">
        <f t="shared" si="113"/>
        <v>4.0027173951521569</v>
      </c>
      <c r="AA314" s="60">
        <v>40141</v>
      </c>
      <c r="AB314" s="122">
        <v>304</v>
      </c>
      <c r="AC314" s="73">
        <f t="shared" si="107"/>
        <v>13.112640000000001</v>
      </c>
      <c r="AD314" s="65">
        <f t="shared" si="108"/>
        <v>6.4212109999999996</v>
      </c>
      <c r="AE314" s="33">
        <f>'Calcul Es et Ea'!I313</f>
        <v>1.0695773080883666</v>
      </c>
      <c r="AF314" s="47">
        <f t="shared" si="114"/>
        <v>286.27264000000002</v>
      </c>
      <c r="AG314" s="47">
        <f t="shared" si="115"/>
        <v>279.58121100000005</v>
      </c>
      <c r="AH314" s="33">
        <f t="shared" si="116"/>
        <v>32.92920649897615</v>
      </c>
      <c r="AI314" s="33">
        <f t="shared" si="117"/>
        <v>29.956689638762661</v>
      </c>
      <c r="AJ314" s="25">
        <f t="shared" si="118"/>
        <v>3.2734848818899098</v>
      </c>
    </row>
    <row r="315" spans="1:36" x14ac:dyDescent="0.45">
      <c r="A315" s="60">
        <v>40142</v>
      </c>
      <c r="B315" s="121">
        <v>305</v>
      </c>
      <c r="C315" s="89">
        <f t="shared" si="97"/>
        <v>3.5240938970019533</v>
      </c>
      <c r="D315" s="75">
        <f t="shared" si="98"/>
        <v>2.3758927052886372</v>
      </c>
      <c r="E315" s="75">
        <f t="shared" si="99"/>
        <v>1.1482011917133161</v>
      </c>
      <c r="G315" s="111">
        <v>40142</v>
      </c>
      <c r="H315" s="139">
        <v>305</v>
      </c>
      <c r="I315" s="149">
        <f t="shared" si="100"/>
        <v>2009</v>
      </c>
      <c r="J315" s="13">
        <f t="shared" si="101"/>
        <v>11</v>
      </c>
      <c r="K315" s="13">
        <f t="shared" si="102"/>
        <v>25</v>
      </c>
      <c r="L315" s="144">
        <f t="shared" si="109"/>
        <v>329</v>
      </c>
      <c r="M315" s="23">
        <f t="shared" si="103"/>
        <v>1.0268635210857713</v>
      </c>
      <c r="N315" s="35">
        <f t="shared" si="104"/>
        <v>-0.37023221192112515</v>
      </c>
      <c r="O315" s="87">
        <f t="shared" si="105"/>
        <v>1.1364049491816917</v>
      </c>
      <c r="P315" s="142">
        <f t="shared" si="106"/>
        <v>10.462265040627003</v>
      </c>
      <c r="R315" s="60">
        <v>40142</v>
      </c>
      <c r="S315" s="121">
        <v>305</v>
      </c>
      <c r="T315" s="73">
        <f>'Calcul Es et Ea'!C314</f>
        <v>17.325873999999999</v>
      </c>
      <c r="U315" s="65">
        <f>'Calcul Es et Ea'!D314</f>
        <v>12.02491</v>
      </c>
      <c r="V315" s="33">
        <f t="shared" si="110"/>
        <v>7.8588350079173797</v>
      </c>
      <c r="W315" s="33">
        <f t="shared" si="111"/>
        <v>4.5767453207817574</v>
      </c>
      <c r="X315" s="35">
        <f t="shared" si="112"/>
        <v>0.58236943722204593</v>
      </c>
      <c r="Y315" s="25">
        <f t="shared" si="113"/>
        <v>3.5240938970019533</v>
      </c>
      <c r="AA315" s="60">
        <v>40142</v>
      </c>
      <c r="AB315" s="121">
        <v>305</v>
      </c>
      <c r="AC315" s="73">
        <f t="shared" si="107"/>
        <v>17.325873999999999</v>
      </c>
      <c r="AD315" s="65">
        <f t="shared" si="108"/>
        <v>12.02491</v>
      </c>
      <c r="AE315" s="33">
        <f>'Calcul Es et Ea'!I314</f>
        <v>1.6208133818856429</v>
      </c>
      <c r="AF315" s="47">
        <f t="shared" si="114"/>
        <v>290.48587400000002</v>
      </c>
      <c r="AG315" s="47">
        <f t="shared" si="115"/>
        <v>285.18491</v>
      </c>
      <c r="AH315" s="33">
        <f t="shared" si="116"/>
        <v>34.910973968384312</v>
      </c>
      <c r="AI315" s="33">
        <f t="shared" si="117"/>
        <v>32.431576558270969</v>
      </c>
      <c r="AJ315" s="25">
        <f t="shared" si="118"/>
        <v>2.3758927052886372</v>
      </c>
    </row>
    <row r="316" spans="1:36" x14ac:dyDescent="0.45">
      <c r="A316" s="60">
        <v>40143</v>
      </c>
      <c r="B316" s="122">
        <v>306</v>
      </c>
      <c r="C316" s="89">
        <f t="shared" si="97"/>
        <v>4.0951472215661937</v>
      </c>
      <c r="D316" s="75">
        <f t="shared" si="98"/>
        <v>3.5253786196516717</v>
      </c>
      <c r="E316" s="75">
        <f t="shared" si="99"/>
        <v>0.56976860191452205</v>
      </c>
      <c r="G316" s="111">
        <v>40143</v>
      </c>
      <c r="H316" s="140">
        <v>306</v>
      </c>
      <c r="I316" s="149">
        <f t="shared" si="100"/>
        <v>2009</v>
      </c>
      <c r="J316" s="13">
        <f t="shared" si="101"/>
        <v>11</v>
      </c>
      <c r="K316" s="13">
        <f t="shared" si="102"/>
        <v>26</v>
      </c>
      <c r="L316" s="144">
        <f t="shared" si="109"/>
        <v>330</v>
      </c>
      <c r="M316" s="23">
        <f t="shared" si="103"/>
        <v>1.0271894591899993</v>
      </c>
      <c r="N316" s="35">
        <f t="shared" si="104"/>
        <v>-0.37316917150388462</v>
      </c>
      <c r="O316" s="87">
        <f t="shared" si="105"/>
        <v>1.1323569932104722</v>
      </c>
      <c r="P316" s="142">
        <f t="shared" si="106"/>
        <v>10.352172135166311</v>
      </c>
      <c r="R316" s="60">
        <v>40143</v>
      </c>
      <c r="S316" s="122">
        <v>306</v>
      </c>
      <c r="T316" s="73">
        <f>'Calcul Es et Ea'!C315</f>
        <v>13.732390000000001</v>
      </c>
      <c r="U316" s="65">
        <f>'Calcul Es et Ea'!D315</f>
        <v>6.4212109999999996</v>
      </c>
      <c r="V316" s="33">
        <f t="shared" si="110"/>
        <v>7.7761376210515269</v>
      </c>
      <c r="W316" s="33">
        <f t="shared" si="111"/>
        <v>5.3183730150210309</v>
      </c>
      <c r="X316" s="35">
        <f t="shared" si="112"/>
        <v>0.68393504258761495</v>
      </c>
      <c r="Y316" s="25">
        <f t="shared" si="113"/>
        <v>4.0951472215661937</v>
      </c>
      <c r="AA316" s="60">
        <v>40143</v>
      </c>
      <c r="AB316" s="122">
        <v>306</v>
      </c>
      <c r="AC316" s="73">
        <f t="shared" si="107"/>
        <v>13.732390000000001</v>
      </c>
      <c r="AD316" s="65">
        <f t="shared" si="108"/>
        <v>6.4212109999999996</v>
      </c>
      <c r="AE316" s="33">
        <f>'Calcul Es et Ea'!I315</f>
        <v>1.0774526780563758</v>
      </c>
      <c r="AF316" s="47">
        <f t="shared" si="114"/>
        <v>286.89239000000003</v>
      </c>
      <c r="AG316" s="47">
        <f t="shared" si="115"/>
        <v>279.58121100000005</v>
      </c>
      <c r="AH316" s="33">
        <f t="shared" si="116"/>
        <v>33.215286828085127</v>
      </c>
      <c r="AI316" s="33">
        <f t="shared" si="117"/>
        <v>29.956689638762661</v>
      </c>
      <c r="AJ316" s="25">
        <f t="shared" si="118"/>
        <v>3.5253786196516717</v>
      </c>
    </row>
    <row r="317" spans="1:36" x14ac:dyDescent="0.45">
      <c r="A317" s="60">
        <v>40144</v>
      </c>
      <c r="B317" s="122">
        <v>307</v>
      </c>
      <c r="C317" s="89">
        <f t="shared" si="97"/>
        <v>4.3960873528726374</v>
      </c>
      <c r="D317" s="75">
        <f t="shared" si="98"/>
        <v>3.6947781395166608</v>
      </c>
      <c r="E317" s="75">
        <f t="shared" si="99"/>
        <v>0.70130921335597662</v>
      </c>
      <c r="G317" s="111">
        <v>40144</v>
      </c>
      <c r="H317" s="140">
        <v>307</v>
      </c>
      <c r="I317" s="149">
        <f t="shared" si="100"/>
        <v>2009</v>
      </c>
      <c r="J317" s="13">
        <f t="shared" si="101"/>
        <v>11</v>
      </c>
      <c r="K317" s="13">
        <f t="shared" si="102"/>
        <v>27</v>
      </c>
      <c r="L317" s="144">
        <f t="shared" si="109"/>
        <v>331</v>
      </c>
      <c r="M317" s="23">
        <f t="shared" si="103"/>
        <v>1.0275073404706727</v>
      </c>
      <c r="N317" s="35">
        <f t="shared" si="104"/>
        <v>-0.37599555300747733</v>
      </c>
      <c r="O317" s="87">
        <f t="shared" si="105"/>
        <v>1.1284453543540498</v>
      </c>
      <c r="P317" s="142">
        <f t="shared" si="106"/>
        <v>10.246456986407761</v>
      </c>
      <c r="R317" s="60">
        <v>40144</v>
      </c>
      <c r="S317" s="122">
        <v>307</v>
      </c>
      <c r="T317" s="73">
        <f>'Calcul Es et Ea'!C316</f>
        <v>15.80193</v>
      </c>
      <c r="U317" s="65">
        <f>'Calcul Es et Ea'!D316</f>
        <v>7.2019679999999999</v>
      </c>
      <c r="V317" s="33">
        <f t="shared" si="110"/>
        <v>7.6967286299100541</v>
      </c>
      <c r="W317" s="33">
        <f t="shared" si="111"/>
        <v>5.7092043543800486</v>
      </c>
      <c r="X317" s="35">
        <f t="shared" si="112"/>
        <v>0.74177025446806844</v>
      </c>
      <c r="Y317" s="25">
        <f t="shared" si="113"/>
        <v>4.3960873528726374</v>
      </c>
      <c r="AA317" s="60">
        <v>40144</v>
      </c>
      <c r="AB317" s="122">
        <v>307</v>
      </c>
      <c r="AC317" s="73">
        <f t="shared" si="107"/>
        <v>15.80193</v>
      </c>
      <c r="AD317" s="65">
        <f t="shared" si="108"/>
        <v>7.2019679999999999</v>
      </c>
      <c r="AE317" s="33">
        <f>'Calcul Es et Ea'!I316</f>
        <v>1.3731879055051834</v>
      </c>
      <c r="AF317" s="47">
        <f t="shared" si="114"/>
        <v>288.96193000000005</v>
      </c>
      <c r="AG317" s="47">
        <f t="shared" si="115"/>
        <v>280.36196800000005</v>
      </c>
      <c r="AH317" s="33">
        <f t="shared" si="116"/>
        <v>34.184120488788814</v>
      </c>
      <c r="AI317" s="33">
        <f t="shared" si="117"/>
        <v>30.292721536353778</v>
      </c>
      <c r="AJ317" s="25">
        <f t="shared" si="118"/>
        <v>3.6947781395166608</v>
      </c>
    </row>
    <row r="318" spans="1:36" x14ac:dyDescent="0.45">
      <c r="A318" s="60">
        <v>40145</v>
      </c>
      <c r="B318" s="121">
        <v>308</v>
      </c>
      <c r="C318" s="89">
        <f t="shared" si="97"/>
        <v>4.9078736814008721</v>
      </c>
      <c r="D318" s="75">
        <f t="shared" si="98"/>
        <v>4.4384662658737808</v>
      </c>
      <c r="E318" s="75">
        <f t="shared" si="99"/>
        <v>0.46940741552709131</v>
      </c>
      <c r="G318" s="111">
        <v>40145</v>
      </c>
      <c r="H318" s="139">
        <v>308</v>
      </c>
      <c r="I318" s="149">
        <f t="shared" si="100"/>
        <v>2009</v>
      </c>
      <c r="J318" s="13">
        <f t="shared" si="101"/>
        <v>11</v>
      </c>
      <c r="K318" s="13">
        <f t="shared" si="102"/>
        <v>28</v>
      </c>
      <c r="L318" s="144">
        <f t="shared" si="109"/>
        <v>332</v>
      </c>
      <c r="M318" s="23">
        <f t="shared" si="103"/>
        <v>1.0278170707327079</v>
      </c>
      <c r="N318" s="35">
        <f t="shared" si="104"/>
        <v>-0.37871051891406543</v>
      </c>
      <c r="O318" s="87">
        <f t="shared" si="105"/>
        <v>1.1246728256444916</v>
      </c>
      <c r="P318" s="142">
        <f t="shared" si="106"/>
        <v>10.145130287441294</v>
      </c>
      <c r="R318" s="60">
        <v>40145</v>
      </c>
      <c r="S318" s="121">
        <v>308</v>
      </c>
      <c r="T318" s="73">
        <f>'Calcul Es et Ea'!C317</f>
        <v>17.355305999999999</v>
      </c>
      <c r="U318" s="65">
        <f>'Calcul Es et Ea'!D317</f>
        <v>6.4212109999999996</v>
      </c>
      <c r="V318" s="33">
        <f t="shared" si="110"/>
        <v>7.6206160667144029</v>
      </c>
      <c r="W318" s="33">
        <f t="shared" si="111"/>
        <v>6.3738619238972358</v>
      </c>
      <c r="X318" s="35">
        <f t="shared" si="112"/>
        <v>0.83639719782462418</v>
      </c>
      <c r="Y318" s="25">
        <f t="shared" si="113"/>
        <v>4.9078736814008721</v>
      </c>
      <c r="AA318" s="60">
        <v>40145</v>
      </c>
      <c r="AB318" s="121">
        <v>308</v>
      </c>
      <c r="AC318" s="73">
        <f t="shared" si="107"/>
        <v>17.355305999999999</v>
      </c>
      <c r="AD318" s="65">
        <f t="shared" si="108"/>
        <v>6.4212109999999996</v>
      </c>
      <c r="AE318" s="33">
        <f>'Calcul Es et Ea'!I317</f>
        <v>1.3789331802673179</v>
      </c>
      <c r="AF318" s="47">
        <f t="shared" si="114"/>
        <v>290.51530600000001</v>
      </c>
      <c r="AG318" s="47">
        <f t="shared" si="115"/>
        <v>279.58121100000005</v>
      </c>
      <c r="AH318" s="33">
        <f t="shared" si="116"/>
        <v>34.925124824555034</v>
      </c>
      <c r="AI318" s="33">
        <f t="shared" si="117"/>
        <v>29.956689638762661</v>
      </c>
      <c r="AJ318" s="25">
        <f t="shared" si="118"/>
        <v>4.4384662658737808</v>
      </c>
    </row>
    <row r="319" spans="1:36" x14ac:dyDescent="0.45">
      <c r="A319" s="60">
        <v>40146</v>
      </c>
      <c r="B319" s="122">
        <v>309</v>
      </c>
      <c r="C319" s="89">
        <f t="shared" si="97"/>
        <v>3.5927277466451462</v>
      </c>
      <c r="D319" s="75">
        <f t="shared" si="98"/>
        <v>2.9574645178056929</v>
      </c>
      <c r="E319" s="75">
        <f t="shared" si="99"/>
        <v>0.6352632288394533</v>
      </c>
      <c r="G319" s="111">
        <v>40146</v>
      </c>
      <c r="H319" s="140">
        <v>309</v>
      </c>
      <c r="I319" s="149">
        <f t="shared" si="100"/>
        <v>2009</v>
      </c>
      <c r="J319" s="13">
        <f t="shared" si="101"/>
        <v>11</v>
      </c>
      <c r="K319" s="13">
        <f t="shared" si="102"/>
        <v>29</v>
      </c>
      <c r="L319" s="144">
        <f t="shared" si="109"/>
        <v>333</v>
      </c>
      <c r="M319" s="23">
        <f t="shared" si="103"/>
        <v>1.0281185581963432</v>
      </c>
      <c r="N319" s="35">
        <f t="shared" si="104"/>
        <v>-0.38131326472065658</v>
      </c>
      <c r="O319" s="87">
        <f t="shared" si="105"/>
        <v>1.121042148839891</v>
      </c>
      <c r="P319" s="142">
        <f t="shared" si="106"/>
        <v>10.048201641603592</v>
      </c>
      <c r="R319" s="60">
        <v>40146</v>
      </c>
      <c r="S319" s="122">
        <v>309</v>
      </c>
      <c r="T319" s="73">
        <f>'Calcul Es et Ea'!C318</f>
        <v>13.11266</v>
      </c>
      <c r="U319" s="65">
        <f>'Calcul Es et Ea'!D318</f>
        <v>7.1397870000000001</v>
      </c>
      <c r="V319" s="33">
        <f t="shared" si="110"/>
        <v>7.5478071451069546</v>
      </c>
      <c r="W319" s="33">
        <f t="shared" si="111"/>
        <v>4.6658801904482416</v>
      </c>
      <c r="X319" s="35">
        <f t="shared" si="112"/>
        <v>0.61817692221680698</v>
      </c>
      <c r="Y319" s="25">
        <f t="shared" si="113"/>
        <v>3.5927277466451462</v>
      </c>
      <c r="AA319" s="60">
        <v>40146</v>
      </c>
      <c r="AB319" s="122">
        <v>309</v>
      </c>
      <c r="AC319" s="73">
        <f t="shared" si="107"/>
        <v>13.11266</v>
      </c>
      <c r="AD319" s="65">
        <f t="shared" si="108"/>
        <v>7.1397870000000001</v>
      </c>
      <c r="AE319" s="33">
        <f>'Calcul Es et Ea'!I318</f>
        <v>1.0999644912905944</v>
      </c>
      <c r="AF319" s="47">
        <f t="shared" si="114"/>
        <v>286.27266000000003</v>
      </c>
      <c r="AG319" s="47">
        <f t="shared" si="115"/>
        <v>280.29978700000004</v>
      </c>
      <c r="AH319" s="33">
        <f t="shared" si="116"/>
        <v>32.929215701171636</v>
      </c>
      <c r="AI319" s="33">
        <f t="shared" si="117"/>
        <v>30.265856192630242</v>
      </c>
      <c r="AJ319" s="25">
        <f t="shared" si="118"/>
        <v>2.9574645178056929</v>
      </c>
    </row>
    <row r="320" spans="1:36" x14ac:dyDescent="0.45">
      <c r="A320" s="60">
        <v>40147</v>
      </c>
      <c r="B320" s="122">
        <v>310</v>
      </c>
      <c r="C320" s="89">
        <f t="shared" si="97"/>
        <v>3.6361441064802893</v>
      </c>
      <c r="D320" s="75">
        <f t="shared" si="98"/>
        <v>2.7587619642420669</v>
      </c>
      <c r="E320" s="75">
        <f t="shared" si="99"/>
        <v>0.87738214223822242</v>
      </c>
      <c r="G320" s="111">
        <v>40147</v>
      </c>
      <c r="H320" s="140">
        <v>310</v>
      </c>
      <c r="I320" s="149">
        <f t="shared" si="100"/>
        <v>2009</v>
      </c>
      <c r="J320" s="13">
        <f t="shared" si="101"/>
        <v>11</v>
      </c>
      <c r="K320" s="13">
        <f t="shared" si="102"/>
        <v>30</v>
      </c>
      <c r="L320" s="144">
        <f t="shared" si="109"/>
        <v>334</v>
      </c>
      <c r="M320" s="23">
        <f t="shared" si="103"/>
        <v>1.0284117135243369</v>
      </c>
      <c r="N320" s="35">
        <f t="shared" si="104"/>
        <v>-0.38380301917749693</v>
      </c>
      <c r="O320" s="87">
        <f t="shared" si="105"/>
        <v>1.1175560079231128</v>
      </c>
      <c r="P320" s="142">
        <f t="shared" si="106"/>
        <v>9.9556796341217133</v>
      </c>
      <c r="R320" s="60">
        <v>40147</v>
      </c>
      <c r="S320" s="122">
        <v>310</v>
      </c>
      <c r="T320" s="73">
        <f>'Calcul Es et Ea'!C319</f>
        <v>17.384737999999999</v>
      </c>
      <c r="U320" s="65">
        <f>'Calcul Es et Ea'!D319</f>
        <v>11.15239</v>
      </c>
      <c r="V320" s="33">
        <f t="shared" si="110"/>
        <v>7.4783083139668669</v>
      </c>
      <c r="W320" s="33">
        <f t="shared" si="111"/>
        <v>4.722265073351025</v>
      </c>
      <c r="X320" s="35">
        <f t="shared" si="112"/>
        <v>0.631461672224918</v>
      </c>
      <c r="Y320" s="25">
        <f t="shared" si="113"/>
        <v>3.6361441064802893</v>
      </c>
      <c r="AA320" s="60">
        <v>40147</v>
      </c>
      <c r="AB320" s="122">
        <v>310</v>
      </c>
      <c r="AC320" s="73">
        <f t="shared" si="107"/>
        <v>17.384737999999999</v>
      </c>
      <c r="AD320" s="65">
        <f t="shared" si="108"/>
        <v>11.15239</v>
      </c>
      <c r="AE320" s="33">
        <f>'Calcul Es et Ea'!I319</f>
        <v>1.5812921196098919</v>
      </c>
      <c r="AF320" s="47">
        <f t="shared" si="114"/>
        <v>290.54473800000005</v>
      </c>
      <c r="AG320" s="47">
        <f t="shared" si="115"/>
        <v>284.31239000000005</v>
      </c>
      <c r="AH320" s="33">
        <f t="shared" si="116"/>
        <v>34.939279982233693</v>
      </c>
      <c r="AI320" s="33">
        <f t="shared" si="117"/>
        <v>32.036498131283174</v>
      </c>
      <c r="AJ320" s="25">
        <f t="shared" si="118"/>
        <v>2.7587619642420669</v>
      </c>
    </row>
    <row r="321" spans="1:36" x14ac:dyDescent="0.45">
      <c r="A321" s="60">
        <v>40148</v>
      </c>
      <c r="B321" s="121">
        <v>311</v>
      </c>
      <c r="C321" s="89">
        <f t="shared" si="97"/>
        <v>4.1467674923847087</v>
      </c>
      <c r="D321" s="75">
        <f t="shared" si="98"/>
        <v>4.0524705790926756</v>
      </c>
      <c r="E321" s="75">
        <f t="shared" si="99"/>
        <v>9.4296913292033047E-2</v>
      </c>
      <c r="G321" s="111">
        <v>40148</v>
      </c>
      <c r="H321" s="139">
        <v>311</v>
      </c>
      <c r="I321" s="149">
        <f t="shared" si="100"/>
        <v>2009</v>
      </c>
      <c r="J321" s="13">
        <f t="shared" si="101"/>
        <v>12</v>
      </c>
      <c r="K321" s="13">
        <f t="shared" si="102"/>
        <v>1</v>
      </c>
      <c r="L321" s="144">
        <f t="shared" si="109"/>
        <v>335</v>
      </c>
      <c r="M321" s="23">
        <f t="shared" si="103"/>
        <v>1.0286964498484381</v>
      </c>
      <c r="N321" s="35">
        <f t="shared" si="104"/>
        <v>-0.38617904451660728</v>
      </c>
      <c r="O321" s="87">
        <f t="shared" si="105"/>
        <v>1.1142170225477412</v>
      </c>
      <c r="P321" s="142">
        <f t="shared" si="106"/>
        <v>9.8675719038850893</v>
      </c>
      <c r="R321" s="60">
        <v>40148</v>
      </c>
      <c r="S321" s="121">
        <v>311</v>
      </c>
      <c r="T321" s="73">
        <f>'Calcul Es et Ea'!C320</f>
        <v>9.0482230000000001</v>
      </c>
      <c r="U321" s="65">
        <f>'Calcul Es et Ea'!D320</f>
        <v>0.79715590000000003</v>
      </c>
      <c r="V321" s="33">
        <f t="shared" si="110"/>
        <v>7.412125311322324</v>
      </c>
      <c r="W321" s="33">
        <f t="shared" si="111"/>
        <v>5.3854123277723485</v>
      </c>
      <c r="X321" s="35">
        <f t="shared" si="112"/>
        <v>0.72656790078088818</v>
      </c>
      <c r="Y321" s="25">
        <f t="shared" si="113"/>
        <v>4.1467674923847087</v>
      </c>
      <c r="AA321" s="60">
        <v>40148</v>
      </c>
      <c r="AB321" s="121">
        <v>311</v>
      </c>
      <c r="AC321" s="73">
        <f t="shared" si="107"/>
        <v>9.0482230000000001</v>
      </c>
      <c r="AD321" s="65">
        <f t="shared" si="108"/>
        <v>0.79715590000000003</v>
      </c>
      <c r="AE321" s="33">
        <f>'Calcul Es et Ea'!I320</f>
        <v>0.74943569625848361</v>
      </c>
      <c r="AF321" s="47">
        <f t="shared" si="114"/>
        <v>282.20822300000003</v>
      </c>
      <c r="AG321" s="47">
        <f t="shared" si="115"/>
        <v>273.95715590000003</v>
      </c>
      <c r="AH321" s="33">
        <f t="shared" si="116"/>
        <v>31.09857932686916</v>
      </c>
      <c r="AI321" s="33">
        <f t="shared" si="117"/>
        <v>27.618016763926946</v>
      </c>
      <c r="AJ321" s="25">
        <f t="shared" si="118"/>
        <v>4.0524705790926756</v>
      </c>
    </row>
    <row r="322" spans="1:36" x14ac:dyDescent="0.45">
      <c r="A322" s="60">
        <v>40149</v>
      </c>
      <c r="B322" s="122">
        <v>312</v>
      </c>
      <c r="C322" s="89">
        <f t="shared" si="97"/>
        <v>4.0006434099792569</v>
      </c>
      <c r="D322" s="75">
        <f t="shared" si="98"/>
        <v>3.6156410905326082</v>
      </c>
      <c r="E322" s="75">
        <f t="shared" si="99"/>
        <v>0.38500231944664876</v>
      </c>
      <c r="G322" s="111">
        <v>40149</v>
      </c>
      <c r="H322" s="140">
        <v>312</v>
      </c>
      <c r="I322" s="149">
        <f t="shared" si="100"/>
        <v>2009</v>
      </c>
      <c r="J322" s="13">
        <f t="shared" si="101"/>
        <v>12</v>
      </c>
      <c r="K322" s="13">
        <f t="shared" si="102"/>
        <v>2</v>
      </c>
      <c r="L322" s="144">
        <f t="shared" si="109"/>
        <v>336</v>
      </c>
      <c r="M322" s="23">
        <f t="shared" si="103"/>
        <v>1.0289726827951293</v>
      </c>
      <c r="N322" s="35">
        <f t="shared" si="104"/>
        <v>-0.38844063667040113</v>
      </c>
      <c r="O322" s="87">
        <f t="shared" si="105"/>
        <v>1.1110277414599188</v>
      </c>
      <c r="P322" s="142">
        <f t="shared" si="106"/>
        <v>9.7838852150143136</v>
      </c>
      <c r="R322" s="60">
        <v>40149</v>
      </c>
      <c r="S322" s="122">
        <v>312</v>
      </c>
      <c r="T322" s="73">
        <f>'Calcul Es et Ea'!C321</f>
        <v>12.90014</v>
      </c>
      <c r="U322" s="65">
        <f>'Calcul Es et Ea'!D321</f>
        <v>5.0883900000000004</v>
      </c>
      <c r="V322" s="33">
        <f t="shared" si="110"/>
        <v>7.3492632181101527</v>
      </c>
      <c r="W322" s="33">
        <f t="shared" si="111"/>
        <v>5.1956407921808525</v>
      </c>
      <c r="X322" s="35">
        <f t="shared" si="112"/>
        <v>0.70696077116651435</v>
      </c>
      <c r="Y322" s="25">
        <f t="shared" si="113"/>
        <v>4.0006434099792569</v>
      </c>
      <c r="AA322" s="60">
        <v>40149</v>
      </c>
      <c r="AB322" s="122">
        <v>312</v>
      </c>
      <c r="AC322" s="73">
        <f t="shared" si="107"/>
        <v>12.90014</v>
      </c>
      <c r="AD322" s="65">
        <f t="shared" si="108"/>
        <v>5.0883900000000004</v>
      </c>
      <c r="AE322" s="33">
        <f>'Calcul Es et Ea'!I321</f>
        <v>1.1131834506501959</v>
      </c>
      <c r="AF322" s="47">
        <f t="shared" si="114"/>
        <v>286.06014000000005</v>
      </c>
      <c r="AG322" s="47">
        <f t="shared" si="115"/>
        <v>278.24839000000003</v>
      </c>
      <c r="AH322" s="33">
        <f t="shared" si="116"/>
        <v>32.831541993911465</v>
      </c>
      <c r="AI322" s="33">
        <f t="shared" si="117"/>
        <v>29.3895227453499</v>
      </c>
      <c r="AJ322" s="25">
        <f t="shared" si="118"/>
        <v>3.6156410905326082</v>
      </c>
    </row>
    <row r="323" spans="1:36" x14ac:dyDescent="0.45">
      <c r="A323" s="60">
        <v>40150</v>
      </c>
      <c r="B323" s="122">
        <v>313</v>
      </c>
      <c r="C323" s="89">
        <f t="shared" si="97"/>
        <v>3.6849420210471613</v>
      </c>
      <c r="D323" s="75">
        <f t="shared" si="98"/>
        <v>3.336296805004439</v>
      </c>
      <c r="E323" s="75">
        <f t="shared" si="99"/>
        <v>0.34864521604272225</v>
      </c>
      <c r="G323" s="111">
        <v>40150</v>
      </c>
      <c r="H323" s="140">
        <v>313</v>
      </c>
      <c r="I323" s="149">
        <f t="shared" si="100"/>
        <v>2009</v>
      </c>
      <c r="J323" s="13">
        <f t="shared" si="101"/>
        <v>12</v>
      </c>
      <c r="K323" s="13">
        <f t="shared" si="102"/>
        <v>3</v>
      </c>
      <c r="L323" s="144">
        <f t="shared" si="109"/>
        <v>337</v>
      </c>
      <c r="M323" s="23">
        <f t="shared" si="103"/>
        <v>1.0292403305106266</v>
      </c>
      <c r="N323" s="35">
        <f t="shared" si="104"/>
        <v>-0.39058712548031388</v>
      </c>
      <c r="O323" s="87">
        <f t="shared" si="105"/>
        <v>1.1079906359263128</v>
      </c>
      <c r="P323" s="142">
        <f t="shared" si="106"/>
        <v>9.7046255278901459</v>
      </c>
      <c r="R323" s="60">
        <v>40150</v>
      </c>
      <c r="S323" s="122">
        <v>313</v>
      </c>
      <c r="T323" s="73">
        <f>'Calcul Es et Ea'!C322</f>
        <v>11.36159</v>
      </c>
      <c r="U323" s="65">
        <f>'Calcul Es et Ea'!D322</f>
        <v>4.6253880000000001</v>
      </c>
      <c r="V323" s="33">
        <f t="shared" si="110"/>
        <v>7.2897265115299623</v>
      </c>
      <c r="W323" s="33">
        <f t="shared" si="111"/>
        <v>4.7856389883729369</v>
      </c>
      <c r="X323" s="35">
        <f t="shared" si="112"/>
        <v>0.65649088217556884</v>
      </c>
      <c r="Y323" s="25">
        <f t="shared" si="113"/>
        <v>3.6849420210471613</v>
      </c>
      <c r="AA323" s="60">
        <v>40150</v>
      </c>
      <c r="AB323" s="122">
        <v>313</v>
      </c>
      <c r="AC323" s="73">
        <f t="shared" si="107"/>
        <v>11.36159</v>
      </c>
      <c r="AD323" s="65">
        <f t="shared" si="108"/>
        <v>4.6253880000000001</v>
      </c>
      <c r="AE323" s="33">
        <f>'Calcul Es et Ea'!I322</f>
        <v>0.95903028544220581</v>
      </c>
      <c r="AF323" s="47">
        <f t="shared" si="114"/>
        <v>284.52159</v>
      </c>
      <c r="AG323" s="47">
        <f t="shared" si="115"/>
        <v>277.78538800000001</v>
      </c>
      <c r="AH323" s="33">
        <f t="shared" si="116"/>
        <v>32.130893400921394</v>
      </c>
      <c r="AI323" s="33">
        <f t="shared" si="117"/>
        <v>29.194395195822754</v>
      </c>
      <c r="AJ323" s="25">
        <f t="shared" si="118"/>
        <v>3.336296805004439</v>
      </c>
    </row>
    <row r="324" spans="1:36" x14ac:dyDescent="0.45">
      <c r="A324" s="60">
        <v>40151</v>
      </c>
      <c r="B324" s="121">
        <v>314</v>
      </c>
      <c r="C324" s="89">
        <f t="shared" si="97"/>
        <v>3.1137404642163142</v>
      </c>
      <c r="D324" s="75">
        <f t="shared" si="98"/>
        <v>2.5006305489031084</v>
      </c>
      <c r="E324" s="75">
        <f t="shared" si="99"/>
        <v>0.6131099153132058</v>
      </c>
      <c r="G324" s="111">
        <v>40151</v>
      </c>
      <c r="H324" s="139">
        <v>314</v>
      </c>
      <c r="I324" s="149">
        <f t="shared" si="100"/>
        <v>2009</v>
      </c>
      <c r="J324" s="13">
        <f t="shared" si="101"/>
        <v>12</v>
      </c>
      <c r="K324" s="13">
        <f t="shared" si="102"/>
        <v>4</v>
      </c>
      <c r="L324" s="144">
        <f t="shared" si="109"/>
        <v>338</v>
      </c>
      <c r="M324" s="23">
        <f t="shared" si="103"/>
        <v>1.0294993136851356</v>
      </c>
      <c r="N324" s="35">
        <f t="shared" si="104"/>
        <v>-0.3926178748953863</v>
      </c>
      <c r="O324" s="87">
        <f t="shared" si="105"/>
        <v>1.1051080931998083</v>
      </c>
      <c r="P324" s="142">
        <f t="shared" si="106"/>
        <v>9.6297980693021827</v>
      </c>
      <c r="R324" s="60">
        <v>40151</v>
      </c>
      <c r="S324" s="121">
        <v>314</v>
      </c>
      <c r="T324" s="73">
        <f>'Calcul Es et Ea'!C323</f>
        <v>7.1477880000000003</v>
      </c>
      <c r="U324" s="65">
        <f>'Calcul Es et Ea'!D323</f>
        <v>2.2630439999999998</v>
      </c>
      <c r="V324" s="33">
        <f t="shared" si="110"/>
        <v>7.2335191177370284</v>
      </c>
      <c r="W324" s="33">
        <f t="shared" si="111"/>
        <v>4.0438187846965121</v>
      </c>
      <c r="X324" s="35">
        <f t="shared" si="112"/>
        <v>0.55903892958281165</v>
      </c>
      <c r="Y324" s="25">
        <f t="shared" si="113"/>
        <v>3.1137404642163142</v>
      </c>
      <c r="AA324" s="60">
        <v>40151</v>
      </c>
      <c r="AB324" s="121">
        <v>314</v>
      </c>
      <c r="AC324" s="73">
        <f t="shared" si="107"/>
        <v>7.1477880000000003</v>
      </c>
      <c r="AD324" s="65">
        <f t="shared" si="108"/>
        <v>2.2630439999999998</v>
      </c>
      <c r="AE324" s="33">
        <f>'Calcul Es et Ea'!I323</f>
        <v>0.84500359257929103</v>
      </c>
      <c r="AF324" s="47">
        <f t="shared" si="114"/>
        <v>280.30778800000002</v>
      </c>
      <c r="AG324" s="47">
        <f t="shared" si="115"/>
        <v>275.423044</v>
      </c>
      <c r="AH324" s="33">
        <f t="shared" si="116"/>
        <v>30.269312028063361</v>
      </c>
      <c r="AI324" s="33">
        <f t="shared" si="117"/>
        <v>28.213891287905568</v>
      </c>
      <c r="AJ324" s="25">
        <f t="shared" si="118"/>
        <v>2.5006305489031084</v>
      </c>
    </row>
    <row r="325" spans="1:36" x14ac:dyDescent="0.45">
      <c r="A325" s="60">
        <v>40152</v>
      </c>
      <c r="B325" s="122">
        <v>315</v>
      </c>
      <c r="C325" s="89">
        <f t="shared" si="97"/>
        <v>3.5324517796623112</v>
      </c>
      <c r="D325" s="75">
        <f t="shared" si="98"/>
        <v>3.0513629371249178</v>
      </c>
      <c r="E325" s="75">
        <f t="shared" si="99"/>
        <v>0.48108884253739337</v>
      </c>
      <c r="G325" s="111">
        <v>40152</v>
      </c>
      <c r="H325" s="140">
        <v>315</v>
      </c>
      <c r="I325" s="149">
        <f t="shared" si="100"/>
        <v>2009</v>
      </c>
      <c r="J325" s="13">
        <f t="shared" si="101"/>
        <v>12</v>
      </c>
      <c r="K325" s="13">
        <f t="shared" si="102"/>
        <v>5</v>
      </c>
      <c r="L325" s="144">
        <f t="shared" si="109"/>
        <v>339</v>
      </c>
      <c r="M325" s="23">
        <f t="shared" si="103"/>
        <v>1.0297495555763521</v>
      </c>
      <c r="N325" s="35">
        <f t="shared" si="104"/>
        <v>-0.39453228316073946</v>
      </c>
      <c r="O325" s="87">
        <f t="shared" si="105"/>
        <v>1.1023824100556929</v>
      </c>
      <c r="P325" s="142">
        <f t="shared" si="106"/>
        <v>9.559407401375184</v>
      </c>
      <c r="R325" s="60">
        <v>40152</v>
      </c>
      <c r="S325" s="122">
        <v>315</v>
      </c>
      <c r="T325" s="73">
        <f>'Calcul Es et Ea'!C324</f>
        <v>13.60139</v>
      </c>
      <c r="U325" s="65">
        <f>'Calcul Es et Ea'!D324</f>
        <v>7.2216659999999999</v>
      </c>
      <c r="V325" s="33">
        <f t="shared" si="110"/>
        <v>7.1806444636169839</v>
      </c>
      <c r="W325" s="33">
        <f t="shared" si="111"/>
        <v>4.5875997138471574</v>
      </c>
      <c r="X325" s="35">
        <f t="shared" si="112"/>
        <v>0.63888411925861088</v>
      </c>
      <c r="Y325" s="25">
        <f t="shared" si="113"/>
        <v>3.5324517796623112</v>
      </c>
      <c r="AA325" s="60">
        <v>40152</v>
      </c>
      <c r="AB325" s="122">
        <v>315</v>
      </c>
      <c r="AC325" s="73">
        <f t="shared" si="107"/>
        <v>13.60139</v>
      </c>
      <c r="AD325" s="65">
        <f t="shared" si="108"/>
        <v>7.2216659999999999</v>
      </c>
      <c r="AE325" s="33">
        <f>'Calcul Es et Ea'!I324</f>
        <v>1.184110317327272</v>
      </c>
      <c r="AF325" s="47">
        <f t="shared" si="114"/>
        <v>286.76139000000001</v>
      </c>
      <c r="AG325" s="47">
        <f t="shared" si="115"/>
        <v>280.38166600000005</v>
      </c>
      <c r="AH325" s="33">
        <f t="shared" si="116"/>
        <v>33.154661682459036</v>
      </c>
      <c r="AI325" s="33">
        <f t="shared" si="117"/>
        <v>30.301235799855835</v>
      </c>
      <c r="AJ325" s="25">
        <f t="shared" si="118"/>
        <v>3.0513629371249178</v>
      </c>
    </row>
    <row r="326" spans="1:36" x14ac:dyDescent="0.45">
      <c r="A326" s="60">
        <v>40153</v>
      </c>
      <c r="B326" s="122">
        <v>316</v>
      </c>
      <c r="C326" s="89">
        <f t="shared" si="97"/>
        <v>3.7297410412137815</v>
      </c>
      <c r="D326" s="75">
        <f t="shared" si="98"/>
        <v>3.4704932577342564</v>
      </c>
      <c r="E326" s="75">
        <f t="shared" si="99"/>
        <v>0.25924778347952504</v>
      </c>
      <c r="G326" s="111">
        <v>40153</v>
      </c>
      <c r="H326" s="140">
        <v>316</v>
      </c>
      <c r="I326" s="149">
        <f t="shared" si="100"/>
        <v>2009</v>
      </c>
      <c r="J326" s="13">
        <f t="shared" si="101"/>
        <v>12</v>
      </c>
      <c r="K326" s="13">
        <f t="shared" si="102"/>
        <v>6</v>
      </c>
      <c r="L326" s="144">
        <f t="shared" si="109"/>
        <v>340</v>
      </c>
      <c r="M326" s="23">
        <f t="shared" si="103"/>
        <v>1.0299909820322035</v>
      </c>
      <c r="N326" s="35">
        <f t="shared" si="104"/>
        <v>-0.39632978299588817</v>
      </c>
      <c r="O326" s="87">
        <f t="shared" si="105"/>
        <v>1.0998157864320124</v>
      </c>
      <c r="P326" s="142">
        <f t="shared" si="106"/>
        <v>9.4934574889310532</v>
      </c>
      <c r="R326" s="60">
        <v>40153</v>
      </c>
      <c r="S326" s="122">
        <v>316</v>
      </c>
      <c r="T326" s="73">
        <f>'Calcul Es et Ea'!C325</f>
        <v>13.314550000000001</v>
      </c>
      <c r="U326" s="65">
        <f>'Calcul Es et Ea'!D325</f>
        <v>6.1031449999999996</v>
      </c>
      <c r="V326" s="33">
        <f t="shared" si="110"/>
        <v>7.1311055273854507</v>
      </c>
      <c r="W326" s="33">
        <f t="shared" si="111"/>
        <v>4.8438195340438721</v>
      </c>
      <c r="X326" s="35">
        <f t="shared" si="112"/>
        <v>0.67925225835492731</v>
      </c>
      <c r="Y326" s="25">
        <f t="shared" si="113"/>
        <v>3.7297410412137815</v>
      </c>
      <c r="AA326" s="60">
        <v>40153</v>
      </c>
      <c r="AB326" s="122">
        <v>316</v>
      </c>
      <c r="AC326" s="73">
        <f t="shared" si="107"/>
        <v>13.314550000000001</v>
      </c>
      <c r="AD326" s="65">
        <f t="shared" si="108"/>
        <v>6.1031449999999996</v>
      </c>
      <c r="AE326" s="33">
        <f>'Calcul Es et Ea'!I325</f>
        <v>1.0756596175872799</v>
      </c>
      <c r="AF326" s="47">
        <f t="shared" si="114"/>
        <v>286.47455000000002</v>
      </c>
      <c r="AG326" s="47">
        <f t="shared" si="115"/>
        <v>279.26314500000001</v>
      </c>
      <c r="AH326" s="33">
        <f t="shared" si="116"/>
        <v>33.022205585288148</v>
      </c>
      <c r="AI326" s="33">
        <f t="shared" si="117"/>
        <v>29.820600992804422</v>
      </c>
      <c r="AJ326" s="25">
        <f t="shared" si="118"/>
        <v>3.4704932577342564</v>
      </c>
    </row>
    <row r="327" spans="1:36" x14ac:dyDescent="0.45">
      <c r="A327" s="60">
        <v>40154</v>
      </c>
      <c r="B327" s="121">
        <v>317</v>
      </c>
      <c r="C327" s="89">
        <f t="shared" si="97"/>
        <v>3.6697093559429357</v>
      </c>
      <c r="D327" s="75">
        <f t="shared" si="98"/>
        <v>3.4078649203524454</v>
      </c>
      <c r="E327" s="75">
        <f t="shared" si="99"/>
        <v>0.26184443559049031</v>
      </c>
      <c r="G327" s="111">
        <v>40154</v>
      </c>
      <c r="H327" s="139">
        <v>317</v>
      </c>
      <c r="I327" s="149">
        <f t="shared" si="100"/>
        <v>2009</v>
      </c>
      <c r="J327" s="13">
        <f t="shared" si="101"/>
        <v>12</v>
      </c>
      <c r="K327" s="13">
        <f t="shared" si="102"/>
        <v>7</v>
      </c>
      <c r="L327" s="144">
        <f t="shared" si="109"/>
        <v>341</v>
      </c>
      <c r="M327" s="23">
        <f t="shared" si="103"/>
        <v>1.0302235215128204</v>
      </c>
      <c r="N327" s="35">
        <f t="shared" si="104"/>
        <v>-0.39800984176283782</v>
      </c>
      <c r="O327" s="87">
        <f t="shared" si="105"/>
        <v>1.0974103192084572</v>
      </c>
      <c r="P327" s="142">
        <f t="shared" si="106"/>
        <v>9.4319517649467013</v>
      </c>
      <c r="R327" s="60">
        <v>40154</v>
      </c>
      <c r="S327" s="121">
        <v>317</v>
      </c>
      <c r="T327" s="73">
        <f>'Calcul Es et Ea'!C326</f>
        <v>11.31321</v>
      </c>
      <c r="U327" s="65">
        <f>'Calcul Es et Ea'!D326</f>
        <v>4.2407329999999996</v>
      </c>
      <c r="V327" s="33">
        <f t="shared" si="110"/>
        <v>7.0849048877573644</v>
      </c>
      <c r="W327" s="33">
        <f t="shared" si="111"/>
        <v>4.7658563064193968</v>
      </c>
      <c r="X327" s="35">
        <f t="shared" si="112"/>
        <v>0.67267752805753855</v>
      </c>
      <c r="Y327" s="25">
        <f t="shared" si="113"/>
        <v>3.6697093559429357</v>
      </c>
      <c r="AA327" s="60">
        <v>40154</v>
      </c>
      <c r="AB327" s="121">
        <v>317</v>
      </c>
      <c r="AC327" s="73">
        <f t="shared" si="107"/>
        <v>11.31321</v>
      </c>
      <c r="AD327" s="65">
        <f t="shared" si="108"/>
        <v>4.2407329999999996</v>
      </c>
      <c r="AE327" s="33">
        <f>'Calcul Es et Ea'!I326</f>
        <v>1.0038247523726869</v>
      </c>
      <c r="AF327" s="47">
        <f t="shared" si="114"/>
        <v>284.47321000000005</v>
      </c>
      <c r="AG327" s="47">
        <f t="shared" si="115"/>
        <v>277.400733</v>
      </c>
      <c r="AH327" s="33">
        <f t="shared" si="116"/>
        <v>32.109044849052829</v>
      </c>
      <c r="AI327" s="33">
        <f t="shared" si="117"/>
        <v>29.033026499536902</v>
      </c>
      <c r="AJ327" s="25">
        <f t="shared" si="118"/>
        <v>3.4078649203524454</v>
      </c>
    </row>
    <row r="328" spans="1:36" x14ac:dyDescent="0.45">
      <c r="A328" s="60">
        <v>40155</v>
      </c>
      <c r="B328" s="122">
        <v>318</v>
      </c>
      <c r="C328" s="89">
        <f t="shared" si="97"/>
        <v>3.9166367171395753</v>
      </c>
      <c r="D328" s="75">
        <f t="shared" si="98"/>
        <v>3.8101551820513433</v>
      </c>
      <c r="E328" s="75">
        <f t="shared" si="99"/>
        <v>0.10648153508823199</v>
      </c>
      <c r="G328" s="111">
        <v>40155</v>
      </c>
      <c r="H328" s="140">
        <v>318</v>
      </c>
      <c r="I328" s="149">
        <f t="shared" si="100"/>
        <v>2009</v>
      </c>
      <c r="J328" s="13">
        <f t="shared" si="101"/>
        <v>12</v>
      </c>
      <c r="K328" s="13">
        <f t="shared" si="102"/>
        <v>8</v>
      </c>
      <c r="L328" s="144">
        <f t="shared" si="109"/>
        <v>342</v>
      </c>
      <c r="M328" s="23">
        <f t="shared" si="103"/>
        <v>1.0304471051117361</v>
      </c>
      <c r="N328" s="35">
        <f t="shared" si="104"/>
        <v>-0.39957196162391734</v>
      </c>
      <c r="O328" s="87">
        <f t="shared" si="105"/>
        <v>1.0951679961585086</v>
      </c>
      <c r="P328" s="142">
        <f t="shared" si="106"/>
        <v>9.3748931937725573</v>
      </c>
      <c r="R328" s="60">
        <v>40155</v>
      </c>
      <c r="S328" s="122">
        <v>318</v>
      </c>
      <c r="T328" s="73">
        <f>'Calcul Es et Ea'!C327</f>
        <v>11.691660000000001</v>
      </c>
      <c r="U328" s="65">
        <f>'Calcul Es et Ea'!D327</f>
        <v>3.5370110000000001</v>
      </c>
      <c r="V328" s="33">
        <f t="shared" si="110"/>
        <v>7.0420447714341945</v>
      </c>
      <c r="W328" s="33">
        <f t="shared" si="111"/>
        <v>5.0865411910903573</v>
      </c>
      <c r="X328" s="35">
        <f t="shared" si="112"/>
        <v>0.7223102601851854</v>
      </c>
      <c r="Y328" s="25">
        <f t="shared" si="113"/>
        <v>3.9166367171395753</v>
      </c>
      <c r="AA328" s="60">
        <v>40155</v>
      </c>
      <c r="AB328" s="122">
        <v>318</v>
      </c>
      <c r="AC328" s="73">
        <f t="shared" si="107"/>
        <v>11.691660000000001</v>
      </c>
      <c r="AD328" s="65">
        <f t="shared" si="108"/>
        <v>3.5370110000000001</v>
      </c>
      <c r="AE328" s="33">
        <f>'Calcul Es et Ea'!I327</f>
        <v>1.0032285385937549</v>
      </c>
      <c r="AF328" s="47">
        <f t="shared" si="114"/>
        <v>284.85166000000004</v>
      </c>
      <c r="AG328" s="47">
        <f t="shared" si="115"/>
        <v>276.69701100000003</v>
      </c>
      <c r="AH328" s="33">
        <f t="shared" si="116"/>
        <v>32.280251671127559</v>
      </c>
      <c r="AI328" s="33">
        <f t="shared" si="117"/>
        <v>28.739536794199125</v>
      </c>
      <c r="AJ328" s="25">
        <f t="shared" si="118"/>
        <v>3.8101551820513433</v>
      </c>
    </row>
    <row r="329" spans="1:36" x14ac:dyDescent="0.45">
      <c r="A329" s="60">
        <v>40156</v>
      </c>
      <c r="B329" s="122">
        <v>319</v>
      </c>
      <c r="C329" s="89">
        <f t="shared" si="97"/>
        <v>2.5318438076811671</v>
      </c>
      <c r="D329" s="75">
        <f t="shared" si="98"/>
        <v>1.6084198191299037</v>
      </c>
      <c r="E329" s="75">
        <f t="shared" si="99"/>
        <v>0.9234239885512634</v>
      </c>
      <c r="G329" s="111">
        <v>40156</v>
      </c>
      <c r="H329" s="140">
        <v>319</v>
      </c>
      <c r="I329" s="149">
        <f t="shared" si="100"/>
        <v>2009</v>
      </c>
      <c r="J329" s="13">
        <f t="shared" si="101"/>
        <v>12</v>
      </c>
      <c r="K329" s="13">
        <f t="shared" si="102"/>
        <v>9</v>
      </c>
      <c r="L329" s="144">
        <f t="shared" si="109"/>
        <v>343</v>
      </c>
      <c r="M329" s="23">
        <f t="shared" si="103"/>
        <v>1.0306616665763046</v>
      </c>
      <c r="N329" s="35">
        <f t="shared" si="104"/>
        <v>-0.40101567968929847</v>
      </c>
      <c r="O329" s="87">
        <f t="shared" si="105"/>
        <v>1.0930906901096664</v>
      </c>
      <c r="P329" s="142">
        <f t="shared" si="106"/>
        <v>9.3222843317827984</v>
      </c>
      <c r="R329" s="60">
        <v>40156</v>
      </c>
      <c r="S329" s="122">
        <v>319</v>
      </c>
      <c r="T329" s="73">
        <f>'Calcul Es et Ea'!C328</f>
        <v>14.864129999999999</v>
      </c>
      <c r="U329" s="65">
        <f>'Calcul Es et Ea'!D328</f>
        <v>11.41793</v>
      </c>
      <c r="V329" s="33">
        <f t="shared" si="110"/>
        <v>7.0025270986619672</v>
      </c>
      <c r="W329" s="33">
        <f t="shared" si="111"/>
        <v>3.2881088411443726</v>
      </c>
      <c r="X329" s="35">
        <f t="shared" si="112"/>
        <v>0.46956031655666991</v>
      </c>
      <c r="Y329" s="25">
        <f t="shared" si="113"/>
        <v>2.5318438076811671</v>
      </c>
      <c r="AA329" s="60">
        <v>40156</v>
      </c>
      <c r="AB329" s="122">
        <v>319</v>
      </c>
      <c r="AC329" s="73">
        <f t="shared" si="107"/>
        <v>14.864129999999999</v>
      </c>
      <c r="AD329" s="65">
        <f t="shared" si="108"/>
        <v>11.41793</v>
      </c>
      <c r="AE329" s="33">
        <f>'Calcul Es et Ea'!I328</f>
        <v>1.4410331217870114</v>
      </c>
      <c r="AF329" s="47">
        <f t="shared" si="114"/>
        <v>288.02413000000001</v>
      </c>
      <c r="AG329" s="47">
        <f t="shared" si="115"/>
        <v>284.57793000000004</v>
      </c>
      <c r="AH329" s="33">
        <f t="shared" si="116"/>
        <v>33.7425101468802</v>
      </c>
      <c r="AI329" s="33">
        <f t="shared" si="117"/>
        <v>32.156350763167765</v>
      </c>
      <c r="AJ329" s="25">
        <f t="shared" si="118"/>
        <v>1.6084198191299037</v>
      </c>
    </row>
    <row r="330" spans="1:36" x14ac:dyDescent="0.45">
      <c r="A330" s="60">
        <v>40157</v>
      </c>
      <c r="B330" s="121">
        <v>320</v>
      </c>
      <c r="C330" s="89">
        <f t="shared" si="97"/>
        <v>3.8397965212880294</v>
      </c>
      <c r="D330" s="75">
        <f t="shared" si="98"/>
        <v>3.6452588150639587</v>
      </c>
      <c r="E330" s="75">
        <f t="shared" si="99"/>
        <v>0.19453770622407074</v>
      </c>
      <c r="G330" s="111">
        <v>40157</v>
      </c>
      <c r="H330" s="139">
        <v>320</v>
      </c>
      <c r="I330" s="149">
        <f t="shared" si="100"/>
        <v>2009</v>
      </c>
      <c r="J330" s="13">
        <f t="shared" si="101"/>
        <v>12</v>
      </c>
      <c r="K330" s="13">
        <f t="shared" si="102"/>
        <v>10</v>
      </c>
      <c r="L330" s="144">
        <f t="shared" si="109"/>
        <v>344</v>
      </c>
      <c r="M330" s="23">
        <f t="shared" si="103"/>
        <v>1.0308671423273339</v>
      </c>
      <c r="N330" s="35">
        <f t="shared" si="104"/>
        <v>-0.40234056815416047</v>
      </c>
      <c r="O330" s="87">
        <f t="shared" si="105"/>
        <v>1.0911801533463374</v>
      </c>
      <c r="P330" s="142">
        <f t="shared" si="106"/>
        <v>9.2741273851373514</v>
      </c>
      <c r="R330" s="60">
        <v>40157</v>
      </c>
      <c r="S330" s="121">
        <v>320</v>
      </c>
      <c r="T330" s="73">
        <f>'Calcul Es et Ea'!C329</f>
        <v>12.78234</v>
      </c>
      <c r="U330" s="65">
        <f>'Calcul Es et Ea'!D329</f>
        <v>4.7732780000000004</v>
      </c>
      <c r="V330" s="33">
        <f t="shared" si="110"/>
        <v>6.9663535266197734</v>
      </c>
      <c r="W330" s="33">
        <f t="shared" si="111"/>
        <v>4.9867487289454928</v>
      </c>
      <c r="X330" s="35">
        <f t="shared" si="112"/>
        <v>0.71583342847734743</v>
      </c>
      <c r="Y330" s="25">
        <f t="shared" si="113"/>
        <v>3.8397965212880294</v>
      </c>
      <c r="AA330" s="60">
        <v>40157</v>
      </c>
      <c r="AB330" s="121">
        <v>320</v>
      </c>
      <c r="AC330" s="73">
        <f t="shared" si="107"/>
        <v>12.78234</v>
      </c>
      <c r="AD330" s="65">
        <f t="shared" si="108"/>
        <v>4.7732780000000004</v>
      </c>
      <c r="AE330" s="33">
        <f>'Calcul Es et Ea'!I329</f>
        <v>1.1377247870116838</v>
      </c>
      <c r="AF330" s="47">
        <f t="shared" si="114"/>
        <v>285.94234</v>
      </c>
      <c r="AG330" s="47">
        <f t="shared" si="115"/>
        <v>277.93327800000003</v>
      </c>
      <c r="AH330" s="33">
        <f t="shared" si="116"/>
        <v>32.777495074900003</v>
      </c>
      <c r="AI330" s="33">
        <f t="shared" si="117"/>
        <v>29.256616010167114</v>
      </c>
      <c r="AJ330" s="25">
        <f t="shared" si="118"/>
        <v>3.6452588150639587</v>
      </c>
    </row>
    <row r="331" spans="1:36" x14ac:dyDescent="0.45">
      <c r="A331" s="60">
        <v>40158</v>
      </c>
      <c r="B331" s="122">
        <v>321</v>
      </c>
      <c r="C331" s="89">
        <f t="shared" si="97"/>
        <v>3.2269936728840563</v>
      </c>
      <c r="D331" s="75">
        <f t="shared" si="98"/>
        <v>2.8794594080307445</v>
      </c>
      <c r="E331" s="75">
        <f t="shared" si="99"/>
        <v>0.34753426485331174</v>
      </c>
      <c r="G331" s="111">
        <v>40158</v>
      </c>
      <c r="H331" s="140">
        <v>321</v>
      </c>
      <c r="I331" s="149">
        <f t="shared" si="100"/>
        <v>2009</v>
      </c>
      <c r="J331" s="13">
        <f t="shared" si="101"/>
        <v>12</v>
      </c>
      <c r="K331" s="13">
        <f t="shared" si="102"/>
        <v>11</v>
      </c>
      <c r="L331" s="144">
        <f t="shared" si="109"/>
        <v>345</v>
      </c>
      <c r="M331" s="23">
        <f t="shared" si="103"/>
        <v>1.0310634714779239</v>
      </c>
      <c r="N331" s="35">
        <f t="shared" si="104"/>
        <v>-0.40354623442545778</v>
      </c>
      <c r="O331" s="87">
        <f t="shared" si="105"/>
        <v>1.0894380122893981</v>
      </c>
      <c r="P331" s="142">
        <f t="shared" si="106"/>
        <v>9.2304242643463663</v>
      </c>
      <c r="R331" s="60">
        <v>40158</v>
      </c>
      <c r="S331" s="122">
        <v>321</v>
      </c>
      <c r="T331" s="73">
        <f>'Calcul Es et Ea'!C330</f>
        <v>7.8856919999999997</v>
      </c>
      <c r="U331" s="65">
        <f>'Calcul Es et Ea'!D330</f>
        <v>2.175322</v>
      </c>
      <c r="V331" s="33">
        <f t="shared" si="110"/>
        <v>6.9335254904064172</v>
      </c>
      <c r="W331" s="33">
        <f t="shared" si="111"/>
        <v>4.1909008738753979</v>
      </c>
      <c r="X331" s="35">
        <f t="shared" si="112"/>
        <v>0.60444010477413601</v>
      </c>
      <c r="Y331" s="25">
        <f t="shared" si="113"/>
        <v>3.2269936728840563</v>
      </c>
      <c r="AA331" s="60">
        <v>40158</v>
      </c>
      <c r="AB331" s="122">
        <v>321</v>
      </c>
      <c r="AC331" s="73">
        <f t="shared" si="107"/>
        <v>7.8856919999999997</v>
      </c>
      <c r="AD331" s="65">
        <f t="shared" si="108"/>
        <v>2.175322</v>
      </c>
      <c r="AE331" s="33">
        <f>'Calcul Es et Ea'!I330</f>
        <v>0.858361476805235</v>
      </c>
      <c r="AF331" s="47">
        <f t="shared" si="114"/>
        <v>281.04569200000003</v>
      </c>
      <c r="AG331" s="47">
        <f t="shared" si="115"/>
        <v>275.33532200000002</v>
      </c>
      <c r="AH331" s="33">
        <f t="shared" si="116"/>
        <v>30.589305980382317</v>
      </c>
      <c r="AI331" s="33">
        <f t="shared" si="117"/>
        <v>28.177964057290424</v>
      </c>
      <c r="AJ331" s="25">
        <f t="shared" si="118"/>
        <v>2.8794594080307445</v>
      </c>
    </row>
    <row r="332" spans="1:36" x14ac:dyDescent="0.45">
      <c r="A332" s="60">
        <v>40159</v>
      </c>
      <c r="B332" s="122">
        <v>322</v>
      </c>
      <c r="C332" s="89">
        <f t="shared" ref="C332:C395" si="119">Y332</f>
        <v>2.8970739848135842</v>
      </c>
      <c r="D332" s="75">
        <f t="shared" ref="D332:D395" si="120">AJ332</f>
        <v>2.464505591383463</v>
      </c>
      <c r="E332" s="75">
        <f t="shared" ref="E332:E395" si="121">C332-D332</f>
        <v>0.43256839343012121</v>
      </c>
      <c r="G332" s="111">
        <v>40159</v>
      </c>
      <c r="H332" s="140">
        <v>322</v>
      </c>
      <c r="I332" s="149">
        <f t="shared" ref="I332:I395" si="122">YEAR(G332)</f>
        <v>2009</v>
      </c>
      <c r="J332" s="13">
        <f t="shared" ref="J332:J395" si="123">MONTH(G332)</f>
        <v>12</v>
      </c>
      <c r="K332" s="13">
        <f t="shared" ref="K332:K395" si="124">DAY(G332)</f>
        <v>12</v>
      </c>
      <c r="L332" s="144">
        <f t="shared" si="109"/>
        <v>346</v>
      </c>
      <c r="M332" s="23">
        <f t="shared" ref="M332:M395" si="125">1+0.033*COS(2*PI()*L332/365)</f>
        <v>1.0312505958515106</v>
      </c>
      <c r="N332" s="35">
        <f t="shared" ref="N332:N395" si="126">0.409*SIN((2*PI()*L332/365-1.39))</f>
        <v>-0.40463232123825377</v>
      </c>
      <c r="O332" s="87">
        <f t="shared" ref="O332:O395" si="127">ACOS(-TAN($K$5)*TAN(N332))</f>
        <v>1.0878657624855379</v>
      </c>
      <c r="P332" s="142">
        <f t="shared" ref="P332:P395" si="128">$E$3*M332*(O332*SIN($K$5)*SIN(N332)+COS($K$5)*COS(N332)*SIN(O332))</f>
        <v>9.1911766353414794</v>
      </c>
      <c r="R332" s="60">
        <v>40159</v>
      </c>
      <c r="S332" s="122">
        <v>322</v>
      </c>
      <c r="T332" s="73">
        <f>'Calcul Es et Ea'!C331</f>
        <v>6.3616210000000004</v>
      </c>
      <c r="U332" s="65">
        <f>'Calcul Es et Ea'!D331</f>
        <v>1.7198009999999999</v>
      </c>
      <c r="V332" s="33">
        <f t="shared" si="110"/>
        <v>6.9040442414031062</v>
      </c>
      <c r="W332" s="33">
        <f t="shared" si="111"/>
        <v>3.7624337465111481</v>
      </c>
      <c r="X332" s="35">
        <f t="shared" si="112"/>
        <v>0.54496083961166941</v>
      </c>
      <c r="Y332" s="25">
        <f t="shared" si="113"/>
        <v>2.8970739848135842</v>
      </c>
      <c r="AA332" s="60">
        <v>40159</v>
      </c>
      <c r="AB332" s="122">
        <v>322</v>
      </c>
      <c r="AC332" s="73">
        <f t="shared" ref="AC332:AC395" si="129">T332</f>
        <v>6.3616210000000004</v>
      </c>
      <c r="AD332" s="65">
        <f t="shared" ref="AD332:AD395" si="130">U332</f>
        <v>1.7198009999999999</v>
      </c>
      <c r="AE332" s="33">
        <f>'Calcul Es et Ea'!I331</f>
        <v>0.7270187354237162</v>
      </c>
      <c r="AF332" s="47">
        <f t="shared" si="114"/>
        <v>279.52162100000004</v>
      </c>
      <c r="AG332" s="47">
        <f t="shared" si="115"/>
        <v>274.87980100000004</v>
      </c>
      <c r="AH332" s="33">
        <f t="shared" si="116"/>
        <v>29.93115790164396</v>
      </c>
      <c r="AI332" s="33">
        <f t="shared" si="117"/>
        <v>27.99195325425929</v>
      </c>
      <c r="AJ332" s="25">
        <f t="shared" si="118"/>
        <v>2.464505591383463</v>
      </c>
    </row>
    <row r="333" spans="1:36" x14ac:dyDescent="0.45">
      <c r="A333" s="60">
        <v>40160</v>
      </c>
      <c r="B333" s="121">
        <v>323</v>
      </c>
      <c r="C333" s="89">
        <f t="shared" si="119"/>
        <v>2.7723605120089307</v>
      </c>
      <c r="D333" s="75">
        <f t="shared" si="120"/>
        <v>2.314866955732422</v>
      </c>
      <c r="E333" s="75">
        <f t="shared" si="121"/>
        <v>0.45749355627650878</v>
      </c>
      <c r="G333" s="111">
        <v>40160</v>
      </c>
      <c r="H333" s="139">
        <v>323</v>
      </c>
      <c r="I333" s="149">
        <f t="shared" si="122"/>
        <v>2009</v>
      </c>
      <c r="J333" s="13">
        <f t="shared" si="123"/>
        <v>12</v>
      </c>
      <c r="K333" s="13">
        <f t="shared" si="124"/>
        <v>13</v>
      </c>
      <c r="L333" s="144">
        <f t="shared" ref="L333:L396" si="131">L332+1</f>
        <v>347</v>
      </c>
      <c r="M333" s="23">
        <f t="shared" si="125"/>
        <v>1.031428459999103</v>
      </c>
      <c r="N333" s="35">
        <f t="shared" si="126"/>
        <v>-0.40559850676158615</v>
      </c>
      <c r="O333" s="87">
        <f t="shared" si="127"/>
        <v>1.0864647639382452</v>
      </c>
      <c r="P333" s="142">
        <f t="shared" si="128"/>
        <v>9.1563859667729783</v>
      </c>
      <c r="R333" s="60">
        <v>40160</v>
      </c>
      <c r="S333" s="121">
        <v>323</v>
      </c>
      <c r="T333" s="73">
        <f>'Calcul Es et Ea'!C332</f>
        <v>2.7382550000000001</v>
      </c>
      <c r="U333" s="65">
        <f>'Calcul Es et Ea'!D332</f>
        <v>-1.544888</v>
      </c>
      <c r="V333" s="33">
        <f t="shared" si="110"/>
        <v>6.8779108828011912</v>
      </c>
      <c r="W333" s="33">
        <f t="shared" si="111"/>
        <v>3.6004681974141959</v>
      </c>
      <c r="X333" s="35">
        <f t="shared" si="112"/>
        <v>0.52348282185764816</v>
      </c>
      <c r="Y333" s="25">
        <f t="shared" si="113"/>
        <v>2.7723605120089307</v>
      </c>
      <c r="AA333" s="60">
        <v>40160</v>
      </c>
      <c r="AB333" s="121">
        <v>323</v>
      </c>
      <c r="AC333" s="73">
        <f t="shared" si="129"/>
        <v>2.7382550000000001</v>
      </c>
      <c r="AD333" s="65">
        <f t="shared" si="130"/>
        <v>-1.544888</v>
      </c>
      <c r="AE333" s="33">
        <f>'Calcul Es et Ea'!I332</f>
        <v>0.55629103234120181</v>
      </c>
      <c r="AF333" s="47">
        <f t="shared" si="114"/>
        <v>275.89825500000001</v>
      </c>
      <c r="AG333" s="47">
        <f t="shared" si="115"/>
        <v>271.61511200000001</v>
      </c>
      <c r="AH333" s="33">
        <f t="shared" si="116"/>
        <v>28.409115202742523</v>
      </c>
      <c r="AI333" s="33">
        <f t="shared" si="117"/>
        <v>26.685639248845106</v>
      </c>
      <c r="AJ333" s="25">
        <f t="shared" si="118"/>
        <v>2.314866955732422</v>
      </c>
    </row>
    <row r="334" spans="1:36" x14ac:dyDescent="0.45">
      <c r="A334" s="60">
        <v>40161</v>
      </c>
      <c r="B334" s="122">
        <v>324</v>
      </c>
      <c r="C334" s="89">
        <f t="shared" si="119"/>
        <v>3.252595210477907</v>
      </c>
      <c r="D334" s="75">
        <f t="shared" si="120"/>
        <v>3.1490313868684736</v>
      </c>
      <c r="E334" s="75">
        <f t="shared" si="121"/>
        <v>0.10356382360943339</v>
      </c>
      <c r="G334" s="111">
        <v>40161</v>
      </c>
      <c r="H334" s="140">
        <v>324</v>
      </c>
      <c r="I334" s="149">
        <f t="shared" si="122"/>
        <v>2009</v>
      </c>
      <c r="J334" s="13">
        <f t="shared" si="123"/>
        <v>12</v>
      </c>
      <c r="K334" s="13">
        <f t="shared" si="124"/>
        <v>14</v>
      </c>
      <c r="L334" s="144">
        <f t="shared" si="131"/>
        <v>348</v>
      </c>
      <c r="M334" s="23">
        <f t="shared" si="125"/>
        <v>1.0315970112157162</v>
      </c>
      <c r="N334" s="35">
        <f t="shared" si="126"/>
        <v>-0.40644450469383236</v>
      </c>
      <c r="O334" s="87">
        <f t="shared" si="127"/>
        <v>1.0852362368107031</v>
      </c>
      <c r="P334" s="142">
        <f t="shared" si="128"/>
        <v>9.1260535732699335</v>
      </c>
      <c r="R334" s="60">
        <v>40161</v>
      </c>
      <c r="S334" s="122">
        <v>324</v>
      </c>
      <c r="T334" s="73">
        <f>'Calcul Es et Ea'!C333</f>
        <v>1.750278</v>
      </c>
      <c r="U334" s="65">
        <f>'Calcul Es et Ea'!D333</f>
        <v>-4.1845119999999998</v>
      </c>
      <c r="V334" s="33">
        <f t="shared" si="110"/>
        <v>6.8551264020974436</v>
      </c>
      <c r="W334" s="33">
        <f t="shared" si="111"/>
        <v>4.224149623997282</v>
      </c>
      <c r="X334" s="35">
        <f t="shared" si="112"/>
        <v>0.61620302474726518</v>
      </c>
      <c r="Y334" s="25">
        <f t="shared" si="113"/>
        <v>3.252595210477907</v>
      </c>
      <c r="AA334" s="60">
        <v>40161</v>
      </c>
      <c r="AB334" s="122">
        <v>324</v>
      </c>
      <c r="AC334" s="73">
        <f t="shared" si="129"/>
        <v>1.750278</v>
      </c>
      <c r="AD334" s="65">
        <f t="shared" si="130"/>
        <v>-4.1845119999999998</v>
      </c>
      <c r="AE334" s="33">
        <f>'Calcul Es et Ea'!I333</f>
        <v>0.47477467105505511</v>
      </c>
      <c r="AF334" s="47">
        <f t="shared" si="114"/>
        <v>274.91027800000001</v>
      </c>
      <c r="AG334" s="47">
        <f t="shared" si="115"/>
        <v>268.97548800000004</v>
      </c>
      <c r="AH334" s="33">
        <f t="shared" si="116"/>
        <v>28.004369628955562</v>
      </c>
      <c r="AI334" s="33">
        <f t="shared" si="117"/>
        <v>25.66331234571857</v>
      </c>
      <c r="AJ334" s="25">
        <f t="shared" si="118"/>
        <v>3.1490313868684736</v>
      </c>
    </row>
    <row r="335" spans="1:36" x14ac:dyDescent="0.45">
      <c r="A335" s="60">
        <v>40162</v>
      </c>
      <c r="B335" s="122">
        <v>325</v>
      </c>
      <c r="C335" s="89">
        <f t="shared" si="119"/>
        <v>3.215408190533712</v>
      </c>
      <c r="D335" s="75">
        <f t="shared" si="120"/>
        <v>3.1087207282260092</v>
      </c>
      <c r="E335" s="75">
        <f t="shared" si="121"/>
        <v>0.10668746230770276</v>
      </c>
      <c r="G335" s="111">
        <v>40162</v>
      </c>
      <c r="H335" s="140">
        <v>325</v>
      </c>
      <c r="I335" s="149">
        <f t="shared" si="122"/>
        <v>2009</v>
      </c>
      <c r="J335" s="13">
        <f t="shared" si="123"/>
        <v>12</v>
      </c>
      <c r="K335" s="13">
        <f t="shared" si="124"/>
        <v>15</v>
      </c>
      <c r="L335" s="144">
        <f t="shared" si="131"/>
        <v>349</v>
      </c>
      <c r="M335" s="23">
        <f t="shared" si="125"/>
        <v>1.031756199555987</v>
      </c>
      <c r="N335" s="35">
        <f t="shared" si="126"/>
        <v>-0.40717006434754704</v>
      </c>
      <c r="O335" s="87">
        <f t="shared" si="127"/>
        <v>1.0841812575289513</v>
      </c>
      <c r="P335" s="142">
        <f t="shared" si="128"/>
        <v>9.1001806544194732</v>
      </c>
      <c r="R335" s="60">
        <v>40162</v>
      </c>
      <c r="S335" s="122">
        <v>325</v>
      </c>
      <c r="T335" s="73">
        <f>'Calcul Es et Ea'!C334</f>
        <v>-6.9022210000000001E-2</v>
      </c>
      <c r="U335" s="65">
        <f>'Calcul Es et Ea'!D334</f>
        <v>-5.9019089999999998</v>
      </c>
      <c r="V335" s="33">
        <f t="shared" si="110"/>
        <v>6.8356917003737321</v>
      </c>
      <c r="W335" s="33">
        <f t="shared" si="111"/>
        <v>4.1758547929009247</v>
      </c>
      <c r="X335" s="35">
        <f t="shared" si="112"/>
        <v>0.61088986688393443</v>
      </c>
      <c r="Y335" s="25">
        <f t="shared" si="113"/>
        <v>3.215408190533712</v>
      </c>
      <c r="AA335" s="60">
        <v>40162</v>
      </c>
      <c r="AB335" s="122">
        <v>325</v>
      </c>
      <c r="AC335" s="73">
        <f t="shared" si="129"/>
        <v>-6.9022210000000001E-2</v>
      </c>
      <c r="AD335" s="65">
        <f t="shared" si="130"/>
        <v>-5.9019089999999998</v>
      </c>
      <c r="AE335" s="33">
        <f>'Calcul Es et Ea'!I334</f>
        <v>0.40863111039769723</v>
      </c>
      <c r="AF335" s="47">
        <f t="shared" si="114"/>
        <v>273.09097779000001</v>
      </c>
      <c r="AG335" s="47">
        <f t="shared" si="115"/>
        <v>267.25809100000004</v>
      </c>
      <c r="AH335" s="33">
        <f t="shared" si="116"/>
        <v>27.270387112742398</v>
      </c>
      <c r="AI335" s="33">
        <f t="shared" si="117"/>
        <v>25.014126458021764</v>
      </c>
      <c r="AJ335" s="25">
        <f t="shared" si="118"/>
        <v>3.1087207282260092</v>
      </c>
    </row>
    <row r="336" spans="1:36" x14ac:dyDescent="0.45">
      <c r="A336" s="60">
        <v>40163</v>
      </c>
      <c r="B336" s="121">
        <v>326</v>
      </c>
      <c r="C336" s="89">
        <f t="shared" si="119"/>
        <v>3.6866127192578055</v>
      </c>
      <c r="D336" s="75">
        <f t="shared" si="120"/>
        <v>3.8899472154036712</v>
      </c>
      <c r="E336" s="75">
        <f t="shared" si="121"/>
        <v>-0.20333449614586563</v>
      </c>
      <c r="G336" s="111">
        <v>40163</v>
      </c>
      <c r="H336" s="139">
        <v>326</v>
      </c>
      <c r="I336" s="149">
        <f t="shared" si="122"/>
        <v>2009</v>
      </c>
      <c r="J336" s="13">
        <f t="shared" si="123"/>
        <v>12</v>
      </c>
      <c r="K336" s="13">
        <f t="shared" si="124"/>
        <v>16</v>
      </c>
      <c r="L336" s="144">
        <f t="shared" si="131"/>
        <v>350</v>
      </c>
      <c r="M336" s="23">
        <f t="shared" si="125"/>
        <v>1.0319059778489741</v>
      </c>
      <c r="N336" s="35">
        <f t="shared" si="126"/>
        <v>-0.4077749707237458</v>
      </c>
      <c r="O336" s="87">
        <f t="shared" si="127"/>
        <v>1.0833007553114291</v>
      </c>
      <c r="P336" s="142">
        <f t="shared" si="128"/>
        <v>9.0787683292429637</v>
      </c>
      <c r="R336" s="60">
        <v>40163</v>
      </c>
      <c r="S336" s="121">
        <v>326</v>
      </c>
      <c r="T336" s="73">
        <f>'Calcul Es et Ea'!C335</f>
        <v>0.83032229999999996</v>
      </c>
      <c r="U336" s="65">
        <f>'Calcul Es et Ea'!D335</f>
        <v>-6.8736110000000004</v>
      </c>
      <c r="V336" s="33">
        <f t="shared" si="110"/>
        <v>6.8196076181941452</v>
      </c>
      <c r="W336" s="33">
        <f t="shared" si="111"/>
        <v>4.787808726308838</v>
      </c>
      <c r="X336" s="35">
        <f t="shared" si="112"/>
        <v>0.70206513253568481</v>
      </c>
      <c r="Y336" s="25">
        <f t="shared" si="113"/>
        <v>3.6866127192578055</v>
      </c>
      <c r="AA336" s="60">
        <v>40163</v>
      </c>
      <c r="AB336" s="121">
        <v>326</v>
      </c>
      <c r="AC336" s="73">
        <f t="shared" si="129"/>
        <v>0.83032229999999996</v>
      </c>
      <c r="AD336" s="65">
        <f t="shared" si="130"/>
        <v>-6.8736110000000004</v>
      </c>
      <c r="AE336" s="33">
        <f>'Calcul Es et Ea'!I335</f>
        <v>0.42324127135468281</v>
      </c>
      <c r="AF336" s="47">
        <f t="shared" si="114"/>
        <v>273.9903223</v>
      </c>
      <c r="AG336" s="47">
        <f t="shared" si="115"/>
        <v>266.28638900000004</v>
      </c>
      <c r="AH336" s="33">
        <f t="shared" si="116"/>
        <v>27.631393403672295</v>
      </c>
      <c r="AI336" s="33">
        <f t="shared" si="117"/>
        <v>24.652318322579813</v>
      </c>
      <c r="AJ336" s="25">
        <f t="shared" si="118"/>
        <v>3.8899472154036712</v>
      </c>
    </row>
    <row r="337" spans="1:36" x14ac:dyDescent="0.45">
      <c r="A337" s="60">
        <v>40164</v>
      </c>
      <c r="B337" s="122">
        <v>327</v>
      </c>
      <c r="C337" s="89">
        <f t="shared" si="119"/>
        <v>4.1997284659944629</v>
      </c>
      <c r="D337" s="75">
        <f t="shared" si="120"/>
        <v>4.6293429297573399</v>
      </c>
      <c r="E337" s="75">
        <f t="shared" si="121"/>
        <v>-0.42961446376287693</v>
      </c>
      <c r="G337" s="111">
        <v>40164</v>
      </c>
      <c r="H337" s="140">
        <v>327</v>
      </c>
      <c r="I337" s="149">
        <f t="shared" si="122"/>
        <v>2009</v>
      </c>
      <c r="J337" s="13">
        <f t="shared" si="123"/>
        <v>12</v>
      </c>
      <c r="K337" s="13">
        <f t="shared" si="124"/>
        <v>17</v>
      </c>
      <c r="L337" s="144">
        <f t="shared" si="131"/>
        <v>351</v>
      </c>
      <c r="M337" s="23">
        <f t="shared" si="125"/>
        <v>1.0320463017121373</v>
      </c>
      <c r="N337" s="35">
        <f t="shared" si="126"/>
        <v>-0.40825904457561446</v>
      </c>
      <c r="O337" s="87">
        <f t="shared" si="127"/>
        <v>1.0825955091484714</v>
      </c>
      <c r="P337" s="142">
        <f t="shared" si="128"/>
        <v>9.061817665969949</v>
      </c>
      <c r="R337" s="60">
        <v>40164</v>
      </c>
      <c r="S337" s="122">
        <v>327</v>
      </c>
      <c r="T337" s="73">
        <f>'Calcul Es et Ea'!C336</f>
        <v>1.7323010000000001</v>
      </c>
      <c r="U337" s="65">
        <f>'Calcul Es et Ea'!D336</f>
        <v>-8.3028320000000004</v>
      </c>
      <c r="V337" s="33">
        <f t="shared" si="110"/>
        <v>6.8068749579699874</v>
      </c>
      <c r="W337" s="33">
        <f t="shared" si="111"/>
        <v>5.4541928129798221</v>
      </c>
      <c r="X337" s="35">
        <f t="shared" si="112"/>
        <v>0.80127706864861004</v>
      </c>
      <c r="Y337" s="25">
        <f t="shared" si="113"/>
        <v>4.1997284659944629</v>
      </c>
      <c r="AA337" s="60">
        <v>40164</v>
      </c>
      <c r="AB337" s="122">
        <v>327</v>
      </c>
      <c r="AC337" s="73">
        <f t="shared" si="129"/>
        <v>1.7323010000000001</v>
      </c>
      <c r="AD337" s="65">
        <f t="shared" si="130"/>
        <v>-8.3028320000000004</v>
      </c>
      <c r="AE337" s="33">
        <f>'Calcul Es et Ea'!I336</f>
        <v>0.48251688795394138</v>
      </c>
      <c r="AF337" s="47">
        <f t="shared" si="114"/>
        <v>274.89230100000003</v>
      </c>
      <c r="AG337" s="47">
        <f t="shared" si="115"/>
        <v>264.857168</v>
      </c>
      <c r="AH337" s="33">
        <f t="shared" si="116"/>
        <v>27.997045273132112</v>
      </c>
      <c r="AI337" s="33">
        <f t="shared" si="117"/>
        <v>24.12730516941426</v>
      </c>
      <c r="AJ337" s="25">
        <f t="shared" si="118"/>
        <v>4.6293429297573399</v>
      </c>
    </row>
    <row r="338" spans="1:36" x14ac:dyDescent="0.45">
      <c r="A338" s="60">
        <v>40165</v>
      </c>
      <c r="B338" s="122">
        <v>328</v>
      </c>
      <c r="C338" s="89">
        <f t="shared" si="119"/>
        <v>3.3826129016488538</v>
      </c>
      <c r="D338" s="75">
        <f t="shared" si="120"/>
        <v>3.3451218676018599</v>
      </c>
      <c r="E338" s="75">
        <f t="shared" si="121"/>
        <v>3.7491034046993832E-2</v>
      </c>
      <c r="G338" s="111">
        <v>40165</v>
      </c>
      <c r="H338" s="140">
        <v>328</v>
      </c>
      <c r="I338" s="149">
        <f t="shared" si="122"/>
        <v>2009</v>
      </c>
      <c r="J338" s="13">
        <f t="shared" si="123"/>
        <v>12</v>
      </c>
      <c r="K338" s="13">
        <f t="shared" si="124"/>
        <v>18</v>
      </c>
      <c r="L338" s="144">
        <f t="shared" si="131"/>
        <v>352</v>
      </c>
      <c r="M338" s="23">
        <f t="shared" si="125"/>
        <v>1.0321771295644875</v>
      </c>
      <c r="N338" s="35">
        <f t="shared" si="126"/>
        <v>-0.40862214246162354</v>
      </c>
      <c r="O338" s="87">
        <f t="shared" si="127"/>
        <v>1.0820661452525235</v>
      </c>
      <c r="P338" s="142">
        <f t="shared" si="128"/>
        <v>9.0493297069353797</v>
      </c>
      <c r="R338" s="60">
        <v>40165</v>
      </c>
      <c r="S338" s="122">
        <v>328</v>
      </c>
      <c r="T338" s="73">
        <f>'Calcul Es et Ea'!C337</f>
        <v>0.1587778</v>
      </c>
      <c r="U338" s="65">
        <f>'Calcul Es et Ea'!D337</f>
        <v>-6.3692669999999998</v>
      </c>
      <c r="V338" s="33">
        <f t="shared" si="110"/>
        <v>6.7974945026615803</v>
      </c>
      <c r="W338" s="33">
        <f t="shared" si="111"/>
        <v>4.3930037683751344</v>
      </c>
      <c r="X338" s="35">
        <f t="shared" si="112"/>
        <v>0.64626808696278315</v>
      </c>
      <c r="Y338" s="25">
        <f t="shared" si="113"/>
        <v>3.3826129016488538</v>
      </c>
      <c r="AA338" s="60">
        <v>40165</v>
      </c>
      <c r="AB338" s="122">
        <v>328</v>
      </c>
      <c r="AC338" s="73">
        <f t="shared" si="129"/>
        <v>0.1587778</v>
      </c>
      <c r="AD338" s="65">
        <f t="shared" si="130"/>
        <v>-6.3692669999999998</v>
      </c>
      <c r="AE338" s="33">
        <f>'Calcul Es et Ea'!I337</f>
        <v>0.45750079858891318</v>
      </c>
      <c r="AF338" s="47">
        <f t="shared" si="114"/>
        <v>273.31877780000002</v>
      </c>
      <c r="AG338" s="47">
        <f t="shared" si="115"/>
        <v>266.79073300000005</v>
      </c>
      <c r="AH338" s="33">
        <f t="shared" si="116"/>
        <v>27.361491867995948</v>
      </c>
      <c r="AI338" s="33">
        <f t="shared" si="117"/>
        <v>24.839614657041135</v>
      </c>
      <c r="AJ338" s="25">
        <f t="shared" si="118"/>
        <v>3.3451218676018599</v>
      </c>
    </row>
    <row r="339" spans="1:36" x14ac:dyDescent="0.45">
      <c r="A339" s="60">
        <v>40166</v>
      </c>
      <c r="B339" s="121">
        <v>329</v>
      </c>
      <c r="C339" s="89">
        <f t="shared" si="119"/>
        <v>4.3509758385423547</v>
      </c>
      <c r="D339" s="75">
        <f t="shared" si="120"/>
        <v>4.9620826660849584</v>
      </c>
      <c r="E339" s="75">
        <f t="shared" si="121"/>
        <v>-0.6111068275426037</v>
      </c>
      <c r="G339" s="111">
        <v>40166</v>
      </c>
      <c r="H339" s="139">
        <v>329</v>
      </c>
      <c r="I339" s="149">
        <f t="shared" si="122"/>
        <v>2009</v>
      </c>
      <c r="J339" s="13">
        <f t="shared" si="123"/>
        <v>12</v>
      </c>
      <c r="K339" s="13">
        <f t="shared" si="124"/>
        <v>19</v>
      </c>
      <c r="L339" s="144">
        <f t="shared" si="131"/>
        <v>353</v>
      </c>
      <c r="M339" s="23">
        <f t="shared" si="125"/>
        <v>1.0322984226389083</v>
      </c>
      <c r="N339" s="35">
        <f t="shared" si="126"/>
        <v>-0.40886415678803323</v>
      </c>
      <c r="O339" s="87">
        <f t="shared" si="127"/>
        <v>1.0817131349967777</v>
      </c>
      <c r="P339" s="142">
        <f t="shared" si="128"/>
        <v>9.0413054884520498</v>
      </c>
      <c r="R339" s="60">
        <v>40166</v>
      </c>
      <c r="S339" s="121">
        <v>329</v>
      </c>
      <c r="T339" s="73">
        <f>'Calcul Es et Ea'!C338</f>
        <v>3.018278</v>
      </c>
      <c r="U339" s="65">
        <f>'Calcul Es et Ea'!D338</f>
        <v>-7.8016009999999998</v>
      </c>
      <c r="V339" s="33">
        <f t="shared" si="110"/>
        <v>6.7914670307056424</v>
      </c>
      <c r="W339" s="33">
        <f t="shared" si="111"/>
        <v>5.6506179721329275</v>
      </c>
      <c r="X339" s="35">
        <f t="shared" si="112"/>
        <v>0.83201728677843867</v>
      </c>
      <c r="Y339" s="25">
        <f t="shared" si="113"/>
        <v>4.3509758385423547</v>
      </c>
      <c r="AA339" s="60">
        <v>40166</v>
      </c>
      <c r="AB339" s="121">
        <v>329</v>
      </c>
      <c r="AC339" s="73">
        <f t="shared" si="129"/>
        <v>3.018278</v>
      </c>
      <c r="AD339" s="65">
        <f t="shared" si="130"/>
        <v>-7.8016009999999998</v>
      </c>
      <c r="AE339" s="33">
        <f>'Calcul Es et Ea'!I338</f>
        <v>0.48082483127910763</v>
      </c>
      <c r="AF339" s="47">
        <f t="shared" si="114"/>
        <v>276.17827800000003</v>
      </c>
      <c r="AG339" s="47">
        <f t="shared" si="115"/>
        <v>265.35839900000002</v>
      </c>
      <c r="AH339" s="33">
        <f t="shared" si="116"/>
        <v>28.524626264169004</v>
      </c>
      <c r="AI339" s="33">
        <f t="shared" si="117"/>
        <v>24.310463903018093</v>
      </c>
      <c r="AJ339" s="25">
        <f t="shared" si="118"/>
        <v>4.9620826660849584</v>
      </c>
    </row>
    <row r="340" spans="1:36" x14ac:dyDescent="0.45">
      <c r="A340" s="60">
        <v>40167</v>
      </c>
      <c r="B340" s="122">
        <v>330</v>
      </c>
      <c r="C340" s="89">
        <f t="shared" si="119"/>
        <v>4.1549396712284707</v>
      </c>
      <c r="D340" s="75">
        <f t="shared" si="120"/>
        <v>4.5381960606997112</v>
      </c>
      <c r="E340" s="75">
        <f t="shared" si="121"/>
        <v>-0.38325638947124041</v>
      </c>
      <c r="G340" s="111">
        <v>40167</v>
      </c>
      <c r="H340" s="140">
        <v>330</v>
      </c>
      <c r="I340" s="149">
        <f t="shared" si="122"/>
        <v>2009</v>
      </c>
      <c r="J340" s="13">
        <f t="shared" si="123"/>
        <v>12</v>
      </c>
      <c r="K340" s="13">
        <f t="shared" si="124"/>
        <v>20</v>
      </c>
      <c r="L340" s="144">
        <f t="shared" si="131"/>
        <v>354</v>
      </c>
      <c r="M340" s="23">
        <f t="shared" si="125"/>
        <v>1.032410144993644</v>
      </c>
      <c r="N340" s="35">
        <f t="shared" si="126"/>
        <v>-0.40898501584077535</v>
      </c>
      <c r="O340" s="87">
        <f t="shared" si="127"/>
        <v>1.0815367933566542</v>
      </c>
      <c r="P340" s="142">
        <f t="shared" si="128"/>
        <v>9.0377460555375926</v>
      </c>
      <c r="R340" s="60">
        <v>40167</v>
      </c>
      <c r="S340" s="122">
        <v>330</v>
      </c>
      <c r="T340" s="73">
        <f>'Calcul Es et Ea'!C339</f>
        <v>5.619434</v>
      </c>
      <c r="U340" s="65">
        <f>'Calcul Es et Ea'!D339</f>
        <v>-4.2551889999999997</v>
      </c>
      <c r="V340" s="33">
        <f t="shared" si="110"/>
        <v>6.7887933270776184</v>
      </c>
      <c r="W340" s="33">
        <f t="shared" si="111"/>
        <v>5.3960255470499616</v>
      </c>
      <c r="X340" s="35">
        <f t="shared" si="112"/>
        <v>0.79484310201748276</v>
      </c>
      <c r="Y340" s="25">
        <f t="shared" si="113"/>
        <v>4.1549396712284707</v>
      </c>
      <c r="AA340" s="60">
        <v>40167</v>
      </c>
      <c r="AB340" s="122">
        <v>330</v>
      </c>
      <c r="AC340" s="73">
        <f t="shared" si="129"/>
        <v>5.619434</v>
      </c>
      <c r="AD340" s="65">
        <f t="shared" si="130"/>
        <v>-4.2551889999999997</v>
      </c>
      <c r="AE340" s="33">
        <f>'Calcul Es et Ea'!I339</f>
        <v>0.64914838297119859</v>
      </c>
      <c r="AF340" s="47">
        <f t="shared" si="114"/>
        <v>278.77943400000004</v>
      </c>
      <c r="AG340" s="47">
        <f t="shared" si="115"/>
        <v>268.90481100000005</v>
      </c>
      <c r="AH340" s="33">
        <f t="shared" si="116"/>
        <v>29.614528417260768</v>
      </c>
      <c r="AI340" s="33">
        <f t="shared" si="117"/>
        <v>25.636349425613478</v>
      </c>
      <c r="AJ340" s="25">
        <f t="shared" si="118"/>
        <v>4.5381960606997112</v>
      </c>
    </row>
    <row r="341" spans="1:36" x14ac:dyDescent="0.45">
      <c r="A341" s="60">
        <v>40168</v>
      </c>
      <c r="B341" s="122">
        <v>331</v>
      </c>
      <c r="C341" s="89">
        <f t="shared" si="119"/>
        <v>2.6974489411049944</v>
      </c>
      <c r="D341" s="75">
        <f t="shared" si="120"/>
        <v>2.1793645096538148</v>
      </c>
      <c r="E341" s="75">
        <f t="shared" si="121"/>
        <v>0.51808443145117966</v>
      </c>
      <c r="G341" s="111">
        <v>40168</v>
      </c>
      <c r="H341" s="140">
        <v>331</v>
      </c>
      <c r="I341" s="149">
        <f t="shared" si="122"/>
        <v>2009</v>
      </c>
      <c r="J341" s="13">
        <f t="shared" si="123"/>
        <v>12</v>
      </c>
      <c r="K341" s="13">
        <f t="shared" si="124"/>
        <v>21</v>
      </c>
      <c r="L341" s="144">
        <f t="shared" si="131"/>
        <v>355</v>
      </c>
      <c r="M341" s="23">
        <f t="shared" si="125"/>
        <v>1.03251226352295</v>
      </c>
      <c r="N341" s="35">
        <f t="shared" si="126"/>
        <v>-0.40898468380670427</v>
      </c>
      <c r="O341" s="87">
        <f t="shared" si="127"/>
        <v>1.0815372778651022</v>
      </c>
      <c r="P341" s="142">
        <f t="shared" si="128"/>
        <v>9.0386524714034557</v>
      </c>
      <c r="R341" s="60">
        <v>40168</v>
      </c>
      <c r="S341" s="122">
        <v>331</v>
      </c>
      <c r="T341" s="73">
        <f>'Calcul Es et Ea'!C340</f>
        <v>4.2500330000000002</v>
      </c>
      <c r="U341" s="65">
        <f>'Calcul Es et Ea'!D340</f>
        <v>8.8911119999999996E-2</v>
      </c>
      <c r="V341" s="33">
        <f t="shared" si="110"/>
        <v>6.78947419041942</v>
      </c>
      <c r="W341" s="33">
        <f t="shared" si="111"/>
        <v>3.5031804429934992</v>
      </c>
      <c r="X341" s="35">
        <f t="shared" si="112"/>
        <v>0.5159722748393113</v>
      </c>
      <c r="Y341" s="25">
        <f t="shared" si="113"/>
        <v>2.6974489411049944</v>
      </c>
      <c r="AA341" s="60">
        <v>40168</v>
      </c>
      <c r="AB341" s="122">
        <v>331</v>
      </c>
      <c r="AC341" s="73">
        <f t="shared" si="129"/>
        <v>4.2500330000000002</v>
      </c>
      <c r="AD341" s="65">
        <f t="shared" si="130"/>
        <v>8.8911119999999996E-2</v>
      </c>
      <c r="AE341" s="33">
        <f>'Calcul Es et Ea'!I340</f>
        <v>0.69705848845168761</v>
      </c>
      <c r="AF341" s="47">
        <f t="shared" si="114"/>
        <v>277.410033</v>
      </c>
      <c r="AG341" s="47">
        <f t="shared" si="115"/>
        <v>273.24891112</v>
      </c>
      <c r="AH341" s="33">
        <f t="shared" si="116"/>
        <v>29.036920082975108</v>
      </c>
      <c r="AI341" s="33">
        <f t="shared" si="117"/>
        <v>27.333525641296657</v>
      </c>
      <c r="AJ341" s="25">
        <f t="shared" si="118"/>
        <v>2.1793645096538148</v>
      </c>
    </row>
    <row r="342" spans="1:36" x14ac:dyDescent="0.45">
      <c r="A342" s="60">
        <v>40169</v>
      </c>
      <c r="B342" s="121">
        <v>332</v>
      </c>
      <c r="C342" s="89">
        <f t="shared" si="119"/>
        <v>2.6182181807112173</v>
      </c>
      <c r="D342" s="75">
        <f t="shared" si="120"/>
        <v>2.0210562247077215</v>
      </c>
      <c r="E342" s="75">
        <f t="shared" si="121"/>
        <v>0.59716195600349575</v>
      </c>
      <c r="G342" s="111">
        <v>40169</v>
      </c>
      <c r="H342" s="139">
        <v>332</v>
      </c>
      <c r="I342" s="149">
        <f t="shared" si="122"/>
        <v>2009</v>
      </c>
      <c r="J342" s="13">
        <f t="shared" si="123"/>
        <v>12</v>
      </c>
      <c r="K342" s="13">
        <f t="shared" si="124"/>
        <v>22</v>
      </c>
      <c r="L342" s="144">
        <f t="shared" si="131"/>
        <v>356</v>
      </c>
      <c r="M342" s="23">
        <f t="shared" si="125"/>
        <v>1.032604747966902</v>
      </c>
      <c r="N342" s="35">
        <f t="shared" si="126"/>
        <v>-0.40886316078420892</v>
      </c>
      <c r="O342" s="87">
        <f t="shared" si="127"/>
        <v>1.081714588089117</v>
      </c>
      <c r="P342" s="142">
        <f t="shared" si="128"/>
        <v>9.0440258216432383</v>
      </c>
      <c r="R342" s="60">
        <v>40169</v>
      </c>
      <c r="S342" s="121">
        <v>332</v>
      </c>
      <c r="T342" s="73">
        <f>'Calcul Es et Ea'!C341</f>
        <v>5.0258539999999998</v>
      </c>
      <c r="U342" s="65">
        <f>'Calcul Es et Ea'!D341</f>
        <v>1.110244</v>
      </c>
      <c r="V342" s="33">
        <f t="shared" si="110"/>
        <v>6.7935104361855352</v>
      </c>
      <c r="W342" s="33">
        <f t="shared" si="111"/>
        <v>3.4002833515730093</v>
      </c>
      <c r="X342" s="35">
        <f t="shared" si="112"/>
        <v>0.50051933878859578</v>
      </c>
      <c r="Y342" s="25">
        <f t="shared" si="113"/>
        <v>2.6182181807112173</v>
      </c>
      <c r="AA342" s="60">
        <v>40169</v>
      </c>
      <c r="AB342" s="121">
        <v>332</v>
      </c>
      <c r="AC342" s="73">
        <f t="shared" si="129"/>
        <v>5.0258539999999998</v>
      </c>
      <c r="AD342" s="65">
        <f t="shared" si="130"/>
        <v>1.110244</v>
      </c>
      <c r="AE342" s="33">
        <f>'Calcul Es et Ea'!I341</f>
        <v>0.76790430566880663</v>
      </c>
      <c r="AF342" s="47">
        <f t="shared" si="114"/>
        <v>278.18585400000001</v>
      </c>
      <c r="AG342" s="47">
        <f t="shared" si="115"/>
        <v>274.27024400000005</v>
      </c>
      <c r="AH342" s="33">
        <f t="shared" si="116"/>
        <v>29.36311060780119</v>
      </c>
      <c r="AI342" s="33">
        <f t="shared" si="117"/>
        <v>27.744484811066553</v>
      </c>
      <c r="AJ342" s="25">
        <f t="shared" si="118"/>
        <v>2.0210562247077215</v>
      </c>
    </row>
    <row r="343" spans="1:36" x14ac:dyDescent="0.45">
      <c r="A343" s="60">
        <v>40170</v>
      </c>
      <c r="B343" s="122">
        <v>333</v>
      </c>
      <c r="C343" s="89">
        <f t="shared" si="119"/>
        <v>3.3564497818266075</v>
      </c>
      <c r="D343" s="75">
        <f t="shared" si="120"/>
        <v>3.2076973063456409</v>
      </c>
      <c r="E343" s="75">
        <f t="shared" si="121"/>
        <v>0.1487524754809666</v>
      </c>
      <c r="G343" s="111">
        <v>40170</v>
      </c>
      <c r="H343" s="140">
        <v>333</v>
      </c>
      <c r="I343" s="149">
        <f t="shared" si="122"/>
        <v>2009</v>
      </c>
      <c r="J343" s="13">
        <f t="shared" si="123"/>
        <v>12</v>
      </c>
      <c r="K343" s="13">
        <f t="shared" si="124"/>
        <v>23</v>
      </c>
      <c r="L343" s="144">
        <f t="shared" si="131"/>
        <v>357</v>
      </c>
      <c r="M343" s="23">
        <f t="shared" si="125"/>
        <v>1.0326875709203633</v>
      </c>
      <c r="N343" s="35">
        <f t="shared" si="126"/>
        <v>-0.40862048278318358</v>
      </c>
      <c r="O343" s="87">
        <f t="shared" si="127"/>
        <v>1.0820685656311779</v>
      </c>
      <c r="P343" s="142">
        <f t="shared" si="128"/>
        <v>9.0538672130868001</v>
      </c>
      <c r="R343" s="60">
        <v>40170</v>
      </c>
      <c r="S343" s="122">
        <v>333</v>
      </c>
      <c r="T343" s="73">
        <f>'Calcul Es et Ea'!C342</f>
        <v>5.0690220000000004</v>
      </c>
      <c r="U343" s="65">
        <f>'Calcul Es et Ea'!D342</f>
        <v>-1.3519890000000001</v>
      </c>
      <c r="V343" s="33">
        <f t="shared" si="110"/>
        <v>6.800902895782281</v>
      </c>
      <c r="W343" s="33">
        <f t="shared" si="111"/>
        <v>4.3590256906839056</v>
      </c>
      <c r="X343" s="35">
        <f t="shared" si="112"/>
        <v>0.64094808549424287</v>
      </c>
      <c r="Y343" s="25">
        <f t="shared" si="113"/>
        <v>3.3564497818266075</v>
      </c>
      <c r="AA343" s="60">
        <v>40170</v>
      </c>
      <c r="AB343" s="122">
        <v>333</v>
      </c>
      <c r="AC343" s="73">
        <f t="shared" si="129"/>
        <v>5.0690220000000004</v>
      </c>
      <c r="AD343" s="65">
        <f t="shared" si="130"/>
        <v>-1.3519890000000001</v>
      </c>
      <c r="AE343" s="33">
        <f>'Calcul Es et Ea'!I342</f>
        <v>0.71328642804603026</v>
      </c>
      <c r="AF343" s="47">
        <f t="shared" si="114"/>
        <v>278.22902200000004</v>
      </c>
      <c r="AG343" s="47">
        <f t="shared" si="115"/>
        <v>271.80801100000002</v>
      </c>
      <c r="AH343" s="33">
        <f t="shared" si="116"/>
        <v>29.381340748721023</v>
      </c>
      <c r="AI343" s="33">
        <f t="shared" si="117"/>
        <v>26.761527801577358</v>
      </c>
      <c r="AJ343" s="25">
        <f t="shared" si="118"/>
        <v>3.2076973063456409</v>
      </c>
    </row>
    <row r="344" spans="1:36" x14ac:dyDescent="0.45">
      <c r="A344" s="60">
        <v>40171</v>
      </c>
      <c r="B344" s="122">
        <v>334</v>
      </c>
      <c r="C344" s="89">
        <f t="shared" si="119"/>
        <v>2.1463992954663556</v>
      </c>
      <c r="D344" s="75">
        <f t="shared" si="120"/>
        <v>1.2602847419265195</v>
      </c>
      <c r="E344" s="75">
        <f t="shared" si="121"/>
        <v>0.88611455353983604</v>
      </c>
      <c r="G344" s="111">
        <v>40171</v>
      </c>
      <c r="H344" s="140">
        <v>334</v>
      </c>
      <c r="I344" s="149">
        <f t="shared" si="122"/>
        <v>2009</v>
      </c>
      <c r="J344" s="13">
        <f t="shared" si="123"/>
        <v>12</v>
      </c>
      <c r="K344" s="13">
        <f t="shared" si="124"/>
        <v>24</v>
      </c>
      <c r="L344" s="144">
        <f t="shared" si="131"/>
        <v>358</v>
      </c>
      <c r="M344" s="23">
        <f t="shared" si="125"/>
        <v>1.0327607078411054</v>
      </c>
      <c r="N344" s="35">
        <f t="shared" si="126"/>
        <v>-0.40825672171435723</v>
      </c>
      <c r="O344" s="87">
        <f t="shared" si="127"/>
        <v>1.0825988946556047</v>
      </c>
      <c r="P344" s="142">
        <f t="shared" si="128"/>
        <v>9.0681777673171755</v>
      </c>
      <c r="R344" s="60">
        <v>40171</v>
      </c>
      <c r="S344" s="122">
        <v>334</v>
      </c>
      <c r="T344" s="73">
        <f>'Calcul Es et Ea'!C343</f>
        <v>4.3518340000000002</v>
      </c>
      <c r="U344" s="65">
        <f>'Calcul Es et Ea'!D343</f>
        <v>1.7343</v>
      </c>
      <c r="V344" s="33">
        <f t="shared" si="110"/>
        <v>6.8116524116979704</v>
      </c>
      <c r="W344" s="33">
        <f t="shared" si="111"/>
        <v>2.7875315525537085</v>
      </c>
      <c r="X344" s="35">
        <f t="shared" si="112"/>
        <v>0.40922985849462162</v>
      </c>
      <c r="Y344" s="25">
        <f t="shared" si="113"/>
        <v>2.1463992954663556</v>
      </c>
      <c r="AA344" s="60">
        <v>40171</v>
      </c>
      <c r="AB344" s="122">
        <v>334</v>
      </c>
      <c r="AC344" s="73">
        <f t="shared" si="129"/>
        <v>4.3518340000000002</v>
      </c>
      <c r="AD344" s="65">
        <f t="shared" si="130"/>
        <v>1.7343</v>
      </c>
      <c r="AE344" s="33">
        <f>'Calcul Es et Ea'!I343</f>
        <v>0.7579014131588756</v>
      </c>
      <c r="AF344" s="47">
        <f t="shared" si="114"/>
        <v>277.51183400000002</v>
      </c>
      <c r="AG344" s="47">
        <f t="shared" si="115"/>
        <v>274.89430000000004</v>
      </c>
      <c r="AH344" s="33">
        <f t="shared" si="116"/>
        <v>29.079566197869191</v>
      </c>
      <c r="AI344" s="33">
        <f t="shared" si="117"/>
        <v>27.997859653218768</v>
      </c>
      <c r="AJ344" s="25">
        <f t="shared" si="118"/>
        <v>1.2602847419265195</v>
      </c>
    </row>
    <row r="345" spans="1:36" x14ac:dyDescent="0.45">
      <c r="A345" s="60">
        <v>40172</v>
      </c>
      <c r="B345" s="121">
        <v>335</v>
      </c>
      <c r="C345" s="89">
        <f t="shared" si="119"/>
        <v>3.7119056182896752</v>
      </c>
      <c r="D345" s="75">
        <f t="shared" si="120"/>
        <v>3.8180895139620437</v>
      </c>
      <c r="E345" s="75">
        <f t="shared" si="121"/>
        <v>-0.10618389567236841</v>
      </c>
      <c r="G345" s="111">
        <v>40172</v>
      </c>
      <c r="H345" s="139">
        <v>335</v>
      </c>
      <c r="I345" s="149">
        <f t="shared" si="122"/>
        <v>2009</v>
      </c>
      <c r="J345" s="13">
        <f t="shared" si="123"/>
        <v>12</v>
      </c>
      <c r="K345" s="13">
        <f t="shared" si="124"/>
        <v>25</v>
      </c>
      <c r="L345" s="144">
        <f t="shared" si="131"/>
        <v>359</v>
      </c>
      <c r="M345" s="23">
        <f t="shared" si="125"/>
        <v>1.0328241370570801</v>
      </c>
      <c r="N345" s="35">
        <f t="shared" si="126"/>
        <v>-0.4077719853679852</v>
      </c>
      <c r="O345" s="87">
        <f t="shared" si="127"/>
        <v>1.0833051029360909</v>
      </c>
      <c r="P345" s="142">
        <f t="shared" si="128"/>
        <v>9.0869586088772145</v>
      </c>
      <c r="R345" s="60">
        <v>40172</v>
      </c>
      <c r="S345" s="121">
        <v>335</v>
      </c>
      <c r="T345" s="73">
        <f>'Calcul Es et Ea'!C344</f>
        <v>9.4136220000000002</v>
      </c>
      <c r="U345" s="65">
        <f>'Calcul Es et Ea'!D344</f>
        <v>1.6176889999999999</v>
      </c>
      <c r="V345" s="33">
        <f t="shared" si="110"/>
        <v>6.8257598286442089</v>
      </c>
      <c r="W345" s="33">
        <f t="shared" si="111"/>
        <v>4.8206566471294483</v>
      </c>
      <c r="X345" s="35">
        <f t="shared" si="112"/>
        <v>0.70624469189490491</v>
      </c>
      <c r="Y345" s="25">
        <f t="shared" si="113"/>
        <v>3.7119056182896752</v>
      </c>
      <c r="AA345" s="60">
        <v>40172</v>
      </c>
      <c r="AB345" s="121">
        <v>335</v>
      </c>
      <c r="AC345" s="73">
        <f t="shared" si="129"/>
        <v>9.4136220000000002</v>
      </c>
      <c r="AD345" s="65">
        <f t="shared" si="130"/>
        <v>1.6176889999999999</v>
      </c>
      <c r="AE345" s="33">
        <f>'Calcul Es et Ea'!I344</f>
        <v>0.81356436820162814</v>
      </c>
      <c r="AF345" s="47">
        <f t="shared" si="114"/>
        <v>282.573622</v>
      </c>
      <c r="AG345" s="47">
        <f t="shared" si="115"/>
        <v>274.77768900000001</v>
      </c>
      <c r="AH345" s="33">
        <f t="shared" si="116"/>
        <v>31.25995631928269</v>
      </c>
      <c r="AI345" s="33">
        <f t="shared" si="117"/>
        <v>27.950382764027097</v>
      </c>
      <c r="AJ345" s="25">
        <f t="shared" si="118"/>
        <v>3.8180895139620437</v>
      </c>
    </row>
    <row r="346" spans="1:36" x14ac:dyDescent="0.45">
      <c r="A346" s="60">
        <v>40173</v>
      </c>
      <c r="B346" s="122">
        <v>336</v>
      </c>
      <c r="C346" s="89">
        <f t="shared" si="119"/>
        <v>4.1432963958262627</v>
      </c>
      <c r="D346" s="75">
        <f t="shared" si="120"/>
        <v>4.4240728043727913</v>
      </c>
      <c r="E346" s="75">
        <f t="shared" si="121"/>
        <v>-0.28077640854652852</v>
      </c>
      <c r="G346" s="111">
        <v>40173</v>
      </c>
      <c r="H346" s="140">
        <v>336</v>
      </c>
      <c r="I346" s="149">
        <f t="shared" si="122"/>
        <v>2009</v>
      </c>
      <c r="J346" s="13">
        <f t="shared" si="123"/>
        <v>12</v>
      </c>
      <c r="K346" s="13">
        <f t="shared" si="124"/>
        <v>26</v>
      </c>
      <c r="L346" s="144">
        <f t="shared" si="131"/>
        <v>360</v>
      </c>
      <c r="M346" s="23">
        <f t="shared" si="125"/>
        <v>1.032877839772842</v>
      </c>
      <c r="N346" s="35">
        <f t="shared" si="126"/>
        <v>-0.40716641738190851</v>
      </c>
      <c r="O346" s="87">
        <f t="shared" si="127"/>
        <v>1.0841865634170142</v>
      </c>
      <c r="P346" s="142">
        <f t="shared" si="128"/>
        <v>9.1102108482227369</v>
      </c>
      <c r="R346" s="60">
        <v>40173</v>
      </c>
      <c r="S346" s="122">
        <v>336</v>
      </c>
      <c r="T346" s="73">
        <f>'Calcul Es et Ea'!C345</f>
        <v>8.2990790000000008</v>
      </c>
      <c r="U346" s="65">
        <f>'Calcul Es et Ea'!D345</f>
        <v>-1.364689</v>
      </c>
      <c r="V346" s="33">
        <f t="shared" si="110"/>
        <v>6.8432259807509919</v>
      </c>
      <c r="W346" s="33">
        <f t="shared" si="111"/>
        <v>5.3809044101639776</v>
      </c>
      <c r="X346" s="35">
        <f t="shared" si="112"/>
        <v>0.78631107978893078</v>
      </c>
      <c r="Y346" s="25">
        <f t="shared" si="113"/>
        <v>4.1432963958262627</v>
      </c>
      <c r="AA346" s="60">
        <v>40173</v>
      </c>
      <c r="AB346" s="122">
        <v>336</v>
      </c>
      <c r="AC346" s="73">
        <f t="shared" si="129"/>
        <v>8.2990790000000008</v>
      </c>
      <c r="AD346" s="65">
        <f t="shared" si="130"/>
        <v>-1.364689</v>
      </c>
      <c r="AE346" s="33">
        <f>'Calcul Es et Ea'!I345</f>
        <v>0.78231486491459246</v>
      </c>
      <c r="AF346" s="47">
        <f t="shared" si="114"/>
        <v>281.45907900000003</v>
      </c>
      <c r="AG346" s="47">
        <f t="shared" si="115"/>
        <v>271.79531100000003</v>
      </c>
      <c r="AH346" s="33">
        <f t="shared" si="116"/>
        <v>30.769677339698653</v>
      </c>
      <c r="AI346" s="33">
        <f t="shared" si="117"/>
        <v>26.756526512877073</v>
      </c>
      <c r="AJ346" s="25">
        <f t="shared" si="118"/>
        <v>4.4240728043727913</v>
      </c>
    </row>
    <row r="347" spans="1:36" x14ac:dyDescent="0.45">
      <c r="A347" s="60">
        <v>40174</v>
      </c>
      <c r="B347" s="122">
        <v>337</v>
      </c>
      <c r="C347" s="89">
        <f t="shared" si="119"/>
        <v>3.7607329459111307</v>
      </c>
      <c r="D347" s="75">
        <f t="shared" si="120"/>
        <v>3.8324635993123231</v>
      </c>
      <c r="E347" s="75">
        <f t="shared" si="121"/>
        <v>-7.1730653401192335E-2</v>
      </c>
      <c r="G347" s="111">
        <v>40174</v>
      </c>
      <c r="H347" s="140">
        <v>337</v>
      </c>
      <c r="I347" s="149">
        <f t="shared" si="122"/>
        <v>2009</v>
      </c>
      <c r="J347" s="13">
        <f t="shared" si="123"/>
        <v>12</v>
      </c>
      <c r="K347" s="13">
        <f t="shared" si="124"/>
        <v>27</v>
      </c>
      <c r="L347" s="144">
        <f t="shared" si="131"/>
        <v>361</v>
      </c>
      <c r="M347" s="23">
        <f t="shared" si="125"/>
        <v>1.0329218000751172</v>
      </c>
      <c r="N347" s="35">
        <f t="shared" si="126"/>
        <v>-0.40644019719899055</v>
      </c>
      <c r="O347" s="87">
        <f t="shared" si="127"/>
        <v>1.0852424962775178</v>
      </c>
      <c r="P347" s="142">
        <f t="shared" si="128"/>
        <v>9.1379355595085645</v>
      </c>
      <c r="R347" s="60">
        <v>40174</v>
      </c>
      <c r="S347" s="122">
        <v>337</v>
      </c>
      <c r="T347" s="73">
        <f>'Calcul Es et Ea'!C346</f>
        <v>10.31399</v>
      </c>
      <c r="U347" s="65">
        <f>'Calcul Es et Ea'!D346</f>
        <v>2.4006439999999998</v>
      </c>
      <c r="V347" s="33">
        <f t="shared" si="110"/>
        <v>6.8640516748804536</v>
      </c>
      <c r="W347" s="33">
        <f t="shared" si="111"/>
        <v>4.8840687609235465</v>
      </c>
      <c r="X347" s="35">
        <f t="shared" si="112"/>
        <v>0.71154312238020978</v>
      </c>
      <c r="Y347" s="25">
        <f t="shared" si="113"/>
        <v>3.7607329459111307</v>
      </c>
      <c r="AA347" s="60">
        <v>40174</v>
      </c>
      <c r="AB347" s="122">
        <v>337</v>
      </c>
      <c r="AC347" s="73">
        <f t="shared" si="129"/>
        <v>10.31399</v>
      </c>
      <c r="AD347" s="65">
        <f t="shared" si="130"/>
        <v>2.4006439999999998</v>
      </c>
      <c r="AE347" s="33">
        <f>'Calcul Es et Ea'!I346</f>
        <v>0.86933647156693994</v>
      </c>
      <c r="AF347" s="47">
        <f t="shared" si="114"/>
        <v>283.47399000000001</v>
      </c>
      <c r="AG347" s="47">
        <f t="shared" si="115"/>
        <v>275.56064400000002</v>
      </c>
      <c r="AH347" s="33">
        <f t="shared" si="116"/>
        <v>31.660280603138485</v>
      </c>
      <c r="AI347" s="33">
        <f t="shared" si="117"/>
        <v>28.270315640342311</v>
      </c>
      <c r="AJ347" s="25">
        <f t="shared" si="118"/>
        <v>3.8324635993123231</v>
      </c>
    </row>
    <row r="348" spans="1:36" x14ac:dyDescent="0.45">
      <c r="A348" s="60">
        <v>40175</v>
      </c>
      <c r="B348" s="121">
        <v>338</v>
      </c>
      <c r="C348" s="89">
        <f t="shared" si="119"/>
        <v>3.7306454462008118</v>
      </c>
      <c r="D348" s="75">
        <f t="shared" si="120"/>
        <v>3.599184649392805</v>
      </c>
      <c r="E348" s="75">
        <f t="shared" si="121"/>
        <v>0.13146079680800682</v>
      </c>
      <c r="G348" s="111">
        <v>40175</v>
      </c>
      <c r="H348" s="139">
        <v>338</v>
      </c>
      <c r="I348" s="149">
        <f t="shared" si="122"/>
        <v>2009</v>
      </c>
      <c r="J348" s="13">
        <f t="shared" si="123"/>
        <v>12</v>
      </c>
      <c r="K348" s="13">
        <f t="shared" si="124"/>
        <v>28</v>
      </c>
      <c r="L348" s="144">
        <f t="shared" si="131"/>
        <v>362</v>
      </c>
      <c r="M348" s="23">
        <f t="shared" si="125"/>
        <v>1.0329560049375197</v>
      </c>
      <c r="N348" s="35">
        <f t="shared" si="126"/>
        <v>-0.40559354001394465</v>
      </c>
      <c r="O348" s="87">
        <f t="shared" si="127"/>
        <v>1.0864719714839255</v>
      </c>
      <c r="P348" s="142">
        <f t="shared" si="128"/>
        <v>9.1701337533224248</v>
      </c>
      <c r="R348" s="60">
        <v>40175</v>
      </c>
      <c r="S348" s="121">
        <v>338</v>
      </c>
      <c r="T348" s="73">
        <f>'Calcul Es et Ea'!C347</f>
        <v>11.02562</v>
      </c>
      <c r="U348" s="65">
        <f>'Calcul Es et Ea'!D347</f>
        <v>3.292977</v>
      </c>
      <c r="V348" s="33">
        <f t="shared" si="110"/>
        <v>6.8882376701456733</v>
      </c>
      <c r="W348" s="33">
        <f t="shared" si="111"/>
        <v>4.8449940859750802</v>
      </c>
      <c r="X348" s="35">
        <f t="shared" si="112"/>
        <v>0.70337208412157148</v>
      </c>
      <c r="Y348" s="25">
        <f t="shared" si="113"/>
        <v>3.7306454462008118</v>
      </c>
      <c r="AA348" s="60">
        <v>40175</v>
      </c>
      <c r="AB348" s="121">
        <v>338</v>
      </c>
      <c r="AC348" s="73">
        <f t="shared" si="129"/>
        <v>11.02562</v>
      </c>
      <c r="AD348" s="65">
        <f t="shared" si="130"/>
        <v>3.292977</v>
      </c>
      <c r="AE348" s="33">
        <f>'Calcul Es et Ea'!I347</f>
        <v>1.027834007997908</v>
      </c>
      <c r="AF348" s="47">
        <f t="shared" si="114"/>
        <v>284.18562000000003</v>
      </c>
      <c r="AG348" s="47">
        <f t="shared" si="115"/>
        <v>276.45297700000003</v>
      </c>
      <c r="AH348" s="33">
        <f t="shared" si="116"/>
        <v>31.979398243346903</v>
      </c>
      <c r="AI348" s="33">
        <f t="shared" si="117"/>
        <v>28.638283061446067</v>
      </c>
      <c r="AJ348" s="25">
        <f t="shared" si="118"/>
        <v>3.599184649392805</v>
      </c>
    </row>
    <row r="349" spans="1:36" x14ac:dyDescent="0.45">
      <c r="A349" s="60">
        <v>40176</v>
      </c>
      <c r="B349" s="122">
        <v>339</v>
      </c>
      <c r="C349" s="89">
        <f t="shared" si="119"/>
        <v>2.6830263464381297</v>
      </c>
      <c r="D349" s="75">
        <f t="shared" si="120"/>
        <v>1.8955103927249621</v>
      </c>
      <c r="E349" s="75">
        <f t="shared" si="121"/>
        <v>0.78751595371316752</v>
      </c>
      <c r="G349" s="111">
        <v>40176</v>
      </c>
      <c r="H349" s="140">
        <v>339</v>
      </c>
      <c r="I349" s="149">
        <f t="shared" si="122"/>
        <v>2009</v>
      </c>
      <c r="J349" s="13">
        <f t="shared" si="123"/>
        <v>12</v>
      </c>
      <c r="K349" s="13">
        <f t="shared" si="124"/>
        <v>29</v>
      </c>
      <c r="L349" s="144">
        <f t="shared" si="131"/>
        <v>363</v>
      </c>
      <c r="M349" s="23">
        <f t="shared" si="125"/>
        <v>1.0329804442244102</v>
      </c>
      <c r="N349" s="35">
        <f t="shared" si="126"/>
        <v>-0.40462669670956708</v>
      </c>
      <c r="O349" s="87">
        <f t="shared" si="127"/>
        <v>1.08787391181277</v>
      </c>
      <c r="P349" s="142">
        <f t="shared" si="128"/>
        <v>9.2068063445094435</v>
      </c>
      <c r="R349" s="60">
        <v>40176</v>
      </c>
      <c r="S349" s="122">
        <v>339</v>
      </c>
      <c r="T349" s="73">
        <f>'Calcul Es et Ea'!C348</f>
        <v>14.357810000000001</v>
      </c>
      <c r="U349" s="65">
        <f>'Calcul Es et Ea'!D348</f>
        <v>10.39007</v>
      </c>
      <c r="V349" s="33">
        <f t="shared" si="110"/>
        <v>6.9157846537417136</v>
      </c>
      <c r="W349" s="33">
        <f t="shared" si="111"/>
        <v>3.4844498005689997</v>
      </c>
      <c r="X349" s="35">
        <f t="shared" si="112"/>
        <v>0.50384012444398107</v>
      </c>
      <c r="Y349" s="25">
        <f t="shared" si="113"/>
        <v>2.6830263464381297</v>
      </c>
      <c r="AA349" s="60">
        <v>40176</v>
      </c>
      <c r="AB349" s="122">
        <v>339</v>
      </c>
      <c r="AC349" s="73">
        <f t="shared" si="129"/>
        <v>14.357810000000001</v>
      </c>
      <c r="AD349" s="65">
        <f t="shared" si="130"/>
        <v>10.39007</v>
      </c>
      <c r="AE349" s="33">
        <f>'Calcul Es et Ea'!I348</f>
        <v>1.3706265297910776</v>
      </c>
      <c r="AF349" s="47">
        <f t="shared" si="114"/>
        <v>287.51781000000005</v>
      </c>
      <c r="AG349" s="47">
        <f t="shared" si="115"/>
        <v>283.55007000000001</v>
      </c>
      <c r="AH349" s="33">
        <f t="shared" si="116"/>
        <v>33.505870098513888</v>
      </c>
      <c r="AI349" s="33">
        <f t="shared" si="117"/>
        <v>31.694282791682014</v>
      </c>
      <c r="AJ349" s="25">
        <f t="shared" si="118"/>
        <v>1.8955103927249621</v>
      </c>
    </row>
    <row r="350" spans="1:36" x14ac:dyDescent="0.45">
      <c r="A350" s="60">
        <v>40177</v>
      </c>
      <c r="B350" s="122">
        <v>340</v>
      </c>
      <c r="C350" s="89">
        <f t="shared" si="119"/>
        <v>2.6113965957011041</v>
      </c>
      <c r="D350" s="75">
        <f t="shared" si="120"/>
        <v>1.8587880137201314</v>
      </c>
      <c r="E350" s="75">
        <f t="shared" si="121"/>
        <v>0.75260858198097269</v>
      </c>
      <c r="G350" s="111">
        <v>40177</v>
      </c>
      <c r="H350" s="140">
        <v>340</v>
      </c>
      <c r="I350" s="149">
        <f t="shared" si="122"/>
        <v>2009</v>
      </c>
      <c r="J350" s="13">
        <f t="shared" si="123"/>
        <v>12</v>
      </c>
      <c r="K350" s="13">
        <f t="shared" si="124"/>
        <v>30</v>
      </c>
      <c r="L350" s="144">
        <f t="shared" si="131"/>
        <v>364</v>
      </c>
      <c r="M350" s="23">
        <f t="shared" si="125"/>
        <v>1.0329951106939008</v>
      </c>
      <c r="N350" s="35">
        <f t="shared" si="126"/>
        <v>-0.40353995378239521</v>
      </c>
      <c r="O350" s="87">
        <f t="shared" si="127"/>
        <v>1.0894470963236536</v>
      </c>
      <c r="P350" s="142">
        <f t="shared" si="128"/>
        <v>9.2479541152567233</v>
      </c>
      <c r="R350" s="60">
        <v>40177</v>
      </c>
      <c r="S350" s="122">
        <v>340</v>
      </c>
      <c r="T350" s="73">
        <f>'Calcul Es et Ea'!C349</f>
        <v>11.43726</v>
      </c>
      <c r="U350" s="65">
        <f>'Calcul Es et Ea'!D349</f>
        <v>7.7119220000000004</v>
      </c>
      <c r="V350" s="33">
        <f t="shared" si="110"/>
        <v>6.9466932132162409</v>
      </c>
      <c r="W350" s="33">
        <f t="shared" si="111"/>
        <v>3.3914241502611739</v>
      </c>
      <c r="X350" s="35">
        <f t="shared" si="112"/>
        <v>0.4882069851319924</v>
      </c>
      <c r="Y350" s="25">
        <f t="shared" si="113"/>
        <v>2.6113965957011041</v>
      </c>
      <c r="AA350" s="60">
        <v>40177</v>
      </c>
      <c r="AB350" s="122">
        <v>340</v>
      </c>
      <c r="AC350" s="73">
        <f t="shared" si="129"/>
        <v>11.43726</v>
      </c>
      <c r="AD350" s="65">
        <f t="shared" si="130"/>
        <v>7.7119220000000004</v>
      </c>
      <c r="AE350" s="33">
        <f>'Calcul Es et Ea'!I349</f>
        <v>1.119101605267445</v>
      </c>
      <c r="AF350" s="47">
        <f t="shared" si="114"/>
        <v>284.59726000000001</v>
      </c>
      <c r="AG350" s="47">
        <f t="shared" si="115"/>
        <v>280.87192200000004</v>
      </c>
      <c r="AH350" s="33">
        <f t="shared" si="116"/>
        <v>32.165088553828141</v>
      </c>
      <c r="AI350" s="33">
        <f t="shared" si="117"/>
        <v>30.513722884325333</v>
      </c>
      <c r="AJ350" s="25">
        <f t="shared" si="118"/>
        <v>1.8587880137201314</v>
      </c>
    </row>
    <row r="351" spans="1:36" x14ac:dyDescent="0.45">
      <c r="A351" s="60">
        <v>40178</v>
      </c>
      <c r="B351" s="121">
        <v>341</v>
      </c>
      <c r="C351" s="89">
        <f t="shared" si="119"/>
        <v>3.4303007204071823</v>
      </c>
      <c r="D351" s="75">
        <f t="shared" si="120"/>
        <v>3.109903397428158</v>
      </c>
      <c r="E351" s="75">
        <f t="shared" si="121"/>
        <v>0.32039732297902423</v>
      </c>
      <c r="G351" s="111">
        <v>40178</v>
      </c>
      <c r="H351" s="139">
        <v>341</v>
      </c>
      <c r="I351" s="149">
        <f t="shared" si="122"/>
        <v>2009</v>
      </c>
      <c r="J351" s="13">
        <f t="shared" si="123"/>
        <v>12</v>
      </c>
      <c r="K351" s="13">
        <f t="shared" si="124"/>
        <v>31</v>
      </c>
      <c r="L351" s="144">
        <f t="shared" si="131"/>
        <v>365</v>
      </c>
      <c r="M351" s="23">
        <f t="shared" si="125"/>
        <v>1.0329999999999999</v>
      </c>
      <c r="N351" s="35">
        <f t="shared" si="126"/>
        <v>-0.40233363325781202</v>
      </c>
      <c r="O351" s="87">
        <f t="shared" si="127"/>
        <v>1.0911901642583532</v>
      </c>
      <c r="P351" s="142">
        <f t="shared" si="128"/>
        <v>9.2935776736325177</v>
      </c>
      <c r="R351" s="60">
        <v>40178</v>
      </c>
      <c r="S351" s="121">
        <v>341</v>
      </c>
      <c r="T351" s="73">
        <f>'Calcul Es et Ea'!C350</f>
        <v>11.215590000000001</v>
      </c>
      <c r="U351" s="65">
        <f>'Calcul Es et Ea'!D350</f>
        <v>4.850422</v>
      </c>
      <c r="V351" s="33">
        <f t="shared" si="110"/>
        <v>6.9809638053258025</v>
      </c>
      <c r="W351" s="33">
        <f t="shared" si="111"/>
        <v>4.4549360005288081</v>
      </c>
      <c r="X351" s="35">
        <f t="shared" si="112"/>
        <v>0.63815486296177637</v>
      </c>
      <c r="Y351" s="25">
        <f t="shared" si="113"/>
        <v>3.4303007204071823</v>
      </c>
      <c r="AA351" s="60">
        <v>40178</v>
      </c>
      <c r="AB351" s="121">
        <v>341</v>
      </c>
      <c r="AC351" s="73">
        <f t="shared" si="129"/>
        <v>11.215590000000001</v>
      </c>
      <c r="AD351" s="65">
        <f t="shared" si="130"/>
        <v>4.850422</v>
      </c>
      <c r="AE351" s="33">
        <f>'Calcul Es et Ea'!I350</f>
        <v>1.0260362003497405</v>
      </c>
      <c r="AF351" s="47">
        <f t="shared" si="114"/>
        <v>284.37559000000005</v>
      </c>
      <c r="AG351" s="47">
        <f t="shared" si="115"/>
        <v>278.01042200000001</v>
      </c>
      <c r="AH351" s="33">
        <f t="shared" si="116"/>
        <v>32.064993293131671</v>
      </c>
      <c r="AI351" s="33">
        <f t="shared" si="117"/>
        <v>29.289111755242832</v>
      </c>
      <c r="AJ351" s="25">
        <f t="shared" si="118"/>
        <v>3.109903397428158</v>
      </c>
    </row>
    <row r="352" spans="1:36" x14ac:dyDescent="0.45">
      <c r="A352" s="60">
        <v>40179</v>
      </c>
      <c r="B352" s="122">
        <v>342</v>
      </c>
      <c r="C352" s="89">
        <f t="shared" si="119"/>
        <v>3.3806992786822549</v>
      </c>
      <c r="D352" s="75">
        <f t="shared" si="120"/>
        <v>3.2193633252773934</v>
      </c>
      <c r="E352" s="75">
        <f t="shared" si="121"/>
        <v>0.16133595340486151</v>
      </c>
      <c r="G352" s="111">
        <v>40179</v>
      </c>
      <c r="H352" s="140">
        <v>342</v>
      </c>
      <c r="I352" s="149">
        <f t="shared" si="122"/>
        <v>2010</v>
      </c>
      <c r="J352" s="13">
        <f t="shared" si="123"/>
        <v>1</v>
      </c>
      <c r="K352" s="13">
        <f t="shared" si="124"/>
        <v>1</v>
      </c>
      <c r="L352" s="144">
        <v>1</v>
      </c>
      <c r="M352" s="23">
        <f t="shared" si="125"/>
        <v>1.0329951106939008</v>
      </c>
      <c r="N352" s="35">
        <f t="shared" si="126"/>
        <v>-0.40100809259462372</v>
      </c>
      <c r="O352" s="87">
        <f t="shared" si="127"/>
        <v>1.0931016193400398</v>
      </c>
      <c r="P352" s="142">
        <f t="shared" si="128"/>
        <v>9.3436774077983866</v>
      </c>
      <c r="R352" s="60">
        <v>40179</v>
      </c>
      <c r="S352" s="122">
        <v>342</v>
      </c>
      <c r="T352" s="73">
        <f>'Calcul Es et Ea'!C351</f>
        <v>5.136533</v>
      </c>
      <c r="U352" s="65">
        <f>'Calcul Es et Ea'!D351</f>
        <v>-0.97976669999999999</v>
      </c>
      <c r="V352" s="33">
        <f t="shared" si="110"/>
        <v>7.0185967216418366</v>
      </c>
      <c r="W352" s="33">
        <f t="shared" si="111"/>
        <v>4.3905185437431884</v>
      </c>
      <c r="X352" s="35">
        <f t="shared" si="112"/>
        <v>0.62555503868815099</v>
      </c>
      <c r="Y352" s="25">
        <f t="shared" si="113"/>
        <v>3.3806992786822549</v>
      </c>
      <c r="AA352" s="60">
        <v>40179</v>
      </c>
      <c r="AB352" s="122">
        <v>342</v>
      </c>
      <c r="AC352" s="73">
        <f t="shared" si="129"/>
        <v>5.136533</v>
      </c>
      <c r="AD352" s="65">
        <f t="shared" si="130"/>
        <v>-0.97976669999999999</v>
      </c>
      <c r="AE352" s="33">
        <f>'Calcul Es et Ea'!I351</f>
        <v>0.60396864148840201</v>
      </c>
      <c r="AF352" s="47">
        <f t="shared" si="114"/>
        <v>278.29653300000001</v>
      </c>
      <c r="AG352" s="47">
        <f t="shared" si="115"/>
        <v>272.1802333</v>
      </c>
      <c r="AH352" s="33">
        <f t="shared" si="116"/>
        <v>29.409868121628516</v>
      </c>
      <c r="AI352" s="33">
        <f t="shared" si="117"/>
        <v>26.908421455231082</v>
      </c>
      <c r="AJ352" s="25">
        <f t="shared" si="118"/>
        <v>3.2193633252773934</v>
      </c>
    </row>
    <row r="353" spans="1:36" x14ac:dyDescent="0.45">
      <c r="A353" s="60">
        <v>40180</v>
      </c>
      <c r="B353" s="122">
        <v>343</v>
      </c>
      <c r="C353" s="89">
        <f t="shared" si="119"/>
        <v>4.2492066481241197</v>
      </c>
      <c r="D353" s="75">
        <f t="shared" si="120"/>
        <v>4.4981124762381945</v>
      </c>
      <c r="E353" s="75">
        <f t="shared" si="121"/>
        <v>-0.2489058281140748</v>
      </c>
      <c r="G353" s="111">
        <v>40180</v>
      </c>
      <c r="H353" s="140">
        <v>343</v>
      </c>
      <c r="I353" s="149">
        <f t="shared" si="122"/>
        <v>2010</v>
      </c>
      <c r="J353" s="13">
        <f t="shared" si="123"/>
        <v>1</v>
      </c>
      <c r="K353" s="13">
        <f t="shared" si="124"/>
        <v>2</v>
      </c>
      <c r="L353" s="144">
        <f t="shared" si="131"/>
        <v>2</v>
      </c>
      <c r="M353" s="23">
        <f t="shared" si="125"/>
        <v>1.0329804442244102</v>
      </c>
      <c r="N353" s="35">
        <f t="shared" si="126"/>
        <v>-0.39956372457913614</v>
      </c>
      <c r="O353" s="87">
        <f t="shared" si="127"/>
        <v>1.0951798344442507</v>
      </c>
      <c r="P353" s="142">
        <f t="shared" si="128"/>
        <v>9.3982534361344712</v>
      </c>
      <c r="R353" s="60">
        <v>40180</v>
      </c>
      <c r="S353" s="122">
        <v>343</v>
      </c>
      <c r="T353" s="73">
        <f>'Calcul Es et Ea'!C352</f>
        <v>5.9015120000000003</v>
      </c>
      <c r="U353" s="65">
        <f>'Calcul Es et Ea'!D352</f>
        <v>-3.6491340000000001</v>
      </c>
      <c r="V353" s="33">
        <f t="shared" si="110"/>
        <v>7.0595920510867698</v>
      </c>
      <c r="W353" s="33">
        <f t="shared" si="111"/>
        <v>5.518450192368987</v>
      </c>
      <c r="X353" s="35">
        <f t="shared" si="112"/>
        <v>0.78169533769581834</v>
      </c>
      <c r="Y353" s="25">
        <f t="shared" si="113"/>
        <v>4.2492066481241197</v>
      </c>
      <c r="AA353" s="60">
        <v>40180</v>
      </c>
      <c r="AB353" s="122">
        <v>343</v>
      </c>
      <c r="AC353" s="73">
        <f t="shared" si="129"/>
        <v>5.9015120000000003</v>
      </c>
      <c r="AD353" s="65">
        <f t="shared" si="130"/>
        <v>-3.6491340000000001</v>
      </c>
      <c r="AE353" s="33">
        <f>'Calcul Es et Ea'!I352</f>
        <v>0.62408115248700413</v>
      </c>
      <c r="AF353" s="47">
        <f t="shared" si="114"/>
        <v>279.06151200000005</v>
      </c>
      <c r="AG353" s="47">
        <f t="shared" si="115"/>
        <v>269.51086600000002</v>
      </c>
      <c r="AH353" s="33">
        <f t="shared" si="116"/>
        <v>29.734570187255734</v>
      </c>
      <c r="AI353" s="33">
        <f t="shared" si="117"/>
        <v>25.868247731810754</v>
      </c>
      <c r="AJ353" s="25">
        <f t="shared" si="118"/>
        <v>4.4981124762381945</v>
      </c>
    </row>
    <row r="354" spans="1:36" x14ac:dyDescent="0.45">
      <c r="A354" s="60">
        <v>40181</v>
      </c>
      <c r="B354" s="121">
        <v>344</v>
      </c>
      <c r="C354" s="89">
        <f t="shared" si="119"/>
        <v>2.4322888702539842</v>
      </c>
      <c r="D354" s="75">
        <f t="shared" si="120"/>
        <v>1.6777517657776571</v>
      </c>
      <c r="E354" s="75">
        <f t="shared" si="121"/>
        <v>0.75453710447632716</v>
      </c>
      <c r="G354" s="111">
        <v>40181</v>
      </c>
      <c r="H354" s="139">
        <v>344</v>
      </c>
      <c r="I354" s="149">
        <f t="shared" si="122"/>
        <v>2010</v>
      </c>
      <c r="J354" s="13">
        <f t="shared" si="123"/>
        <v>1</v>
      </c>
      <c r="K354" s="13">
        <f t="shared" si="124"/>
        <v>3</v>
      </c>
      <c r="L354" s="144">
        <f t="shared" si="131"/>
        <v>3</v>
      </c>
      <c r="M354" s="23">
        <f t="shared" si="125"/>
        <v>1.0329560049375197</v>
      </c>
      <c r="N354" s="35">
        <f t="shared" si="126"/>
        <v>-0.39800095720876433</v>
      </c>
      <c r="O354" s="87">
        <f t="shared" si="127"/>
        <v>1.0974230566113299</v>
      </c>
      <c r="P354" s="142">
        <f t="shared" si="128"/>
        <v>9.4573055535383705</v>
      </c>
      <c r="R354" s="60">
        <v>40181</v>
      </c>
      <c r="S354" s="121">
        <v>344</v>
      </c>
      <c r="T354" s="73">
        <f>'Calcul Es et Ea'!C353</f>
        <v>2.8252549999999998</v>
      </c>
      <c r="U354" s="65">
        <f>'Calcul Es et Ea'!D353</f>
        <v>-0.26508890000000002</v>
      </c>
      <c r="V354" s="33">
        <f t="shared" ref="V354:V417" si="132">(0.75+2*$T$2/100000)*P354</f>
        <v>7.103949639595883</v>
      </c>
      <c r="W354" s="33">
        <f t="shared" ref="W354:W417" si="133">$T$4*SQRT(T354-U354)*P354</f>
        <v>3.1588167146155639</v>
      </c>
      <c r="X354" s="35">
        <f t="shared" ref="X354:X417" si="134">IF(W354/V354&lt;=1,W354/V354,1)</f>
        <v>0.44465640592509281</v>
      </c>
      <c r="Y354" s="25">
        <f t="shared" ref="Y354:Y417" si="135">0.77*W354</f>
        <v>2.4322888702539842</v>
      </c>
      <c r="AA354" s="60">
        <v>40181</v>
      </c>
      <c r="AB354" s="121">
        <v>344</v>
      </c>
      <c r="AC354" s="73">
        <f t="shared" si="129"/>
        <v>2.8252549999999998</v>
      </c>
      <c r="AD354" s="65">
        <f t="shared" si="130"/>
        <v>-0.26508890000000002</v>
      </c>
      <c r="AE354" s="33">
        <f>'Calcul Es et Ea'!I353</f>
        <v>0.50039194228298756</v>
      </c>
      <c r="AF354" s="47">
        <f t="shared" ref="AF354:AF417" si="136">273.16+AC354</f>
        <v>275.98525500000005</v>
      </c>
      <c r="AG354" s="47">
        <f t="shared" ref="AG354:AG417" si="137">273.16+AD354</f>
        <v>272.8949111</v>
      </c>
      <c r="AH354" s="33">
        <f t="shared" ref="AH354:AH417" si="138">$E$2*AF354^4</f>
        <v>28.444965553924273</v>
      </c>
      <c r="AI354" s="33">
        <f t="shared" ref="AI354:AI417" si="139">$E$2*AG354^4</f>
        <v>27.192155906618709</v>
      </c>
      <c r="AJ354" s="25">
        <f t="shared" ref="AJ354:AJ417" si="140">(AH354+AI354)/2*(0.34-0.14*SQRT(AE354))*(1.35*X354-0.35)</f>
        <v>1.6777517657776571</v>
      </c>
    </row>
    <row r="355" spans="1:36" x14ac:dyDescent="0.45">
      <c r="A355" s="60">
        <v>40182</v>
      </c>
      <c r="B355" s="122">
        <v>345</v>
      </c>
      <c r="C355" s="89">
        <f t="shared" si="119"/>
        <v>2.9741185697109662</v>
      </c>
      <c r="D355" s="75">
        <f t="shared" si="120"/>
        <v>2.4769672317464231</v>
      </c>
      <c r="E355" s="75">
        <f t="shared" si="121"/>
        <v>0.49715133796454314</v>
      </c>
      <c r="G355" s="111">
        <v>40182</v>
      </c>
      <c r="H355" s="140">
        <v>345</v>
      </c>
      <c r="I355" s="149">
        <f t="shared" si="122"/>
        <v>2010</v>
      </c>
      <c r="J355" s="13">
        <f t="shared" si="123"/>
        <v>1</v>
      </c>
      <c r="K355" s="13">
        <f t="shared" si="124"/>
        <v>4</v>
      </c>
      <c r="L355" s="144">
        <f t="shared" si="131"/>
        <v>4</v>
      </c>
      <c r="M355" s="23">
        <f t="shared" si="125"/>
        <v>1.0329218000751172</v>
      </c>
      <c r="N355" s="35">
        <f t="shared" si="126"/>
        <v>-0.39632025356520739</v>
      </c>
      <c r="O355" s="87">
        <f t="shared" si="127"/>
        <v>1.0998294123684726</v>
      </c>
      <c r="P355" s="142">
        <f t="shared" si="128"/>
        <v>9.5208331741758645</v>
      </c>
      <c r="R355" s="60">
        <v>40182</v>
      </c>
      <c r="S355" s="122">
        <v>345</v>
      </c>
      <c r="T355" s="73">
        <f>'Calcul Es et Ea'!C354</f>
        <v>0.19312219999999999</v>
      </c>
      <c r="U355" s="65">
        <f>'Calcul Es et Ea'!D354</f>
        <v>-4.3659660000000002</v>
      </c>
      <c r="V355" s="33">
        <f t="shared" si="132"/>
        <v>7.151669047113943</v>
      </c>
      <c r="W355" s="33">
        <f t="shared" si="133"/>
        <v>3.862491648975281</v>
      </c>
      <c r="X355" s="35">
        <f t="shared" si="134"/>
        <v>0.54008254905671149</v>
      </c>
      <c r="Y355" s="25">
        <f t="shared" si="135"/>
        <v>2.9741185697109662</v>
      </c>
      <c r="AA355" s="60">
        <v>40182</v>
      </c>
      <c r="AB355" s="122">
        <v>345</v>
      </c>
      <c r="AC355" s="73">
        <f t="shared" si="129"/>
        <v>0.19312219999999999</v>
      </c>
      <c r="AD355" s="65">
        <f t="shared" si="130"/>
        <v>-4.3659660000000002</v>
      </c>
      <c r="AE355" s="33">
        <f>'Calcul Es et Ea'!I354</f>
        <v>0.44418469397158905</v>
      </c>
      <c r="AF355" s="47">
        <f t="shared" si="136"/>
        <v>273.35312220000003</v>
      </c>
      <c r="AG355" s="47">
        <f t="shared" si="137"/>
        <v>268.79403400000001</v>
      </c>
      <c r="AH355" s="33">
        <f t="shared" si="138"/>
        <v>27.375247105248086</v>
      </c>
      <c r="AI355" s="33">
        <f t="shared" si="139"/>
        <v>25.594131311789901</v>
      </c>
      <c r="AJ355" s="25">
        <f t="shared" si="140"/>
        <v>2.4769672317464231</v>
      </c>
    </row>
    <row r="356" spans="1:36" x14ac:dyDescent="0.45">
      <c r="A356" s="60">
        <v>40183</v>
      </c>
      <c r="B356" s="122">
        <v>346</v>
      </c>
      <c r="C356" s="89">
        <f t="shared" si="119"/>
        <v>4.0677693394967189</v>
      </c>
      <c r="D356" s="75">
        <f t="shared" si="120"/>
        <v>4.1551744741743564</v>
      </c>
      <c r="E356" s="75">
        <f t="shared" si="121"/>
        <v>-8.7405134677637442E-2</v>
      </c>
      <c r="G356" s="111">
        <v>40183</v>
      </c>
      <c r="H356" s="140">
        <v>346</v>
      </c>
      <c r="I356" s="149">
        <f t="shared" si="122"/>
        <v>2010</v>
      </c>
      <c r="J356" s="13">
        <f t="shared" si="123"/>
        <v>1</v>
      </c>
      <c r="K356" s="13">
        <f t="shared" si="124"/>
        <v>5</v>
      </c>
      <c r="L356" s="144">
        <f t="shared" si="131"/>
        <v>5</v>
      </c>
      <c r="M356" s="23">
        <f t="shared" si="125"/>
        <v>1.032877839772842</v>
      </c>
      <c r="N356" s="35">
        <f t="shared" si="126"/>
        <v>-0.3945221116772275</v>
      </c>
      <c r="O356" s="87">
        <f t="shared" si="127"/>
        <v>1.1023969133282616</v>
      </c>
      <c r="P356" s="142">
        <f t="shared" si="128"/>
        <v>9.5888352709781728</v>
      </c>
      <c r="R356" s="60">
        <v>40183</v>
      </c>
      <c r="S356" s="122">
        <v>346</v>
      </c>
      <c r="T356" s="73">
        <f>'Calcul Es et Ea'!C355</f>
        <v>0.66386659999999997</v>
      </c>
      <c r="U356" s="65">
        <f>'Calcul Es et Ea'!D355</f>
        <v>-7.7441250000000004</v>
      </c>
      <c r="V356" s="33">
        <f t="shared" si="132"/>
        <v>7.2027495021479648</v>
      </c>
      <c r="W356" s="33">
        <f t="shared" si="133"/>
        <v>5.2828173240217131</v>
      </c>
      <c r="X356" s="35">
        <f t="shared" si="134"/>
        <v>0.73344454398230841</v>
      </c>
      <c r="Y356" s="25">
        <f t="shared" si="135"/>
        <v>4.0677693394967189</v>
      </c>
      <c r="AA356" s="60">
        <v>40183</v>
      </c>
      <c r="AB356" s="122">
        <v>346</v>
      </c>
      <c r="AC356" s="73">
        <f t="shared" si="129"/>
        <v>0.66386659999999997</v>
      </c>
      <c r="AD356" s="65">
        <f t="shared" si="130"/>
        <v>-7.7441250000000004</v>
      </c>
      <c r="AE356" s="33">
        <f>'Calcul Es et Ea'!I355</f>
        <v>0.41186587989200613</v>
      </c>
      <c r="AF356" s="47">
        <f t="shared" si="136"/>
        <v>273.82386660000003</v>
      </c>
      <c r="AG356" s="47">
        <f t="shared" si="137"/>
        <v>265.41587500000003</v>
      </c>
      <c r="AH356" s="33">
        <f t="shared" si="138"/>
        <v>27.56430762899037</v>
      </c>
      <c r="AI356" s="33">
        <f t="shared" si="139"/>
        <v>24.331533102434271</v>
      </c>
      <c r="AJ356" s="25">
        <f t="shared" si="140"/>
        <v>4.1551744741743564</v>
      </c>
    </row>
    <row r="357" spans="1:36" x14ac:dyDescent="0.45">
      <c r="A357" s="60">
        <v>40184</v>
      </c>
      <c r="B357" s="121">
        <v>347</v>
      </c>
      <c r="C357" s="89">
        <f t="shared" si="119"/>
        <v>3.9890846072348651</v>
      </c>
      <c r="D357" s="75">
        <f t="shared" si="120"/>
        <v>3.9411419918028812</v>
      </c>
      <c r="E357" s="75">
        <f t="shared" si="121"/>
        <v>4.794261543198397E-2</v>
      </c>
      <c r="G357" s="111">
        <v>40184</v>
      </c>
      <c r="H357" s="139">
        <v>347</v>
      </c>
      <c r="I357" s="149">
        <f t="shared" si="122"/>
        <v>2010</v>
      </c>
      <c r="J357" s="13">
        <f t="shared" si="123"/>
        <v>1</v>
      </c>
      <c r="K357" s="13">
        <f t="shared" si="124"/>
        <v>6</v>
      </c>
      <c r="L357" s="144">
        <f t="shared" si="131"/>
        <v>6</v>
      </c>
      <c r="M357" s="23">
        <f t="shared" si="125"/>
        <v>1.0328241370570801</v>
      </c>
      <c r="N357" s="35">
        <f t="shared" si="126"/>
        <v>-0.39260706437307313</v>
      </c>
      <c r="O357" s="87">
        <f t="shared" si="127"/>
        <v>1.1051234620296724</v>
      </c>
      <c r="P357" s="142">
        <f t="shared" si="128"/>
        <v>9.6613103121938249</v>
      </c>
      <c r="R357" s="60">
        <v>40184</v>
      </c>
      <c r="S357" s="121">
        <v>347</v>
      </c>
      <c r="T357" s="73">
        <f>'Calcul Es et Ea'!C356</f>
        <v>2.9322659999999998</v>
      </c>
      <c r="U357" s="65">
        <f>'Calcul Es et Ea'!D356</f>
        <v>-5.0327339999999996</v>
      </c>
      <c r="V357" s="33">
        <f t="shared" si="132"/>
        <v>7.2571898541075139</v>
      </c>
      <c r="W357" s="33">
        <f t="shared" si="133"/>
        <v>5.1806293600452795</v>
      </c>
      <c r="X357" s="35">
        <f t="shared" si="134"/>
        <v>0.71386162746081161</v>
      </c>
      <c r="Y357" s="25">
        <f t="shared" si="135"/>
        <v>3.9890846072348651</v>
      </c>
      <c r="AA357" s="60">
        <v>40184</v>
      </c>
      <c r="AB357" s="121">
        <v>347</v>
      </c>
      <c r="AC357" s="73">
        <f t="shared" si="129"/>
        <v>2.9322659999999998</v>
      </c>
      <c r="AD357" s="65">
        <f t="shared" si="130"/>
        <v>-5.0327339999999996</v>
      </c>
      <c r="AE357" s="33">
        <f>'Calcul Es et Ea'!I356</f>
        <v>0.5246469273799651</v>
      </c>
      <c r="AF357" s="47">
        <f t="shared" si="136"/>
        <v>276.09226600000005</v>
      </c>
      <c r="AG357" s="47">
        <f t="shared" si="137"/>
        <v>268.12726600000002</v>
      </c>
      <c r="AH357" s="33">
        <f t="shared" si="138"/>
        <v>28.489108420197688</v>
      </c>
      <c r="AI357" s="33">
        <f t="shared" si="139"/>
        <v>25.341120421318685</v>
      </c>
      <c r="AJ357" s="25">
        <f t="shared" si="140"/>
        <v>3.9411419918028812</v>
      </c>
    </row>
    <row r="358" spans="1:36" x14ac:dyDescent="0.45">
      <c r="A358" s="60">
        <v>40185</v>
      </c>
      <c r="B358" s="122">
        <v>348</v>
      </c>
      <c r="C358" s="89">
        <f t="shared" si="119"/>
        <v>3.2203562358184068</v>
      </c>
      <c r="D358" s="75">
        <f t="shared" si="120"/>
        <v>2.7212343490609907</v>
      </c>
      <c r="E358" s="75">
        <f t="shared" si="121"/>
        <v>0.49912188675741609</v>
      </c>
      <c r="G358" s="111">
        <v>40185</v>
      </c>
      <c r="H358" s="140">
        <v>348</v>
      </c>
      <c r="I358" s="149">
        <f t="shared" si="122"/>
        <v>2010</v>
      </c>
      <c r="J358" s="13">
        <f t="shared" si="123"/>
        <v>1</v>
      </c>
      <c r="K358" s="13">
        <f t="shared" si="124"/>
        <v>7</v>
      </c>
      <c r="L358" s="144">
        <f t="shared" si="131"/>
        <v>7</v>
      </c>
      <c r="M358" s="23">
        <f t="shared" si="125"/>
        <v>1.0327607078411054</v>
      </c>
      <c r="N358" s="35">
        <f t="shared" si="126"/>
        <v>-0.39057567912259061</v>
      </c>
      <c r="O358" s="87">
        <f t="shared" si="127"/>
        <v>1.1080068579869713</v>
      </c>
      <c r="P358" s="142">
        <f t="shared" si="128"/>
        <v>9.7382561953155307</v>
      </c>
      <c r="R358" s="60">
        <v>40185</v>
      </c>
      <c r="S358" s="122">
        <v>348</v>
      </c>
      <c r="T358" s="73">
        <f>'Calcul Es et Ea'!C357</f>
        <v>0.93196670000000004</v>
      </c>
      <c r="U358" s="65">
        <f>'Calcul Es et Ea'!D357</f>
        <v>-4.1772790000000004</v>
      </c>
      <c r="V358" s="33">
        <f t="shared" si="132"/>
        <v>7.3149885236732146</v>
      </c>
      <c r="W358" s="33">
        <f t="shared" si="133"/>
        <v>4.1822808257381903</v>
      </c>
      <c r="X358" s="35">
        <f t="shared" si="134"/>
        <v>0.57174126961419514</v>
      </c>
      <c r="Y358" s="25">
        <f t="shared" si="135"/>
        <v>3.2203562358184068</v>
      </c>
      <c r="AA358" s="60">
        <v>40185</v>
      </c>
      <c r="AB358" s="122">
        <v>348</v>
      </c>
      <c r="AC358" s="73">
        <f t="shared" si="129"/>
        <v>0.93196670000000004</v>
      </c>
      <c r="AD358" s="65">
        <f t="shared" si="130"/>
        <v>-4.1772790000000004</v>
      </c>
      <c r="AE358" s="33">
        <f>'Calcul Es et Ea'!I357</f>
        <v>0.49122046937174191</v>
      </c>
      <c r="AF358" s="47">
        <f t="shared" si="136"/>
        <v>274.0919667</v>
      </c>
      <c r="AG358" s="47">
        <f t="shared" si="137"/>
        <v>268.98272100000003</v>
      </c>
      <c r="AH358" s="33">
        <f t="shared" si="138"/>
        <v>27.672418789489161</v>
      </c>
      <c r="AI358" s="33">
        <f t="shared" si="139"/>
        <v>25.66607289802111</v>
      </c>
      <c r="AJ358" s="25">
        <f t="shared" si="140"/>
        <v>2.7212343490609907</v>
      </c>
    </row>
    <row r="359" spans="1:36" x14ac:dyDescent="0.45">
      <c r="A359" s="60">
        <v>40186</v>
      </c>
      <c r="B359" s="122">
        <v>349</v>
      </c>
      <c r="C359" s="89">
        <f t="shared" si="119"/>
        <v>3.2200116686819102</v>
      </c>
      <c r="D359" s="75">
        <f t="shared" si="120"/>
        <v>2.6837777724740071</v>
      </c>
      <c r="E359" s="75">
        <f t="shared" si="121"/>
        <v>0.53623389620790318</v>
      </c>
      <c r="G359" s="111">
        <v>40186</v>
      </c>
      <c r="H359" s="140">
        <v>349</v>
      </c>
      <c r="I359" s="149">
        <f t="shared" si="122"/>
        <v>2010</v>
      </c>
      <c r="J359" s="13">
        <f t="shared" si="123"/>
        <v>1</v>
      </c>
      <c r="K359" s="13">
        <f t="shared" si="124"/>
        <v>8</v>
      </c>
      <c r="L359" s="144">
        <f t="shared" si="131"/>
        <v>8</v>
      </c>
      <c r="M359" s="23">
        <f t="shared" si="125"/>
        <v>1.0326875709203633</v>
      </c>
      <c r="N359" s="35">
        <f t="shared" si="126"/>
        <v>-0.38842855786907049</v>
      </c>
      <c r="O359" s="87">
        <f t="shared" si="127"/>
        <v>1.1110448039116845</v>
      </c>
      <c r="P359" s="142">
        <f t="shared" si="128"/>
        <v>9.8196701787112453</v>
      </c>
      <c r="R359" s="60">
        <v>40186</v>
      </c>
      <c r="S359" s="122">
        <v>349</v>
      </c>
      <c r="T359" s="73">
        <f>'Calcul Es et Ea'!C358</f>
        <v>-0.79678890000000002</v>
      </c>
      <c r="U359" s="65">
        <f>'Calcul Es et Ea'!D358</f>
        <v>-5.8205900000000002</v>
      </c>
      <c r="V359" s="33">
        <f t="shared" si="132"/>
        <v>7.3761434514407398</v>
      </c>
      <c r="W359" s="33">
        <f t="shared" si="133"/>
        <v>4.1818333359505324</v>
      </c>
      <c r="X359" s="35">
        <f t="shared" si="134"/>
        <v>0.56694034809392424</v>
      </c>
      <c r="Y359" s="25">
        <f t="shared" si="135"/>
        <v>3.2200116686819102</v>
      </c>
      <c r="AA359" s="60">
        <v>40186</v>
      </c>
      <c r="AB359" s="122">
        <v>349</v>
      </c>
      <c r="AC359" s="73">
        <f t="shared" si="129"/>
        <v>-0.79678890000000002</v>
      </c>
      <c r="AD359" s="65">
        <f t="shared" si="130"/>
        <v>-5.8205900000000002</v>
      </c>
      <c r="AE359" s="33">
        <f>'Calcul Es et Ea'!I358</f>
        <v>0.42822537633760427</v>
      </c>
      <c r="AF359" s="47">
        <f t="shared" si="136"/>
        <v>272.3632111</v>
      </c>
      <c r="AG359" s="47">
        <f t="shared" si="137"/>
        <v>267.33941000000004</v>
      </c>
      <c r="AH359" s="33">
        <f t="shared" si="138"/>
        <v>26.980853033825969</v>
      </c>
      <c r="AI359" s="33">
        <f t="shared" si="139"/>
        <v>25.04458469139097</v>
      </c>
      <c r="AJ359" s="25">
        <f t="shared" si="140"/>
        <v>2.6837777724740071</v>
      </c>
    </row>
    <row r="360" spans="1:36" x14ac:dyDescent="0.45">
      <c r="A360" s="60">
        <v>40187</v>
      </c>
      <c r="B360" s="121">
        <v>350</v>
      </c>
      <c r="C360" s="89">
        <f t="shared" si="119"/>
        <v>3.0451561492704542</v>
      </c>
      <c r="D360" s="75">
        <f t="shared" si="120"/>
        <v>2.412765025196296</v>
      </c>
      <c r="E360" s="75">
        <f t="shared" si="121"/>
        <v>0.63239112407415821</v>
      </c>
      <c r="G360" s="111">
        <v>40187</v>
      </c>
      <c r="H360" s="139">
        <v>350</v>
      </c>
      <c r="I360" s="149">
        <f t="shared" si="122"/>
        <v>2010</v>
      </c>
      <c r="J360" s="13">
        <f t="shared" si="123"/>
        <v>1</v>
      </c>
      <c r="K360" s="13">
        <f t="shared" si="124"/>
        <v>9</v>
      </c>
      <c r="L360" s="144">
        <f t="shared" si="131"/>
        <v>9</v>
      </c>
      <c r="M360" s="23">
        <f t="shared" si="125"/>
        <v>1.032604747966902</v>
      </c>
      <c r="N360" s="35">
        <f t="shared" si="126"/>
        <v>-0.38616633685087898</v>
      </c>
      <c r="O360" s="87">
        <f t="shared" si="127"/>
        <v>1.1142349120729029</v>
      </c>
      <c r="P360" s="142">
        <f t="shared" si="128"/>
        <v>9.9055488112965868</v>
      </c>
      <c r="R360" s="60">
        <v>40187</v>
      </c>
      <c r="S360" s="121">
        <v>350</v>
      </c>
      <c r="T360" s="73">
        <f>'Calcul Es et Ea'!C359</f>
        <v>-2.0436000000000001</v>
      </c>
      <c r="U360" s="65">
        <f>'Calcul Es et Ea'!D359</f>
        <v>-6.4590339999999999</v>
      </c>
      <c r="V360" s="33">
        <f t="shared" si="132"/>
        <v>7.4406520450935449</v>
      </c>
      <c r="W360" s="33">
        <f t="shared" si="133"/>
        <v>3.9547482458057845</v>
      </c>
      <c r="X360" s="35">
        <f t="shared" si="134"/>
        <v>0.53150560217549658</v>
      </c>
      <c r="Y360" s="25">
        <f t="shared" si="135"/>
        <v>3.0451561492704542</v>
      </c>
      <c r="AA360" s="60">
        <v>40187</v>
      </c>
      <c r="AB360" s="121">
        <v>350</v>
      </c>
      <c r="AC360" s="73">
        <f t="shared" si="129"/>
        <v>-2.0436000000000001</v>
      </c>
      <c r="AD360" s="65">
        <f t="shared" si="130"/>
        <v>-6.4590339999999999</v>
      </c>
      <c r="AE360" s="33">
        <f>'Calcul Es et Ea'!I359</f>
        <v>0.3603919349020156</v>
      </c>
      <c r="AF360" s="47">
        <f t="shared" si="136"/>
        <v>271.1164</v>
      </c>
      <c r="AG360" s="47">
        <f t="shared" si="137"/>
        <v>266.70096600000005</v>
      </c>
      <c r="AH360" s="33">
        <f t="shared" si="138"/>
        <v>26.490188563605678</v>
      </c>
      <c r="AI360" s="33">
        <f t="shared" si="139"/>
        <v>24.806200414540246</v>
      </c>
      <c r="AJ360" s="25">
        <f t="shared" si="140"/>
        <v>2.412765025196296</v>
      </c>
    </row>
    <row r="361" spans="1:36" x14ac:dyDescent="0.45">
      <c r="A361" s="60">
        <v>40188</v>
      </c>
      <c r="B361" s="122">
        <v>351</v>
      </c>
      <c r="C361" s="89">
        <f t="shared" si="119"/>
        <v>2.1697939151499788</v>
      </c>
      <c r="D361" s="75">
        <f t="shared" si="120"/>
        <v>1.0134328984759164</v>
      </c>
      <c r="E361" s="75">
        <f t="shared" si="121"/>
        <v>1.1563610166740623</v>
      </c>
      <c r="G361" s="111">
        <v>40188</v>
      </c>
      <c r="H361" s="140">
        <v>351</v>
      </c>
      <c r="I361" s="149">
        <f t="shared" si="122"/>
        <v>2010</v>
      </c>
      <c r="J361" s="13">
        <f t="shared" si="123"/>
        <v>1</v>
      </c>
      <c r="K361" s="13">
        <f t="shared" si="124"/>
        <v>10</v>
      </c>
      <c r="L361" s="144">
        <f t="shared" si="131"/>
        <v>10</v>
      </c>
      <c r="M361" s="23">
        <f t="shared" si="125"/>
        <v>1.03251226352295</v>
      </c>
      <c r="N361" s="35">
        <f t="shared" si="126"/>
        <v>-0.38378968641292643</v>
      </c>
      <c r="O361" s="87">
        <f t="shared" si="127"/>
        <v>1.1175747107615781</v>
      </c>
      <c r="P361" s="142">
        <f t="shared" si="128"/>
        <v>9.9958878605902921</v>
      </c>
      <c r="R361" s="60">
        <v>40188</v>
      </c>
      <c r="S361" s="122">
        <v>351</v>
      </c>
      <c r="T361" s="73">
        <f>'Calcul Es et Ea'!C360</f>
        <v>-0.83554450000000002</v>
      </c>
      <c r="U361" s="65">
        <f>'Calcul Es et Ea'!D360</f>
        <v>-3.036978</v>
      </c>
      <c r="V361" s="33">
        <f t="shared" si="132"/>
        <v>7.5085111253610046</v>
      </c>
      <c r="W361" s="33">
        <f t="shared" si="133"/>
        <v>2.8179141755194528</v>
      </c>
      <c r="X361" s="35">
        <f t="shared" si="134"/>
        <v>0.37529599789784812</v>
      </c>
      <c r="Y361" s="25">
        <f t="shared" si="135"/>
        <v>2.1697939151499788</v>
      </c>
      <c r="AA361" s="60">
        <v>40188</v>
      </c>
      <c r="AB361" s="122">
        <v>351</v>
      </c>
      <c r="AC361" s="73">
        <f t="shared" si="129"/>
        <v>-0.83554450000000002</v>
      </c>
      <c r="AD361" s="65">
        <f t="shared" si="130"/>
        <v>-3.036978</v>
      </c>
      <c r="AE361" s="33">
        <f>'Calcul Es et Ea'!I360</f>
        <v>0.47207486296294143</v>
      </c>
      <c r="AF361" s="47">
        <f t="shared" si="136"/>
        <v>272.3244555</v>
      </c>
      <c r="AG361" s="47">
        <f t="shared" si="137"/>
        <v>270.12302200000005</v>
      </c>
      <c r="AH361" s="33">
        <f t="shared" si="138"/>
        <v>26.965499477396012</v>
      </c>
      <c r="AI361" s="33">
        <f t="shared" si="139"/>
        <v>26.104074017714357</v>
      </c>
      <c r="AJ361" s="25">
        <f t="shared" si="140"/>
        <v>1.0134328984759164</v>
      </c>
    </row>
    <row r="362" spans="1:36" x14ac:dyDescent="0.45">
      <c r="A362" s="60">
        <v>40189</v>
      </c>
      <c r="B362" s="122">
        <v>352</v>
      </c>
      <c r="C362" s="89">
        <f t="shared" si="119"/>
        <v>2.2996881916418763</v>
      </c>
      <c r="D362" s="75">
        <f t="shared" si="120"/>
        <v>1.1653838592974264</v>
      </c>
      <c r="E362" s="75">
        <f t="shared" si="121"/>
        <v>1.1343043323444499</v>
      </c>
      <c r="G362" s="111">
        <v>40189</v>
      </c>
      <c r="H362" s="140">
        <v>352</v>
      </c>
      <c r="I362" s="149">
        <f t="shared" si="122"/>
        <v>2010</v>
      </c>
      <c r="J362" s="13">
        <f t="shared" si="123"/>
        <v>1</v>
      </c>
      <c r="K362" s="13">
        <f t="shared" si="124"/>
        <v>11</v>
      </c>
      <c r="L362" s="144">
        <f t="shared" si="131"/>
        <v>11</v>
      </c>
      <c r="M362" s="23">
        <f t="shared" si="125"/>
        <v>1.032410144993644</v>
      </c>
      <c r="N362" s="35">
        <f t="shared" si="126"/>
        <v>-0.38129931080802992</v>
      </c>
      <c r="O362" s="87">
        <f t="shared" si="127"/>
        <v>1.1210616508251223</v>
      </c>
      <c r="P362" s="142">
        <f t="shared" si="128"/>
        <v>10.090682239497903</v>
      </c>
      <c r="R362" s="60">
        <v>40189</v>
      </c>
      <c r="S362" s="122">
        <v>352</v>
      </c>
      <c r="T362" s="73">
        <f>'Calcul Es et Ea'!C361</f>
        <v>-0.1095111</v>
      </c>
      <c r="U362" s="65">
        <f>'Calcul Es et Ea'!D361</f>
        <v>-2.5361669999999998</v>
      </c>
      <c r="V362" s="33">
        <f t="shared" si="132"/>
        <v>7.5797168710212457</v>
      </c>
      <c r="W362" s="33">
        <f t="shared" si="133"/>
        <v>2.986608041093346</v>
      </c>
      <c r="X362" s="35">
        <f t="shared" si="134"/>
        <v>0.3940263326341038</v>
      </c>
      <c r="Y362" s="25">
        <f t="shared" si="135"/>
        <v>2.2996881916418763</v>
      </c>
      <c r="AA362" s="60">
        <v>40189</v>
      </c>
      <c r="AB362" s="122">
        <v>352</v>
      </c>
      <c r="AC362" s="73">
        <f t="shared" si="129"/>
        <v>-0.1095111</v>
      </c>
      <c r="AD362" s="65">
        <f t="shared" si="130"/>
        <v>-2.5361669999999998</v>
      </c>
      <c r="AE362" s="33">
        <f>'Calcul Es et Ea'!I361</f>
        <v>0.51816688647244269</v>
      </c>
      <c r="AF362" s="47">
        <f t="shared" si="136"/>
        <v>273.0504889</v>
      </c>
      <c r="AG362" s="47">
        <f t="shared" si="137"/>
        <v>270.62383300000005</v>
      </c>
      <c r="AH362" s="33">
        <f t="shared" si="138"/>
        <v>27.254218110261196</v>
      </c>
      <c r="AI362" s="33">
        <f t="shared" si="139"/>
        <v>26.298201998002913</v>
      </c>
      <c r="AJ362" s="25">
        <f t="shared" si="140"/>
        <v>1.1653838592974264</v>
      </c>
    </row>
    <row r="363" spans="1:36" x14ac:dyDescent="0.45">
      <c r="A363" s="60">
        <v>40190</v>
      </c>
      <c r="B363" s="121">
        <v>353</v>
      </c>
      <c r="C363" s="89">
        <f t="shared" si="119"/>
        <v>3.3395496128278346</v>
      </c>
      <c r="D363" s="75">
        <f t="shared" si="120"/>
        <v>2.6451414397411157</v>
      </c>
      <c r="E363" s="75">
        <f t="shared" si="121"/>
        <v>0.69440817308671887</v>
      </c>
      <c r="G363" s="111">
        <v>40190</v>
      </c>
      <c r="H363" s="139">
        <v>353</v>
      </c>
      <c r="I363" s="149">
        <f t="shared" si="122"/>
        <v>2010</v>
      </c>
      <c r="J363" s="13">
        <f t="shared" si="123"/>
        <v>1</v>
      </c>
      <c r="K363" s="13">
        <f t="shared" si="124"/>
        <v>12</v>
      </c>
      <c r="L363" s="144">
        <f t="shared" si="131"/>
        <v>12</v>
      </c>
      <c r="M363" s="23">
        <f t="shared" si="125"/>
        <v>1.0322984226389083</v>
      </c>
      <c r="N363" s="35">
        <f t="shared" si="126"/>
        <v>-0.37869594798822787</v>
      </c>
      <c r="O363" s="87">
        <f t="shared" si="127"/>
        <v>1.1246931122395611</v>
      </c>
      <c r="P363" s="142">
        <f t="shared" si="128"/>
        <v>10.189925932169436</v>
      </c>
      <c r="R363" s="60">
        <v>40190</v>
      </c>
      <c r="S363" s="121">
        <v>353</v>
      </c>
      <c r="T363" s="73">
        <f>'Calcul Es et Ea'!C362</f>
        <v>-0.53644420000000004</v>
      </c>
      <c r="U363" s="65">
        <f>'Calcul Es et Ea'!D362</f>
        <v>-5.5546110000000004</v>
      </c>
      <c r="V363" s="33">
        <f t="shared" si="132"/>
        <v>7.6542647632083938</v>
      </c>
      <c r="W363" s="33">
        <f t="shared" si="133"/>
        <v>4.3370774192569277</v>
      </c>
      <c r="X363" s="35">
        <f t="shared" si="134"/>
        <v>0.56662234106453613</v>
      </c>
      <c r="Y363" s="25">
        <f t="shared" si="135"/>
        <v>3.3395496128278346</v>
      </c>
      <c r="AA363" s="60">
        <v>40190</v>
      </c>
      <c r="AB363" s="121">
        <v>353</v>
      </c>
      <c r="AC363" s="73">
        <f t="shared" si="129"/>
        <v>-0.53644420000000004</v>
      </c>
      <c r="AD363" s="65">
        <f t="shared" si="130"/>
        <v>-5.5546110000000004</v>
      </c>
      <c r="AE363" s="33">
        <f>'Calcul Es et Ea'!I362</f>
        <v>0.46912843177555319</v>
      </c>
      <c r="AF363" s="47">
        <f t="shared" si="136"/>
        <v>272.62355580000002</v>
      </c>
      <c r="AG363" s="47">
        <f t="shared" si="137"/>
        <v>267.605389</v>
      </c>
      <c r="AH363" s="33">
        <f t="shared" si="138"/>
        <v>27.08416214113328</v>
      </c>
      <c r="AI363" s="33">
        <f t="shared" si="139"/>
        <v>25.144402093413049</v>
      </c>
      <c r="AJ363" s="25">
        <f t="shared" si="140"/>
        <v>2.6451414397411157</v>
      </c>
    </row>
    <row r="364" spans="1:36" x14ac:dyDescent="0.45">
      <c r="A364" s="60">
        <v>40191</v>
      </c>
      <c r="B364" s="122">
        <v>354</v>
      </c>
      <c r="C364" s="89">
        <f t="shared" si="119"/>
        <v>5.0415349954933637</v>
      </c>
      <c r="D364" s="75">
        <f t="shared" si="120"/>
        <v>4.8650731481252834</v>
      </c>
      <c r="E364" s="75">
        <f t="shared" si="121"/>
        <v>0.17646184736808035</v>
      </c>
      <c r="G364" s="111">
        <v>40191</v>
      </c>
      <c r="H364" s="140">
        <v>354</v>
      </c>
      <c r="I364" s="149">
        <f t="shared" si="122"/>
        <v>2010</v>
      </c>
      <c r="J364" s="13">
        <f t="shared" si="123"/>
        <v>1</v>
      </c>
      <c r="K364" s="13">
        <f t="shared" si="124"/>
        <v>13</v>
      </c>
      <c r="L364" s="144">
        <f t="shared" si="131"/>
        <v>13</v>
      </c>
      <c r="M364" s="23">
        <f t="shared" si="125"/>
        <v>1.0321771295644875</v>
      </c>
      <c r="N364" s="35">
        <f t="shared" si="126"/>
        <v>-0.37598036938610901</v>
      </c>
      <c r="O364" s="87">
        <f t="shared" si="127"/>
        <v>1.1284664106876434</v>
      </c>
      <c r="P364" s="142">
        <f t="shared" si="128"/>
        <v>10.293611919275893</v>
      </c>
      <c r="R364" s="60">
        <v>40191</v>
      </c>
      <c r="S364" s="122">
        <v>354</v>
      </c>
      <c r="T364" s="73">
        <f>'Calcul Es et Ea'!C363</f>
        <v>10.408519999999999</v>
      </c>
      <c r="U364" s="65">
        <f>'Calcul Es et Ea'!D363</f>
        <v>-0.79878879999999997</v>
      </c>
      <c r="V364" s="33">
        <f t="shared" si="132"/>
        <v>7.73214952928328</v>
      </c>
      <c r="W364" s="33">
        <f t="shared" si="133"/>
        <v>6.5474480460952771</v>
      </c>
      <c r="X364" s="35">
        <f t="shared" si="134"/>
        <v>0.84678238842882059</v>
      </c>
      <c r="Y364" s="25">
        <f t="shared" si="135"/>
        <v>5.0415349954933637</v>
      </c>
      <c r="AA364" s="60">
        <v>40191</v>
      </c>
      <c r="AB364" s="122">
        <v>354</v>
      </c>
      <c r="AC364" s="73">
        <f t="shared" si="129"/>
        <v>10.408519999999999</v>
      </c>
      <c r="AD364" s="65">
        <f t="shared" si="130"/>
        <v>-0.79878879999999997</v>
      </c>
      <c r="AE364" s="33">
        <f>'Calcul Es et Ea'!I363</f>
        <v>0.87488550099110884</v>
      </c>
      <c r="AF364" s="47">
        <f t="shared" si="136"/>
        <v>283.56852000000003</v>
      </c>
      <c r="AG364" s="47">
        <f t="shared" si="137"/>
        <v>272.36121120000001</v>
      </c>
      <c r="AH364" s="33">
        <f t="shared" si="138"/>
        <v>31.702532715140979</v>
      </c>
      <c r="AI364" s="33">
        <f t="shared" si="139"/>
        <v>26.980060585925909</v>
      </c>
      <c r="AJ364" s="25">
        <f t="shared" si="140"/>
        <v>4.8650731481252834</v>
      </c>
    </row>
    <row r="365" spans="1:36" x14ac:dyDescent="0.45">
      <c r="A365" s="60">
        <v>40192</v>
      </c>
      <c r="B365" s="122">
        <v>355</v>
      </c>
      <c r="C365" s="89">
        <f t="shared" si="119"/>
        <v>2.4211888357452387</v>
      </c>
      <c r="D365" s="75">
        <f t="shared" si="120"/>
        <v>1.203853977584145</v>
      </c>
      <c r="E365" s="75">
        <f t="shared" si="121"/>
        <v>1.2173348581610937</v>
      </c>
      <c r="G365" s="111">
        <v>40192</v>
      </c>
      <c r="H365" s="140">
        <v>355</v>
      </c>
      <c r="I365" s="149">
        <f t="shared" si="122"/>
        <v>2010</v>
      </c>
      <c r="J365" s="13">
        <f t="shared" si="123"/>
        <v>1</v>
      </c>
      <c r="K365" s="13">
        <f t="shared" si="124"/>
        <v>14</v>
      </c>
      <c r="L365" s="144">
        <f t="shared" si="131"/>
        <v>14</v>
      </c>
      <c r="M365" s="23">
        <f t="shared" si="125"/>
        <v>1.0320463017121373</v>
      </c>
      <c r="N365" s="35">
        <f t="shared" si="126"/>
        <v>-0.37315337968622003</v>
      </c>
      <c r="O365" s="87">
        <f t="shared" si="127"/>
        <v>1.1323788041126799</v>
      </c>
      <c r="P365" s="142">
        <f t="shared" si="128"/>
        <v>10.401732103046713</v>
      </c>
      <c r="R365" s="60">
        <v>40192</v>
      </c>
      <c r="S365" s="122">
        <v>355</v>
      </c>
      <c r="T365" s="73">
        <f>'Calcul Es et Ea'!C364</f>
        <v>5.9841559999999996</v>
      </c>
      <c r="U365" s="65">
        <f>'Calcul Es et Ea'!D364</f>
        <v>3.4527760000000001</v>
      </c>
      <c r="V365" s="33">
        <f t="shared" si="132"/>
        <v>7.8133650865245698</v>
      </c>
      <c r="W365" s="33">
        <f t="shared" si="133"/>
        <v>3.1444010853834268</v>
      </c>
      <c r="X365" s="35">
        <f t="shared" si="134"/>
        <v>0.40243877645068221</v>
      </c>
      <c r="Y365" s="25">
        <f t="shared" si="135"/>
        <v>2.4211888357452387</v>
      </c>
      <c r="AA365" s="60">
        <v>40192</v>
      </c>
      <c r="AB365" s="122">
        <v>355</v>
      </c>
      <c r="AC365" s="73">
        <f t="shared" si="129"/>
        <v>5.9841559999999996</v>
      </c>
      <c r="AD365" s="65">
        <f t="shared" si="130"/>
        <v>3.4527760000000001</v>
      </c>
      <c r="AE365" s="33">
        <f>'Calcul Es et Ea'!I364</f>
        <v>0.82262835747608776</v>
      </c>
      <c r="AF365" s="47">
        <f t="shared" si="136"/>
        <v>279.14415600000001</v>
      </c>
      <c r="AG365" s="47">
        <f t="shared" si="137"/>
        <v>276.61277600000005</v>
      </c>
      <c r="AH365" s="33">
        <f t="shared" si="138"/>
        <v>29.769809380893289</v>
      </c>
      <c r="AI365" s="33">
        <f t="shared" si="139"/>
        <v>28.70455600976122</v>
      </c>
      <c r="AJ365" s="25">
        <f t="shared" si="140"/>
        <v>1.203853977584145</v>
      </c>
    </row>
    <row r="366" spans="1:36" x14ac:dyDescent="0.45">
      <c r="A366" s="60">
        <v>40193</v>
      </c>
      <c r="B366" s="121">
        <v>356</v>
      </c>
      <c r="C366" s="89">
        <f t="shared" si="119"/>
        <v>3.2446640827056656</v>
      </c>
      <c r="D366" s="75">
        <f t="shared" si="120"/>
        <v>2.3231742993637128</v>
      </c>
      <c r="E366" s="75">
        <f t="shared" si="121"/>
        <v>0.92148978334195286</v>
      </c>
      <c r="G366" s="111">
        <v>40193</v>
      </c>
      <c r="H366" s="139">
        <v>356</v>
      </c>
      <c r="I366" s="149">
        <f t="shared" si="122"/>
        <v>2010</v>
      </c>
      <c r="J366" s="13">
        <f t="shared" si="123"/>
        <v>1</v>
      </c>
      <c r="K366" s="13">
        <f t="shared" si="124"/>
        <v>15</v>
      </c>
      <c r="L366" s="144">
        <f t="shared" si="131"/>
        <v>15</v>
      </c>
      <c r="M366" s="23">
        <f t="shared" si="125"/>
        <v>1.0319059778489741</v>
      </c>
      <c r="N366" s="35">
        <f t="shared" si="126"/>
        <v>-0.37021581658662056</v>
      </c>
      <c r="O366" s="87">
        <f t="shared" si="127"/>
        <v>1.1364274992194354</v>
      </c>
      <c r="P366" s="142">
        <f t="shared" si="128"/>
        <v>10.514277232405094</v>
      </c>
      <c r="R366" s="60">
        <v>40193</v>
      </c>
      <c r="S366" s="121">
        <v>356</v>
      </c>
      <c r="T366" s="73">
        <f>'Calcul Es et Ea'!C365</f>
        <v>6.3985900000000004</v>
      </c>
      <c r="U366" s="65">
        <f>'Calcul Es et Ea'!D365</f>
        <v>1.949287</v>
      </c>
      <c r="V366" s="33">
        <f t="shared" si="132"/>
        <v>7.8979044858934113</v>
      </c>
      <c r="W366" s="33">
        <f t="shared" si="133"/>
        <v>4.2138494580593058</v>
      </c>
      <c r="X366" s="35">
        <f t="shared" si="134"/>
        <v>0.53354018975359063</v>
      </c>
      <c r="Y366" s="25">
        <f t="shared" si="135"/>
        <v>3.2446640827056656</v>
      </c>
      <c r="AA366" s="60">
        <v>40193</v>
      </c>
      <c r="AB366" s="121">
        <v>356</v>
      </c>
      <c r="AC366" s="73">
        <f t="shared" si="129"/>
        <v>6.3985900000000004</v>
      </c>
      <c r="AD366" s="65">
        <f t="shared" si="130"/>
        <v>1.949287</v>
      </c>
      <c r="AE366" s="33">
        <f>'Calcul Es et Ea'!I365</f>
        <v>0.78161464525711566</v>
      </c>
      <c r="AF366" s="47">
        <f t="shared" si="136"/>
        <v>279.55859000000004</v>
      </c>
      <c r="AG366" s="47">
        <f t="shared" si="137"/>
        <v>275.10928700000005</v>
      </c>
      <c r="AH366" s="33">
        <f t="shared" si="138"/>
        <v>29.946995596233847</v>
      </c>
      <c r="AI366" s="33">
        <f t="shared" si="139"/>
        <v>28.085547767151187</v>
      </c>
      <c r="AJ366" s="25">
        <f t="shared" si="140"/>
        <v>2.3231742993637128</v>
      </c>
    </row>
    <row r="367" spans="1:36" x14ac:dyDescent="0.45">
      <c r="A367" s="60">
        <v>40194</v>
      </c>
      <c r="B367" s="122">
        <v>357</v>
      </c>
      <c r="C367" s="89">
        <f t="shared" si="119"/>
        <v>4.6106163298839764</v>
      </c>
      <c r="D367" s="75">
        <f t="shared" si="120"/>
        <v>4.0109815776567395</v>
      </c>
      <c r="E367" s="75">
        <f t="shared" si="121"/>
        <v>0.59963475222723694</v>
      </c>
      <c r="G367" s="111">
        <v>40194</v>
      </c>
      <c r="H367" s="140">
        <v>357</v>
      </c>
      <c r="I367" s="149">
        <f t="shared" si="122"/>
        <v>2010</v>
      </c>
      <c r="J367" s="13">
        <f t="shared" si="123"/>
        <v>1</v>
      </c>
      <c r="K367" s="13">
        <f t="shared" si="124"/>
        <v>16</v>
      </c>
      <c r="L367" s="144">
        <f t="shared" si="131"/>
        <v>16</v>
      </c>
      <c r="M367" s="23">
        <f t="shared" si="125"/>
        <v>1.031756199555987</v>
      </c>
      <c r="N367" s="35">
        <f t="shared" si="126"/>
        <v>-0.36716855055065478</v>
      </c>
      <c r="O367" s="87">
        <f t="shared" si="127"/>
        <v>1.1406096578950895</v>
      </c>
      <c r="P367" s="142">
        <f t="shared" si="128"/>
        <v>10.631236828532497</v>
      </c>
      <c r="R367" s="60">
        <v>40194</v>
      </c>
      <c r="S367" s="122">
        <v>357</v>
      </c>
      <c r="T367" s="73">
        <f>'Calcul Es et Ea'!C366</f>
        <v>10.882849999999999</v>
      </c>
      <c r="U367" s="65">
        <f>'Calcul Es et Ea'!D366</f>
        <v>2.0954229999999998</v>
      </c>
      <c r="V367" s="33">
        <f t="shared" si="132"/>
        <v>7.9857598561204712</v>
      </c>
      <c r="W367" s="33">
        <f t="shared" si="133"/>
        <v>5.9878134154337355</v>
      </c>
      <c r="X367" s="35">
        <f t="shared" si="134"/>
        <v>0.74981135462576387</v>
      </c>
      <c r="Y367" s="25">
        <f t="shared" si="135"/>
        <v>4.6106163298839764</v>
      </c>
      <c r="AA367" s="60">
        <v>40194</v>
      </c>
      <c r="AB367" s="122">
        <v>357</v>
      </c>
      <c r="AC367" s="73">
        <f t="shared" si="129"/>
        <v>10.882849999999999</v>
      </c>
      <c r="AD367" s="65">
        <f t="shared" si="130"/>
        <v>2.0954229999999998</v>
      </c>
      <c r="AE367" s="33">
        <f>'Calcul Es et Ea'!I366</f>
        <v>0.97607637103985123</v>
      </c>
      <c r="AF367" s="47">
        <f t="shared" si="136"/>
        <v>284.04285000000004</v>
      </c>
      <c r="AG367" s="47">
        <f t="shared" si="137"/>
        <v>275.25542300000001</v>
      </c>
      <c r="AH367" s="33">
        <f t="shared" si="138"/>
        <v>31.915183041383219</v>
      </c>
      <c r="AI367" s="33">
        <f t="shared" si="139"/>
        <v>28.145270666068743</v>
      </c>
      <c r="AJ367" s="25">
        <f t="shared" si="140"/>
        <v>4.0109815776567395</v>
      </c>
    </row>
    <row r="368" spans="1:36" x14ac:dyDescent="0.45">
      <c r="A368" s="60">
        <v>40195</v>
      </c>
      <c r="B368" s="122">
        <v>358</v>
      </c>
      <c r="C368" s="89">
        <f t="shared" si="119"/>
        <v>4.6718728486459442</v>
      </c>
      <c r="D368" s="75">
        <f t="shared" si="120"/>
        <v>4.1000244176351925</v>
      </c>
      <c r="E368" s="75">
        <f t="shared" si="121"/>
        <v>0.57184843101075167</v>
      </c>
      <c r="G368" s="111">
        <v>40195</v>
      </c>
      <c r="H368" s="140">
        <v>358</v>
      </c>
      <c r="I368" s="149">
        <f t="shared" si="122"/>
        <v>2010</v>
      </c>
      <c r="J368" s="13">
        <f t="shared" si="123"/>
        <v>1</v>
      </c>
      <c r="K368" s="13">
        <f t="shared" si="124"/>
        <v>17</v>
      </c>
      <c r="L368" s="144">
        <f t="shared" si="131"/>
        <v>17</v>
      </c>
      <c r="M368" s="23">
        <f t="shared" si="125"/>
        <v>1.0315970112157162</v>
      </c>
      <c r="N368" s="35">
        <f t="shared" si="126"/>
        <v>-0.36401248454901453</v>
      </c>
      <c r="O368" s="87">
        <f t="shared" si="127"/>
        <v>1.1449224035251071</v>
      </c>
      <c r="P368" s="142">
        <f t="shared" si="128"/>
        <v>10.752599111184972</v>
      </c>
      <c r="R368" s="60">
        <v>40195</v>
      </c>
      <c r="S368" s="122">
        <v>358</v>
      </c>
      <c r="T368" s="73">
        <f>'Calcul Es et Ea'!C367</f>
        <v>11.8315</v>
      </c>
      <c r="U368" s="65">
        <f>'Calcul Es et Ea'!D367</f>
        <v>3.0115430000000001</v>
      </c>
      <c r="V368" s="33">
        <f t="shared" si="132"/>
        <v>8.0769223483577051</v>
      </c>
      <c r="W368" s="33">
        <f t="shared" si="133"/>
        <v>6.0673673359038238</v>
      </c>
      <c r="X368" s="35">
        <f t="shared" si="134"/>
        <v>0.75119792839626742</v>
      </c>
      <c r="Y368" s="25">
        <f t="shared" si="135"/>
        <v>4.6718728486459442</v>
      </c>
      <c r="AA368" s="60">
        <v>40195</v>
      </c>
      <c r="AB368" s="122">
        <v>358</v>
      </c>
      <c r="AC368" s="73">
        <f t="shared" si="129"/>
        <v>11.8315</v>
      </c>
      <c r="AD368" s="65">
        <f t="shared" si="130"/>
        <v>3.0115430000000001</v>
      </c>
      <c r="AE368" s="33">
        <f>'Calcul Es et Ea'!I367</f>
        <v>0.95953485695129859</v>
      </c>
      <c r="AF368" s="47">
        <f t="shared" si="136"/>
        <v>284.99150000000003</v>
      </c>
      <c r="AG368" s="47">
        <f t="shared" si="137"/>
        <v>276.17154300000004</v>
      </c>
      <c r="AH368" s="33">
        <f t="shared" si="138"/>
        <v>32.343686731575545</v>
      </c>
      <c r="AI368" s="33">
        <f t="shared" si="139"/>
        <v>28.521843911668896</v>
      </c>
      <c r="AJ368" s="25">
        <f t="shared" si="140"/>
        <v>4.1000244176351925</v>
      </c>
    </row>
    <row r="369" spans="1:36" x14ac:dyDescent="0.45">
      <c r="A369" s="60">
        <v>40196</v>
      </c>
      <c r="B369" s="121">
        <v>359</v>
      </c>
      <c r="C369" s="89">
        <f t="shared" si="119"/>
        <v>3.8167651189037417</v>
      </c>
      <c r="D369" s="75">
        <f t="shared" si="120"/>
        <v>2.9164425392314723</v>
      </c>
      <c r="E369" s="75">
        <f t="shared" si="121"/>
        <v>0.90032257967226936</v>
      </c>
      <c r="G369" s="111">
        <v>40196</v>
      </c>
      <c r="H369" s="139">
        <v>359</v>
      </c>
      <c r="I369" s="149">
        <f t="shared" si="122"/>
        <v>2010</v>
      </c>
      <c r="J369" s="13">
        <f t="shared" si="123"/>
        <v>1</v>
      </c>
      <c r="K369" s="13">
        <f t="shared" si="124"/>
        <v>18</v>
      </c>
      <c r="L369" s="144">
        <f t="shared" si="131"/>
        <v>18</v>
      </c>
      <c r="M369" s="23">
        <f t="shared" si="125"/>
        <v>1.031428459999103</v>
      </c>
      <c r="N369" s="35">
        <f t="shared" si="126"/>
        <v>-0.36074855379216958</v>
      </c>
      <c r="O369" s="87">
        <f t="shared" si="127"/>
        <v>1.1493628271807761</v>
      </c>
      <c r="P369" s="142">
        <f t="shared" si="128"/>
        <v>10.878350926075418</v>
      </c>
      <c r="R369" s="60">
        <v>40196</v>
      </c>
      <c r="S369" s="121">
        <v>359</v>
      </c>
      <c r="T369" s="73">
        <f>'Calcul Es et Ea'!C368</f>
        <v>5.2072000000000003</v>
      </c>
      <c r="U369" s="65">
        <f>'Calcul Es et Ea'!D368</f>
        <v>-0.54423330000000003</v>
      </c>
      <c r="V369" s="33">
        <f t="shared" si="132"/>
        <v>8.1713820816308118</v>
      </c>
      <c r="W369" s="33">
        <f t="shared" si="133"/>
        <v>4.9568378167581058</v>
      </c>
      <c r="X369" s="35">
        <f t="shared" si="134"/>
        <v>0.60660947771626406</v>
      </c>
      <c r="Y369" s="25">
        <f t="shared" si="135"/>
        <v>3.8167651189037417</v>
      </c>
      <c r="AA369" s="60">
        <v>40196</v>
      </c>
      <c r="AB369" s="121">
        <v>359</v>
      </c>
      <c r="AC369" s="73">
        <f t="shared" si="129"/>
        <v>5.2072000000000003</v>
      </c>
      <c r="AD369" s="65">
        <f t="shared" si="130"/>
        <v>-0.54423330000000003</v>
      </c>
      <c r="AE369" s="33">
        <f>'Calcul Es et Ea'!I368</f>
        <v>0.73375766910025497</v>
      </c>
      <c r="AF369" s="47">
        <f t="shared" si="136"/>
        <v>278.36720000000003</v>
      </c>
      <c r="AG369" s="47">
        <f t="shared" si="137"/>
        <v>272.61576670000005</v>
      </c>
      <c r="AH369" s="33">
        <f t="shared" si="138"/>
        <v>29.439751338204193</v>
      </c>
      <c r="AI369" s="33">
        <f t="shared" si="139"/>
        <v>27.081066998369735</v>
      </c>
      <c r="AJ369" s="25">
        <f t="shared" si="140"/>
        <v>2.9164425392314723</v>
      </c>
    </row>
    <row r="370" spans="1:36" x14ac:dyDescent="0.45">
      <c r="A370" s="60">
        <v>40197</v>
      </c>
      <c r="B370" s="122">
        <v>360</v>
      </c>
      <c r="C370" s="89">
        <f t="shared" si="119"/>
        <v>3.1720742857787463</v>
      </c>
      <c r="D370" s="75">
        <f t="shared" si="120"/>
        <v>2.033386259049454</v>
      </c>
      <c r="E370" s="75">
        <f t="shared" si="121"/>
        <v>1.1386880267292923</v>
      </c>
      <c r="G370" s="111">
        <v>40197</v>
      </c>
      <c r="H370" s="140">
        <v>360</v>
      </c>
      <c r="I370" s="149">
        <f t="shared" si="122"/>
        <v>2010</v>
      </c>
      <c r="J370" s="13">
        <f t="shared" si="123"/>
        <v>1</v>
      </c>
      <c r="K370" s="13">
        <f t="shared" si="124"/>
        <v>19</v>
      </c>
      <c r="L370" s="144">
        <f t="shared" si="131"/>
        <v>19</v>
      </c>
      <c r="M370" s="23">
        <f t="shared" si="125"/>
        <v>1.0312505958515106</v>
      </c>
      <c r="N370" s="35">
        <f t="shared" si="126"/>
        <v>-0.35737772545324453</v>
      </c>
      <c r="O370" s="87">
        <f t="shared" si="127"/>
        <v>1.1539279936571478</v>
      </c>
      <c r="P370" s="142">
        <f t="shared" si="128"/>
        <v>11.008477673624791</v>
      </c>
      <c r="R370" s="60">
        <v>40197</v>
      </c>
      <c r="S370" s="122">
        <v>360</v>
      </c>
      <c r="T370" s="73">
        <f>'Calcul Es et Ea'!C369</f>
        <v>6.3697109999999997</v>
      </c>
      <c r="U370" s="65">
        <f>'Calcul Es et Ea'!D369</f>
        <v>2.4904989999999998</v>
      </c>
      <c r="V370" s="33">
        <f t="shared" si="132"/>
        <v>8.2691280893199988</v>
      </c>
      <c r="W370" s="33">
        <f t="shared" si="133"/>
        <v>4.1195769945178524</v>
      </c>
      <c r="X370" s="35">
        <f t="shared" si="134"/>
        <v>0.49818759003606394</v>
      </c>
      <c r="Y370" s="25">
        <f t="shared" si="135"/>
        <v>3.1720742857787463</v>
      </c>
      <c r="AA370" s="60">
        <v>40197</v>
      </c>
      <c r="AB370" s="122">
        <v>360</v>
      </c>
      <c r="AC370" s="73">
        <f t="shared" si="129"/>
        <v>6.3697109999999997</v>
      </c>
      <c r="AD370" s="65">
        <f t="shared" si="130"/>
        <v>2.4904989999999998</v>
      </c>
      <c r="AE370" s="33">
        <f>'Calcul Es et Ea'!I369</f>
        <v>0.7784553008678422</v>
      </c>
      <c r="AF370" s="47">
        <f t="shared" si="136"/>
        <v>279.52971100000002</v>
      </c>
      <c r="AG370" s="47">
        <f t="shared" si="137"/>
        <v>275.65049900000002</v>
      </c>
      <c r="AH370" s="33">
        <f t="shared" si="138"/>
        <v>29.934623158879198</v>
      </c>
      <c r="AI370" s="33">
        <f t="shared" si="139"/>
        <v>28.307207294020646</v>
      </c>
      <c r="AJ370" s="25">
        <f t="shared" si="140"/>
        <v>2.033386259049454</v>
      </c>
    </row>
    <row r="371" spans="1:36" x14ac:dyDescent="0.45">
      <c r="A371" s="60">
        <v>40198</v>
      </c>
      <c r="B371" s="122">
        <v>361</v>
      </c>
      <c r="C371" s="89">
        <f t="shared" si="119"/>
        <v>4.9101306715662485</v>
      </c>
      <c r="D371" s="75">
        <f t="shared" si="120"/>
        <v>4.1962806607521959</v>
      </c>
      <c r="E371" s="75">
        <f t="shared" si="121"/>
        <v>0.71385001081405264</v>
      </c>
      <c r="G371" s="111">
        <v>40198</v>
      </c>
      <c r="H371" s="140">
        <v>361</v>
      </c>
      <c r="I371" s="149">
        <f t="shared" si="122"/>
        <v>2010</v>
      </c>
      <c r="J371" s="13">
        <f t="shared" si="123"/>
        <v>1</v>
      </c>
      <c r="K371" s="13">
        <f t="shared" si="124"/>
        <v>20</v>
      </c>
      <c r="L371" s="144">
        <f t="shared" si="131"/>
        <v>20</v>
      </c>
      <c r="M371" s="23">
        <f t="shared" si="125"/>
        <v>1.0310634714779239</v>
      </c>
      <c r="N371" s="35">
        <f t="shared" si="126"/>
        <v>-0.35390099838142475</v>
      </c>
      <c r="O371" s="87">
        <f t="shared" si="127"/>
        <v>1.1586149473421441</v>
      </c>
      <c r="P371" s="142">
        <f t="shared" si="128"/>
        <v>11.142963239374087</v>
      </c>
      <c r="R371" s="60">
        <v>40198</v>
      </c>
      <c r="S371" s="122">
        <v>361</v>
      </c>
      <c r="T371" s="73">
        <f>'Calcul Es et Ea'!C370</f>
        <v>11.695510000000001</v>
      </c>
      <c r="U371" s="65">
        <f>'Calcul Es et Ea'!D370</f>
        <v>2.623656</v>
      </c>
      <c r="V371" s="33">
        <f t="shared" si="132"/>
        <v>8.3701482668882399</v>
      </c>
      <c r="W371" s="33">
        <f t="shared" si="133"/>
        <v>6.3767930799561663</v>
      </c>
      <c r="X371" s="35">
        <f t="shared" si="134"/>
        <v>0.76184947704956951</v>
      </c>
      <c r="Y371" s="25">
        <f t="shared" si="135"/>
        <v>4.9101306715662485</v>
      </c>
      <c r="AA371" s="60">
        <v>40198</v>
      </c>
      <c r="AB371" s="122">
        <v>361</v>
      </c>
      <c r="AC371" s="73">
        <f t="shared" si="129"/>
        <v>11.695510000000001</v>
      </c>
      <c r="AD371" s="65">
        <f t="shared" si="130"/>
        <v>2.623656</v>
      </c>
      <c r="AE371" s="33">
        <f>'Calcul Es et Ea'!I370</f>
        <v>0.94413538966303079</v>
      </c>
      <c r="AF371" s="47">
        <f t="shared" si="136"/>
        <v>284.85551000000004</v>
      </c>
      <c r="AG371" s="47">
        <f t="shared" si="137"/>
        <v>275.78365600000001</v>
      </c>
      <c r="AH371" s="33">
        <f t="shared" si="138"/>
        <v>32.28199688108775</v>
      </c>
      <c r="AI371" s="33">
        <f t="shared" si="139"/>
        <v>28.361943779826802</v>
      </c>
      <c r="AJ371" s="25">
        <f t="shared" si="140"/>
        <v>4.1962806607521959</v>
      </c>
    </row>
    <row r="372" spans="1:36" x14ac:dyDescent="0.45">
      <c r="A372" s="60">
        <v>40199</v>
      </c>
      <c r="B372" s="121">
        <v>362</v>
      </c>
      <c r="C372" s="89">
        <f t="shared" si="119"/>
        <v>5.0457728439782414</v>
      </c>
      <c r="D372" s="75">
        <f t="shared" si="120"/>
        <v>4.2714217573562792</v>
      </c>
      <c r="E372" s="75">
        <f t="shared" si="121"/>
        <v>0.77435108662196228</v>
      </c>
      <c r="G372" s="111">
        <v>40199</v>
      </c>
      <c r="H372" s="139">
        <v>362</v>
      </c>
      <c r="I372" s="149">
        <f t="shared" si="122"/>
        <v>2010</v>
      </c>
      <c r="J372" s="13">
        <f t="shared" si="123"/>
        <v>1</v>
      </c>
      <c r="K372" s="13">
        <f t="shared" si="124"/>
        <v>21</v>
      </c>
      <c r="L372" s="144">
        <f t="shared" si="131"/>
        <v>21</v>
      </c>
      <c r="M372" s="23">
        <f t="shared" si="125"/>
        <v>1.0308671423273339</v>
      </c>
      <c r="N372" s="35">
        <f t="shared" si="126"/>
        <v>-0.35031940280597534</v>
      </c>
      <c r="O372" s="87">
        <f t="shared" si="127"/>
        <v>1.1634207178996383</v>
      </c>
      <c r="P372" s="142">
        <f t="shared" si="128"/>
        <v>11.281789926336018</v>
      </c>
      <c r="R372" s="60">
        <v>40199</v>
      </c>
      <c r="S372" s="121">
        <v>362</v>
      </c>
      <c r="T372" s="73">
        <f>'Calcul Es et Ea'!C371</f>
        <v>8.2158320000000007</v>
      </c>
      <c r="U372" s="65">
        <f>'Calcul Es et Ea'!D371</f>
        <v>-1.1298440000000001</v>
      </c>
      <c r="V372" s="33">
        <f t="shared" si="132"/>
        <v>8.4744293210665642</v>
      </c>
      <c r="W372" s="33">
        <f t="shared" si="133"/>
        <v>6.552951745426288</v>
      </c>
      <c r="X372" s="35">
        <f t="shared" si="134"/>
        <v>0.77326171440669411</v>
      </c>
      <c r="Y372" s="25">
        <f t="shared" si="135"/>
        <v>5.0457728439782414</v>
      </c>
      <c r="AA372" s="60">
        <v>40199</v>
      </c>
      <c r="AB372" s="121">
        <v>362</v>
      </c>
      <c r="AC372" s="73">
        <f t="shared" si="129"/>
        <v>8.2158320000000007</v>
      </c>
      <c r="AD372" s="65">
        <f t="shared" si="130"/>
        <v>-1.1298440000000001</v>
      </c>
      <c r="AE372" s="33">
        <f>'Calcul Es et Ea'!I371</f>
        <v>0.81253588769954832</v>
      </c>
      <c r="AF372" s="47">
        <f t="shared" si="136"/>
        <v>281.375832</v>
      </c>
      <c r="AG372" s="47">
        <f t="shared" si="137"/>
        <v>272.03015600000003</v>
      </c>
      <c r="AH372" s="33">
        <f t="shared" si="138"/>
        <v>30.733290563335398</v>
      </c>
      <c r="AI372" s="33">
        <f t="shared" si="139"/>
        <v>26.849122447829004</v>
      </c>
      <c r="AJ372" s="25">
        <f t="shared" si="140"/>
        <v>4.2714217573562792</v>
      </c>
    </row>
    <row r="373" spans="1:36" x14ac:dyDescent="0.45">
      <c r="A373" s="60">
        <v>40200</v>
      </c>
      <c r="B373" s="122">
        <v>363</v>
      </c>
      <c r="C373" s="89">
        <f t="shared" si="119"/>
        <v>3.9822121940924156</v>
      </c>
      <c r="D373" s="75">
        <f t="shared" si="120"/>
        <v>2.8937891711681298</v>
      </c>
      <c r="E373" s="75">
        <f t="shared" si="121"/>
        <v>1.0884230229242857</v>
      </c>
      <c r="G373" s="111">
        <v>40200</v>
      </c>
      <c r="H373" s="140">
        <v>363</v>
      </c>
      <c r="I373" s="149">
        <f t="shared" si="122"/>
        <v>2010</v>
      </c>
      <c r="J373" s="13">
        <f t="shared" si="123"/>
        <v>1</v>
      </c>
      <c r="K373" s="13">
        <f t="shared" si="124"/>
        <v>22</v>
      </c>
      <c r="L373" s="144">
        <f t="shared" si="131"/>
        <v>22</v>
      </c>
      <c r="M373" s="23">
        <f t="shared" si="125"/>
        <v>1.0306616665763046</v>
      </c>
      <c r="N373" s="35">
        <f t="shared" si="126"/>
        <v>-0.34663400003096273</v>
      </c>
      <c r="O373" s="87">
        <f t="shared" si="127"/>
        <v>1.1683423257513494</v>
      </c>
      <c r="P373" s="142">
        <f t="shared" si="128"/>
        <v>11.424938389551899</v>
      </c>
      <c r="R373" s="60">
        <v>40200</v>
      </c>
      <c r="S373" s="122">
        <v>363</v>
      </c>
      <c r="T373" s="73">
        <f>'Calcul Es et Ea'!C372</f>
        <v>8.6769859999999994</v>
      </c>
      <c r="U373" s="65">
        <f>'Calcul Es et Ea'!D372</f>
        <v>3.0008550000000001</v>
      </c>
      <c r="V373" s="33">
        <f t="shared" si="132"/>
        <v>8.5819567206958052</v>
      </c>
      <c r="W373" s="33">
        <f t="shared" si="133"/>
        <v>5.1717041481719681</v>
      </c>
      <c r="X373" s="35">
        <f t="shared" si="134"/>
        <v>0.60262528890412048</v>
      </c>
      <c r="Y373" s="25">
        <f t="shared" si="135"/>
        <v>3.9822121940924156</v>
      </c>
      <c r="AA373" s="60">
        <v>40200</v>
      </c>
      <c r="AB373" s="122">
        <v>363</v>
      </c>
      <c r="AC373" s="73">
        <f t="shared" si="129"/>
        <v>8.6769859999999994</v>
      </c>
      <c r="AD373" s="65">
        <f t="shared" si="130"/>
        <v>3.0008550000000001</v>
      </c>
      <c r="AE373" s="33">
        <f>'Calcul Es et Ea'!I372</f>
        <v>0.86214896038813338</v>
      </c>
      <c r="AF373" s="47">
        <f t="shared" si="136"/>
        <v>281.83698600000002</v>
      </c>
      <c r="AG373" s="47">
        <f t="shared" si="137"/>
        <v>276.16085500000003</v>
      </c>
      <c r="AH373" s="33">
        <f t="shared" si="138"/>
        <v>30.935264699547016</v>
      </c>
      <c r="AI373" s="33">
        <f t="shared" si="139"/>
        <v>28.517428919906035</v>
      </c>
      <c r="AJ373" s="25">
        <f t="shared" si="140"/>
        <v>2.8937891711681298</v>
      </c>
    </row>
    <row r="374" spans="1:36" x14ac:dyDescent="0.45">
      <c r="A374" s="60">
        <v>40201</v>
      </c>
      <c r="B374" s="122">
        <v>364</v>
      </c>
      <c r="C374" s="89">
        <f t="shared" si="119"/>
        <v>2.5024945478005338</v>
      </c>
      <c r="D374" s="75">
        <f t="shared" si="120"/>
        <v>0.95280377954614903</v>
      </c>
      <c r="E374" s="75">
        <f t="shared" si="121"/>
        <v>1.5496907682543848</v>
      </c>
      <c r="G374" s="111">
        <v>40201</v>
      </c>
      <c r="H374" s="140">
        <v>364</v>
      </c>
      <c r="I374" s="149">
        <f t="shared" si="122"/>
        <v>2010</v>
      </c>
      <c r="J374" s="13">
        <f t="shared" si="123"/>
        <v>1</v>
      </c>
      <c r="K374" s="13">
        <f t="shared" si="124"/>
        <v>23</v>
      </c>
      <c r="L374" s="144">
        <f t="shared" si="131"/>
        <v>23</v>
      </c>
      <c r="M374" s="23">
        <f t="shared" si="125"/>
        <v>1.0304471051117361</v>
      </c>
      <c r="N374" s="35">
        <f t="shared" si="126"/>
        <v>-0.3428458821207665</v>
      </c>
      <c r="O374" s="87">
        <f t="shared" si="127"/>
        <v>1.1733767873444096</v>
      </c>
      <c r="P374" s="142">
        <f t="shared" si="128"/>
        <v>11.572387573105351</v>
      </c>
      <c r="R374" s="60">
        <v>40201</v>
      </c>
      <c r="S374" s="122">
        <v>364</v>
      </c>
      <c r="T374" s="73">
        <f>'Calcul Es et Ea'!C373</f>
        <v>6.8350350000000004</v>
      </c>
      <c r="U374" s="65">
        <f>'Calcul Es et Ea'!D373</f>
        <v>4.6502350000000003</v>
      </c>
      <c r="V374" s="33">
        <f t="shared" si="132"/>
        <v>8.6927146494138157</v>
      </c>
      <c r="W374" s="33">
        <f t="shared" si="133"/>
        <v>3.2499929192214725</v>
      </c>
      <c r="X374" s="35">
        <f t="shared" si="134"/>
        <v>0.37387548657663949</v>
      </c>
      <c r="Y374" s="25">
        <f t="shared" si="135"/>
        <v>2.5024945478005338</v>
      </c>
      <c r="AA374" s="60">
        <v>40201</v>
      </c>
      <c r="AB374" s="122">
        <v>364</v>
      </c>
      <c r="AC374" s="73">
        <f t="shared" si="129"/>
        <v>6.8350350000000004</v>
      </c>
      <c r="AD374" s="65">
        <f t="shared" si="130"/>
        <v>4.6502350000000003</v>
      </c>
      <c r="AE374" s="33">
        <f>'Calcul Es et Ea'!I373</f>
        <v>0.89512530247405675</v>
      </c>
      <c r="AF374" s="47">
        <f t="shared" si="136"/>
        <v>279.99503500000003</v>
      </c>
      <c r="AG374" s="47">
        <f t="shared" si="137"/>
        <v>277.81023500000003</v>
      </c>
      <c r="AH374" s="33">
        <f t="shared" si="138"/>
        <v>30.134446192026061</v>
      </c>
      <c r="AI374" s="33">
        <f t="shared" si="139"/>
        <v>29.204841972372755</v>
      </c>
      <c r="AJ374" s="25">
        <f t="shared" si="140"/>
        <v>0.95280377954614903</v>
      </c>
    </row>
    <row r="375" spans="1:36" x14ac:dyDescent="0.45">
      <c r="A375" s="60">
        <v>40202</v>
      </c>
      <c r="B375" s="121">
        <v>365</v>
      </c>
      <c r="C375" s="89">
        <f t="shared" si="119"/>
        <v>4.1872352726643483</v>
      </c>
      <c r="D375" s="75">
        <f t="shared" si="120"/>
        <v>3.0626493748149466</v>
      </c>
      <c r="E375" s="75">
        <f t="shared" si="121"/>
        <v>1.1245858978494017</v>
      </c>
      <c r="G375" s="111">
        <v>40202</v>
      </c>
      <c r="H375" s="139">
        <v>365</v>
      </c>
      <c r="I375" s="149">
        <f t="shared" si="122"/>
        <v>2010</v>
      </c>
      <c r="J375" s="13">
        <f t="shared" si="123"/>
        <v>1</v>
      </c>
      <c r="K375" s="13">
        <f t="shared" si="124"/>
        <v>24</v>
      </c>
      <c r="L375" s="144">
        <f t="shared" si="131"/>
        <v>24</v>
      </c>
      <c r="M375" s="23">
        <f t="shared" si="125"/>
        <v>1.0302235215128204</v>
      </c>
      <c r="N375" s="35">
        <f t="shared" si="126"/>
        <v>-0.33895617157647767</v>
      </c>
      <c r="O375" s="87">
        <f t="shared" si="127"/>
        <v>1.178521120193424</v>
      </c>
      <c r="P375" s="142">
        <f t="shared" si="128"/>
        <v>11.724114649829035</v>
      </c>
      <c r="R375" s="60">
        <v>40202</v>
      </c>
      <c r="S375" s="121">
        <v>365</v>
      </c>
      <c r="T375" s="73">
        <f>'Calcul Es et Ea'!C374</f>
        <v>7.3075469999999996</v>
      </c>
      <c r="U375" s="65">
        <f>'Calcul Es et Ea'!D374</f>
        <v>1.3481000000000001</v>
      </c>
      <c r="V375" s="33">
        <f t="shared" si="132"/>
        <v>8.8066859603655789</v>
      </c>
      <c r="W375" s="33">
        <f t="shared" si="133"/>
        <v>5.4379678865770753</v>
      </c>
      <c r="X375" s="35">
        <f t="shared" si="134"/>
        <v>0.6174817531873632</v>
      </c>
      <c r="Y375" s="25">
        <f t="shared" si="135"/>
        <v>4.1872352726643483</v>
      </c>
      <c r="AA375" s="60">
        <v>40202</v>
      </c>
      <c r="AB375" s="121">
        <v>365</v>
      </c>
      <c r="AC375" s="73">
        <f t="shared" si="129"/>
        <v>7.3075469999999996</v>
      </c>
      <c r="AD375" s="65">
        <f t="shared" si="130"/>
        <v>1.3481000000000001</v>
      </c>
      <c r="AE375" s="33">
        <f>'Calcul Es et Ea'!I374</f>
        <v>0.76303794240268452</v>
      </c>
      <c r="AF375" s="47">
        <f t="shared" si="136"/>
        <v>280.46754700000002</v>
      </c>
      <c r="AG375" s="47">
        <f t="shared" si="137"/>
        <v>274.50810000000001</v>
      </c>
      <c r="AH375" s="33">
        <f t="shared" si="138"/>
        <v>30.338377975965997</v>
      </c>
      <c r="AI375" s="33">
        <f t="shared" si="139"/>
        <v>27.840853729481019</v>
      </c>
      <c r="AJ375" s="25">
        <f t="shared" si="140"/>
        <v>3.0626493748149466</v>
      </c>
    </row>
    <row r="376" spans="1:36" x14ac:dyDescent="0.45">
      <c r="A376" s="60">
        <v>40203</v>
      </c>
      <c r="B376" s="122">
        <v>366</v>
      </c>
      <c r="C376" s="89">
        <f t="shared" si="119"/>
        <v>4.6942006086705339</v>
      </c>
      <c r="D376" s="75">
        <f t="shared" si="120"/>
        <v>3.6147371140743312</v>
      </c>
      <c r="E376" s="75">
        <f t="shared" si="121"/>
        <v>1.0794634945962027</v>
      </c>
      <c r="G376" s="111">
        <v>40203</v>
      </c>
      <c r="H376" s="140">
        <v>366</v>
      </c>
      <c r="I376" s="149">
        <f t="shared" si="122"/>
        <v>2010</v>
      </c>
      <c r="J376" s="13">
        <f t="shared" si="123"/>
        <v>1</v>
      </c>
      <c r="K376" s="13">
        <f t="shared" si="124"/>
        <v>25</v>
      </c>
      <c r="L376" s="144">
        <f t="shared" si="131"/>
        <v>25</v>
      </c>
      <c r="M376" s="23">
        <f t="shared" si="125"/>
        <v>1.0299909820322035</v>
      </c>
      <c r="N376" s="35">
        <f t="shared" si="126"/>
        <v>-0.33496602100327749</v>
      </c>
      <c r="O376" s="87">
        <f t="shared" si="127"/>
        <v>1.1837723476877611</v>
      </c>
      <c r="P376" s="142">
        <f t="shared" si="128"/>
        <v>11.880094963926213</v>
      </c>
      <c r="R376" s="60">
        <v>40203</v>
      </c>
      <c r="S376" s="122">
        <v>366</v>
      </c>
      <c r="T376" s="73">
        <f>'Calcul Es et Ea'!C375</f>
        <v>5.6703770000000002</v>
      </c>
      <c r="U376" s="65">
        <f>'Calcul Es et Ea'!D375</f>
        <v>-1.6241110000000001</v>
      </c>
      <c r="V376" s="33">
        <f t="shared" si="132"/>
        <v>8.9238521331028142</v>
      </c>
      <c r="W376" s="33">
        <f t="shared" si="133"/>
        <v>6.0963644268448487</v>
      </c>
      <c r="X376" s="35">
        <f t="shared" si="134"/>
        <v>0.68315390438065771</v>
      </c>
      <c r="Y376" s="25">
        <f t="shared" si="135"/>
        <v>4.6942006086705339</v>
      </c>
      <c r="AA376" s="60">
        <v>40203</v>
      </c>
      <c r="AB376" s="122">
        <v>366</v>
      </c>
      <c r="AC376" s="73">
        <f t="shared" si="129"/>
        <v>5.6703770000000002</v>
      </c>
      <c r="AD376" s="65">
        <f t="shared" si="130"/>
        <v>-1.6241110000000001</v>
      </c>
      <c r="AE376" s="33">
        <f>'Calcul Es et Ea'!I375</f>
        <v>0.68146574104967483</v>
      </c>
      <c r="AF376" s="47">
        <f t="shared" si="136"/>
        <v>278.830377</v>
      </c>
      <c r="AG376" s="47">
        <f t="shared" si="137"/>
        <v>271.535889</v>
      </c>
      <c r="AH376" s="33">
        <f t="shared" si="138"/>
        <v>29.636180896819578</v>
      </c>
      <c r="AI376" s="33">
        <f t="shared" si="139"/>
        <v>26.654518865091973</v>
      </c>
      <c r="AJ376" s="25">
        <f t="shared" si="140"/>
        <v>3.6147371140743312</v>
      </c>
    </row>
    <row r="377" spans="1:36" x14ac:dyDescent="0.45">
      <c r="A377" s="60">
        <v>40204</v>
      </c>
      <c r="B377" s="122">
        <v>367</v>
      </c>
      <c r="C377" s="89">
        <f t="shared" si="119"/>
        <v>3.2945893632656911</v>
      </c>
      <c r="D377" s="75">
        <f t="shared" si="120"/>
        <v>1.8506048868216252</v>
      </c>
      <c r="E377" s="75">
        <f t="shared" si="121"/>
        <v>1.4439844764440659</v>
      </c>
      <c r="G377" s="111">
        <v>40204</v>
      </c>
      <c r="H377" s="140">
        <v>367</v>
      </c>
      <c r="I377" s="149">
        <f t="shared" si="122"/>
        <v>2010</v>
      </c>
      <c r="J377" s="13">
        <f t="shared" si="123"/>
        <v>1</v>
      </c>
      <c r="K377" s="13">
        <f t="shared" si="124"/>
        <v>26</v>
      </c>
      <c r="L377" s="144">
        <f t="shared" si="131"/>
        <v>26</v>
      </c>
      <c r="M377" s="23">
        <f t="shared" si="125"/>
        <v>1.0297495555763523</v>
      </c>
      <c r="N377" s="35">
        <f t="shared" si="126"/>
        <v>-0.33087661276889524</v>
      </c>
      <c r="O377" s="87">
        <f t="shared" si="127"/>
        <v>1.1891275036566413</v>
      </c>
      <c r="P377" s="142">
        <f t="shared" si="128"/>
        <v>12.040301976712534</v>
      </c>
      <c r="R377" s="60">
        <v>40204</v>
      </c>
      <c r="S377" s="122">
        <v>367</v>
      </c>
      <c r="T377" s="73">
        <f>'Calcul Es et Ea'!C376</f>
        <v>1.8175889999999999</v>
      </c>
      <c r="U377" s="65">
        <f>'Calcul Es et Ea'!D376</f>
        <v>-1.6805669999999999</v>
      </c>
      <c r="V377" s="33">
        <f t="shared" si="132"/>
        <v>9.0441932328273875</v>
      </c>
      <c r="W377" s="33">
        <f t="shared" si="133"/>
        <v>4.2786874847606375</v>
      </c>
      <c r="X377" s="35">
        <f t="shared" si="134"/>
        <v>0.47308669492270877</v>
      </c>
      <c r="Y377" s="25">
        <f t="shared" si="135"/>
        <v>3.2945893632656911</v>
      </c>
      <c r="AA377" s="60">
        <v>40204</v>
      </c>
      <c r="AB377" s="122">
        <v>367</v>
      </c>
      <c r="AC377" s="73">
        <f t="shared" si="129"/>
        <v>1.8175889999999999</v>
      </c>
      <c r="AD377" s="65">
        <f t="shared" si="130"/>
        <v>-1.6805669999999999</v>
      </c>
      <c r="AE377" s="33">
        <f>'Calcul Es et Ea'!I376</f>
        <v>0.56728326043465571</v>
      </c>
      <c r="AF377" s="47">
        <f t="shared" si="136"/>
        <v>274.97758900000002</v>
      </c>
      <c r="AG377" s="47">
        <f t="shared" si="137"/>
        <v>271.47943300000003</v>
      </c>
      <c r="AH377" s="33">
        <f t="shared" si="138"/>
        <v>28.03180686494315</v>
      </c>
      <c r="AI377" s="33">
        <f t="shared" si="139"/>
        <v>26.632358431231893</v>
      </c>
      <c r="AJ377" s="25">
        <f t="shared" si="140"/>
        <v>1.8506048868216252</v>
      </c>
    </row>
    <row r="378" spans="1:36" x14ac:dyDescent="0.45">
      <c r="A378" s="60">
        <v>40205</v>
      </c>
      <c r="B378" s="121">
        <v>368</v>
      </c>
      <c r="C378" s="89">
        <f t="shared" si="119"/>
        <v>4.2380147095654683</v>
      </c>
      <c r="D378" s="75">
        <f t="shared" si="120"/>
        <v>3.0235109980657042</v>
      </c>
      <c r="E378" s="75">
        <f t="shared" si="121"/>
        <v>1.2145037114997641</v>
      </c>
      <c r="G378" s="111">
        <v>40205</v>
      </c>
      <c r="H378" s="139">
        <v>368</v>
      </c>
      <c r="I378" s="149">
        <f t="shared" si="122"/>
        <v>2010</v>
      </c>
      <c r="J378" s="13">
        <f t="shared" si="123"/>
        <v>1</v>
      </c>
      <c r="K378" s="13">
        <f t="shared" si="124"/>
        <v>27</v>
      </c>
      <c r="L378" s="144">
        <f t="shared" si="131"/>
        <v>27</v>
      </c>
      <c r="M378" s="23">
        <f t="shared" si="125"/>
        <v>1.0294993136851356</v>
      </c>
      <c r="N378" s="35">
        <f t="shared" si="126"/>
        <v>-0.32668915865324738</v>
      </c>
      <c r="O378" s="87">
        <f t="shared" si="127"/>
        <v>1.1945836366863474</v>
      </c>
      <c r="P378" s="142">
        <f t="shared" si="128"/>
        <v>12.204707215668222</v>
      </c>
      <c r="R378" s="60">
        <v>40205</v>
      </c>
      <c r="S378" s="121">
        <v>368</v>
      </c>
      <c r="T378" s="73">
        <f>'Calcul Es et Ea'!C377</f>
        <v>1.334878</v>
      </c>
      <c r="U378" s="65">
        <f>'Calcul Es et Ea'!D377</f>
        <v>-4.2986639999999996</v>
      </c>
      <c r="V378" s="33">
        <f t="shared" si="132"/>
        <v>9.1676878721213431</v>
      </c>
      <c r="W378" s="33">
        <f t="shared" si="133"/>
        <v>5.5039152072278803</v>
      </c>
      <c r="X378" s="35">
        <f t="shared" si="134"/>
        <v>0.60036023084567669</v>
      </c>
      <c r="Y378" s="25">
        <f t="shared" si="135"/>
        <v>4.2380147095654683</v>
      </c>
      <c r="AA378" s="60">
        <v>40205</v>
      </c>
      <c r="AB378" s="121">
        <v>368</v>
      </c>
      <c r="AC378" s="73">
        <f t="shared" si="129"/>
        <v>1.334878</v>
      </c>
      <c r="AD378" s="65">
        <f t="shared" si="130"/>
        <v>-4.2986639999999996</v>
      </c>
      <c r="AE378" s="33">
        <f>'Calcul Es et Ea'!I377</f>
        <v>0.45408403807676051</v>
      </c>
      <c r="AF378" s="47">
        <f t="shared" si="136"/>
        <v>274.49487800000003</v>
      </c>
      <c r="AG378" s="47">
        <f t="shared" si="137"/>
        <v>268.86133600000005</v>
      </c>
      <c r="AH378" s="33">
        <f t="shared" si="138"/>
        <v>27.835490169381014</v>
      </c>
      <c r="AI378" s="33">
        <f t="shared" si="139"/>
        <v>25.619774489263833</v>
      </c>
      <c r="AJ378" s="25">
        <f t="shared" si="140"/>
        <v>3.0235109980657042</v>
      </c>
    </row>
    <row r="379" spans="1:36" x14ac:dyDescent="0.45">
      <c r="A379" s="60">
        <v>40206</v>
      </c>
      <c r="B379" s="122">
        <v>369</v>
      </c>
      <c r="C379" s="89">
        <f t="shared" si="119"/>
        <v>5.6644073360111236</v>
      </c>
      <c r="D379" s="75">
        <f t="shared" si="120"/>
        <v>4.5551993609086496</v>
      </c>
      <c r="E379" s="75">
        <f t="shared" si="121"/>
        <v>1.1092079751024739</v>
      </c>
      <c r="G379" s="111">
        <v>40206</v>
      </c>
      <c r="H379" s="140">
        <v>369</v>
      </c>
      <c r="I379" s="149">
        <f t="shared" si="122"/>
        <v>2010</v>
      </c>
      <c r="J379" s="13">
        <f t="shared" si="123"/>
        <v>1</v>
      </c>
      <c r="K379" s="13">
        <f t="shared" si="124"/>
        <v>28</v>
      </c>
      <c r="L379" s="144">
        <f t="shared" si="131"/>
        <v>28</v>
      </c>
      <c r="M379" s="23">
        <f t="shared" si="125"/>
        <v>1.0292403305106266</v>
      </c>
      <c r="N379" s="35">
        <f t="shared" si="126"/>
        <v>-0.32240489948936107</v>
      </c>
      <c r="O379" s="87">
        <f t="shared" si="127"/>
        <v>1.2001378141855357</v>
      </c>
      <c r="P379" s="142">
        <f t="shared" si="128"/>
        <v>12.373280226974405</v>
      </c>
      <c r="R379" s="60">
        <v>40206</v>
      </c>
      <c r="S379" s="122">
        <v>369</v>
      </c>
      <c r="T379" s="73">
        <f>'Calcul Es et Ea'!C378</f>
        <v>8.3398760000000003</v>
      </c>
      <c r="U379" s="65">
        <f>'Calcul Es et Ea'!D378</f>
        <v>-1.4516549999999999</v>
      </c>
      <c r="V379" s="33">
        <f t="shared" si="132"/>
        <v>9.2943131752940946</v>
      </c>
      <c r="W379" s="33">
        <f t="shared" si="133"/>
        <v>7.3563731636508098</v>
      </c>
      <c r="X379" s="35">
        <f t="shared" si="134"/>
        <v>0.79149185366438191</v>
      </c>
      <c r="Y379" s="25">
        <f t="shared" si="135"/>
        <v>5.6644073360111236</v>
      </c>
      <c r="AA379" s="60">
        <v>40206</v>
      </c>
      <c r="AB379" s="122">
        <v>369</v>
      </c>
      <c r="AC379" s="73">
        <f t="shared" si="129"/>
        <v>8.3398760000000003</v>
      </c>
      <c r="AD379" s="65">
        <f t="shared" si="130"/>
        <v>-1.4516549999999999</v>
      </c>
      <c r="AE379" s="33">
        <f>'Calcul Es et Ea'!I378</f>
        <v>0.72888414083036701</v>
      </c>
      <c r="AF379" s="47">
        <f t="shared" si="136"/>
        <v>281.49987600000003</v>
      </c>
      <c r="AG379" s="47">
        <f t="shared" si="137"/>
        <v>271.70834500000001</v>
      </c>
      <c r="AH379" s="33">
        <f t="shared" si="138"/>
        <v>30.787521262017361</v>
      </c>
      <c r="AI379" s="33">
        <f t="shared" si="139"/>
        <v>26.722297938327486</v>
      </c>
      <c r="AJ379" s="25">
        <f t="shared" si="140"/>
        <v>4.5551993609086496</v>
      </c>
    </row>
    <row r="380" spans="1:36" x14ac:dyDescent="0.45">
      <c r="A380" s="60">
        <v>40207</v>
      </c>
      <c r="B380" s="122">
        <v>370</v>
      </c>
      <c r="C380" s="89">
        <f t="shared" si="119"/>
        <v>4.6480104990937843</v>
      </c>
      <c r="D380" s="75">
        <f t="shared" si="120"/>
        <v>3.2026981174867175</v>
      </c>
      <c r="E380" s="75">
        <f t="shared" si="121"/>
        <v>1.4453123816070668</v>
      </c>
      <c r="G380" s="111">
        <v>40207</v>
      </c>
      <c r="H380" s="140">
        <v>370</v>
      </c>
      <c r="I380" s="149">
        <f t="shared" si="122"/>
        <v>2010</v>
      </c>
      <c r="J380" s="13">
        <f t="shared" si="123"/>
        <v>1</v>
      </c>
      <c r="K380" s="13">
        <f t="shared" si="124"/>
        <v>29</v>
      </c>
      <c r="L380" s="144">
        <f t="shared" si="131"/>
        <v>29</v>
      </c>
      <c r="M380" s="23">
        <f t="shared" si="125"/>
        <v>1.0289726827951293</v>
      </c>
      <c r="N380" s="35">
        <f t="shared" si="126"/>
        <v>-0.31802510479568846</v>
      </c>
      <c r="O380" s="87">
        <f t="shared" si="127"/>
        <v>1.2057871261961832</v>
      </c>
      <c r="P380" s="142">
        <f t="shared" si="128"/>
        <v>12.545988531691512</v>
      </c>
      <c r="R380" s="60">
        <v>40207</v>
      </c>
      <c r="S380" s="122">
        <v>370</v>
      </c>
      <c r="T380" s="73">
        <f>'Calcul Es et Ea'!C379</f>
        <v>9.6310339999999997</v>
      </c>
      <c r="U380" s="65">
        <f>'Calcul Es et Ea'!D379</f>
        <v>3.21841</v>
      </c>
      <c r="V380" s="33">
        <f t="shared" si="132"/>
        <v>9.4240447454653964</v>
      </c>
      <c r="W380" s="33">
        <f t="shared" si="133"/>
        <v>6.0363772715503687</v>
      </c>
      <c r="X380" s="35">
        <f t="shared" si="134"/>
        <v>0.64052935173667502</v>
      </c>
      <c r="Y380" s="25">
        <f t="shared" si="135"/>
        <v>4.6480104990937843</v>
      </c>
      <c r="AA380" s="60">
        <v>40207</v>
      </c>
      <c r="AB380" s="122">
        <v>370</v>
      </c>
      <c r="AC380" s="73">
        <f t="shared" si="129"/>
        <v>9.6310339999999997</v>
      </c>
      <c r="AD380" s="65">
        <f t="shared" si="130"/>
        <v>3.21841</v>
      </c>
      <c r="AE380" s="33">
        <f>'Calcul Es et Ea'!I379</f>
        <v>0.89525431394395771</v>
      </c>
      <c r="AF380" s="47">
        <f t="shared" si="136"/>
        <v>282.79103400000002</v>
      </c>
      <c r="AG380" s="47">
        <f t="shared" si="137"/>
        <v>276.37841000000003</v>
      </c>
      <c r="AH380" s="33">
        <f t="shared" si="138"/>
        <v>31.356272984536478</v>
      </c>
      <c r="AI380" s="33">
        <f t="shared" si="139"/>
        <v>28.607397418059005</v>
      </c>
      <c r="AJ380" s="25">
        <f t="shared" si="140"/>
        <v>3.2026981174867175</v>
      </c>
    </row>
    <row r="381" spans="1:36" x14ac:dyDescent="0.45">
      <c r="A381" s="60">
        <v>40208</v>
      </c>
      <c r="B381" s="121">
        <v>371</v>
      </c>
      <c r="C381" s="89">
        <f t="shared" si="119"/>
        <v>4.9443045573772153</v>
      </c>
      <c r="D381" s="75">
        <f t="shared" si="120"/>
        <v>3.6073606638995175</v>
      </c>
      <c r="E381" s="75">
        <f t="shared" si="121"/>
        <v>1.3369438934776978</v>
      </c>
      <c r="G381" s="111">
        <v>40208</v>
      </c>
      <c r="H381" s="139">
        <v>371</v>
      </c>
      <c r="I381" s="149">
        <f t="shared" si="122"/>
        <v>2010</v>
      </c>
      <c r="J381" s="13">
        <f t="shared" si="123"/>
        <v>1</v>
      </c>
      <c r="K381" s="13">
        <f t="shared" si="124"/>
        <v>30</v>
      </c>
      <c r="L381" s="144">
        <f t="shared" si="131"/>
        <v>30</v>
      </c>
      <c r="M381" s="23">
        <f t="shared" si="125"/>
        <v>1.0286964498484381</v>
      </c>
      <c r="N381" s="35">
        <f t="shared" si="126"/>
        <v>-0.31355107239992103</v>
      </c>
      <c r="O381" s="87">
        <f t="shared" si="127"/>
        <v>1.2115286889491559</v>
      </c>
      <c r="P381" s="142">
        <f t="shared" si="128"/>
        <v>12.722797585721599</v>
      </c>
      <c r="R381" s="60">
        <v>40208</v>
      </c>
      <c r="S381" s="121">
        <v>371</v>
      </c>
      <c r="T381" s="73">
        <f>'Calcul Es et Ea'!C380</f>
        <v>5.3678889999999999</v>
      </c>
      <c r="U381" s="65">
        <f>'Calcul Es et Ea'!D380</f>
        <v>-1.688078</v>
      </c>
      <c r="V381" s="33">
        <f t="shared" si="132"/>
        <v>9.5568566344906376</v>
      </c>
      <c r="W381" s="33">
        <f t="shared" si="133"/>
        <v>6.4211747498405396</v>
      </c>
      <c r="X381" s="35">
        <f t="shared" si="134"/>
        <v>0.67189191963668882</v>
      </c>
      <c r="Y381" s="25">
        <f t="shared" si="135"/>
        <v>4.9443045573772153</v>
      </c>
      <c r="AA381" s="60">
        <v>40208</v>
      </c>
      <c r="AB381" s="121">
        <v>371</v>
      </c>
      <c r="AC381" s="73">
        <f t="shared" si="129"/>
        <v>5.3678889999999999</v>
      </c>
      <c r="AD381" s="65">
        <f t="shared" si="130"/>
        <v>-1.688078</v>
      </c>
      <c r="AE381" s="33">
        <f>'Calcul Es et Ea'!I380</f>
        <v>0.60937342423752994</v>
      </c>
      <c r="AF381" s="47">
        <f t="shared" si="136"/>
        <v>278.52788900000002</v>
      </c>
      <c r="AG381" s="47">
        <f t="shared" si="137"/>
        <v>271.47192200000001</v>
      </c>
      <c r="AH381" s="33">
        <f t="shared" si="138"/>
        <v>29.50778725572642</v>
      </c>
      <c r="AI381" s="33">
        <f t="shared" si="139"/>
        <v>26.629411212128556</v>
      </c>
      <c r="AJ381" s="25">
        <f t="shared" si="140"/>
        <v>3.6073606638995175</v>
      </c>
    </row>
    <row r="382" spans="1:36" x14ac:dyDescent="0.45">
      <c r="A382" s="60">
        <v>40209</v>
      </c>
      <c r="B382" s="122">
        <v>372</v>
      </c>
      <c r="C382" s="89">
        <f t="shared" si="119"/>
        <v>6.112673395536822</v>
      </c>
      <c r="D382" s="75">
        <f t="shared" si="120"/>
        <v>4.9196954262172365</v>
      </c>
      <c r="E382" s="75">
        <f t="shared" si="121"/>
        <v>1.1929779693195854</v>
      </c>
      <c r="G382" s="111">
        <v>40209</v>
      </c>
      <c r="H382" s="140">
        <v>372</v>
      </c>
      <c r="I382" s="149">
        <f t="shared" si="122"/>
        <v>2010</v>
      </c>
      <c r="J382" s="13">
        <f t="shared" si="123"/>
        <v>1</v>
      </c>
      <c r="K382" s="13">
        <f t="shared" si="124"/>
        <v>31</v>
      </c>
      <c r="L382" s="144">
        <f t="shared" si="131"/>
        <v>31</v>
      </c>
      <c r="M382" s="23">
        <f t="shared" si="125"/>
        <v>1.0284117135243369</v>
      </c>
      <c r="N382" s="35">
        <f t="shared" si="126"/>
        <v>-0.30898412805441511</v>
      </c>
      <c r="O382" s="87">
        <f t="shared" si="127"/>
        <v>1.2173596481647233</v>
      </c>
      <c r="P382" s="142">
        <f t="shared" si="128"/>
        <v>12.903670743680278</v>
      </c>
      <c r="R382" s="60">
        <v>40209</v>
      </c>
      <c r="S382" s="122">
        <v>372</v>
      </c>
      <c r="T382" s="73">
        <f>'Calcul Es et Ea'!C381</f>
        <v>4.561788</v>
      </c>
      <c r="U382" s="65">
        <f>'Calcul Es et Ea'!D381</f>
        <v>-5.9226989999999997</v>
      </c>
      <c r="V382" s="33">
        <f t="shared" si="132"/>
        <v>9.6927213158228778</v>
      </c>
      <c r="W382" s="33">
        <f t="shared" si="133"/>
        <v>7.9385368773205478</v>
      </c>
      <c r="X382" s="35">
        <f t="shared" si="134"/>
        <v>0.81902044004517982</v>
      </c>
      <c r="Y382" s="25">
        <f t="shared" si="135"/>
        <v>6.112673395536822</v>
      </c>
      <c r="AA382" s="60">
        <v>40209</v>
      </c>
      <c r="AB382" s="122">
        <v>372</v>
      </c>
      <c r="AC382" s="73">
        <f t="shared" si="129"/>
        <v>4.561788</v>
      </c>
      <c r="AD382" s="65">
        <f t="shared" si="130"/>
        <v>-5.9226989999999997</v>
      </c>
      <c r="AE382" s="33">
        <f>'Calcul Es et Ea'!I381</f>
        <v>0.50665835493804801</v>
      </c>
      <c r="AF382" s="47">
        <f t="shared" si="136"/>
        <v>277.721788</v>
      </c>
      <c r="AG382" s="47">
        <f t="shared" si="137"/>
        <v>267.237301</v>
      </c>
      <c r="AH382" s="33">
        <f t="shared" si="138"/>
        <v>29.167667714211923</v>
      </c>
      <c r="AI382" s="33">
        <f t="shared" si="139"/>
        <v>25.00634397317371</v>
      </c>
      <c r="AJ382" s="25">
        <f t="shared" si="140"/>
        <v>4.9196954262172365</v>
      </c>
    </row>
    <row r="383" spans="1:36" x14ac:dyDescent="0.45">
      <c r="A383" s="60">
        <v>40210</v>
      </c>
      <c r="B383" s="122">
        <v>373</v>
      </c>
      <c r="C383" s="89">
        <f t="shared" si="119"/>
        <v>6.5965293420867042</v>
      </c>
      <c r="D383" s="75">
        <f t="shared" si="120"/>
        <v>5.3043953724051578</v>
      </c>
      <c r="E383" s="75">
        <f t="shared" si="121"/>
        <v>1.2921339696815464</v>
      </c>
      <c r="G383" s="111">
        <v>40210</v>
      </c>
      <c r="H383" s="140">
        <v>373</v>
      </c>
      <c r="I383" s="149">
        <f t="shared" si="122"/>
        <v>2010</v>
      </c>
      <c r="J383" s="13">
        <f t="shared" si="123"/>
        <v>2</v>
      </c>
      <c r="K383" s="13">
        <f t="shared" si="124"/>
        <v>1</v>
      </c>
      <c r="L383" s="144">
        <f t="shared" si="131"/>
        <v>32</v>
      </c>
      <c r="M383" s="23">
        <f t="shared" si="125"/>
        <v>1.0281185581963432</v>
      </c>
      <c r="N383" s="35">
        <f t="shared" si="126"/>
        <v>-0.30432562504334304</v>
      </c>
      <c r="O383" s="87">
        <f t="shared" si="127"/>
        <v>1.2232771820995623</v>
      </c>
      <c r="P383" s="142">
        <f t="shared" si="128"/>
        <v>13.088569226788625</v>
      </c>
      <c r="R383" s="60">
        <v>40210</v>
      </c>
      <c r="S383" s="122">
        <v>373</v>
      </c>
      <c r="T383" s="73">
        <f>'Calcul Es et Ea'!C382</f>
        <v>7.7105439999999996</v>
      </c>
      <c r="U383" s="65">
        <f>'Calcul Es et Ea'!D382</f>
        <v>-4.1569219999999998</v>
      </c>
      <c r="V383" s="33">
        <f t="shared" si="132"/>
        <v>9.8316096603945446</v>
      </c>
      <c r="W383" s="33">
        <f t="shared" si="133"/>
        <v>8.566921223489226</v>
      </c>
      <c r="X383" s="35">
        <f t="shared" si="134"/>
        <v>0.87136506832650573</v>
      </c>
      <c r="Y383" s="25">
        <f t="shared" si="135"/>
        <v>6.5965293420867042</v>
      </c>
      <c r="AA383" s="60">
        <v>40210</v>
      </c>
      <c r="AB383" s="122">
        <v>373</v>
      </c>
      <c r="AC383" s="73">
        <f t="shared" si="129"/>
        <v>7.7105439999999996</v>
      </c>
      <c r="AD383" s="65">
        <f t="shared" si="130"/>
        <v>-4.1569219999999998</v>
      </c>
      <c r="AE383" s="33">
        <f>'Calcul Es et Ea'!I382</f>
        <v>0.63439535787107904</v>
      </c>
      <c r="AF383" s="47">
        <f t="shared" si="136"/>
        <v>280.87054400000005</v>
      </c>
      <c r="AG383" s="47">
        <f t="shared" si="137"/>
        <v>269.00307800000002</v>
      </c>
      <c r="AH383" s="33">
        <f t="shared" si="138"/>
        <v>30.513124069030511</v>
      </c>
      <c r="AI383" s="33">
        <f t="shared" si="139"/>
        <v>25.673843561661897</v>
      </c>
      <c r="AJ383" s="25">
        <f t="shared" si="140"/>
        <v>5.3043953724051578</v>
      </c>
    </row>
    <row r="384" spans="1:36" x14ac:dyDescent="0.45">
      <c r="A384" s="60">
        <v>40211</v>
      </c>
      <c r="B384" s="121">
        <v>374</v>
      </c>
      <c r="C384" s="89">
        <f t="shared" si="119"/>
        <v>5.8288579411769676</v>
      </c>
      <c r="D384" s="75">
        <f t="shared" si="120"/>
        <v>4.2259519619937187</v>
      </c>
      <c r="E384" s="75">
        <f t="shared" si="121"/>
        <v>1.602905979183249</v>
      </c>
      <c r="G384" s="111">
        <v>40211</v>
      </c>
      <c r="H384" s="139">
        <v>374</v>
      </c>
      <c r="I384" s="149">
        <f t="shared" si="122"/>
        <v>2010</v>
      </c>
      <c r="J384" s="13">
        <f t="shared" si="123"/>
        <v>2</v>
      </c>
      <c r="K384" s="13">
        <f t="shared" si="124"/>
        <v>2</v>
      </c>
      <c r="L384" s="144">
        <f t="shared" si="131"/>
        <v>33</v>
      </c>
      <c r="M384" s="23">
        <f t="shared" si="125"/>
        <v>1.0278170707327079</v>
      </c>
      <c r="N384" s="35">
        <f t="shared" si="126"/>
        <v>-0.2995769437816857</v>
      </c>
      <c r="O384" s="87">
        <f t="shared" si="127"/>
        <v>1.2292785043429226</v>
      </c>
      <c r="P384" s="142">
        <f t="shared" si="128"/>
        <v>13.277452094879301</v>
      </c>
      <c r="R384" s="60">
        <v>40211</v>
      </c>
      <c r="S384" s="121">
        <v>374</v>
      </c>
      <c r="T384" s="73">
        <f>'Calcul Es et Ea'!C383</f>
        <v>8.8235539999999997</v>
      </c>
      <c r="U384" s="65">
        <f>'Calcul Es et Ea'!D383</f>
        <v>-0.1807221</v>
      </c>
      <c r="V384" s="33">
        <f t="shared" si="132"/>
        <v>9.9734909155895366</v>
      </c>
      <c r="W384" s="33">
        <f t="shared" si="133"/>
        <v>7.5699453781519059</v>
      </c>
      <c r="X384" s="35">
        <f t="shared" si="134"/>
        <v>0.75900659480416677</v>
      </c>
      <c r="Y384" s="25">
        <f t="shared" si="135"/>
        <v>5.8288579411769676</v>
      </c>
      <c r="AA384" s="60">
        <v>40211</v>
      </c>
      <c r="AB384" s="121">
        <v>374</v>
      </c>
      <c r="AC384" s="73">
        <f t="shared" si="129"/>
        <v>8.8235539999999997</v>
      </c>
      <c r="AD384" s="65">
        <f t="shared" si="130"/>
        <v>-0.1807221</v>
      </c>
      <c r="AE384" s="33">
        <f>'Calcul Es et Ea'!I383</f>
        <v>0.79518084811872269</v>
      </c>
      <c r="AF384" s="47">
        <f t="shared" si="136"/>
        <v>281.98355400000003</v>
      </c>
      <c r="AG384" s="47">
        <f t="shared" si="137"/>
        <v>272.9792779</v>
      </c>
      <c r="AH384" s="33">
        <f t="shared" si="138"/>
        <v>30.999665871144572</v>
      </c>
      <c r="AI384" s="33">
        <f t="shared" si="139"/>
        <v>27.225797856839158</v>
      </c>
      <c r="AJ384" s="25">
        <f t="shared" si="140"/>
        <v>4.2259519619937187</v>
      </c>
    </row>
    <row r="385" spans="1:36" x14ac:dyDescent="0.45">
      <c r="A385" s="60">
        <v>40212</v>
      </c>
      <c r="B385" s="122">
        <v>375</v>
      </c>
      <c r="C385" s="89">
        <f t="shared" si="119"/>
        <v>3.7922711682612191</v>
      </c>
      <c r="D385" s="75">
        <f t="shared" si="120"/>
        <v>1.899609681095858</v>
      </c>
      <c r="E385" s="75">
        <f t="shared" si="121"/>
        <v>1.8926614871653611</v>
      </c>
      <c r="G385" s="111">
        <v>40212</v>
      </c>
      <c r="H385" s="140">
        <v>375</v>
      </c>
      <c r="I385" s="149">
        <f t="shared" si="122"/>
        <v>2010</v>
      </c>
      <c r="J385" s="13">
        <f t="shared" si="123"/>
        <v>2</v>
      </c>
      <c r="K385" s="13">
        <f t="shared" si="124"/>
        <v>3</v>
      </c>
      <c r="L385" s="144">
        <f t="shared" si="131"/>
        <v>34</v>
      </c>
      <c r="M385" s="23">
        <f t="shared" si="125"/>
        <v>1.0275073404706727</v>
      </c>
      <c r="N385" s="35">
        <f t="shared" si="126"/>
        <v>-0.29473949140618588</v>
      </c>
      <c r="O385" s="87">
        <f t="shared" si="127"/>
        <v>1.2353608663656053</v>
      </c>
      <c r="P385" s="142">
        <f t="shared" si="128"/>
        <v>13.470276222596329</v>
      </c>
      <c r="R385" s="60">
        <v>40212</v>
      </c>
      <c r="S385" s="122">
        <v>375</v>
      </c>
      <c r="T385" s="73">
        <f>'Calcul Es et Ea'!C384</f>
        <v>10.28126</v>
      </c>
      <c r="U385" s="65">
        <f>'Calcul Es et Ea'!D384</f>
        <v>6.5782309999999997</v>
      </c>
      <c r="V385" s="33">
        <f t="shared" si="132"/>
        <v>10.118332687365459</v>
      </c>
      <c r="W385" s="33">
        <f t="shared" si="133"/>
        <v>4.9250274912483363</v>
      </c>
      <c r="X385" s="35">
        <f t="shared" si="134"/>
        <v>0.48674298853585929</v>
      </c>
      <c r="Y385" s="25">
        <f t="shared" si="135"/>
        <v>3.7922711682612191</v>
      </c>
      <c r="AA385" s="60">
        <v>40212</v>
      </c>
      <c r="AB385" s="122">
        <v>375</v>
      </c>
      <c r="AC385" s="73">
        <f t="shared" si="129"/>
        <v>10.28126</v>
      </c>
      <c r="AD385" s="65">
        <f t="shared" si="130"/>
        <v>6.5782309999999997</v>
      </c>
      <c r="AE385" s="33">
        <f>'Calcul Es et Ea'!I384</f>
        <v>0.99139792024930917</v>
      </c>
      <c r="AF385" s="47">
        <f t="shared" si="136"/>
        <v>283.44126</v>
      </c>
      <c r="AG385" s="47">
        <f t="shared" si="137"/>
        <v>279.73823100000004</v>
      </c>
      <c r="AH385" s="33">
        <f t="shared" si="138"/>
        <v>31.645661109746957</v>
      </c>
      <c r="AI385" s="33">
        <f t="shared" si="139"/>
        <v>30.024044144256894</v>
      </c>
      <c r="AJ385" s="25">
        <f t="shared" si="140"/>
        <v>1.899609681095858</v>
      </c>
    </row>
    <row r="386" spans="1:36" x14ac:dyDescent="0.45">
      <c r="A386" s="60">
        <v>40213</v>
      </c>
      <c r="B386" s="122">
        <v>376</v>
      </c>
      <c r="C386" s="89">
        <f t="shared" si="119"/>
        <v>6.2554504748006314</v>
      </c>
      <c r="D386" s="75">
        <f t="shared" si="120"/>
        <v>4.5866470864362396</v>
      </c>
      <c r="E386" s="75">
        <f t="shared" si="121"/>
        <v>1.6688033883643918</v>
      </c>
      <c r="G386" s="111">
        <v>40213</v>
      </c>
      <c r="H386" s="140">
        <v>376</v>
      </c>
      <c r="I386" s="149">
        <f t="shared" si="122"/>
        <v>2010</v>
      </c>
      <c r="J386" s="13">
        <f t="shared" si="123"/>
        <v>2</v>
      </c>
      <c r="K386" s="13">
        <f t="shared" si="124"/>
        <v>4</v>
      </c>
      <c r="L386" s="144">
        <f t="shared" si="131"/>
        <v>35</v>
      </c>
      <c r="M386" s="23">
        <f t="shared" si="125"/>
        <v>1.0271894591899993</v>
      </c>
      <c r="N386" s="35">
        <f t="shared" si="126"/>
        <v>-0.28981470135838322</v>
      </c>
      <c r="O386" s="87">
        <f t="shared" si="127"/>
        <v>1.2415215598263158</v>
      </c>
      <c r="P386" s="142">
        <f t="shared" si="128"/>
        <v>13.666996279852675</v>
      </c>
      <c r="R386" s="60">
        <v>40213</v>
      </c>
      <c r="S386" s="122">
        <v>376</v>
      </c>
      <c r="T386" s="73">
        <f>'Calcul Es et Ea'!C385</f>
        <v>10.249650000000001</v>
      </c>
      <c r="U386" s="65">
        <f>'Calcul Es et Ea'!D385</f>
        <v>0.46191110000000002</v>
      </c>
      <c r="V386" s="33">
        <f t="shared" si="132"/>
        <v>10.266100925574136</v>
      </c>
      <c r="W386" s="33">
        <f t="shared" si="133"/>
        <v>8.1239616555852354</v>
      </c>
      <c r="X386" s="35">
        <f t="shared" si="134"/>
        <v>0.79133857288967757</v>
      </c>
      <c r="Y386" s="25">
        <f t="shared" si="135"/>
        <v>6.2554504748006314</v>
      </c>
      <c r="AA386" s="60">
        <v>40213</v>
      </c>
      <c r="AB386" s="122">
        <v>376</v>
      </c>
      <c r="AC386" s="73">
        <f t="shared" si="129"/>
        <v>10.249650000000001</v>
      </c>
      <c r="AD386" s="65">
        <f t="shared" si="130"/>
        <v>0.46191110000000002</v>
      </c>
      <c r="AE386" s="33">
        <f>'Calcul Es et Ea'!I385</f>
        <v>0.78407142169337407</v>
      </c>
      <c r="AF386" s="47">
        <f t="shared" si="136"/>
        <v>283.40965</v>
      </c>
      <c r="AG386" s="47">
        <f t="shared" si="137"/>
        <v>273.62191110000003</v>
      </c>
      <c r="AH386" s="33">
        <f t="shared" si="138"/>
        <v>31.631546692906433</v>
      </c>
      <c r="AI386" s="33">
        <f t="shared" si="139"/>
        <v>27.48307865393113</v>
      </c>
      <c r="AJ386" s="25">
        <f t="shared" si="140"/>
        <v>4.5866470864362396</v>
      </c>
    </row>
    <row r="387" spans="1:36" x14ac:dyDescent="0.45">
      <c r="A387" s="60">
        <v>40214</v>
      </c>
      <c r="B387" s="121">
        <v>377</v>
      </c>
      <c r="C387" s="89">
        <f t="shared" si="119"/>
        <v>5.3665988086368586</v>
      </c>
      <c r="D387" s="75">
        <f t="shared" si="120"/>
        <v>3.4639950809761282</v>
      </c>
      <c r="E387" s="75">
        <f t="shared" si="121"/>
        <v>1.9026037276607304</v>
      </c>
      <c r="G387" s="111">
        <v>40214</v>
      </c>
      <c r="H387" s="139">
        <v>377</v>
      </c>
      <c r="I387" s="149">
        <f t="shared" si="122"/>
        <v>2010</v>
      </c>
      <c r="J387" s="13">
        <f t="shared" si="123"/>
        <v>2</v>
      </c>
      <c r="K387" s="13">
        <f t="shared" si="124"/>
        <v>5</v>
      </c>
      <c r="L387" s="144">
        <f t="shared" si="131"/>
        <v>36</v>
      </c>
      <c r="M387" s="23">
        <f t="shared" si="125"/>
        <v>1.0268635210857713</v>
      </c>
      <c r="N387" s="35">
        <f t="shared" si="126"/>
        <v>-0.28480403295985457</v>
      </c>
      <c r="O387" s="87">
        <f t="shared" si="127"/>
        <v>1.2477579186407244</v>
      </c>
      <c r="P387" s="142">
        <f t="shared" si="128"/>
        <v>13.867564716595311</v>
      </c>
      <c r="R387" s="60">
        <v>40214</v>
      </c>
      <c r="S387" s="121">
        <v>377</v>
      </c>
      <c r="T387" s="73">
        <f>'Calcul Es et Ea'!C386</f>
        <v>10.86528</v>
      </c>
      <c r="U387" s="65">
        <f>'Calcul Es et Ea'!D386</f>
        <v>3.8683230000000002</v>
      </c>
      <c r="V387" s="33">
        <f t="shared" si="132"/>
        <v>10.416759912517735</v>
      </c>
      <c r="W387" s="33">
        <f t="shared" si="133"/>
        <v>6.9696088423855302</v>
      </c>
      <c r="X387" s="35">
        <f t="shared" si="134"/>
        <v>0.6690764595630363</v>
      </c>
      <c r="Y387" s="25">
        <f t="shared" si="135"/>
        <v>5.3665988086368586</v>
      </c>
      <c r="AA387" s="60">
        <v>40214</v>
      </c>
      <c r="AB387" s="121">
        <v>377</v>
      </c>
      <c r="AC387" s="73">
        <f t="shared" si="129"/>
        <v>10.86528</v>
      </c>
      <c r="AD387" s="65">
        <f t="shared" si="130"/>
        <v>3.8683230000000002</v>
      </c>
      <c r="AE387" s="33">
        <f>'Calcul Es et Ea'!I386</f>
        <v>0.91598190366792565</v>
      </c>
      <c r="AF387" s="47">
        <f t="shared" si="136"/>
        <v>284.02528000000001</v>
      </c>
      <c r="AG387" s="47">
        <f t="shared" si="137"/>
        <v>277.028323</v>
      </c>
      <c r="AH387" s="33">
        <f t="shared" si="138"/>
        <v>31.907287081476461</v>
      </c>
      <c r="AI387" s="33">
        <f t="shared" si="139"/>
        <v>28.877433026597135</v>
      </c>
      <c r="AJ387" s="25">
        <f t="shared" si="140"/>
        <v>3.4639950809761282</v>
      </c>
    </row>
    <row r="388" spans="1:36" x14ac:dyDescent="0.45">
      <c r="A388" s="60">
        <v>40215</v>
      </c>
      <c r="B388" s="122">
        <v>378</v>
      </c>
      <c r="C388" s="89">
        <f t="shared" si="119"/>
        <v>3.9846328327497766</v>
      </c>
      <c r="D388" s="75">
        <f t="shared" si="120"/>
        <v>1.9274726821824304</v>
      </c>
      <c r="E388" s="75">
        <f t="shared" si="121"/>
        <v>2.0571601505673462</v>
      </c>
      <c r="G388" s="111">
        <v>40215</v>
      </c>
      <c r="H388" s="140">
        <v>378</v>
      </c>
      <c r="I388" s="149">
        <f t="shared" si="122"/>
        <v>2010</v>
      </c>
      <c r="J388" s="13">
        <f t="shared" si="123"/>
        <v>2</v>
      </c>
      <c r="K388" s="13">
        <f t="shared" si="124"/>
        <v>6</v>
      </c>
      <c r="L388" s="144">
        <f t="shared" si="131"/>
        <v>37</v>
      </c>
      <c r="M388" s="23">
        <f t="shared" si="125"/>
        <v>1.0265296227404832</v>
      </c>
      <c r="N388" s="35">
        <f t="shared" si="126"/>
        <v>-0.27970897097978542</v>
      </c>
      <c r="O388" s="87">
        <f t="shared" si="127"/>
        <v>1.2540673208192508</v>
      </c>
      <c r="P388" s="142">
        <f t="shared" si="128"/>
        <v>14.071931751913151</v>
      </c>
      <c r="R388" s="60">
        <v>40215</v>
      </c>
      <c r="S388" s="122">
        <v>378</v>
      </c>
      <c r="T388" s="73">
        <f>'Calcul Es et Ea'!C387</f>
        <v>9.8579100000000004</v>
      </c>
      <c r="U388" s="65">
        <f>'Calcul Es et Ea'!D387</f>
        <v>6.1117999999999997</v>
      </c>
      <c r="V388" s="33">
        <f t="shared" si="132"/>
        <v>10.570272254767083</v>
      </c>
      <c r="W388" s="33">
        <f t="shared" si="133"/>
        <v>5.1748478347399693</v>
      </c>
      <c r="X388" s="35">
        <f t="shared" si="134"/>
        <v>0.48956618240425803</v>
      </c>
      <c r="Y388" s="25">
        <f t="shared" si="135"/>
        <v>3.9846328327497766</v>
      </c>
      <c r="AA388" s="60">
        <v>40215</v>
      </c>
      <c r="AB388" s="122">
        <v>378</v>
      </c>
      <c r="AC388" s="73">
        <f t="shared" si="129"/>
        <v>9.8579100000000004</v>
      </c>
      <c r="AD388" s="65">
        <f t="shared" si="130"/>
        <v>6.1117999999999997</v>
      </c>
      <c r="AE388" s="33">
        <f>'Calcul Es et Ea'!I387</f>
        <v>0.96706267096109155</v>
      </c>
      <c r="AF388" s="47">
        <f t="shared" si="136"/>
        <v>283.01791000000003</v>
      </c>
      <c r="AG388" s="47">
        <f t="shared" si="137"/>
        <v>279.27180000000004</v>
      </c>
      <c r="AH388" s="33">
        <f t="shared" si="138"/>
        <v>31.45701948022894</v>
      </c>
      <c r="AI388" s="33">
        <f t="shared" si="139"/>
        <v>29.824297997654462</v>
      </c>
      <c r="AJ388" s="25">
        <f t="shared" si="140"/>
        <v>1.9274726821824304</v>
      </c>
    </row>
    <row r="389" spans="1:36" x14ac:dyDescent="0.45">
      <c r="A389" s="60">
        <v>40216</v>
      </c>
      <c r="B389" s="122">
        <v>379</v>
      </c>
      <c r="C389" s="89">
        <f t="shared" si="119"/>
        <v>4.3368168323930059</v>
      </c>
      <c r="D389" s="75">
        <f t="shared" si="120"/>
        <v>2.2868218232200737</v>
      </c>
      <c r="E389" s="75">
        <f t="shared" si="121"/>
        <v>2.0499950091729322</v>
      </c>
      <c r="G389" s="111">
        <v>40216</v>
      </c>
      <c r="H389" s="140">
        <v>379</v>
      </c>
      <c r="I389" s="149">
        <f t="shared" si="122"/>
        <v>2010</v>
      </c>
      <c r="J389" s="13">
        <f t="shared" si="123"/>
        <v>2</v>
      </c>
      <c r="K389" s="13">
        <f t="shared" si="124"/>
        <v>7</v>
      </c>
      <c r="L389" s="144">
        <f t="shared" si="131"/>
        <v>38</v>
      </c>
      <c r="M389" s="23">
        <f t="shared" si="125"/>
        <v>1.0261878630954209</v>
      </c>
      <c r="N389" s="35">
        <f t="shared" si="126"/>
        <v>-0.27453102519500105</v>
      </c>
      <c r="O389" s="87">
        <f t="shared" si="127"/>
        <v>1.2604471900801681</v>
      </c>
      <c r="P389" s="142">
        <f t="shared" si="128"/>
        <v>14.280045367509421</v>
      </c>
      <c r="R389" s="60">
        <v>40216</v>
      </c>
      <c r="S389" s="122">
        <v>379</v>
      </c>
      <c r="T389" s="73">
        <f>'Calcul Es et Ea'!C388</f>
        <v>6.3060450000000001</v>
      </c>
      <c r="U389" s="65">
        <f>'Calcul Es et Ea'!D388</f>
        <v>1.9968680000000001</v>
      </c>
      <c r="V389" s="33">
        <f t="shared" si="132"/>
        <v>10.726598878258377</v>
      </c>
      <c r="W389" s="33">
        <f t="shared" si="133"/>
        <v>5.6322296524584488</v>
      </c>
      <c r="X389" s="35">
        <f t="shared" si="134"/>
        <v>0.5250713405415347</v>
      </c>
      <c r="Y389" s="25">
        <f t="shared" si="135"/>
        <v>4.3368168323930059</v>
      </c>
      <c r="AA389" s="60">
        <v>40216</v>
      </c>
      <c r="AB389" s="122">
        <v>379</v>
      </c>
      <c r="AC389" s="73">
        <f t="shared" si="129"/>
        <v>6.3060450000000001</v>
      </c>
      <c r="AD389" s="65">
        <f t="shared" si="130"/>
        <v>1.9968680000000001</v>
      </c>
      <c r="AE389" s="33">
        <f>'Calcul Es et Ea'!I388</f>
        <v>0.73835099290352268</v>
      </c>
      <c r="AF389" s="47">
        <f t="shared" si="136"/>
        <v>279.46604500000001</v>
      </c>
      <c r="AG389" s="47">
        <f t="shared" si="137"/>
        <v>275.15686800000003</v>
      </c>
      <c r="AH389" s="33">
        <f t="shared" si="138"/>
        <v>29.907360701470861</v>
      </c>
      <c r="AI389" s="33">
        <f t="shared" si="139"/>
        <v>28.104982736993847</v>
      </c>
      <c r="AJ389" s="25">
        <f t="shared" si="140"/>
        <v>2.2868218232200737</v>
      </c>
    </row>
    <row r="390" spans="1:36" x14ac:dyDescent="0.45">
      <c r="A390" s="60">
        <v>40217</v>
      </c>
      <c r="B390" s="121">
        <v>380</v>
      </c>
      <c r="C390" s="89">
        <f t="shared" si="119"/>
        <v>4.9311683866173395</v>
      </c>
      <c r="D390" s="75">
        <f t="shared" si="120"/>
        <v>2.8777858054644532</v>
      </c>
      <c r="E390" s="75">
        <f t="shared" si="121"/>
        <v>2.0533825811528863</v>
      </c>
      <c r="G390" s="111">
        <v>40217</v>
      </c>
      <c r="H390" s="139">
        <v>380</v>
      </c>
      <c r="I390" s="149">
        <f t="shared" si="122"/>
        <v>2010</v>
      </c>
      <c r="J390" s="13">
        <f t="shared" si="123"/>
        <v>2</v>
      </c>
      <c r="K390" s="13">
        <f t="shared" si="124"/>
        <v>8</v>
      </c>
      <c r="L390" s="144">
        <f t="shared" si="131"/>
        <v>39</v>
      </c>
      <c r="M390" s="23">
        <f t="shared" si="125"/>
        <v>1.0258383434213432</v>
      </c>
      <c r="N390" s="35">
        <f t="shared" si="126"/>
        <v>-0.26927172994258658</v>
      </c>
      <c r="O390" s="87">
        <f t="shared" si="127"/>
        <v>1.2668949972451129</v>
      </c>
      <c r="P390" s="142">
        <f t="shared" si="128"/>
        <v>14.491851305546689</v>
      </c>
      <c r="R390" s="60">
        <v>40217</v>
      </c>
      <c r="S390" s="121">
        <v>380</v>
      </c>
      <c r="T390" s="73">
        <f>'Calcul Es et Ea'!C389</f>
        <v>4.7784209999999998</v>
      </c>
      <c r="U390" s="65">
        <f>'Calcul Es et Ea'!D389</f>
        <v>-0.63115560000000004</v>
      </c>
      <c r="V390" s="33">
        <f t="shared" si="132"/>
        <v>10.885699026674452</v>
      </c>
      <c r="W390" s="33">
        <f t="shared" si="133"/>
        <v>6.4041147878147262</v>
      </c>
      <c r="X390" s="35">
        <f t="shared" si="134"/>
        <v>0.58830533272342034</v>
      </c>
      <c r="Y390" s="25">
        <f t="shared" si="135"/>
        <v>4.9311683866173395</v>
      </c>
      <c r="AA390" s="60">
        <v>40217</v>
      </c>
      <c r="AB390" s="121">
        <v>380</v>
      </c>
      <c r="AC390" s="73">
        <f t="shared" si="129"/>
        <v>4.7784209999999998</v>
      </c>
      <c r="AD390" s="65">
        <f t="shared" si="130"/>
        <v>-0.63115560000000004</v>
      </c>
      <c r="AE390" s="33">
        <f>'Calcul Es et Ea'!I389</f>
        <v>0.61603557974081968</v>
      </c>
      <c r="AF390" s="47">
        <f t="shared" si="136"/>
        <v>277.93842100000001</v>
      </c>
      <c r="AG390" s="47">
        <f t="shared" si="137"/>
        <v>272.52884440000003</v>
      </c>
      <c r="AH390" s="33">
        <f t="shared" si="138"/>
        <v>29.258781579597724</v>
      </c>
      <c r="AI390" s="33">
        <f t="shared" si="139"/>
        <v>27.046544812379302</v>
      </c>
      <c r="AJ390" s="25">
        <f t="shared" si="140"/>
        <v>2.8777858054644532</v>
      </c>
    </row>
    <row r="391" spans="1:36" x14ac:dyDescent="0.45">
      <c r="A391" s="60">
        <v>40218</v>
      </c>
      <c r="B391" s="122">
        <v>381</v>
      </c>
      <c r="C391" s="89">
        <f t="shared" si="119"/>
        <v>4.3701703543917816</v>
      </c>
      <c r="D391" s="75">
        <f t="shared" si="120"/>
        <v>2.2312277118414423</v>
      </c>
      <c r="E391" s="75">
        <f t="shared" si="121"/>
        <v>2.1389426425503393</v>
      </c>
      <c r="G391" s="111">
        <v>40218</v>
      </c>
      <c r="H391" s="140">
        <v>381</v>
      </c>
      <c r="I391" s="149">
        <f t="shared" si="122"/>
        <v>2010</v>
      </c>
      <c r="J391" s="13">
        <f t="shared" si="123"/>
        <v>2</v>
      </c>
      <c r="K391" s="13">
        <f t="shared" si="124"/>
        <v>9</v>
      </c>
      <c r="L391" s="144">
        <f t="shared" si="131"/>
        <v>40</v>
      </c>
      <c r="M391" s="23">
        <f t="shared" si="125"/>
        <v>1.0254811672884725</v>
      </c>
      <c r="N391" s="35">
        <f t="shared" si="126"/>
        <v>-0.26393264366523023</v>
      </c>
      <c r="O391" s="87">
        <f t="shared" si="127"/>
        <v>1.2734082614244788</v>
      </c>
      <c r="P391" s="142">
        <f t="shared" si="128"/>
        <v>14.707293070859588</v>
      </c>
      <c r="R391" s="60">
        <v>40218</v>
      </c>
      <c r="S391" s="122">
        <v>381</v>
      </c>
      <c r="T391" s="73">
        <f>'Calcul Es et Ea'!C390</f>
        <v>1.8052109999999999</v>
      </c>
      <c r="U391" s="65">
        <f>'Calcul Es et Ea'!D390</f>
        <v>-2.319966</v>
      </c>
      <c r="V391" s="33">
        <f t="shared" si="132"/>
        <v>11.047530263106889</v>
      </c>
      <c r="W391" s="33">
        <f t="shared" si="133"/>
        <v>5.6755459147945215</v>
      </c>
      <c r="X391" s="35">
        <f t="shared" si="134"/>
        <v>0.5137388882063485</v>
      </c>
      <c r="Y391" s="25">
        <f t="shared" si="135"/>
        <v>4.3701703543917816</v>
      </c>
      <c r="AA391" s="60">
        <v>40218</v>
      </c>
      <c r="AB391" s="122">
        <v>381</v>
      </c>
      <c r="AC391" s="73">
        <f t="shared" si="129"/>
        <v>1.8052109999999999</v>
      </c>
      <c r="AD391" s="65">
        <f t="shared" si="130"/>
        <v>-2.319966</v>
      </c>
      <c r="AE391" s="33">
        <f>'Calcul Es et Ea'!I390</f>
        <v>0.52319698138675885</v>
      </c>
      <c r="AF391" s="47">
        <f t="shared" si="136"/>
        <v>274.96521100000001</v>
      </c>
      <c r="AG391" s="47">
        <f t="shared" si="137"/>
        <v>270.840034</v>
      </c>
      <c r="AH391" s="33">
        <f t="shared" si="138"/>
        <v>28.026759845965962</v>
      </c>
      <c r="AI391" s="33">
        <f t="shared" si="139"/>
        <v>26.382341145399131</v>
      </c>
      <c r="AJ391" s="25">
        <f t="shared" si="140"/>
        <v>2.2312277118414423</v>
      </c>
    </row>
    <row r="392" spans="1:36" x14ac:dyDescent="0.45">
      <c r="A392" s="60">
        <v>40219</v>
      </c>
      <c r="B392" s="122">
        <v>382</v>
      </c>
      <c r="C392" s="89">
        <f t="shared" si="119"/>
        <v>6.8330685293590196</v>
      </c>
      <c r="D392" s="75">
        <f t="shared" si="120"/>
        <v>4.6623048527880755</v>
      </c>
      <c r="E392" s="75">
        <f t="shared" si="121"/>
        <v>2.1707636765709442</v>
      </c>
      <c r="G392" s="111">
        <v>40219</v>
      </c>
      <c r="H392" s="140">
        <v>382</v>
      </c>
      <c r="I392" s="149">
        <f t="shared" si="122"/>
        <v>2010</v>
      </c>
      <c r="J392" s="13">
        <f t="shared" si="123"/>
        <v>2</v>
      </c>
      <c r="K392" s="13">
        <f t="shared" si="124"/>
        <v>10</v>
      </c>
      <c r="L392" s="144">
        <f t="shared" si="131"/>
        <v>41</v>
      </c>
      <c r="M392" s="23">
        <f t="shared" si="125"/>
        <v>1.0251164405358055</v>
      </c>
      <c r="N392" s="35">
        <f t="shared" si="126"/>
        <v>-0.25851534844942292</v>
      </c>
      <c r="O392" s="87">
        <f t="shared" si="127"/>
        <v>1.2799845510004926</v>
      </c>
      <c r="P392" s="142">
        <f t="shared" si="128"/>
        <v>14.926311937518149</v>
      </c>
      <c r="R392" s="60">
        <v>40219</v>
      </c>
      <c r="S392" s="122">
        <v>382</v>
      </c>
      <c r="T392" s="73">
        <f>'Calcul Es et Ea'!C391</f>
        <v>4.3871219999999997</v>
      </c>
      <c r="U392" s="65">
        <f>'Calcul Es et Ea'!D391</f>
        <v>-5.4041220000000001</v>
      </c>
      <c r="V392" s="33">
        <f t="shared" si="132"/>
        <v>11.212048474986133</v>
      </c>
      <c r="W392" s="33">
        <f t="shared" si="133"/>
        <v>8.8741149731935316</v>
      </c>
      <c r="X392" s="35">
        <f t="shared" si="134"/>
        <v>0.79148025385294341</v>
      </c>
      <c r="Y392" s="25">
        <f t="shared" si="135"/>
        <v>6.8330685293590196</v>
      </c>
      <c r="AA392" s="60">
        <v>40219</v>
      </c>
      <c r="AB392" s="122">
        <v>382</v>
      </c>
      <c r="AC392" s="73">
        <f t="shared" si="129"/>
        <v>4.3871219999999997</v>
      </c>
      <c r="AD392" s="65">
        <f t="shared" si="130"/>
        <v>-5.4041220000000001</v>
      </c>
      <c r="AE392" s="33">
        <f>'Calcul Es et Ea'!I391</f>
        <v>0.52020854457595833</v>
      </c>
      <c r="AF392" s="47">
        <f t="shared" si="136"/>
        <v>277.547122</v>
      </c>
      <c r="AG392" s="47">
        <f t="shared" si="137"/>
        <v>267.75587800000005</v>
      </c>
      <c r="AH392" s="33">
        <f t="shared" si="138"/>
        <v>29.094359880160152</v>
      </c>
      <c r="AI392" s="33">
        <f t="shared" si="139"/>
        <v>25.201010056691501</v>
      </c>
      <c r="AJ392" s="25">
        <f t="shared" si="140"/>
        <v>4.6623048527880755</v>
      </c>
    </row>
    <row r="393" spans="1:36" x14ac:dyDescent="0.45">
      <c r="A393" s="60">
        <v>40220</v>
      </c>
      <c r="B393" s="121">
        <v>383</v>
      </c>
      <c r="C393" s="89">
        <f t="shared" si="119"/>
        <v>4.0360578007830892</v>
      </c>
      <c r="D393" s="75">
        <f t="shared" si="120"/>
        <v>1.8118275319259465</v>
      </c>
      <c r="E393" s="75">
        <f t="shared" si="121"/>
        <v>2.2242302688571427</v>
      </c>
      <c r="G393" s="111">
        <v>40220</v>
      </c>
      <c r="H393" s="139">
        <v>383</v>
      </c>
      <c r="I393" s="149">
        <f t="shared" si="122"/>
        <v>2010</v>
      </c>
      <c r="J393" s="13">
        <f t="shared" si="123"/>
        <v>2</v>
      </c>
      <c r="K393" s="13">
        <f t="shared" si="124"/>
        <v>11</v>
      </c>
      <c r="L393" s="144">
        <f t="shared" si="131"/>
        <v>42</v>
      </c>
      <c r="M393" s="23">
        <f t="shared" si="125"/>
        <v>1.0247442712397508</v>
      </c>
      <c r="N393" s="35">
        <f t="shared" si="126"/>
        <v>-0.25302144955665185</v>
      </c>
      <c r="O393" s="87">
        <f t="shared" si="127"/>
        <v>1.2866214844160087</v>
      </c>
      <c r="P393" s="142">
        <f t="shared" si="128"/>
        <v>15.148846959712269</v>
      </c>
      <c r="R393" s="60">
        <v>40220</v>
      </c>
      <c r="S393" s="121">
        <v>383</v>
      </c>
      <c r="T393" s="73">
        <f>'Calcul Es et Ea'!C392</f>
        <v>-0.2299667</v>
      </c>
      <c r="U393" s="65">
        <f>'Calcul Es et Ea'!D392</f>
        <v>-3.546367</v>
      </c>
      <c r="V393" s="33">
        <f t="shared" si="132"/>
        <v>11.37920788225747</v>
      </c>
      <c r="W393" s="33">
        <f t="shared" si="133"/>
        <v>5.2416335075105058</v>
      </c>
      <c r="X393" s="35">
        <f t="shared" si="134"/>
        <v>0.46063254681226912</v>
      </c>
      <c r="Y393" s="25">
        <f t="shared" si="135"/>
        <v>4.0360578007830892</v>
      </c>
      <c r="AA393" s="60">
        <v>40220</v>
      </c>
      <c r="AB393" s="121">
        <v>383</v>
      </c>
      <c r="AC393" s="73">
        <f t="shared" si="129"/>
        <v>-0.2299667</v>
      </c>
      <c r="AD393" s="65">
        <f t="shared" si="130"/>
        <v>-3.546367</v>
      </c>
      <c r="AE393" s="33">
        <f>'Calcul Es et Ea'!I392</f>
        <v>0.40450301313887171</v>
      </c>
      <c r="AF393" s="47">
        <f t="shared" si="136"/>
        <v>272.93003330000005</v>
      </c>
      <c r="AG393" s="47">
        <f t="shared" si="137"/>
        <v>269.61363300000005</v>
      </c>
      <c r="AH393" s="33">
        <f t="shared" si="138"/>
        <v>27.206157380307125</v>
      </c>
      <c r="AI393" s="33">
        <f t="shared" si="139"/>
        <v>25.907725518379145</v>
      </c>
      <c r="AJ393" s="25">
        <f t="shared" si="140"/>
        <v>1.8118275319259465</v>
      </c>
    </row>
    <row r="394" spans="1:36" x14ac:dyDescent="0.45">
      <c r="A394" s="60">
        <v>40221</v>
      </c>
      <c r="B394" s="122">
        <v>384</v>
      </c>
      <c r="C394" s="89">
        <f t="shared" si="119"/>
        <v>6.3741439094766195</v>
      </c>
      <c r="D394" s="75">
        <f t="shared" si="120"/>
        <v>4.2084364310418296</v>
      </c>
      <c r="E394" s="75">
        <f t="shared" si="121"/>
        <v>2.1657074784347898</v>
      </c>
      <c r="G394" s="111">
        <v>40221</v>
      </c>
      <c r="H394" s="140">
        <v>384</v>
      </c>
      <c r="I394" s="149">
        <f t="shared" si="122"/>
        <v>2010</v>
      </c>
      <c r="J394" s="13">
        <f t="shared" si="123"/>
        <v>2</v>
      </c>
      <c r="K394" s="13">
        <f t="shared" si="124"/>
        <v>12</v>
      </c>
      <c r="L394" s="144">
        <f t="shared" si="131"/>
        <v>43</v>
      </c>
      <c r="M394" s="23">
        <f t="shared" si="125"/>
        <v>1.0243647696821025</v>
      </c>
      <c r="N394" s="35">
        <f t="shared" si="126"/>
        <v>-0.24745257494772704</v>
      </c>
      <c r="O394" s="87">
        <f t="shared" si="127"/>
        <v>1.2933167307772202</v>
      </c>
      <c r="P394" s="142">
        <f t="shared" si="128"/>
        <v>15.374834986916367</v>
      </c>
      <c r="R394" s="60">
        <v>40221</v>
      </c>
      <c r="S394" s="122">
        <v>384</v>
      </c>
      <c r="T394" s="73">
        <f>'Calcul Es et Ea'!C393</f>
        <v>3.5846209999999998</v>
      </c>
      <c r="U394" s="65">
        <f>'Calcul Es et Ea'!D393</f>
        <v>-4.4457230000000001</v>
      </c>
      <c r="V394" s="33">
        <f t="shared" si="132"/>
        <v>11.5489610487721</v>
      </c>
      <c r="W394" s="33">
        <f t="shared" si="133"/>
        <v>8.2781089733462583</v>
      </c>
      <c r="X394" s="35">
        <f t="shared" si="134"/>
        <v>0.71678386812347916</v>
      </c>
      <c r="Y394" s="25">
        <f t="shared" si="135"/>
        <v>6.3741439094766195</v>
      </c>
      <c r="AA394" s="60">
        <v>40221</v>
      </c>
      <c r="AB394" s="122">
        <v>384</v>
      </c>
      <c r="AC394" s="73">
        <f t="shared" si="129"/>
        <v>3.5846209999999998</v>
      </c>
      <c r="AD394" s="65">
        <f t="shared" si="130"/>
        <v>-4.4457230000000001</v>
      </c>
      <c r="AE394" s="33">
        <f>'Calcul Es et Ea'!I393</f>
        <v>0.40547517772591568</v>
      </c>
      <c r="AF394" s="47">
        <f t="shared" si="136"/>
        <v>276.74462100000005</v>
      </c>
      <c r="AG394" s="47">
        <f t="shared" si="137"/>
        <v>268.71427700000004</v>
      </c>
      <c r="AH394" s="33">
        <f t="shared" si="138"/>
        <v>28.759322227158492</v>
      </c>
      <c r="AI394" s="33">
        <f t="shared" si="139"/>
        <v>25.5637675015717</v>
      </c>
      <c r="AJ394" s="25">
        <f t="shared" si="140"/>
        <v>4.2084364310418296</v>
      </c>
    </row>
    <row r="395" spans="1:36" x14ac:dyDescent="0.45">
      <c r="A395" s="60">
        <v>40222</v>
      </c>
      <c r="B395" s="122">
        <v>385</v>
      </c>
      <c r="C395" s="89">
        <f t="shared" si="119"/>
        <v>4.5111598343300621</v>
      </c>
      <c r="D395" s="75">
        <f t="shared" si="120"/>
        <v>2.1339807875256951</v>
      </c>
      <c r="E395" s="75">
        <f t="shared" si="121"/>
        <v>2.377179046804367</v>
      </c>
      <c r="G395" s="111">
        <v>40222</v>
      </c>
      <c r="H395" s="140">
        <v>385</v>
      </c>
      <c r="I395" s="149">
        <f t="shared" si="122"/>
        <v>2010</v>
      </c>
      <c r="J395" s="13">
        <f t="shared" si="123"/>
        <v>2</v>
      </c>
      <c r="K395" s="13">
        <f t="shared" si="124"/>
        <v>13</v>
      </c>
      <c r="L395" s="144">
        <f t="shared" si="131"/>
        <v>44</v>
      </c>
      <c r="M395" s="23">
        <f t="shared" si="125"/>
        <v>1.0239780483173626</v>
      </c>
      <c r="N395" s="35">
        <f t="shared" si="126"/>
        <v>-0.24181037480038131</v>
      </c>
      <c r="O395" s="87">
        <f t="shared" si="127"/>
        <v>1.3000680102785971</v>
      </c>
      <c r="P395" s="142">
        <f t="shared" si="128"/>
        <v>15.604210683282302</v>
      </c>
      <c r="R395" s="60">
        <v>40222</v>
      </c>
      <c r="S395" s="122">
        <v>385</v>
      </c>
      <c r="T395" s="73">
        <f>'Calcul Es et Ea'!C394</f>
        <v>-0.79018869999999997</v>
      </c>
      <c r="U395" s="65">
        <f>'Calcul Es et Ea'!D394</f>
        <v>-4.6950370000000001</v>
      </c>
      <c r="V395" s="33">
        <f t="shared" si="132"/>
        <v>11.721258896854335</v>
      </c>
      <c r="W395" s="33">
        <f t="shared" si="133"/>
        <v>5.8586491354935868</v>
      </c>
      <c r="X395" s="35">
        <f t="shared" si="134"/>
        <v>0.49983104946738166</v>
      </c>
      <c r="Y395" s="25">
        <f t="shared" si="135"/>
        <v>4.5111598343300621</v>
      </c>
      <c r="AA395" s="60">
        <v>40222</v>
      </c>
      <c r="AB395" s="122">
        <v>385</v>
      </c>
      <c r="AC395" s="73">
        <f t="shared" si="129"/>
        <v>-0.79018869999999997</v>
      </c>
      <c r="AD395" s="65">
        <f t="shared" si="130"/>
        <v>-4.6950370000000001</v>
      </c>
      <c r="AE395" s="33">
        <f>'Calcul Es et Ea'!I394</f>
        <v>0.40832728989204564</v>
      </c>
      <c r="AF395" s="47">
        <f t="shared" si="136"/>
        <v>272.36981130000004</v>
      </c>
      <c r="AG395" s="47">
        <f t="shared" si="137"/>
        <v>268.46496300000001</v>
      </c>
      <c r="AH395" s="33">
        <f t="shared" si="138"/>
        <v>26.983468445778055</v>
      </c>
      <c r="AI395" s="33">
        <f t="shared" si="139"/>
        <v>25.469026860511626</v>
      </c>
      <c r="AJ395" s="25">
        <f t="shared" si="140"/>
        <v>2.1339807875256951</v>
      </c>
    </row>
    <row r="396" spans="1:36" x14ac:dyDescent="0.45">
      <c r="A396" s="60">
        <v>40223</v>
      </c>
      <c r="B396" s="121">
        <v>386</v>
      </c>
      <c r="C396" s="89">
        <f t="shared" ref="C396:C459" si="141">Y396</f>
        <v>5.5523902873260802</v>
      </c>
      <c r="D396" s="75">
        <f t="shared" ref="D396:D459" si="142">AJ396</f>
        <v>3.1268869526408225</v>
      </c>
      <c r="E396" s="75">
        <f t="shared" ref="E396:E459" si="143">C396-D396</f>
        <v>2.4255033346852577</v>
      </c>
      <c r="G396" s="111">
        <v>40223</v>
      </c>
      <c r="H396" s="139">
        <v>386</v>
      </c>
      <c r="I396" s="149">
        <f t="shared" ref="I396:I459" si="144">YEAR(G396)</f>
        <v>2010</v>
      </c>
      <c r="J396" s="13">
        <f t="shared" ref="J396:J459" si="145">MONTH(G396)</f>
        <v>2</v>
      </c>
      <c r="K396" s="13">
        <f t="shared" ref="K396:K459" si="146">DAY(G396)</f>
        <v>14</v>
      </c>
      <c r="L396" s="144">
        <f t="shared" si="131"/>
        <v>45</v>
      </c>
      <c r="M396" s="23">
        <f t="shared" ref="M396:M459" si="147">1+0.033*COS(2*PI()*L396/365)</f>
        <v>1.0235842217394178</v>
      </c>
      <c r="N396" s="35">
        <f t="shared" ref="N396:N459" si="148">0.409*SIN((2*PI()*L396/365-1.39))</f>
        <v>-0.23609652102028686</v>
      </c>
      <c r="O396" s="87">
        <f t="shared" ref="O396:O459" si="149">ACOS(-TAN($K$5)*TAN(N396))</f>
        <v>1.3068730944583922</v>
      </c>
      <c r="P396" s="142">
        <f t="shared" ref="P396:P459" si="150">$E$3*M396*(O396*SIN($K$5)*SIN(N396)+COS($K$5)*COS(N396)*SIN(O396))</f>
        <v>15.836906551197798</v>
      </c>
      <c r="R396" s="60">
        <v>40223</v>
      </c>
      <c r="S396" s="121">
        <v>386</v>
      </c>
      <c r="T396" s="73">
        <f>'Calcul Es et Ea'!C395</f>
        <v>0.8557555</v>
      </c>
      <c r="U396" s="65">
        <f>'Calcul Es et Ea'!D395</f>
        <v>-4.8871359999999999</v>
      </c>
      <c r="V396" s="33">
        <f t="shared" si="132"/>
        <v>11.896050724997739</v>
      </c>
      <c r="W396" s="33">
        <f t="shared" si="133"/>
        <v>7.2108964770468571</v>
      </c>
      <c r="X396" s="35">
        <f t="shared" si="134"/>
        <v>0.60615885420648519</v>
      </c>
      <c r="Y396" s="25">
        <f t="shared" si="135"/>
        <v>5.5523902873260802</v>
      </c>
      <c r="AA396" s="60">
        <v>40223</v>
      </c>
      <c r="AB396" s="121">
        <v>386</v>
      </c>
      <c r="AC396" s="73">
        <f t="shared" ref="AC396:AC459" si="151">T396</f>
        <v>0.8557555</v>
      </c>
      <c r="AD396" s="65">
        <f t="shared" ref="AD396:AD459" si="152">U396</f>
        <v>-4.8871359999999999</v>
      </c>
      <c r="AE396" s="33">
        <f>'Calcul Es et Ea'!I395</f>
        <v>0.39709372995002146</v>
      </c>
      <c r="AF396" s="47">
        <f t="shared" si="136"/>
        <v>274.01575550000001</v>
      </c>
      <c r="AG396" s="47">
        <f t="shared" si="137"/>
        <v>268.27286400000003</v>
      </c>
      <c r="AH396" s="33">
        <f t="shared" si="138"/>
        <v>27.641654388146073</v>
      </c>
      <c r="AI396" s="33">
        <f t="shared" si="139"/>
        <v>25.396208035315119</v>
      </c>
      <c r="AJ396" s="25">
        <f t="shared" si="140"/>
        <v>3.1268869526408225</v>
      </c>
    </row>
    <row r="397" spans="1:36" x14ac:dyDescent="0.45">
      <c r="A397" s="60">
        <v>40224</v>
      </c>
      <c r="B397" s="122">
        <v>387</v>
      </c>
      <c r="C397" s="89">
        <f t="shared" si="141"/>
        <v>7.9071815390627691</v>
      </c>
      <c r="D397" s="75">
        <f t="shared" si="142"/>
        <v>5.2194280376184308</v>
      </c>
      <c r="E397" s="75">
        <f t="shared" si="143"/>
        <v>2.6877535014443383</v>
      </c>
      <c r="G397" s="111">
        <v>40224</v>
      </c>
      <c r="H397" s="140">
        <v>387</v>
      </c>
      <c r="I397" s="149">
        <f t="shared" si="144"/>
        <v>2010</v>
      </c>
      <c r="J397" s="13">
        <f t="shared" si="145"/>
        <v>2</v>
      </c>
      <c r="K397" s="13">
        <f t="shared" si="146"/>
        <v>15</v>
      </c>
      <c r="L397" s="144">
        <f t="shared" ref="L397:L460" si="153">L396+1</f>
        <v>46</v>
      </c>
      <c r="M397" s="23">
        <f t="shared" si="147"/>
        <v>1.0231834066475822</v>
      </c>
      <c r="N397" s="35">
        <f t="shared" si="148"/>
        <v>-0.23031270674563392</v>
      </c>
      <c r="O397" s="87">
        <f t="shared" si="149"/>
        <v>1.31372980629306</v>
      </c>
      <c r="P397" s="142">
        <f t="shared" si="150"/>
        <v>16.072852958937538</v>
      </c>
      <c r="R397" s="60">
        <v>40224</v>
      </c>
      <c r="S397" s="122">
        <v>387</v>
      </c>
      <c r="T397" s="73">
        <f>'Calcul Es et Ea'!C396</f>
        <v>3.4163790000000001</v>
      </c>
      <c r="U397" s="65">
        <f>'Calcul Es et Ea'!D396</f>
        <v>-7.8911790000000002</v>
      </c>
      <c r="V397" s="33">
        <f t="shared" si="132"/>
        <v>12.073284228635522</v>
      </c>
      <c r="W397" s="33">
        <f t="shared" si="133"/>
        <v>10.269066933847752</v>
      </c>
      <c r="X397" s="35">
        <f t="shared" si="134"/>
        <v>0.85056118446143159</v>
      </c>
      <c r="Y397" s="25">
        <f t="shared" si="135"/>
        <v>7.9071815390627691</v>
      </c>
      <c r="AA397" s="60">
        <v>40224</v>
      </c>
      <c r="AB397" s="122">
        <v>387</v>
      </c>
      <c r="AC397" s="73">
        <f t="shared" si="151"/>
        <v>3.4163790000000001</v>
      </c>
      <c r="AD397" s="65">
        <f t="shared" si="152"/>
        <v>-7.8911790000000002</v>
      </c>
      <c r="AE397" s="33">
        <f>'Calcul Es et Ea'!I396</f>
        <v>0.44231941389220691</v>
      </c>
      <c r="AF397" s="47">
        <f t="shared" si="136"/>
        <v>276.57637900000003</v>
      </c>
      <c r="AG397" s="47">
        <f t="shared" si="137"/>
        <v>265.268821</v>
      </c>
      <c r="AH397" s="33">
        <f t="shared" si="138"/>
        <v>28.689451088688447</v>
      </c>
      <c r="AI397" s="33">
        <f t="shared" si="139"/>
        <v>24.27765423429199</v>
      </c>
      <c r="AJ397" s="25">
        <f t="shared" si="140"/>
        <v>5.2194280376184308</v>
      </c>
    </row>
    <row r="398" spans="1:36" x14ac:dyDescent="0.45">
      <c r="A398" s="60">
        <v>40225</v>
      </c>
      <c r="B398" s="122">
        <v>388</v>
      </c>
      <c r="C398" s="89">
        <f t="shared" si="141"/>
        <v>8.4596202453330598</v>
      </c>
      <c r="D398" s="75">
        <f t="shared" si="142"/>
        <v>5.6477540962877253</v>
      </c>
      <c r="E398" s="75">
        <f t="shared" si="143"/>
        <v>2.8118661490453345</v>
      </c>
      <c r="G398" s="111">
        <v>40225</v>
      </c>
      <c r="H398" s="140">
        <v>388</v>
      </c>
      <c r="I398" s="149">
        <f t="shared" si="144"/>
        <v>2010</v>
      </c>
      <c r="J398" s="13">
        <f t="shared" si="145"/>
        <v>2</v>
      </c>
      <c r="K398" s="13">
        <f t="shared" si="146"/>
        <v>16</v>
      </c>
      <c r="L398" s="144">
        <f t="shared" si="153"/>
        <v>47</v>
      </c>
      <c r="M398" s="23">
        <f t="shared" si="147"/>
        <v>1.0227757218120181</v>
      </c>
      <c r="N398" s="35">
        <f t="shared" si="148"/>
        <v>-0.22446064584541683</v>
      </c>
      <c r="O398" s="87">
        <f t="shared" si="149"/>
        <v>1.3206360201388623</v>
      </c>
      <c r="P398" s="142">
        <f t="shared" si="150"/>
        <v>16.311978172324469</v>
      </c>
      <c r="R398" s="60">
        <v>40225</v>
      </c>
      <c r="S398" s="122">
        <v>388</v>
      </c>
      <c r="T398" s="73">
        <f>'Calcul Es et Ea'!C397</f>
        <v>5.8325889999999996</v>
      </c>
      <c r="U398" s="65">
        <f>'Calcul Es et Ea'!D397</f>
        <v>-6.7334909999999999</v>
      </c>
      <c r="V398" s="33">
        <f t="shared" si="132"/>
        <v>12.25290552392325</v>
      </c>
      <c r="W398" s="33">
        <f t="shared" si="133"/>
        <v>10.986519799133843</v>
      </c>
      <c r="X398" s="35">
        <f t="shared" si="134"/>
        <v>0.89664608754904329</v>
      </c>
      <c r="Y398" s="25">
        <f t="shared" si="135"/>
        <v>8.4596202453330598</v>
      </c>
      <c r="AA398" s="60">
        <v>40225</v>
      </c>
      <c r="AB398" s="122">
        <v>388</v>
      </c>
      <c r="AC398" s="73">
        <f t="shared" si="151"/>
        <v>5.8325889999999996</v>
      </c>
      <c r="AD398" s="65">
        <f t="shared" si="152"/>
        <v>-6.7334909999999999</v>
      </c>
      <c r="AE398" s="33">
        <f>'Calcul Es et Ea'!I397</f>
        <v>0.49737623174342349</v>
      </c>
      <c r="AF398" s="47">
        <f t="shared" si="136"/>
        <v>278.99258900000001</v>
      </c>
      <c r="AG398" s="47">
        <f t="shared" si="137"/>
        <v>266.42650900000001</v>
      </c>
      <c r="AH398" s="33">
        <f t="shared" si="138"/>
        <v>29.70520552643363</v>
      </c>
      <c r="AI398" s="33">
        <f t="shared" si="139"/>
        <v>24.704247529781842</v>
      </c>
      <c r="AJ398" s="25">
        <f t="shared" si="140"/>
        <v>5.6477540962877253</v>
      </c>
    </row>
    <row r="399" spans="1:36" x14ac:dyDescent="0.45">
      <c r="A399" s="60">
        <v>40226</v>
      </c>
      <c r="B399" s="121">
        <v>389</v>
      </c>
      <c r="C399" s="89">
        <f t="shared" si="141"/>
        <v>6.8592794974218041</v>
      </c>
      <c r="D399" s="75">
        <f t="shared" si="142"/>
        <v>3.9031850466806217</v>
      </c>
      <c r="E399" s="75">
        <f t="shared" si="143"/>
        <v>2.9560944507411824</v>
      </c>
      <c r="G399" s="111">
        <v>40226</v>
      </c>
      <c r="H399" s="139">
        <v>389</v>
      </c>
      <c r="I399" s="149">
        <f t="shared" si="144"/>
        <v>2010</v>
      </c>
      <c r="J399" s="13">
        <f t="shared" si="145"/>
        <v>2</v>
      </c>
      <c r="K399" s="13">
        <f t="shared" si="146"/>
        <v>17</v>
      </c>
      <c r="L399" s="144">
        <f t="shared" si="153"/>
        <v>48</v>
      </c>
      <c r="M399" s="23">
        <f t="shared" si="147"/>
        <v>1.0223612880385406</v>
      </c>
      <c r="N399" s="35">
        <f t="shared" si="148"/>
        <v>-0.21854207241157836</v>
      </c>
      <c r="O399" s="87">
        <f t="shared" si="149"/>
        <v>1.3275896615288436</v>
      </c>
      <c r="P399" s="142">
        <f t="shared" si="150"/>
        <v>16.55420839030932</v>
      </c>
      <c r="R399" s="60">
        <v>40226</v>
      </c>
      <c r="S399" s="121">
        <v>389</v>
      </c>
      <c r="T399" s="73">
        <f>'Calcul Es et Ea'!C398</f>
        <v>7.791347</v>
      </c>
      <c r="U399" s="65">
        <f>'Calcul Es et Ea'!D398</f>
        <v>-0.2300777</v>
      </c>
      <c r="V399" s="33">
        <f t="shared" si="132"/>
        <v>12.43485917446475</v>
      </c>
      <c r="W399" s="33">
        <f t="shared" si="133"/>
        <v>8.9081551914568884</v>
      </c>
      <c r="X399" s="35">
        <f t="shared" si="134"/>
        <v>0.71638569174550659</v>
      </c>
      <c r="Y399" s="25">
        <f t="shared" si="135"/>
        <v>6.8592794974218041</v>
      </c>
      <c r="AA399" s="60">
        <v>40226</v>
      </c>
      <c r="AB399" s="121">
        <v>389</v>
      </c>
      <c r="AC399" s="73">
        <f t="shared" si="151"/>
        <v>7.791347</v>
      </c>
      <c r="AD399" s="65">
        <f t="shared" si="152"/>
        <v>-0.2300777</v>
      </c>
      <c r="AE399" s="33">
        <f>'Calcul Es et Ea'!I398</f>
        <v>0.74667785886031202</v>
      </c>
      <c r="AF399" s="47">
        <f t="shared" si="136"/>
        <v>280.951347</v>
      </c>
      <c r="AG399" s="47">
        <f t="shared" si="137"/>
        <v>272.92992230000004</v>
      </c>
      <c r="AH399" s="33">
        <f t="shared" si="138"/>
        <v>30.548252225889456</v>
      </c>
      <c r="AI399" s="33">
        <f t="shared" si="139"/>
        <v>27.206113121614294</v>
      </c>
      <c r="AJ399" s="25">
        <f t="shared" si="140"/>
        <v>3.9031850466806217</v>
      </c>
    </row>
    <row r="400" spans="1:36" x14ac:dyDescent="0.45">
      <c r="A400" s="60">
        <v>40227</v>
      </c>
      <c r="B400" s="122">
        <v>390</v>
      </c>
      <c r="C400" s="89">
        <f t="shared" si="141"/>
        <v>8.7706253431944834</v>
      </c>
      <c r="D400" s="75">
        <f t="shared" si="142"/>
        <v>5.5054829996855599</v>
      </c>
      <c r="E400" s="75">
        <f t="shared" si="143"/>
        <v>3.2651423435089235</v>
      </c>
      <c r="G400" s="111">
        <v>40227</v>
      </c>
      <c r="H400" s="140">
        <v>390</v>
      </c>
      <c r="I400" s="149">
        <f t="shared" si="144"/>
        <v>2010</v>
      </c>
      <c r="J400" s="13">
        <f t="shared" si="145"/>
        <v>2</v>
      </c>
      <c r="K400" s="13">
        <f t="shared" si="146"/>
        <v>18</v>
      </c>
      <c r="L400" s="144">
        <f t="shared" si="153"/>
        <v>49</v>
      </c>
      <c r="M400" s="23">
        <f t="shared" si="147"/>
        <v>1.0219402281328214</v>
      </c>
      <c r="N400" s="35">
        <f t="shared" si="148"/>
        <v>-0.21255874024516014</v>
      </c>
      <c r="O400" s="87">
        <f t="shared" si="149"/>
        <v>1.3345887068332207</v>
      </c>
      <c r="P400" s="142">
        <f t="shared" si="150"/>
        <v>16.799467784368009</v>
      </c>
      <c r="R400" s="60">
        <v>40227</v>
      </c>
      <c r="S400" s="122">
        <v>390</v>
      </c>
      <c r="T400" s="73">
        <f>'Calcul Es et Ea'!C399</f>
        <v>11.60463</v>
      </c>
      <c r="U400" s="65">
        <f>'Calcul Es et Ea'!D399</f>
        <v>-1.129856</v>
      </c>
      <c r="V400" s="33">
        <f t="shared" si="132"/>
        <v>12.619088220905875</v>
      </c>
      <c r="W400" s="33">
        <f t="shared" si="133"/>
        <v>11.3904225236292</v>
      </c>
      <c r="X400" s="35">
        <f t="shared" si="134"/>
        <v>0.90263435235826617</v>
      </c>
      <c r="Y400" s="25">
        <f t="shared" si="135"/>
        <v>8.7706253431944834</v>
      </c>
      <c r="AA400" s="60">
        <v>40227</v>
      </c>
      <c r="AB400" s="122">
        <v>390</v>
      </c>
      <c r="AC400" s="73">
        <f t="shared" si="151"/>
        <v>11.60463</v>
      </c>
      <c r="AD400" s="65">
        <f t="shared" si="152"/>
        <v>-1.129856</v>
      </c>
      <c r="AE400" s="33">
        <f>'Calcul Es et Ea'!I399</f>
        <v>0.80303658957898993</v>
      </c>
      <c r="AF400" s="47">
        <f t="shared" si="136"/>
        <v>284.76463000000001</v>
      </c>
      <c r="AG400" s="47">
        <f t="shared" si="137"/>
        <v>272.03014400000001</v>
      </c>
      <c r="AH400" s="33">
        <f t="shared" si="138"/>
        <v>32.240819735716236</v>
      </c>
      <c r="AI400" s="33">
        <f t="shared" si="139"/>
        <v>26.849117710274122</v>
      </c>
      <c r="AJ400" s="25">
        <f t="shared" si="140"/>
        <v>5.5054829996855599</v>
      </c>
    </row>
    <row r="401" spans="1:36" x14ac:dyDescent="0.45">
      <c r="A401" s="60">
        <v>40228</v>
      </c>
      <c r="B401" s="122">
        <v>391</v>
      </c>
      <c r="C401" s="89">
        <f t="shared" si="141"/>
        <v>7.6745013657213486</v>
      </c>
      <c r="D401" s="75">
        <f t="shared" si="142"/>
        <v>4.5440368948111107</v>
      </c>
      <c r="E401" s="75">
        <f t="shared" si="143"/>
        <v>3.1304644709102378</v>
      </c>
      <c r="G401" s="111">
        <v>40228</v>
      </c>
      <c r="H401" s="140">
        <v>391</v>
      </c>
      <c r="I401" s="149">
        <f t="shared" si="144"/>
        <v>2010</v>
      </c>
      <c r="J401" s="13">
        <f t="shared" si="145"/>
        <v>2</v>
      </c>
      <c r="K401" s="13">
        <f t="shared" si="146"/>
        <v>19</v>
      </c>
      <c r="L401" s="144">
        <f t="shared" si="153"/>
        <v>50</v>
      </c>
      <c r="M401" s="23">
        <f t="shared" si="147"/>
        <v>1.0215126668639976</v>
      </c>
      <c r="N401" s="35">
        <f t="shared" si="148"/>
        <v>-0.2065124223366139</v>
      </c>
      <c r="O401" s="87">
        <f t="shared" si="149"/>
        <v>1.3416311827910561</v>
      </c>
      <c r="P401" s="142">
        <f t="shared" si="150"/>
        <v>17.047678541607734</v>
      </c>
      <c r="R401" s="60">
        <v>40228</v>
      </c>
      <c r="S401" s="122">
        <v>391</v>
      </c>
      <c r="T401" s="73">
        <f>'Calcul Es et Ea'!C400</f>
        <v>9.123189</v>
      </c>
      <c r="U401" s="65">
        <f>'Calcul Es et Ea'!D400</f>
        <v>-0.34531109999999998</v>
      </c>
      <c r="V401" s="33">
        <f t="shared" si="132"/>
        <v>12.805534213314067</v>
      </c>
      <c r="W401" s="33">
        <f t="shared" si="133"/>
        <v>9.9668848905472061</v>
      </c>
      <c r="X401" s="35">
        <f t="shared" si="134"/>
        <v>0.77832636456388649</v>
      </c>
      <c r="Y401" s="25">
        <f t="shared" si="135"/>
        <v>7.6745013657213486</v>
      </c>
      <c r="AA401" s="60">
        <v>40228</v>
      </c>
      <c r="AB401" s="122">
        <v>391</v>
      </c>
      <c r="AC401" s="73">
        <f t="shared" si="151"/>
        <v>9.123189</v>
      </c>
      <c r="AD401" s="65">
        <f t="shared" si="152"/>
        <v>-0.34531109999999998</v>
      </c>
      <c r="AE401" s="33">
        <f>'Calcul Es et Ea'!I400</f>
        <v>0.70454273579117066</v>
      </c>
      <c r="AF401" s="47">
        <f t="shared" si="136"/>
        <v>282.28318900000005</v>
      </c>
      <c r="AG401" s="47">
        <f t="shared" si="137"/>
        <v>272.81468890000002</v>
      </c>
      <c r="AH401" s="33">
        <f t="shared" si="138"/>
        <v>31.131636694004705</v>
      </c>
      <c r="AI401" s="33">
        <f t="shared" si="139"/>
        <v>27.160195576508993</v>
      </c>
      <c r="AJ401" s="25">
        <f t="shared" si="140"/>
        <v>4.5440368948111107</v>
      </c>
    </row>
    <row r="402" spans="1:36" x14ac:dyDescent="0.45">
      <c r="A402" s="60">
        <v>40229</v>
      </c>
      <c r="B402" s="121">
        <v>392</v>
      </c>
      <c r="C402" s="89">
        <f t="shared" si="141"/>
        <v>7.2229748227463872</v>
      </c>
      <c r="D402" s="75">
        <f t="shared" si="142"/>
        <v>4.0164572687734941</v>
      </c>
      <c r="E402" s="75">
        <f t="shared" si="143"/>
        <v>3.2065175539728932</v>
      </c>
      <c r="G402" s="111">
        <v>40229</v>
      </c>
      <c r="H402" s="139">
        <v>392</v>
      </c>
      <c r="I402" s="149">
        <f t="shared" si="144"/>
        <v>2010</v>
      </c>
      <c r="J402" s="13">
        <f t="shared" si="145"/>
        <v>2</v>
      </c>
      <c r="K402" s="13">
        <f t="shared" si="146"/>
        <v>20</v>
      </c>
      <c r="L402" s="144">
        <f t="shared" si="153"/>
        <v>51</v>
      </c>
      <c r="M402" s="23">
        <f t="shared" si="147"/>
        <v>1.0210787309277003</v>
      </c>
      <c r="N402" s="35">
        <f t="shared" si="148"/>
        <v>-0.20040491034042621</v>
      </c>
      <c r="O402" s="87">
        <f t="shared" si="149"/>
        <v>1.3487151659208965</v>
      </c>
      <c r="P402" s="142">
        <f t="shared" si="150"/>
        <v>17.298760911465074</v>
      </c>
      <c r="R402" s="60">
        <v>40229</v>
      </c>
      <c r="S402" s="121">
        <v>392</v>
      </c>
      <c r="T402" s="73">
        <f>'Calcul Es et Ea'!C401</f>
        <v>9.0449660000000005</v>
      </c>
      <c r="U402" s="65">
        <f>'Calcul Es et Ea'!D401</f>
        <v>0.89954460000000003</v>
      </c>
      <c r="V402" s="33">
        <f t="shared" si="132"/>
        <v>12.994137246256106</v>
      </c>
      <c r="W402" s="33">
        <f t="shared" si="133"/>
        <v>9.380486782787516</v>
      </c>
      <c r="X402" s="35">
        <f t="shared" si="134"/>
        <v>0.72190147025653739</v>
      </c>
      <c r="Y402" s="25">
        <f t="shared" si="135"/>
        <v>7.2229748227463872</v>
      </c>
      <c r="AA402" s="60">
        <v>40229</v>
      </c>
      <c r="AB402" s="121">
        <v>392</v>
      </c>
      <c r="AC402" s="73">
        <f t="shared" si="151"/>
        <v>9.0449660000000005</v>
      </c>
      <c r="AD402" s="65">
        <f t="shared" si="152"/>
        <v>0.89954460000000003</v>
      </c>
      <c r="AE402" s="33">
        <f>'Calcul Es et Ea'!I401</f>
        <v>0.74827074870771837</v>
      </c>
      <c r="AF402" s="47">
        <f t="shared" si="136"/>
        <v>282.20496600000001</v>
      </c>
      <c r="AG402" s="47">
        <f t="shared" si="137"/>
        <v>274.05954460000004</v>
      </c>
      <c r="AH402" s="33">
        <f t="shared" si="138"/>
        <v>31.097143701523628</v>
      </c>
      <c r="AI402" s="33">
        <f t="shared" si="139"/>
        <v>27.659327727252716</v>
      </c>
      <c r="AJ402" s="25">
        <f t="shared" si="140"/>
        <v>4.0164572687734941</v>
      </c>
    </row>
    <row r="403" spans="1:36" x14ac:dyDescent="0.45">
      <c r="A403" s="60">
        <v>40230</v>
      </c>
      <c r="B403" s="122">
        <v>393</v>
      </c>
      <c r="C403" s="89">
        <f t="shared" si="141"/>
        <v>8.7525951518668954</v>
      </c>
      <c r="D403" s="75">
        <f t="shared" si="142"/>
        <v>5.0869360234822771</v>
      </c>
      <c r="E403" s="75">
        <f t="shared" si="143"/>
        <v>3.6656591283846183</v>
      </c>
      <c r="G403" s="111">
        <v>40230</v>
      </c>
      <c r="H403" s="140">
        <v>393</v>
      </c>
      <c r="I403" s="149">
        <f t="shared" si="144"/>
        <v>2010</v>
      </c>
      <c r="J403" s="13">
        <f t="shared" si="145"/>
        <v>2</v>
      </c>
      <c r="K403" s="13">
        <f t="shared" si="146"/>
        <v>21</v>
      </c>
      <c r="L403" s="144">
        <f t="shared" si="153"/>
        <v>52</v>
      </c>
      <c r="M403" s="23">
        <f t="shared" si="147"/>
        <v>1.020638548908513</v>
      </c>
      <c r="N403" s="35">
        <f t="shared" si="148"/>
        <v>-0.19423801404421248</v>
      </c>
      <c r="O403" s="87">
        <f t="shared" si="149"/>
        <v>1.3558387818178312</v>
      </c>
      <c r="P403" s="142">
        <f t="shared" si="150"/>
        <v>17.552633255871811</v>
      </c>
      <c r="R403" s="60">
        <v>40230</v>
      </c>
      <c r="S403" s="122">
        <v>393</v>
      </c>
      <c r="T403" s="73">
        <f>'Calcul Es et Ea'!C402</f>
        <v>11.27904</v>
      </c>
      <c r="U403" s="65">
        <f>'Calcul Es et Ea'!D402</f>
        <v>-0.33813339999999997</v>
      </c>
      <c r="V403" s="33">
        <f t="shared" si="132"/>
        <v>13.18483599648067</v>
      </c>
      <c r="W403" s="33">
        <f t="shared" si="133"/>
        <v>11.367006690736227</v>
      </c>
      <c r="X403" s="35">
        <f t="shared" si="134"/>
        <v>0.86212727210033846</v>
      </c>
      <c r="Y403" s="25">
        <f t="shared" si="135"/>
        <v>8.7525951518668954</v>
      </c>
      <c r="AA403" s="60">
        <v>40230</v>
      </c>
      <c r="AB403" s="122">
        <v>393</v>
      </c>
      <c r="AC403" s="73">
        <f t="shared" si="151"/>
        <v>11.27904</v>
      </c>
      <c r="AD403" s="65">
        <f t="shared" si="152"/>
        <v>-0.33813339999999997</v>
      </c>
      <c r="AE403" s="33">
        <f>'Calcul Es et Ea'!I402</f>
        <v>0.84960282291990474</v>
      </c>
      <c r="AF403" s="47">
        <f t="shared" si="136"/>
        <v>284.43904000000003</v>
      </c>
      <c r="AG403" s="47">
        <f t="shared" si="137"/>
        <v>272.82186660000002</v>
      </c>
      <c r="AH403" s="33">
        <f t="shared" si="138"/>
        <v>32.093620290848918</v>
      </c>
      <c r="AI403" s="33">
        <f t="shared" si="139"/>
        <v>27.163054006606941</v>
      </c>
      <c r="AJ403" s="25">
        <f t="shared" si="140"/>
        <v>5.0869360234822771</v>
      </c>
    </row>
    <row r="404" spans="1:36" x14ac:dyDescent="0.45">
      <c r="A404" s="60">
        <v>40231</v>
      </c>
      <c r="B404" s="122">
        <v>394</v>
      </c>
      <c r="C404" s="89">
        <f t="shared" si="141"/>
        <v>8.3999324275928515</v>
      </c>
      <c r="D404" s="75">
        <f t="shared" si="142"/>
        <v>4.5796838786362972</v>
      </c>
      <c r="E404" s="75">
        <f t="shared" si="143"/>
        <v>3.8202485489565543</v>
      </c>
      <c r="G404" s="111">
        <v>40231</v>
      </c>
      <c r="H404" s="140">
        <v>394</v>
      </c>
      <c r="I404" s="149">
        <f t="shared" si="144"/>
        <v>2010</v>
      </c>
      <c r="J404" s="13">
        <f t="shared" si="145"/>
        <v>2</v>
      </c>
      <c r="K404" s="13">
        <f t="shared" si="146"/>
        <v>22</v>
      </c>
      <c r="L404" s="144">
        <f t="shared" si="153"/>
        <v>53</v>
      </c>
      <c r="M404" s="23">
        <f t="shared" si="147"/>
        <v>1.020192251241868</v>
      </c>
      <c r="N404" s="35">
        <f t="shared" si="148"/>
        <v>-0.18801356083243778</v>
      </c>
      <c r="O404" s="87">
        <f t="shared" si="149"/>
        <v>1.36300020434419</v>
      </c>
      <c r="P404" s="142">
        <f t="shared" si="150"/>
        <v>17.809212102757055</v>
      </c>
      <c r="R404" s="60">
        <v>40231</v>
      </c>
      <c r="S404" s="122">
        <v>394</v>
      </c>
      <c r="T404" s="73">
        <f>'Calcul Es et Ea'!C403</f>
        <v>15.1358</v>
      </c>
      <c r="U404" s="65">
        <f>'Calcul Es et Ea'!D403</f>
        <v>4.7420200000000001</v>
      </c>
      <c r="V404" s="33">
        <f t="shared" si="132"/>
        <v>13.37756776310699</v>
      </c>
      <c r="W404" s="33">
        <f t="shared" si="133"/>
        <v>10.909003152717988</v>
      </c>
      <c r="X404" s="35">
        <f t="shared" si="134"/>
        <v>0.81546984817398016</v>
      </c>
      <c r="Y404" s="25">
        <f t="shared" si="135"/>
        <v>8.3999324275928515</v>
      </c>
      <c r="AA404" s="60">
        <v>40231</v>
      </c>
      <c r="AB404" s="122">
        <v>394</v>
      </c>
      <c r="AC404" s="73">
        <f t="shared" si="151"/>
        <v>15.1358</v>
      </c>
      <c r="AD404" s="65">
        <f t="shared" si="152"/>
        <v>4.7420200000000001</v>
      </c>
      <c r="AE404" s="33">
        <f>'Calcul Es et Ea'!I403</f>
        <v>1.0984131816060196</v>
      </c>
      <c r="AF404" s="47">
        <f t="shared" si="136"/>
        <v>288.29580000000004</v>
      </c>
      <c r="AG404" s="47">
        <f t="shared" si="137"/>
        <v>277.90202000000005</v>
      </c>
      <c r="AH404" s="33">
        <f t="shared" si="138"/>
        <v>33.869996762478301</v>
      </c>
      <c r="AI404" s="33">
        <f t="shared" si="139"/>
        <v>29.24345675056616</v>
      </c>
      <c r="AJ404" s="25">
        <f t="shared" si="140"/>
        <v>4.5796838786362972</v>
      </c>
    </row>
    <row r="405" spans="1:36" x14ac:dyDescent="0.45">
      <c r="A405" s="60">
        <v>40232</v>
      </c>
      <c r="B405" s="121">
        <v>395</v>
      </c>
      <c r="C405" s="89">
        <f t="shared" si="141"/>
        <v>6.4344537220835178</v>
      </c>
      <c r="D405" s="75">
        <f t="shared" si="142"/>
        <v>2.9284829726017096</v>
      </c>
      <c r="E405" s="75">
        <f t="shared" si="143"/>
        <v>3.5059707494818082</v>
      </c>
      <c r="G405" s="111">
        <v>40232</v>
      </c>
      <c r="H405" s="139">
        <v>395</v>
      </c>
      <c r="I405" s="149">
        <f t="shared" si="144"/>
        <v>2010</v>
      </c>
      <c r="J405" s="13">
        <f t="shared" si="145"/>
        <v>2</v>
      </c>
      <c r="K405" s="13">
        <f t="shared" si="146"/>
        <v>23</v>
      </c>
      <c r="L405" s="144">
        <f t="shared" si="153"/>
        <v>54</v>
      </c>
      <c r="M405" s="23">
        <f t="shared" si="147"/>
        <v>1.0197399701753953</v>
      </c>
      <c r="N405" s="35">
        <f t="shared" si="148"/>
        <v>-0.18173339514492348</v>
      </c>
      <c r="O405" s="87">
        <f t="shared" si="149"/>
        <v>1.3701976547208403</v>
      </c>
      <c r="P405" s="142">
        <f t="shared" si="150"/>
        <v>18.06841220274784</v>
      </c>
      <c r="R405" s="60">
        <v>40232</v>
      </c>
      <c r="S405" s="121">
        <v>395</v>
      </c>
      <c r="T405" s="73">
        <f>'Calcul Es et Ea'!C404</f>
        <v>13.75751</v>
      </c>
      <c r="U405" s="65">
        <f>'Calcul Es et Ea'!D404</f>
        <v>7.8324230000000004</v>
      </c>
      <c r="V405" s="33">
        <f t="shared" si="132"/>
        <v>13.572268510216068</v>
      </c>
      <c r="W405" s="33">
        <f t="shared" si="133"/>
        <v>8.3564334053032692</v>
      </c>
      <c r="X405" s="35">
        <f t="shared" si="134"/>
        <v>0.61569909252924415</v>
      </c>
      <c r="Y405" s="25">
        <f t="shared" si="135"/>
        <v>6.4344537220835178</v>
      </c>
      <c r="AA405" s="60">
        <v>40232</v>
      </c>
      <c r="AB405" s="121">
        <v>395</v>
      </c>
      <c r="AC405" s="73">
        <f t="shared" si="151"/>
        <v>13.75751</v>
      </c>
      <c r="AD405" s="65">
        <f t="shared" si="152"/>
        <v>7.8324230000000004</v>
      </c>
      <c r="AE405" s="33">
        <f>'Calcul Es et Ea'!I404</f>
        <v>1.1357401750814042</v>
      </c>
      <c r="AF405" s="47">
        <f t="shared" si="136"/>
        <v>286.91751000000005</v>
      </c>
      <c r="AG405" s="47">
        <f t="shared" si="137"/>
        <v>280.99242300000003</v>
      </c>
      <c r="AH405" s="33">
        <f t="shared" si="138"/>
        <v>33.226921540265721</v>
      </c>
      <c r="AI405" s="33">
        <f t="shared" si="139"/>
        <v>30.566121159175097</v>
      </c>
      <c r="AJ405" s="25">
        <f t="shared" si="140"/>
        <v>2.9284829726017096</v>
      </c>
    </row>
    <row r="406" spans="1:36" x14ac:dyDescent="0.45">
      <c r="A406" s="60">
        <v>40233</v>
      </c>
      <c r="B406" s="122">
        <v>396</v>
      </c>
      <c r="C406" s="89">
        <f t="shared" si="141"/>
        <v>6.0244572116029911</v>
      </c>
      <c r="D406" s="75">
        <f t="shared" si="142"/>
        <v>2.5706752185117638</v>
      </c>
      <c r="E406" s="75">
        <f t="shared" si="143"/>
        <v>3.4537819930912272</v>
      </c>
      <c r="G406" s="111">
        <v>40233</v>
      </c>
      <c r="H406" s="140">
        <v>396</v>
      </c>
      <c r="I406" s="149">
        <f t="shared" si="144"/>
        <v>2010</v>
      </c>
      <c r="J406" s="13">
        <f t="shared" si="145"/>
        <v>2</v>
      </c>
      <c r="K406" s="13">
        <f t="shared" si="146"/>
        <v>24</v>
      </c>
      <c r="L406" s="144">
        <f t="shared" si="153"/>
        <v>55</v>
      </c>
      <c r="M406" s="23">
        <f t="shared" si="147"/>
        <v>1.0192818397297361</v>
      </c>
      <c r="N406" s="35">
        <f t="shared" si="148"/>
        <v>-0.17539937793029978</v>
      </c>
      <c r="O406" s="87">
        <f t="shared" si="149"/>
        <v>1.3774294005257854</v>
      </c>
      <c r="P406" s="142">
        <f t="shared" si="150"/>
        <v>18.330146588924176</v>
      </c>
      <c r="R406" s="60">
        <v>40233</v>
      </c>
      <c r="S406" s="122">
        <v>396</v>
      </c>
      <c r="T406" s="73">
        <f>'Calcul Es et Ea'!C405</f>
        <v>10.91119</v>
      </c>
      <c r="U406" s="65">
        <f>'Calcul Es et Ea'!D405</f>
        <v>5.8643989999999997</v>
      </c>
      <c r="V406" s="33">
        <f t="shared" si="132"/>
        <v>13.768872911736285</v>
      </c>
      <c r="W406" s="33">
        <f t="shared" si="133"/>
        <v>7.8239704046792093</v>
      </c>
      <c r="X406" s="35">
        <f t="shared" si="134"/>
        <v>0.56823608256346303</v>
      </c>
      <c r="Y406" s="25">
        <f t="shared" si="135"/>
        <v>6.0244572116029911</v>
      </c>
      <c r="AA406" s="60">
        <v>40233</v>
      </c>
      <c r="AB406" s="122">
        <v>396</v>
      </c>
      <c r="AC406" s="73">
        <f t="shared" si="151"/>
        <v>10.91119</v>
      </c>
      <c r="AD406" s="65">
        <f t="shared" si="152"/>
        <v>5.8643989999999997</v>
      </c>
      <c r="AE406" s="33">
        <f>'Calcul Es et Ea'!I405</f>
        <v>1.0008035647323981</v>
      </c>
      <c r="AF406" s="47">
        <f t="shared" si="136"/>
        <v>284.07119</v>
      </c>
      <c r="AG406" s="47">
        <f t="shared" si="137"/>
        <v>279.02439900000002</v>
      </c>
      <c r="AH406" s="33">
        <f t="shared" si="138"/>
        <v>31.927922128612984</v>
      </c>
      <c r="AI406" s="33">
        <f t="shared" si="139"/>
        <v>29.718755480715128</v>
      </c>
      <c r="AJ406" s="25">
        <f t="shared" si="140"/>
        <v>2.5706752185117638</v>
      </c>
    </row>
    <row r="407" spans="1:36" x14ac:dyDescent="0.45">
      <c r="A407" s="60">
        <v>40234</v>
      </c>
      <c r="B407" s="122">
        <v>397</v>
      </c>
      <c r="C407" s="89">
        <f t="shared" si="141"/>
        <v>7.1988798065569561</v>
      </c>
      <c r="D407" s="75">
        <f t="shared" si="142"/>
        <v>3.3443595888387545</v>
      </c>
      <c r="E407" s="75">
        <f t="shared" si="143"/>
        <v>3.8545202177182016</v>
      </c>
      <c r="G407" s="111">
        <v>40234</v>
      </c>
      <c r="H407" s="140">
        <v>397</v>
      </c>
      <c r="I407" s="149">
        <f t="shared" si="144"/>
        <v>2010</v>
      </c>
      <c r="J407" s="13">
        <f t="shared" si="145"/>
        <v>2</v>
      </c>
      <c r="K407" s="13">
        <f t="shared" si="146"/>
        <v>25</v>
      </c>
      <c r="L407" s="144">
        <f t="shared" si="153"/>
        <v>56</v>
      </c>
      <c r="M407" s="23">
        <f t="shared" si="147"/>
        <v>1.018817995658829</v>
      </c>
      <c r="N407" s="35">
        <f t="shared" si="148"/>
        <v>-0.16901338609456681</v>
      </c>
      <c r="O407" s="87">
        <f t="shared" si="149"/>
        <v>1.3846937546064781</v>
      </c>
      <c r="P407" s="142">
        <f t="shared" si="150"/>
        <v>18.594326639478577</v>
      </c>
      <c r="R407" s="60">
        <v>40234</v>
      </c>
      <c r="S407" s="122">
        <v>397</v>
      </c>
      <c r="T407" s="73">
        <f>'Calcul Es et Ea'!C406</f>
        <v>14.31094</v>
      </c>
      <c r="U407" s="65">
        <f>'Calcul Es et Ea'!D406</f>
        <v>7.3080020000000001</v>
      </c>
      <c r="V407" s="33">
        <f t="shared" si="132"/>
        <v>13.967314398510728</v>
      </c>
      <c r="W407" s="33">
        <f t="shared" si="133"/>
        <v>9.3491945539700723</v>
      </c>
      <c r="X407" s="35">
        <f t="shared" si="134"/>
        <v>0.66936236181287179</v>
      </c>
      <c r="Y407" s="25">
        <f t="shared" si="135"/>
        <v>7.1988798065569561</v>
      </c>
      <c r="AA407" s="60">
        <v>40234</v>
      </c>
      <c r="AB407" s="122">
        <v>397</v>
      </c>
      <c r="AC407" s="73">
        <f t="shared" si="151"/>
        <v>14.31094</v>
      </c>
      <c r="AD407" s="65">
        <f t="shared" si="152"/>
        <v>7.3080020000000001</v>
      </c>
      <c r="AE407" s="33">
        <f>'Calcul Es et Ea'!I406</f>
        <v>1.158758679447389</v>
      </c>
      <c r="AF407" s="47">
        <f t="shared" si="136"/>
        <v>287.47094000000004</v>
      </c>
      <c r="AG407" s="47">
        <f t="shared" si="137"/>
        <v>280.46800200000001</v>
      </c>
      <c r="AH407" s="33">
        <f t="shared" si="138"/>
        <v>33.484027470151318</v>
      </c>
      <c r="AI407" s="33">
        <f t="shared" si="139"/>
        <v>30.338574847165074</v>
      </c>
      <c r="AJ407" s="25">
        <f t="shared" si="140"/>
        <v>3.3443595888387545</v>
      </c>
    </row>
    <row r="408" spans="1:36" x14ac:dyDescent="0.45">
      <c r="A408" s="60">
        <v>40235</v>
      </c>
      <c r="B408" s="121">
        <v>398</v>
      </c>
      <c r="C408" s="89">
        <f t="shared" si="141"/>
        <v>7.3319782147514694</v>
      </c>
      <c r="D408" s="75">
        <f t="shared" si="142"/>
        <v>3.6088656015049829</v>
      </c>
      <c r="E408" s="75">
        <f t="shared" si="143"/>
        <v>3.7231126132464865</v>
      </c>
      <c r="G408" s="111">
        <v>40235</v>
      </c>
      <c r="H408" s="139">
        <v>398</v>
      </c>
      <c r="I408" s="149">
        <f t="shared" si="144"/>
        <v>2010</v>
      </c>
      <c r="J408" s="13">
        <f t="shared" si="145"/>
        <v>2</v>
      </c>
      <c r="K408" s="13">
        <f t="shared" si="146"/>
        <v>26</v>
      </c>
      <c r="L408" s="144">
        <f t="shared" si="153"/>
        <v>57</v>
      </c>
      <c r="M408" s="23">
        <f t="shared" si="147"/>
        <v>1.0183485754096824</v>
      </c>
      <c r="N408" s="35">
        <f t="shared" si="148"/>
        <v>-0.16257731194492642</v>
      </c>
      <c r="O408" s="87">
        <f t="shared" si="149"/>
        <v>1.3919890739119947</v>
      </c>
      <c r="P408" s="142">
        <f t="shared" si="150"/>
        <v>18.860862143125178</v>
      </c>
      <c r="R408" s="60">
        <v>40235</v>
      </c>
      <c r="S408" s="121">
        <v>398</v>
      </c>
      <c r="T408" s="73">
        <f>'Calcul Es et Ea'!C407</f>
        <v>11.979520000000001</v>
      </c>
      <c r="U408" s="65">
        <f>'Calcul Es et Ea'!D407</f>
        <v>4.9190990000000001</v>
      </c>
      <c r="V408" s="33">
        <f t="shared" si="132"/>
        <v>14.167525207429909</v>
      </c>
      <c r="W408" s="33">
        <f t="shared" si="133"/>
        <v>9.5220496295473627</v>
      </c>
      <c r="X408" s="35">
        <f t="shared" si="134"/>
        <v>0.67210394829957254</v>
      </c>
      <c r="Y408" s="25">
        <f t="shared" si="135"/>
        <v>7.3319782147514694</v>
      </c>
      <c r="AA408" s="60">
        <v>40235</v>
      </c>
      <c r="AB408" s="121">
        <v>398</v>
      </c>
      <c r="AC408" s="73">
        <f t="shared" si="151"/>
        <v>11.979520000000001</v>
      </c>
      <c r="AD408" s="65">
        <f t="shared" si="152"/>
        <v>4.9190990000000001</v>
      </c>
      <c r="AE408" s="33">
        <f>'Calcul Es et Ea'!I407</f>
        <v>0.86499291601611683</v>
      </c>
      <c r="AF408" s="47">
        <f t="shared" si="136"/>
        <v>285.13952</v>
      </c>
      <c r="AG408" s="47">
        <f t="shared" si="137"/>
        <v>278.07909900000004</v>
      </c>
      <c r="AH408" s="33">
        <f t="shared" si="138"/>
        <v>32.410934261935054</v>
      </c>
      <c r="AI408" s="33">
        <f t="shared" si="139"/>
        <v>29.318063674155315</v>
      </c>
      <c r="AJ408" s="25">
        <f t="shared" si="140"/>
        <v>3.6088656015049829</v>
      </c>
    </row>
    <row r="409" spans="1:36" x14ac:dyDescent="0.45">
      <c r="A409" s="60">
        <v>40236</v>
      </c>
      <c r="B409" s="122">
        <v>399</v>
      </c>
      <c r="C409" s="89">
        <f t="shared" si="141"/>
        <v>6.8112381836515326</v>
      </c>
      <c r="D409" s="75">
        <f t="shared" si="142"/>
        <v>3.0195118070425013</v>
      </c>
      <c r="E409" s="75">
        <f t="shared" si="143"/>
        <v>3.7917263766090312</v>
      </c>
      <c r="G409" s="111">
        <v>40236</v>
      </c>
      <c r="H409" s="140">
        <v>399</v>
      </c>
      <c r="I409" s="149">
        <f t="shared" si="144"/>
        <v>2010</v>
      </c>
      <c r="J409" s="13">
        <f t="shared" si="145"/>
        <v>2</v>
      </c>
      <c r="K409" s="13">
        <f t="shared" si="146"/>
        <v>27</v>
      </c>
      <c r="L409" s="144">
        <f t="shared" si="153"/>
        <v>58</v>
      </c>
      <c r="M409" s="23">
        <f t="shared" si="147"/>
        <v>1.0178737180816473</v>
      </c>
      <c r="N409" s="35">
        <f t="shared" si="148"/>
        <v>-0.15609306262905087</v>
      </c>
      <c r="O409" s="87">
        <f t="shared" si="149"/>
        <v>1.3993137582509161</v>
      </c>
      <c r="P409" s="142">
        <f t="shared" si="150"/>
        <v>19.129661367098208</v>
      </c>
      <c r="R409" s="60">
        <v>40236</v>
      </c>
      <c r="S409" s="122">
        <v>399</v>
      </c>
      <c r="T409" s="73">
        <f>'Calcul Es et Ea'!C408</f>
        <v>10.78562</v>
      </c>
      <c r="U409" s="65">
        <f>'Calcul Es et Ea'!D408</f>
        <v>4.8625220000000002</v>
      </c>
      <c r="V409" s="33">
        <f t="shared" si="132"/>
        <v>14.369436432509492</v>
      </c>
      <c r="W409" s="33">
        <f t="shared" si="133"/>
        <v>8.8457638748721195</v>
      </c>
      <c r="X409" s="35">
        <f t="shared" si="134"/>
        <v>0.61559574144880269</v>
      </c>
      <c r="Y409" s="25">
        <f t="shared" si="135"/>
        <v>6.8112381836515326</v>
      </c>
      <c r="AA409" s="60">
        <v>40236</v>
      </c>
      <c r="AB409" s="122">
        <v>399</v>
      </c>
      <c r="AC409" s="73">
        <f t="shared" si="151"/>
        <v>10.78562</v>
      </c>
      <c r="AD409" s="65">
        <f t="shared" si="152"/>
        <v>4.8625220000000002</v>
      </c>
      <c r="AE409" s="33">
        <f>'Calcul Es et Ea'!I408</f>
        <v>0.92652691604689719</v>
      </c>
      <c r="AF409" s="47">
        <f t="shared" si="136"/>
        <v>283.94562000000002</v>
      </c>
      <c r="AG409" s="47">
        <f t="shared" si="137"/>
        <v>278.02252200000004</v>
      </c>
      <c r="AH409" s="33">
        <f t="shared" si="138"/>
        <v>31.871506247093244</v>
      </c>
      <c r="AI409" s="33">
        <f t="shared" si="139"/>
        <v>29.294211152414565</v>
      </c>
      <c r="AJ409" s="25">
        <f t="shared" si="140"/>
        <v>3.0195118070425013</v>
      </c>
    </row>
    <row r="410" spans="1:36" x14ac:dyDescent="0.45">
      <c r="A410" s="60">
        <v>40237</v>
      </c>
      <c r="B410" s="122">
        <v>400</v>
      </c>
      <c r="C410" s="89">
        <f t="shared" si="141"/>
        <v>8.7964743968047099</v>
      </c>
      <c r="D410" s="75">
        <f t="shared" si="142"/>
        <v>4.5470693067671268</v>
      </c>
      <c r="E410" s="75">
        <f t="shared" si="143"/>
        <v>4.249405090037583</v>
      </c>
      <c r="G410" s="111">
        <v>40237</v>
      </c>
      <c r="H410" s="140">
        <v>400</v>
      </c>
      <c r="I410" s="149">
        <f t="shared" si="144"/>
        <v>2010</v>
      </c>
      <c r="J410" s="13">
        <f t="shared" si="145"/>
        <v>2</v>
      </c>
      <c r="K410" s="13">
        <f t="shared" si="146"/>
        <v>28</v>
      </c>
      <c r="L410" s="144">
        <f t="shared" si="153"/>
        <v>59</v>
      </c>
      <c r="M410" s="23">
        <f t="shared" si="147"/>
        <v>1.0173935643851983</v>
      </c>
      <c r="N410" s="35">
        <f t="shared" si="148"/>
        <v>-0.14956255956995423</v>
      </c>
      <c r="O410" s="87">
        <f t="shared" si="149"/>
        <v>1.4066662489804906</v>
      </c>
      <c r="P410" s="142">
        <f t="shared" si="150"/>
        <v>19.400631127575405</v>
      </c>
      <c r="R410" s="60">
        <v>40237</v>
      </c>
      <c r="S410" s="122">
        <v>400</v>
      </c>
      <c r="T410" s="73">
        <f>'Calcul Es et Ea'!C409</f>
        <v>13.870290000000001</v>
      </c>
      <c r="U410" s="65">
        <f>'Calcul Es et Ea'!D409</f>
        <v>4.2652999999999999</v>
      </c>
      <c r="V410" s="33">
        <f t="shared" si="132"/>
        <v>14.572978077789543</v>
      </c>
      <c r="W410" s="33">
        <f t="shared" si="133"/>
        <v>11.423992723123</v>
      </c>
      <c r="X410" s="35">
        <f t="shared" si="134"/>
        <v>0.78391614000532506</v>
      </c>
      <c r="Y410" s="25">
        <f t="shared" si="135"/>
        <v>8.7964743968047099</v>
      </c>
      <c r="AA410" s="60">
        <v>40237</v>
      </c>
      <c r="AB410" s="122">
        <v>400</v>
      </c>
      <c r="AC410" s="73">
        <f t="shared" si="151"/>
        <v>13.870290000000001</v>
      </c>
      <c r="AD410" s="65">
        <f t="shared" si="152"/>
        <v>4.2652999999999999</v>
      </c>
      <c r="AE410" s="33">
        <f>'Calcul Es et Ea'!I409</f>
        <v>0.91586115739935559</v>
      </c>
      <c r="AF410" s="47">
        <f t="shared" si="136"/>
        <v>287.03029000000004</v>
      </c>
      <c r="AG410" s="47">
        <f t="shared" si="137"/>
        <v>277.42530000000005</v>
      </c>
      <c r="AH410" s="33">
        <f t="shared" si="138"/>
        <v>33.279194993528428</v>
      </c>
      <c r="AI410" s="33">
        <f t="shared" si="139"/>
        <v>29.043312688907964</v>
      </c>
      <c r="AJ410" s="25">
        <f t="shared" si="140"/>
        <v>4.5470693067671268</v>
      </c>
    </row>
    <row r="411" spans="1:36" x14ac:dyDescent="0.45">
      <c r="A411" s="60">
        <v>40238</v>
      </c>
      <c r="B411" s="121">
        <v>401</v>
      </c>
      <c r="C411" s="89">
        <f t="shared" si="141"/>
        <v>8.1429984114931955</v>
      </c>
      <c r="D411" s="75">
        <f t="shared" si="142"/>
        <v>3.8338188783072562</v>
      </c>
      <c r="E411" s="75">
        <f t="shared" si="143"/>
        <v>4.3091795331859393</v>
      </c>
      <c r="G411" s="111">
        <v>40238</v>
      </c>
      <c r="H411" s="139">
        <v>401</v>
      </c>
      <c r="I411" s="149">
        <f t="shared" si="144"/>
        <v>2010</v>
      </c>
      <c r="J411" s="13">
        <f t="shared" si="145"/>
        <v>3</v>
      </c>
      <c r="K411" s="13">
        <f t="shared" si="146"/>
        <v>1</v>
      </c>
      <c r="L411" s="144">
        <f t="shared" si="153"/>
        <v>60</v>
      </c>
      <c r="M411" s="23">
        <f t="shared" si="147"/>
        <v>1.0169082566002381</v>
      </c>
      <c r="N411" s="35">
        <f t="shared" si="148"/>
        <v>-0.14298773789663263</v>
      </c>
      <c r="O411" s="87">
        <f t="shared" si="149"/>
        <v>1.4140450276323526</v>
      </c>
      <c r="P411" s="142">
        <f t="shared" si="150"/>
        <v>19.673676862357869</v>
      </c>
      <c r="R411" s="60">
        <v>40238</v>
      </c>
      <c r="S411" s="121">
        <v>401</v>
      </c>
      <c r="T411" s="73">
        <f>'Calcul Es et Ea'!C410</f>
        <v>7.9759349999999998</v>
      </c>
      <c r="U411" s="65">
        <f>'Calcul Es et Ea'!D410</f>
        <v>-2.810002E-2</v>
      </c>
      <c r="V411" s="33">
        <f t="shared" si="132"/>
        <v>14.778079111928738</v>
      </c>
      <c r="W411" s="33">
        <f t="shared" si="133"/>
        <v>10.575322612328824</v>
      </c>
      <c r="X411" s="35">
        <f t="shared" si="134"/>
        <v>0.71560874266754426</v>
      </c>
      <c r="Y411" s="25">
        <f t="shared" si="135"/>
        <v>8.1429984114931955</v>
      </c>
      <c r="AA411" s="60">
        <v>40238</v>
      </c>
      <c r="AB411" s="121">
        <v>401</v>
      </c>
      <c r="AC411" s="73">
        <f t="shared" si="151"/>
        <v>7.9759349999999998</v>
      </c>
      <c r="AD411" s="65">
        <f t="shared" si="152"/>
        <v>-2.810002E-2</v>
      </c>
      <c r="AE411" s="33">
        <f>'Calcul Es et Ea'!I410</f>
        <v>0.79846891738544901</v>
      </c>
      <c r="AF411" s="47">
        <f t="shared" si="136"/>
        <v>281.13593500000002</v>
      </c>
      <c r="AG411" s="47">
        <f t="shared" si="137"/>
        <v>273.13189998000001</v>
      </c>
      <c r="AH411" s="33">
        <f t="shared" si="138"/>
        <v>30.62861347624083</v>
      </c>
      <c r="AI411" s="33">
        <f t="shared" si="139"/>
        <v>27.286736460270046</v>
      </c>
      <c r="AJ411" s="25">
        <f t="shared" si="140"/>
        <v>3.8338188783072562</v>
      </c>
    </row>
    <row r="412" spans="1:36" x14ac:dyDescent="0.45">
      <c r="A412" s="60">
        <v>40239</v>
      </c>
      <c r="B412" s="122">
        <v>402</v>
      </c>
      <c r="C412" s="89">
        <f t="shared" si="141"/>
        <v>7.8656705347714295</v>
      </c>
      <c r="D412" s="75">
        <f t="shared" si="142"/>
        <v>3.5044991532456962</v>
      </c>
      <c r="E412" s="75">
        <f t="shared" si="143"/>
        <v>4.3611713815257334</v>
      </c>
      <c r="G412" s="111">
        <v>40239</v>
      </c>
      <c r="H412" s="140">
        <v>402</v>
      </c>
      <c r="I412" s="149">
        <f t="shared" si="144"/>
        <v>2010</v>
      </c>
      <c r="J412" s="13">
        <f t="shared" si="145"/>
        <v>3</v>
      </c>
      <c r="K412" s="13">
        <f t="shared" si="146"/>
        <v>2</v>
      </c>
      <c r="L412" s="144">
        <f t="shared" si="153"/>
        <v>61</v>
      </c>
      <c r="M412" s="23">
        <f t="shared" si="147"/>
        <v>1.0164179385339369</v>
      </c>
      <c r="N412" s="35">
        <f t="shared" si="148"/>
        <v>-0.13637054587064404</v>
      </c>
      <c r="O412" s="87">
        <f t="shared" si="149"/>
        <v>1.4214486144797998</v>
      </c>
      <c r="P412" s="142">
        <f t="shared" si="150"/>
        <v>19.94870270563402</v>
      </c>
      <c r="R412" s="60">
        <v>40239</v>
      </c>
      <c r="S412" s="122">
        <v>402</v>
      </c>
      <c r="T412" s="73">
        <f>'Calcul Es et Ea'!C411</f>
        <v>11.37205</v>
      </c>
      <c r="U412" s="65">
        <f>'Calcul Es et Ea'!D411</f>
        <v>4.1084230000000002</v>
      </c>
      <c r="V412" s="33">
        <f t="shared" si="132"/>
        <v>14.984667524364051</v>
      </c>
      <c r="W412" s="33">
        <f t="shared" si="133"/>
        <v>10.215156538664194</v>
      </c>
      <c r="X412" s="35">
        <f t="shared" si="134"/>
        <v>0.68170725323435066</v>
      </c>
      <c r="Y412" s="25">
        <f t="shared" si="135"/>
        <v>7.8656705347714295</v>
      </c>
      <c r="AA412" s="60">
        <v>40239</v>
      </c>
      <c r="AB412" s="122">
        <v>402</v>
      </c>
      <c r="AC412" s="73">
        <f t="shared" si="151"/>
        <v>11.37205</v>
      </c>
      <c r="AD412" s="65">
        <f t="shared" si="152"/>
        <v>4.1084230000000002</v>
      </c>
      <c r="AE412" s="33">
        <f>'Calcul Es et Ea'!I411</f>
        <v>0.98433976289464509</v>
      </c>
      <c r="AF412" s="47">
        <f t="shared" si="136"/>
        <v>284.53205000000003</v>
      </c>
      <c r="AG412" s="47">
        <f t="shared" si="137"/>
        <v>277.26842300000004</v>
      </c>
      <c r="AH412" s="33">
        <f t="shared" si="138"/>
        <v>32.135618633605944</v>
      </c>
      <c r="AI412" s="33">
        <f t="shared" si="139"/>
        <v>28.977675350513557</v>
      </c>
      <c r="AJ412" s="25">
        <f t="shared" si="140"/>
        <v>3.5044991532456962</v>
      </c>
    </row>
    <row r="413" spans="1:36" x14ac:dyDescent="0.45">
      <c r="A413" s="60">
        <v>40240</v>
      </c>
      <c r="B413" s="122">
        <v>403</v>
      </c>
      <c r="C413" s="89">
        <f t="shared" si="141"/>
        <v>6.7952504720271349</v>
      </c>
      <c r="D413" s="75">
        <f t="shared" si="142"/>
        <v>2.8480630903739792</v>
      </c>
      <c r="E413" s="75">
        <f t="shared" si="143"/>
        <v>3.9471873816531557</v>
      </c>
      <c r="G413" s="111">
        <v>40240</v>
      </c>
      <c r="H413" s="140">
        <v>403</v>
      </c>
      <c r="I413" s="149">
        <f t="shared" si="144"/>
        <v>2010</v>
      </c>
      <c r="J413" s="13">
        <f t="shared" si="145"/>
        <v>3</v>
      </c>
      <c r="K413" s="13">
        <f t="shared" si="146"/>
        <v>3</v>
      </c>
      <c r="L413" s="144">
        <f t="shared" si="153"/>
        <v>62</v>
      </c>
      <c r="M413" s="23">
        <f t="shared" si="147"/>
        <v>1.0159227554781203</v>
      </c>
      <c r="N413" s="35">
        <f t="shared" si="148"/>
        <v>-0.12971294430879665</v>
      </c>
      <c r="O413" s="87">
        <f t="shared" si="149"/>
        <v>1.4288755670513504</v>
      </c>
      <c r="P413" s="142">
        <f t="shared" si="150"/>
        <v>20.225611564652315</v>
      </c>
      <c r="R413" s="60">
        <v>40240</v>
      </c>
      <c r="S413" s="122">
        <v>403</v>
      </c>
      <c r="T413" s="73">
        <f>'Calcul Es et Ea'!C412</f>
        <v>9.2939439999999998</v>
      </c>
      <c r="U413" s="65">
        <f>'Calcul Es et Ea'!D412</f>
        <v>4.0202010000000001</v>
      </c>
      <c r="V413" s="33">
        <f t="shared" si="132"/>
        <v>15.192670382904234</v>
      </c>
      <c r="W413" s="33">
        <f t="shared" si="133"/>
        <v>8.8250006130222527</v>
      </c>
      <c r="X413" s="35">
        <f t="shared" si="134"/>
        <v>0.58087224895978185</v>
      </c>
      <c r="Y413" s="25">
        <f t="shared" si="135"/>
        <v>6.7952504720271349</v>
      </c>
      <c r="AA413" s="60">
        <v>40240</v>
      </c>
      <c r="AB413" s="122">
        <v>403</v>
      </c>
      <c r="AC413" s="73">
        <f t="shared" si="151"/>
        <v>9.2939439999999998</v>
      </c>
      <c r="AD413" s="65">
        <f t="shared" si="152"/>
        <v>4.0202010000000001</v>
      </c>
      <c r="AE413" s="33">
        <f>'Calcul Es et Ea'!I412</f>
        <v>0.75791524714194436</v>
      </c>
      <c r="AF413" s="47">
        <f t="shared" si="136"/>
        <v>282.45394400000004</v>
      </c>
      <c r="AG413" s="47">
        <f t="shared" si="137"/>
        <v>277.18020100000001</v>
      </c>
      <c r="AH413" s="33">
        <f t="shared" si="138"/>
        <v>31.20703201609545</v>
      </c>
      <c r="AI413" s="33">
        <f t="shared" si="139"/>
        <v>28.940812175542899</v>
      </c>
      <c r="AJ413" s="25">
        <f t="shared" si="140"/>
        <v>2.8480630903739792</v>
      </c>
    </row>
    <row r="414" spans="1:36" x14ac:dyDescent="0.45">
      <c r="A414" s="60">
        <v>40241</v>
      </c>
      <c r="B414" s="121">
        <v>404</v>
      </c>
      <c r="C414" s="89">
        <f t="shared" si="141"/>
        <v>9.25170283234044</v>
      </c>
      <c r="D414" s="75">
        <f t="shared" si="142"/>
        <v>4.8193785977154597</v>
      </c>
      <c r="E414" s="75">
        <f t="shared" si="143"/>
        <v>4.4323242346249803</v>
      </c>
      <c r="G414" s="111">
        <v>40241</v>
      </c>
      <c r="H414" s="139">
        <v>404</v>
      </c>
      <c r="I414" s="149">
        <f t="shared" si="144"/>
        <v>2010</v>
      </c>
      <c r="J414" s="13">
        <f t="shared" si="145"/>
        <v>3</v>
      </c>
      <c r="K414" s="13">
        <f t="shared" si="146"/>
        <v>4</v>
      </c>
      <c r="L414" s="144">
        <f t="shared" si="153"/>
        <v>63</v>
      </c>
      <c r="M414" s="23">
        <f t="shared" si="147"/>
        <v>1.015422854166214</v>
      </c>
      <c r="N414" s="35">
        <f t="shared" si="148"/>
        <v>-0.12301690600211586</v>
      </c>
      <c r="O414" s="87">
        <f t="shared" si="149"/>
        <v>1.4363244785950249</v>
      </c>
      <c r="P414" s="142">
        <f t="shared" si="150"/>
        <v>20.504305198124435</v>
      </c>
      <c r="R414" s="60">
        <v>40241</v>
      </c>
      <c r="S414" s="121">
        <v>404</v>
      </c>
      <c r="T414" s="73">
        <f>'Calcul Es et Ea'!C413</f>
        <v>9.2763519999999993</v>
      </c>
      <c r="U414" s="65">
        <f>'Calcul Es et Ea'!D413</f>
        <v>-0.235489</v>
      </c>
      <c r="V414" s="33">
        <f t="shared" si="132"/>
        <v>15.402013892623151</v>
      </c>
      <c r="W414" s="33">
        <f t="shared" si="133"/>
        <v>12.015198483559013</v>
      </c>
      <c r="X414" s="35">
        <f t="shared" si="134"/>
        <v>0.78010567756426552</v>
      </c>
      <c r="Y414" s="25">
        <f t="shared" si="135"/>
        <v>9.25170283234044</v>
      </c>
      <c r="AA414" s="60">
        <v>40241</v>
      </c>
      <c r="AB414" s="121">
        <v>404</v>
      </c>
      <c r="AC414" s="73">
        <f t="shared" si="151"/>
        <v>9.2763519999999993</v>
      </c>
      <c r="AD414" s="65">
        <f t="shared" si="152"/>
        <v>-0.235489</v>
      </c>
      <c r="AE414" s="33">
        <f>'Calcul Es et Ea'!I413</f>
        <v>0.56555771699460844</v>
      </c>
      <c r="AF414" s="47">
        <f t="shared" si="136"/>
        <v>282.436352</v>
      </c>
      <c r="AG414" s="47">
        <f t="shared" si="137"/>
        <v>272.92451100000005</v>
      </c>
      <c r="AH414" s="33">
        <f t="shared" si="138"/>
        <v>31.199258107013996</v>
      </c>
      <c r="AI414" s="33">
        <f t="shared" si="139"/>
        <v>27.203955555885948</v>
      </c>
      <c r="AJ414" s="25">
        <f t="shared" si="140"/>
        <v>4.8193785977154597</v>
      </c>
    </row>
    <row r="415" spans="1:36" x14ac:dyDescent="0.45">
      <c r="A415" s="60">
        <v>40242</v>
      </c>
      <c r="B415" s="122">
        <v>405</v>
      </c>
      <c r="C415" s="89">
        <f t="shared" si="141"/>
        <v>9.6055250155422414</v>
      </c>
      <c r="D415" s="75">
        <f t="shared" si="142"/>
        <v>4.9644911949600781</v>
      </c>
      <c r="E415" s="75">
        <f t="shared" si="143"/>
        <v>4.6410338205821633</v>
      </c>
      <c r="G415" s="111">
        <v>40242</v>
      </c>
      <c r="H415" s="140">
        <v>405</v>
      </c>
      <c r="I415" s="149">
        <f t="shared" si="144"/>
        <v>2010</v>
      </c>
      <c r="J415" s="13">
        <f t="shared" si="145"/>
        <v>3</v>
      </c>
      <c r="K415" s="13">
        <f t="shared" si="146"/>
        <v>5</v>
      </c>
      <c r="L415" s="144">
        <f t="shared" si="153"/>
        <v>64</v>
      </c>
      <c r="M415" s="23">
        <f t="shared" si="147"/>
        <v>1.0149183827297661</v>
      </c>
      <c r="N415" s="35">
        <f t="shared" si="148"/>
        <v>-0.11628441513126445</v>
      </c>
      <c r="O415" s="87">
        <f t="shared" si="149"/>
        <v>1.4437939764975385</v>
      </c>
      <c r="P415" s="142">
        <f t="shared" si="150"/>
        <v>20.784684296178298</v>
      </c>
      <c r="R415" s="60">
        <v>40242</v>
      </c>
      <c r="S415" s="122">
        <v>405</v>
      </c>
      <c r="T415" s="73">
        <f>'Calcul Es et Ea'!C414</f>
        <v>7.6227559999999999</v>
      </c>
      <c r="U415" s="65">
        <f>'Calcul Es et Ea'!D414</f>
        <v>-2.3557769999999998</v>
      </c>
      <c r="V415" s="33">
        <f t="shared" si="132"/>
        <v>15.612623455917291</v>
      </c>
      <c r="W415" s="33">
        <f t="shared" si="133"/>
        <v>12.474707812392522</v>
      </c>
      <c r="X415" s="35">
        <f t="shared" si="134"/>
        <v>0.79901419819771047</v>
      </c>
      <c r="Y415" s="25">
        <f t="shared" si="135"/>
        <v>9.6055250155422414</v>
      </c>
      <c r="AA415" s="60">
        <v>40242</v>
      </c>
      <c r="AB415" s="122">
        <v>405</v>
      </c>
      <c r="AC415" s="73">
        <f t="shared" si="151"/>
        <v>7.6227559999999999</v>
      </c>
      <c r="AD415" s="65">
        <f t="shared" si="152"/>
        <v>-2.3557769999999998</v>
      </c>
      <c r="AE415" s="33">
        <f>'Calcul Es et Ea'!I414</f>
        <v>0.51312084983193695</v>
      </c>
      <c r="AF415" s="47">
        <f t="shared" si="136"/>
        <v>280.78275600000001</v>
      </c>
      <c r="AG415" s="47">
        <f t="shared" si="137"/>
        <v>270.80422300000004</v>
      </c>
      <c r="AH415" s="33">
        <f t="shared" si="138"/>
        <v>30.474993612245175</v>
      </c>
      <c r="AI415" s="33">
        <f t="shared" si="139"/>
        <v>26.368390613186868</v>
      </c>
      <c r="AJ415" s="25">
        <f t="shared" si="140"/>
        <v>4.9644911949600781</v>
      </c>
    </row>
    <row r="416" spans="1:36" x14ac:dyDescent="0.45">
      <c r="A416" s="60">
        <v>40243</v>
      </c>
      <c r="B416" s="122">
        <v>406</v>
      </c>
      <c r="C416" s="89">
        <f t="shared" si="141"/>
        <v>11.378931962237113</v>
      </c>
      <c r="D416" s="75">
        <f t="shared" si="142"/>
        <v>6.0165007680763676</v>
      </c>
      <c r="E416" s="75">
        <f t="shared" si="143"/>
        <v>5.3624311941607452</v>
      </c>
      <c r="G416" s="111">
        <v>40243</v>
      </c>
      <c r="H416" s="140">
        <v>406</v>
      </c>
      <c r="I416" s="149">
        <f t="shared" si="144"/>
        <v>2010</v>
      </c>
      <c r="J416" s="13">
        <f t="shared" si="145"/>
        <v>3</v>
      </c>
      <c r="K416" s="13">
        <f t="shared" si="146"/>
        <v>6</v>
      </c>
      <c r="L416" s="144">
        <f t="shared" si="153"/>
        <v>65</v>
      </c>
      <c r="M416" s="23">
        <f t="shared" si="147"/>
        <v>1.0144094906545502</v>
      </c>
      <c r="N416" s="35">
        <f t="shared" si="148"/>
        <v>-0.10951746667858643</v>
      </c>
      <c r="O416" s="87">
        <f t="shared" si="149"/>
        <v>1.4512827206623304</v>
      </c>
      <c r="P416" s="142">
        <f t="shared" si="150"/>
        <v>21.066648561678342</v>
      </c>
      <c r="R416" s="60">
        <v>40243</v>
      </c>
      <c r="S416" s="122">
        <v>406</v>
      </c>
      <c r="T416" s="73">
        <f>'Calcul Es et Ea'!C415</f>
        <v>9.6194210000000009</v>
      </c>
      <c r="U416" s="65">
        <f>'Calcul Es et Ea'!D415</f>
        <v>-4.0114450000000001</v>
      </c>
      <c r="V416" s="33">
        <f t="shared" si="132"/>
        <v>15.824423733590304</v>
      </c>
      <c r="W416" s="33">
        <f t="shared" si="133"/>
        <v>14.777833717191054</v>
      </c>
      <c r="X416" s="35">
        <f t="shared" si="134"/>
        <v>0.93386236149771018</v>
      </c>
      <c r="Y416" s="25">
        <f t="shared" si="135"/>
        <v>11.378931962237113</v>
      </c>
      <c r="AA416" s="60">
        <v>40243</v>
      </c>
      <c r="AB416" s="122">
        <v>406</v>
      </c>
      <c r="AC416" s="73">
        <f t="shared" si="151"/>
        <v>9.6194210000000009</v>
      </c>
      <c r="AD416" s="65">
        <f t="shared" si="152"/>
        <v>-4.0114450000000001</v>
      </c>
      <c r="AE416" s="33">
        <f>'Calcul Es et Ea'!I415</f>
        <v>0.60090396879445307</v>
      </c>
      <c r="AF416" s="47">
        <f t="shared" si="136"/>
        <v>282.77942100000001</v>
      </c>
      <c r="AG416" s="47">
        <f t="shared" si="137"/>
        <v>269.14855500000004</v>
      </c>
      <c r="AH416" s="33">
        <f t="shared" si="138"/>
        <v>31.351122637820946</v>
      </c>
      <c r="AI416" s="33">
        <f t="shared" si="139"/>
        <v>25.72942634022931</v>
      </c>
      <c r="AJ416" s="25">
        <f t="shared" si="140"/>
        <v>6.0165007680763676</v>
      </c>
    </row>
    <row r="417" spans="1:36" x14ac:dyDescent="0.45">
      <c r="A417" s="60">
        <v>40244</v>
      </c>
      <c r="B417" s="121">
        <v>407</v>
      </c>
      <c r="C417" s="89">
        <f t="shared" si="141"/>
        <v>8.3111380584281509</v>
      </c>
      <c r="D417" s="75">
        <f t="shared" si="142"/>
        <v>3.8694083988677757</v>
      </c>
      <c r="E417" s="75">
        <f t="shared" si="143"/>
        <v>4.4417296595603748</v>
      </c>
      <c r="G417" s="111">
        <v>40244</v>
      </c>
      <c r="H417" s="139">
        <v>407</v>
      </c>
      <c r="I417" s="149">
        <f t="shared" si="144"/>
        <v>2010</v>
      </c>
      <c r="J417" s="13">
        <f t="shared" si="145"/>
        <v>3</v>
      </c>
      <c r="K417" s="13">
        <f t="shared" si="146"/>
        <v>7</v>
      </c>
      <c r="L417" s="144">
        <f t="shared" si="153"/>
        <v>66</v>
      </c>
      <c r="M417" s="23">
        <f t="shared" si="147"/>
        <v>1.013896328736271</v>
      </c>
      <c r="N417" s="35">
        <f t="shared" si="148"/>
        <v>-0.10271806583695095</v>
      </c>
      <c r="O417" s="87">
        <f t="shared" si="149"/>
        <v>1.4587894018501097</v>
      </c>
      <c r="P417" s="142">
        <f t="shared" si="150"/>
        <v>21.350096792728802</v>
      </c>
      <c r="R417" s="60">
        <v>40244</v>
      </c>
      <c r="S417" s="121">
        <v>407</v>
      </c>
      <c r="T417" s="73">
        <f>'Calcul Es et Ea'!C416</f>
        <v>3.8178109999999998</v>
      </c>
      <c r="U417" s="65">
        <f>'Calcul Es et Ea'!D416</f>
        <v>-3.2621790000000002</v>
      </c>
      <c r="V417" s="33">
        <f t="shared" si="132"/>
        <v>16.037338706826169</v>
      </c>
      <c r="W417" s="33">
        <f t="shared" si="133"/>
        <v>10.79368579016643</v>
      </c>
      <c r="X417" s="35">
        <f t="shared" si="134"/>
        <v>0.67303472150102939</v>
      </c>
      <c r="Y417" s="25">
        <f t="shared" si="135"/>
        <v>8.3111380584281509</v>
      </c>
      <c r="AA417" s="60">
        <v>40244</v>
      </c>
      <c r="AB417" s="121">
        <v>407</v>
      </c>
      <c r="AC417" s="73">
        <f t="shared" si="151"/>
        <v>3.8178109999999998</v>
      </c>
      <c r="AD417" s="65">
        <f t="shared" si="152"/>
        <v>-3.2621790000000002</v>
      </c>
      <c r="AE417" s="33">
        <f>'Calcul Es et Ea'!I416</f>
        <v>0.3908744404209859</v>
      </c>
      <c r="AF417" s="47">
        <f t="shared" si="136"/>
        <v>276.97781100000003</v>
      </c>
      <c r="AG417" s="47">
        <f t="shared" si="137"/>
        <v>269.89782100000002</v>
      </c>
      <c r="AH417" s="33">
        <f t="shared" si="138"/>
        <v>28.856377302285487</v>
      </c>
      <c r="AI417" s="33">
        <f t="shared" si="139"/>
        <v>26.017131171152354</v>
      </c>
      <c r="AJ417" s="25">
        <f t="shared" si="140"/>
        <v>3.8694083988677757</v>
      </c>
    </row>
    <row r="418" spans="1:36" x14ac:dyDescent="0.45">
      <c r="A418" s="60">
        <v>40245</v>
      </c>
      <c r="B418" s="122">
        <v>408</v>
      </c>
      <c r="C418" s="89">
        <f t="shared" si="141"/>
        <v>9.987671576485555</v>
      </c>
      <c r="D418" s="75">
        <f t="shared" si="142"/>
        <v>5.2794957947640038</v>
      </c>
      <c r="E418" s="75">
        <f t="shared" si="143"/>
        <v>4.7081757817215513</v>
      </c>
      <c r="G418" s="111">
        <v>40245</v>
      </c>
      <c r="H418" s="140">
        <v>408</v>
      </c>
      <c r="I418" s="149">
        <f t="shared" si="144"/>
        <v>2010</v>
      </c>
      <c r="J418" s="13">
        <f t="shared" si="145"/>
        <v>3</v>
      </c>
      <c r="K418" s="13">
        <f t="shared" si="146"/>
        <v>8</v>
      </c>
      <c r="L418" s="144">
        <f t="shared" si="153"/>
        <v>67</v>
      </c>
      <c r="M418" s="23">
        <f t="shared" si="147"/>
        <v>1.0133790490358798</v>
      </c>
      <c r="N418" s="35">
        <f t="shared" si="148"/>
        <v>-9.588822741557064E-2</v>
      </c>
      <c r="O418" s="87">
        <f t="shared" si="149"/>
        <v>1.4663127399853586</v>
      </c>
      <c r="P418" s="142">
        <f t="shared" si="150"/>
        <v>21.634926966174877</v>
      </c>
      <c r="R418" s="60">
        <v>40245</v>
      </c>
      <c r="S418" s="122">
        <v>408</v>
      </c>
      <c r="T418" s="73">
        <f>'Calcul Es et Ea'!C417</f>
        <v>6.9867220000000003</v>
      </c>
      <c r="U418" s="65">
        <f>'Calcul Es et Ea'!D417</f>
        <v>-2.9702890000000002</v>
      </c>
      <c r="V418" s="33">
        <f t="shared" ref="V418:V481" si="154">(0.75+2*$T$2/100000)*P418</f>
        <v>16.25129173991192</v>
      </c>
      <c r="W418" s="33">
        <f t="shared" ref="W418:W481" si="155">$T$4*SQRT(T418-U418)*P418</f>
        <v>12.971002047383838</v>
      </c>
      <c r="X418" s="35">
        <f t="shared" ref="X418:X481" si="156">IF(W418/V418&lt;=1,W418/V418,1)</f>
        <v>0.79815206415426387</v>
      </c>
      <c r="Y418" s="25">
        <f t="shared" ref="Y418:Y481" si="157">0.77*W418</f>
        <v>9.987671576485555</v>
      </c>
      <c r="AA418" s="60">
        <v>40245</v>
      </c>
      <c r="AB418" s="122">
        <v>408</v>
      </c>
      <c r="AC418" s="73">
        <f t="shared" si="151"/>
        <v>6.9867220000000003</v>
      </c>
      <c r="AD418" s="65">
        <f t="shared" si="152"/>
        <v>-2.9702890000000002</v>
      </c>
      <c r="AE418" s="33">
        <f>'Calcul Es et Ea'!I417</f>
        <v>0.34590136868501892</v>
      </c>
      <c r="AF418" s="47">
        <f t="shared" ref="AF418:AF481" si="158">273.16+AC418</f>
        <v>280.14672200000001</v>
      </c>
      <c r="AG418" s="47">
        <f t="shared" ref="AG418:AG481" si="159">273.16+AD418</f>
        <v>270.18971100000005</v>
      </c>
      <c r="AH418" s="33">
        <f t="shared" ref="AH418:AH481" si="160">$E$2*AF418^4</f>
        <v>30.199800487834633</v>
      </c>
      <c r="AI418" s="33">
        <f t="shared" ref="AI418:AI481" si="161">$E$2*AG418^4</f>
        <v>26.129862258473715</v>
      </c>
      <c r="AJ418" s="25">
        <f t="shared" ref="AJ418:AJ481" si="162">(AH418+AI418)/2*(0.34-0.14*SQRT(AE418))*(1.35*X418-0.35)</f>
        <v>5.2794957947640038</v>
      </c>
    </row>
    <row r="419" spans="1:36" x14ac:dyDescent="0.45">
      <c r="A419" s="60">
        <v>40246</v>
      </c>
      <c r="B419" s="122">
        <v>409</v>
      </c>
      <c r="C419" s="89">
        <f t="shared" si="141"/>
        <v>9.2875085616469537</v>
      </c>
      <c r="D419" s="75">
        <f t="shared" si="142"/>
        <v>4.4168550839826217</v>
      </c>
      <c r="E419" s="75">
        <f t="shared" si="143"/>
        <v>4.870653477664332</v>
      </c>
      <c r="G419" s="111">
        <v>40246</v>
      </c>
      <c r="H419" s="140">
        <v>409</v>
      </c>
      <c r="I419" s="149">
        <f t="shared" si="144"/>
        <v>2010</v>
      </c>
      <c r="J419" s="13">
        <f t="shared" si="145"/>
        <v>3</v>
      </c>
      <c r="K419" s="13">
        <f t="shared" si="146"/>
        <v>9</v>
      </c>
      <c r="L419" s="144">
        <f t="shared" si="153"/>
        <v>68</v>
      </c>
      <c r="M419" s="23">
        <f t="shared" si="147"/>
        <v>1.012857804834516</v>
      </c>
      <c r="N419" s="35">
        <f t="shared" si="148"/>
        <v>-8.9029975242969572E-2</v>
      </c>
      <c r="O419" s="87">
        <f t="shared" si="149"/>
        <v>1.4738514824320113</v>
      </c>
      <c r="P419" s="142">
        <f t="shared" si="150"/>
        <v>21.921036321915672</v>
      </c>
      <c r="R419" s="60">
        <v>40246</v>
      </c>
      <c r="S419" s="122">
        <v>409</v>
      </c>
      <c r="T419" s="73">
        <f>'Calcul Es et Ea'!C418</f>
        <v>5.4603219999999997</v>
      </c>
      <c r="U419" s="65">
        <f>'Calcul Es et Ea'!D418</f>
        <v>-2.9263110000000001</v>
      </c>
      <c r="V419" s="33">
        <f t="shared" si="154"/>
        <v>16.466205643570177</v>
      </c>
      <c r="W419" s="33">
        <f t="shared" si="155"/>
        <v>12.061699430710329</v>
      </c>
      <c r="X419" s="35">
        <f t="shared" si="156"/>
        <v>0.7325123766701076</v>
      </c>
      <c r="Y419" s="25">
        <f t="shared" si="157"/>
        <v>9.2875085616469537</v>
      </c>
      <c r="AA419" s="60">
        <v>40246</v>
      </c>
      <c r="AB419" s="122">
        <v>409</v>
      </c>
      <c r="AC419" s="73">
        <f t="shared" si="151"/>
        <v>5.4603219999999997</v>
      </c>
      <c r="AD419" s="65">
        <f t="shared" si="152"/>
        <v>-2.9263110000000001</v>
      </c>
      <c r="AE419" s="33">
        <f>'Calcul Es et Ea'!I418</f>
        <v>0.42938942273153463</v>
      </c>
      <c r="AF419" s="47">
        <f t="shared" si="158"/>
        <v>278.62032200000004</v>
      </c>
      <c r="AG419" s="47">
        <f t="shared" si="159"/>
        <v>270.23368900000003</v>
      </c>
      <c r="AH419" s="33">
        <f t="shared" si="160"/>
        <v>29.546976887174832</v>
      </c>
      <c r="AI419" s="33">
        <f t="shared" si="161"/>
        <v>26.146878741768727</v>
      </c>
      <c r="AJ419" s="25">
        <f t="shared" si="162"/>
        <v>4.4168550839826217</v>
      </c>
    </row>
    <row r="420" spans="1:36" x14ac:dyDescent="0.45">
      <c r="A420" s="60">
        <v>40247</v>
      </c>
      <c r="B420" s="121">
        <v>410</v>
      </c>
      <c r="C420" s="89">
        <f t="shared" si="141"/>
        <v>9.3470593135159614</v>
      </c>
      <c r="D420" s="75">
        <f t="shared" si="142"/>
        <v>4.4650840830729654</v>
      </c>
      <c r="E420" s="75">
        <f t="shared" si="143"/>
        <v>4.881975230442996</v>
      </c>
      <c r="G420" s="111">
        <v>40247</v>
      </c>
      <c r="H420" s="139">
        <v>410</v>
      </c>
      <c r="I420" s="149">
        <f t="shared" si="144"/>
        <v>2010</v>
      </c>
      <c r="J420" s="13">
        <f t="shared" si="145"/>
        <v>3</v>
      </c>
      <c r="K420" s="13">
        <f t="shared" si="146"/>
        <v>10</v>
      </c>
      <c r="L420" s="144">
        <f t="shared" si="153"/>
        <v>69</v>
      </c>
      <c r="M420" s="23">
        <f t="shared" si="147"/>
        <v>1.0123327505880855</v>
      </c>
      <c r="N420" s="35">
        <f t="shared" si="148"/>
        <v>-8.2145341567279873E-2</v>
      </c>
      <c r="O420" s="87">
        <f t="shared" si="149"/>
        <v>1.4814044022413091</v>
      </c>
      <c r="P420" s="142">
        <f t="shared" si="150"/>
        <v>22.208321447842678</v>
      </c>
      <c r="R420" s="60">
        <v>40247</v>
      </c>
      <c r="S420" s="121">
        <v>410</v>
      </c>
      <c r="T420" s="73">
        <f>'Calcul Es et Ea'!C419</f>
        <v>5.4768350000000003</v>
      </c>
      <c r="U420" s="65">
        <f>'Calcul Es et Ea'!D419</f>
        <v>-2.7993440000000001</v>
      </c>
      <c r="V420" s="33">
        <f t="shared" si="154"/>
        <v>16.682002738761508</v>
      </c>
      <c r="W420" s="33">
        <f t="shared" si="155"/>
        <v>12.139038069501249</v>
      </c>
      <c r="X420" s="35">
        <f t="shared" si="156"/>
        <v>0.72767270570550602</v>
      </c>
      <c r="Y420" s="25">
        <f t="shared" si="157"/>
        <v>9.3470593135159614</v>
      </c>
      <c r="AA420" s="60">
        <v>40247</v>
      </c>
      <c r="AB420" s="121">
        <v>410</v>
      </c>
      <c r="AC420" s="73">
        <f t="shared" si="151"/>
        <v>5.4768350000000003</v>
      </c>
      <c r="AD420" s="65">
        <f t="shared" si="152"/>
        <v>-2.7993440000000001</v>
      </c>
      <c r="AE420" s="33">
        <f>'Calcul Es et Ea'!I419</f>
        <v>0.38343130979209611</v>
      </c>
      <c r="AF420" s="47">
        <f t="shared" si="158"/>
        <v>278.63683500000002</v>
      </c>
      <c r="AG420" s="47">
        <f t="shared" si="159"/>
        <v>270.36065600000001</v>
      </c>
      <c r="AH420" s="33">
        <f t="shared" si="160"/>
        <v>29.553982156610278</v>
      </c>
      <c r="AI420" s="33">
        <f t="shared" si="161"/>
        <v>26.196052938540422</v>
      </c>
      <c r="AJ420" s="25">
        <f t="shared" si="162"/>
        <v>4.4650840830729654</v>
      </c>
    </row>
    <row r="421" spans="1:36" x14ac:dyDescent="0.45">
      <c r="A421" s="60">
        <v>40248</v>
      </c>
      <c r="B421" s="122">
        <v>411</v>
      </c>
      <c r="C421" s="89">
        <f t="shared" si="141"/>
        <v>10.325195228734884</v>
      </c>
      <c r="D421" s="75">
        <f t="shared" si="142"/>
        <v>4.8478470654552588</v>
      </c>
      <c r="E421" s="75">
        <f t="shared" si="143"/>
        <v>5.4773481632796255</v>
      </c>
      <c r="G421" s="111">
        <v>40248</v>
      </c>
      <c r="H421" s="140">
        <v>411</v>
      </c>
      <c r="I421" s="149">
        <f t="shared" si="144"/>
        <v>2010</v>
      </c>
      <c r="J421" s="13">
        <f t="shared" si="145"/>
        <v>3</v>
      </c>
      <c r="K421" s="13">
        <f t="shared" si="146"/>
        <v>11</v>
      </c>
      <c r="L421" s="144">
        <f t="shared" si="153"/>
        <v>70</v>
      </c>
      <c r="M421" s="23">
        <f t="shared" si="147"/>
        <v>1.0118040418814931</v>
      </c>
      <c r="N421" s="35">
        <f t="shared" si="148"/>
        <v>-7.5236366454042039E-2</v>
      </c>
      <c r="O421" s="87">
        <f t="shared" si="149"/>
        <v>1.4889702963746325</v>
      </c>
      <c r="P421" s="142">
        <f t="shared" si="150"/>
        <v>22.496678365217843</v>
      </c>
      <c r="R421" s="60">
        <v>40248</v>
      </c>
      <c r="S421" s="122">
        <v>411</v>
      </c>
      <c r="T421" s="73">
        <f>'Calcul Es et Ea'!C420</f>
        <v>8.028378</v>
      </c>
      <c r="U421" s="65">
        <f>'Calcul Es et Ea'!D420</f>
        <v>-1.8133440000000001</v>
      </c>
      <c r="V421" s="33">
        <f t="shared" si="154"/>
        <v>16.898604920817036</v>
      </c>
      <c r="W421" s="33">
        <f t="shared" si="155"/>
        <v>13.409344452902447</v>
      </c>
      <c r="X421" s="35">
        <f t="shared" si="156"/>
        <v>0.79351783864618064</v>
      </c>
      <c r="Y421" s="25">
        <f t="shared" si="157"/>
        <v>10.325195228734884</v>
      </c>
      <c r="AA421" s="60">
        <v>40248</v>
      </c>
      <c r="AB421" s="122">
        <v>411</v>
      </c>
      <c r="AC421" s="73">
        <f t="shared" si="151"/>
        <v>8.028378</v>
      </c>
      <c r="AD421" s="65">
        <f t="shared" si="152"/>
        <v>-1.8133440000000001</v>
      </c>
      <c r="AE421" s="33">
        <f>'Calcul Es et Ea'!I420</f>
        <v>0.56372593728715226</v>
      </c>
      <c r="AF421" s="47">
        <f t="shared" si="158"/>
        <v>281.188378</v>
      </c>
      <c r="AG421" s="47">
        <f t="shared" si="159"/>
        <v>271.34665600000005</v>
      </c>
      <c r="AH421" s="33">
        <f t="shared" si="160"/>
        <v>30.651473675570273</v>
      </c>
      <c r="AI421" s="33">
        <f t="shared" si="161"/>
        <v>26.580294505429489</v>
      </c>
      <c r="AJ421" s="25">
        <f t="shared" si="162"/>
        <v>4.8478470654552588</v>
      </c>
    </row>
    <row r="422" spans="1:36" x14ac:dyDescent="0.45">
      <c r="A422" s="60">
        <v>40249</v>
      </c>
      <c r="B422" s="122">
        <v>412</v>
      </c>
      <c r="C422" s="89">
        <f t="shared" si="141"/>
        <v>9.6161024522863841</v>
      </c>
      <c r="D422" s="75">
        <f t="shared" si="142"/>
        <v>4.1905520846141453</v>
      </c>
      <c r="E422" s="75">
        <f t="shared" si="143"/>
        <v>5.4255503676722387</v>
      </c>
      <c r="G422" s="111">
        <v>40249</v>
      </c>
      <c r="H422" s="140">
        <v>412</v>
      </c>
      <c r="I422" s="149">
        <f t="shared" si="144"/>
        <v>2010</v>
      </c>
      <c r="J422" s="13">
        <f t="shared" si="145"/>
        <v>3</v>
      </c>
      <c r="K422" s="13">
        <f t="shared" si="146"/>
        <v>12</v>
      </c>
      <c r="L422" s="144">
        <f t="shared" si="153"/>
        <v>71</v>
      </c>
      <c r="M422" s="23">
        <f t="shared" si="147"/>
        <v>1.0112718353825392</v>
      </c>
      <c r="N422" s="35">
        <f t="shared" si="148"/>
        <v>-6.8305097181690172E-2</v>
      </c>
      <c r="O422" s="87">
        <f t="shared" si="149"/>
        <v>1.4965479839039173</v>
      </c>
      <c r="P422" s="142">
        <f t="shared" si="150"/>
        <v>22.786002614305588</v>
      </c>
      <c r="R422" s="60">
        <v>40249</v>
      </c>
      <c r="S422" s="122">
        <v>412</v>
      </c>
      <c r="T422" s="73">
        <f>'Calcul Es et Ea'!C421</f>
        <v>6.2380000000000004</v>
      </c>
      <c r="U422" s="65">
        <f>'Calcul Es et Ea'!D421</f>
        <v>-2.0829559999999998</v>
      </c>
      <c r="V422" s="33">
        <f t="shared" si="154"/>
        <v>17.115933723761785</v>
      </c>
      <c r="W422" s="33">
        <f t="shared" si="155"/>
        <v>12.488444743229071</v>
      </c>
      <c r="X422" s="35">
        <f t="shared" si="156"/>
        <v>0.72963853125299016</v>
      </c>
      <c r="Y422" s="25">
        <f t="shared" si="157"/>
        <v>9.6161024522863841</v>
      </c>
      <c r="AA422" s="60">
        <v>40249</v>
      </c>
      <c r="AB422" s="122">
        <v>412</v>
      </c>
      <c r="AC422" s="73">
        <f t="shared" si="151"/>
        <v>6.2380000000000004</v>
      </c>
      <c r="AD422" s="65">
        <f t="shared" si="152"/>
        <v>-2.0829559999999998</v>
      </c>
      <c r="AE422" s="33">
        <f>'Calcul Es et Ea'!I421</f>
        <v>0.57101706952948117</v>
      </c>
      <c r="AF422" s="47">
        <f t="shared" si="158"/>
        <v>279.39800000000002</v>
      </c>
      <c r="AG422" s="47">
        <f t="shared" si="159"/>
        <v>271.077044</v>
      </c>
      <c r="AH422" s="33">
        <f t="shared" si="160"/>
        <v>29.878243701109643</v>
      </c>
      <c r="AI422" s="33">
        <f t="shared" si="161"/>
        <v>26.474810358902186</v>
      </c>
      <c r="AJ422" s="25">
        <f t="shared" si="162"/>
        <v>4.1905520846141453</v>
      </c>
    </row>
    <row r="423" spans="1:36" x14ac:dyDescent="0.45">
      <c r="A423" s="60">
        <v>40250</v>
      </c>
      <c r="B423" s="121">
        <v>413</v>
      </c>
      <c r="C423" s="89">
        <f t="shared" si="141"/>
        <v>8.3731711350605149</v>
      </c>
      <c r="D423" s="75">
        <f t="shared" si="142"/>
        <v>3.1953148127303552</v>
      </c>
      <c r="E423" s="75">
        <f t="shared" si="143"/>
        <v>5.1778563223301592</v>
      </c>
      <c r="G423" s="111">
        <v>40250</v>
      </c>
      <c r="H423" s="139">
        <v>413</v>
      </c>
      <c r="I423" s="149">
        <f t="shared" si="144"/>
        <v>2010</v>
      </c>
      <c r="J423" s="13">
        <f t="shared" si="145"/>
        <v>3</v>
      </c>
      <c r="K423" s="13">
        <f t="shared" si="146"/>
        <v>13</v>
      </c>
      <c r="L423" s="144">
        <f t="shared" si="153"/>
        <v>72</v>
      </c>
      <c r="M423" s="23">
        <f t="shared" si="147"/>
        <v>1.0107362887954954</v>
      </c>
      <c r="N423" s="35">
        <f t="shared" si="148"/>
        <v>-6.1353587634898551E-2</v>
      </c>
      <c r="O423" s="87">
        <f t="shared" si="149"/>
        <v>1.5041363041920897</v>
      </c>
      <c r="P423" s="142">
        <f t="shared" si="150"/>
        <v>23.076189340074389</v>
      </c>
      <c r="R423" s="60">
        <v>40250</v>
      </c>
      <c r="S423" s="121">
        <v>413</v>
      </c>
      <c r="T423" s="73">
        <f>'Calcul Es et Ea'!C422</f>
        <v>8.1844459999999994</v>
      </c>
      <c r="U423" s="65">
        <f>'Calcul Es et Ea'!D422</f>
        <v>2.0331999999999999</v>
      </c>
      <c r="V423" s="33">
        <f t="shared" si="154"/>
        <v>17.333910384690281</v>
      </c>
      <c r="W423" s="33">
        <f t="shared" si="155"/>
        <v>10.874248227351318</v>
      </c>
      <c r="X423" s="35">
        <f t="shared" si="156"/>
        <v>0.62733958962633796</v>
      </c>
      <c r="Y423" s="25">
        <f t="shared" si="157"/>
        <v>8.3731711350605149</v>
      </c>
      <c r="AA423" s="60">
        <v>40250</v>
      </c>
      <c r="AB423" s="121">
        <v>413</v>
      </c>
      <c r="AC423" s="73">
        <f t="shared" si="151"/>
        <v>8.1844459999999994</v>
      </c>
      <c r="AD423" s="65">
        <f t="shared" si="152"/>
        <v>2.0331999999999999</v>
      </c>
      <c r="AE423" s="33">
        <f>'Calcul Es et Ea'!I422</f>
        <v>0.75225598108889691</v>
      </c>
      <c r="AF423" s="47">
        <f t="shared" si="158"/>
        <v>281.344446</v>
      </c>
      <c r="AG423" s="47">
        <f t="shared" si="159"/>
        <v>275.19320000000005</v>
      </c>
      <c r="AH423" s="33">
        <f t="shared" si="160"/>
        <v>30.719580307277102</v>
      </c>
      <c r="AI423" s="33">
        <f t="shared" si="161"/>
        <v>28.119829722289452</v>
      </c>
      <c r="AJ423" s="25">
        <f t="shared" si="162"/>
        <v>3.1953148127303552</v>
      </c>
    </row>
    <row r="424" spans="1:36" x14ac:dyDescent="0.45">
      <c r="A424" s="60">
        <v>40251</v>
      </c>
      <c r="B424" s="122">
        <v>414</v>
      </c>
      <c r="C424" s="89">
        <f t="shared" si="141"/>
        <v>7.9458263980915333</v>
      </c>
      <c r="D424" s="75">
        <f t="shared" si="142"/>
        <v>2.9110293850281268</v>
      </c>
      <c r="E424" s="75">
        <f t="shared" si="143"/>
        <v>5.0347970130634065</v>
      </c>
      <c r="G424" s="111">
        <v>40251</v>
      </c>
      <c r="H424" s="140">
        <v>414</v>
      </c>
      <c r="I424" s="149">
        <f t="shared" si="144"/>
        <v>2010</v>
      </c>
      <c r="J424" s="13">
        <f t="shared" si="145"/>
        <v>3</v>
      </c>
      <c r="K424" s="13">
        <f t="shared" si="146"/>
        <v>14</v>
      </c>
      <c r="L424" s="144">
        <f t="shared" si="153"/>
        <v>73</v>
      </c>
      <c r="M424" s="23">
        <f t="shared" si="147"/>
        <v>1.0101975608143732</v>
      </c>
      <c r="N424" s="35">
        <f t="shared" si="148"/>
        <v>-5.4383897695971947E-2</v>
      </c>
      <c r="O424" s="87">
        <f t="shared" si="149"/>
        <v>1.511734115055785</v>
      </c>
      <c r="P424" s="142">
        <f t="shared" si="150"/>
        <v>23.367133377784903</v>
      </c>
      <c r="R424" s="60">
        <v>40251</v>
      </c>
      <c r="S424" s="122">
        <v>414</v>
      </c>
      <c r="T424" s="73">
        <f>'Calcul Es et Ea'!C423</f>
        <v>8.4244979999999998</v>
      </c>
      <c r="U424" s="65">
        <f>'Calcul Es et Ea'!D423</f>
        <v>3.0221990000000001</v>
      </c>
      <c r="V424" s="33">
        <f t="shared" si="154"/>
        <v>17.55245590805691</v>
      </c>
      <c r="W424" s="33">
        <f t="shared" si="155"/>
        <v>10.319255062456536</v>
      </c>
      <c r="X424" s="35">
        <f t="shared" si="156"/>
        <v>0.58790947070374366</v>
      </c>
      <c r="Y424" s="25">
        <f t="shared" si="157"/>
        <v>7.9458263980915333</v>
      </c>
      <c r="AA424" s="60">
        <v>40251</v>
      </c>
      <c r="AB424" s="122">
        <v>414</v>
      </c>
      <c r="AC424" s="73">
        <f t="shared" si="151"/>
        <v>8.4244979999999998</v>
      </c>
      <c r="AD424" s="65">
        <f t="shared" si="152"/>
        <v>3.0221990000000001</v>
      </c>
      <c r="AE424" s="33">
        <f>'Calcul Es et Ea'!I423</f>
        <v>0.72132607598231946</v>
      </c>
      <c r="AF424" s="47">
        <f t="shared" si="158"/>
        <v>281.58449800000005</v>
      </c>
      <c r="AG424" s="47">
        <f t="shared" si="159"/>
        <v>276.18219900000003</v>
      </c>
      <c r="AH424" s="33">
        <f t="shared" si="160"/>
        <v>30.824558246484692</v>
      </c>
      <c r="AI424" s="33">
        <f t="shared" si="161"/>
        <v>28.526246195211655</v>
      </c>
      <c r="AJ424" s="25">
        <f t="shared" si="162"/>
        <v>2.9110293850281268</v>
      </c>
    </row>
    <row r="425" spans="1:36" x14ac:dyDescent="0.45">
      <c r="A425" s="60">
        <v>40252</v>
      </c>
      <c r="B425" s="122">
        <v>415</v>
      </c>
      <c r="C425" s="89">
        <f t="shared" si="141"/>
        <v>13.054440133560695</v>
      </c>
      <c r="D425" s="75">
        <f t="shared" si="142"/>
        <v>6.0367359351352254</v>
      </c>
      <c r="E425" s="75">
        <f t="shared" si="143"/>
        <v>7.0177041984254691</v>
      </c>
      <c r="G425" s="111">
        <v>40252</v>
      </c>
      <c r="H425" s="140">
        <v>415</v>
      </c>
      <c r="I425" s="149">
        <f t="shared" si="144"/>
        <v>2010</v>
      </c>
      <c r="J425" s="13">
        <f t="shared" si="145"/>
        <v>3</v>
      </c>
      <c r="K425" s="13">
        <f t="shared" si="146"/>
        <v>15</v>
      </c>
      <c r="L425" s="144">
        <f t="shared" si="153"/>
        <v>74</v>
      </c>
      <c r="M425" s="23">
        <f t="shared" si="147"/>
        <v>1.0096558110759004</v>
      </c>
      <c r="N425" s="35">
        <f t="shared" si="148"/>
        <v>-4.7398092634457288E-2</v>
      </c>
      <c r="O425" s="87">
        <f t="shared" si="149"/>
        <v>1.5193402909124731</v>
      </c>
      <c r="P425" s="142">
        <f t="shared" si="150"/>
        <v>23.658729338283599</v>
      </c>
      <c r="R425" s="60">
        <v>40252</v>
      </c>
      <c r="S425" s="122">
        <v>415</v>
      </c>
      <c r="T425" s="73">
        <f>'Calcul Es et Ea'!C424</f>
        <v>13.369540000000001</v>
      </c>
      <c r="U425" s="65">
        <f>'Calcul Es et Ea'!D424</f>
        <v>-0.85522229999999999</v>
      </c>
      <c r="V425" s="33">
        <f t="shared" si="154"/>
        <v>17.771491129745108</v>
      </c>
      <c r="W425" s="33">
        <f t="shared" si="155"/>
        <v>16.953818355273629</v>
      </c>
      <c r="X425" s="35">
        <f t="shared" si="156"/>
        <v>0.95398963606926068</v>
      </c>
      <c r="Y425" s="25">
        <f t="shared" si="157"/>
        <v>13.054440133560695</v>
      </c>
      <c r="AA425" s="60">
        <v>40252</v>
      </c>
      <c r="AB425" s="122">
        <v>415</v>
      </c>
      <c r="AC425" s="73">
        <f t="shared" si="151"/>
        <v>13.369540000000001</v>
      </c>
      <c r="AD425" s="65">
        <f t="shared" si="152"/>
        <v>-0.85522229999999999</v>
      </c>
      <c r="AE425" s="33">
        <f>'Calcul Es et Ea'!I424</f>
        <v>0.8031705765071937</v>
      </c>
      <c r="AF425" s="47">
        <f t="shared" si="158"/>
        <v>286.52954</v>
      </c>
      <c r="AG425" s="47">
        <f t="shared" si="159"/>
        <v>272.30477770000005</v>
      </c>
      <c r="AH425" s="33">
        <f t="shared" si="160"/>
        <v>33.047567894142361</v>
      </c>
      <c r="AI425" s="33">
        <f t="shared" si="161"/>
        <v>26.9577063587884</v>
      </c>
      <c r="AJ425" s="25">
        <f t="shared" si="162"/>
        <v>6.0367359351352254</v>
      </c>
    </row>
    <row r="426" spans="1:36" x14ac:dyDescent="0.45">
      <c r="A426" s="60">
        <v>40253</v>
      </c>
      <c r="B426" s="121">
        <v>416</v>
      </c>
      <c r="C426" s="89">
        <f t="shared" si="141"/>
        <v>14.349690701402407</v>
      </c>
      <c r="D426" s="75">
        <f t="shared" si="142"/>
        <v>6.6280349439582675</v>
      </c>
      <c r="E426" s="75">
        <f t="shared" si="143"/>
        <v>7.7216557574441396</v>
      </c>
      <c r="G426" s="111">
        <v>40253</v>
      </c>
      <c r="H426" s="139">
        <v>416</v>
      </c>
      <c r="I426" s="149">
        <f t="shared" si="144"/>
        <v>2010</v>
      </c>
      <c r="J426" s="13">
        <f t="shared" si="145"/>
        <v>3</v>
      </c>
      <c r="K426" s="13">
        <f t="shared" si="146"/>
        <v>16</v>
      </c>
      <c r="L426" s="144">
        <f t="shared" si="153"/>
        <v>75</v>
      </c>
      <c r="M426" s="23">
        <f t="shared" si="147"/>
        <v>1.0091112001122164</v>
      </c>
      <c r="N426" s="35">
        <f t="shared" si="148"/>
        <v>-4.0398242495160511E-2</v>
      </c>
      <c r="O426" s="87">
        <f t="shared" si="149"/>
        <v>1.5269537209139656</v>
      </c>
      <c r="P426" s="142">
        <f t="shared" si="150"/>
        <v>23.950871692822911</v>
      </c>
      <c r="R426" s="60">
        <v>40253</v>
      </c>
      <c r="S426" s="121">
        <v>416</v>
      </c>
      <c r="T426" s="73">
        <f>'Calcul Es et Ea'!C425</f>
        <v>15.0847</v>
      </c>
      <c r="U426" s="65">
        <f>'Calcul Es et Ea'!D425</f>
        <v>-1.6860999999999999</v>
      </c>
      <c r="V426" s="33">
        <f t="shared" si="154"/>
        <v>17.99093678078086</v>
      </c>
      <c r="W426" s="33">
        <f t="shared" si="155"/>
        <v>18.635961949873256</v>
      </c>
      <c r="X426" s="35">
        <f t="shared" si="156"/>
        <v>1</v>
      </c>
      <c r="Y426" s="25">
        <f t="shared" si="157"/>
        <v>14.349690701402407</v>
      </c>
      <c r="AA426" s="60">
        <v>40253</v>
      </c>
      <c r="AB426" s="121">
        <v>416</v>
      </c>
      <c r="AC426" s="73">
        <f t="shared" si="151"/>
        <v>15.0847</v>
      </c>
      <c r="AD426" s="65">
        <f t="shared" si="152"/>
        <v>-1.6860999999999999</v>
      </c>
      <c r="AE426" s="33">
        <f>'Calcul Es et Ea'!I425</f>
        <v>0.74458524412804272</v>
      </c>
      <c r="AF426" s="47">
        <f t="shared" si="158"/>
        <v>288.24470000000002</v>
      </c>
      <c r="AG426" s="47">
        <f t="shared" si="159"/>
        <v>271.47390000000001</v>
      </c>
      <c r="AH426" s="33">
        <f t="shared" si="160"/>
        <v>33.845989520918209</v>
      </c>
      <c r="AI426" s="33">
        <f t="shared" si="161"/>
        <v>26.630187329977826</v>
      </c>
      <c r="AJ426" s="25">
        <f t="shared" si="162"/>
        <v>6.6280349439582675</v>
      </c>
    </row>
    <row r="427" spans="1:36" x14ac:dyDescent="0.45">
      <c r="A427" s="60">
        <v>40254</v>
      </c>
      <c r="B427" s="122">
        <v>417</v>
      </c>
      <c r="C427" s="89">
        <f t="shared" si="141"/>
        <v>13.89009881050476</v>
      </c>
      <c r="D427" s="75">
        <f t="shared" si="142"/>
        <v>6.8325132800502235</v>
      </c>
      <c r="E427" s="75">
        <f t="shared" si="143"/>
        <v>7.0575855304545367</v>
      </c>
      <c r="G427" s="111">
        <v>40254</v>
      </c>
      <c r="H427" s="140">
        <v>417</v>
      </c>
      <c r="I427" s="149">
        <f t="shared" si="144"/>
        <v>2010</v>
      </c>
      <c r="J427" s="13">
        <f t="shared" si="145"/>
        <v>3</v>
      </c>
      <c r="K427" s="13">
        <f t="shared" si="146"/>
        <v>17</v>
      </c>
      <c r="L427" s="144">
        <f t="shared" si="153"/>
        <v>76</v>
      </c>
      <c r="M427" s="23">
        <f t="shared" si="147"/>
        <v>1.0085638893033033</v>
      </c>
      <c r="N427" s="35">
        <f t="shared" si="148"/>
        <v>-3.3386421484746936E-2</v>
      </c>
      <c r="O427" s="87">
        <f t="shared" si="149"/>
        <v>1.5345733070681666</v>
      </c>
      <c r="P427" s="142">
        <f t="shared" si="150"/>
        <v>24.243454857232141</v>
      </c>
      <c r="R427" s="60">
        <v>40254</v>
      </c>
      <c r="S427" s="122">
        <v>417</v>
      </c>
      <c r="T427" s="73">
        <f>'Calcul Es et Ea'!C426</f>
        <v>18.54036</v>
      </c>
      <c r="U427" s="65">
        <f>'Calcul Es et Ea'!D426</f>
        <v>3.2036220000000002</v>
      </c>
      <c r="V427" s="33">
        <f t="shared" si="154"/>
        <v>18.210713550558495</v>
      </c>
      <c r="W427" s="33">
        <f t="shared" si="155"/>
        <v>18.039089364291897</v>
      </c>
      <c r="X427" s="35">
        <f t="shared" si="156"/>
        <v>0.99057564736328885</v>
      </c>
      <c r="Y427" s="25">
        <f t="shared" si="157"/>
        <v>13.89009881050476</v>
      </c>
      <c r="AA427" s="60">
        <v>40254</v>
      </c>
      <c r="AB427" s="122">
        <v>417</v>
      </c>
      <c r="AC427" s="73">
        <f t="shared" si="151"/>
        <v>18.54036</v>
      </c>
      <c r="AD427" s="65">
        <f t="shared" si="152"/>
        <v>3.2036220000000002</v>
      </c>
      <c r="AE427" s="33">
        <f>'Calcul Es et Ea'!I426</f>
        <v>0.78536284089984487</v>
      </c>
      <c r="AF427" s="47">
        <f t="shared" si="158"/>
        <v>291.70036000000005</v>
      </c>
      <c r="AG427" s="47">
        <f t="shared" si="159"/>
        <v>276.36362200000002</v>
      </c>
      <c r="AH427" s="33">
        <f t="shared" si="160"/>
        <v>35.498479685118802</v>
      </c>
      <c r="AI427" s="33">
        <f t="shared" si="161"/>
        <v>28.601275199746173</v>
      </c>
      <c r="AJ427" s="25">
        <f t="shared" si="162"/>
        <v>6.8325132800502235</v>
      </c>
    </row>
    <row r="428" spans="1:36" x14ac:dyDescent="0.45">
      <c r="A428" s="60">
        <v>40255</v>
      </c>
      <c r="B428" s="122">
        <v>418</v>
      </c>
      <c r="C428" s="89">
        <f t="shared" si="141"/>
        <v>12.054685285094497</v>
      </c>
      <c r="D428" s="75">
        <f t="shared" si="142"/>
        <v>5.4877906496070485</v>
      </c>
      <c r="E428" s="75">
        <f t="shared" si="143"/>
        <v>6.566894635487448</v>
      </c>
      <c r="G428" s="111">
        <v>40255</v>
      </c>
      <c r="H428" s="140">
        <v>418</v>
      </c>
      <c r="I428" s="149">
        <f t="shared" si="144"/>
        <v>2010</v>
      </c>
      <c r="J428" s="13">
        <f t="shared" si="145"/>
        <v>3</v>
      </c>
      <c r="K428" s="13">
        <f t="shared" si="146"/>
        <v>18</v>
      </c>
      <c r="L428" s="144">
        <f t="shared" si="153"/>
        <v>77</v>
      </c>
      <c r="M428" s="23">
        <f t="shared" si="147"/>
        <v>1.0080140408291658</v>
      </c>
      <c r="N428" s="35">
        <f t="shared" si="148"/>
        <v>-2.6364707357109361E-2</v>
      </c>
      <c r="O428" s="87">
        <f t="shared" si="149"/>
        <v>1.5421979623508135</v>
      </c>
      <c r="P428" s="142">
        <f t="shared" si="150"/>
        <v>24.536373275265984</v>
      </c>
      <c r="R428" s="60">
        <v>40255</v>
      </c>
      <c r="S428" s="122">
        <v>418</v>
      </c>
      <c r="T428" s="73">
        <f>'Calcul Es et Ea'!C427</f>
        <v>16.904050000000002</v>
      </c>
      <c r="U428" s="65">
        <f>'Calcul Es et Ea'!D427</f>
        <v>5.6268219999999998</v>
      </c>
      <c r="V428" s="33">
        <f t="shared" si="154"/>
        <v>18.430742149448797</v>
      </c>
      <c r="W428" s="33">
        <f t="shared" si="155"/>
        <v>15.655435435187657</v>
      </c>
      <c r="X428" s="35">
        <f t="shared" si="156"/>
        <v>0.84941969825430275</v>
      </c>
      <c r="Y428" s="25">
        <f t="shared" si="157"/>
        <v>12.054685285094497</v>
      </c>
      <c r="AA428" s="60">
        <v>40255</v>
      </c>
      <c r="AB428" s="122">
        <v>418</v>
      </c>
      <c r="AC428" s="73">
        <f t="shared" si="151"/>
        <v>16.904050000000002</v>
      </c>
      <c r="AD428" s="65">
        <f t="shared" si="152"/>
        <v>5.6268219999999998</v>
      </c>
      <c r="AE428" s="33">
        <f>'Calcul Es et Ea'!I427</f>
        <v>0.80796488119000742</v>
      </c>
      <c r="AF428" s="47">
        <f t="shared" si="158"/>
        <v>290.06405000000001</v>
      </c>
      <c r="AG428" s="47">
        <f t="shared" si="159"/>
        <v>278.78682200000003</v>
      </c>
      <c r="AH428" s="33">
        <f t="shared" si="160"/>
        <v>34.708633789264418</v>
      </c>
      <c r="AI428" s="33">
        <f t="shared" si="161"/>
        <v>29.617667828663595</v>
      </c>
      <c r="AJ428" s="25">
        <f t="shared" si="162"/>
        <v>5.4877906496070485</v>
      </c>
    </row>
    <row r="429" spans="1:36" x14ac:dyDescent="0.45">
      <c r="A429" s="60">
        <v>40256</v>
      </c>
      <c r="B429" s="121">
        <v>419</v>
      </c>
      <c r="C429" s="89">
        <f t="shared" si="141"/>
        <v>9.6519382488056102</v>
      </c>
      <c r="D429" s="75">
        <f t="shared" si="142"/>
        <v>3.3859569332299841</v>
      </c>
      <c r="E429" s="75">
        <f t="shared" si="143"/>
        <v>6.2659813155756261</v>
      </c>
      <c r="G429" s="111">
        <v>40256</v>
      </c>
      <c r="H429" s="139">
        <v>419</v>
      </c>
      <c r="I429" s="149">
        <f t="shared" si="144"/>
        <v>2010</v>
      </c>
      <c r="J429" s="13">
        <f t="shared" si="145"/>
        <v>3</v>
      </c>
      <c r="K429" s="13">
        <f t="shared" si="146"/>
        <v>19</v>
      </c>
      <c r="L429" s="144">
        <f t="shared" si="153"/>
        <v>78</v>
      </c>
      <c r="M429" s="23">
        <f t="shared" si="147"/>
        <v>1.0074618176217736</v>
      </c>
      <c r="N429" s="35">
        <f t="shared" si="148"/>
        <v>-1.9335180797684971E-2</v>
      </c>
      <c r="O429" s="87">
        <f t="shared" si="149"/>
        <v>1.5498266088088608</v>
      </c>
      <c r="P429" s="142">
        <f t="shared" si="150"/>
        <v>24.829521500961611</v>
      </c>
      <c r="R429" s="60">
        <v>40256</v>
      </c>
      <c r="S429" s="121">
        <v>419</v>
      </c>
      <c r="T429" s="73">
        <f>'Calcul Es et Ea'!C428</f>
        <v>16.7364</v>
      </c>
      <c r="U429" s="65">
        <f>'Calcul Es et Ea'!D428</f>
        <v>9.6764159999999997</v>
      </c>
      <c r="V429" s="33">
        <f t="shared" si="154"/>
        <v>18.650943370662326</v>
      </c>
      <c r="W429" s="33">
        <f t="shared" si="155"/>
        <v>12.534984738708584</v>
      </c>
      <c r="X429" s="35">
        <f t="shared" si="156"/>
        <v>0.67208314826723137</v>
      </c>
      <c r="Y429" s="25">
        <f t="shared" si="157"/>
        <v>9.6519382488056102</v>
      </c>
      <c r="AA429" s="60">
        <v>40256</v>
      </c>
      <c r="AB429" s="121">
        <v>419</v>
      </c>
      <c r="AC429" s="73">
        <f t="shared" si="151"/>
        <v>16.7364</v>
      </c>
      <c r="AD429" s="65">
        <f t="shared" si="152"/>
        <v>9.6764159999999997</v>
      </c>
      <c r="AE429" s="33">
        <f>'Calcul Es et Ea'!I428</f>
        <v>1.2401553439319433</v>
      </c>
      <c r="AF429" s="47">
        <f t="shared" si="158"/>
        <v>289.89640000000003</v>
      </c>
      <c r="AG429" s="47">
        <f t="shared" si="159"/>
        <v>282.83641600000004</v>
      </c>
      <c r="AH429" s="33">
        <f t="shared" si="160"/>
        <v>34.628460329352144</v>
      </c>
      <c r="AI429" s="33">
        <f t="shared" si="161"/>
        <v>31.376405913672976</v>
      </c>
      <c r="AJ429" s="25">
        <f t="shared" si="162"/>
        <v>3.3859569332299841</v>
      </c>
    </row>
    <row r="430" spans="1:36" x14ac:dyDescent="0.45">
      <c r="A430" s="60">
        <v>40257</v>
      </c>
      <c r="B430" s="122">
        <v>420</v>
      </c>
      <c r="C430" s="89">
        <f t="shared" si="141"/>
        <v>9.7225319111977981</v>
      </c>
      <c r="D430" s="75">
        <f t="shared" si="142"/>
        <v>3.1598721542683492</v>
      </c>
      <c r="E430" s="75">
        <f t="shared" si="143"/>
        <v>6.5626597569294489</v>
      </c>
      <c r="G430" s="111">
        <v>40257</v>
      </c>
      <c r="H430" s="140">
        <v>420</v>
      </c>
      <c r="I430" s="149">
        <f t="shared" si="144"/>
        <v>2010</v>
      </c>
      <c r="J430" s="13">
        <f t="shared" si="145"/>
        <v>3</v>
      </c>
      <c r="K430" s="13">
        <f t="shared" si="146"/>
        <v>20</v>
      </c>
      <c r="L430" s="144">
        <f t="shared" si="153"/>
        <v>79</v>
      </c>
      <c r="M430" s="23">
        <f t="shared" si="147"/>
        <v>1.0069073833167805</v>
      </c>
      <c r="N430" s="35">
        <f t="shared" si="148"/>
        <v>-1.2299924806902758E-2</v>
      </c>
      <c r="O430" s="87">
        <f t="shared" si="149"/>
        <v>1.5574581756570793</v>
      </c>
      <c r="P430" s="142">
        <f t="shared" si="150"/>
        <v>25.122794279839042</v>
      </c>
      <c r="R430" s="60">
        <v>40257</v>
      </c>
      <c r="S430" s="122">
        <v>420</v>
      </c>
      <c r="T430" s="73">
        <f>'Calcul Es et Ea'!C429</f>
        <v>17.39321</v>
      </c>
      <c r="U430" s="65">
        <f>'Calcul Es et Ea'!D429</f>
        <v>10.395849999999999</v>
      </c>
      <c r="V430" s="33">
        <f t="shared" si="154"/>
        <v>18.871238151243897</v>
      </c>
      <c r="W430" s="33">
        <f t="shared" si="155"/>
        <v>12.6266648197374</v>
      </c>
      <c r="X430" s="35">
        <f t="shared" si="156"/>
        <v>0.66909572750556978</v>
      </c>
      <c r="Y430" s="25">
        <f t="shared" si="157"/>
        <v>9.7225319111977981</v>
      </c>
      <c r="AA430" s="60">
        <v>40257</v>
      </c>
      <c r="AB430" s="122">
        <v>420</v>
      </c>
      <c r="AC430" s="73">
        <f t="shared" si="151"/>
        <v>17.39321</v>
      </c>
      <c r="AD430" s="65">
        <f t="shared" si="152"/>
        <v>10.395849999999999</v>
      </c>
      <c r="AE430" s="33">
        <f>'Calcul Es et Ea'!I429</f>
        <v>1.4502505599158997</v>
      </c>
      <c r="AF430" s="47">
        <f t="shared" si="158"/>
        <v>290.55321000000004</v>
      </c>
      <c r="AG430" s="47">
        <f t="shared" si="159"/>
        <v>283.55585000000002</v>
      </c>
      <c r="AH430" s="33">
        <f t="shared" si="160"/>
        <v>34.943355341218307</v>
      </c>
      <c r="AI430" s="33">
        <f t="shared" si="161"/>
        <v>31.696867147327318</v>
      </c>
      <c r="AJ430" s="25">
        <f t="shared" si="162"/>
        <v>3.1598721542683492</v>
      </c>
    </row>
    <row r="431" spans="1:36" x14ac:dyDescent="0.45">
      <c r="A431" s="60">
        <v>40258</v>
      </c>
      <c r="B431" s="122">
        <v>421</v>
      </c>
      <c r="C431" s="89">
        <f t="shared" si="141"/>
        <v>11.067522991967619</v>
      </c>
      <c r="D431" s="75">
        <f t="shared" si="142"/>
        <v>4.2596932591663643</v>
      </c>
      <c r="E431" s="75">
        <f t="shared" si="143"/>
        <v>6.8078297328012551</v>
      </c>
      <c r="G431" s="111">
        <v>40258</v>
      </c>
      <c r="H431" s="140">
        <v>421</v>
      </c>
      <c r="I431" s="149">
        <f t="shared" si="144"/>
        <v>2010</v>
      </c>
      <c r="J431" s="13">
        <f t="shared" si="145"/>
        <v>3</v>
      </c>
      <c r="K431" s="13">
        <f t="shared" si="146"/>
        <v>21</v>
      </c>
      <c r="L431" s="144">
        <f t="shared" si="153"/>
        <v>80</v>
      </c>
      <c r="M431" s="23">
        <f t="shared" si="147"/>
        <v>1.0063509022050374</v>
      </c>
      <c r="N431" s="35">
        <f t="shared" si="148"/>
        <v>-5.2610240829462336E-3</v>
      </c>
      <c r="O431" s="87">
        <f t="shared" si="149"/>
        <v>1.5650915973693751</v>
      </c>
      <c r="P431" s="142">
        <f t="shared" si="150"/>
        <v>25.416086628783876</v>
      </c>
      <c r="R431" s="60">
        <v>40258</v>
      </c>
      <c r="S431" s="122">
        <v>421</v>
      </c>
      <c r="T431" s="73">
        <f>'Calcul Es et Ea'!C430</f>
        <v>14.22484</v>
      </c>
      <c r="U431" s="65">
        <f>'Calcul Es et Ea'!D430</f>
        <v>5.3656329999999999</v>
      </c>
      <c r="V431" s="33">
        <f t="shared" si="154"/>
        <v>19.091547632077297</v>
      </c>
      <c r="W431" s="33">
        <f t="shared" si="155"/>
        <v>14.373406483074831</v>
      </c>
      <c r="X431" s="35">
        <f t="shared" si="156"/>
        <v>0.75286753908441006</v>
      </c>
      <c r="Y431" s="25">
        <f t="shared" si="157"/>
        <v>11.067522991967619</v>
      </c>
      <c r="AA431" s="60">
        <v>40258</v>
      </c>
      <c r="AB431" s="122">
        <v>421</v>
      </c>
      <c r="AC431" s="73">
        <f t="shared" si="151"/>
        <v>14.22484</v>
      </c>
      <c r="AD431" s="65">
        <f t="shared" si="152"/>
        <v>5.3656329999999999</v>
      </c>
      <c r="AE431" s="33">
        <f>'Calcul Es et Ea'!I430</f>
        <v>0.95632737919991151</v>
      </c>
      <c r="AF431" s="47">
        <f t="shared" si="158"/>
        <v>287.38484000000005</v>
      </c>
      <c r="AG431" s="47">
        <f t="shared" si="159"/>
        <v>278.52563300000003</v>
      </c>
      <c r="AH431" s="33">
        <f t="shared" si="160"/>
        <v>33.443930480724028</v>
      </c>
      <c r="AI431" s="33">
        <f t="shared" si="161"/>
        <v>29.506831247198885</v>
      </c>
      <c r="AJ431" s="25">
        <f t="shared" si="162"/>
        <v>4.2596932591663643</v>
      </c>
    </row>
    <row r="432" spans="1:36" x14ac:dyDescent="0.45">
      <c r="A432" s="60">
        <v>40259</v>
      </c>
      <c r="B432" s="121">
        <v>422</v>
      </c>
      <c r="C432" s="89">
        <f t="shared" si="141"/>
        <v>13.465113332757646</v>
      </c>
      <c r="D432" s="75">
        <f t="shared" si="142"/>
        <v>5.5118172184211396</v>
      </c>
      <c r="E432" s="75">
        <f t="shared" si="143"/>
        <v>7.9532961143365064</v>
      </c>
      <c r="G432" s="111">
        <v>40259</v>
      </c>
      <c r="H432" s="139">
        <v>422</v>
      </c>
      <c r="I432" s="149">
        <f t="shared" si="144"/>
        <v>2010</v>
      </c>
      <c r="J432" s="13">
        <f t="shared" si="145"/>
        <v>3</v>
      </c>
      <c r="K432" s="13">
        <f t="shared" si="146"/>
        <v>22</v>
      </c>
      <c r="L432" s="144">
        <f t="shared" si="153"/>
        <v>81</v>
      </c>
      <c r="M432" s="23">
        <f t="shared" si="147"/>
        <v>1.0057925391839071</v>
      </c>
      <c r="N432" s="35">
        <f t="shared" si="148"/>
        <v>1.7794355959882655E-3</v>
      </c>
      <c r="O432" s="87">
        <f t="shared" si="149"/>
        <v>1.5727258117662786</v>
      </c>
      <c r="P432" s="142">
        <f t="shared" si="150"/>
        <v>25.709293914456623</v>
      </c>
      <c r="R432" s="60">
        <v>40259</v>
      </c>
      <c r="S432" s="121">
        <v>422</v>
      </c>
      <c r="T432" s="73">
        <f>'Calcul Es et Ea'!C431</f>
        <v>14.739380000000001</v>
      </c>
      <c r="U432" s="65">
        <f>'Calcul Es et Ea'!D431</f>
        <v>1.923422</v>
      </c>
      <c r="V432" s="33">
        <f t="shared" si="154"/>
        <v>19.31179321678324</v>
      </c>
      <c r="W432" s="33">
        <f t="shared" si="155"/>
        <v>17.487160172412526</v>
      </c>
      <c r="X432" s="35">
        <f t="shared" si="156"/>
        <v>0.90551716125538328</v>
      </c>
      <c r="Y432" s="25">
        <f t="shared" si="157"/>
        <v>13.465113332757646</v>
      </c>
      <c r="AA432" s="60">
        <v>40259</v>
      </c>
      <c r="AB432" s="121">
        <v>422</v>
      </c>
      <c r="AC432" s="73">
        <f t="shared" si="151"/>
        <v>14.739380000000001</v>
      </c>
      <c r="AD432" s="65">
        <f t="shared" si="152"/>
        <v>1.923422</v>
      </c>
      <c r="AE432" s="33">
        <f>'Calcul Es et Ea'!I431</f>
        <v>0.93550365852042927</v>
      </c>
      <c r="AF432" s="47">
        <f t="shared" si="158"/>
        <v>287.89938000000001</v>
      </c>
      <c r="AG432" s="47">
        <f t="shared" si="159"/>
        <v>275.08342200000004</v>
      </c>
      <c r="AH432" s="33">
        <f t="shared" si="160"/>
        <v>33.684089428311481</v>
      </c>
      <c r="AI432" s="33">
        <f t="shared" si="161"/>
        <v>28.074987160323161</v>
      </c>
      <c r="AJ432" s="25">
        <f t="shared" si="162"/>
        <v>5.5118172184211396</v>
      </c>
    </row>
    <row r="433" spans="1:36" x14ac:dyDescent="0.45">
      <c r="A433" s="60">
        <v>40260</v>
      </c>
      <c r="B433" s="122">
        <v>423</v>
      </c>
      <c r="C433" s="89">
        <f t="shared" si="141"/>
        <v>13.499167175997393</v>
      </c>
      <c r="D433" s="75">
        <f t="shared" si="142"/>
        <v>5.3311846832396146</v>
      </c>
      <c r="E433" s="75">
        <f t="shared" si="143"/>
        <v>8.167982492757778</v>
      </c>
      <c r="G433" s="111">
        <v>40260</v>
      </c>
      <c r="H433" s="140">
        <v>423</v>
      </c>
      <c r="I433" s="149">
        <f t="shared" si="144"/>
        <v>2010</v>
      </c>
      <c r="J433" s="13">
        <f t="shared" si="145"/>
        <v>3</v>
      </c>
      <c r="K433" s="13">
        <f t="shared" si="146"/>
        <v>23</v>
      </c>
      <c r="L433" s="144">
        <f t="shared" si="153"/>
        <v>82</v>
      </c>
      <c r="M433" s="23">
        <f t="shared" si="147"/>
        <v>1.0052324597084035</v>
      </c>
      <c r="N433" s="35">
        <f t="shared" si="148"/>
        <v>8.8193679897523095E-3</v>
      </c>
      <c r="O433" s="87">
        <f t="shared" si="149"/>
        <v>1.5803597581000171</v>
      </c>
      <c r="P433" s="142">
        <f t="shared" si="150"/>
        <v>26.002311930077827</v>
      </c>
      <c r="R433" s="60">
        <v>40260</v>
      </c>
      <c r="S433" s="122">
        <v>423</v>
      </c>
      <c r="T433" s="73">
        <f>'Calcul Es et Ea'!C432</f>
        <v>15.39005</v>
      </c>
      <c r="U433" s="65">
        <f>'Calcul Es et Ea'!D432</f>
        <v>2.797857</v>
      </c>
      <c r="V433" s="33">
        <f t="shared" si="154"/>
        <v>19.531896629397263</v>
      </c>
      <c r="W433" s="33">
        <f t="shared" si="155"/>
        <v>17.531385942853756</v>
      </c>
      <c r="X433" s="35">
        <f t="shared" si="156"/>
        <v>0.89757724380270587</v>
      </c>
      <c r="Y433" s="25">
        <f t="shared" si="157"/>
        <v>13.499167175997393</v>
      </c>
      <c r="AA433" s="60">
        <v>40260</v>
      </c>
      <c r="AB433" s="122">
        <v>423</v>
      </c>
      <c r="AC433" s="73">
        <f t="shared" si="151"/>
        <v>15.39005</v>
      </c>
      <c r="AD433" s="65">
        <f t="shared" si="152"/>
        <v>2.797857</v>
      </c>
      <c r="AE433" s="33">
        <f>'Calcul Es et Ea'!I432</f>
        <v>1.0256653300438723</v>
      </c>
      <c r="AF433" s="47">
        <f t="shared" si="158"/>
        <v>288.55005</v>
      </c>
      <c r="AG433" s="47">
        <f t="shared" si="159"/>
        <v>275.95785700000005</v>
      </c>
      <c r="AH433" s="33">
        <f t="shared" si="160"/>
        <v>33.989635621106942</v>
      </c>
      <c r="AI433" s="33">
        <f t="shared" si="161"/>
        <v>28.433671919805647</v>
      </c>
      <c r="AJ433" s="25">
        <f t="shared" si="162"/>
        <v>5.3311846832396146</v>
      </c>
    </row>
    <row r="434" spans="1:36" x14ac:dyDescent="0.45">
      <c r="A434" s="60">
        <v>40261</v>
      </c>
      <c r="B434" s="122">
        <v>424</v>
      </c>
      <c r="C434" s="89">
        <f t="shared" si="141"/>
        <v>12.147046678719301</v>
      </c>
      <c r="D434" s="75">
        <f t="shared" si="142"/>
        <v>4.3899040724021692</v>
      </c>
      <c r="E434" s="75">
        <f t="shared" si="143"/>
        <v>7.7571426063171316</v>
      </c>
      <c r="G434" s="111">
        <v>40261</v>
      </c>
      <c r="H434" s="140">
        <v>424</v>
      </c>
      <c r="I434" s="149">
        <f t="shared" si="144"/>
        <v>2010</v>
      </c>
      <c r="J434" s="13">
        <f t="shared" si="145"/>
        <v>3</v>
      </c>
      <c r="K434" s="13">
        <f t="shared" si="146"/>
        <v>24</v>
      </c>
      <c r="L434" s="144">
        <f t="shared" si="153"/>
        <v>83</v>
      </c>
      <c r="M434" s="23">
        <f t="shared" si="147"/>
        <v>1.0046708297421625</v>
      </c>
      <c r="N434" s="35">
        <f t="shared" si="148"/>
        <v>1.5856687014443618E-2</v>
      </c>
      <c r="O434" s="87">
        <f t="shared" si="149"/>
        <v>1.587992375138559</v>
      </c>
      <c r="P434" s="142">
        <f t="shared" si="150"/>
        <v>26.295036970443814</v>
      </c>
      <c r="R434" s="60">
        <v>40261</v>
      </c>
      <c r="S434" s="122">
        <v>424</v>
      </c>
      <c r="T434" s="73">
        <f>'Calcul Es et Ea'!C433</f>
        <v>18.864920000000001</v>
      </c>
      <c r="U434" s="65">
        <f>'Calcul Es et Ea'!D433</f>
        <v>8.8946900000000007</v>
      </c>
      <c r="V434" s="33">
        <f t="shared" si="154"/>
        <v>19.751779970718577</v>
      </c>
      <c r="W434" s="33">
        <f t="shared" si="155"/>
        <v>15.775385297038053</v>
      </c>
      <c r="X434" s="35">
        <f t="shared" si="156"/>
        <v>0.79868170465773669</v>
      </c>
      <c r="Y434" s="25">
        <f t="shared" si="157"/>
        <v>12.147046678719301</v>
      </c>
      <c r="AA434" s="60">
        <v>40261</v>
      </c>
      <c r="AB434" s="122">
        <v>424</v>
      </c>
      <c r="AC434" s="73">
        <f t="shared" si="151"/>
        <v>18.864920000000001</v>
      </c>
      <c r="AD434" s="65">
        <f t="shared" si="152"/>
        <v>8.8946900000000007</v>
      </c>
      <c r="AE434" s="33">
        <f>'Calcul Es et Ea'!I433</f>
        <v>1.2932417673076049</v>
      </c>
      <c r="AF434" s="47">
        <f t="shared" si="158"/>
        <v>292.02492000000001</v>
      </c>
      <c r="AG434" s="47">
        <f t="shared" si="159"/>
        <v>282.05469000000005</v>
      </c>
      <c r="AH434" s="33">
        <f t="shared" si="160"/>
        <v>35.656732896955937</v>
      </c>
      <c r="AI434" s="33">
        <f t="shared" si="161"/>
        <v>31.030958856800439</v>
      </c>
      <c r="AJ434" s="25">
        <f t="shared" si="162"/>
        <v>4.3899040724021692</v>
      </c>
    </row>
    <row r="435" spans="1:36" x14ac:dyDescent="0.45">
      <c r="A435" s="60">
        <v>40262</v>
      </c>
      <c r="B435" s="121">
        <v>425</v>
      </c>
      <c r="C435" s="89">
        <f t="shared" si="141"/>
        <v>12.322734270225972</v>
      </c>
      <c r="D435" s="75">
        <f t="shared" si="142"/>
        <v>4.4731033830046885</v>
      </c>
      <c r="E435" s="75">
        <f t="shared" si="143"/>
        <v>7.8496308872212834</v>
      </c>
      <c r="G435" s="111">
        <v>40262</v>
      </c>
      <c r="H435" s="139">
        <v>425</v>
      </c>
      <c r="I435" s="149">
        <f t="shared" si="144"/>
        <v>2010</v>
      </c>
      <c r="J435" s="13">
        <f t="shared" si="145"/>
        <v>3</v>
      </c>
      <c r="K435" s="13">
        <f t="shared" si="146"/>
        <v>25</v>
      </c>
      <c r="L435" s="144">
        <f t="shared" si="153"/>
        <v>84</v>
      </c>
      <c r="M435" s="23">
        <f t="shared" si="147"/>
        <v>1.0041078157082641</v>
      </c>
      <c r="N435" s="35">
        <f t="shared" si="148"/>
        <v>2.2889307360557033E-2</v>
      </c>
      <c r="O435" s="87">
        <f t="shared" si="149"/>
        <v>1.595622599250003</v>
      </c>
      <c r="P435" s="142">
        <f t="shared" si="150"/>
        <v>26.587365905034268</v>
      </c>
      <c r="R435" s="60">
        <v>40262</v>
      </c>
      <c r="S435" s="121">
        <v>425</v>
      </c>
      <c r="T435" s="73">
        <f>'Calcul Es et Ea'!C434</f>
        <v>16.670850000000002</v>
      </c>
      <c r="U435" s="65">
        <f>'Calcul Es et Ea'!D434</f>
        <v>6.6345210000000003</v>
      </c>
      <c r="V435" s="33">
        <f t="shared" si="154"/>
        <v>19.971365773225543</v>
      </c>
      <c r="W435" s="33">
        <f t="shared" si="155"/>
        <v>16.00355100029347</v>
      </c>
      <c r="X435" s="35">
        <f t="shared" si="156"/>
        <v>0.80132481583951098</v>
      </c>
      <c r="Y435" s="25">
        <f t="shared" si="157"/>
        <v>12.322734270225972</v>
      </c>
      <c r="AA435" s="60">
        <v>40262</v>
      </c>
      <c r="AB435" s="121">
        <v>425</v>
      </c>
      <c r="AC435" s="73">
        <f t="shared" si="151"/>
        <v>16.670850000000002</v>
      </c>
      <c r="AD435" s="65">
        <f t="shared" si="152"/>
        <v>6.6345210000000003</v>
      </c>
      <c r="AE435" s="33">
        <f>'Calcul Es et Ea'!I434</f>
        <v>1.1616123902143609</v>
      </c>
      <c r="AF435" s="47">
        <f t="shared" si="158"/>
        <v>289.83085000000005</v>
      </c>
      <c r="AG435" s="47">
        <f t="shared" si="159"/>
        <v>279.79452100000003</v>
      </c>
      <c r="AH435" s="33">
        <f t="shared" si="160"/>
        <v>34.597150857367076</v>
      </c>
      <c r="AI435" s="33">
        <f t="shared" si="161"/>
        <v>30.048217652837806</v>
      </c>
      <c r="AJ435" s="25">
        <f t="shared" si="162"/>
        <v>4.4731033830046885</v>
      </c>
    </row>
    <row r="436" spans="1:36" x14ac:dyDescent="0.45">
      <c r="A436" s="60">
        <v>40263</v>
      </c>
      <c r="B436" s="122">
        <v>426</v>
      </c>
      <c r="C436" s="89">
        <f t="shared" si="141"/>
        <v>10.463394549405242</v>
      </c>
      <c r="D436" s="75">
        <f t="shared" si="142"/>
        <v>3.4832760150306608</v>
      </c>
      <c r="E436" s="75">
        <f t="shared" si="143"/>
        <v>6.9801185343745811</v>
      </c>
      <c r="G436" s="111">
        <v>40263</v>
      </c>
      <c r="H436" s="140">
        <v>426</v>
      </c>
      <c r="I436" s="149">
        <f t="shared" si="144"/>
        <v>2010</v>
      </c>
      <c r="J436" s="13">
        <f t="shared" si="145"/>
        <v>3</v>
      </c>
      <c r="K436" s="13">
        <f t="shared" si="146"/>
        <v>26</v>
      </c>
      <c r="L436" s="144">
        <f t="shared" si="153"/>
        <v>85</v>
      </c>
      <c r="M436" s="23">
        <f t="shared" si="147"/>
        <v>1.0035435844399174</v>
      </c>
      <c r="N436" s="35">
        <f t="shared" si="148"/>
        <v>2.9915145110907808E-2</v>
      </c>
      <c r="O436" s="87">
        <f t="shared" si="149"/>
        <v>1.6032493624887008</v>
      </c>
      <c r="P436" s="142">
        <f t="shared" si="150"/>
        <v>26.879196249078714</v>
      </c>
      <c r="R436" s="60">
        <v>40263</v>
      </c>
      <c r="S436" s="122">
        <v>426</v>
      </c>
      <c r="T436" s="73">
        <f>'Calcul Es et Ea'!C435</f>
        <v>12.620559999999999</v>
      </c>
      <c r="U436" s="65">
        <f>'Calcul Es et Ea'!D435</f>
        <v>5.5407109999999999</v>
      </c>
      <c r="V436" s="33">
        <f t="shared" si="154"/>
        <v>20.190577054457968</v>
      </c>
      <c r="W436" s="33">
        <f t="shared" si="155"/>
        <v>13.588824090136677</v>
      </c>
      <c r="X436" s="35">
        <f t="shared" si="156"/>
        <v>0.67302801962940129</v>
      </c>
      <c r="Y436" s="25">
        <f t="shared" si="157"/>
        <v>10.463394549405242</v>
      </c>
      <c r="AA436" s="60">
        <v>40263</v>
      </c>
      <c r="AB436" s="122">
        <v>426</v>
      </c>
      <c r="AC436" s="73">
        <f t="shared" si="151"/>
        <v>12.620559999999999</v>
      </c>
      <c r="AD436" s="65">
        <f t="shared" si="152"/>
        <v>5.5407109999999999</v>
      </c>
      <c r="AE436" s="33">
        <f>'Calcul Es et Ea'!I435</f>
        <v>0.99660195868672308</v>
      </c>
      <c r="AF436" s="47">
        <f t="shared" si="158"/>
        <v>285.78056000000004</v>
      </c>
      <c r="AG436" s="47">
        <f t="shared" si="159"/>
        <v>278.70071100000001</v>
      </c>
      <c r="AH436" s="33">
        <f t="shared" si="160"/>
        <v>32.703378809584471</v>
      </c>
      <c r="AI436" s="33">
        <f t="shared" si="161"/>
        <v>29.581091844560984</v>
      </c>
      <c r="AJ436" s="25">
        <f t="shared" si="162"/>
        <v>3.4832760150306608</v>
      </c>
    </row>
    <row r="437" spans="1:36" x14ac:dyDescent="0.45">
      <c r="A437" s="60">
        <v>40264</v>
      </c>
      <c r="B437" s="122">
        <v>427</v>
      </c>
      <c r="C437" s="89">
        <f t="shared" si="141"/>
        <v>11.221995796870635</v>
      </c>
      <c r="D437" s="75">
        <f t="shared" si="142"/>
        <v>3.8036175548404025</v>
      </c>
      <c r="E437" s="75">
        <f t="shared" si="143"/>
        <v>7.4183782420302329</v>
      </c>
      <c r="G437" s="111">
        <v>40264</v>
      </c>
      <c r="H437" s="140">
        <v>427</v>
      </c>
      <c r="I437" s="149">
        <f t="shared" si="144"/>
        <v>2010</v>
      </c>
      <c r="J437" s="13">
        <f t="shared" si="145"/>
        <v>3</v>
      </c>
      <c r="K437" s="13">
        <f t="shared" si="146"/>
        <v>27</v>
      </c>
      <c r="L437" s="144">
        <f t="shared" si="153"/>
        <v>86</v>
      </c>
      <c r="M437" s="23">
        <f t="shared" si="147"/>
        <v>1.0029783031310244</v>
      </c>
      <c r="N437" s="35">
        <f t="shared" si="148"/>
        <v>3.693211835814051E-2</v>
      </c>
      <c r="O437" s="87">
        <f t="shared" si="149"/>
        <v>1.6108715906845001</v>
      </c>
      <c r="P437" s="142">
        <f t="shared" si="150"/>
        <v>27.170426232456112</v>
      </c>
      <c r="R437" s="60">
        <v>40264</v>
      </c>
      <c r="S437" s="122">
        <v>427</v>
      </c>
      <c r="T437" s="73">
        <f>'Calcul Es et Ea'!C436</f>
        <v>13.45004</v>
      </c>
      <c r="U437" s="65">
        <f>'Calcul Es et Ea'!D436</f>
        <v>5.4800339999999998</v>
      </c>
      <c r="V437" s="33">
        <f t="shared" si="154"/>
        <v>20.409337368771734</v>
      </c>
      <c r="W437" s="33">
        <f t="shared" si="155"/>
        <v>14.574020515416409</v>
      </c>
      <c r="X437" s="35">
        <f t="shared" si="156"/>
        <v>0.71408592312830665</v>
      </c>
      <c r="Y437" s="25">
        <f t="shared" si="157"/>
        <v>11.221995796870635</v>
      </c>
      <c r="AA437" s="60">
        <v>40264</v>
      </c>
      <c r="AB437" s="122">
        <v>427</v>
      </c>
      <c r="AC437" s="73">
        <f t="shared" si="151"/>
        <v>13.45004</v>
      </c>
      <c r="AD437" s="65">
        <f t="shared" si="152"/>
        <v>5.4800339999999998</v>
      </c>
      <c r="AE437" s="33">
        <f>'Calcul Es et Ea'!I436</f>
        <v>1.031882431113202</v>
      </c>
      <c r="AF437" s="47">
        <f t="shared" si="158"/>
        <v>286.61004000000003</v>
      </c>
      <c r="AG437" s="47">
        <f t="shared" si="159"/>
        <v>278.64003400000001</v>
      </c>
      <c r="AH437" s="33">
        <f t="shared" si="160"/>
        <v>33.08472218613074</v>
      </c>
      <c r="AI437" s="33">
        <f t="shared" si="161"/>
        <v>29.555339404543293</v>
      </c>
      <c r="AJ437" s="25">
        <f t="shared" si="162"/>
        <v>3.8036175548404025</v>
      </c>
    </row>
    <row r="438" spans="1:36" x14ac:dyDescent="0.45">
      <c r="A438" s="60">
        <v>40265</v>
      </c>
      <c r="B438" s="121">
        <v>428</v>
      </c>
      <c r="C438" s="89">
        <f t="shared" si="141"/>
        <v>10.475630742925174</v>
      </c>
      <c r="D438" s="75">
        <f t="shared" si="142"/>
        <v>3.1832292036461474</v>
      </c>
      <c r="E438" s="75">
        <f t="shared" si="143"/>
        <v>7.2924015392790267</v>
      </c>
      <c r="G438" s="111">
        <v>40265</v>
      </c>
      <c r="H438" s="139">
        <v>428</v>
      </c>
      <c r="I438" s="149">
        <f t="shared" si="144"/>
        <v>2010</v>
      </c>
      <c r="J438" s="13">
        <f t="shared" si="145"/>
        <v>3</v>
      </c>
      <c r="K438" s="13">
        <f t="shared" si="146"/>
        <v>28</v>
      </c>
      <c r="L438" s="144">
        <f t="shared" si="153"/>
        <v>87</v>
      </c>
      <c r="M438" s="23">
        <f t="shared" si="147"/>
        <v>1.0024121392866365</v>
      </c>
      <c r="N438" s="35">
        <f t="shared" si="148"/>
        <v>4.3938147821643299E-2</v>
      </c>
      <c r="O438" s="87">
        <f t="shared" si="149"/>
        <v>1.6184882015365507</v>
      </c>
      <c r="P438" s="142">
        <f t="shared" si="150"/>
        <v>27.460954866308747</v>
      </c>
      <c r="R438" s="60">
        <v>40265</v>
      </c>
      <c r="S438" s="121">
        <v>428</v>
      </c>
      <c r="T438" s="73">
        <f>'Calcul Es et Ea'!C437</f>
        <v>14.8179</v>
      </c>
      <c r="U438" s="65">
        <f>'Calcul Es et Ea'!D437</f>
        <v>8.0189719999999998</v>
      </c>
      <c r="V438" s="33">
        <f t="shared" si="154"/>
        <v>20.62757085737648</v>
      </c>
      <c r="W438" s="33">
        <f t="shared" si="155"/>
        <v>13.604715250552173</v>
      </c>
      <c r="X438" s="35">
        <f t="shared" si="156"/>
        <v>0.65954034746108203</v>
      </c>
      <c r="Y438" s="25">
        <f t="shared" si="157"/>
        <v>10.475630742925174</v>
      </c>
      <c r="AA438" s="60">
        <v>40265</v>
      </c>
      <c r="AB438" s="121">
        <v>428</v>
      </c>
      <c r="AC438" s="73">
        <f t="shared" si="151"/>
        <v>14.8179</v>
      </c>
      <c r="AD438" s="65">
        <f t="shared" si="152"/>
        <v>8.0189719999999998</v>
      </c>
      <c r="AE438" s="33">
        <f>'Calcul Es et Ea'!I437</f>
        <v>1.2570859830853227</v>
      </c>
      <c r="AF438" s="47">
        <f t="shared" si="158"/>
        <v>287.97790000000003</v>
      </c>
      <c r="AG438" s="47">
        <f t="shared" si="159"/>
        <v>281.17897200000004</v>
      </c>
      <c r="AH438" s="33">
        <f t="shared" si="160"/>
        <v>33.720851673791032</v>
      </c>
      <c r="AI438" s="33">
        <f t="shared" si="161"/>
        <v>30.647372605710427</v>
      </c>
      <c r="AJ438" s="25">
        <f t="shared" si="162"/>
        <v>3.1832292036461474</v>
      </c>
    </row>
    <row r="439" spans="1:36" x14ac:dyDescent="0.45">
      <c r="A439" s="60">
        <v>40266</v>
      </c>
      <c r="B439" s="122">
        <v>429</v>
      </c>
      <c r="C439" s="89">
        <f t="shared" si="141"/>
        <v>12.992384755623343</v>
      </c>
      <c r="D439" s="75">
        <f t="shared" si="142"/>
        <v>4.3953413235050789</v>
      </c>
      <c r="E439" s="75">
        <f t="shared" si="143"/>
        <v>8.5970434321182641</v>
      </c>
      <c r="G439" s="111">
        <v>40266</v>
      </c>
      <c r="H439" s="140">
        <v>429</v>
      </c>
      <c r="I439" s="149">
        <f t="shared" si="144"/>
        <v>2010</v>
      </c>
      <c r="J439" s="13">
        <f t="shared" si="145"/>
        <v>3</v>
      </c>
      <c r="K439" s="13">
        <f t="shared" si="146"/>
        <v>29</v>
      </c>
      <c r="L439" s="144">
        <f t="shared" si="153"/>
        <v>88</v>
      </c>
      <c r="M439" s="23">
        <f t="shared" si="147"/>
        <v>1.0018452606733199</v>
      </c>
      <c r="N439" s="35">
        <f t="shared" si="148"/>
        <v>5.0931157463683645E-2</v>
      </c>
      <c r="O439" s="87">
        <f t="shared" si="149"/>
        <v>1.6260981027131398</v>
      </c>
      <c r="P439" s="142">
        <f t="shared" si="150"/>
        <v>27.750682007258913</v>
      </c>
      <c r="R439" s="60">
        <v>40266</v>
      </c>
      <c r="S439" s="122">
        <v>429</v>
      </c>
      <c r="T439" s="73">
        <f>'Calcul Es et Ea'!C438</f>
        <v>17.832750000000001</v>
      </c>
      <c r="U439" s="65">
        <f>'Calcul Es et Ea'!D438</f>
        <v>7.5917640000000004</v>
      </c>
      <c r="V439" s="33">
        <f t="shared" si="154"/>
        <v>20.845202296572605</v>
      </c>
      <c r="W439" s="33">
        <f t="shared" si="155"/>
        <v>16.873226955354991</v>
      </c>
      <c r="X439" s="35">
        <f t="shared" si="156"/>
        <v>0.80945373977633728</v>
      </c>
      <c r="Y439" s="25">
        <f t="shared" si="157"/>
        <v>12.992384755623343</v>
      </c>
      <c r="AA439" s="60">
        <v>40266</v>
      </c>
      <c r="AB439" s="122">
        <v>429</v>
      </c>
      <c r="AC439" s="73">
        <f t="shared" si="151"/>
        <v>17.832750000000001</v>
      </c>
      <c r="AD439" s="65">
        <f t="shared" si="152"/>
        <v>7.5917640000000004</v>
      </c>
      <c r="AE439" s="33">
        <f>'Calcul Es et Ea'!I438</f>
        <v>1.3001352287197958</v>
      </c>
      <c r="AF439" s="47">
        <f t="shared" si="158"/>
        <v>290.99275</v>
      </c>
      <c r="AG439" s="47">
        <f t="shared" si="159"/>
        <v>280.75176400000004</v>
      </c>
      <c r="AH439" s="33">
        <f t="shared" si="160"/>
        <v>35.155280578753697</v>
      </c>
      <c r="AI439" s="33">
        <f t="shared" si="161"/>
        <v>30.461540868162047</v>
      </c>
      <c r="AJ439" s="25">
        <f t="shared" si="162"/>
        <v>4.3953413235050789</v>
      </c>
    </row>
    <row r="440" spans="1:36" x14ac:dyDescent="0.45">
      <c r="A440" s="60">
        <v>40267</v>
      </c>
      <c r="B440" s="122">
        <v>430</v>
      </c>
      <c r="C440" s="89">
        <f t="shared" si="141"/>
        <v>9.8823808483352593</v>
      </c>
      <c r="D440" s="75">
        <f t="shared" si="142"/>
        <v>2.9868251245336039</v>
      </c>
      <c r="E440" s="75">
        <f t="shared" si="143"/>
        <v>6.8955557238016549</v>
      </c>
      <c r="G440" s="111">
        <v>40267</v>
      </c>
      <c r="H440" s="140">
        <v>430</v>
      </c>
      <c r="I440" s="149">
        <f t="shared" si="144"/>
        <v>2010</v>
      </c>
      <c r="J440" s="13">
        <f t="shared" si="145"/>
        <v>3</v>
      </c>
      <c r="K440" s="13">
        <f t="shared" si="146"/>
        <v>30</v>
      </c>
      <c r="L440" s="144">
        <f t="shared" si="153"/>
        <v>89</v>
      </c>
      <c r="M440" s="23">
        <f t="shared" si="147"/>
        <v>1.0012778352694418</v>
      </c>
      <c r="N440" s="35">
        <f t="shared" si="148"/>
        <v>5.7909075104583277E-2</v>
      </c>
      <c r="O440" s="87">
        <f t="shared" si="149"/>
        <v>1.6337001899590999</v>
      </c>
      <c r="P440" s="142">
        <f t="shared" si="150"/>
        <v>28.039508419124772</v>
      </c>
      <c r="R440" s="60">
        <v>40267</v>
      </c>
      <c r="S440" s="122">
        <v>430</v>
      </c>
      <c r="T440" s="73">
        <f>'Calcul Es et Ea'!C439</f>
        <v>11.73175</v>
      </c>
      <c r="U440" s="65">
        <f>'Calcul Es et Ea'!D439</f>
        <v>5.9282000000000004</v>
      </c>
      <c r="V440" s="33">
        <f t="shared" si="154"/>
        <v>21.062157144109765</v>
      </c>
      <c r="W440" s="33">
        <f t="shared" si="155"/>
        <v>12.834260841993842</v>
      </c>
      <c r="X440" s="35">
        <f t="shared" si="156"/>
        <v>0.60935168008577256</v>
      </c>
      <c r="Y440" s="25">
        <f t="shared" si="157"/>
        <v>9.8823808483352593</v>
      </c>
      <c r="AA440" s="60">
        <v>40267</v>
      </c>
      <c r="AB440" s="122">
        <v>430</v>
      </c>
      <c r="AC440" s="73">
        <f t="shared" si="151"/>
        <v>11.73175</v>
      </c>
      <c r="AD440" s="65">
        <f t="shared" si="152"/>
        <v>5.9282000000000004</v>
      </c>
      <c r="AE440" s="33">
        <f>'Calcul Es et Ea'!I439</f>
        <v>0.94764644211027904</v>
      </c>
      <c r="AF440" s="47">
        <f t="shared" si="158"/>
        <v>284.89175</v>
      </c>
      <c r="AG440" s="47">
        <f t="shared" si="159"/>
        <v>279.08820000000003</v>
      </c>
      <c r="AH440" s="33">
        <f t="shared" si="160"/>
        <v>32.298427988101139</v>
      </c>
      <c r="AI440" s="33">
        <f t="shared" si="161"/>
        <v>29.745946461226961</v>
      </c>
      <c r="AJ440" s="25">
        <f t="shared" si="162"/>
        <v>2.9868251245336039</v>
      </c>
    </row>
    <row r="441" spans="1:36" x14ac:dyDescent="0.45">
      <c r="A441" s="60">
        <v>40268</v>
      </c>
      <c r="B441" s="121">
        <v>431</v>
      </c>
      <c r="C441" s="89">
        <f t="shared" si="141"/>
        <v>10.878392952201416</v>
      </c>
      <c r="D441" s="75">
        <f t="shared" si="142"/>
        <v>3.5976307065525006</v>
      </c>
      <c r="E441" s="75">
        <f t="shared" si="143"/>
        <v>7.2807622456489156</v>
      </c>
      <c r="G441" s="111">
        <v>40268</v>
      </c>
      <c r="H441" s="139">
        <v>431</v>
      </c>
      <c r="I441" s="149">
        <f t="shared" si="144"/>
        <v>2010</v>
      </c>
      <c r="J441" s="13">
        <f t="shared" si="145"/>
        <v>3</v>
      </c>
      <c r="K441" s="13">
        <f t="shared" si="146"/>
        <v>31</v>
      </c>
      <c r="L441" s="144">
        <f t="shared" si="153"/>
        <v>90</v>
      </c>
      <c r="M441" s="23">
        <f t="shared" si="147"/>
        <v>1.0007100312153954</v>
      </c>
      <c r="N441" s="35">
        <f t="shared" si="148"/>
        <v>6.4869833036749036E-2</v>
      </c>
      <c r="O441" s="87">
        <f t="shared" si="149"/>
        <v>1.6412933452123961</v>
      </c>
      <c r="P441" s="142">
        <f t="shared" si="150"/>
        <v>28.327335832039772</v>
      </c>
      <c r="R441" s="60">
        <v>40268</v>
      </c>
      <c r="S441" s="121">
        <v>431</v>
      </c>
      <c r="T441" s="73">
        <f>'Calcul Es et Ea'!C440</f>
        <v>11.29776</v>
      </c>
      <c r="U441" s="65">
        <f>'Calcul Es et Ea'!D440</f>
        <v>4.4075990000000003</v>
      </c>
      <c r="V441" s="33">
        <f t="shared" si="154"/>
        <v>21.278361583594997</v>
      </c>
      <c r="W441" s="33">
        <f t="shared" si="155"/>
        <v>14.127783054807033</v>
      </c>
      <c r="X441" s="35">
        <f t="shared" si="156"/>
        <v>0.66395069936677575</v>
      </c>
      <c r="Y441" s="25">
        <f t="shared" si="157"/>
        <v>10.878392952201416</v>
      </c>
      <c r="AA441" s="60">
        <v>40268</v>
      </c>
      <c r="AB441" s="121">
        <v>431</v>
      </c>
      <c r="AC441" s="73">
        <f t="shared" si="151"/>
        <v>11.29776</v>
      </c>
      <c r="AD441" s="65">
        <f t="shared" si="152"/>
        <v>4.4075990000000003</v>
      </c>
      <c r="AE441" s="33">
        <f>'Calcul Es et Ea'!I440</f>
        <v>0.79490046633166489</v>
      </c>
      <c r="AF441" s="47">
        <f t="shared" si="158"/>
        <v>284.45776000000001</v>
      </c>
      <c r="AG441" s="47">
        <f t="shared" si="159"/>
        <v>277.56759900000003</v>
      </c>
      <c r="AH441" s="33">
        <f t="shared" si="160"/>
        <v>32.102069931025802</v>
      </c>
      <c r="AI441" s="33">
        <f t="shared" si="161"/>
        <v>29.102946979002009</v>
      </c>
      <c r="AJ441" s="25">
        <f t="shared" si="162"/>
        <v>3.5976307065525006</v>
      </c>
    </row>
    <row r="442" spans="1:36" x14ac:dyDescent="0.45">
      <c r="A442" s="60">
        <v>40269</v>
      </c>
      <c r="B442" s="122">
        <v>432</v>
      </c>
      <c r="C442" s="89">
        <f t="shared" si="141"/>
        <v>13.799287208943225</v>
      </c>
      <c r="D442" s="75">
        <f t="shared" si="142"/>
        <v>5.1361604239215959</v>
      </c>
      <c r="E442" s="75">
        <f t="shared" si="143"/>
        <v>8.6631267850216283</v>
      </c>
      <c r="G442" s="111">
        <v>40269</v>
      </c>
      <c r="H442" s="140">
        <v>432</v>
      </c>
      <c r="I442" s="149">
        <f t="shared" si="144"/>
        <v>2010</v>
      </c>
      <c r="J442" s="13">
        <f t="shared" si="145"/>
        <v>4</v>
      </c>
      <c r="K442" s="13">
        <f t="shared" si="146"/>
        <v>1</v>
      </c>
      <c r="L442" s="144">
        <f t="shared" si="153"/>
        <v>91</v>
      </c>
      <c r="M442" s="23">
        <f t="shared" si="147"/>
        <v>1.000142016763776</v>
      </c>
      <c r="N442" s="35">
        <f t="shared" si="148"/>
        <v>7.1811368637380357E-2</v>
      </c>
      <c r="O442" s="87">
        <f t="shared" si="149"/>
        <v>1.6488764347315956</v>
      </c>
      <c r="P442" s="142">
        <f t="shared" si="150"/>
        <v>28.614066998888195</v>
      </c>
      <c r="R442" s="60">
        <v>40269</v>
      </c>
      <c r="S442" s="122">
        <v>432</v>
      </c>
      <c r="T442" s="73">
        <f>'Calcul Es et Ea'!C441</f>
        <v>11.844849999999999</v>
      </c>
      <c r="U442" s="65">
        <f>'Calcul Es et Ea'!D441</f>
        <v>0.97895569999999998</v>
      </c>
      <c r="V442" s="33">
        <f t="shared" si="154"/>
        <v>21.493742566884858</v>
      </c>
      <c r="W442" s="33">
        <f t="shared" si="155"/>
        <v>17.921152219406785</v>
      </c>
      <c r="X442" s="35">
        <f t="shared" si="156"/>
        <v>0.8337846312078605</v>
      </c>
      <c r="Y442" s="25">
        <f t="shared" si="157"/>
        <v>13.799287208943225</v>
      </c>
      <c r="AA442" s="60">
        <v>40269</v>
      </c>
      <c r="AB442" s="122">
        <v>432</v>
      </c>
      <c r="AC442" s="73">
        <f t="shared" si="151"/>
        <v>11.844849999999999</v>
      </c>
      <c r="AD442" s="65">
        <f t="shared" si="152"/>
        <v>0.97895569999999998</v>
      </c>
      <c r="AE442" s="33">
        <f>'Calcul Es et Ea'!I441</f>
        <v>0.72754413834389497</v>
      </c>
      <c r="AF442" s="47">
        <f t="shared" si="158"/>
        <v>285.00485000000003</v>
      </c>
      <c r="AG442" s="47">
        <f t="shared" si="159"/>
        <v>274.1389557</v>
      </c>
      <c r="AH442" s="33">
        <f t="shared" si="160"/>
        <v>32.349747523683703</v>
      </c>
      <c r="AI442" s="33">
        <f t="shared" si="161"/>
        <v>27.691399771907566</v>
      </c>
      <c r="AJ442" s="25">
        <f t="shared" si="162"/>
        <v>5.1361604239215959</v>
      </c>
    </row>
    <row r="443" spans="1:36" x14ac:dyDescent="0.45">
      <c r="A443" s="60">
        <v>40270</v>
      </c>
      <c r="B443" s="122">
        <v>433</v>
      </c>
      <c r="C443" s="89">
        <f t="shared" si="141"/>
        <v>12.488599419250558</v>
      </c>
      <c r="D443" s="75">
        <f t="shared" si="142"/>
        <v>4.0921606753241146</v>
      </c>
      <c r="E443" s="75">
        <f t="shared" si="143"/>
        <v>8.3964387439264438</v>
      </c>
      <c r="G443" s="111">
        <v>40270</v>
      </c>
      <c r="H443" s="140">
        <v>433</v>
      </c>
      <c r="I443" s="149">
        <f t="shared" si="144"/>
        <v>2010</v>
      </c>
      <c r="J443" s="13">
        <f t="shared" si="145"/>
        <v>4</v>
      </c>
      <c r="K443" s="13">
        <f t="shared" si="146"/>
        <v>2</v>
      </c>
      <c r="L443" s="144">
        <f t="shared" si="153"/>
        <v>92</v>
      </c>
      <c r="M443" s="23">
        <f t="shared" si="147"/>
        <v>0.99957396022952472</v>
      </c>
      <c r="N443" s="35">
        <f t="shared" si="148"/>
        <v>7.8731624979668152E-2</v>
      </c>
      <c r="O443" s="87">
        <f t="shared" si="149"/>
        <v>1.6564483072360181</v>
      </c>
      <c r="P443" s="142">
        <f t="shared" si="150"/>
        <v>28.899605748978065</v>
      </c>
      <c r="R443" s="60">
        <v>40270</v>
      </c>
      <c r="S443" s="122">
        <v>433</v>
      </c>
      <c r="T443" s="73">
        <f>'Calcul Es et Ea'!C442</f>
        <v>13.06358</v>
      </c>
      <c r="U443" s="65">
        <f>'Calcul Es et Ea'!D442</f>
        <v>4.3387900000000004</v>
      </c>
      <c r="V443" s="33">
        <f t="shared" si="154"/>
        <v>21.708227854402363</v>
      </c>
      <c r="W443" s="33">
        <f t="shared" si="155"/>
        <v>16.218960284740984</v>
      </c>
      <c r="X443" s="35">
        <f t="shared" si="156"/>
        <v>0.74713423838748894</v>
      </c>
      <c r="Y443" s="25">
        <f t="shared" si="157"/>
        <v>12.488599419250558</v>
      </c>
      <c r="AA443" s="60">
        <v>40270</v>
      </c>
      <c r="AB443" s="122">
        <v>433</v>
      </c>
      <c r="AC443" s="73">
        <f t="shared" si="151"/>
        <v>13.06358</v>
      </c>
      <c r="AD443" s="65">
        <f t="shared" si="152"/>
        <v>4.3387900000000004</v>
      </c>
      <c r="AE443" s="33">
        <f>'Calcul Es et Ea'!I442</f>
        <v>0.99307207825088228</v>
      </c>
      <c r="AF443" s="47">
        <f t="shared" si="158"/>
        <v>286.22358000000003</v>
      </c>
      <c r="AG443" s="47">
        <f t="shared" si="159"/>
        <v>277.49879000000004</v>
      </c>
      <c r="AH443" s="33">
        <f t="shared" si="160"/>
        <v>32.90663931781868</v>
      </c>
      <c r="AI443" s="33">
        <f t="shared" si="161"/>
        <v>29.074099229296454</v>
      </c>
      <c r="AJ443" s="25">
        <f t="shared" si="162"/>
        <v>4.0921606753241146</v>
      </c>
    </row>
    <row r="444" spans="1:36" x14ac:dyDescent="0.45">
      <c r="A444" s="60">
        <v>40271</v>
      </c>
      <c r="B444" s="121">
        <v>434</v>
      </c>
      <c r="C444" s="89">
        <f t="shared" si="141"/>
        <v>11.130307992223084</v>
      </c>
      <c r="D444" s="75">
        <f t="shared" si="142"/>
        <v>3.3816079193598525</v>
      </c>
      <c r="E444" s="75">
        <f t="shared" si="143"/>
        <v>7.7487000728632314</v>
      </c>
      <c r="G444" s="111">
        <v>40271</v>
      </c>
      <c r="H444" s="139">
        <v>434</v>
      </c>
      <c r="I444" s="149">
        <f t="shared" si="144"/>
        <v>2010</v>
      </c>
      <c r="J444" s="13">
        <f t="shared" si="145"/>
        <v>4</v>
      </c>
      <c r="K444" s="13">
        <f t="shared" si="146"/>
        <v>3</v>
      </c>
      <c r="L444" s="144">
        <f t="shared" si="153"/>
        <v>93</v>
      </c>
      <c r="M444" s="23">
        <f t="shared" si="147"/>
        <v>0.99900602994005205</v>
      </c>
      <c r="N444" s="35">
        <f t="shared" si="148"/>
        <v>8.5628551442306938E-2</v>
      </c>
      <c r="O444" s="87">
        <f t="shared" si="149"/>
        <v>1.6640077920604881</v>
      </c>
      <c r="P444" s="142">
        <f t="shared" si="150"/>
        <v>29.183857038881392</v>
      </c>
      <c r="R444" s="60">
        <v>40271</v>
      </c>
      <c r="S444" s="121">
        <v>434</v>
      </c>
      <c r="T444" s="73">
        <f>'Calcul Es et Ea'!C443</f>
        <v>12.538629999999999</v>
      </c>
      <c r="U444" s="65">
        <f>'Calcul Es et Ea'!D443</f>
        <v>5.7428340000000002</v>
      </c>
      <c r="V444" s="33">
        <f t="shared" si="154"/>
        <v>21.921746053326149</v>
      </c>
      <c r="W444" s="33">
        <f t="shared" si="155"/>
        <v>14.454945444445563</v>
      </c>
      <c r="X444" s="35">
        <f t="shared" si="156"/>
        <v>0.65938841775116441</v>
      </c>
      <c r="Y444" s="25">
        <f t="shared" si="157"/>
        <v>11.130307992223084</v>
      </c>
      <c r="AA444" s="60">
        <v>40271</v>
      </c>
      <c r="AB444" s="121">
        <v>434</v>
      </c>
      <c r="AC444" s="73">
        <f t="shared" si="151"/>
        <v>12.538629999999999</v>
      </c>
      <c r="AD444" s="65">
        <f t="shared" si="152"/>
        <v>5.7428340000000002</v>
      </c>
      <c r="AE444" s="33">
        <f>'Calcul Es et Ea'!I443</f>
        <v>0.98769584021971446</v>
      </c>
      <c r="AF444" s="47">
        <f t="shared" si="158"/>
        <v>285.69863000000004</v>
      </c>
      <c r="AG444" s="47">
        <f t="shared" si="159"/>
        <v>278.90283400000004</v>
      </c>
      <c r="AH444" s="33">
        <f t="shared" si="160"/>
        <v>32.665892203475792</v>
      </c>
      <c r="AI444" s="33">
        <f t="shared" si="161"/>
        <v>29.666997997080166</v>
      </c>
      <c r="AJ444" s="25">
        <f t="shared" si="162"/>
        <v>3.3816079193598525</v>
      </c>
    </row>
    <row r="445" spans="1:36" x14ac:dyDescent="0.45">
      <c r="A445" s="60">
        <v>40272</v>
      </c>
      <c r="B445" s="122">
        <v>435</v>
      </c>
      <c r="C445" s="89">
        <f t="shared" si="141"/>
        <v>12.520069696855726</v>
      </c>
      <c r="D445" s="75">
        <f t="shared" si="142"/>
        <v>4.1096771826372906</v>
      </c>
      <c r="E445" s="75">
        <f t="shared" si="143"/>
        <v>8.4103925142184366</v>
      </c>
      <c r="G445" s="111">
        <v>40272</v>
      </c>
      <c r="H445" s="140">
        <v>435</v>
      </c>
      <c r="I445" s="149">
        <f t="shared" si="144"/>
        <v>2010</v>
      </c>
      <c r="J445" s="13">
        <f t="shared" si="145"/>
        <v>4</v>
      </c>
      <c r="K445" s="13">
        <f t="shared" si="146"/>
        <v>4</v>
      </c>
      <c r="L445" s="144">
        <f t="shared" si="153"/>
        <v>94</v>
      </c>
      <c r="M445" s="23">
        <f t="shared" si="147"/>
        <v>0.99843839418535973</v>
      </c>
      <c r="N445" s="35">
        <f t="shared" si="148"/>
        <v>9.2500104317137857E-2</v>
      </c>
      <c r="O445" s="87">
        <f t="shared" si="149"/>
        <v>1.6715536973267346</v>
      </c>
      <c r="P445" s="142">
        <f t="shared" si="150"/>
        <v>29.466727000380846</v>
      </c>
      <c r="R445" s="60">
        <v>40272</v>
      </c>
      <c r="S445" s="122">
        <v>435</v>
      </c>
      <c r="T445" s="73">
        <f>'Calcul Es et Ea'!C444</f>
        <v>12.753909999999999</v>
      </c>
      <c r="U445" s="65">
        <f>'Calcul Es et Ea'!D444</f>
        <v>4.3193770000000002</v>
      </c>
      <c r="V445" s="33">
        <f t="shared" si="154"/>
        <v>22.134226653606078</v>
      </c>
      <c r="W445" s="33">
        <f t="shared" si="155"/>
        <v>16.259830775137306</v>
      </c>
      <c r="X445" s="35">
        <f t="shared" si="156"/>
        <v>0.73460125937981557</v>
      </c>
      <c r="Y445" s="25">
        <f t="shared" si="157"/>
        <v>12.520069696855726</v>
      </c>
      <c r="AA445" s="60">
        <v>40272</v>
      </c>
      <c r="AB445" s="122">
        <v>435</v>
      </c>
      <c r="AC445" s="73">
        <f t="shared" si="151"/>
        <v>12.753909999999999</v>
      </c>
      <c r="AD445" s="65">
        <f t="shared" si="152"/>
        <v>4.3193770000000002</v>
      </c>
      <c r="AE445" s="33">
        <f>'Calcul Es et Ea'!I444</f>
        <v>0.90039706807915365</v>
      </c>
      <c r="AF445" s="47">
        <f t="shared" si="158"/>
        <v>285.91391000000004</v>
      </c>
      <c r="AG445" s="47">
        <f t="shared" si="159"/>
        <v>277.479377</v>
      </c>
      <c r="AH445" s="33">
        <f t="shared" si="160"/>
        <v>32.764461325265003</v>
      </c>
      <c r="AI445" s="33">
        <f t="shared" si="161"/>
        <v>29.065964328761169</v>
      </c>
      <c r="AJ445" s="25">
        <f t="shared" si="162"/>
        <v>4.1096771826372906</v>
      </c>
    </row>
    <row r="446" spans="1:36" x14ac:dyDescent="0.45">
      <c r="A446" s="60">
        <v>40273</v>
      </c>
      <c r="B446" s="122">
        <v>436</v>
      </c>
      <c r="C446" s="89">
        <f t="shared" si="141"/>
        <v>15.231039110141298</v>
      </c>
      <c r="D446" s="75">
        <f t="shared" si="142"/>
        <v>5.3925816378557441</v>
      </c>
      <c r="E446" s="75">
        <f t="shared" si="143"/>
        <v>9.8384574722855547</v>
      </c>
      <c r="G446" s="111">
        <v>40273</v>
      </c>
      <c r="H446" s="140">
        <v>436</v>
      </c>
      <c r="I446" s="149">
        <f t="shared" si="144"/>
        <v>2010</v>
      </c>
      <c r="J446" s="13">
        <f t="shared" si="145"/>
        <v>4</v>
      </c>
      <c r="K446" s="13">
        <f t="shared" si="146"/>
        <v>5</v>
      </c>
      <c r="L446" s="144">
        <f t="shared" si="153"/>
        <v>95</v>
      </c>
      <c r="M446" s="23">
        <f t="shared" si="147"/>
        <v>0.99787122116817262</v>
      </c>
      <c r="N446" s="35">
        <f t="shared" si="148"/>
        <v>9.9344247414743778E-2</v>
      </c>
      <c r="O446" s="87">
        <f t="shared" si="149"/>
        <v>1.6790848081336329</v>
      </c>
      <c r="P446" s="142">
        <f t="shared" si="150"/>
        <v>29.748122985470996</v>
      </c>
      <c r="R446" s="60">
        <v>40273</v>
      </c>
      <c r="S446" s="122">
        <v>436</v>
      </c>
      <c r="T446" s="73">
        <f>'Calcul Es et Ea'!C445</f>
        <v>14.29893</v>
      </c>
      <c r="U446" s="65">
        <f>'Calcul Es et Ea'!D445</f>
        <v>2.0513219999999999</v>
      </c>
      <c r="V446" s="33">
        <f t="shared" si="154"/>
        <v>22.345600061766394</v>
      </c>
      <c r="W446" s="33">
        <f t="shared" si="155"/>
        <v>19.780570272910776</v>
      </c>
      <c r="X446" s="35">
        <f t="shared" si="156"/>
        <v>0.88521096852331049</v>
      </c>
      <c r="Y446" s="25">
        <f t="shared" si="157"/>
        <v>15.231039110141298</v>
      </c>
      <c r="AA446" s="60">
        <v>40273</v>
      </c>
      <c r="AB446" s="122">
        <v>436</v>
      </c>
      <c r="AC446" s="73">
        <f t="shared" si="151"/>
        <v>14.29893</v>
      </c>
      <c r="AD446" s="65">
        <f t="shared" si="152"/>
        <v>2.0513219999999999</v>
      </c>
      <c r="AE446" s="33">
        <f>'Calcul Es et Ea'!I445</f>
        <v>0.90016473642797545</v>
      </c>
      <c r="AF446" s="47">
        <f t="shared" si="158"/>
        <v>287.45893000000001</v>
      </c>
      <c r="AG446" s="47">
        <f t="shared" si="159"/>
        <v>275.21132200000005</v>
      </c>
      <c r="AH446" s="33">
        <f t="shared" si="160"/>
        <v>33.478432219801043</v>
      </c>
      <c r="AI446" s="33">
        <f t="shared" si="161"/>
        <v>28.127237432834836</v>
      </c>
      <c r="AJ446" s="25">
        <f t="shared" si="162"/>
        <v>5.3925816378557441</v>
      </c>
    </row>
    <row r="447" spans="1:36" x14ac:dyDescent="0.45">
      <c r="A447" s="60">
        <v>40274</v>
      </c>
      <c r="B447" s="121">
        <v>437</v>
      </c>
      <c r="C447" s="89">
        <f t="shared" si="141"/>
        <v>18.253987790723439</v>
      </c>
      <c r="D447" s="75">
        <f t="shared" si="142"/>
        <v>6.4141870190414902</v>
      </c>
      <c r="E447" s="75">
        <f t="shared" si="143"/>
        <v>11.839800771681949</v>
      </c>
      <c r="G447" s="111">
        <v>40274</v>
      </c>
      <c r="H447" s="139">
        <v>437</v>
      </c>
      <c r="I447" s="149">
        <f t="shared" si="144"/>
        <v>2010</v>
      </c>
      <c r="J447" s="13">
        <f t="shared" si="145"/>
        <v>4</v>
      </c>
      <c r="K447" s="13">
        <f t="shared" si="146"/>
        <v>6</v>
      </c>
      <c r="L447" s="144">
        <f t="shared" si="153"/>
        <v>96</v>
      </c>
      <c r="M447" s="23">
        <f t="shared" si="147"/>
        <v>0.99730467895409602</v>
      </c>
      <c r="N447" s="35">
        <f t="shared" si="148"/>
        <v>0.10615895266781625</v>
      </c>
      <c r="O447" s="87">
        <f t="shared" si="149"/>
        <v>1.6865998847686372</v>
      </c>
      <c r="P447" s="142">
        <f t="shared" si="150"/>
        <v>30.027953608371657</v>
      </c>
      <c r="R447" s="60">
        <v>40274</v>
      </c>
      <c r="S447" s="121">
        <v>437</v>
      </c>
      <c r="T447" s="73">
        <f>'Calcul Es et Ea'!C446</f>
        <v>20.06155</v>
      </c>
      <c r="U447" s="65">
        <f>'Calcul Es et Ea'!D446</f>
        <v>2.7961999999999998</v>
      </c>
      <c r="V447" s="33">
        <f t="shared" si="154"/>
        <v>22.555797632464454</v>
      </c>
      <c r="W447" s="33">
        <f t="shared" si="155"/>
        <v>23.706477650290182</v>
      </c>
      <c r="X447" s="35">
        <f t="shared" si="156"/>
        <v>1</v>
      </c>
      <c r="Y447" s="25">
        <f t="shared" si="157"/>
        <v>18.253987790723439</v>
      </c>
      <c r="AA447" s="60">
        <v>40274</v>
      </c>
      <c r="AB447" s="121">
        <v>437</v>
      </c>
      <c r="AC447" s="73">
        <f t="shared" si="151"/>
        <v>20.06155</v>
      </c>
      <c r="AD447" s="65">
        <f t="shared" si="152"/>
        <v>2.7961999999999998</v>
      </c>
      <c r="AE447" s="33">
        <f>'Calcul Es et Ea'!I446</f>
        <v>1.0238133304050832</v>
      </c>
      <c r="AF447" s="47">
        <f t="shared" si="158"/>
        <v>293.22155000000004</v>
      </c>
      <c r="AG447" s="47">
        <f t="shared" si="159"/>
        <v>275.95620000000002</v>
      </c>
      <c r="AH447" s="33">
        <f t="shared" si="160"/>
        <v>36.244777147851259</v>
      </c>
      <c r="AI447" s="33">
        <f t="shared" si="161"/>
        <v>28.432989001471192</v>
      </c>
      <c r="AJ447" s="25">
        <f t="shared" si="162"/>
        <v>6.4141870190414902</v>
      </c>
    </row>
    <row r="448" spans="1:36" x14ac:dyDescent="0.45">
      <c r="A448" s="60">
        <v>40275</v>
      </c>
      <c r="B448" s="122">
        <v>438</v>
      </c>
      <c r="C448" s="89">
        <f t="shared" si="141"/>
        <v>12.217618284436684</v>
      </c>
      <c r="D448" s="75">
        <f t="shared" si="142"/>
        <v>3.6691753421930593</v>
      </c>
      <c r="E448" s="75">
        <f t="shared" si="143"/>
        <v>8.548442942243625</v>
      </c>
      <c r="G448" s="111">
        <v>40275</v>
      </c>
      <c r="H448" s="140">
        <v>438</v>
      </c>
      <c r="I448" s="149">
        <f t="shared" si="144"/>
        <v>2010</v>
      </c>
      <c r="J448" s="13">
        <f t="shared" si="145"/>
        <v>4</v>
      </c>
      <c r="K448" s="13">
        <f t="shared" si="146"/>
        <v>7</v>
      </c>
      <c r="L448" s="144">
        <f t="shared" si="153"/>
        <v>97</v>
      </c>
      <c r="M448" s="23">
        <f t="shared" si="147"/>
        <v>0.99673893542181524</v>
      </c>
      <c r="N448" s="35">
        <f t="shared" si="148"/>
        <v>0.1129422007321155</v>
      </c>
      <c r="O448" s="87">
        <f t="shared" si="149"/>
        <v>1.6940976609429226</v>
      </c>
      <c r="P448" s="142">
        <f t="shared" si="150"/>
        <v>30.306128784520457</v>
      </c>
      <c r="R448" s="60">
        <v>40275</v>
      </c>
      <c r="S448" s="122">
        <v>438</v>
      </c>
      <c r="T448" s="73">
        <f>'Calcul Es et Ea'!C447</f>
        <v>14.7582</v>
      </c>
      <c r="U448" s="65">
        <f>'Calcul Es et Ea'!D447</f>
        <v>7.1650229999999997</v>
      </c>
      <c r="V448" s="33">
        <f t="shared" si="154"/>
        <v>22.764751697780387</v>
      </c>
      <c r="W448" s="33">
        <f t="shared" si="155"/>
        <v>15.867036733034654</v>
      </c>
      <c r="X448" s="35">
        <f t="shared" si="156"/>
        <v>0.69700021083830777</v>
      </c>
      <c r="Y448" s="25">
        <f t="shared" si="157"/>
        <v>12.217618284436684</v>
      </c>
      <c r="AA448" s="60">
        <v>40275</v>
      </c>
      <c r="AB448" s="122">
        <v>438</v>
      </c>
      <c r="AC448" s="73">
        <f t="shared" si="151"/>
        <v>14.7582</v>
      </c>
      <c r="AD448" s="65">
        <f t="shared" si="152"/>
        <v>7.1650229999999997</v>
      </c>
      <c r="AE448" s="33">
        <f>'Calcul Es et Ea'!I447</f>
        <v>1.0857425574739168</v>
      </c>
      <c r="AF448" s="47">
        <f t="shared" si="158"/>
        <v>287.91820000000001</v>
      </c>
      <c r="AG448" s="47">
        <f t="shared" si="159"/>
        <v>280.32502300000004</v>
      </c>
      <c r="AH448" s="33">
        <f t="shared" si="160"/>
        <v>33.692898015898734</v>
      </c>
      <c r="AI448" s="33">
        <f t="shared" si="161"/>
        <v>30.276757268362676</v>
      </c>
      <c r="AJ448" s="25">
        <f t="shared" si="162"/>
        <v>3.6691753421930593</v>
      </c>
    </row>
    <row r="449" spans="1:36" x14ac:dyDescent="0.45">
      <c r="A449" s="60">
        <v>40276</v>
      </c>
      <c r="B449" s="122">
        <v>439</v>
      </c>
      <c r="C449" s="89">
        <f t="shared" si="141"/>
        <v>15.172467706651753</v>
      </c>
      <c r="D449" s="75">
        <f t="shared" si="142"/>
        <v>5.1653232069533095</v>
      </c>
      <c r="E449" s="75">
        <f t="shared" si="143"/>
        <v>10.007144499698445</v>
      </c>
      <c r="G449" s="111">
        <v>40276</v>
      </c>
      <c r="H449" s="140">
        <v>439</v>
      </c>
      <c r="I449" s="149">
        <f t="shared" si="144"/>
        <v>2010</v>
      </c>
      <c r="J449" s="13">
        <f t="shared" si="145"/>
        <v>4</v>
      </c>
      <c r="K449" s="13">
        <f t="shared" si="146"/>
        <v>8</v>
      </c>
      <c r="L449" s="144">
        <f t="shared" si="153"/>
        <v>98</v>
      </c>
      <c r="M449" s="23">
        <f t="shared" si="147"/>
        <v>0.99617415821334854</v>
      </c>
      <c r="N449" s="35">
        <f t="shared" si="148"/>
        <v>0.11969198158484542</v>
      </c>
      <c r="O449" s="87">
        <f t="shared" si="149"/>
        <v>1.7015768420529431</v>
      </c>
      <c r="P449" s="142">
        <f t="shared" si="150"/>
        <v>30.58255976652125</v>
      </c>
      <c r="R449" s="60">
        <v>40276</v>
      </c>
      <c r="S449" s="122">
        <v>439</v>
      </c>
      <c r="T449" s="73">
        <f>'Calcul Es et Ea'!C448</f>
        <v>15.58789</v>
      </c>
      <c r="U449" s="65">
        <f>'Calcul Es et Ea'!D448</f>
        <v>4.0884650000000002</v>
      </c>
      <c r="V449" s="33">
        <f t="shared" si="154"/>
        <v>22.972395594220103</v>
      </c>
      <c r="W449" s="33">
        <f t="shared" si="155"/>
        <v>19.704503515132146</v>
      </c>
      <c r="X449" s="35">
        <f t="shared" si="156"/>
        <v>0.85774700484828126</v>
      </c>
      <c r="Y449" s="25">
        <f t="shared" si="157"/>
        <v>15.172467706651753</v>
      </c>
      <c r="AA449" s="60">
        <v>40276</v>
      </c>
      <c r="AB449" s="122">
        <v>439</v>
      </c>
      <c r="AC449" s="73">
        <f t="shared" si="151"/>
        <v>15.58789</v>
      </c>
      <c r="AD449" s="65">
        <f t="shared" si="152"/>
        <v>4.0884650000000002</v>
      </c>
      <c r="AE449" s="33">
        <f>'Calcul Es et Ea'!I448</f>
        <v>0.96059806415395388</v>
      </c>
      <c r="AF449" s="47">
        <f t="shared" si="158"/>
        <v>288.74789000000004</v>
      </c>
      <c r="AG449" s="47">
        <f t="shared" si="159"/>
        <v>277.24846500000001</v>
      </c>
      <c r="AH449" s="33">
        <f t="shared" si="160"/>
        <v>34.082949464041704</v>
      </c>
      <c r="AI449" s="33">
        <f t="shared" si="161"/>
        <v>28.969332907508825</v>
      </c>
      <c r="AJ449" s="25">
        <f t="shared" si="162"/>
        <v>5.1653232069533095</v>
      </c>
    </row>
    <row r="450" spans="1:36" x14ac:dyDescent="0.45">
      <c r="A450" s="60">
        <v>40277</v>
      </c>
      <c r="B450" s="121">
        <v>440</v>
      </c>
      <c r="C450" s="89">
        <f t="shared" si="141"/>
        <v>17.020448913224556</v>
      </c>
      <c r="D450" s="75">
        <f t="shared" si="142"/>
        <v>5.9721053721710993</v>
      </c>
      <c r="E450" s="75">
        <f t="shared" si="143"/>
        <v>11.048343541053455</v>
      </c>
      <c r="G450" s="111">
        <v>40277</v>
      </c>
      <c r="H450" s="139">
        <v>440</v>
      </c>
      <c r="I450" s="149">
        <f t="shared" si="144"/>
        <v>2010</v>
      </c>
      <c r="J450" s="13">
        <f t="shared" si="145"/>
        <v>4</v>
      </c>
      <c r="K450" s="13">
        <f t="shared" si="146"/>
        <v>9</v>
      </c>
      <c r="L450" s="144">
        <f t="shared" si="153"/>
        <v>99</v>
      </c>
      <c r="M450" s="23">
        <f t="shared" si="147"/>
        <v>0.99561051468437156</v>
      </c>
      <c r="N450" s="35">
        <f t="shared" si="148"/>
        <v>0.1264062951202673</v>
      </c>
      <c r="O450" s="87">
        <f t="shared" si="149"/>
        <v>1.7090361034713029</v>
      </c>
      <c r="P450" s="142">
        <f t="shared" si="150"/>
        <v>30.857159177034827</v>
      </c>
      <c r="R450" s="60">
        <v>40277</v>
      </c>
      <c r="S450" s="121">
        <v>440</v>
      </c>
      <c r="T450" s="73">
        <f>'Calcul Es et Ea'!C449</f>
        <v>17.508279999999999</v>
      </c>
      <c r="U450" s="65">
        <f>'Calcul Es et Ea'!D449</f>
        <v>3.2934559999999999</v>
      </c>
      <c r="V450" s="33">
        <f t="shared" si="154"/>
        <v>23.178663687421484</v>
      </c>
      <c r="W450" s="33">
        <f t="shared" si="155"/>
        <v>22.10447910808384</v>
      </c>
      <c r="X450" s="35">
        <f t="shared" si="156"/>
        <v>0.9536563197161112</v>
      </c>
      <c r="Y450" s="25">
        <f t="shared" si="157"/>
        <v>17.020448913224556</v>
      </c>
      <c r="AA450" s="60">
        <v>40277</v>
      </c>
      <c r="AB450" s="121">
        <v>440</v>
      </c>
      <c r="AC450" s="73">
        <f t="shared" si="151"/>
        <v>17.508279999999999</v>
      </c>
      <c r="AD450" s="65">
        <f t="shared" si="152"/>
        <v>3.2934559999999999</v>
      </c>
      <c r="AE450" s="33">
        <f>'Calcul Es et Ea'!I449</f>
        <v>0.99687853159665052</v>
      </c>
      <c r="AF450" s="47">
        <f t="shared" si="158"/>
        <v>290.66828000000004</v>
      </c>
      <c r="AG450" s="47">
        <f t="shared" si="159"/>
        <v>276.45345600000002</v>
      </c>
      <c r="AH450" s="33">
        <f t="shared" si="160"/>
        <v>34.998743766495117</v>
      </c>
      <c r="AI450" s="33">
        <f t="shared" si="161"/>
        <v>28.638481544000136</v>
      </c>
      <c r="AJ450" s="25">
        <f t="shared" si="162"/>
        <v>5.9721053721710993</v>
      </c>
    </row>
    <row r="451" spans="1:36" x14ac:dyDescent="0.45">
      <c r="A451" s="60">
        <v>40278</v>
      </c>
      <c r="B451" s="122">
        <v>441</v>
      </c>
      <c r="C451" s="89">
        <f t="shared" si="141"/>
        <v>15.909426873837733</v>
      </c>
      <c r="D451" s="75">
        <f t="shared" si="142"/>
        <v>5.5715936197384393</v>
      </c>
      <c r="E451" s="75">
        <f t="shared" si="143"/>
        <v>10.337833254099294</v>
      </c>
      <c r="G451" s="111">
        <v>40278</v>
      </c>
      <c r="H451" s="140">
        <v>441</v>
      </c>
      <c r="I451" s="149">
        <f t="shared" si="144"/>
        <v>2010</v>
      </c>
      <c r="J451" s="13">
        <f t="shared" si="145"/>
        <v>4</v>
      </c>
      <c r="K451" s="13">
        <f t="shared" si="146"/>
        <v>10</v>
      </c>
      <c r="L451" s="144">
        <f t="shared" si="153"/>
        <v>100</v>
      </c>
      <c r="M451" s="23">
        <f t="shared" si="147"/>
        <v>0.99504817185462646</v>
      </c>
      <c r="N451" s="35">
        <f t="shared" si="148"/>
        <v>0.13308315174237367</v>
      </c>
      <c r="O451" s="87">
        <f t="shared" si="149"/>
        <v>1.7164740888700512</v>
      </c>
      <c r="P451" s="142">
        <f t="shared" si="150"/>
        <v>31.129841038607893</v>
      </c>
      <c r="R451" s="60">
        <v>40278</v>
      </c>
      <c r="S451" s="122">
        <v>441</v>
      </c>
      <c r="T451" s="73">
        <f>'Calcul Es et Ea'!C450</f>
        <v>17.967610000000001</v>
      </c>
      <c r="U451" s="65">
        <f>'Calcul Es et Ea'!D450</f>
        <v>5.7646100000000002</v>
      </c>
      <c r="V451" s="33">
        <f t="shared" si="154"/>
        <v>23.383491394560707</v>
      </c>
      <c r="W451" s="33">
        <f t="shared" si="155"/>
        <v>20.661593342646405</v>
      </c>
      <c r="X451" s="35">
        <f t="shared" si="156"/>
        <v>0.88359744890160208</v>
      </c>
      <c r="Y451" s="25">
        <f t="shared" si="157"/>
        <v>15.909426873837733</v>
      </c>
      <c r="AA451" s="60">
        <v>40278</v>
      </c>
      <c r="AB451" s="122">
        <v>441</v>
      </c>
      <c r="AC451" s="73">
        <f t="shared" si="151"/>
        <v>17.967610000000001</v>
      </c>
      <c r="AD451" s="65">
        <f t="shared" si="152"/>
        <v>5.7646100000000002</v>
      </c>
      <c r="AE451" s="33">
        <f>'Calcul Es et Ea'!I450</f>
        <v>0.9475692456797804</v>
      </c>
      <c r="AF451" s="47">
        <f t="shared" si="158"/>
        <v>291.12761</v>
      </c>
      <c r="AG451" s="47">
        <f t="shared" si="159"/>
        <v>278.92461000000003</v>
      </c>
      <c r="AH451" s="33">
        <f t="shared" si="160"/>
        <v>35.220496471536229</v>
      </c>
      <c r="AI451" s="33">
        <f t="shared" si="161"/>
        <v>29.676264367068192</v>
      </c>
      <c r="AJ451" s="25">
        <f t="shared" si="162"/>
        <v>5.5715936197384393</v>
      </c>
    </row>
    <row r="452" spans="1:36" x14ac:dyDescent="0.45">
      <c r="A452" s="60">
        <v>40279</v>
      </c>
      <c r="B452" s="122">
        <v>442</v>
      </c>
      <c r="C452" s="89">
        <f t="shared" si="141"/>
        <v>13.10864072789489</v>
      </c>
      <c r="D452" s="75">
        <f t="shared" si="142"/>
        <v>4.2026710103861502</v>
      </c>
      <c r="E452" s="75">
        <f t="shared" si="143"/>
        <v>8.9059697175087393</v>
      </c>
      <c r="G452" s="111">
        <v>40279</v>
      </c>
      <c r="H452" s="140">
        <v>442</v>
      </c>
      <c r="I452" s="149">
        <f t="shared" si="144"/>
        <v>2010</v>
      </c>
      <c r="J452" s="13">
        <f t="shared" si="145"/>
        <v>4</v>
      </c>
      <c r="K452" s="13">
        <f t="shared" si="146"/>
        <v>11</v>
      </c>
      <c r="L452" s="144">
        <f t="shared" si="153"/>
        <v>101</v>
      </c>
      <c r="M452" s="23">
        <f t="shared" si="147"/>
        <v>0.99448729635843003</v>
      </c>
      <c r="N452" s="35">
        <f t="shared" si="148"/>
        <v>0.13972057295444923</v>
      </c>
      <c r="O452" s="87">
        <f t="shared" si="149"/>
        <v>1.7238894085797309</v>
      </c>
      <c r="P452" s="142">
        <f t="shared" si="150"/>
        <v>31.400520800446365</v>
      </c>
      <c r="R452" s="60">
        <v>40279</v>
      </c>
      <c r="S452" s="122">
        <v>442</v>
      </c>
      <c r="T452" s="73">
        <f>'Calcul Es et Ea'!C451</f>
        <v>13.43712</v>
      </c>
      <c r="U452" s="65">
        <f>'Calcul Es et Ea'!D451</f>
        <v>5.2947100000000002</v>
      </c>
      <c r="V452" s="33">
        <f t="shared" si="154"/>
        <v>23.586815204463292</v>
      </c>
      <c r="W452" s="33">
        <f t="shared" si="155"/>
        <v>17.024208737525832</v>
      </c>
      <c r="X452" s="35">
        <f t="shared" si="156"/>
        <v>0.72176801276267133</v>
      </c>
      <c r="Y452" s="25">
        <f t="shared" si="157"/>
        <v>13.10864072789489</v>
      </c>
      <c r="AA452" s="60">
        <v>40279</v>
      </c>
      <c r="AB452" s="122">
        <v>442</v>
      </c>
      <c r="AC452" s="73">
        <f t="shared" si="151"/>
        <v>13.43712</v>
      </c>
      <c r="AD452" s="65">
        <f t="shared" si="152"/>
        <v>5.2947100000000002</v>
      </c>
      <c r="AE452" s="33">
        <f>'Calcul Es et Ea'!I451</f>
        <v>0.79468539607619848</v>
      </c>
      <c r="AF452" s="47">
        <f t="shared" si="158"/>
        <v>286.59712000000002</v>
      </c>
      <c r="AG452" s="47">
        <f t="shared" si="159"/>
        <v>278.45471000000003</v>
      </c>
      <c r="AH452" s="33">
        <f t="shared" si="160"/>
        <v>33.078756928139292</v>
      </c>
      <c r="AI452" s="33">
        <f t="shared" si="161"/>
        <v>29.476788571676526</v>
      </c>
      <c r="AJ452" s="25">
        <f t="shared" si="162"/>
        <v>4.2026710103861502</v>
      </c>
    </row>
    <row r="453" spans="1:36" x14ac:dyDescent="0.45">
      <c r="A453" s="60">
        <v>40280</v>
      </c>
      <c r="B453" s="121">
        <v>443</v>
      </c>
      <c r="C453" s="89">
        <f t="shared" si="141"/>
        <v>15.016785740200284</v>
      </c>
      <c r="D453" s="75">
        <f t="shared" si="142"/>
        <v>5.0678553755633047</v>
      </c>
      <c r="E453" s="75">
        <f t="shared" si="143"/>
        <v>9.9489303646369791</v>
      </c>
      <c r="G453" s="111">
        <v>40280</v>
      </c>
      <c r="H453" s="139">
        <v>443</v>
      </c>
      <c r="I453" s="149">
        <f t="shared" si="144"/>
        <v>2010</v>
      </c>
      <c r="J453" s="13">
        <f t="shared" si="145"/>
        <v>4</v>
      </c>
      <c r="K453" s="13">
        <f t="shared" si="146"/>
        <v>12</v>
      </c>
      <c r="L453" s="144">
        <f t="shared" si="153"/>
        <v>102</v>
      </c>
      <c r="M453" s="23">
        <f t="shared" si="147"/>
        <v>0.99392805439529652</v>
      </c>
      <c r="N453" s="35">
        <f t="shared" si="148"/>
        <v>0.14631659194534136</v>
      </c>
      <c r="O453" s="87">
        <f t="shared" si="149"/>
        <v>1.7312806379877397</v>
      </c>
      <c r="P453" s="142">
        <f t="shared" si="150"/>
        <v>31.669115362148524</v>
      </c>
      <c r="R453" s="60">
        <v>40280</v>
      </c>
      <c r="S453" s="121">
        <v>443</v>
      </c>
      <c r="T453" s="73">
        <f>'Calcul Es et Ea'!C452</f>
        <v>13.50977</v>
      </c>
      <c r="U453" s="65">
        <f>'Calcul Es et Ea'!D452</f>
        <v>3.0048330000000001</v>
      </c>
      <c r="V453" s="33">
        <f t="shared" si="154"/>
        <v>23.788572695431487</v>
      </c>
      <c r="W453" s="33">
        <f t="shared" si="155"/>
        <v>19.502319143117251</v>
      </c>
      <c r="X453" s="35">
        <f t="shared" si="156"/>
        <v>0.81981880093472792</v>
      </c>
      <c r="Y453" s="25">
        <f t="shared" si="157"/>
        <v>15.016785740200284</v>
      </c>
      <c r="AA453" s="60">
        <v>40280</v>
      </c>
      <c r="AB453" s="121">
        <v>443</v>
      </c>
      <c r="AC453" s="73">
        <f t="shared" si="151"/>
        <v>13.50977</v>
      </c>
      <c r="AD453" s="65">
        <f t="shared" si="152"/>
        <v>3.0048330000000001</v>
      </c>
      <c r="AE453" s="33">
        <f>'Calcul Es et Ea'!I452</f>
        <v>0.76789491956385258</v>
      </c>
      <c r="AF453" s="47">
        <f t="shared" si="158"/>
        <v>286.66977000000003</v>
      </c>
      <c r="AG453" s="47">
        <f t="shared" si="159"/>
        <v>276.16483300000004</v>
      </c>
      <c r="AH453" s="33">
        <f t="shared" si="160"/>
        <v>33.11231044914453</v>
      </c>
      <c r="AI453" s="33">
        <f t="shared" si="161"/>
        <v>28.519072089549496</v>
      </c>
      <c r="AJ453" s="25">
        <f t="shared" si="162"/>
        <v>5.0678553755633047</v>
      </c>
    </row>
    <row r="454" spans="1:36" x14ac:dyDescent="0.45">
      <c r="A454" s="60">
        <v>40281</v>
      </c>
      <c r="B454" s="122">
        <v>444</v>
      </c>
      <c r="C454" s="89">
        <f t="shared" si="141"/>
        <v>14.012138367454323</v>
      </c>
      <c r="D454" s="75">
        <f t="shared" si="142"/>
        <v>4.3134447276750478</v>
      </c>
      <c r="E454" s="75">
        <f t="shared" si="143"/>
        <v>9.6986936397792753</v>
      </c>
      <c r="G454" s="111">
        <v>40281</v>
      </c>
      <c r="H454" s="140">
        <v>444</v>
      </c>
      <c r="I454" s="149">
        <f t="shared" si="144"/>
        <v>2010</v>
      </c>
      <c r="J454" s="13">
        <f t="shared" si="145"/>
        <v>4</v>
      </c>
      <c r="K454" s="13">
        <f t="shared" si="146"/>
        <v>13</v>
      </c>
      <c r="L454" s="144">
        <f t="shared" si="153"/>
        <v>103</v>
      </c>
      <c r="M454" s="23">
        <f t="shared" si="147"/>
        <v>0.99337061168068908</v>
      </c>
      <c r="N454" s="35">
        <f t="shared" si="148"/>
        <v>0.1528692541722694</v>
      </c>
      <c r="O454" s="87">
        <f t="shared" si="149"/>
        <v>1.7386463159798073</v>
      </c>
      <c r="P454" s="142">
        <f t="shared" si="150"/>
        <v>31.935543094423455</v>
      </c>
      <c r="R454" s="60">
        <v>40281</v>
      </c>
      <c r="S454" s="122">
        <v>444</v>
      </c>
      <c r="T454" s="73">
        <f>'Calcul Es et Ea'!C453</f>
        <v>13.529210000000001</v>
      </c>
      <c r="U454" s="65">
        <f>'Calcul Es et Ea'!D453</f>
        <v>4.5348230000000003</v>
      </c>
      <c r="V454" s="33">
        <f t="shared" si="154"/>
        <v>23.988702550807123</v>
      </c>
      <c r="W454" s="33">
        <f t="shared" si="155"/>
        <v>18.197582295395225</v>
      </c>
      <c r="X454" s="35">
        <f t="shared" si="156"/>
        <v>0.75858968432550555</v>
      </c>
      <c r="Y454" s="25">
        <f t="shared" si="157"/>
        <v>14.012138367454323</v>
      </c>
      <c r="AA454" s="60">
        <v>40281</v>
      </c>
      <c r="AB454" s="122">
        <v>444</v>
      </c>
      <c r="AC454" s="73">
        <f t="shared" si="151"/>
        <v>13.529210000000001</v>
      </c>
      <c r="AD454" s="65">
        <f t="shared" si="152"/>
        <v>4.5348230000000003</v>
      </c>
      <c r="AE454" s="33">
        <f>'Calcul Es et Ea'!I453</f>
        <v>0.92304661987651371</v>
      </c>
      <c r="AF454" s="47">
        <f t="shared" si="158"/>
        <v>286.68921</v>
      </c>
      <c r="AG454" s="47">
        <f t="shared" si="159"/>
        <v>277.69482300000004</v>
      </c>
      <c r="AH454" s="33">
        <f t="shared" si="160"/>
        <v>33.121293172303396</v>
      </c>
      <c r="AI454" s="33">
        <f t="shared" si="161"/>
        <v>29.156341391909976</v>
      </c>
      <c r="AJ454" s="25">
        <f t="shared" si="162"/>
        <v>4.3134447276750478</v>
      </c>
    </row>
    <row r="455" spans="1:36" x14ac:dyDescent="0.45">
      <c r="A455" s="60">
        <v>40282</v>
      </c>
      <c r="B455" s="122">
        <v>445</v>
      </c>
      <c r="C455" s="89">
        <f t="shared" si="141"/>
        <v>11.788639450759629</v>
      </c>
      <c r="D455" s="75">
        <f t="shared" si="142"/>
        <v>3.2376266793366701</v>
      </c>
      <c r="E455" s="75">
        <f t="shared" si="143"/>
        <v>8.5510127714229576</v>
      </c>
      <c r="G455" s="111">
        <v>40282</v>
      </c>
      <c r="H455" s="140">
        <v>445</v>
      </c>
      <c r="I455" s="149">
        <f t="shared" si="144"/>
        <v>2010</v>
      </c>
      <c r="J455" s="13">
        <f t="shared" si="145"/>
        <v>4</v>
      </c>
      <c r="K455" s="13">
        <f t="shared" si="146"/>
        <v>14</v>
      </c>
      <c r="L455" s="144">
        <f t="shared" si="153"/>
        <v>104</v>
      </c>
      <c r="M455" s="23">
        <f t="shared" si="147"/>
        <v>0.99281513339691441</v>
      </c>
      <c r="N455" s="35">
        <f t="shared" si="148"/>
        <v>0.15937661793999758</v>
      </c>
      <c r="O455" s="87">
        <f t="shared" si="149"/>
        <v>1.7459849434286459</v>
      </c>
      <c r="P455" s="142">
        <f t="shared" si="150"/>
        <v>32.199723856829877</v>
      </c>
      <c r="R455" s="60">
        <v>40282</v>
      </c>
      <c r="S455" s="122">
        <v>445</v>
      </c>
      <c r="T455" s="73">
        <f>'Calcul Es et Ea'!C454</f>
        <v>12.208119999999999</v>
      </c>
      <c r="U455" s="65">
        <f>'Calcul Es et Ea'!D454</f>
        <v>5.9458120000000001</v>
      </c>
      <c r="V455" s="33">
        <f t="shared" si="154"/>
        <v>24.187144572296333</v>
      </c>
      <c r="W455" s="33">
        <f t="shared" si="155"/>
        <v>15.309921364622893</v>
      </c>
      <c r="X455" s="35">
        <f t="shared" si="156"/>
        <v>0.63297762655946965</v>
      </c>
      <c r="Y455" s="25">
        <f t="shared" si="157"/>
        <v>11.788639450759629</v>
      </c>
      <c r="AA455" s="60">
        <v>40282</v>
      </c>
      <c r="AB455" s="122">
        <v>445</v>
      </c>
      <c r="AC455" s="73">
        <f t="shared" si="151"/>
        <v>12.208119999999999</v>
      </c>
      <c r="AD455" s="65">
        <f t="shared" si="152"/>
        <v>5.9458120000000001</v>
      </c>
      <c r="AE455" s="33">
        <f>'Calcul Es et Ea'!I454</f>
        <v>0.91454492933782305</v>
      </c>
      <c r="AF455" s="47">
        <f t="shared" si="158"/>
        <v>285.36812000000003</v>
      </c>
      <c r="AG455" s="47">
        <f t="shared" si="159"/>
        <v>279.10581200000001</v>
      </c>
      <c r="AH455" s="33">
        <f t="shared" si="160"/>
        <v>32.514996362317937</v>
      </c>
      <c r="AI455" s="33">
        <f t="shared" si="161"/>
        <v>29.753455703126182</v>
      </c>
      <c r="AJ455" s="25">
        <f t="shared" si="162"/>
        <v>3.2376266793366701</v>
      </c>
    </row>
    <row r="456" spans="1:36" x14ac:dyDescent="0.45">
      <c r="A456" s="60">
        <v>40283</v>
      </c>
      <c r="B456" s="121">
        <v>446</v>
      </c>
      <c r="C456" s="89">
        <f t="shared" si="141"/>
        <v>16.88851174661605</v>
      </c>
      <c r="D456" s="75">
        <f t="shared" si="142"/>
        <v>5.551554827259892</v>
      </c>
      <c r="E456" s="75">
        <f t="shared" si="143"/>
        <v>11.336956919356158</v>
      </c>
      <c r="G456" s="111">
        <v>40283</v>
      </c>
      <c r="H456" s="139">
        <v>446</v>
      </c>
      <c r="I456" s="149">
        <f t="shared" si="144"/>
        <v>2010</v>
      </c>
      <c r="J456" s="13">
        <f t="shared" si="145"/>
        <v>4</v>
      </c>
      <c r="K456" s="13">
        <f t="shared" si="146"/>
        <v>15</v>
      </c>
      <c r="L456" s="144">
        <f t="shared" si="153"/>
        <v>105</v>
      </c>
      <c r="M456" s="23">
        <f t="shared" si="147"/>
        <v>0.99226178414417643</v>
      </c>
      <c r="N456" s="35">
        <f t="shared" si="148"/>
        <v>0.16583675497620104</v>
      </c>
      <c r="O456" s="87">
        <f t="shared" si="149"/>
        <v>1.7532949817340886</v>
      </c>
      <c r="P456" s="142">
        <f t="shared" si="150"/>
        <v>32.46157901257989</v>
      </c>
      <c r="R456" s="60">
        <v>40283</v>
      </c>
      <c r="S456" s="121">
        <v>446</v>
      </c>
      <c r="T456" s="73">
        <f>'Calcul Es et Ea'!C455</f>
        <v>16.740570000000002</v>
      </c>
      <c r="U456" s="65">
        <f>'Calcul Es et Ea'!D455</f>
        <v>4.0945220000000004</v>
      </c>
      <c r="V456" s="33">
        <f t="shared" si="154"/>
        <v>24.383839691089513</v>
      </c>
      <c r="W456" s="33">
        <f t="shared" si="155"/>
        <v>21.933132138462401</v>
      </c>
      <c r="X456" s="35">
        <f t="shared" si="156"/>
        <v>0.89949460037162798</v>
      </c>
      <c r="Y456" s="25">
        <f t="shared" si="157"/>
        <v>16.88851174661605</v>
      </c>
      <c r="AA456" s="60">
        <v>40283</v>
      </c>
      <c r="AB456" s="121">
        <v>446</v>
      </c>
      <c r="AC456" s="73">
        <f t="shared" si="151"/>
        <v>16.740570000000002</v>
      </c>
      <c r="AD456" s="65">
        <f t="shared" si="152"/>
        <v>4.0945220000000004</v>
      </c>
      <c r="AE456" s="33">
        <f>'Calcul Es et Ea'!I455</f>
        <v>0.97198039941509362</v>
      </c>
      <c r="AF456" s="47">
        <f t="shared" si="158"/>
        <v>289.90057000000002</v>
      </c>
      <c r="AG456" s="47">
        <f t="shared" si="159"/>
        <v>277.25452200000001</v>
      </c>
      <c r="AH456" s="33">
        <f t="shared" si="160"/>
        <v>34.630452817638158</v>
      </c>
      <c r="AI456" s="33">
        <f t="shared" si="161"/>
        <v>28.97186454280007</v>
      </c>
      <c r="AJ456" s="25">
        <f t="shared" si="162"/>
        <v>5.551554827259892</v>
      </c>
    </row>
    <row r="457" spans="1:36" x14ac:dyDescent="0.45">
      <c r="A457" s="60">
        <v>40284</v>
      </c>
      <c r="B457" s="122">
        <v>447</v>
      </c>
      <c r="C457" s="89">
        <f t="shared" si="141"/>
        <v>17.013386311980334</v>
      </c>
      <c r="D457" s="75">
        <f t="shared" si="142"/>
        <v>5.7226795615895032</v>
      </c>
      <c r="E457" s="75">
        <f t="shared" si="143"/>
        <v>11.29070675039083</v>
      </c>
      <c r="G457" s="111">
        <v>40284</v>
      </c>
      <c r="H457" s="140">
        <v>447</v>
      </c>
      <c r="I457" s="149">
        <f t="shared" si="144"/>
        <v>2010</v>
      </c>
      <c r="J457" s="13">
        <f t="shared" si="145"/>
        <v>4</v>
      </c>
      <c r="K457" s="13">
        <f t="shared" si="146"/>
        <v>16</v>
      </c>
      <c r="L457" s="144">
        <f t="shared" si="153"/>
        <v>106</v>
      </c>
      <c r="M457" s="23">
        <f t="shared" si="147"/>
        <v>0.99171072789180092</v>
      </c>
      <c r="N457" s="35">
        <f t="shared" si="148"/>
        <v>0.17224775100285461</v>
      </c>
      <c r="O457" s="87">
        <f t="shared" si="149"/>
        <v>1.7605748514193003</v>
      </c>
      <c r="P457" s="142">
        <f t="shared" si="150"/>
        <v>32.721031440461715</v>
      </c>
      <c r="R457" s="60">
        <v>40284</v>
      </c>
      <c r="S457" s="122">
        <v>447</v>
      </c>
      <c r="T457" s="73">
        <f>'Calcul Es et Ea'!C456</f>
        <v>17.60059</v>
      </c>
      <c r="U457" s="65">
        <f>'Calcul Es et Ea'!D456</f>
        <v>4.9695559999999999</v>
      </c>
      <c r="V457" s="33">
        <f t="shared" si="154"/>
        <v>24.578729976817222</v>
      </c>
      <c r="W457" s="33">
        <f t="shared" si="155"/>
        <v>22.095306898675759</v>
      </c>
      <c r="X457" s="35">
        <f t="shared" si="156"/>
        <v>0.89896048003766504</v>
      </c>
      <c r="Y457" s="25">
        <f t="shared" si="157"/>
        <v>17.013386311980334</v>
      </c>
      <c r="AA457" s="60">
        <v>40284</v>
      </c>
      <c r="AB457" s="122">
        <v>447</v>
      </c>
      <c r="AC457" s="73">
        <f t="shared" si="151"/>
        <v>17.60059</v>
      </c>
      <c r="AD457" s="65">
        <f t="shared" si="152"/>
        <v>4.9695559999999999</v>
      </c>
      <c r="AE457" s="33">
        <f>'Calcul Es et Ea'!I456</f>
        <v>0.91817930126543279</v>
      </c>
      <c r="AF457" s="47">
        <f t="shared" si="158"/>
        <v>290.76059000000004</v>
      </c>
      <c r="AG457" s="47">
        <f t="shared" si="159"/>
        <v>278.12955600000004</v>
      </c>
      <c r="AH457" s="33">
        <f t="shared" si="160"/>
        <v>35.043224345944857</v>
      </c>
      <c r="AI457" s="33">
        <f t="shared" si="161"/>
        <v>29.339348326157129</v>
      </c>
      <c r="AJ457" s="25">
        <f t="shared" si="162"/>
        <v>5.7226795615895032</v>
      </c>
    </row>
    <row r="458" spans="1:36" x14ac:dyDescent="0.45">
      <c r="A458" s="60">
        <v>40285</v>
      </c>
      <c r="B458" s="122">
        <v>448</v>
      </c>
      <c r="C458" s="89">
        <f t="shared" si="141"/>
        <v>19.654366139858173</v>
      </c>
      <c r="D458" s="75">
        <f t="shared" si="142"/>
        <v>6.5068085069554478</v>
      </c>
      <c r="E458" s="75">
        <f t="shared" si="143"/>
        <v>13.147557632902725</v>
      </c>
      <c r="G458" s="111">
        <v>40285</v>
      </c>
      <c r="H458" s="140">
        <v>448</v>
      </c>
      <c r="I458" s="149">
        <f t="shared" si="144"/>
        <v>2010</v>
      </c>
      <c r="J458" s="13">
        <f t="shared" si="145"/>
        <v>4</v>
      </c>
      <c r="K458" s="13">
        <f t="shared" si="146"/>
        <v>17</v>
      </c>
      <c r="L458" s="144">
        <f t="shared" si="153"/>
        <v>107</v>
      </c>
      <c r="M458" s="23">
        <f t="shared" si="147"/>
        <v>0.99116212792964831</v>
      </c>
      <c r="N458" s="35">
        <f t="shared" si="148"/>
        <v>0.17860770630347517</v>
      </c>
      <c r="O458" s="87">
        <f t="shared" si="149"/>
        <v>1.7678229307879241</v>
      </c>
      <c r="P458" s="142">
        <f t="shared" si="150"/>
        <v>32.978005543944818</v>
      </c>
      <c r="R458" s="60">
        <v>40285</v>
      </c>
      <c r="S458" s="122">
        <v>448</v>
      </c>
      <c r="T458" s="73">
        <f>'Calcul Es et Ea'!C457</f>
        <v>19.25103</v>
      </c>
      <c r="U458" s="65">
        <f>'Calcul Es et Ea'!D457</f>
        <v>2.6558999999999999</v>
      </c>
      <c r="V458" s="33">
        <f t="shared" si="154"/>
        <v>24.771758644389593</v>
      </c>
      <c r="W458" s="33">
        <f t="shared" si="155"/>
        <v>25.525150830984639</v>
      </c>
      <c r="X458" s="35">
        <f t="shared" si="156"/>
        <v>1</v>
      </c>
      <c r="Y458" s="25">
        <f t="shared" si="157"/>
        <v>19.654366139858173</v>
      </c>
      <c r="AA458" s="60">
        <v>40285</v>
      </c>
      <c r="AB458" s="122">
        <v>448</v>
      </c>
      <c r="AC458" s="73">
        <f t="shared" si="151"/>
        <v>19.25103</v>
      </c>
      <c r="AD458" s="65">
        <f t="shared" si="152"/>
        <v>2.6558999999999999</v>
      </c>
      <c r="AE458" s="33">
        <f>'Calcul Es et Ea'!I457</f>
        <v>0.96266430424279748</v>
      </c>
      <c r="AF458" s="47">
        <f t="shared" si="158"/>
        <v>292.41103000000004</v>
      </c>
      <c r="AG458" s="47">
        <f t="shared" si="159"/>
        <v>275.8159</v>
      </c>
      <c r="AH458" s="33">
        <f t="shared" si="160"/>
        <v>35.845685946066666</v>
      </c>
      <c r="AI458" s="33">
        <f t="shared" si="161"/>
        <v>28.375210162952563</v>
      </c>
      <c r="AJ458" s="25">
        <f t="shared" si="162"/>
        <v>6.5068085069554478</v>
      </c>
    </row>
    <row r="459" spans="1:36" x14ac:dyDescent="0.45">
      <c r="A459" s="60">
        <v>40286</v>
      </c>
      <c r="B459" s="121">
        <v>449</v>
      </c>
      <c r="C459" s="89">
        <f t="shared" si="141"/>
        <v>19.283326093824147</v>
      </c>
      <c r="D459" s="75">
        <f t="shared" si="142"/>
        <v>6.5863809343194148</v>
      </c>
      <c r="E459" s="75">
        <f t="shared" si="143"/>
        <v>12.696945159504732</v>
      </c>
      <c r="G459" s="111">
        <v>40286</v>
      </c>
      <c r="H459" s="139">
        <v>449</v>
      </c>
      <c r="I459" s="149">
        <f t="shared" si="144"/>
        <v>2010</v>
      </c>
      <c r="J459" s="13">
        <f t="shared" si="145"/>
        <v>4</v>
      </c>
      <c r="K459" s="13">
        <f t="shared" si="146"/>
        <v>18</v>
      </c>
      <c r="L459" s="144">
        <f t="shared" si="153"/>
        <v>108</v>
      </c>
      <c r="M459" s="23">
        <f t="shared" si="147"/>
        <v>0.99061614681972687</v>
      </c>
      <c r="N459" s="35">
        <f t="shared" si="148"/>
        <v>0.18491473628604796</v>
      </c>
      <c r="O459" s="87">
        <f t="shared" si="149"/>
        <v>1.7750375546473012</v>
      </c>
      <c r="P459" s="142">
        <f t="shared" si="150"/>
        <v>33.23242725753947</v>
      </c>
      <c r="R459" s="60">
        <v>40286</v>
      </c>
      <c r="S459" s="121">
        <v>449</v>
      </c>
      <c r="T459" s="73">
        <f>'Calcul Es et Ea'!C458</f>
        <v>21.290700000000001</v>
      </c>
      <c r="U459" s="65">
        <f>'Calcul Es et Ea'!D458</f>
        <v>5.5598890000000001</v>
      </c>
      <c r="V459" s="33">
        <f t="shared" si="154"/>
        <v>24.962870058773351</v>
      </c>
      <c r="W459" s="33">
        <f t="shared" si="155"/>
        <v>25.04328064133006</v>
      </c>
      <c r="X459" s="35">
        <f t="shared" si="156"/>
        <v>1</v>
      </c>
      <c r="Y459" s="25">
        <f t="shared" si="157"/>
        <v>19.283326093824147</v>
      </c>
      <c r="AA459" s="60">
        <v>40286</v>
      </c>
      <c r="AB459" s="121">
        <v>449</v>
      </c>
      <c r="AC459" s="73">
        <f t="shared" si="151"/>
        <v>21.290700000000001</v>
      </c>
      <c r="AD459" s="65">
        <f t="shared" si="152"/>
        <v>5.5598890000000001</v>
      </c>
      <c r="AE459" s="33">
        <f>'Calcul Es et Ea'!I458</f>
        <v>1.0251724065830494</v>
      </c>
      <c r="AF459" s="47">
        <f t="shared" si="158"/>
        <v>294.45070000000004</v>
      </c>
      <c r="AG459" s="47">
        <f t="shared" si="159"/>
        <v>278.71988900000002</v>
      </c>
      <c r="AH459" s="33">
        <f t="shared" si="160"/>
        <v>36.856344417045683</v>
      </c>
      <c r="AI459" s="33">
        <f t="shared" si="161"/>
        <v>29.58923484120276</v>
      </c>
      <c r="AJ459" s="25">
        <f t="shared" si="162"/>
        <v>6.5863809343194148</v>
      </c>
    </row>
    <row r="460" spans="1:36" x14ac:dyDescent="0.45">
      <c r="A460" s="60">
        <v>40287</v>
      </c>
      <c r="B460" s="122">
        <v>450</v>
      </c>
      <c r="C460" s="89">
        <f t="shared" ref="C460:C523" si="163">Y460</f>
        <v>19.667006210933675</v>
      </c>
      <c r="D460" s="75">
        <f t="shared" ref="D460:D523" si="164">AJ460</f>
        <v>6.6405154232785115</v>
      </c>
      <c r="E460" s="75">
        <f t="shared" ref="E460:E523" si="165">C460-D460</f>
        <v>13.026490787655163</v>
      </c>
      <c r="G460" s="111">
        <v>40287</v>
      </c>
      <c r="H460" s="140">
        <v>450</v>
      </c>
      <c r="I460" s="149">
        <f t="shared" ref="I460:I523" si="166">YEAR(G460)</f>
        <v>2010</v>
      </c>
      <c r="J460" s="13">
        <f t="shared" ref="J460:J523" si="167">MONTH(G460)</f>
        <v>4</v>
      </c>
      <c r="K460" s="13">
        <f t="shared" ref="K460:K523" si="168">DAY(G460)</f>
        <v>19</v>
      </c>
      <c r="L460" s="144">
        <f t="shared" si="153"/>
        <v>109</v>
      </c>
      <c r="M460" s="23">
        <f t="shared" ref="M460:M523" si="169">1+0.033*COS(2*PI()*L460/365)</f>
        <v>0.99007294634802301</v>
      </c>
      <c r="N460" s="35">
        <f t="shared" ref="N460:N523" si="170">0.409*SIN((2*PI()*L460/365-1.39))</f>
        <v>0.19116697204147237</v>
      </c>
      <c r="O460" s="87">
        <f t="shared" ref="O460:O523" si="171">ACOS(-TAN($K$5)*TAN(N460))</f>
        <v>1.7822170131031925</v>
      </c>
      <c r="P460" s="142">
        <f t="shared" ref="P460:P523" si="172">$E$3*M460*(O460*SIN($K$5)*SIN(N460)+COS($K$5)*COS(N460)*SIN(O460))</f>
        <v>33.484224050492372</v>
      </c>
      <c r="R460" s="60">
        <v>40287</v>
      </c>
      <c r="S460" s="122">
        <v>450</v>
      </c>
      <c r="T460" s="73">
        <f>'Calcul Es et Ea'!C459</f>
        <v>21.87735</v>
      </c>
      <c r="U460" s="65">
        <f>'Calcul Es et Ea'!D459</f>
        <v>5.7594900000000004</v>
      </c>
      <c r="V460" s="33">
        <f t="shared" si="154"/>
        <v>25.152009737767852</v>
      </c>
      <c r="W460" s="33">
        <f t="shared" si="155"/>
        <v>25.541566507706069</v>
      </c>
      <c r="X460" s="35">
        <f t="shared" si="156"/>
        <v>1</v>
      </c>
      <c r="Y460" s="25">
        <f t="shared" si="157"/>
        <v>19.667006210933675</v>
      </c>
      <c r="AA460" s="60">
        <v>40287</v>
      </c>
      <c r="AB460" s="122">
        <v>450</v>
      </c>
      <c r="AC460" s="73">
        <f t="shared" ref="AC460:AC523" si="173">T460</f>
        <v>21.87735</v>
      </c>
      <c r="AD460" s="65">
        <f t="shared" ref="AD460:AD523" si="174">U460</f>
        <v>5.7594900000000004</v>
      </c>
      <c r="AE460" s="33">
        <f>'Calcul Es et Ea'!I459</f>
        <v>1.0180327017344006</v>
      </c>
      <c r="AF460" s="47">
        <f t="shared" si="158"/>
        <v>295.03735</v>
      </c>
      <c r="AG460" s="47">
        <f t="shared" si="159"/>
        <v>278.91949000000005</v>
      </c>
      <c r="AH460" s="33">
        <f t="shared" si="160"/>
        <v>37.150946911276556</v>
      </c>
      <c r="AI460" s="33">
        <f t="shared" si="161"/>
        <v>29.674085451554397</v>
      </c>
      <c r="AJ460" s="25">
        <f t="shared" si="162"/>
        <v>6.6405154232785115</v>
      </c>
    </row>
    <row r="461" spans="1:36" x14ac:dyDescent="0.45">
      <c r="A461" s="60">
        <v>40288</v>
      </c>
      <c r="B461" s="122">
        <v>451</v>
      </c>
      <c r="C461" s="89">
        <f t="shared" si="163"/>
        <v>18.449437459891893</v>
      </c>
      <c r="D461" s="75">
        <f t="shared" si="164"/>
        <v>6.1337765264438593</v>
      </c>
      <c r="E461" s="75">
        <f t="shared" si="165"/>
        <v>12.315660933448033</v>
      </c>
      <c r="G461" s="111">
        <v>40288</v>
      </c>
      <c r="H461" s="140">
        <v>451</v>
      </c>
      <c r="I461" s="149">
        <f t="shared" si="166"/>
        <v>2010</v>
      </c>
      <c r="J461" s="13">
        <f t="shared" si="167"/>
        <v>4</v>
      </c>
      <c r="K461" s="13">
        <f t="shared" si="168"/>
        <v>20</v>
      </c>
      <c r="L461" s="144">
        <f t="shared" ref="L461:L524" si="175">L460+1</f>
        <v>110</v>
      </c>
      <c r="M461" s="23">
        <f t="shared" si="169"/>
        <v>0.98953268747655954</v>
      </c>
      <c r="N461" s="35">
        <f t="shared" si="170"/>
        <v>0.19736256089735987</v>
      </c>
      <c r="O461" s="87">
        <f t="shared" si="171"/>
        <v>1.7893595504317106</v>
      </c>
      <c r="P461" s="142">
        <f t="shared" si="172"/>
        <v>33.733324927907503</v>
      </c>
      <c r="R461" s="60">
        <v>40288</v>
      </c>
      <c r="S461" s="122">
        <v>451</v>
      </c>
      <c r="T461" s="73">
        <f>'Calcul Es et Ea'!C460</f>
        <v>19.08353</v>
      </c>
      <c r="U461" s="65">
        <f>'Calcul Es et Ea'!D460</f>
        <v>5.1082890000000001</v>
      </c>
      <c r="V461" s="33">
        <f t="shared" si="154"/>
        <v>25.339124352847001</v>
      </c>
      <c r="W461" s="33">
        <f t="shared" si="155"/>
        <v>23.96030838946999</v>
      </c>
      <c r="X461" s="35">
        <f t="shared" si="156"/>
        <v>0.94558549284588467</v>
      </c>
      <c r="Y461" s="25">
        <f t="shared" si="157"/>
        <v>18.449437459891893</v>
      </c>
      <c r="AA461" s="60">
        <v>40288</v>
      </c>
      <c r="AB461" s="122">
        <v>451</v>
      </c>
      <c r="AC461" s="73">
        <f t="shared" si="173"/>
        <v>19.08353</v>
      </c>
      <c r="AD461" s="65">
        <f t="shared" si="174"/>
        <v>5.1082890000000001</v>
      </c>
      <c r="AE461" s="33">
        <f>'Calcul Es et Ea'!I460</f>
        <v>0.95494898950059615</v>
      </c>
      <c r="AF461" s="47">
        <f t="shared" si="158"/>
        <v>292.24353000000002</v>
      </c>
      <c r="AG461" s="47">
        <f t="shared" si="159"/>
        <v>278.26828900000004</v>
      </c>
      <c r="AH461" s="33">
        <f t="shared" si="160"/>
        <v>35.763623441329514</v>
      </c>
      <c r="AI461" s="33">
        <f t="shared" si="161"/>
        <v>29.397930842182245</v>
      </c>
      <c r="AJ461" s="25">
        <f t="shared" si="162"/>
        <v>6.1337765264438593</v>
      </c>
    </row>
    <row r="462" spans="1:36" x14ac:dyDescent="0.45">
      <c r="A462" s="60">
        <v>40289</v>
      </c>
      <c r="B462" s="121">
        <v>452</v>
      </c>
      <c r="C462" s="89">
        <f t="shared" si="163"/>
        <v>19.372229081278981</v>
      </c>
      <c r="D462" s="75">
        <f t="shared" si="164"/>
        <v>6.7421985387834864</v>
      </c>
      <c r="E462" s="75">
        <f t="shared" si="165"/>
        <v>12.630030542495494</v>
      </c>
      <c r="G462" s="111">
        <v>40289</v>
      </c>
      <c r="H462" s="139">
        <v>452</v>
      </c>
      <c r="I462" s="149">
        <f t="shared" si="166"/>
        <v>2010</v>
      </c>
      <c r="J462" s="13">
        <f t="shared" si="167"/>
        <v>4</v>
      </c>
      <c r="K462" s="13">
        <f t="shared" si="168"/>
        <v>21</v>
      </c>
      <c r="L462" s="144">
        <f t="shared" si="175"/>
        <v>111</v>
      </c>
      <c r="M462" s="23">
        <f t="shared" si="169"/>
        <v>0.98899553029569987</v>
      </c>
      <c r="N462" s="35">
        <f t="shared" si="170"/>
        <v>0.2034996669670204</v>
      </c>
      <c r="O462" s="87">
        <f t="shared" si="171"/>
        <v>1.7964633640344649</v>
      </c>
      <c r="P462" s="142">
        <f t="shared" si="172"/>
        <v>33.979660429390393</v>
      </c>
      <c r="R462" s="60">
        <v>40289</v>
      </c>
      <c r="S462" s="121">
        <v>452</v>
      </c>
      <c r="T462" s="73">
        <f>'Calcul Es et Ea'!C461</f>
        <v>18.01904</v>
      </c>
      <c r="U462" s="65">
        <f>'Calcul Es et Ea'!D461</f>
        <v>2.8334220000000001</v>
      </c>
      <c r="V462" s="33">
        <f t="shared" si="154"/>
        <v>25.524161728140889</v>
      </c>
      <c r="W462" s="33">
        <f t="shared" si="155"/>
        <v>25.158739066596077</v>
      </c>
      <c r="X462" s="35">
        <f t="shared" si="156"/>
        <v>0.98568326492219616</v>
      </c>
      <c r="Y462" s="25">
        <f t="shared" si="157"/>
        <v>19.372229081278981</v>
      </c>
      <c r="AA462" s="60">
        <v>40289</v>
      </c>
      <c r="AB462" s="121">
        <v>452</v>
      </c>
      <c r="AC462" s="73">
        <f t="shared" si="173"/>
        <v>18.01904</v>
      </c>
      <c r="AD462" s="65">
        <f t="shared" si="174"/>
        <v>2.8334220000000001</v>
      </c>
      <c r="AE462" s="33">
        <f>'Calcul Es et Ea'!I461</f>
        <v>0.78601816639682787</v>
      </c>
      <c r="AF462" s="47">
        <f t="shared" si="158"/>
        <v>291.17904000000004</v>
      </c>
      <c r="AG462" s="47">
        <f t="shared" si="159"/>
        <v>275.99342200000001</v>
      </c>
      <c r="AH462" s="33">
        <f t="shared" si="160"/>
        <v>35.245390986827346</v>
      </c>
      <c r="AI462" s="33">
        <f t="shared" si="161"/>
        <v>28.448332695342252</v>
      </c>
      <c r="AJ462" s="25">
        <f t="shared" si="162"/>
        <v>6.7421985387834864</v>
      </c>
    </row>
    <row r="463" spans="1:36" x14ac:dyDescent="0.45">
      <c r="A463" s="60">
        <v>40290</v>
      </c>
      <c r="B463" s="122">
        <v>453</v>
      </c>
      <c r="C463" s="89">
        <f t="shared" si="163"/>
        <v>16.730922628362102</v>
      </c>
      <c r="D463" s="75">
        <f t="shared" si="164"/>
        <v>5.4129859476620359</v>
      </c>
      <c r="E463" s="75">
        <f t="shared" si="165"/>
        <v>11.317936680700065</v>
      </c>
      <c r="G463" s="111">
        <v>40290</v>
      </c>
      <c r="H463" s="140">
        <v>453</v>
      </c>
      <c r="I463" s="149">
        <f t="shared" si="166"/>
        <v>2010</v>
      </c>
      <c r="J463" s="13">
        <f t="shared" si="167"/>
        <v>4</v>
      </c>
      <c r="K463" s="13">
        <f t="shared" si="168"/>
        <v>22</v>
      </c>
      <c r="L463" s="144">
        <f t="shared" si="175"/>
        <v>112</v>
      </c>
      <c r="M463" s="23">
        <f t="shared" si="169"/>
        <v>0.9884616339767095</v>
      </c>
      <c r="N463" s="35">
        <f t="shared" si="170"/>
        <v>0.2095764716934761</v>
      </c>
      <c r="O463" s="87">
        <f t="shared" si="171"/>
        <v>1.8035266034831967</v>
      </c>
      <c r="P463" s="142">
        <f t="shared" si="172"/>
        <v>34.223162625321642</v>
      </c>
      <c r="R463" s="60">
        <v>40290</v>
      </c>
      <c r="S463" s="122">
        <v>453</v>
      </c>
      <c r="T463" s="73">
        <f>'Calcul Es et Ea'!C462</f>
        <v>18.147849999999998</v>
      </c>
      <c r="U463" s="65">
        <f>'Calcul Es et Ea'!D462</f>
        <v>6.9815100000000001</v>
      </c>
      <c r="V463" s="33">
        <f t="shared" si="154"/>
        <v>25.707070837636607</v>
      </c>
      <c r="W463" s="33">
        <f t="shared" si="155"/>
        <v>21.728470945924805</v>
      </c>
      <c r="X463" s="35">
        <f t="shared" si="156"/>
        <v>0.84523324664874278</v>
      </c>
      <c r="Y463" s="25">
        <f t="shared" si="157"/>
        <v>16.730922628362102</v>
      </c>
      <c r="AA463" s="60">
        <v>40290</v>
      </c>
      <c r="AB463" s="122">
        <v>453</v>
      </c>
      <c r="AC463" s="73">
        <f t="shared" si="173"/>
        <v>18.147849999999998</v>
      </c>
      <c r="AD463" s="65">
        <f t="shared" si="174"/>
        <v>6.9815100000000001</v>
      </c>
      <c r="AE463" s="33">
        <f>'Calcul Es et Ea'!I462</f>
        <v>0.8766438899211495</v>
      </c>
      <c r="AF463" s="47">
        <f t="shared" si="158"/>
        <v>291.30785000000003</v>
      </c>
      <c r="AG463" s="47">
        <f t="shared" si="159"/>
        <v>280.14151000000004</v>
      </c>
      <c r="AH463" s="33">
        <f t="shared" si="160"/>
        <v>35.307798943668054</v>
      </c>
      <c r="AI463" s="33">
        <f t="shared" si="161"/>
        <v>30.197553137353381</v>
      </c>
      <c r="AJ463" s="25">
        <f t="shared" si="162"/>
        <v>5.4129859476620359</v>
      </c>
    </row>
    <row r="464" spans="1:36" x14ac:dyDescent="0.45">
      <c r="A464" s="60">
        <v>40291</v>
      </c>
      <c r="B464" s="122">
        <v>454</v>
      </c>
      <c r="C464" s="89">
        <f t="shared" si="163"/>
        <v>19.136137040794967</v>
      </c>
      <c r="D464" s="75">
        <f t="shared" si="164"/>
        <v>6.6470301985846962</v>
      </c>
      <c r="E464" s="75">
        <f t="shared" si="165"/>
        <v>12.489106842210271</v>
      </c>
      <c r="G464" s="111">
        <v>40291</v>
      </c>
      <c r="H464" s="140">
        <v>454</v>
      </c>
      <c r="I464" s="149">
        <f t="shared" si="166"/>
        <v>2010</v>
      </c>
      <c r="J464" s="13">
        <f t="shared" si="167"/>
        <v>4</v>
      </c>
      <c r="K464" s="13">
        <f t="shared" si="168"/>
        <v>23</v>
      </c>
      <c r="L464" s="144">
        <f t="shared" si="175"/>
        <v>113</v>
      </c>
      <c r="M464" s="23">
        <f t="shared" si="169"/>
        <v>0.98793115672459009</v>
      </c>
      <c r="N464" s="35">
        <f t="shared" si="170"/>
        <v>0.21559117438833836</v>
      </c>
      <c r="O464" s="87">
        <f t="shared" si="171"/>
        <v>1.8105473696604677</v>
      </c>
      <c r="P464" s="142">
        <f t="shared" si="172"/>
        <v>34.463765110872714</v>
      </c>
      <c r="R464" s="60">
        <v>40291</v>
      </c>
      <c r="S464" s="122">
        <v>454</v>
      </c>
      <c r="T464" s="73">
        <f>'Calcul Es et Ea'!C463</f>
        <v>20.0275</v>
      </c>
      <c r="U464" s="65">
        <f>'Calcul Es et Ea'!D463</f>
        <v>5.6231239999999998</v>
      </c>
      <c r="V464" s="33">
        <f t="shared" si="154"/>
        <v>25.88780180068315</v>
      </c>
      <c r="W464" s="33">
        <f t="shared" si="155"/>
        <v>24.852126027006449</v>
      </c>
      <c r="X464" s="35">
        <f t="shared" si="156"/>
        <v>0.95999367649479728</v>
      </c>
      <c r="Y464" s="25">
        <f t="shared" si="157"/>
        <v>19.136137040794967</v>
      </c>
      <c r="AA464" s="60">
        <v>40291</v>
      </c>
      <c r="AB464" s="122">
        <v>454</v>
      </c>
      <c r="AC464" s="73">
        <f t="shared" si="173"/>
        <v>20.0275</v>
      </c>
      <c r="AD464" s="65">
        <f t="shared" si="174"/>
        <v>5.6231239999999998</v>
      </c>
      <c r="AE464" s="33">
        <f>'Calcul Es et Ea'!I463</f>
        <v>0.81735473519220037</v>
      </c>
      <c r="AF464" s="47">
        <f t="shared" si="158"/>
        <v>293.1875</v>
      </c>
      <c r="AG464" s="47">
        <f t="shared" si="159"/>
        <v>278.78312400000004</v>
      </c>
      <c r="AH464" s="33">
        <f t="shared" si="160"/>
        <v>36.227944555432025</v>
      </c>
      <c r="AI464" s="33">
        <f t="shared" si="161"/>
        <v>29.616096392027814</v>
      </c>
      <c r="AJ464" s="25">
        <f t="shared" si="162"/>
        <v>6.6470301985846962</v>
      </c>
    </row>
    <row r="465" spans="1:36" x14ac:dyDescent="0.45">
      <c r="A465" s="60">
        <v>40292</v>
      </c>
      <c r="B465" s="121">
        <v>455</v>
      </c>
      <c r="C465" s="89">
        <f t="shared" si="163"/>
        <v>20.712453085939803</v>
      </c>
      <c r="D465" s="75">
        <f t="shared" si="164"/>
        <v>6.7173313606846925</v>
      </c>
      <c r="E465" s="75">
        <f t="shared" si="165"/>
        <v>13.99512172525511</v>
      </c>
      <c r="G465" s="111">
        <v>40292</v>
      </c>
      <c r="H465" s="139">
        <v>455</v>
      </c>
      <c r="I465" s="149">
        <f t="shared" si="166"/>
        <v>2010</v>
      </c>
      <c r="J465" s="13">
        <f t="shared" si="167"/>
        <v>4</v>
      </c>
      <c r="K465" s="13">
        <f t="shared" si="168"/>
        <v>24</v>
      </c>
      <c r="L465" s="144">
        <f t="shared" si="175"/>
        <v>114</v>
      </c>
      <c r="M465" s="23">
        <f t="shared" si="169"/>
        <v>0.98740425573120028</v>
      </c>
      <c r="N465" s="35">
        <f t="shared" si="170"/>
        <v>0.22154199276539069</v>
      </c>
      <c r="O465" s="87">
        <f t="shared" si="171"/>
        <v>1.8175237140032339</v>
      </c>
      <c r="P465" s="142">
        <f t="shared" si="172"/>
        <v>34.7014029978845</v>
      </c>
      <c r="R465" s="60">
        <v>40292</v>
      </c>
      <c r="S465" s="121">
        <v>455</v>
      </c>
      <c r="T465" s="73">
        <f>'Calcul Es et Ea'!C464</f>
        <v>22.235980000000001</v>
      </c>
      <c r="U465" s="65">
        <f>'Calcul Es et Ea'!D464</f>
        <v>5.5911119999999999</v>
      </c>
      <c r="V465" s="33">
        <f t="shared" si="154"/>
        <v>26.066305875890922</v>
      </c>
      <c r="W465" s="33">
        <f t="shared" si="155"/>
        <v>26.899289721999743</v>
      </c>
      <c r="X465" s="35">
        <f t="shared" si="156"/>
        <v>1</v>
      </c>
      <c r="Y465" s="25">
        <f t="shared" si="157"/>
        <v>20.712453085939803</v>
      </c>
      <c r="AA465" s="60">
        <v>40292</v>
      </c>
      <c r="AB465" s="121">
        <v>455</v>
      </c>
      <c r="AC465" s="73">
        <f t="shared" si="173"/>
        <v>22.235980000000001</v>
      </c>
      <c r="AD465" s="65">
        <f t="shared" si="174"/>
        <v>5.5911119999999999</v>
      </c>
      <c r="AE465" s="33">
        <f>'Calcul Es et Ea'!I464</f>
        <v>0.98982806992577199</v>
      </c>
      <c r="AF465" s="47">
        <f t="shared" si="158"/>
        <v>295.39598000000001</v>
      </c>
      <c r="AG465" s="47">
        <f t="shared" si="159"/>
        <v>278.75111200000003</v>
      </c>
      <c r="AH465" s="33">
        <f t="shared" si="160"/>
        <v>37.331910529229788</v>
      </c>
      <c r="AI465" s="33">
        <f t="shared" si="161"/>
        <v>29.602495752511334</v>
      </c>
      <c r="AJ465" s="25">
        <f t="shared" si="162"/>
        <v>6.7173313606846925</v>
      </c>
    </row>
    <row r="466" spans="1:36" x14ac:dyDescent="0.45">
      <c r="A466" s="60">
        <v>40293</v>
      </c>
      <c r="B466" s="122">
        <v>456</v>
      </c>
      <c r="C466" s="89">
        <f t="shared" si="163"/>
        <v>18.923714036151772</v>
      </c>
      <c r="D466" s="75">
        <f t="shared" si="164"/>
        <v>5.4466548252250142</v>
      </c>
      <c r="E466" s="75">
        <f t="shared" si="165"/>
        <v>13.477059210926758</v>
      </c>
      <c r="G466" s="111">
        <v>40293</v>
      </c>
      <c r="H466" s="140">
        <v>456</v>
      </c>
      <c r="I466" s="149">
        <f t="shared" si="166"/>
        <v>2010</v>
      </c>
      <c r="J466" s="13">
        <f t="shared" si="167"/>
        <v>4</v>
      </c>
      <c r="K466" s="13">
        <f t="shared" si="168"/>
        <v>25</v>
      </c>
      <c r="L466" s="144">
        <f t="shared" si="175"/>
        <v>115</v>
      </c>
      <c r="M466" s="23">
        <f t="shared" si="169"/>
        <v>0.98688108712867562</v>
      </c>
      <c r="N466" s="35">
        <f t="shared" si="170"/>
        <v>0.22742716346871902</v>
      </c>
      <c r="O466" s="87">
        <f t="shared" si="171"/>
        <v>1.8244536378563991</v>
      </c>
      <c r="P466" s="142">
        <f t="shared" si="172"/>
        <v>34.936012904735499</v>
      </c>
      <c r="R466" s="60">
        <v>40293</v>
      </c>
      <c r="S466" s="122">
        <v>456</v>
      </c>
      <c r="T466" s="73">
        <f>'Calcul Es et Ea'!C465</f>
        <v>20.710940000000001</v>
      </c>
      <c r="U466" s="65">
        <f>'Calcul Es et Ea'!D465</f>
        <v>7.0028350000000001</v>
      </c>
      <c r="V466" s="33">
        <f t="shared" si="154"/>
        <v>26.242535453521118</v>
      </c>
      <c r="W466" s="33">
        <f t="shared" si="155"/>
        <v>24.576251995002302</v>
      </c>
      <c r="X466" s="35">
        <f t="shared" si="156"/>
        <v>0.93650447909387347</v>
      </c>
      <c r="Y466" s="25">
        <f t="shared" si="157"/>
        <v>18.923714036151772</v>
      </c>
      <c r="AA466" s="60">
        <v>40293</v>
      </c>
      <c r="AB466" s="122">
        <v>456</v>
      </c>
      <c r="AC466" s="73">
        <f t="shared" si="173"/>
        <v>20.710940000000001</v>
      </c>
      <c r="AD466" s="65">
        <f t="shared" si="174"/>
        <v>7.0028350000000001</v>
      </c>
      <c r="AE466" s="33">
        <f>'Calcul Es et Ea'!I465</f>
        <v>1.3318336323882454</v>
      </c>
      <c r="AF466" s="47">
        <f t="shared" si="158"/>
        <v>293.87094000000002</v>
      </c>
      <c r="AG466" s="47">
        <f t="shared" si="159"/>
        <v>280.16283500000003</v>
      </c>
      <c r="AH466" s="33">
        <f t="shared" si="160"/>
        <v>36.566926750860411</v>
      </c>
      <c r="AI466" s="33">
        <f t="shared" si="161"/>
        <v>30.206749009171535</v>
      </c>
      <c r="AJ466" s="25">
        <f t="shared" si="162"/>
        <v>5.4466548252250142</v>
      </c>
    </row>
    <row r="467" spans="1:36" x14ac:dyDescent="0.45">
      <c r="A467" s="60">
        <v>40294</v>
      </c>
      <c r="B467" s="122">
        <v>457</v>
      </c>
      <c r="C467" s="89">
        <f t="shared" si="163"/>
        <v>19.519280622774353</v>
      </c>
      <c r="D467" s="75">
        <f t="shared" si="164"/>
        <v>5.726808191404964</v>
      </c>
      <c r="E467" s="75">
        <f t="shared" si="165"/>
        <v>13.79247243136939</v>
      </c>
      <c r="G467" s="111">
        <v>40294</v>
      </c>
      <c r="H467" s="140">
        <v>457</v>
      </c>
      <c r="I467" s="149">
        <f t="shared" si="166"/>
        <v>2010</v>
      </c>
      <c r="J467" s="13">
        <f t="shared" si="167"/>
        <v>4</v>
      </c>
      <c r="K467" s="13">
        <f t="shared" si="168"/>
        <v>26</v>
      </c>
      <c r="L467" s="144">
        <f t="shared" si="175"/>
        <v>116</v>
      </c>
      <c r="M467" s="23">
        <f t="shared" si="169"/>
        <v>0.98636180594316414</v>
      </c>
      <c r="N467" s="35">
        <f t="shared" si="170"/>
        <v>0.23324494259523124</v>
      </c>
      <c r="O467" s="87">
        <f t="shared" si="171"/>
        <v>1.8313350919436875</v>
      </c>
      <c r="P467" s="142">
        <f t="shared" si="172"/>
        <v>35.167532944332635</v>
      </c>
      <c r="R467" s="60">
        <v>40294</v>
      </c>
      <c r="S467" s="122">
        <v>457</v>
      </c>
      <c r="T467" s="73">
        <f>'Calcul Es et Ea'!C466</f>
        <v>20.157769999999999</v>
      </c>
      <c r="U467" s="65">
        <f>'Calcul Es et Ea'!D466</f>
        <v>5.7646430000000004</v>
      </c>
      <c r="V467" s="33">
        <f t="shared" si="154"/>
        <v>26.416444046464903</v>
      </c>
      <c r="W467" s="33">
        <f t="shared" si="155"/>
        <v>25.349715094512145</v>
      </c>
      <c r="X467" s="35">
        <f t="shared" si="156"/>
        <v>0.95961875299807775</v>
      </c>
      <c r="Y467" s="25">
        <f t="shared" si="157"/>
        <v>19.519280622774353</v>
      </c>
      <c r="AA467" s="60">
        <v>40294</v>
      </c>
      <c r="AB467" s="122">
        <v>457</v>
      </c>
      <c r="AC467" s="73">
        <f t="shared" si="173"/>
        <v>20.157769999999999</v>
      </c>
      <c r="AD467" s="65">
        <f t="shared" si="174"/>
        <v>5.7646430000000004</v>
      </c>
      <c r="AE467" s="33">
        <f>'Calcul Es et Ea'!I466</f>
        <v>1.2474849716291776</v>
      </c>
      <c r="AF467" s="47">
        <f t="shared" si="158"/>
        <v>293.31777</v>
      </c>
      <c r="AG467" s="47">
        <f t="shared" si="159"/>
        <v>278.924643</v>
      </c>
      <c r="AH467" s="33">
        <f t="shared" si="160"/>
        <v>36.292375142503893</v>
      </c>
      <c r="AI467" s="33">
        <f t="shared" si="161"/>
        <v>29.676278411248763</v>
      </c>
      <c r="AJ467" s="25">
        <f t="shared" si="162"/>
        <v>5.726808191404964</v>
      </c>
    </row>
    <row r="468" spans="1:36" x14ac:dyDescent="0.45">
      <c r="A468" s="60">
        <v>40295</v>
      </c>
      <c r="B468" s="121">
        <v>458</v>
      </c>
      <c r="C468" s="89">
        <f t="shared" si="163"/>
        <v>19.32362657635122</v>
      </c>
      <c r="D468" s="75">
        <f t="shared" si="164"/>
        <v>5.9784886908950297</v>
      </c>
      <c r="E468" s="75">
        <f t="shared" si="165"/>
        <v>13.34513788545619</v>
      </c>
      <c r="G468" s="111">
        <v>40295</v>
      </c>
      <c r="H468" s="139">
        <v>458</v>
      </c>
      <c r="I468" s="149">
        <f t="shared" si="166"/>
        <v>2010</v>
      </c>
      <c r="J468" s="13">
        <f t="shared" si="167"/>
        <v>4</v>
      </c>
      <c r="K468" s="13">
        <f t="shared" si="168"/>
        <v>27</v>
      </c>
      <c r="L468" s="144">
        <f t="shared" si="175"/>
        <v>117</v>
      </c>
      <c r="M468" s="23">
        <f t="shared" si="169"/>
        <v>0.9858465660488881</v>
      </c>
      <c r="N468" s="35">
        <f t="shared" si="170"/>
        <v>0.23899360621141433</v>
      </c>
      <c r="O468" s="87">
        <f t="shared" si="171"/>
        <v>1.8381659759634081</v>
      </c>
      <c r="P468" s="142">
        <f t="shared" si="172"/>
        <v>35.39590271036348</v>
      </c>
      <c r="R468" s="60">
        <v>40295</v>
      </c>
      <c r="S468" s="121">
        <v>458</v>
      </c>
      <c r="T468" s="73">
        <f>'Calcul Es et Ea'!C467</f>
        <v>21.56223</v>
      </c>
      <c r="U468" s="65">
        <f>'Calcul Es et Ea'!D467</f>
        <v>7.6376330000000001</v>
      </c>
      <c r="V468" s="33">
        <f t="shared" si="154"/>
        <v>26.587986279916635</v>
      </c>
      <c r="W468" s="33">
        <f t="shared" si="155"/>
        <v>25.09561893032626</v>
      </c>
      <c r="X468" s="35">
        <f t="shared" si="156"/>
        <v>0.94387061382239235</v>
      </c>
      <c r="Y468" s="25">
        <f t="shared" si="157"/>
        <v>19.32362657635122</v>
      </c>
      <c r="AA468" s="60">
        <v>40295</v>
      </c>
      <c r="AB468" s="121">
        <v>458</v>
      </c>
      <c r="AC468" s="73">
        <f t="shared" si="173"/>
        <v>21.56223</v>
      </c>
      <c r="AD468" s="65">
        <f t="shared" si="174"/>
        <v>7.6376330000000001</v>
      </c>
      <c r="AE468" s="33">
        <f>'Calcul Es et Ea'!I467</f>
        <v>1.1215158624547019</v>
      </c>
      <c r="AF468" s="47">
        <f t="shared" si="158"/>
        <v>294.72223000000002</v>
      </c>
      <c r="AG468" s="47">
        <f t="shared" si="159"/>
        <v>280.79763300000002</v>
      </c>
      <c r="AH468" s="33">
        <f t="shared" si="160"/>
        <v>36.992482040019787</v>
      </c>
      <c r="AI468" s="33">
        <f t="shared" si="161"/>
        <v>30.481452876628307</v>
      </c>
      <c r="AJ468" s="25">
        <f t="shared" si="162"/>
        <v>5.9784886908950297</v>
      </c>
    </row>
    <row r="469" spans="1:36" x14ac:dyDescent="0.45">
      <c r="A469" s="60">
        <v>40296</v>
      </c>
      <c r="B469" s="122">
        <v>459</v>
      </c>
      <c r="C469" s="89">
        <f t="shared" si="163"/>
        <v>21.900467765037217</v>
      </c>
      <c r="D469" s="75">
        <f t="shared" si="164"/>
        <v>6.4519884754115253</v>
      </c>
      <c r="E469" s="75">
        <f t="shared" si="165"/>
        <v>15.448479289625691</v>
      </c>
      <c r="G469" s="111">
        <v>40296</v>
      </c>
      <c r="H469" s="140">
        <v>459</v>
      </c>
      <c r="I469" s="149">
        <f t="shared" si="166"/>
        <v>2010</v>
      </c>
      <c r="J469" s="13">
        <f t="shared" si="167"/>
        <v>4</v>
      </c>
      <c r="K469" s="13">
        <f t="shared" si="168"/>
        <v>28</v>
      </c>
      <c r="L469" s="144">
        <f t="shared" si="175"/>
        <v>118</v>
      </c>
      <c r="M469" s="23">
        <f t="shared" si="169"/>
        <v>0.98533552012254777</v>
      </c>
      <c r="N469" s="35">
        <f t="shared" si="170"/>
        <v>0.2446714508641725</v>
      </c>
      <c r="O469" s="87">
        <f t="shared" si="171"/>
        <v>1.8449441383168905</v>
      </c>
      <c r="P469" s="142">
        <f t="shared" si="172"/>
        <v>35.621063261953253</v>
      </c>
      <c r="R469" s="60">
        <v>40296</v>
      </c>
      <c r="S469" s="122">
        <v>459</v>
      </c>
      <c r="T469" s="73">
        <f>'Calcul Es et Ea'!C468</f>
        <v>26.219390000000001</v>
      </c>
      <c r="U469" s="65">
        <f>'Calcul Es et Ea'!D468</f>
        <v>8.5588339999999992</v>
      </c>
      <c r="V469" s="33">
        <f t="shared" si="154"/>
        <v>26.757117879848806</v>
      </c>
      <c r="W469" s="33">
        <f t="shared" si="155"/>
        <v>28.442165928619762</v>
      </c>
      <c r="X469" s="35">
        <f t="shared" si="156"/>
        <v>1</v>
      </c>
      <c r="Y469" s="25">
        <f t="shared" si="157"/>
        <v>21.900467765037217</v>
      </c>
      <c r="AA469" s="60">
        <v>40296</v>
      </c>
      <c r="AB469" s="122">
        <v>459</v>
      </c>
      <c r="AC469" s="73">
        <f t="shared" si="173"/>
        <v>26.219390000000001</v>
      </c>
      <c r="AD469" s="65">
        <f t="shared" si="174"/>
        <v>8.5588339999999992</v>
      </c>
      <c r="AE469" s="33">
        <f>'Calcul Es et Ea'!I468</f>
        <v>1.2474667368382766</v>
      </c>
      <c r="AF469" s="47">
        <f t="shared" si="158"/>
        <v>299.37939</v>
      </c>
      <c r="AG469" s="47">
        <f t="shared" si="159"/>
        <v>281.71883400000002</v>
      </c>
      <c r="AH469" s="33">
        <f t="shared" si="160"/>
        <v>39.386690453490765</v>
      </c>
      <c r="AI469" s="33">
        <f t="shared" si="161"/>
        <v>30.883422453153536</v>
      </c>
      <c r="AJ469" s="25">
        <f t="shared" si="162"/>
        <v>6.4519884754115253</v>
      </c>
    </row>
    <row r="470" spans="1:36" x14ac:dyDescent="0.45">
      <c r="A470" s="60">
        <v>40297</v>
      </c>
      <c r="B470" s="122">
        <v>460</v>
      </c>
      <c r="C470" s="89">
        <f t="shared" si="163"/>
        <v>18.388344186636118</v>
      </c>
      <c r="D470" s="75">
        <f t="shared" si="164"/>
        <v>5.1678368973617532</v>
      </c>
      <c r="E470" s="75">
        <f t="shared" si="165"/>
        <v>13.220507289274366</v>
      </c>
      <c r="G470" s="111">
        <v>40297</v>
      </c>
      <c r="H470" s="140">
        <v>460</v>
      </c>
      <c r="I470" s="149">
        <f t="shared" si="166"/>
        <v>2010</v>
      </c>
      <c r="J470" s="13">
        <f t="shared" si="167"/>
        <v>4</v>
      </c>
      <c r="K470" s="13">
        <f t="shared" si="168"/>
        <v>29</v>
      </c>
      <c r="L470" s="144">
        <f t="shared" si="175"/>
        <v>119</v>
      </c>
      <c r="M470" s="23">
        <f t="shared" si="169"/>
        <v>0.98482881959808055</v>
      </c>
      <c r="N470" s="35">
        <f t="shared" si="170"/>
        <v>0.25027679408559728</v>
      </c>
      <c r="O470" s="87">
        <f t="shared" si="171"/>
        <v>1.851667375977553</v>
      </c>
      <c r="P470" s="142">
        <f t="shared" si="172"/>
        <v>35.842957106874842</v>
      </c>
      <c r="R470" s="60">
        <v>40297</v>
      </c>
      <c r="S470" s="122">
        <v>460</v>
      </c>
      <c r="T470" s="73">
        <f>'Calcul Es et Ea'!C469</f>
        <v>22.806239999999999</v>
      </c>
      <c r="U470" s="65">
        <f>'Calcul Es et Ea'!D469</f>
        <v>10.50953</v>
      </c>
      <c r="V470" s="33">
        <f t="shared" si="154"/>
        <v>26.923795660400106</v>
      </c>
      <c r="W470" s="33">
        <f t="shared" si="155"/>
        <v>23.880966476150803</v>
      </c>
      <c r="X470" s="35">
        <f t="shared" si="156"/>
        <v>0.88698364737908264</v>
      </c>
      <c r="Y470" s="25">
        <f t="shared" si="157"/>
        <v>18.388344186636118</v>
      </c>
      <c r="AA470" s="60">
        <v>40297</v>
      </c>
      <c r="AB470" s="122">
        <v>460</v>
      </c>
      <c r="AC470" s="73">
        <f t="shared" si="173"/>
        <v>22.806239999999999</v>
      </c>
      <c r="AD470" s="65">
        <f t="shared" si="174"/>
        <v>10.50953</v>
      </c>
      <c r="AE470" s="33">
        <f>'Calcul Es et Ea'!I469</f>
        <v>1.3752325007661264</v>
      </c>
      <c r="AF470" s="47">
        <f t="shared" si="158"/>
        <v>295.96624000000003</v>
      </c>
      <c r="AG470" s="47">
        <f t="shared" si="159"/>
        <v>283.66953000000001</v>
      </c>
      <c r="AH470" s="33">
        <f t="shared" si="160"/>
        <v>37.621022409292003</v>
      </c>
      <c r="AI470" s="33">
        <f t="shared" si="161"/>
        <v>31.747727918886369</v>
      </c>
      <c r="AJ470" s="25">
        <f t="shared" si="162"/>
        <v>5.1678368973617532</v>
      </c>
    </row>
    <row r="471" spans="1:36" x14ac:dyDescent="0.45">
      <c r="A471" s="60">
        <v>40298</v>
      </c>
      <c r="B471" s="121">
        <v>461</v>
      </c>
      <c r="C471" s="89">
        <f t="shared" si="163"/>
        <v>15.335430267490782</v>
      </c>
      <c r="D471" s="75">
        <f t="shared" si="164"/>
        <v>4.1614527415695104</v>
      </c>
      <c r="E471" s="75">
        <f t="shared" si="165"/>
        <v>11.173977525921272</v>
      </c>
      <c r="G471" s="111">
        <v>40298</v>
      </c>
      <c r="H471" s="139">
        <v>461</v>
      </c>
      <c r="I471" s="149">
        <f t="shared" si="166"/>
        <v>2010</v>
      </c>
      <c r="J471" s="13">
        <f t="shared" si="167"/>
        <v>4</v>
      </c>
      <c r="K471" s="13">
        <f t="shared" si="168"/>
        <v>30</v>
      </c>
      <c r="L471" s="144">
        <f t="shared" si="175"/>
        <v>120</v>
      </c>
      <c r="M471" s="23">
        <f t="shared" si="169"/>
        <v>0.98432661462178739</v>
      </c>
      <c r="N471" s="35">
        <f t="shared" si="170"/>
        <v>0.25580797489151891</v>
      </c>
      <c r="O471" s="87">
        <f t="shared" si="171"/>
        <v>1.8583334345087223</v>
      </c>
      <c r="P471" s="142">
        <f t="shared" si="172"/>
        <v>36.061528183463643</v>
      </c>
      <c r="R471" s="60">
        <v>40298</v>
      </c>
      <c r="S471" s="121">
        <v>461</v>
      </c>
      <c r="T471" s="73">
        <f>'Calcul Es et Ea'!C470</f>
        <v>17.689170000000001</v>
      </c>
      <c r="U471" s="65">
        <f>'Calcul Es et Ea'!D470</f>
        <v>9.2399810000000002</v>
      </c>
      <c r="V471" s="33">
        <f t="shared" si="154"/>
        <v>27.087977510290553</v>
      </c>
      <c r="W471" s="33">
        <f t="shared" si="155"/>
        <v>19.916143204533483</v>
      </c>
      <c r="X471" s="35">
        <f t="shared" si="156"/>
        <v>0.73523921071506593</v>
      </c>
      <c r="Y471" s="25">
        <f t="shared" si="157"/>
        <v>15.335430267490782</v>
      </c>
      <c r="AA471" s="60">
        <v>40298</v>
      </c>
      <c r="AB471" s="121">
        <v>461</v>
      </c>
      <c r="AC471" s="73">
        <f t="shared" si="173"/>
        <v>17.689170000000001</v>
      </c>
      <c r="AD471" s="65">
        <f t="shared" si="174"/>
        <v>9.2399810000000002</v>
      </c>
      <c r="AE471" s="33">
        <f>'Calcul Es et Ea'!I470</f>
        <v>1.0660194822758533</v>
      </c>
      <c r="AF471" s="47">
        <f t="shared" si="158"/>
        <v>290.84917000000002</v>
      </c>
      <c r="AG471" s="47">
        <f t="shared" si="159"/>
        <v>282.39998100000003</v>
      </c>
      <c r="AH471" s="33">
        <f t="shared" si="160"/>
        <v>35.085947434469674</v>
      </c>
      <c r="AI471" s="33">
        <f t="shared" si="161"/>
        <v>31.183190358864284</v>
      </c>
      <c r="AJ471" s="25">
        <f t="shared" si="162"/>
        <v>4.1614527415695104</v>
      </c>
    </row>
    <row r="472" spans="1:36" x14ac:dyDescent="0.45">
      <c r="A472" s="60">
        <v>40299</v>
      </c>
      <c r="B472" s="122">
        <v>462</v>
      </c>
      <c r="C472" s="89">
        <f t="shared" si="163"/>
        <v>16.176636821693659</v>
      </c>
      <c r="D472" s="75">
        <f t="shared" si="164"/>
        <v>4.3283099398482481</v>
      </c>
      <c r="E472" s="75">
        <f t="shared" si="165"/>
        <v>11.848326881845411</v>
      </c>
      <c r="G472" s="111">
        <v>40299</v>
      </c>
      <c r="H472" s="140">
        <v>462</v>
      </c>
      <c r="I472" s="149">
        <f t="shared" si="166"/>
        <v>2010</v>
      </c>
      <c r="J472" s="13">
        <f t="shared" si="167"/>
        <v>5</v>
      </c>
      <c r="K472" s="13">
        <f t="shared" si="168"/>
        <v>1</v>
      </c>
      <c r="L472" s="144">
        <f t="shared" si="175"/>
        <v>121</v>
      </c>
      <c r="M472" s="23">
        <f t="shared" si="169"/>
        <v>0.98382905400784104</v>
      </c>
      <c r="N472" s="35">
        <f t="shared" si="170"/>
        <v>0.26126335427369202</v>
      </c>
      <c r="O472" s="87">
        <f t="shared" si="171"/>
        <v>1.8649400082384391</v>
      </c>
      <c r="P472" s="142">
        <f t="shared" si="172"/>
        <v>36.276721841392117</v>
      </c>
      <c r="R472" s="60">
        <v>40299</v>
      </c>
      <c r="S472" s="122">
        <v>462</v>
      </c>
      <c r="T472" s="73">
        <f>'Calcul Es et Ea'!C471</f>
        <v>17.046099999999999</v>
      </c>
      <c r="U472" s="65">
        <f>'Calcul Es et Ea'!D471</f>
        <v>7.755757</v>
      </c>
      <c r="V472" s="33">
        <f t="shared" si="154"/>
        <v>27.249622378380103</v>
      </c>
      <c r="W472" s="33">
        <f t="shared" si="155"/>
        <v>21.008619248952805</v>
      </c>
      <c r="X472" s="35">
        <f t="shared" si="156"/>
        <v>0.77096918838849959</v>
      </c>
      <c r="Y472" s="25">
        <f t="shared" si="157"/>
        <v>16.176636821693659</v>
      </c>
      <c r="AA472" s="60">
        <v>40299</v>
      </c>
      <c r="AB472" s="122">
        <v>462</v>
      </c>
      <c r="AC472" s="73">
        <f t="shared" si="173"/>
        <v>17.046099999999999</v>
      </c>
      <c r="AD472" s="65">
        <f t="shared" si="174"/>
        <v>7.755757</v>
      </c>
      <c r="AE472" s="33">
        <f>'Calcul Es et Ea'!I471</f>
        <v>1.1194641688039935</v>
      </c>
      <c r="AF472" s="47">
        <f t="shared" si="158"/>
        <v>290.20610000000005</v>
      </c>
      <c r="AG472" s="47">
        <f t="shared" si="159"/>
        <v>280.91575700000004</v>
      </c>
      <c r="AH472" s="33">
        <f t="shared" si="160"/>
        <v>34.776673718417825</v>
      </c>
      <c r="AI472" s="33">
        <f t="shared" si="161"/>
        <v>30.532776155188795</v>
      </c>
      <c r="AJ472" s="25">
        <f t="shared" si="162"/>
        <v>4.3283099398482481</v>
      </c>
    </row>
    <row r="473" spans="1:36" x14ac:dyDescent="0.45">
      <c r="A473" s="60">
        <v>40300</v>
      </c>
      <c r="B473" s="122">
        <v>463</v>
      </c>
      <c r="C473" s="89">
        <f t="shared" si="163"/>
        <v>14.248158176642448</v>
      </c>
      <c r="D473" s="75">
        <f t="shared" si="164"/>
        <v>3.4961942210241852</v>
      </c>
      <c r="E473" s="75">
        <f t="shared" si="165"/>
        <v>10.751963955618264</v>
      </c>
      <c r="G473" s="111">
        <v>40300</v>
      </c>
      <c r="H473" s="140">
        <v>463</v>
      </c>
      <c r="I473" s="149">
        <f t="shared" si="166"/>
        <v>2010</v>
      </c>
      <c r="J473" s="13">
        <f t="shared" si="167"/>
        <v>5</v>
      </c>
      <c r="K473" s="13">
        <f t="shared" si="168"/>
        <v>2</v>
      </c>
      <c r="L473" s="144">
        <f t="shared" si="175"/>
        <v>122</v>
      </c>
      <c r="M473" s="23">
        <f t="shared" si="169"/>
        <v>0.98333628519418981</v>
      </c>
      <c r="N473" s="35">
        <f t="shared" si="170"/>
        <v>0.26664131568546878</v>
      </c>
      <c r="O473" s="87">
        <f t="shared" si="171"/>
        <v>1.8714847405995649</v>
      </c>
      <c r="P473" s="142">
        <f t="shared" si="172"/>
        <v>36.488484821461405</v>
      </c>
      <c r="R473" s="60">
        <v>40300</v>
      </c>
      <c r="S473" s="122">
        <v>463</v>
      </c>
      <c r="T473" s="73">
        <f>'Calcul Es et Ea'!C472</f>
        <v>15.03021</v>
      </c>
      <c r="U473" s="65">
        <f>'Calcul Es et Ea'!D472</f>
        <v>7.9063210000000002</v>
      </c>
      <c r="V473" s="33">
        <f t="shared" si="154"/>
        <v>27.408690258488949</v>
      </c>
      <c r="W473" s="33">
        <f t="shared" si="155"/>
        <v>18.504101528107075</v>
      </c>
      <c r="X473" s="35">
        <f t="shared" si="156"/>
        <v>0.67511805028246585</v>
      </c>
      <c r="Y473" s="25">
        <f t="shared" si="157"/>
        <v>14.248158176642448</v>
      </c>
      <c r="AA473" s="60">
        <v>40300</v>
      </c>
      <c r="AB473" s="122">
        <v>463</v>
      </c>
      <c r="AC473" s="73">
        <f t="shared" si="173"/>
        <v>15.03021</v>
      </c>
      <c r="AD473" s="65">
        <f t="shared" si="174"/>
        <v>7.9063210000000002</v>
      </c>
      <c r="AE473" s="33">
        <f>'Calcul Es et Ea'!I472</f>
        <v>1.0973241125604749</v>
      </c>
      <c r="AF473" s="47">
        <f t="shared" si="158"/>
        <v>288.19021000000004</v>
      </c>
      <c r="AG473" s="47">
        <f t="shared" si="159"/>
        <v>281.06632100000002</v>
      </c>
      <c r="AH473" s="33">
        <f t="shared" si="160"/>
        <v>33.82040368954447</v>
      </c>
      <c r="AI473" s="33">
        <f t="shared" si="161"/>
        <v>30.598288096690261</v>
      </c>
      <c r="AJ473" s="25">
        <f t="shared" si="162"/>
        <v>3.4961942210241852</v>
      </c>
    </row>
    <row r="474" spans="1:36" x14ac:dyDescent="0.45">
      <c r="A474" s="60">
        <v>40301</v>
      </c>
      <c r="B474" s="121">
        <v>464</v>
      </c>
      <c r="C474" s="89">
        <f t="shared" si="163"/>
        <v>12.2383448441786</v>
      </c>
      <c r="D474" s="75">
        <f t="shared" si="164"/>
        <v>2.8399808568207288</v>
      </c>
      <c r="E474" s="75">
        <f t="shared" si="165"/>
        <v>9.3983639873578717</v>
      </c>
      <c r="G474" s="111">
        <v>40301</v>
      </c>
      <c r="H474" s="139">
        <v>464</v>
      </c>
      <c r="I474" s="149">
        <f t="shared" si="166"/>
        <v>2010</v>
      </c>
      <c r="J474" s="13">
        <f t="shared" si="167"/>
        <v>5</v>
      </c>
      <c r="K474" s="13">
        <f t="shared" si="168"/>
        <v>3</v>
      </c>
      <c r="L474" s="144">
        <f t="shared" si="175"/>
        <v>123</v>
      </c>
      <c r="M474" s="23">
        <f t="shared" si="169"/>
        <v>0.98284845419886802</v>
      </c>
      <c r="N474" s="35">
        <f t="shared" si="170"/>
        <v>0.27194026552081696</v>
      </c>
      <c r="O474" s="87">
        <f t="shared" si="171"/>
        <v>1.8779652246435381</v>
      </c>
      <c r="P474" s="142">
        <f t="shared" si="172"/>
        <v>36.696765234569199</v>
      </c>
      <c r="R474" s="60">
        <v>40301</v>
      </c>
      <c r="S474" s="121">
        <v>464</v>
      </c>
      <c r="T474" s="73">
        <f>'Calcul Es et Ea'!C473</f>
        <v>10.748559999999999</v>
      </c>
      <c r="U474" s="65">
        <f>'Calcul Es et Ea'!D473</f>
        <v>5.5521770000000004</v>
      </c>
      <c r="V474" s="33">
        <f t="shared" si="154"/>
        <v>27.565142173599</v>
      </c>
      <c r="W474" s="33">
        <f t="shared" si="155"/>
        <v>15.89395434308909</v>
      </c>
      <c r="X474" s="35">
        <f t="shared" si="156"/>
        <v>0.57659613155602751</v>
      </c>
      <c r="Y474" s="25">
        <f t="shared" si="157"/>
        <v>12.2383448441786</v>
      </c>
      <c r="AA474" s="60">
        <v>40301</v>
      </c>
      <c r="AB474" s="121">
        <v>464</v>
      </c>
      <c r="AC474" s="73">
        <f t="shared" si="173"/>
        <v>10.748559999999999</v>
      </c>
      <c r="AD474" s="65">
        <f t="shared" si="174"/>
        <v>5.5521770000000004</v>
      </c>
      <c r="AE474" s="33">
        <f>'Calcul Es et Ea'!I473</f>
        <v>0.78713211572061403</v>
      </c>
      <c r="AF474" s="47">
        <f t="shared" si="158"/>
        <v>283.90856000000002</v>
      </c>
      <c r="AG474" s="47">
        <f t="shared" si="159"/>
        <v>278.712177</v>
      </c>
      <c r="AH474" s="33">
        <f t="shared" si="160"/>
        <v>31.854870289853913</v>
      </c>
      <c r="AI474" s="33">
        <f t="shared" si="161"/>
        <v>29.585960116758894</v>
      </c>
      <c r="AJ474" s="25">
        <f t="shared" si="162"/>
        <v>2.8399808568207288</v>
      </c>
    </row>
    <row r="475" spans="1:36" x14ac:dyDescent="0.45">
      <c r="A475" s="60">
        <v>40302</v>
      </c>
      <c r="B475" s="122">
        <v>465</v>
      </c>
      <c r="C475" s="89">
        <f t="shared" si="163"/>
        <v>17.817351483263529</v>
      </c>
      <c r="D475" s="75">
        <f t="shared" si="164"/>
        <v>5.2812748921801056</v>
      </c>
      <c r="E475" s="75">
        <f t="shared" si="165"/>
        <v>12.536076591083424</v>
      </c>
      <c r="G475" s="111">
        <v>40302</v>
      </c>
      <c r="H475" s="140">
        <v>465</v>
      </c>
      <c r="I475" s="149">
        <f t="shared" si="166"/>
        <v>2010</v>
      </c>
      <c r="J475" s="13">
        <f t="shared" si="167"/>
        <v>5</v>
      </c>
      <c r="K475" s="13">
        <f t="shared" si="168"/>
        <v>4</v>
      </c>
      <c r="L475" s="144">
        <f t="shared" si="175"/>
        <v>124</v>
      </c>
      <c r="M475" s="23">
        <f t="shared" si="169"/>
        <v>0.98236570557672775</v>
      </c>
      <c r="N475" s="35">
        <f t="shared" si="170"/>
        <v>0.27715863358653975</v>
      </c>
      <c r="O475" s="87">
        <f t="shared" si="171"/>
        <v>1.8843790037361146</v>
      </c>
      <c r="P475" s="142">
        <f t="shared" si="172"/>
        <v>36.901512540013726</v>
      </c>
      <c r="R475" s="60">
        <v>40302</v>
      </c>
      <c r="S475" s="122">
        <v>465</v>
      </c>
      <c r="T475" s="73">
        <f>'Calcul Es et Ea'!C474</f>
        <v>13.289630000000001</v>
      </c>
      <c r="U475" s="65">
        <f>'Calcul Es et Ea'!D474</f>
        <v>2.3975879999999998</v>
      </c>
      <c r="V475" s="33">
        <f t="shared" si="154"/>
        <v>27.718940159556713</v>
      </c>
      <c r="W475" s="33">
        <f t="shared" si="155"/>
        <v>23.139417510731857</v>
      </c>
      <c r="X475" s="35">
        <f t="shared" si="156"/>
        <v>0.8347872385284556</v>
      </c>
      <c r="Y475" s="25">
        <f t="shared" si="157"/>
        <v>17.817351483263529</v>
      </c>
      <c r="AA475" s="60">
        <v>40302</v>
      </c>
      <c r="AB475" s="122">
        <v>465</v>
      </c>
      <c r="AC475" s="73">
        <f t="shared" si="173"/>
        <v>13.289630000000001</v>
      </c>
      <c r="AD475" s="65">
        <f t="shared" si="174"/>
        <v>2.3975879999999998</v>
      </c>
      <c r="AE475" s="33">
        <f>'Calcul Es et Ea'!I474</f>
        <v>0.71226507736506328</v>
      </c>
      <c r="AF475" s="47">
        <f t="shared" si="158"/>
        <v>286.44963000000001</v>
      </c>
      <c r="AG475" s="47">
        <f t="shared" si="159"/>
        <v>275.55758800000001</v>
      </c>
      <c r="AH475" s="33">
        <f t="shared" si="160"/>
        <v>33.010716871985309</v>
      </c>
      <c r="AI475" s="33">
        <f t="shared" si="161"/>
        <v>28.269061576682521</v>
      </c>
      <c r="AJ475" s="25">
        <f t="shared" si="162"/>
        <v>5.2812748921801056</v>
      </c>
    </row>
    <row r="476" spans="1:36" x14ac:dyDescent="0.45">
      <c r="A476" s="60">
        <v>40303</v>
      </c>
      <c r="B476" s="122">
        <v>466</v>
      </c>
      <c r="C476" s="89">
        <f t="shared" si="163"/>
        <v>18.798696036292103</v>
      </c>
      <c r="D476" s="75">
        <f t="shared" si="164"/>
        <v>5.6425308828870584</v>
      </c>
      <c r="E476" s="75">
        <f t="shared" si="165"/>
        <v>13.156165153405045</v>
      </c>
      <c r="G476" s="111">
        <v>40303</v>
      </c>
      <c r="H476" s="140">
        <v>466</v>
      </c>
      <c r="I476" s="149">
        <f t="shared" si="166"/>
        <v>2010</v>
      </c>
      <c r="J476" s="13">
        <f t="shared" si="167"/>
        <v>5</v>
      </c>
      <c r="K476" s="13">
        <f t="shared" si="168"/>
        <v>5</v>
      </c>
      <c r="L476" s="144">
        <f t="shared" si="175"/>
        <v>125</v>
      </c>
      <c r="M476" s="23">
        <f t="shared" si="169"/>
        <v>0.98188818237660425</v>
      </c>
      <c r="N476" s="35">
        <f t="shared" si="170"/>
        <v>0.28229487356755767</v>
      </c>
      <c r="O476" s="87">
        <f t="shared" si="171"/>
        <v>1.89072357244335</v>
      </c>
      <c r="P476" s="142">
        <f t="shared" si="172"/>
        <v>37.102677523294147</v>
      </c>
      <c r="R476" s="60">
        <v>40303</v>
      </c>
      <c r="S476" s="122">
        <v>466</v>
      </c>
      <c r="T476" s="73">
        <f>'Calcul Es et Ea'!C475</f>
        <v>15.13162</v>
      </c>
      <c r="U476" s="65">
        <f>'Calcul Es et Ea'!D475</f>
        <v>3.1378339999999998</v>
      </c>
      <c r="V476" s="33">
        <f t="shared" si="154"/>
        <v>27.870047248397633</v>
      </c>
      <c r="W476" s="33">
        <f t="shared" si="155"/>
        <v>24.413890956223511</v>
      </c>
      <c r="X476" s="35">
        <f t="shared" si="156"/>
        <v>0.87599029663027106</v>
      </c>
      <c r="Y476" s="25">
        <f t="shared" si="157"/>
        <v>18.798696036292103</v>
      </c>
      <c r="AA476" s="60">
        <v>40303</v>
      </c>
      <c r="AB476" s="122">
        <v>466</v>
      </c>
      <c r="AC476" s="73">
        <f t="shared" si="173"/>
        <v>15.13162</v>
      </c>
      <c r="AD476" s="65">
        <f t="shared" si="174"/>
        <v>3.1378339999999998</v>
      </c>
      <c r="AE476" s="33">
        <f>'Calcul Es et Ea'!I475</f>
        <v>0.77102714302766229</v>
      </c>
      <c r="AF476" s="47">
        <f t="shared" si="158"/>
        <v>288.29162000000002</v>
      </c>
      <c r="AG476" s="47">
        <f t="shared" si="159"/>
        <v>276.29783400000002</v>
      </c>
      <c r="AH476" s="33">
        <f t="shared" si="160"/>
        <v>33.868032481244647</v>
      </c>
      <c r="AI476" s="33">
        <f t="shared" si="161"/>
        <v>28.574050937597359</v>
      </c>
      <c r="AJ476" s="25">
        <f t="shared" si="162"/>
        <v>5.6425308828870584</v>
      </c>
    </row>
    <row r="477" spans="1:36" x14ac:dyDescent="0.45">
      <c r="A477" s="60">
        <v>40304</v>
      </c>
      <c r="B477" s="121">
        <v>467</v>
      </c>
      <c r="C477" s="89">
        <f t="shared" si="163"/>
        <v>18.32740095010697</v>
      </c>
      <c r="D477" s="75">
        <f t="shared" si="164"/>
        <v>5.3342740537820186</v>
      </c>
      <c r="E477" s="75">
        <f t="shared" si="165"/>
        <v>12.993126896324952</v>
      </c>
      <c r="G477" s="111">
        <v>40304</v>
      </c>
      <c r="H477" s="139">
        <v>467</v>
      </c>
      <c r="I477" s="149">
        <f t="shared" si="166"/>
        <v>2010</v>
      </c>
      <c r="J477" s="13">
        <f t="shared" si="167"/>
        <v>5</v>
      </c>
      <c r="K477" s="13">
        <f t="shared" si="168"/>
        <v>6</v>
      </c>
      <c r="L477" s="144">
        <f t="shared" si="175"/>
        <v>126</v>
      </c>
      <c r="M477" s="23">
        <f t="shared" si="169"/>
        <v>0.98141602609892764</v>
      </c>
      <c r="N477" s="35">
        <f t="shared" si="170"/>
        <v>0.28734746348511525</v>
      </c>
      <c r="O477" s="87">
        <f t="shared" si="171"/>
        <v>1.8969963776159524</v>
      </c>
      <c r="P477" s="142">
        <f t="shared" si="172"/>
        <v>37.300212273566842</v>
      </c>
      <c r="R477" s="60">
        <v>40304</v>
      </c>
      <c r="S477" s="121">
        <v>467</v>
      </c>
      <c r="T477" s="73">
        <f>'Calcul Es et Ea'!C476</f>
        <v>15.28214</v>
      </c>
      <c r="U477" s="65">
        <f>'Calcul Es et Ea'!D476</f>
        <v>4.0026229999999998</v>
      </c>
      <c r="V477" s="33">
        <f t="shared" si="154"/>
        <v>28.018427451412471</v>
      </c>
      <c r="W477" s="33">
        <f t="shared" si="155"/>
        <v>23.801819415723337</v>
      </c>
      <c r="X477" s="35">
        <f t="shared" si="156"/>
        <v>0.84950589953696476</v>
      </c>
      <c r="Y477" s="25">
        <f t="shared" si="157"/>
        <v>18.32740095010697</v>
      </c>
      <c r="AA477" s="60">
        <v>40304</v>
      </c>
      <c r="AB477" s="121">
        <v>467</v>
      </c>
      <c r="AC477" s="73">
        <f t="shared" si="173"/>
        <v>15.28214</v>
      </c>
      <c r="AD477" s="65">
        <f t="shared" si="174"/>
        <v>4.0026229999999998</v>
      </c>
      <c r="AE477" s="33">
        <f>'Calcul Es et Ea'!I476</f>
        <v>0.82354926371018722</v>
      </c>
      <c r="AF477" s="47">
        <f t="shared" si="158"/>
        <v>288.44214000000005</v>
      </c>
      <c r="AG477" s="47">
        <f t="shared" si="159"/>
        <v>277.16262300000005</v>
      </c>
      <c r="AH477" s="33">
        <f t="shared" si="160"/>
        <v>33.93881927791719</v>
      </c>
      <c r="AI477" s="33">
        <f t="shared" si="161"/>
        <v>28.933471489533414</v>
      </c>
      <c r="AJ477" s="25">
        <f t="shared" si="162"/>
        <v>5.3342740537820186</v>
      </c>
    </row>
    <row r="478" spans="1:36" x14ac:dyDescent="0.45">
      <c r="A478" s="60">
        <v>40305</v>
      </c>
      <c r="B478" s="122">
        <v>468</v>
      </c>
      <c r="C478" s="89">
        <f t="shared" si="163"/>
        <v>18.36715097804905</v>
      </c>
      <c r="D478" s="75">
        <f t="shared" si="164"/>
        <v>5.3781786843475343</v>
      </c>
      <c r="E478" s="75">
        <f t="shared" si="165"/>
        <v>12.988972293701515</v>
      </c>
      <c r="G478" s="111">
        <v>40305</v>
      </c>
      <c r="H478" s="140">
        <v>468</v>
      </c>
      <c r="I478" s="149">
        <f t="shared" si="166"/>
        <v>2010</v>
      </c>
      <c r="J478" s="13">
        <f t="shared" si="167"/>
        <v>5</v>
      </c>
      <c r="K478" s="13">
        <f t="shared" si="168"/>
        <v>7</v>
      </c>
      <c r="L478" s="144">
        <f t="shared" si="175"/>
        <v>127</v>
      </c>
      <c r="M478" s="23">
        <f t="shared" si="169"/>
        <v>0.980949376653793</v>
      </c>
      <c r="N478" s="35">
        <f t="shared" si="170"/>
        <v>0.29231490614777594</v>
      </c>
      <c r="O478" s="87">
        <f t="shared" si="171"/>
        <v>1.9031948196799298</v>
      </c>
      <c r="P478" s="142">
        <f t="shared" si="172"/>
        <v>37.494070160915655</v>
      </c>
      <c r="R478" s="60">
        <v>40305</v>
      </c>
      <c r="S478" s="122">
        <v>468</v>
      </c>
      <c r="T478" s="73">
        <f>'Calcul Es et Ea'!C477</f>
        <v>14.006589999999999</v>
      </c>
      <c r="U478" s="65">
        <f>'Calcul Es et Ea'!D477</f>
        <v>2.794934</v>
      </c>
      <c r="V478" s="33">
        <f t="shared" si="154"/>
        <v>28.164045742073405</v>
      </c>
      <c r="W478" s="33">
        <f t="shared" si="155"/>
        <v>23.853442828635128</v>
      </c>
      <c r="X478" s="35">
        <f t="shared" si="156"/>
        <v>0.84694660160280877</v>
      </c>
      <c r="Y478" s="25">
        <f t="shared" si="157"/>
        <v>18.36715097804905</v>
      </c>
      <c r="AA478" s="60">
        <v>40305</v>
      </c>
      <c r="AB478" s="122">
        <v>468</v>
      </c>
      <c r="AC478" s="73">
        <f t="shared" si="173"/>
        <v>14.006589999999999</v>
      </c>
      <c r="AD478" s="65">
        <f t="shared" si="174"/>
        <v>2.794934</v>
      </c>
      <c r="AE478" s="33">
        <f>'Calcul Es et Ea'!I477</f>
        <v>0.74121189180185809</v>
      </c>
      <c r="AF478" s="47">
        <f t="shared" si="158"/>
        <v>287.16659000000004</v>
      </c>
      <c r="AG478" s="47">
        <f t="shared" si="159"/>
        <v>275.95493400000004</v>
      </c>
      <c r="AH478" s="33">
        <f t="shared" si="160"/>
        <v>33.342452236996714</v>
      </c>
      <c r="AI478" s="33">
        <f t="shared" si="161"/>
        <v>28.432467238722346</v>
      </c>
      <c r="AJ478" s="25">
        <f t="shared" si="162"/>
        <v>5.3781786843475343</v>
      </c>
    </row>
    <row r="479" spans="1:36" x14ac:dyDescent="0.45">
      <c r="A479" s="60">
        <v>40306</v>
      </c>
      <c r="B479" s="122">
        <v>469</v>
      </c>
      <c r="C479" s="89">
        <f t="shared" si="163"/>
        <v>14.928553705794917</v>
      </c>
      <c r="D479" s="75">
        <f t="shared" si="164"/>
        <v>3.5602476390102784</v>
      </c>
      <c r="E479" s="75">
        <f t="shared" si="165"/>
        <v>11.368306066784639</v>
      </c>
      <c r="G479" s="111">
        <v>40306</v>
      </c>
      <c r="H479" s="140">
        <v>469</v>
      </c>
      <c r="I479" s="149">
        <f t="shared" si="166"/>
        <v>2010</v>
      </c>
      <c r="J479" s="13">
        <f t="shared" si="167"/>
        <v>5</v>
      </c>
      <c r="K479" s="13">
        <f t="shared" si="168"/>
        <v>8</v>
      </c>
      <c r="L479" s="144">
        <f t="shared" si="175"/>
        <v>128</v>
      </c>
      <c r="M479" s="23">
        <f t="shared" si="169"/>
        <v>0.98048837231950192</v>
      </c>
      <c r="N479" s="35">
        <f t="shared" si="170"/>
        <v>0.29719572959507262</v>
      </c>
      <c r="O479" s="87">
        <f t="shared" si="171"/>
        <v>1.909316254141175</v>
      </c>
      <c r="P479" s="142">
        <f t="shared" si="172"/>
        <v>37.684205813592094</v>
      </c>
      <c r="R479" s="60">
        <v>40306</v>
      </c>
      <c r="S479" s="122">
        <v>469</v>
      </c>
      <c r="T479" s="73">
        <f>'Calcul Es et Ea'!C478</f>
        <v>13.33794</v>
      </c>
      <c r="U479" s="65">
        <f>'Calcul Es et Ea'!D478</f>
        <v>6.0058449999999999</v>
      </c>
      <c r="V479" s="33">
        <f t="shared" si="154"/>
        <v>28.306868038937839</v>
      </c>
      <c r="W479" s="33">
        <f t="shared" si="155"/>
        <v>19.387732085447944</v>
      </c>
      <c r="X479" s="35">
        <f t="shared" si="156"/>
        <v>0.68491265295683457</v>
      </c>
      <c r="Y479" s="25">
        <f t="shared" si="157"/>
        <v>14.928553705794917</v>
      </c>
      <c r="AA479" s="60">
        <v>40306</v>
      </c>
      <c r="AB479" s="122">
        <v>469</v>
      </c>
      <c r="AC479" s="73">
        <f t="shared" si="173"/>
        <v>13.33794</v>
      </c>
      <c r="AD479" s="65">
        <f t="shared" si="174"/>
        <v>6.0058449999999999</v>
      </c>
      <c r="AE479" s="33">
        <f>'Calcul Es et Ea'!I478</f>
        <v>1.0392724737209622</v>
      </c>
      <c r="AF479" s="47">
        <f t="shared" si="158"/>
        <v>286.49794000000003</v>
      </c>
      <c r="AG479" s="47">
        <f t="shared" si="159"/>
        <v>279.16584500000005</v>
      </c>
      <c r="AH479" s="33">
        <f t="shared" si="160"/>
        <v>33.032991660205624</v>
      </c>
      <c r="AI479" s="33">
        <f t="shared" si="161"/>
        <v>29.779062702342355</v>
      </c>
      <c r="AJ479" s="25">
        <f t="shared" si="162"/>
        <v>3.5602476390102784</v>
      </c>
    </row>
    <row r="480" spans="1:36" x14ac:dyDescent="0.45">
      <c r="A480" s="60">
        <v>40307</v>
      </c>
      <c r="B480" s="121">
        <v>470</v>
      </c>
      <c r="C480" s="89">
        <f t="shared" si="163"/>
        <v>17.391685093921783</v>
      </c>
      <c r="D480" s="75">
        <f t="shared" si="164"/>
        <v>4.2704516372467802</v>
      </c>
      <c r="E480" s="75">
        <f t="shared" si="165"/>
        <v>13.121233456675004</v>
      </c>
      <c r="G480" s="111">
        <v>40307</v>
      </c>
      <c r="H480" s="139">
        <v>470</v>
      </c>
      <c r="I480" s="149">
        <f t="shared" si="166"/>
        <v>2010</v>
      </c>
      <c r="J480" s="13">
        <f t="shared" si="167"/>
        <v>5</v>
      </c>
      <c r="K480" s="13">
        <f t="shared" si="168"/>
        <v>9</v>
      </c>
      <c r="L480" s="144">
        <f t="shared" si="175"/>
        <v>129</v>
      </c>
      <c r="M480" s="23">
        <f t="shared" si="169"/>
        <v>0.98003314970158795</v>
      </c>
      <c r="N480" s="35">
        <f t="shared" si="170"/>
        <v>0.30198848753368118</v>
      </c>
      <c r="O480" s="87">
        <f t="shared" si="171"/>
        <v>1.9153579933112876</v>
      </c>
      <c r="P480" s="142">
        <f t="shared" si="172"/>
        <v>37.870575095377966</v>
      </c>
      <c r="R480" s="60">
        <v>40307</v>
      </c>
      <c r="S480" s="121">
        <v>470</v>
      </c>
      <c r="T480" s="73">
        <f>'Calcul Es et Ea'!C479</f>
        <v>16.27882</v>
      </c>
      <c r="U480" s="65">
        <f>'Calcul Es et Ea'!D479</f>
        <v>6.4253119999999999</v>
      </c>
      <c r="V480" s="33">
        <f t="shared" si="154"/>
        <v>28.446861188644114</v>
      </c>
      <c r="W480" s="33">
        <f t="shared" si="155"/>
        <v>22.586604018080237</v>
      </c>
      <c r="X480" s="35">
        <f t="shared" si="156"/>
        <v>0.79399283697059453</v>
      </c>
      <c r="Y480" s="25">
        <f t="shared" si="157"/>
        <v>17.391685093921783</v>
      </c>
      <c r="AA480" s="60">
        <v>40307</v>
      </c>
      <c r="AB480" s="121">
        <v>470</v>
      </c>
      <c r="AC480" s="73">
        <f t="shared" si="173"/>
        <v>16.27882</v>
      </c>
      <c r="AD480" s="65">
        <f t="shared" si="174"/>
        <v>6.4253119999999999</v>
      </c>
      <c r="AE480" s="33">
        <f>'Calcul Es et Ea'!I479</f>
        <v>1.2447393060520844</v>
      </c>
      <c r="AF480" s="47">
        <f t="shared" si="158"/>
        <v>289.43882000000002</v>
      </c>
      <c r="AG480" s="47">
        <f t="shared" si="159"/>
        <v>279.58531200000004</v>
      </c>
      <c r="AH480" s="33">
        <f t="shared" si="160"/>
        <v>34.410343589552362</v>
      </c>
      <c r="AI480" s="33">
        <f t="shared" si="161"/>
        <v>29.958447340388769</v>
      </c>
      <c r="AJ480" s="25">
        <f t="shared" si="162"/>
        <v>4.2704516372467802</v>
      </c>
    </row>
    <row r="481" spans="1:36" x14ac:dyDescent="0.45">
      <c r="A481" s="60">
        <v>40308</v>
      </c>
      <c r="B481" s="122">
        <v>471</v>
      </c>
      <c r="C481" s="89">
        <f t="shared" si="163"/>
        <v>11.450527277219679</v>
      </c>
      <c r="D481" s="75">
        <f t="shared" si="164"/>
        <v>2.0717093555921449</v>
      </c>
      <c r="E481" s="75">
        <f t="shared" si="165"/>
        <v>9.3788179216275349</v>
      </c>
      <c r="G481" s="111">
        <v>40308</v>
      </c>
      <c r="H481" s="140">
        <v>471</v>
      </c>
      <c r="I481" s="149">
        <f t="shared" si="166"/>
        <v>2010</v>
      </c>
      <c r="J481" s="13">
        <f t="shared" si="167"/>
        <v>5</v>
      </c>
      <c r="K481" s="13">
        <f t="shared" si="168"/>
        <v>10</v>
      </c>
      <c r="L481" s="144">
        <f t="shared" si="175"/>
        <v>130</v>
      </c>
      <c r="M481" s="23">
        <f t="shared" si="169"/>
        <v>0.97958384369233742</v>
      </c>
      <c r="N481" s="35">
        <f t="shared" si="170"/>
        <v>0.30669175976598817</v>
      </c>
      <c r="O481" s="87">
        <f t="shared" si="171"/>
        <v>1.9213173082614703</v>
      </c>
      <c r="P481" s="142">
        <f t="shared" si="172"/>
        <v>38.053135083219289</v>
      </c>
      <c r="R481" s="60">
        <v>40308</v>
      </c>
      <c r="S481" s="122">
        <v>471</v>
      </c>
      <c r="T481" s="73">
        <f>'Calcul Es et Ea'!C480</f>
        <v>13.234209999999999</v>
      </c>
      <c r="U481" s="65">
        <f>'Calcul Es et Ea'!D480</f>
        <v>9.0038099999999996</v>
      </c>
      <c r="V481" s="33">
        <f t="shared" si="154"/>
        <v>28.583992949111003</v>
      </c>
      <c r="W481" s="33">
        <f t="shared" si="155"/>
        <v>14.870814645739843</v>
      </c>
      <c r="X481" s="35">
        <f t="shared" si="156"/>
        <v>0.52024973110701611</v>
      </c>
      <c r="Y481" s="25">
        <f t="shared" si="157"/>
        <v>11.450527277219679</v>
      </c>
      <c r="AA481" s="60">
        <v>40308</v>
      </c>
      <c r="AB481" s="122">
        <v>471</v>
      </c>
      <c r="AC481" s="73">
        <f t="shared" si="173"/>
        <v>13.234209999999999</v>
      </c>
      <c r="AD481" s="65">
        <f t="shared" si="174"/>
        <v>9.0038099999999996</v>
      </c>
      <c r="AE481" s="33">
        <f>'Calcul Es et Ea'!I480</f>
        <v>1.2485990573784203</v>
      </c>
      <c r="AF481" s="47">
        <f t="shared" si="158"/>
        <v>286.39421000000004</v>
      </c>
      <c r="AG481" s="47">
        <f t="shared" si="159"/>
        <v>282.16381000000001</v>
      </c>
      <c r="AH481" s="33">
        <f t="shared" si="160"/>
        <v>32.985177679280618</v>
      </c>
      <c r="AI481" s="33">
        <f t="shared" si="161"/>
        <v>31.079007180110935</v>
      </c>
      <c r="AJ481" s="25">
        <f t="shared" si="162"/>
        <v>2.0717093555921449</v>
      </c>
    </row>
    <row r="482" spans="1:36" x14ac:dyDescent="0.45">
      <c r="A482" s="60">
        <v>40309</v>
      </c>
      <c r="B482" s="122">
        <v>472</v>
      </c>
      <c r="C482" s="89">
        <f t="shared" si="163"/>
        <v>10.871069405087791</v>
      </c>
      <c r="D482" s="75">
        <f t="shared" si="164"/>
        <v>1.9403356075707581</v>
      </c>
      <c r="E482" s="75">
        <f t="shared" si="165"/>
        <v>8.9307337975170338</v>
      </c>
      <c r="G482" s="111">
        <v>40309</v>
      </c>
      <c r="H482" s="140">
        <v>472</v>
      </c>
      <c r="I482" s="149">
        <f t="shared" si="166"/>
        <v>2010</v>
      </c>
      <c r="J482" s="13">
        <f t="shared" si="167"/>
        <v>5</v>
      </c>
      <c r="K482" s="13">
        <f t="shared" si="168"/>
        <v>11</v>
      </c>
      <c r="L482" s="144">
        <f t="shared" si="175"/>
        <v>131</v>
      </c>
      <c r="M482" s="23">
        <f t="shared" si="169"/>
        <v>0.97914058743081744</v>
      </c>
      <c r="N482" s="35">
        <f t="shared" si="170"/>
        <v>0.31130415261092631</v>
      </c>
      <c r="O482" s="87">
        <f t="shared" si="171"/>
        <v>1.9271914310108249</v>
      </c>
      <c r="P482" s="142">
        <f t="shared" si="172"/>
        <v>38.23184404527538</v>
      </c>
      <c r="R482" s="60">
        <v>40309</v>
      </c>
      <c r="S482" s="122">
        <v>472</v>
      </c>
      <c r="T482" s="73">
        <f>'Calcul Es et Ea'!C481</f>
        <v>10.320510000000001</v>
      </c>
      <c r="U482" s="65">
        <f>'Calcul Es et Ea'!D481</f>
        <v>6.5430020000000004</v>
      </c>
      <c r="V482" s="33">
        <f t="shared" ref="V482:V545" si="176">(0.75+2*$T$2/100000)*P482</f>
        <v>28.718231973049058</v>
      </c>
      <c r="W482" s="33">
        <f t="shared" ref="W482:W545" si="177">$T$4*SQRT(T482-U482)*P482</f>
        <v>14.118271954659468</v>
      </c>
      <c r="X482" s="35">
        <f t="shared" ref="X482:X545" si="178">IF(W482/V482&lt;=1,W482/V482,1)</f>
        <v>0.4916135494660297</v>
      </c>
      <c r="Y482" s="25">
        <f t="shared" ref="Y482:Y545" si="179">0.77*W482</f>
        <v>10.871069405087791</v>
      </c>
      <c r="AA482" s="60">
        <v>40309</v>
      </c>
      <c r="AB482" s="122">
        <v>472</v>
      </c>
      <c r="AC482" s="73">
        <f t="shared" si="173"/>
        <v>10.320510000000001</v>
      </c>
      <c r="AD482" s="65">
        <f t="shared" si="174"/>
        <v>6.5430020000000004</v>
      </c>
      <c r="AE482" s="33">
        <f>'Calcul Es et Ea'!I481</f>
        <v>0.99142981648703499</v>
      </c>
      <c r="AF482" s="47">
        <f t="shared" ref="AF482:AF545" si="180">273.16+AC482</f>
        <v>283.48051000000004</v>
      </c>
      <c r="AG482" s="47">
        <f t="shared" ref="AG482:AG545" si="181">273.16+AD482</f>
        <v>279.70300200000003</v>
      </c>
      <c r="AH482" s="33">
        <f t="shared" ref="AH482:AH545" si="182">$E$2*AF482^4</f>
        <v>31.663193493332223</v>
      </c>
      <c r="AI482" s="33">
        <f t="shared" ref="AI482:AI545" si="183">$E$2*AG482^4</f>
        <v>30.008922617852484</v>
      </c>
      <c r="AJ482" s="25">
        <f t="shared" ref="AJ482:AJ545" si="184">(AH482+AI482)/2*(0.34-0.14*SQRT(AE482))*(1.35*X482-0.35)</f>
        <v>1.9403356075707581</v>
      </c>
    </row>
    <row r="483" spans="1:36" x14ac:dyDescent="0.45">
      <c r="A483" s="60">
        <v>40310</v>
      </c>
      <c r="B483" s="121">
        <v>473</v>
      </c>
      <c r="C483" s="89">
        <f t="shared" si="163"/>
        <v>14.36209675347512</v>
      </c>
      <c r="D483" s="75">
        <f t="shared" si="164"/>
        <v>3.417462914601709</v>
      </c>
      <c r="E483" s="75">
        <f t="shared" si="165"/>
        <v>10.944633838873411</v>
      </c>
      <c r="G483" s="111">
        <v>40310</v>
      </c>
      <c r="H483" s="139">
        <v>473</v>
      </c>
      <c r="I483" s="149">
        <f t="shared" si="166"/>
        <v>2010</v>
      </c>
      <c r="J483" s="13">
        <f t="shared" si="167"/>
        <v>5</v>
      </c>
      <c r="K483" s="13">
        <f t="shared" si="168"/>
        <v>12</v>
      </c>
      <c r="L483" s="144">
        <f t="shared" si="175"/>
        <v>132</v>
      </c>
      <c r="M483" s="23">
        <f t="shared" si="169"/>
        <v>0.97870351226342489</v>
      </c>
      <c r="N483" s="35">
        <f t="shared" si="170"/>
        <v>0.31582429931695188</v>
      </c>
      <c r="O483" s="87">
        <f t="shared" si="171"/>
        <v>1.9329775569547283</v>
      </c>
      <c r="P483" s="142">
        <f t="shared" si="172"/>
        <v>38.406661419521377</v>
      </c>
      <c r="R483" s="60">
        <v>40310</v>
      </c>
      <c r="S483" s="121">
        <v>473</v>
      </c>
      <c r="T483" s="73">
        <f>'Calcul Es et Ea'!C482</f>
        <v>11.79993</v>
      </c>
      <c r="U483" s="65">
        <f>'Calcul Es et Ea'!D482</f>
        <v>5.26661</v>
      </c>
      <c r="V483" s="33">
        <f t="shared" si="176"/>
        <v>28.84954779188768</v>
      </c>
      <c r="W483" s="33">
        <f t="shared" si="177"/>
        <v>18.652073705811844</v>
      </c>
      <c r="X483" s="35">
        <f t="shared" si="178"/>
        <v>0.6465291532596118</v>
      </c>
      <c r="Y483" s="25">
        <f t="shared" si="179"/>
        <v>14.36209675347512</v>
      </c>
      <c r="AA483" s="60">
        <v>40310</v>
      </c>
      <c r="AB483" s="121">
        <v>473</v>
      </c>
      <c r="AC483" s="73">
        <f t="shared" si="173"/>
        <v>11.79993</v>
      </c>
      <c r="AD483" s="65">
        <f t="shared" si="174"/>
        <v>5.26661</v>
      </c>
      <c r="AE483" s="33">
        <f>'Calcul Es et Ea'!I482</f>
        <v>0.84164529995431259</v>
      </c>
      <c r="AF483" s="47">
        <f t="shared" si="180"/>
        <v>284.95993000000004</v>
      </c>
      <c r="AG483" s="47">
        <f t="shared" si="181"/>
        <v>278.42661000000004</v>
      </c>
      <c r="AH483" s="33">
        <f t="shared" si="182"/>
        <v>32.329357594946728</v>
      </c>
      <c r="AI483" s="33">
        <f t="shared" si="183"/>
        <v>29.464891881016225</v>
      </c>
      <c r="AJ483" s="25">
        <f t="shared" si="184"/>
        <v>3.417462914601709</v>
      </c>
    </row>
    <row r="484" spans="1:36" x14ac:dyDescent="0.45">
      <c r="A484" s="60">
        <v>40311</v>
      </c>
      <c r="B484" s="122">
        <v>474</v>
      </c>
      <c r="C484" s="89">
        <f t="shared" si="163"/>
        <v>15.774130879525387</v>
      </c>
      <c r="D484" s="75">
        <f t="shared" si="164"/>
        <v>4.0565540165610496</v>
      </c>
      <c r="E484" s="75">
        <f t="shared" si="165"/>
        <v>11.717576862964338</v>
      </c>
      <c r="G484" s="111">
        <v>40311</v>
      </c>
      <c r="H484" s="140">
        <v>474</v>
      </c>
      <c r="I484" s="149">
        <f t="shared" si="166"/>
        <v>2010</v>
      </c>
      <c r="J484" s="13">
        <f t="shared" si="167"/>
        <v>5</v>
      </c>
      <c r="K484" s="13">
        <f t="shared" si="168"/>
        <v>13</v>
      </c>
      <c r="L484" s="144">
        <f t="shared" si="175"/>
        <v>133</v>
      </c>
      <c r="M484" s="23">
        <f t="shared" si="169"/>
        <v>0.97827274770496442</v>
      </c>
      <c r="N484" s="35">
        <f t="shared" si="170"/>
        <v>0.32025086046704321</v>
      </c>
      <c r="O484" s="87">
        <f t="shared" si="171"/>
        <v>1.9386728475382413</v>
      </c>
      <c r="P484" s="142">
        <f t="shared" si="172"/>
        <v>38.57754779303562</v>
      </c>
      <c r="R484" s="60">
        <v>40311</v>
      </c>
      <c r="S484" s="122">
        <v>474</v>
      </c>
      <c r="T484" s="73">
        <f>'Calcul Es et Ea'!C483</f>
        <v>12.69994</v>
      </c>
      <c r="U484" s="65">
        <f>'Calcul Es et Ea'!D483</f>
        <v>4.8884660000000002</v>
      </c>
      <c r="V484" s="33">
        <f t="shared" si="176"/>
        <v>28.977910800216637</v>
      </c>
      <c r="W484" s="33">
        <f t="shared" si="177"/>
        <v>20.485884259123878</v>
      </c>
      <c r="X484" s="35">
        <f t="shared" si="178"/>
        <v>0.70694828210219784</v>
      </c>
      <c r="Y484" s="25">
        <f t="shared" si="179"/>
        <v>15.774130879525387</v>
      </c>
      <c r="AA484" s="60">
        <v>40311</v>
      </c>
      <c r="AB484" s="122">
        <v>474</v>
      </c>
      <c r="AC484" s="73">
        <f t="shared" si="173"/>
        <v>12.69994</v>
      </c>
      <c r="AD484" s="65">
        <f t="shared" si="174"/>
        <v>4.8884660000000002</v>
      </c>
      <c r="AE484" s="33">
        <f>'Calcul Es et Ea'!I483</f>
        <v>0.77997809606667634</v>
      </c>
      <c r="AF484" s="47">
        <f t="shared" si="180"/>
        <v>285.85994000000005</v>
      </c>
      <c r="AG484" s="47">
        <f t="shared" si="181"/>
        <v>278.04846600000002</v>
      </c>
      <c r="AH484" s="33">
        <f t="shared" si="182"/>
        <v>32.739729442068707</v>
      </c>
      <c r="AI484" s="33">
        <f t="shared" si="183"/>
        <v>29.30514717870475</v>
      </c>
      <c r="AJ484" s="25">
        <f t="shared" si="184"/>
        <v>4.0565540165610496</v>
      </c>
    </row>
    <row r="485" spans="1:36" x14ac:dyDescent="0.45">
      <c r="A485" s="60">
        <v>40312</v>
      </c>
      <c r="B485" s="122">
        <v>475</v>
      </c>
      <c r="C485" s="89">
        <f t="shared" si="163"/>
        <v>22.081237043864459</v>
      </c>
      <c r="D485" s="75">
        <f t="shared" si="164"/>
        <v>6.5133900603981045</v>
      </c>
      <c r="E485" s="75">
        <f t="shared" si="165"/>
        <v>15.567846983466353</v>
      </c>
      <c r="G485" s="111">
        <v>40312</v>
      </c>
      <c r="H485" s="140">
        <v>475</v>
      </c>
      <c r="I485" s="149">
        <f t="shared" si="166"/>
        <v>2010</v>
      </c>
      <c r="J485" s="13">
        <f t="shared" si="167"/>
        <v>5</v>
      </c>
      <c r="K485" s="13">
        <f t="shared" si="168"/>
        <v>14</v>
      </c>
      <c r="L485" s="144">
        <f t="shared" si="175"/>
        <v>134</v>
      </c>
      <c r="M485" s="23">
        <f t="shared" si="169"/>
        <v>0.97784842140027151</v>
      </c>
      <c r="N485" s="35">
        <f t="shared" si="170"/>
        <v>0.32458252437559854</v>
      </c>
      <c r="O485" s="87">
        <f t="shared" si="171"/>
        <v>1.9442744331786725</v>
      </c>
      <c r="P485" s="142">
        <f t="shared" si="172"/>
        <v>38.744464882096729</v>
      </c>
      <c r="R485" s="60">
        <v>40312</v>
      </c>
      <c r="S485" s="122">
        <v>475</v>
      </c>
      <c r="T485" s="73">
        <f>'Calcul Es et Ea'!C484</f>
        <v>15.56832</v>
      </c>
      <c r="U485" s="65">
        <f>'Calcul Es et Ea'!D484</f>
        <v>0.3929666</v>
      </c>
      <c r="V485" s="33">
        <f t="shared" si="176"/>
        <v>29.103292240835781</v>
      </c>
      <c r="W485" s="33">
        <f t="shared" si="177"/>
        <v>28.676931225797997</v>
      </c>
      <c r="X485" s="35">
        <f t="shared" si="178"/>
        <v>0.98535007615256864</v>
      </c>
      <c r="Y485" s="25">
        <f t="shared" si="179"/>
        <v>22.081237043864459</v>
      </c>
      <c r="AA485" s="60">
        <v>40312</v>
      </c>
      <c r="AB485" s="122">
        <v>475</v>
      </c>
      <c r="AC485" s="73">
        <f t="shared" si="173"/>
        <v>15.56832</v>
      </c>
      <c r="AD485" s="65">
        <f t="shared" si="174"/>
        <v>0.3929666</v>
      </c>
      <c r="AE485" s="33">
        <f>'Calcul Es et Ea'!I484</f>
        <v>0.78462788969284536</v>
      </c>
      <c r="AF485" s="47">
        <f t="shared" si="180"/>
        <v>288.72832000000005</v>
      </c>
      <c r="AG485" s="47">
        <f t="shared" si="181"/>
        <v>273.55296660000005</v>
      </c>
      <c r="AH485" s="33">
        <f t="shared" si="182"/>
        <v>34.073710462995315</v>
      </c>
      <c r="AI485" s="33">
        <f t="shared" si="183"/>
        <v>27.455389481273233</v>
      </c>
      <c r="AJ485" s="25">
        <f t="shared" si="184"/>
        <v>6.5133900603981045</v>
      </c>
    </row>
    <row r="486" spans="1:36" x14ac:dyDescent="0.45">
      <c r="A486" s="60">
        <v>40313</v>
      </c>
      <c r="B486" s="121">
        <v>476</v>
      </c>
      <c r="C486" s="89">
        <f t="shared" si="163"/>
        <v>17.95242263774513</v>
      </c>
      <c r="D486" s="75">
        <f t="shared" si="164"/>
        <v>4.5772754125864461</v>
      </c>
      <c r="E486" s="75">
        <f t="shared" si="165"/>
        <v>13.375147225158685</v>
      </c>
      <c r="G486" s="111">
        <v>40313</v>
      </c>
      <c r="H486" s="139">
        <v>476</v>
      </c>
      <c r="I486" s="149">
        <f t="shared" si="166"/>
        <v>2010</v>
      </c>
      <c r="J486" s="13">
        <f t="shared" si="167"/>
        <v>5</v>
      </c>
      <c r="K486" s="13">
        <f t="shared" si="168"/>
        <v>15</v>
      </c>
      <c r="L486" s="144">
        <f t="shared" si="175"/>
        <v>135</v>
      </c>
      <c r="M486" s="23">
        <f t="shared" si="169"/>
        <v>0.97743065908638782</v>
      </c>
      <c r="N486" s="35">
        <f t="shared" si="170"/>
        <v>0.32881800747711681</v>
      </c>
      <c r="O486" s="87">
        <f t="shared" si="171"/>
        <v>1.949779416440458</v>
      </c>
      <c r="P486" s="142">
        <f t="shared" si="172"/>
        <v>38.90737551320602</v>
      </c>
      <c r="R486" s="60">
        <v>40313</v>
      </c>
      <c r="S486" s="121">
        <v>476</v>
      </c>
      <c r="T486" s="73">
        <f>'Calcul Es et Ea'!C485</f>
        <v>17.464300000000001</v>
      </c>
      <c r="U486" s="65">
        <f>'Calcul Es et Ea'!D485</f>
        <v>7.5172660000000002</v>
      </c>
      <c r="V486" s="33">
        <f t="shared" si="176"/>
        <v>29.225664190499835</v>
      </c>
      <c r="W486" s="33">
        <f t="shared" si="177"/>
        <v>23.314834594474192</v>
      </c>
      <c r="X486" s="35">
        <f t="shared" si="178"/>
        <v>0.79775208674480591</v>
      </c>
      <c r="Y486" s="25">
        <f t="shared" si="179"/>
        <v>17.95242263774513</v>
      </c>
      <c r="AA486" s="60">
        <v>40313</v>
      </c>
      <c r="AB486" s="121">
        <v>476</v>
      </c>
      <c r="AC486" s="73">
        <f t="shared" si="173"/>
        <v>17.464300000000001</v>
      </c>
      <c r="AD486" s="65">
        <f t="shared" si="174"/>
        <v>7.5172660000000002</v>
      </c>
      <c r="AE486" s="33">
        <f>'Calcul Es et Ea'!I485</f>
        <v>1.1095471601626012</v>
      </c>
      <c r="AF486" s="47">
        <f t="shared" si="180"/>
        <v>290.62430000000001</v>
      </c>
      <c r="AG486" s="47">
        <f t="shared" si="181"/>
        <v>280.67726600000003</v>
      </c>
      <c r="AH486" s="33">
        <f t="shared" si="182"/>
        <v>34.977566423862669</v>
      </c>
      <c r="AI486" s="33">
        <f t="shared" si="183"/>
        <v>30.429221630054734</v>
      </c>
      <c r="AJ486" s="25">
        <f t="shared" si="184"/>
        <v>4.5772754125864461</v>
      </c>
    </row>
    <row r="487" spans="1:36" x14ac:dyDescent="0.45">
      <c r="A487" s="60">
        <v>40314</v>
      </c>
      <c r="B487" s="122">
        <v>477</v>
      </c>
      <c r="C487" s="89">
        <f t="shared" si="163"/>
        <v>18.818314930898136</v>
      </c>
      <c r="D487" s="75">
        <f t="shared" si="164"/>
        <v>4.9919271324632675</v>
      </c>
      <c r="E487" s="75">
        <f t="shared" si="165"/>
        <v>13.826387798434869</v>
      </c>
      <c r="G487" s="111">
        <v>40314</v>
      </c>
      <c r="H487" s="140">
        <v>477</v>
      </c>
      <c r="I487" s="149">
        <f t="shared" si="166"/>
        <v>2010</v>
      </c>
      <c r="J487" s="13">
        <f t="shared" si="167"/>
        <v>5</v>
      </c>
      <c r="K487" s="13">
        <f t="shared" si="168"/>
        <v>16</v>
      </c>
      <c r="L487" s="144">
        <f t="shared" si="175"/>
        <v>136</v>
      </c>
      <c r="M487" s="23">
        <f t="shared" si="169"/>
        <v>0.97701958455530324</v>
      </c>
      <c r="N487" s="35">
        <f t="shared" si="170"/>
        <v>0.33295605470654577</v>
      </c>
      <c r="O487" s="87">
        <f t="shared" si="171"/>
        <v>1.9551848754644834</v>
      </c>
      <c r="P487" s="142">
        <f t="shared" si="172"/>
        <v>39.066243605142951</v>
      </c>
      <c r="R487" s="60">
        <v>40314</v>
      </c>
      <c r="S487" s="122">
        <v>477</v>
      </c>
      <c r="T487" s="73">
        <f>'Calcul Es et Ea'!C486</f>
        <v>15.472160000000001</v>
      </c>
      <c r="U487" s="65">
        <f>'Calcul Es et Ea'!D486</f>
        <v>4.6311559999999998</v>
      </c>
      <c r="V487" s="33">
        <f t="shared" si="176"/>
        <v>29.34499954643918</v>
      </c>
      <c r="W487" s="33">
        <f t="shared" si="177"/>
        <v>24.43937004012745</v>
      </c>
      <c r="X487" s="35">
        <f t="shared" si="178"/>
        <v>0.83282911630145195</v>
      </c>
      <c r="Y487" s="25">
        <f t="shared" si="179"/>
        <v>18.818314930898136</v>
      </c>
      <c r="AA487" s="60">
        <v>40314</v>
      </c>
      <c r="AB487" s="122">
        <v>477</v>
      </c>
      <c r="AC487" s="73">
        <f t="shared" si="173"/>
        <v>15.472160000000001</v>
      </c>
      <c r="AD487" s="65">
        <f t="shared" si="174"/>
        <v>4.6311559999999998</v>
      </c>
      <c r="AE487" s="33">
        <f>'Calcul Es et Ea'!I486</f>
        <v>0.94459896238894447</v>
      </c>
      <c r="AF487" s="47">
        <f t="shared" si="180"/>
        <v>288.63216</v>
      </c>
      <c r="AG487" s="47">
        <f t="shared" si="181"/>
        <v>277.791156</v>
      </c>
      <c r="AH487" s="33">
        <f t="shared" si="182"/>
        <v>34.028340594095567</v>
      </c>
      <c r="AI487" s="33">
        <f t="shared" si="183"/>
        <v>29.196820068025133</v>
      </c>
      <c r="AJ487" s="25">
        <f t="shared" si="184"/>
        <v>4.9919271324632675</v>
      </c>
    </row>
    <row r="488" spans="1:36" x14ac:dyDescent="0.45">
      <c r="A488" s="60">
        <v>40315</v>
      </c>
      <c r="B488" s="122">
        <v>478</v>
      </c>
      <c r="C488" s="89">
        <f t="shared" si="163"/>
        <v>18.141458064425304</v>
      </c>
      <c r="D488" s="75">
        <f t="shared" si="164"/>
        <v>4.63857879815912</v>
      </c>
      <c r="E488" s="75">
        <f t="shared" si="165"/>
        <v>13.502879266266184</v>
      </c>
      <c r="G488" s="111">
        <v>40315</v>
      </c>
      <c r="H488" s="140">
        <v>478</v>
      </c>
      <c r="I488" s="149">
        <f t="shared" si="166"/>
        <v>2010</v>
      </c>
      <c r="J488" s="13">
        <f t="shared" si="167"/>
        <v>5</v>
      </c>
      <c r="K488" s="13">
        <f t="shared" si="168"/>
        <v>17</v>
      </c>
      <c r="L488" s="144">
        <f t="shared" si="175"/>
        <v>137</v>
      </c>
      <c r="M488" s="23">
        <f t="shared" si="169"/>
        <v>0.97661531961727288</v>
      </c>
      <c r="N488" s="35">
        <f t="shared" si="170"/>
        <v>0.33699543987118497</v>
      </c>
      <c r="O488" s="87">
        <f t="shared" si="171"/>
        <v>1.9604878676527802</v>
      </c>
      <c r="P488" s="142">
        <f t="shared" si="172"/>
        <v>39.221034152150928</v>
      </c>
      <c r="R488" s="60">
        <v>40315</v>
      </c>
      <c r="S488" s="122">
        <v>478</v>
      </c>
      <c r="T488" s="73">
        <f>'Calcul Es et Ea'!C487</f>
        <v>19.09028</v>
      </c>
      <c r="U488" s="65">
        <f>'Calcul Es et Ea'!D487</f>
        <v>9.0944780000000005</v>
      </c>
      <c r="V488" s="33">
        <f t="shared" si="176"/>
        <v>29.461272013729694</v>
      </c>
      <c r="W488" s="33">
        <f t="shared" si="177"/>
        <v>23.560335148604292</v>
      </c>
      <c r="X488" s="35">
        <f t="shared" si="178"/>
        <v>0.79970529234530618</v>
      </c>
      <c r="Y488" s="25">
        <f t="shared" si="179"/>
        <v>18.141458064425304</v>
      </c>
      <c r="AA488" s="60">
        <v>40315</v>
      </c>
      <c r="AB488" s="122">
        <v>478</v>
      </c>
      <c r="AC488" s="73">
        <f t="shared" si="173"/>
        <v>19.09028</v>
      </c>
      <c r="AD488" s="65">
        <f t="shared" si="174"/>
        <v>9.0944780000000005</v>
      </c>
      <c r="AE488" s="33">
        <f>'Calcul Es et Ea'!I487</f>
        <v>1.1463478312757616</v>
      </c>
      <c r="AF488" s="47">
        <f t="shared" si="180"/>
        <v>292.25028000000003</v>
      </c>
      <c r="AG488" s="47">
        <f t="shared" si="181"/>
        <v>282.25447800000001</v>
      </c>
      <c r="AH488" s="33">
        <f t="shared" si="182"/>
        <v>35.7669277105053</v>
      </c>
      <c r="AI488" s="33">
        <f t="shared" si="183"/>
        <v>31.118973041338268</v>
      </c>
      <c r="AJ488" s="25">
        <f t="shared" si="184"/>
        <v>4.63857879815912</v>
      </c>
    </row>
    <row r="489" spans="1:36" x14ac:dyDescent="0.45">
      <c r="A489" s="60">
        <v>40316</v>
      </c>
      <c r="B489" s="121">
        <v>479</v>
      </c>
      <c r="C489" s="89">
        <f t="shared" si="163"/>
        <v>21.856351805015201</v>
      </c>
      <c r="D489" s="75">
        <f t="shared" si="164"/>
        <v>6.0740468583150049</v>
      </c>
      <c r="E489" s="75">
        <f t="shared" si="165"/>
        <v>15.782304946700197</v>
      </c>
      <c r="G489" s="111">
        <v>40316</v>
      </c>
      <c r="H489" s="139">
        <v>479</v>
      </c>
      <c r="I489" s="149">
        <f t="shared" si="166"/>
        <v>2010</v>
      </c>
      <c r="J489" s="13">
        <f t="shared" si="167"/>
        <v>5</v>
      </c>
      <c r="K489" s="13">
        <f t="shared" si="168"/>
        <v>18</v>
      </c>
      <c r="L489" s="144">
        <f t="shared" si="175"/>
        <v>138</v>
      </c>
      <c r="M489" s="23">
        <f t="shared" si="169"/>
        <v>0.9762179840647226</v>
      </c>
      <c r="N489" s="35">
        <f t="shared" si="170"/>
        <v>0.34093496601403311</v>
      </c>
      <c r="O489" s="87">
        <f t="shared" si="171"/>
        <v>1.9656854336082652</v>
      </c>
      <c r="P489" s="142">
        <f t="shared" si="172"/>
        <v>39.371713208340694</v>
      </c>
      <c r="R489" s="60">
        <v>40316</v>
      </c>
      <c r="S489" s="121">
        <v>479</v>
      </c>
      <c r="T489" s="73">
        <f>'Calcul Es et Ea'!C488</f>
        <v>20.646409999999999</v>
      </c>
      <c r="U489" s="65">
        <f>'Calcul Es et Ea'!D488</f>
        <v>6.2485460000000002</v>
      </c>
      <c r="V489" s="33">
        <f t="shared" si="176"/>
        <v>29.574456093577197</v>
      </c>
      <c r="W489" s="33">
        <f t="shared" si="177"/>
        <v>28.384872474045714</v>
      </c>
      <c r="X489" s="35">
        <f t="shared" si="178"/>
        <v>0.95977665267055146</v>
      </c>
      <c r="Y489" s="25">
        <f t="shared" si="179"/>
        <v>21.856351805015201</v>
      </c>
      <c r="AA489" s="60">
        <v>40316</v>
      </c>
      <c r="AB489" s="121">
        <v>479</v>
      </c>
      <c r="AC489" s="73">
        <f t="shared" si="173"/>
        <v>20.646409999999999</v>
      </c>
      <c r="AD489" s="65">
        <f t="shared" si="174"/>
        <v>6.2485460000000002</v>
      </c>
      <c r="AE489" s="33">
        <f>'Calcul Es et Ea'!I488</f>
        <v>1.0964018166985159</v>
      </c>
      <c r="AF489" s="47">
        <f t="shared" si="180"/>
        <v>293.80641000000003</v>
      </c>
      <c r="AG489" s="47">
        <f t="shared" si="181"/>
        <v>279.408546</v>
      </c>
      <c r="AH489" s="33">
        <f t="shared" si="182"/>
        <v>36.534818959969122</v>
      </c>
      <c r="AI489" s="33">
        <f t="shared" si="183"/>
        <v>29.882755026153802</v>
      </c>
      <c r="AJ489" s="25">
        <f t="shared" si="184"/>
        <v>6.0740468583150049</v>
      </c>
    </row>
    <row r="490" spans="1:36" x14ac:dyDescent="0.45">
      <c r="A490" s="60">
        <v>40317</v>
      </c>
      <c r="B490" s="122">
        <v>480</v>
      </c>
      <c r="C490" s="89">
        <f t="shared" si="163"/>
        <v>21.861775979444158</v>
      </c>
      <c r="D490" s="75">
        <f t="shared" si="164"/>
        <v>6.1194250983439185</v>
      </c>
      <c r="E490" s="75">
        <f t="shared" si="165"/>
        <v>15.74235088110024</v>
      </c>
      <c r="G490" s="111">
        <v>40317</v>
      </c>
      <c r="H490" s="140">
        <v>480</v>
      </c>
      <c r="I490" s="149">
        <f t="shared" si="166"/>
        <v>2010</v>
      </c>
      <c r="J490" s="13">
        <f t="shared" si="167"/>
        <v>5</v>
      </c>
      <c r="K490" s="13">
        <f t="shared" si="168"/>
        <v>19</v>
      </c>
      <c r="L490" s="144">
        <f t="shared" si="175"/>
        <v>139</v>
      </c>
      <c r="M490" s="23">
        <f t="shared" si="169"/>
        <v>0.97582769563675187</v>
      </c>
      <c r="N490" s="35">
        <f t="shared" si="170"/>
        <v>0.34477346576847218</v>
      </c>
      <c r="O490" s="87">
        <f t="shared" si="171"/>
        <v>1.9707746013277834</v>
      </c>
      <c r="P490" s="142">
        <f t="shared" si="172"/>
        <v>39.518247873387551</v>
      </c>
      <c r="R490" s="60">
        <v>40317</v>
      </c>
      <c r="S490" s="122">
        <v>480</v>
      </c>
      <c r="T490" s="73">
        <f>'Calcul Es et Ea'!C489</f>
        <v>21.48207</v>
      </c>
      <c r="U490" s="65">
        <f>'Calcul Es et Ea'!D489</f>
        <v>7.1836890000000002</v>
      </c>
      <c r="V490" s="33">
        <f t="shared" si="176"/>
        <v>29.684527072573793</v>
      </c>
      <c r="W490" s="33">
        <f t="shared" si="177"/>
        <v>28.391916856420984</v>
      </c>
      <c r="X490" s="35">
        <f t="shared" si="178"/>
        <v>0.95645508473176655</v>
      </c>
      <c r="Y490" s="25">
        <f t="shared" si="179"/>
        <v>21.861775979444158</v>
      </c>
      <c r="AA490" s="60">
        <v>40317</v>
      </c>
      <c r="AB490" s="122">
        <v>480</v>
      </c>
      <c r="AC490" s="73">
        <f t="shared" si="173"/>
        <v>21.48207</v>
      </c>
      <c r="AD490" s="65">
        <f t="shared" si="174"/>
        <v>7.1836890000000002</v>
      </c>
      <c r="AE490" s="33">
        <f>'Calcul Es et Ea'!I489</f>
        <v>1.0965961638612445</v>
      </c>
      <c r="AF490" s="47">
        <f t="shared" si="180"/>
        <v>294.64207000000005</v>
      </c>
      <c r="AG490" s="47">
        <f t="shared" si="181"/>
        <v>280.34368900000004</v>
      </c>
      <c r="AH490" s="33">
        <f t="shared" si="182"/>
        <v>36.952252868337709</v>
      </c>
      <c r="AI490" s="33">
        <f t="shared" si="183"/>
        <v>30.28482222659839</v>
      </c>
      <c r="AJ490" s="25">
        <f t="shared" si="184"/>
        <v>6.1194250983439185</v>
      </c>
    </row>
    <row r="491" spans="1:36" x14ac:dyDescent="0.45">
      <c r="A491" s="60">
        <v>40318</v>
      </c>
      <c r="B491" s="122">
        <v>481</v>
      </c>
      <c r="C491" s="89">
        <f t="shared" si="163"/>
        <v>23.166268670165053</v>
      </c>
      <c r="D491" s="75">
        <f t="shared" si="164"/>
        <v>6.3577315094566789</v>
      </c>
      <c r="E491" s="75">
        <f t="shared" si="165"/>
        <v>16.808537160708376</v>
      </c>
      <c r="G491" s="111">
        <v>40318</v>
      </c>
      <c r="H491" s="140">
        <v>481</v>
      </c>
      <c r="I491" s="149">
        <f t="shared" si="166"/>
        <v>2010</v>
      </c>
      <c r="J491" s="13">
        <f t="shared" si="167"/>
        <v>5</v>
      </c>
      <c r="K491" s="13">
        <f t="shared" si="168"/>
        <v>20</v>
      </c>
      <c r="L491" s="144">
        <f t="shared" si="175"/>
        <v>140</v>
      </c>
      <c r="M491" s="23">
        <f t="shared" si="169"/>
        <v>0.97544456998424511</v>
      </c>
      <c r="N491" s="35">
        <f t="shared" si="170"/>
        <v>0.34850980170418311</v>
      </c>
      <c r="O491" s="87">
        <f t="shared" si="171"/>
        <v>1.9757523906452203</v>
      </c>
      <c r="P491" s="142">
        <f t="shared" si="172"/>
        <v>39.660606279586879</v>
      </c>
      <c r="R491" s="60">
        <v>40318</v>
      </c>
      <c r="S491" s="122">
        <v>481</v>
      </c>
      <c r="T491" s="73">
        <f>'Calcul Es et Ea'!C490</f>
        <v>22.99586</v>
      </c>
      <c r="U491" s="65">
        <f>'Calcul Es et Ea'!D490</f>
        <v>7.0552539999999997</v>
      </c>
      <c r="V491" s="33">
        <f t="shared" si="176"/>
        <v>29.791461012974484</v>
      </c>
      <c r="W491" s="33">
        <f t="shared" si="177"/>
        <v>30.086063208006561</v>
      </c>
      <c r="X491" s="35">
        <f t="shared" si="178"/>
        <v>1</v>
      </c>
      <c r="Y491" s="25">
        <f t="shared" si="179"/>
        <v>23.166268670165053</v>
      </c>
      <c r="AA491" s="60">
        <v>40318</v>
      </c>
      <c r="AB491" s="122">
        <v>481</v>
      </c>
      <c r="AC491" s="73">
        <f t="shared" si="173"/>
        <v>22.99586</v>
      </c>
      <c r="AD491" s="65">
        <f t="shared" si="174"/>
        <v>7.0552539999999997</v>
      </c>
      <c r="AE491" s="33">
        <f>'Calcul Es et Ea'!I490</f>
        <v>1.1921790921493329</v>
      </c>
      <c r="AF491" s="47">
        <f t="shared" si="180"/>
        <v>296.15586000000002</v>
      </c>
      <c r="AG491" s="47">
        <f t="shared" si="181"/>
        <v>280.21525400000002</v>
      </c>
      <c r="AH491" s="33">
        <f t="shared" si="182"/>
        <v>37.717527427394693</v>
      </c>
      <c r="AI491" s="33">
        <f t="shared" si="183"/>
        <v>30.229362315745259</v>
      </c>
      <c r="AJ491" s="25">
        <f t="shared" si="184"/>
        <v>6.3577315094566789</v>
      </c>
    </row>
    <row r="492" spans="1:36" x14ac:dyDescent="0.45">
      <c r="A492" s="60">
        <v>40319</v>
      </c>
      <c r="B492" s="121">
        <v>482</v>
      </c>
      <c r="C492" s="89">
        <f t="shared" si="163"/>
        <v>22.777776368867045</v>
      </c>
      <c r="D492" s="75">
        <f t="shared" si="164"/>
        <v>6.2079766226766449</v>
      </c>
      <c r="E492" s="75">
        <f t="shared" si="165"/>
        <v>16.569799746190398</v>
      </c>
      <c r="G492" s="111">
        <v>40319</v>
      </c>
      <c r="H492" s="139">
        <v>482</v>
      </c>
      <c r="I492" s="149">
        <f t="shared" si="166"/>
        <v>2010</v>
      </c>
      <c r="J492" s="13">
        <f t="shared" si="167"/>
        <v>5</v>
      </c>
      <c r="K492" s="13">
        <f t="shared" si="168"/>
        <v>21</v>
      </c>
      <c r="L492" s="144">
        <f t="shared" si="175"/>
        <v>141</v>
      </c>
      <c r="M492" s="23">
        <f t="shared" si="169"/>
        <v>0.97506872063560157</v>
      </c>
      <c r="N492" s="35">
        <f t="shared" si="170"/>
        <v>0.35214286666419159</v>
      </c>
      <c r="O492" s="87">
        <f t="shared" si="171"/>
        <v>1.9806158179198363</v>
      </c>
      <c r="P492" s="142">
        <f t="shared" si="172"/>
        <v>39.79875758032037</v>
      </c>
      <c r="R492" s="60">
        <v>40319</v>
      </c>
      <c r="S492" s="121">
        <v>482</v>
      </c>
      <c r="T492" s="73">
        <f>'Calcul Es et Ea'!C491</f>
        <v>25.118099999999998</v>
      </c>
      <c r="U492" s="65">
        <f>'Calcul Es et Ea'!D491</f>
        <v>9.8144519999999993</v>
      </c>
      <c r="V492" s="33">
        <f t="shared" si="176"/>
        <v>29.895234744033452</v>
      </c>
      <c r="W492" s="33">
        <f t="shared" si="177"/>
        <v>29.581527751775383</v>
      </c>
      <c r="X492" s="35">
        <f t="shared" si="178"/>
        <v>0.98950645496032841</v>
      </c>
      <c r="Y492" s="25">
        <f t="shared" si="179"/>
        <v>22.777776368867045</v>
      </c>
      <c r="AA492" s="60">
        <v>40319</v>
      </c>
      <c r="AB492" s="121">
        <v>482</v>
      </c>
      <c r="AC492" s="73">
        <f t="shared" si="173"/>
        <v>25.118099999999998</v>
      </c>
      <c r="AD492" s="65">
        <f t="shared" si="174"/>
        <v>9.8144519999999993</v>
      </c>
      <c r="AE492" s="33">
        <f>'Calcul Es et Ea'!I491</f>
        <v>1.3178337578397428</v>
      </c>
      <c r="AF492" s="47">
        <f t="shared" si="180"/>
        <v>298.27809999999999</v>
      </c>
      <c r="AG492" s="47">
        <f t="shared" si="181"/>
        <v>282.97445200000004</v>
      </c>
      <c r="AH492" s="33">
        <f t="shared" si="182"/>
        <v>38.810332663195119</v>
      </c>
      <c r="AI492" s="33">
        <f t="shared" si="183"/>
        <v>31.437702761897473</v>
      </c>
      <c r="AJ492" s="25">
        <f t="shared" si="184"/>
        <v>6.2079766226766449</v>
      </c>
    </row>
    <row r="493" spans="1:36" x14ac:dyDescent="0.45">
      <c r="A493" s="60">
        <v>40320</v>
      </c>
      <c r="B493" s="122">
        <v>483</v>
      </c>
      <c r="C493" s="89">
        <f t="shared" si="163"/>
        <v>22.383151154182013</v>
      </c>
      <c r="D493" s="75">
        <f t="shared" si="164"/>
        <v>6.0105973988852179</v>
      </c>
      <c r="E493" s="75">
        <f t="shared" si="165"/>
        <v>16.372553755296796</v>
      </c>
      <c r="G493" s="111">
        <v>40320</v>
      </c>
      <c r="H493" s="140">
        <v>483</v>
      </c>
      <c r="I493" s="149">
        <f t="shared" si="166"/>
        <v>2010</v>
      </c>
      <c r="J493" s="13">
        <f t="shared" si="167"/>
        <v>5</v>
      </c>
      <c r="K493" s="13">
        <f t="shared" si="168"/>
        <v>22</v>
      </c>
      <c r="L493" s="144">
        <f t="shared" si="175"/>
        <v>142</v>
      </c>
      <c r="M493" s="23">
        <f t="shared" si="169"/>
        <v>0.97470025896309476</v>
      </c>
      <c r="N493" s="35">
        <f t="shared" si="170"/>
        <v>0.35567158409294203</v>
      </c>
      <c r="O493" s="87">
        <f t="shared" si="171"/>
        <v>1.9853619009632699</v>
      </c>
      <c r="P493" s="142">
        <f t="shared" si="172"/>
        <v>39.932671939972735</v>
      </c>
      <c r="R493" s="60">
        <v>40320</v>
      </c>
      <c r="S493" s="122">
        <v>483</v>
      </c>
      <c r="T493" s="73">
        <f>'Calcul Es et Ea'!C492</f>
        <v>25.825340000000001</v>
      </c>
      <c r="U493" s="65">
        <f>'Calcul Es et Ea'!D492</f>
        <v>11.146319999999999</v>
      </c>
      <c r="V493" s="33">
        <f t="shared" si="176"/>
        <v>29.995825854429921</v>
      </c>
      <c r="W493" s="33">
        <f t="shared" si="177"/>
        <v>29.069027472963651</v>
      </c>
      <c r="X493" s="35">
        <f t="shared" si="178"/>
        <v>0.96910242158478876</v>
      </c>
      <c r="Y493" s="25">
        <f t="shared" si="179"/>
        <v>22.383151154182013</v>
      </c>
      <c r="AA493" s="60">
        <v>40320</v>
      </c>
      <c r="AB493" s="122">
        <v>483</v>
      </c>
      <c r="AC493" s="73">
        <f t="shared" si="173"/>
        <v>25.825340000000001</v>
      </c>
      <c r="AD493" s="65">
        <f t="shared" si="174"/>
        <v>11.146319999999999</v>
      </c>
      <c r="AE493" s="33">
        <f>'Calcul Es et Ea'!I492</f>
        <v>1.3696916691970935</v>
      </c>
      <c r="AF493" s="47">
        <f t="shared" si="180"/>
        <v>298.98534000000001</v>
      </c>
      <c r="AG493" s="47">
        <f t="shared" si="181"/>
        <v>284.30632000000003</v>
      </c>
      <c r="AH493" s="33">
        <f t="shared" si="182"/>
        <v>39.179732854417445</v>
      </c>
      <c r="AI493" s="33">
        <f t="shared" si="183"/>
        <v>32.033762333294391</v>
      </c>
      <c r="AJ493" s="25">
        <f t="shared" si="184"/>
        <v>6.0105973988852179</v>
      </c>
    </row>
    <row r="494" spans="1:36" x14ac:dyDescent="0.45">
      <c r="A494" s="60">
        <v>40321</v>
      </c>
      <c r="B494" s="122">
        <v>484</v>
      </c>
      <c r="C494" s="89">
        <f t="shared" si="163"/>
        <v>23.52390008634686</v>
      </c>
      <c r="D494" s="75">
        <f t="shared" si="164"/>
        <v>6.6294923700834234</v>
      </c>
      <c r="E494" s="75">
        <f t="shared" si="165"/>
        <v>16.894407716263437</v>
      </c>
      <c r="G494" s="111">
        <v>40321</v>
      </c>
      <c r="H494" s="140">
        <v>484</v>
      </c>
      <c r="I494" s="149">
        <f t="shared" si="166"/>
        <v>2010</v>
      </c>
      <c r="J494" s="13">
        <f t="shared" si="167"/>
        <v>5</v>
      </c>
      <c r="K494" s="13">
        <f t="shared" si="168"/>
        <v>23</v>
      </c>
      <c r="L494" s="144">
        <f t="shared" si="175"/>
        <v>143</v>
      </c>
      <c r="M494" s="23">
        <f t="shared" si="169"/>
        <v>0.97433929414987031</v>
      </c>
      <c r="N494" s="35">
        <f t="shared" si="170"/>
        <v>0.35909490835530428</v>
      </c>
      <c r="O494" s="87">
        <f t="shared" si="171"/>
        <v>1.9899876641968628</v>
      </c>
      <c r="P494" s="142">
        <f t="shared" si="172"/>
        <v>40.062320525325809</v>
      </c>
      <c r="R494" s="60">
        <v>40321</v>
      </c>
      <c r="S494" s="122">
        <v>484</v>
      </c>
      <c r="T494" s="73">
        <f>'Calcul Es et Ea'!C493</f>
        <v>27.692889999999998</v>
      </c>
      <c r="U494" s="65">
        <f>'Calcul Es et Ea'!D493</f>
        <v>11.584289999999999</v>
      </c>
      <c r="V494" s="33">
        <f t="shared" si="176"/>
        <v>30.093212685803739</v>
      </c>
      <c r="W494" s="33">
        <f t="shared" si="177"/>
        <v>30.550519592658258</v>
      </c>
      <c r="X494" s="35">
        <f t="shared" si="178"/>
        <v>1</v>
      </c>
      <c r="Y494" s="25">
        <f t="shared" si="179"/>
        <v>23.52390008634686</v>
      </c>
      <c r="AA494" s="60">
        <v>40321</v>
      </c>
      <c r="AB494" s="122">
        <v>484</v>
      </c>
      <c r="AC494" s="73">
        <f t="shared" si="173"/>
        <v>27.692889999999998</v>
      </c>
      <c r="AD494" s="65">
        <f t="shared" si="174"/>
        <v>11.584289999999999</v>
      </c>
      <c r="AE494" s="33">
        <f>'Calcul Es et Ea'!I493</f>
        <v>1.2554161602468983</v>
      </c>
      <c r="AF494" s="47">
        <f t="shared" si="180"/>
        <v>300.85289</v>
      </c>
      <c r="AG494" s="47">
        <f t="shared" si="181"/>
        <v>284.74429000000003</v>
      </c>
      <c r="AH494" s="33">
        <f t="shared" si="182"/>
        <v>40.16785531252124</v>
      </c>
      <c r="AI494" s="33">
        <f t="shared" si="183"/>
        <v>32.2316092095922</v>
      </c>
      <c r="AJ494" s="25">
        <f t="shared" si="184"/>
        <v>6.6294923700834234</v>
      </c>
    </row>
    <row r="495" spans="1:36" x14ac:dyDescent="0.45">
      <c r="A495" s="60">
        <v>40322</v>
      </c>
      <c r="B495" s="121">
        <v>485</v>
      </c>
      <c r="C495" s="89">
        <f t="shared" si="163"/>
        <v>24.577508346879743</v>
      </c>
      <c r="D495" s="75">
        <f t="shared" si="164"/>
        <v>6.6392679070835712</v>
      </c>
      <c r="E495" s="75">
        <f t="shared" si="165"/>
        <v>17.938240439796171</v>
      </c>
      <c r="G495" s="111">
        <v>40322</v>
      </c>
      <c r="H495" s="139">
        <v>485</v>
      </c>
      <c r="I495" s="149">
        <f t="shared" si="166"/>
        <v>2010</v>
      </c>
      <c r="J495" s="13">
        <f t="shared" si="167"/>
        <v>5</v>
      </c>
      <c r="K495" s="13">
        <f t="shared" si="168"/>
        <v>24</v>
      </c>
      <c r="L495" s="144">
        <f t="shared" si="175"/>
        <v>144</v>
      </c>
      <c r="M495" s="23">
        <f t="shared" si="169"/>
        <v>0.97398593315759263</v>
      </c>
      <c r="N495" s="35">
        <f t="shared" si="170"/>
        <v>0.36241182504641795</v>
      </c>
      <c r="O495" s="87">
        <f t="shared" si="171"/>
        <v>1.9944901440290845</v>
      </c>
      <c r="P495" s="142">
        <f t="shared" si="172"/>
        <v>40.187675498443568</v>
      </c>
      <c r="R495" s="60">
        <v>40322</v>
      </c>
      <c r="S495" s="121">
        <v>485</v>
      </c>
      <c r="T495" s="73">
        <f>'Calcul Es et Ea'!C494</f>
        <v>30.502500000000001</v>
      </c>
      <c r="U495" s="65">
        <f>'Calcul Es et Ea'!D494</f>
        <v>13.02814</v>
      </c>
      <c r="V495" s="33">
        <f t="shared" si="176"/>
        <v>30.187374327410872</v>
      </c>
      <c r="W495" s="33">
        <f t="shared" si="177"/>
        <v>31.918842008934732</v>
      </c>
      <c r="X495" s="35">
        <f t="shared" si="178"/>
        <v>1</v>
      </c>
      <c r="Y495" s="25">
        <f t="shared" si="179"/>
        <v>24.577508346879743</v>
      </c>
      <c r="AA495" s="60">
        <v>40322</v>
      </c>
      <c r="AB495" s="121">
        <v>485</v>
      </c>
      <c r="AC495" s="73">
        <f t="shared" si="173"/>
        <v>30.502500000000001</v>
      </c>
      <c r="AD495" s="65">
        <f t="shared" si="174"/>
        <v>13.02814</v>
      </c>
      <c r="AE495" s="33">
        <f>'Calcul Es et Ea'!I494</f>
        <v>1.3382425067151991</v>
      </c>
      <c r="AF495" s="47">
        <f t="shared" si="180"/>
        <v>303.66250000000002</v>
      </c>
      <c r="AG495" s="47">
        <f t="shared" si="181"/>
        <v>286.18814000000003</v>
      </c>
      <c r="AH495" s="33">
        <f t="shared" si="182"/>
        <v>41.689486510716961</v>
      </c>
      <c r="AI495" s="33">
        <f t="shared" si="183"/>
        <v>32.890344437905256</v>
      </c>
      <c r="AJ495" s="25">
        <f t="shared" si="184"/>
        <v>6.6392679070835712</v>
      </c>
    </row>
    <row r="496" spans="1:36" x14ac:dyDescent="0.45">
      <c r="A496" s="60">
        <v>40323</v>
      </c>
      <c r="B496" s="122">
        <v>486</v>
      </c>
      <c r="C496" s="89">
        <f t="shared" si="163"/>
        <v>20.711072653442802</v>
      </c>
      <c r="D496" s="75">
        <f t="shared" si="164"/>
        <v>5.0022329512784003</v>
      </c>
      <c r="E496" s="75">
        <f t="shared" si="165"/>
        <v>15.708839702164401</v>
      </c>
      <c r="G496" s="111">
        <v>40323</v>
      </c>
      <c r="H496" s="140">
        <v>486</v>
      </c>
      <c r="I496" s="149">
        <f t="shared" si="166"/>
        <v>2010</v>
      </c>
      <c r="J496" s="13">
        <f t="shared" si="167"/>
        <v>5</v>
      </c>
      <c r="K496" s="13">
        <f t="shared" si="168"/>
        <v>25</v>
      </c>
      <c r="L496" s="144">
        <f t="shared" si="175"/>
        <v>145</v>
      </c>
      <c r="M496" s="23">
        <f t="shared" si="169"/>
        <v>0.97364028069474995</v>
      </c>
      <c r="N496" s="35">
        <f t="shared" si="170"/>
        <v>0.36562135129228263</v>
      </c>
      <c r="O496" s="87">
        <f t="shared" si="171"/>
        <v>1.9988663944408911</v>
      </c>
      <c r="P496" s="142">
        <f t="shared" si="172"/>
        <v>40.308710011048298</v>
      </c>
      <c r="R496" s="60">
        <v>40323</v>
      </c>
      <c r="S496" s="122">
        <v>486</v>
      </c>
      <c r="T496" s="73">
        <f>'Calcul Es et Ea'!C495</f>
        <v>25.67773</v>
      </c>
      <c r="U496" s="65">
        <f>'Calcul Es et Ea'!D495</f>
        <v>13.343310000000001</v>
      </c>
      <c r="V496" s="33">
        <f t="shared" si="176"/>
        <v>30.278290611899042</v>
      </c>
      <c r="W496" s="33">
        <f t="shared" si="177"/>
        <v>26.89749695252312</v>
      </c>
      <c r="X496" s="35">
        <f t="shared" si="178"/>
        <v>0.8883426510858804</v>
      </c>
      <c r="Y496" s="25">
        <f t="shared" si="179"/>
        <v>20.711072653442802</v>
      </c>
      <c r="AA496" s="60">
        <v>40323</v>
      </c>
      <c r="AB496" s="122">
        <v>486</v>
      </c>
      <c r="AC496" s="73">
        <f t="shared" si="173"/>
        <v>25.67773</v>
      </c>
      <c r="AD496" s="65">
        <f t="shared" si="174"/>
        <v>13.343310000000001</v>
      </c>
      <c r="AE496" s="33">
        <f>'Calcul Es et Ea'!I495</f>
        <v>1.5929888282928211</v>
      </c>
      <c r="AF496" s="47">
        <f t="shared" si="180"/>
        <v>298.83773000000002</v>
      </c>
      <c r="AG496" s="47">
        <f t="shared" si="181"/>
        <v>286.50331</v>
      </c>
      <c r="AH496" s="33">
        <f t="shared" si="182"/>
        <v>39.102417506300299</v>
      </c>
      <c r="AI496" s="33">
        <f t="shared" si="183"/>
        <v>33.035468357281843</v>
      </c>
      <c r="AJ496" s="25">
        <f t="shared" si="184"/>
        <v>5.0022329512784003</v>
      </c>
    </row>
    <row r="497" spans="1:36" x14ac:dyDescent="0.45">
      <c r="A497" s="60">
        <v>40324</v>
      </c>
      <c r="B497" s="122">
        <v>487</v>
      </c>
      <c r="C497" s="89">
        <f t="shared" si="163"/>
        <v>15.391155135909594</v>
      </c>
      <c r="D497" s="75">
        <f t="shared" si="164"/>
        <v>3.0610178550020986</v>
      </c>
      <c r="E497" s="75">
        <f t="shared" si="165"/>
        <v>12.330137280907495</v>
      </c>
      <c r="G497" s="111">
        <v>40324</v>
      </c>
      <c r="H497" s="140">
        <v>487</v>
      </c>
      <c r="I497" s="149">
        <f t="shared" si="166"/>
        <v>2010</v>
      </c>
      <c r="J497" s="13">
        <f t="shared" si="167"/>
        <v>5</v>
      </c>
      <c r="K497" s="13">
        <f t="shared" si="168"/>
        <v>26</v>
      </c>
      <c r="L497" s="144">
        <f t="shared" si="175"/>
        <v>146</v>
      </c>
      <c r="M497" s="23">
        <f t="shared" si="169"/>
        <v>0.97330243918562676</v>
      </c>
      <c r="N497" s="35">
        <f t="shared" si="170"/>
        <v>0.3687225360410043</v>
      </c>
      <c r="O497" s="87">
        <f t="shared" si="171"/>
        <v>2.0031134927648591</v>
      </c>
      <c r="P497" s="142">
        <f t="shared" si="172"/>
        <v>40.42539820037458</v>
      </c>
      <c r="R497" s="60">
        <v>40324</v>
      </c>
      <c r="S497" s="122">
        <v>487</v>
      </c>
      <c r="T497" s="73">
        <f>'Calcul Es et Ea'!C496</f>
        <v>20.011430000000001</v>
      </c>
      <c r="U497" s="65">
        <f>'Calcul Es et Ea'!D496</f>
        <v>13.238989999999999</v>
      </c>
      <c r="V497" s="33">
        <f t="shared" si="176"/>
        <v>30.365942112193373</v>
      </c>
      <c r="W497" s="33">
        <f t="shared" si="177"/>
        <v>19.988513163518952</v>
      </c>
      <c r="X497" s="35">
        <f t="shared" si="178"/>
        <v>0.65825433934067246</v>
      </c>
      <c r="Y497" s="25">
        <f t="shared" si="179"/>
        <v>15.391155135909594</v>
      </c>
      <c r="AA497" s="60">
        <v>40324</v>
      </c>
      <c r="AB497" s="122">
        <v>487</v>
      </c>
      <c r="AC497" s="73">
        <f t="shared" si="173"/>
        <v>20.011430000000001</v>
      </c>
      <c r="AD497" s="65">
        <f t="shared" si="174"/>
        <v>13.238989999999999</v>
      </c>
      <c r="AE497" s="33">
        <f>'Calcul Es et Ea'!I496</f>
        <v>1.5763505564975679</v>
      </c>
      <c r="AF497" s="47">
        <f t="shared" si="180"/>
        <v>293.17143000000004</v>
      </c>
      <c r="AG497" s="47">
        <f t="shared" si="181"/>
        <v>286.39899000000003</v>
      </c>
      <c r="AH497" s="33">
        <f t="shared" si="182"/>
        <v>36.220002399570653</v>
      </c>
      <c r="AI497" s="33">
        <f t="shared" si="183"/>
        <v>32.987379862022564</v>
      </c>
      <c r="AJ497" s="25">
        <f t="shared" si="184"/>
        <v>3.0610178550020986</v>
      </c>
    </row>
    <row r="498" spans="1:36" x14ac:dyDescent="0.45">
      <c r="A498" s="60">
        <v>40325</v>
      </c>
      <c r="B498" s="121">
        <v>488</v>
      </c>
      <c r="C498" s="89">
        <f t="shared" si="163"/>
        <v>16.764488195067432</v>
      </c>
      <c r="D498" s="75">
        <f t="shared" si="164"/>
        <v>3.553947432281046</v>
      </c>
      <c r="E498" s="75">
        <f t="shared" si="165"/>
        <v>13.210540762786387</v>
      </c>
      <c r="G498" s="111">
        <v>40325</v>
      </c>
      <c r="H498" s="139">
        <v>488</v>
      </c>
      <c r="I498" s="149">
        <f t="shared" si="166"/>
        <v>2010</v>
      </c>
      <c r="J498" s="13">
        <f t="shared" si="167"/>
        <v>5</v>
      </c>
      <c r="K498" s="13">
        <f t="shared" si="168"/>
        <v>27</v>
      </c>
      <c r="L498" s="144">
        <f t="shared" si="175"/>
        <v>147</v>
      </c>
      <c r="M498" s="23">
        <f t="shared" si="169"/>
        <v>0.97297250873995333</v>
      </c>
      <c r="N498" s="35">
        <f t="shared" si="170"/>
        <v>0.37171446034461308</v>
      </c>
      <c r="O498" s="87">
        <f t="shared" si="171"/>
        <v>2.007228545641913</v>
      </c>
      <c r="P498" s="142">
        <f t="shared" si="172"/>
        <v>40.537715186474522</v>
      </c>
      <c r="R498" s="60">
        <v>40325</v>
      </c>
      <c r="S498" s="121">
        <v>488</v>
      </c>
      <c r="T498" s="73">
        <f>'Calcul Es et Ea'!C497</f>
        <v>19.927769999999999</v>
      </c>
      <c r="U498" s="65">
        <f>'Calcul Es et Ea'!D497</f>
        <v>11.937279999999999</v>
      </c>
      <c r="V498" s="33">
        <f t="shared" si="176"/>
        <v>30.450310139472204</v>
      </c>
      <c r="W498" s="33">
        <f t="shared" si="177"/>
        <v>21.772062590996665</v>
      </c>
      <c r="X498" s="35">
        <f t="shared" si="178"/>
        <v>0.71500298326268674</v>
      </c>
      <c r="Y498" s="25">
        <f t="shared" si="179"/>
        <v>16.764488195067432</v>
      </c>
      <c r="AA498" s="60">
        <v>40325</v>
      </c>
      <c r="AB498" s="121">
        <v>488</v>
      </c>
      <c r="AC498" s="73">
        <f t="shared" si="173"/>
        <v>19.927769999999999</v>
      </c>
      <c r="AD498" s="65">
        <f t="shared" si="174"/>
        <v>11.937279999999999</v>
      </c>
      <c r="AE498" s="33">
        <f>'Calcul Es et Ea'!I497</f>
        <v>1.5009653193135439</v>
      </c>
      <c r="AF498" s="47">
        <f t="shared" si="180"/>
        <v>293.08777000000003</v>
      </c>
      <c r="AG498" s="47">
        <f t="shared" si="181"/>
        <v>285.09728000000001</v>
      </c>
      <c r="AH498" s="33">
        <f t="shared" si="182"/>
        <v>36.178676836487384</v>
      </c>
      <c r="AI498" s="33">
        <f t="shared" si="183"/>
        <v>32.391733364304912</v>
      </c>
      <c r="AJ498" s="25">
        <f t="shared" si="184"/>
        <v>3.553947432281046</v>
      </c>
    </row>
    <row r="499" spans="1:36" x14ac:dyDescent="0.45">
      <c r="A499" s="60">
        <v>40326</v>
      </c>
      <c r="B499" s="122">
        <v>489</v>
      </c>
      <c r="C499" s="89">
        <f t="shared" si="163"/>
        <v>21.559111477118154</v>
      </c>
      <c r="D499" s="75">
        <f t="shared" si="164"/>
        <v>5.8047628935630469</v>
      </c>
      <c r="E499" s="75">
        <f t="shared" si="165"/>
        <v>15.754348583555107</v>
      </c>
      <c r="G499" s="111">
        <v>40326</v>
      </c>
      <c r="H499" s="140">
        <v>489</v>
      </c>
      <c r="I499" s="149">
        <f t="shared" si="166"/>
        <v>2010</v>
      </c>
      <c r="J499" s="13">
        <f t="shared" si="167"/>
        <v>5</v>
      </c>
      <c r="K499" s="13">
        <f t="shared" si="168"/>
        <v>28</v>
      </c>
      <c r="L499" s="144">
        <f t="shared" si="175"/>
        <v>148</v>
      </c>
      <c r="M499" s="23">
        <f t="shared" si="169"/>
        <v>0.97265058712324137</v>
      </c>
      <c r="N499" s="35">
        <f t="shared" si="170"/>
        <v>0.37459623763136657</v>
      </c>
      <c r="O499" s="87">
        <f t="shared" si="171"/>
        <v>2.0112086951374151</v>
      </c>
      <c r="P499" s="142">
        <f t="shared" si="172"/>
        <v>40.64563707093393</v>
      </c>
      <c r="R499" s="60">
        <v>40326</v>
      </c>
      <c r="S499" s="122">
        <v>489</v>
      </c>
      <c r="T499" s="73">
        <f>'Calcul Es et Ea'!C498</f>
        <v>21.562290000000001</v>
      </c>
      <c r="U499" s="65">
        <f>'Calcul Es et Ea'!D498</f>
        <v>8.4177560000000007</v>
      </c>
      <c r="V499" s="33">
        <f t="shared" si="176"/>
        <v>30.531376742202731</v>
      </c>
      <c r="W499" s="33">
        <f t="shared" si="177"/>
        <v>27.998846074179419</v>
      </c>
      <c r="X499" s="35">
        <f t="shared" si="178"/>
        <v>0.91705154047237381</v>
      </c>
      <c r="Y499" s="25">
        <f t="shared" si="179"/>
        <v>21.559111477118154</v>
      </c>
      <c r="AA499" s="60">
        <v>40326</v>
      </c>
      <c r="AB499" s="122">
        <v>489</v>
      </c>
      <c r="AC499" s="73">
        <f t="shared" si="173"/>
        <v>21.562290000000001</v>
      </c>
      <c r="AD499" s="65">
        <f t="shared" si="174"/>
        <v>8.4177560000000007</v>
      </c>
      <c r="AE499" s="33">
        <f>'Calcul Es et Ea'!I498</f>
        <v>1.1057368326964323</v>
      </c>
      <c r="AF499" s="47">
        <f t="shared" si="180"/>
        <v>294.72229000000004</v>
      </c>
      <c r="AG499" s="47">
        <f t="shared" si="181"/>
        <v>281.57775600000002</v>
      </c>
      <c r="AH499" s="33">
        <f t="shared" si="182"/>
        <v>36.992512163972116</v>
      </c>
      <c r="AI499" s="33">
        <f t="shared" si="183"/>
        <v>30.821606213122806</v>
      </c>
      <c r="AJ499" s="25">
        <f t="shared" si="184"/>
        <v>5.8047628935630469</v>
      </c>
    </row>
    <row r="500" spans="1:36" x14ac:dyDescent="0.45">
      <c r="A500" s="60">
        <v>40327</v>
      </c>
      <c r="B500" s="122">
        <v>490</v>
      </c>
      <c r="C500" s="89">
        <f t="shared" si="163"/>
        <v>15.501874387317459</v>
      </c>
      <c r="D500" s="75">
        <f t="shared" si="164"/>
        <v>3.2431825006573134</v>
      </c>
      <c r="E500" s="75">
        <f t="shared" si="165"/>
        <v>12.258691886660145</v>
      </c>
      <c r="G500" s="111">
        <v>40327</v>
      </c>
      <c r="H500" s="140">
        <v>490</v>
      </c>
      <c r="I500" s="149">
        <f t="shared" si="166"/>
        <v>2010</v>
      </c>
      <c r="J500" s="13">
        <f t="shared" si="167"/>
        <v>5</v>
      </c>
      <c r="K500" s="13">
        <f t="shared" si="168"/>
        <v>29</v>
      </c>
      <c r="L500" s="144">
        <f t="shared" si="175"/>
        <v>149</v>
      </c>
      <c r="M500" s="23">
        <f t="shared" si="169"/>
        <v>0.97233676972781347</v>
      </c>
      <c r="N500" s="35">
        <f t="shared" si="170"/>
        <v>0.37736701396846101</v>
      </c>
      <c r="O500" s="87">
        <f t="shared" si="171"/>
        <v>2.0150511249963561</v>
      </c>
      <c r="P500" s="142">
        <f t="shared" si="172"/>
        <v>40.749140936946745</v>
      </c>
      <c r="R500" s="60">
        <v>40327</v>
      </c>
      <c r="S500" s="122">
        <v>490</v>
      </c>
      <c r="T500" s="73">
        <f>'Calcul Es et Ea'!C499</f>
        <v>16</v>
      </c>
      <c r="U500" s="65">
        <f>'Calcul Es et Ea'!D499</f>
        <v>9.2385029999999997</v>
      </c>
      <c r="V500" s="33">
        <f t="shared" si="176"/>
        <v>30.609124706196919</v>
      </c>
      <c r="W500" s="33">
        <f t="shared" si="177"/>
        <v>20.132304399113583</v>
      </c>
      <c r="X500" s="35">
        <f t="shared" si="178"/>
        <v>0.65772231621630561</v>
      </c>
      <c r="Y500" s="25">
        <f t="shared" si="179"/>
        <v>15.501874387317459</v>
      </c>
      <c r="AA500" s="60">
        <v>40327</v>
      </c>
      <c r="AB500" s="122">
        <v>490</v>
      </c>
      <c r="AC500" s="73">
        <f t="shared" si="173"/>
        <v>16</v>
      </c>
      <c r="AD500" s="65">
        <f t="shared" si="174"/>
        <v>9.2385029999999997</v>
      </c>
      <c r="AE500" s="33">
        <f>'Calcul Es et Ea'!I499</f>
        <v>1.2383786361210125</v>
      </c>
      <c r="AF500" s="47">
        <f t="shared" si="180"/>
        <v>289.16000000000003</v>
      </c>
      <c r="AG500" s="47">
        <f t="shared" si="181"/>
        <v>282.39850300000001</v>
      </c>
      <c r="AH500" s="33">
        <f t="shared" si="182"/>
        <v>34.277943416690213</v>
      </c>
      <c r="AI500" s="33">
        <f t="shared" si="183"/>
        <v>31.182537548713714</v>
      </c>
      <c r="AJ500" s="25">
        <f t="shared" si="184"/>
        <v>3.2431825006573134</v>
      </c>
    </row>
    <row r="501" spans="1:36" x14ac:dyDescent="0.45">
      <c r="A501" s="60">
        <v>40328</v>
      </c>
      <c r="B501" s="121">
        <v>491</v>
      </c>
      <c r="C501" s="89">
        <f t="shared" si="163"/>
        <v>17.434331542660576</v>
      </c>
      <c r="D501" s="75">
        <f t="shared" si="164"/>
        <v>3.5533819757409253</v>
      </c>
      <c r="E501" s="75">
        <f t="shared" si="165"/>
        <v>13.88094956691965</v>
      </c>
      <c r="G501" s="111">
        <v>40328</v>
      </c>
      <c r="H501" s="139">
        <v>491</v>
      </c>
      <c r="I501" s="149">
        <f t="shared" si="166"/>
        <v>2010</v>
      </c>
      <c r="J501" s="13">
        <f t="shared" si="167"/>
        <v>5</v>
      </c>
      <c r="K501" s="13">
        <f t="shared" si="168"/>
        <v>30</v>
      </c>
      <c r="L501" s="144">
        <f t="shared" si="175"/>
        <v>150</v>
      </c>
      <c r="M501" s="23">
        <f t="shared" si="169"/>
        <v>0.97203114954453662</v>
      </c>
      <c r="N501" s="35">
        <f t="shared" si="170"/>
        <v>0.38002596831506935</v>
      </c>
      <c r="O501" s="87">
        <f t="shared" si="171"/>
        <v>2.018753067015373</v>
      </c>
      <c r="P501" s="142">
        <f t="shared" si="172"/>
        <v>40.84820485068213</v>
      </c>
      <c r="R501" s="60">
        <v>40328</v>
      </c>
      <c r="S501" s="121">
        <v>491</v>
      </c>
      <c r="T501" s="73">
        <f>'Calcul Es et Ea'!C500</f>
        <v>22.04665</v>
      </c>
      <c r="U501" s="65">
        <f>'Calcul Es et Ea'!D500</f>
        <v>13.535740000000001</v>
      </c>
      <c r="V501" s="33">
        <f t="shared" si="176"/>
        <v>30.683537555638392</v>
      </c>
      <c r="W501" s="33">
        <f t="shared" si="177"/>
        <v>22.641989016442306</v>
      </c>
      <c r="X501" s="35">
        <f t="shared" si="178"/>
        <v>0.737919771323161</v>
      </c>
      <c r="Y501" s="25">
        <f t="shared" si="179"/>
        <v>17.434331542660576</v>
      </c>
      <c r="AA501" s="60">
        <v>40328</v>
      </c>
      <c r="AB501" s="121">
        <v>491</v>
      </c>
      <c r="AC501" s="73">
        <f t="shared" si="173"/>
        <v>22.04665</v>
      </c>
      <c r="AD501" s="65">
        <f t="shared" si="174"/>
        <v>13.535740000000001</v>
      </c>
      <c r="AE501" s="33">
        <f>'Calcul Es et Ea'!I500</f>
        <v>1.7215705645758519</v>
      </c>
      <c r="AF501" s="47">
        <f t="shared" si="180"/>
        <v>295.20665000000002</v>
      </c>
      <c r="AG501" s="47">
        <f t="shared" si="181"/>
        <v>286.69574</v>
      </c>
      <c r="AH501" s="33">
        <f t="shared" si="182"/>
        <v>37.236293002295312</v>
      </c>
      <c r="AI501" s="33">
        <f t="shared" si="183"/>
        <v>33.124310927090917</v>
      </c>
      <c r="AJ501" s="25">
        <f t="shared" si="184"/>
        <v>3.5533819757409253</v>
      </c>
    </row>
    <row r="502" spans="1:36" x14ac:dyDescent="0.45">
      <c r="A502" s="60">
        <v>40329</v>
      </c>
      <c r="B502" s="122">
        <v>492</v>
      </c>
      <c r="C502" s="89">
        <f t="shared" si="163"/>
        <v>18.738573960409475</v>
      </c>
      <c r="D502" s="75">
        <f t="shared" si="164"/>
        <v>4.1812865492652485</v>
      </c>
      <c r="E502" s="75">
        <f t="shared" si="165"/>
        <v>14.557287411144227</v>
      </c>
      <c r="G502" s="111">
        <v>40329</v>
      </c>
      <c r="H502" s="140">
        <v>492</v>
      </c>
      <c r="I502" s="149">
        <f t="shared" si="166"/>
        <v>2010</v>
      </c>
      <c r="J502" s="13">
        <f t="shared" si="167"/>
        <v>5</v>
      </c>
      <c r="K502" s="13">
        <f t="shared" si="168"/>
        <v>31</v>
      </c>
      <c r="L502" s="144">
        <f t="shared" si="175"/>
        <v>151</v>
      </c>
      <c r="M502" s="23">
        <f t="shared" si="169"/>
        <v>0.97173381713526685</v>
      </c>
      <c r="N502" s="35">
        <f t="shared" si="170"/>
        <v>0.38257231276563386</v>
      </c>
      <c r="O502" s="87">
        <f t="shared" si="171"/>
        <v>2.022311807507378</v>
      </c>
      <c r="P502" s="142">
        <f t="shared" si="172"/>
        <v>40.942807863866278</v>
      </c>
      <c r="R502" s="60">
        <v>40329</v>
      </c>
      <c r="S502" s="122">
        <v>492</v>
      </c>
      <c r="T502" s="73">
        <f>'Calcul Es et Ea'!C501</f>
        <v>20.286989999999999</v>
      </c>
      <c r="U502" s="65">
        <f>'Calcul Es et Ea'!D501</f>
        <v>10.500450000000001</v>
      </c>
      <c r="V502" s="33">
        <f t="shared" si="176"/>
        <v>30.754599555021795</v>
      </c>
      <c r="W502" s="33">
        <f t="shared" si="177"/>
        <v>24.335810338194122</v>
      </c>
      <c r="X502" s="35">
        <f t="shared" si="178"/>
        <v>0.7912901058801276</v>
      </c>
      <c r="Y502" s="25">
        <f t="shared" si="179"/>
        <v>18.738573960409475</v>
      </c>
      <c r="AA502" s="60">
        <v>40329</v>
      </c>
      <c r="AB502" s="122">
        <v>492</v>
      </c>
      <c r="AC502" s="73">
        <f t="shared" si="173"/>
        <v>20.286989999999999</v>
      </c>
      <c r="AD502" s="65">
        <f t="shared" si="174"/>
        <v>10.500450000000001</v>
      </c>
      <c r="AE502" s="33">
        <f>'Calcul Es et Ea'!I501</f>
        <v>1.4576969993986886</v>
      </c>
      <c r="AF502" s="47">
        <f t="shared" si="180"/>
        <v>293.44699000000003</v>
      </c>
      <c r="AG502" s="47">
        <f t="shared" si="181"/>
        <v>283.66045000000003</v>
      </c>
      <c r="AH502" s="33">
        <f t="shared" si="182"/>
        <v>36.356371274347481</v>
      </c>
      <c r="AI502" s="33">
        <f t="shared" si="183"/>
        <v>31.743663252103961</v>
      </c>
      <c r="AJ502" s="25">
        <f t="shared" si="184"/>
        <v>4.1812865492652485</v>
      </c>
    </row>
    <row r="503" spans="1:36" x14ac:dyDescent="0.45">
      <c r="A503" s="60">
        <v>40330</v>
      </c>
      <c r="B503" s="122">
        <v>493</v>
      </c>
      <c r="C503" s="89">
        <f t="shared" si="163"/>
        <v>15.337865768793192</v>
      </c>
      <c r="D503" s="75">
        <f t="shared" si="164"/>
        <v>2.8895608383207283</v>
      </c>
      <c r="E503" s="75">
        <f t="shared" si="165"/>
        <v>12.448304930472464</v>
      </c>
      <c r="G503" s="111">
        <v>40330</v>
      </c>
      <c r="H503" s="140">
        <v>493</v>
      </c>
      <c r="I503" s="149">
        <f t="shared" si="166"/>
        <v>2010</v>
      </c>
      <c r="J503" s="13">
        <f t="shared" si="167"/>
        <v>6</v>
      </c>
      <c r="K503" s="13">
        <f t="shared" si="168"/>
        <v>1</v>
      </c>
      <c r="L503" s="144">
        <f t="shared" si="175"/>
        <v>152</v>
      </c>
      <c r="M503" s="23">
        <f t="shared" si="169"/>
        <v>0.9714448606060142</v>
      </c>
      <c r="N503" s="35">
        <f t="shared" si="170"/>
        <v>0.38500529278333917</v>
      </c>
      <c r="O503" s="87">
        <f t="shared" si="171"/>
        <v>2.0257246938326903</v>
      </c>
      <c r="P503" s="142">
        <f t="shared" si="172"/>
        <v>41.03293001749045</v>
      </c>
      <c r="R503" s="60">
        <v>40330</v>
      </c>
      <c r="S503" s="122">
        <v>493</v>
      </c>
      <c r="T503" s="73">
        <f>'Calcul Es et Ea'!C502</f>
        <v>18.729430000000001</v>
      </c>
      <c r="U503" s="65">
        <f>'Calcul Es et Ea'!D502</f>
        <v>12.20149</v>
      </c>
      <c r="V503" s="33">
        <f t="shared" si="176"/>
        <v>30.822295711938128</v>
      </c>
      <c r="W503" s="33">
        <f t="shared" si="177"/>
        <v>19.919306193237912</v>
      </c>
      <c r="X503" s="35">
        <f t="shared" si="178"/>
        <v>0.64626289940897363</v>
      </c>
      <c r="Y503" s="25">
        <f t="shared" si="179"/>
        <v>15.337865768793192</v>
      </c>
      <c r="AA503" s="60">
        <v>40330</v>
      </c>
      <c r="AB503" s="122">
        <v>493</v>
      </c>
      <c r="AC503" s="73">
        <f t="shared" si="173"/>
        <v>18.729430000000001</v>
      </c>
      <c r="AD503" s="65">
        <f t="shared" si="174"/>
        <v>12.20149</v>
      </c>
      <c r="AE503" s="33">
        <f>'Calcul Es et Ea'!I502</f>
        <v>1.6088435978184026</v>
      </c>
      <c r="AF503" s="47">
        <f t="shared" si="180"/>
        <v>291.88943</v>
      </c>
      <c r="AG503" s="47">
        <f t="shared" si="181"/>
        <v>285.36149</v>
      </c>
      <c r="AH503" s="33">
        <f t="shared" si="182"/>
        <v>35.590604711041181</v>
      </c>
      <c r="AI503" s="33">
        <f t="shared" si="183"/>
        <v>32.51197476462454</v>
      </c>
      <c r="AJ503" s="25">
        <f t="shared" si="184"/>
        <v>2.8895608383207283</v>
      </c>
    </row>
    <row r="504" spans="1:36" x14ac:dyDescent="0.45">
      <c r="A504" s="60">
        <v>40331</v>
      </c>
      <c r="B504" s="121">
        <v>494</v>
      </c>
      <c r="C504" s="89">
        <f t="shared" si="163"/>
        <v>17.724337945966528</v>
      </c>
      <c r="D504" s="75">
        <f t="shared" si="164"/>
        <v>3.822266756772513</v>
      </c>
      <c r="E504" s="75">
        <f t="shared" si="165"/>
        <v>13.902071189194015</v>
      </c>
      <c r="G504" s="111">
        <v>40331</v>
      </c>
      <c r="H504" s="139">
        <v>494</v>
      </c>
      <c r="I504" s="149">
        <f t="shared" si="166"/>
        <v>2010</v>
      </c>
      <c r="J504" s="13">
        <f t="shared" si="167"/>
        <v>6</v>
      </c>
      <c r="K504" s="13">
        <f t="shared" si="168"/>
        <v>2</v>
      </c>
      <c r="L504" s="144">
        <f t="shared" si="175"/>
        <v>153</v>
      </c>
      <c r="M504" s="23">
        <f t="shared" si="169"/>
        <v>0.9711643655808343</v>
      </c>
      <c r="N504" s="35">
        <f t="shared" si="170"/>
        <v>0.38732418742369806</v>
      </c>
      <c r="O504" s="87">
        <f t="shared" si="171"/>
        <v>2.0289891409688354</v>
      </c>
      <c r="P504" s="142">
        <f t="shared" si="172"/>
        <v>41.118552346545073</v>
      </c>
      <c r="R504" s="60">
        <v>40331</v>
      </c>
      <c r="S504" s="121">
        <v>494</v>
      </c>
      <c r="T504" s="73">
        <f>'Calcul Es et Ea'!C503</f>
        <v>19.234400000000001</v>
      </c>
      <c r="U504" s="65">
        <f>'Calcul Es et Ea'!D503</f>
        <v>10.553280000000001</v>
      </c>
      <c r="V504" s="33">
        <f t="shared" si="176"/>
        <v>30.886611780630798</v>
      </c>
      <c r="W504" s="33">
        <f t="shared" si="177"/>
        <v>23.01862070904744</v>
      </c>
      <c r="X504" s="35">
        <f t="shared" si="178"/>
        <v>0.74526208548010997</v>
      </c>
      <c r="Y504" s="25">
        <f t="shared" si="179"/>
        <v>17.724337945966528</v>
      </c>
      <c r="AA504" s="60">
        <v>40331</v>
      </c>
      <c r="AB504" s="121">
        <v>494</v>
      </c>
      <c r="AC504" s="73">
        <f t="shared" si="173"/>
        <v>19.234400000000001</v>
      </c>
      <c r="AD504" s="65">
        <f t="shared" si="174"/>
        <v>10.553280000000001</v>
      </c>
      <c r="AE504" s="33">
        <f>'Calcul Es et Ea'!I503</f>
        <v>1.4340790103246372</v>
      </c>
      <c r="AF504" s="47">
        <f t="shared" si="180"/>
        <v>292.39440000000002</v>
      </c>
      <c r="AG504" s="47">
        <f t="shared" si="181"/>
        <v>283.71328000000005</v>
      </c>
      <c r="AH504" s="33">
        <f t="shared" si="182"/>
        <v>35.837532178324864</v>
      </c>
      <c r="AI504" s="33">
        <f t="shared" si="183"/>
        <v>31.767318101259189</v>
      </c>
      <c r="AJ504" s="25">
        <f t="shared" si="184"/>
        <v>3.822266756772513</v>
      </c>
    </row>
    <row r="505" spans="1:36" x14ac:dyDescent="0.45">
      <c r="A505" s="60">
        <v>40332</v>
      </c>
      <c r="B505" s="122">
        <v>495</v>
      </c>
      <c r="C505" s="89">
        <f t="shared" si="163"/>
        <v>23.465785415624442</v>
      </c>
      <c r="D505" s="75">
        <f t="shared" si="164"/>
        <v>5.7676679584506134</v>
      </c>
      <c r="E505" s="75">
        <f t="shared" si="165"/>
        <v>17.698117457173829</v>
      </c>
      <c r="G505" s="111">
        <v>40332</v>
      </c>
      <c r="H505" s="140">
        <v>495</v>
      </c>
      <c r="I505" s="149">
        <f t="shared" si="166"/>
        <v>2010</v>
      </c>
      <c r="J505" s="13">
        <f t="shared" si="167"/>
        <v>6</v>
      </c>
      <c r="K505" s="13">
        <f t="shared" si="168"/>
        <v>3</v>
      </c>
      <c r="L505" s="144">
        <f t="shared" si="175"/>
        <v>154</v>
      </c>
      <c r="M505" s="23">
        <f t="shared" si="169"/>
        <v>0.97089241517645686</v>
      </c>
      <c r="N505" s="35">
        <f t="shared" si="170"/>
        <v>0.38952830954818274</v>
      </c>
      <c r="O505" s="87">
        <f t="shared" si="171"/>
        <v>2.0321026380895062</v>
      </c>
      <c r="P505" s="142">
        <f t="shared" si="172"/>
        <v>41.199656885671303</v>
      </c>
      <c r="R505" s="60">
        <v>40332</v>
      </c>
      <c r="S505" s="122">
        <v>495</v>
      </c>
      <c r="T505" s="73">
        <f>'Calcul Es et Ea'!C504</f>
        <v>25.111740000000001</v>
      </c>
      <c r="U505" s="65">
        <f>'Calcul Es et Ea'!D504</f>
        <v>9.9553999999999991</v>
      </c>
      <c r="V505" s="33">
        <f t="shared" si="176"/>
        <v>30.947534266240858</v>
      </c>
      <c r="W505" s="33">
        <f t="shared" si="177"/>
        <v>30.475045994317455</v>
      </c>
      <c r="X505" s="35">
        <f t="shared" si="178"/>
        <v>0.98473260364271353</v>
      </c>
      <c r="Y505" s="25">
        <f t="shared" si="179"/>
        <v>23.465785415624442</v>
      </c>
      <c r="AA505" s="60">
        <v>40332</v>
      </c>
      <c r="AB505" s="122">
        <v>495</v>
      </c>
      <c r="AC505" s="73">
        <f t="shared" si="173"/>
        <v>25.111740000000001</v>
      </c>
      <c r="AD505" s="65">
        <f t="shared" si="174"/>
        <v>9.9553999999999991</v>
      </c>
      <c r="AE505" s="33">
        <f>'Calcul Es et Ea'!I504</f>
        <v>1.5177746735657596</v>
      </c>
      <c r="AF505" s="47">
        <f t="shared" si="180"/>
        <v>298.27174000000002</v>
      </c>
      <c r="AG505" s="47">
        <f t="shared" si="181"/>
        <v>283.11540000000002</v>
      </c>
      <c r="AH505" s="33">
        <f t="shared" si="182"/>
        <v>38.807022653895416</v>
      </c>
      <c r="AI505" s="33">
        <f t="shared" si="183"/>
        <v>31.500385354512506</v>
      </c>
      <c r="AJ505" s="25">
        <f t="shared" si="184"/>
        <v>5.7676679584506134</v>
      </c>
    </row>
    <row r="506" spans="1:36" x14ac:dyDescent="0.45">
      <c r="A506" s="60">
        <v>40333</v>
      </c>
      <c r="B506" s="122">
        <v>496</v>
      </c>
      <c r="C506" s="89">
        <f t="shared" si="163"/>
        <v>24.145199081084016</v>
      </c>
      <c r="D506" s="75">
        <f t="shared" si="164"/>
        <v>6.0166961737335347</v>
      </c>
      <c r="E506" s="75">
        <f t="shared" si="165"/>
        <v>18.12850290735048</v>
      </c>
      <c r="G506" s="111">
        <v>40333</v>
      </c>
      <c r="H506" s="140">
        <v>496</v>
      </c>
      <c r="I506" s="149">
        <f t="shared" si="166"/>
        <v>2010</v>
      </c>
      <c r="J506" s="13">
        <f t="shared" si="167"/>
        <v>6</v>
      </c>
      <c r="K506" s="13">
        <f t="shared" si="168"/>
        <v>4</v>
      </c>
      <c r="L506" s="144">
        <f t="shared" si="175"/>
        <v>155</v>
      </c>
      <c r="M506" s="23">
        <f t="shared" si="169"/>
        <v>0.97062908997765562</v>
      </c>
      <c r="N506" s="35">
        <f t="shared" si="170"/>
        <v>0.39161700602783883</v>
      </c>
      <c r="O506" s="87">
        <f t="shared" si="171"/>
        <v>2.0350627551217637</v>
      </c>
      <c r="P506" s="142">
        <f t="shared" si="172"/>
        <v>41.276226675611561</v>
      </c>
      <c r="R506" s="60">
        <v>40333</v>
      </c>
      <c r="S506" s="122">
        <v>496</v>
      </c>
      <c r="T506" s="73">
        <f>'Calcul Es et Ea'!C505</f>
        <v>28.64902</v>
      </c>
      <c r="U506" s="65">
        <f>'Calcul Es et Ea'!D505</f>
        <v>12.661799999999999</v>
      </c>
      <c r="V506" s="33">
        <f t="shared" si="176"/>
        <v>31.005050429652382</v>
      </c>
      <c r="W506" s="33">
        <f t="shared" si="177"/>
        <v>31.357401404005213</v>
      </c>
      <c r="X506" s="35">
        <f t="shared" si="178"/>
        <v>1</v>
      </c>
      <c r="Y506" s="25">
        <f t="shared" si="179"/>
        <v>24.145199081084016</v>
      </c>
      <c r="AA506" s="60">
        <v>40333</v>
      </c>
      <c r="AB506" s="122">
        <v>496</v>
      </c>
      <c r="AC506" s="73">
        <f t="shared" si="173"/>
        <v>28.64902</v>
      </c>
      <c r="AD506" s="65">
        <f t="shared" si="174"/>
        <v>12.661799999999999</v>
      </c>
      <c r="AE506" s="33">
        <f>'Calcul Es et Ea'!I505</f>
        <v>1.5815653979132767</v>
      </c>
      <c r="AF506" s="47">
        <f t="shared" si="180"/>
        <v>301.80902000000003</v>
      </c>
      <c r="AG506" s="47">
        <f t="shared" si="181"/>
        <v>285.82180000000005</v>
      </c>
      <c r="AH506" s="33">
        <f t="shared" si="182"/>
        <v>40.680918868302832</v>
      </c>
      <c r="AI506" s="33">
        <f t="shared" si="183"/>
        <v>32.722260140165851</v>
      </c>
      <c r="AJ506" s="25">
        <f t="shared" si="184"/>
        <v>6.0166961737335347</v>
      </c>
    </row>
    <row r="507" spans="1:36" x14ac:dyDescent="0.45">
      <c r="A507" s="60">
        <v>40334</v>
      </c>
      <c r="B507" s="121">
        <v>497</v>
      </c>
      <c r="C507" s="89">
        <f t="shared" si="163"/>
        <v>24.234915181007274</v>
      </c>
      <c r="D507" s="75">
        <f t="shared" si="164"/>
        <v>5.6893919741475125</v>
      </c>
      <c r="E507" s="75">
        <f t="shared" si="165"/>
        <v>18.545523206859762</v>
      </c>
      <c r="G507" s="111">
        <v>40334</v>
      </c>
      <c r="H507" s="139">
        <v>497</v>
      </c>
      <c r="I507" s="149">
        <f t="shared" si="166"/>
        <v>2010</v>
      </c>
      <c r="J507" s="13">
        <f t="shared" si="167"/>
        <v>6</v>
      </c>
      <c r="K507" s="13">
        <f t="shared" si="168"/>
        <v>5</v>
      </c>
      <c r="L507" s="144">
        <f t="shared" si="175"/>
        <v>156</v>
      </c>
      <c r="M507" s="23">
        <f t="shared" si="169"/>
        <v>0.97037446801337024</v>
      </c>
      <c r="N507" s="35">
        <f t="shared" si="170"/>
        <v>0.3935896579368216</v>
      </c>
      <c r="O507" s="87">
        <f t="shared" si="171"/>
        <v>2.0378671492492564</v>
      </c>
      <c r="P507" s="142">
        <f t="shared" si="172"/>
        <v>41.348245770334032</v>
      </c>
      <c r="R507" s="60">
        <v>40334</v>
      </c>
      <c r="S507" s="121">
        <v>497</v>
      </c>
      <c r="T507" s="73">
        <f>'Calcul Es et Ea'!C506</f>
        <v>30.183499999999999</v>
      </c>
      <c r="U507" s="65">
        <f>'Calcul Es et Ea'!D506</f>
        <v>14.13331</v>
      </c>
      <c r="V507" s="33">
        <f t="shared" si="176"/>
        <v>31.059148292844114</v>
      </c>
      <c r="W507" s="33">
        <f t="shared" si="177"/>
        <v>31.473915819489964</v>
      </c>
      <c r="X507" s="35">
        <f t="shared" si="178"/>
        <v>1</v>
      </c>
      <c r="Y507" s="25">
        <f t="shared" si="179"/>
        <v>24.234915181007274</v>
      </c>
      <c r="AA507" s="60">
        <v>40334</v>
      </c>
      <c r="AB507" s="121">
        <v>497</v>
      </c>
      <c r="AC507" s="73">
        <f t="shared" si="173"/>
        <v>30.183499999999999</v>
      </c>
      <c r="AD507" s="65">
        <f t="shared" si="174"/>
        <v>14.13331</v>
      </c>
      <c r="AE507" s="33">
        <f>'Calcul Es et Ea'!I506</f>
        <v>1.8054263589537505</v>
      </c>
      <c r="AF507" s="47">
        <f t="shared" si="180"/>
        <v>303.34350000000001</v>
      </c>
      <c r="AG507" s="47">
        <f t="shared" si="181"/>
        <v>287.29331000000002</v>
      </c>
      <c r="AH507" s="33">
        <f t="shared" si="182"/>
        <v>41.514581741273531</v>
      </c>
      <c r="AI507" s="33">
        <f t="shared" si="183"/>
        <v>33.401344228102005</v>
      </c>
      <c r="AJ507" s="25">
        <f t="shared" si="184"/>
        <v>5.6893919741475125</v>
      </c>
    </row>
    <row r="508" spans="1:36" x14ac:dyDescent="0.45">
      <c r="A508" s="60">
        <v>40335</v>
      </c>
      <c r="B508" s="122">
        <v>498</v>
      </c>
      <c r="C508" s="89">
        <f t="shared" si="163"/>
        <v>17.286969234795812</v>
      </c>
      <c r="D508" s="75">
        <f t="shared" si="164"/>
        <v>3.5807347284292073</v>
      </c>
      <c r="E508" s="75">
        <f t="shared" si="165"/>
        <v>13.706234506366606</v>
      </c>
      <c r="G508" s="111">
        <v>40335</v>
      </c>
      <c r="H508" s="140">
        <v>498</v>
      </c>
      <c r="I508" s="149">
        <f t="shared" si="166"/>
        <v>2010</v>
      </c>
      <c r="J508" s="13">
        <f t="shared" si="167"/>
        <v>6</v>
      </c>
      <c r="K508" s="13">
        <f t="shared" si="168"/>
        <v>6</v>
      </c>
      <c r="L508" s="144">
        <f t="shared" si="175"/>
        <v>157</v>
      </c>
      <c r="M508" s="23">
        <f t="shared" si="169"/>
        <v>0.97012862473358386</v>
      </c>
      <c r="N508" s="35">
        <f t="shared" si="170"/>
        <v>0.39544568073579722</v>
      </c>
      <c r="O508" s="87">
        <f t="shared" si="171"/>
        <v>2.0405135713282103</v>
      </c>
      <c r="P508" s="142">
        <f t="shared" si="172"/>
        <v>41.415699244699425</v>
      </c>
      <c r="R508" s="60">
        <v>40335</v>
      </c>
      <c r="S508" s="122">
        <v>498</v>
      </c>
      <c r="T508" s="73">
        <f>'Calcul Es et Ea'!C507</f>
        <v>21.570250000000001</v>
      </c>
      <c r="U508" s="65">
        <f>'Calcul Es et Ea'!D507</f>
        <v>13.430350000000001</v>
      </c>
      <c r="V508" s="33">
        <f t="shared" si="176"/>
        <v>31.109816644648422</v>
      </c>
      <c r="W508" s="33">
        <f t="shared" si="177"/>
        <v>22.450609395838718</v>
      </c>
      <c r="X508" s="35">
        <f t="shared" si="178"/>
        <v>0.72165675716705713</v>
      </c>
      <c r="Y508" s="25">
        <f t="shared" si="179"/>
        <v>17.286969234795812</v>
      </c>
      <c r="AA508" s="60">
        <v>40335</v>
      </c>
      <c r="AB508" s="122">
        <v>498</v>
      </c>
      <c r="AC508" s="73">
        <f t="shared" si="173"/>
        <v>21.570250000000001</v>
      </c>
      <c r="AD508" s="65">
        <f t="shared" si="174"/>
        <v>13.430350000000001</v>
      </c>
      <c r="AE508" s="33">
        <f>'Calcul Es et Ea'!I507</f>
        <v>1.5854015302460742</v>
      </c>
      <c r="AF508" s="47">
        <f t="shared" si="180"/>
        <v>294.73025000000001</v>
      </c>
      <c r="AG508" s="47">
        <f t="shared" si="181"/>
        <v>286.59035</v>
      </c>
      <c r="AH508" s="33">
        <f t="shared" si="182"/>
        <v>36.99650877144186</v>
      </c>
      <c r="AI508" s="33">
        <f t="shared" si="183"/>
        <v>33.075631491993306</v>
      </c>
      <c r="AJ508" s="25">
        <f t="shared" si="184"/>
        <v>3.5807347284292073</v>
      </c>
    </row>
    <row r="509" spans="1:36" x14ac:dyDescent="0.45">
      <c r="A509" s="60">
        <v>40336</v>
      </c>
      <c r="B509" s="122">
        <v>499</v>
      </c>
      <c r="C509" s="89">
        <f t="shared" si="163"/>
        <v>18.727119781565705</v>
      </c>
      <c r="D509" s="75">
        <f t="shared" si="164"/>
        <v>4.0920495759288693</v>
      </c>
      <c r="E509" s="75">
        <f t="shared" si="165"/>
        <v>14.635070205636836</v>
      </c>
      <c r="G509" s="111">
        <v>40336</v>
      </c>
      <c r="H509" s="140">
        <v>499</v>
      </c>
      <c r="I509" s="149">
        <f t="shared" si="166"/>
        <v>2010</v>
      </c>
      <c r="J509" s="13">
        <f t="shared" si="167"/>
        <v>6</v>
      </c>
      <c r="K509" s="13">
        <f t="shared" si="168"/>
        <v>7</v>
      </c>
      <c r="L509" s="144">
        <f t="shared" si="175"/>
        <v>158</v>
      </c>
      <c r="M509" s="23">
        <f t="shared" si="169"/>
        <v>0.96989163298696601</v>
      </c>
      <c r="N509" s="35">
        <f t="shared" si="170"/>
        <v>0.39718452444515417</v>
      </c>
      <c r="O509" s="87">
        <f t="shared" si="171"/>
        <v>2.0429998721821292</v>
      </c>
      <c r="P509" s="142">
        <f t="shared" si="172"/>
        <v>41.478573202533475</v>
      </c>
      <c r="R509" s="60">
        <v>40336</v>
      </c>
      <c r="S509" s="122">
        <v>499</v>
      </c>
      <c r="T509" s="73">
        <f>'Calcul Es et Ea'!C508</f>
        <v>20.587479999999999</v>
      </c>
      <c r="U509" s="65">
        <f>'Calcul Es et Ea'!D508</f>
        <v>11.06378</v>
      </c>
      <c r="V509" s="33">
        <f t="shared" si="176"/>
        <v>31.157045046815046</v>
      </c>
      <c r="W509" s="33">
        <f t="shared" si="177"/>
        <v>24.320934781254159</v>
      </c>
      <c r="X509" s="35">
        <f t="shared" si="178"/>
        <v>0.78059182906179703</v>
      </c>
      <c r="Y509" s="25">
        <f t="shared" si="179"/>
        <v>18.727119781565705</v>
      </c>
      <c r="AA509" s="60">
        <v>40336</v>
      </c>
      <c r="AB509" s="122">
        <v>499</v>
      </c>
      <c r="AC509" s="73">
        <f t="shared" si="173"/>
        <v>20.587479999999999</v>
      </c>
      <c r="AD509" s="65">
        <f t="shared" si="174"/>
        <v>11.06378</v>
      </c>
      <c r="AE509" s="33">
        <f>'Calcul Es et Ea'!I508</f>
        <v>1.4787711619373465</v>
      </c>
      <c r="AF509" s="47">
        <f t="shared" si="180"/>
        <v>293.74748</v>
      </c>
      <c r="AG509" s="47">
        <f t="shared" si="181"/>
        <v>284.22378000000003</v>
      </c>
      <c r="AH509" s="33">
        <f t="shared" si="182"/>
        <v>36.505516002088463</v>
      </c>
      <c r="AI509" s="33">
        <f t="shared" si="183"/>
        <v>31.99657827737882</v>
      </c>
      <c r="AJ509" s="25">
        <f t="shared" si="184"/>
        <v>4.0920495759288693</v>
      </c>
    </row>
    <row r="510" spans="1:36" x14ac:dyDescent="0.45">
      <c r="A510" s="60">
        <v>40337</v>
      </c>
      <c r="B510" s="121">
        <v>500</v>
      </c>
      <c r="C510" s="89">
        <f t="shared" si="163"/>
        <v>16.172176278083143</v>
      </c>
      <c r="D510" s="75">
        <f t="shared" si="164"/>
        <v>3.1532220200994874</v>
      </c>
      <c r="E510" s="75">
        <f t="shared" si="165"/>
        <v>13.018954257983655</v>
      </c>
      <c r="G510" s="111">
        <v>40337</v>
      </c>
      <c r="H510" s="139">
        <v>500</v>
      </c>
      <c r="I510" s="149">
        <f t="shared" si="166"/>
        <v>2010</v>
      </c>
      <c r="J510" s="13">
        <f t="shared" si="167"/>
        <v>6</v>
      </c>
      <c r="K510" s="13">
        <f t="shared" si="168"/>
        <v>8</v>
      </c>
      <c r="L510" s="144">
        <f t="shared" si="175"/>
        <v>159</v>
      </c>
      <c r="M510" s="23">
        <f t="shared" si="169"/>
        <v>0.9696635629992858</v>
      </c>
      <c r="N510" s="35">
        <f t="shared" si="170"/>
        <v>0.39880567380797383</v>
      </c>
      <c r="O510" s="87">
        <f t="shared" si="171"/>
        <v>2.0453240087406361</v>
      </c>
      <c r="P510" s="142">
        <f t="shared" si="172"/>
        <v>41.536854784965257</v>
      </c>
      <c r="R510" s="60">
        <v>40337</v>
      </c>
      <c r="S510" s="121">
        <v>500</v>
      </c>
      <c r="T510" s="73">
        <f>'Calcul Es et Ea'!C509</f>
        <v>21.092099999999999</v>
      </c>
      <c r="U510" s="65">
        <f>'Calcul Es et Ea'!D509</f>
        <v>14.009690000000001</v>
      </c>
      <c r="V510" s="33">
        <f t="shared" si="176"/>
        <v>31.200823840274506</v>
      </c>
      <c r="W510" s="33">
        <f t="shared" si="177"/>
        <v>21.002826335172912</v>
      </c>
      <c r="X510" s="35">
        <f t="shared" si="178"/>
        <v>0.67314973613171525</v>
      </c>
      <c r="Y510" s="25">
        <f t="shared" si="179"/>
        <v>16.172176278083143</v>
      </c>
      <c r="AA510" s="60">
        <v>40337</v>
      </c>
      <c r="AB510" s="121">
        <v>500</v>
      </c>
      <c r="AC510" s="73">
        <f t="shared" si="173"/>
        <v>21.092099999999999</v>
      </c>
      <c r="AD510" s="65">
        <f t="shared" si="174"/>
        <v>14.009690000000001</v>
      </c>
      <c r="AE510" s="33">
        <f>'Calcul Es et Ea'!I509</f>
        <v>1.6346374961192036</v>
      </c>
      <c r="AF510" s="47">
        <f t="shared" si="180"/>
        <v>294.25210000000004</v>
      </c>
      <c r="AG510" s="47">
        <f t="shared" si="181"/>
        <v>287.16969</v>
      </c>
      <c r="AH510" s="33">
        <f t="shared" si="182"/>
        <v>36.757010057639484</v>
      </c>
      <c r="AI510" s="33">
        <f t="shared" si="183"/>
        <v>33.343892004424362</v>
      </c>
      <c r="AJ510" s="25">
        <f t="shared" si="184"/>
        <v>3.1532220200994874</v>
      </c>
    </row>
    <row r="511" spans="1:36" x14ac:dyDescent="0.45">
      <c r="A511" s="60">
        <v>40338</v>
      </c>
      <c r="B511" s="122">
        <v>501</v>
      </c>
      <c r="C511" s="89">
        <f t="shared" si="163"/>
        <v>16.939762071284683</v>
      </c>
      <c r="D511" s="75">
        <f t="shared" si="164"/>
        <v>3.3204444646616067</v>
      </c>
      <c r="E511" s="75">
        <f t="shared" si="165"/>
        <v>13.619317606623076</v>
      </c>
      <c r="G511" s="111">
        <v>40338</v>
      </c>
      <c r="H511" s="140">
        <v>501</v>
      </c>
      <c r="I511" s="149">
        <f t="shared" si="166"/>
        <v>2010</v>
      </c>
      <c r="J511" s="13">
        <f t="shared" si="167"/>
        <v>6</v>
      </c>
      <c r="K511" s="13">
        <f t="shared" si="168"/>
        <v>9</v>
      </c>
      <c r="L511" s="144">
        <f t="shared" si="175"/>
        <v>160</v>
      </c>
      <c r="M511" s="23">
        <f t="shared" si="169"/>
        <v>0.96944448235260294</v>
      </c>
      <c r="N511" s="35">
        <f t="shared" si="170"/>
        <v>0.4003086484427128</v>
      </c>
      <c r="O511" s="87">
        <f t="shared" si="171"/>
        <v>2.0474840499876299</v>
      </c>
      <c r="P511" s="142">
        <f t="shared" si="172"/>
        <v>41.590532178889468</v>
      </c>
      <c r="R511" s="60">
        <v>40338</v>
      </c>
      <c r="S511" s="122">
        <v>501</v>
      </c>
      <c r="T511" s="73">
        <f>'Calcul Es et Ea'!C510</f>
        <v>20.6404</v>
      </c>
      <c r="U511" s="65">
        <f>'Calcul Es et Ea'!D510</f>
        <v>12.88977</v>
      </c>
      <c r="V511" s="33">
        <f t="shared" si="176"/>
        <v>31.241144151494616</v>
      </c>
      <c r="W511" s="33">
        <f t="shared" si="177"/>
        <v>21.99969100166842</v>
      </c>
      <c r="X511" s="35">
        <f t="shared" si="178"/>
        <v>0.70418967035866153</v>
      </c>
      <c r="Y511" s="25">
        <f t="shared" si="179"/>
        <v>16.939762071284683</v>
      </c>
      <c r="AA511" s="60">
        <v>40338</v>
      </c>
      <c r="AB511" s="122">
        <v>501</v>
      </c>
      <c r="AC511" s="73">
        <f t="shared" si="173"/>
        <v>20.6404</v>
      </c>
      <c r="AD511" s="65">
        <f t="shared" si="174"/>
        <v>12.88977</v>
      </c>
      <c r="AE511" s="33">
        <f>'Calcul Es et Ea'!I510</f>
        <v>1.6640211897740438</v>
      </c>
      <c r="AF511" s="47">
        <f t="shared" si="180"/>
        <v>293.80040000000002</v>
      </c>
      <c r="AG511" s="47">
        <f t="shared" si="181"/>
        <v>286.04977000000002</v>
      </c>
      <c r="AH511" s="33">
        <f t="shared" si="182"/>
        <v>36.531829678356914</v>
      </c>
      <c r="AI511" s="33">
        <f t="shared" si="183"/>
        <v>32.826781532315195</v>
      </c>
      <c r="AJ511" s="25">
        <f t="shared" si="184"/>
        <v>3.3204444646616067</v>
      </c>
    </row>
    <row r="512" spans="1:36" x14ac:dyDescent="0.45">
      <c r="A512" s="60">
        <v>40339</v>
      </c>
      <c r="B512" s="122">
        <v>502</v>
      </c>
      <c r="C512" s="89">
        <f t="shared" si="163"/>
        <v>16.854099160100716</v>
      </c>
      <c r="D512" s="75">
        <f t="shared" si="164"/>
        <v>3.0344209036426268</v>
      </c>
      <c r="E512" s="75">
        <f t="shared" si="165"/>
        <v>13.81967825645809</v>
      </c>
      <c r="G512" s="111">
        <v>40339</v>
      </c>
      <c r="H512" s="140">
        <v>502</v>
      </c>
      <c r="I512" s="149">
        <f t="shared" si="166"/>
        <v>2010</v>
      </c>
      <c r="J512" s="13">
        <f t="shared" si="167"/>
        <v>6</v>
      </c>
      <c r="K512" s="13">
        <f t="shared" si="168"/>
        <v>10</v>
      </c>
      <c r="L512" s="144">
        <f t="shared" si="175"/>
        <v>161</v>
      </c>
      <c r="M512" s="23">
        <f t="shared" si="169"/>
        <v>0.96923445596524105</v>
      </c>
      <c r="N512" s="35">
        <f t="shared" si="170"/>
        <v>0.40169300298555</v>
      </c>
      <c r="O512" s="87">
        <f t="shared" si="171"/>
        <v>2.0494781826840223</v>
      </c>
      <c r="P512" s="142">
        <f t="shared" si="172"/>
        <v>41.639594625410261</v>
      </c>
      <c r="R512" s="60">
        <v>40339</v>
      </c>
      <c r="S512" s="122">
        <v>502</v>
      </c>
      <c r="T512" s="73">
        <f>'Calcul Es et Ea'!C511</f>
        <v>22.94622</v>
      </c>
      <c r="U512" s="65">
        <f>'Calcul Es et Ea'!D511</f>
        <v>15.29185</v>
      </c>
      <c r="V512" s="33">
        <f t="shared" si="176"/>
        <v>31.277997898823173</v>
      </c>
      <c r="W512" s="33">
        <f t="shared" si="177"/>
        <v>21.888440467663269</v>
      </c>
      <c r="X512" s="35">
        <f t="shared" si="178"/>
        <v>0.69980311842423959</v>
      </c>
      <c r="Y512" s="25">
        <f t="shared" si="179"/>
        <v>16.854099160100716</v>
      </c>
      <c r="AA512" s="60">
        <v>40339</v>
      </c>
      <c r="AB512" s="122">
        <v>502</v>
      </c>
      <c r="AC512" s="73">
        <f t="shared" si="173"/>
        <v>22.94622</v>
      </c>
      <c r="AD512" s="65">
        <f t="shared" si="174"/>
        <v>15.29185</v>
      </c>
      <c r="AE512" s="33">
        <f>'Calcul Es et Ea'!I511</f>
        <v>1.9911799254551856</v>
      </c>
      <c r="AF512" s="47">
        <f t="shared" si="180"/>
        <v>296.10622000000001</v>
      </c>
      <c r="AG512" s="47">
        <f t="shared" si="181"/>
        <v>288.45185000000004</v>
      </c>
      <c r="AH512" s="33">
        <f t="shared" si="182"/>
        <v>37.692245774986453</v>
      </c>
      <c r="AI512" s="33">
        <f t="shared" si="183"/>
        <v>33.943389519645592</v>
      </c>
      <c r="AJ512" s="25">
        <f t="shared" si="184"/>
        <v>3.0344209036426268</v>
      </c>
    </row>
    <row r="513" spans="1:36" x14ac:dyDescent="0.45">
      <c r="A513" s="60">
        <v>40340</v>
      </c>
      <c r="B513" s="121">
        <v>503</v>
      </c>
      <c r="C513" s="89">
        <f t="shared" si="163"/>
        <v>17.982573382036566</v>
      </c>
      <c r="D513" s="75">
        <f t="shared" si="164"/>
        <v>3.6830796169610549</v>
      </c>
      <c r="E513" s="75">
        <f t="shared" si="165"/>
        <v>14.299493765075511</v>
      </c>
      <c r="G513" s="111">
        <v>40340</v>
      </c>
      <c r="H513" s="139">
        <v>503</v>
      </c>
      <c r="I513" s="149">
        <f t="shared" si="166"/>
        <v>2010</v>
      </c>
      <c r="J513" s="13">
        <f t="shared" si="167"/>
        <v>6</v>
      </c>
      <c r="K513" s="13">
        <f t="shared" si="168"/>
        <v>11</v>
      </c>
      <c r="L513" s="144">
        <f t="shared" si="175"/>
        <v>162</v>
      </c>
      <c r="M513" s="23">
        <f t="shared" si="169"/>
        <v>0.96903354607255143</v>
      </c>
      <c r="N513" s="35">
        <f t="shared" si="170"/>
        <v>0.40295832722235758</v>
      </c>
      <c r="O513" s="87">
        <f t="shared" si="171"/>
        <v>2.0513047168307148</v>
      </c>
      <c r="P513" s="142">
        <f t="shared" si="172"/>
        <v>41.684032428125533</v>
      </c>
      <c r="R513" s="60">
        <v>40340</v>
      </c>
      <c r="S513" s="121">
        <v>503</v>
      </c>
      <c r="T513" s="73">
        <f>'Calcul Es et Ea'!C512</f>
        <v>22.110600000000002</v>
      </c>
      <c r="U513" s="65">
        <f>'Calcul Es et Ea'!D512</f>
        <v>13.415480000000001</v>
      </c>
      <c r="V513" s="33">
        <f t="shared" si="176"/>
        <v>31.31137779871078</v>
      </c>
      <c r="W513" s="33">
        <f t="shared" si="177"/>
        <v>23.353991405242294</v>
      </c>
      <c r="X513" s="35">
        <f t="shared" si="178"/>
        <v>0.74586278366210623</v>
      </c>
      <c r="Y513" s="25">
        <f t="shared" si="179"/>
        <v>17.982573382036566</v>
      </c>
      <c r="AA513" s="60">
        <v>40340</v>
      </c>
      <c r="AB513" s="121">
        <v>503</v>
      </c>
      <c r="AC513" s="73">
        <f t="shared" si="173"/>
        <v>22.110600000000002</v>
      </c>
      <c r="AD513" s="65">
        <f t="shared" si="174"/>
        <v>13.415480000000001</v>
      </c>
      <c r="AE513" s="33">
        <f>'Calcul Es et Ea'!I512</f>
        <v>1.6637087199467084</v>
      </c>
      <c r="AF513" s="47">
        <f t="shared" si="180"/>
        <v>295.2706</v>
      </c>
      <c r="AG513" s="47">
        <f t="shared" si="181"/>
        <v>286.57548000000003</v>
      </c>
      <c r="AH513" s="33">
        <f t="shared" si="182"/>
        <v>37.268569169795256</v>
      </c>
      <c r="AI513" s="33">
        <f t="shared" si="183"/>
        <v>33.068767389797536</v>
      </c>
      <c r="AJ513" s="25">
        <f t="shared" si="184"/>
        <v>3.6830796169610549</v>
      </c>
    </row>
    <row r="514" spans="1:36" x14ac:dyDescent="0.45">
      <c r="A514" s="60">
        <v>40341</v>
      </c>
      <c r="B514" s="122">
        <v>504</v>
      </c>
      <c r="C514" s="89">
        <f t="shared" si="163"/>
        <v>16.478483966360482</v>
      </c>
      <c r="D514" s="75">
        <f t="shared" si="164"/>
        <v>3.0995528385408395</v>
      </c>
      <c r="E514" s="75">
        <f t="shared" si="165"/>
        <v>13.378931127819643</v>
      </c>
      <c r="G514" s="111">
        <v>40341</v>
      </c>
      <c r="H514" s="140">
        <v>504</v>
      </c>
      <c r="I514" s="149">
        <f t="shared" si="166"/>
        <v>2010</v>
      </c>
      <c r="J514" s="13">
        <f t="shared" si="167"/>
        <v>6</v>
      </c>
      <c r="K514" s="13">
        <f t="shared" si="168"/>
        <v>12</v>
      </c>
      <c r="L514" s="144">
        <f t="shared" si="175"/>
        <v>163</v>
      </c>
      <c r="M514" s="23">
        <f t="shared" si="169"/>
        <v>0.96884181220847143</v>
      </c>
      <c r="N514" s="35">
        <f t="shared" si="170"/>
        <v>0.40410424621025626</v>
      </c>
      <c r="O514" s="87">
        <f t="shared" si="171"/>
        <v>2.052962090838216</v>
      </c>
      <c r="P514" s="142">
        <f t="shared" si="172"/>
        <v>41.723836961113236</v>
      </c>
      <c r="R514" s="60">
        <v>40341</v>
      </c>
      <c r="S514" s="122">
        <v>504</v>
      </c>
      <c r="T514" s="73">
        <f>'Calcul Es et Ea'!C513</f>
        <v>21.88327</v>
      </c>
      <c r="U514" s="65">
        <f>'Calcul Es et Ea'!D513</f>
        <v>14.595789999999999</v>
      </c>
      <c r="V514" s="33">
        <f t="shared" si="176"/>
        <v>31.341277371709822</v>
      </c>
      <c r="W514" s="33">
        <f t="shared" si="177"/>
        <v>21.400628527740885</v>
      </c>
      <c r="X514" s="35">
        <f t="shared" si="178"/>
        <v>0.68282566386583032</v>
      </c>
      <c r="Y514" s="25">
        <f t="shared" si="179"/>
        <v>16.478483966360482</v>
      </c>
      <c r="AA514" s="60">
        <v>40341</v>
      </c>
      <c r="AB514" s="122">
        <v>504</v>
      </c>
      <c r="AC514" s="73">
        <f t="shared" si="173"/>
        <v>21.88327</v>
      </c>
      <c r="AD514" s="65">
        <f t="shared" si="174"/>
        <v>14.595789999999999</v>
      </c>
      <c r="AE514" s="33">
        <f>'Calcul Es et Ea'!I513</f>
        <v>1.7805841392079291</v>
      </c>
      <c r="AF514" s="47">
        <f t="shared" si="180"/>
        <v>295.04327000000001</v>
      </c>
      <c r="AG514" s="47">
        <f t="shared" si="181"/>
        <v>287.75579000000005</v>
      </c>
      <c r="AH514" s="33">
        <f t="shared" si="182"/>
        <v>37.153928774085998</v>
      </c>
      <c r="AI514" s="33">
        <f t="shared" si="183"/>
        <v>33.616939840919308</v>
      </c>
      <c r="AJ514" s="25">
        <f t="shared" si="184"/>
        <v>3.0995528385408395</v>
      </c>
    </row>
    <row r="515" spans="1:36" x14ac:dyDescent="0.45">
      <c r="A515" s="60">
        <v>40342</v>
      </c>
      <c r="B515" s="122">
        <v>505</v>
      </c>
      <c r="C515" s="89">
        <f t="shared" si="163"/>
        <v>20.395047331419544</v>
      </c>
      <c r="D515" s="75">
        <f t="shared" si="164"/>
        <v>4.7959883022673475</v>
      </c>
      <c r="E515" s="75">
        <f t="shared" si="165"/>
        <v>15.599059029152198</v>
      </c>
      <c r="G515" s="111">
        <v>40342</v>
      </c>
      <c r="H515" s="140">
        <v>505</v>
      </c>
      <c r="I515" s="149">
        <f t="shared" si="166"/>
        <v>2010</v>
      </c>
      <c r="J515" s="13">
        <f t="shared" si="167"/>
        <v>6</v>
      </c>
      <c r="K515" s="13">
        <f t="shared" si="168"/>
        <v>13</v>
      </c>
      <c r="L515" s="144">
        <f t="shared" si="175"/>
        <v>164</v>
      </c>
      <c r="M515" s="23">
        <f t="shared" si="169"/>
        <v>0.96865931118788273</v>
      </c>
      <c r="N515" s="35">
        <f t="shared" si="170"/>
        <v>0.40513042038871888</v>
      </c>
      <c r="O515" s="87">
        <f t="shared" si="171"/>
        <v>2.0544488763703654</v>
      </c>
      <c r="P515" s="142">
        <f t="shared" si="172"/>
        <v>41.759000676485499</v>
      </c>
      <c r="R515" s="60">
        <v>40342</v>
      </c>
      <c r="S515" s="122">
        <v>505</v>
      </c>
      <c r="T515" s="73">
        <f>'Calcul Es et Ea'!C514</f>
        <v>21.710629999999998</v>
      </c>
      <c r="U515" s="65">
        <f>'Calcul Es et Ea'!D514</f>
        <v>10.566129999999999</v>
      </c>
      <c r="V515" s="33">
        <f t="shared" si="176"/>
        <v>31.367690948148848</v>
      </c>
      <c r="W515" s="33">
        <f t="shared" si="177"/>
        <v>26.487074456389017</v>
      </c>
      <c r="X515" s="35">
        <f t="shared" si="178"/>
        <v>0.84440625547390324</v>
      </c>
      <c r="Y515" s="25">
        <f t="shared" si="179"/>
        <v>20.395047331419544</v>
      </c>
      <c r="AA515" s="60">
        <v>40342</v>
      </c>
      <c r="AB515" s="122">
        <v>505</v>
      </c>
      <c r="AC515" s="73">
        <f t="shared" si="173"/>
        <v>21.710629999999998</v>
      </c>
      <c r="AD515" s="65">
        <f t="shared" si="174"/>
        <v>10.566129999999999</v>
      </c>
      <c r="AE515" s="33">
        <f>'Calcul Es et Ea'!I514</f>
        <v>1.3657682214353766</v>
      </c>
      <c r="AF515" s="47">
        <f t="shared" si="180"/>
        <v>294.87063000000001</v>
      </c>
      <c r="AG515" s="47">
        <f t="shared" si="181"/>
        <v>283.72613000000001</v>
      </c>
      <c r="AH515" s="33">
        <f t="shared" si="182"/>
        <v>37.067044885400094</v>
      </c>
      <c r="AI515" s="33">
        <f t="shared" si="183"/>
        <v>31.773073739790263</v>
      </c>
      <c r="AJ515" s="25">
        <f t="shared" si="184"/>
        <v>4.7959883022673475</v>
      </c>
    </row>
    <row r="516" spans="1:36" x14ac:dyDescent="0.45">
      <c r="A516" s="60">
        <v>40343</v>
      </c>
      <c r="B516" s="121">
        <v>506</v>
      </c>
      <c r="C516" s="89">
        <f t="shared" si="163"/>
        <v>17.765494672413674</v>
      </c>
      <c r="D516" s="75">
        <f t="shared" si="164"/>
        <v>3.8567940320106788</v>
      </c>
      <c r="E516" s="75">
        <f t="shared" si="165"/>
        <v>13.908700640402994</v>
      </c>
      <c r="G516" s="111">
        <v>40343</v>
      </c>
      <c r="H516" s="139">
        <v>506</v>
      </c>
      <c r="I516" s="149">
        <f t="shared" si="166"/>
        <v>2010</v>
      </c>
      <c r="J516" s="13">
        <f t="shared" si="167"/>
        <v>6</v>
      </c>
      <c r="K516" s="13">
        <f t="shared" si="168"/>
        <v>14</v>
      </c>
      <c r="L516" s="144">
        <f t="shared" si="175"/>
        <v>165</v>
      </c>
      <c r="M516" s="23">
        <f t="shared" si="169"/>
        <v>0.96848609708977662</v>
      </c>
      <c r="N516" s="35">
        <f t="shared" si="170"/>
        <v>0.40603654568018976</v>
      </c>
      <c r="O516" s="87">
        <f t="shared" si="171"/>
        <v>2.0557637828310664</v>
      </c>
      <c r="P516" s="142">
        <f t="shared" si="172"/>
        <v>41.789517111382764</v>
      </c>
      <c r="R516" s="60">
        <v>40343</v>
      </c>
      <c r="S516" s="121">
        <v>506</v>
      </c>
      <c r="T516" s="73">
        <f>'Calcul Es et Ea'!C515</f>
        <v>19.979320000000001</v>
      </c>
      <c r="U516" s="65">
        <f>'Calcul Es et Ea'!D515</f>
        <v>11.53565</v>
      </c>
      <c r="V516" s="33">
        <f t="shared" si="176"/>
        <v>31.39061367338628</v>
      </c>
      <c r="W516" s="33">
        <f t="shared" si="177"/>
        <v>23.072071003134639</v>
      </c>
      <c r="X516" s="35">
        <f t="shared" si="178"/>
        <v>0.73499904280927442</v>
      </c>
      <c r="Y516" s="25">
        <f t="shared" si="179"/>
        <v>17.765494672413674</v>
      </c>
      <c r="AA516" s="60">
        <v>40343</v>
      </c>
      <c r="AB516" s="121">
        <v>506</v>
      </c>
      <c r="AC516" s="73">
        <f t="shared" si="173"/>
        <v>19.979320000000001</v>
      </c>
      <c r="AD516" s="65">
        <f t="shared" si="174"/>
        <v>11.53565</v>
      </c>
      <c r="AE516" s="33">
        <f>'Calcul Es et Ea'!I515</f>
        <v>1.3797240515510043</v>
      </c>
      <c r="AF516" s="47">
        <f t="shared" si="180"/>
        <v>293.13932</v>
      </c>
      <c r="AG516" s="47">
        <f t="shared" si="181"/>
        <v>284.69565</v>
      </c>
      <c r="AH516" s="33">
        <f t="shared" si="182"/>
        <v>36.204136826062658</v>
      </c>
      <c r="AI516" s="33">
        <f t="shared" si="183"/>
        <v>32.209591646894964</v>
      </c>
      <c r="AJ516" s="25">
        <f t="shared" si="184"/>
        <v>3.8567940320106788</v>
      </c>
    </row>
    <row r="517" spans="1:36" x14ac:dyDescent="0.45">
      <c r="A517" s="60">
        <v>40344</v>
      </c>
      <c r="B517" s="122">
        <v>507</v>
      </c>
      <c r="C517" s="89">
        <f t="shared" si="163"/>
        <v>17.189601222094989</v>
      </c>
      <c r="D517" s="75">
        <f t="shared" si="164"/>
        <v>3.5172952368823607</v>
      </c>
      <c r="E517" s="75">
        <f t="shared" si="165"/>
        <v>13.672305985212628</v>
      </c>
      <c r="G517" s="111">
        <v>40344</v>
      </c>
      <c r="H517" s="140">
        <v>507</v>
      </c>
      <c r="I517" s="149">
        <f t="shared" si="166"/>
        <v>2010</v>
      </c>
      <c r="J517" s="13">
        <f t="shared" si="167"/>
        <v>6</v>
      </c>
      <c r="K517" s="13">
        <f t="shared" si="168"/>
        <v>15</v>
      </c>
      <c r="L517" s="144">
        <f t="shared" si="175"/>
        <v>166</v>
      </c>
      <c r="M517" s="23">
        <f t="shared" si="169"/>
        <v>0.96832222124122846</v>
      </c>
      <c r="N517" s="35">
        <f t="shared" si="170"/>
        <v>0.40682235358018931</v>
      </c>
      <c r="O517" s="87">
        <f t="shared" si="171"/>
        <v>2.0569056614646679</v>
      </c>
      <c r="P517" s="142">
        <f t="shared" si="172"/>
        <v>41.815380894286612</v>
      </c>
      <c r="R517" s="60">
        <v>40344</v>
      </c>
      <c r="S517" s="122">
        <v>507</v>
      </c>
      <c r="T517" s="73">
        <f>'Calcul Es et Ea'!C516</f>
        <v>18.993870000000001</v>
      </c>
      <c r="U517" s="65">
        <f>'Calcul Es et Ea'!D516</f>
        <v>11.09853</v>
      </c>
      <c r="V517" s="33">
        <f t="shared" si="176"/>
        <v>31.410041512552333</v>
      </c>
      <c r="W517" s="33">
        <f t="shared" si="177"/>
        <v>22.324157431292193</v>
      </c>
      <c r="X517" s="35">
        <f t="shared" si="178"/>
        <v>0.71073313998553089</v>
      </c>
      <c r="Y517" s="25">
        <f t="shared" si="179"/>
        <v>17.189601222094989</v>
      </c>
      <c r="AA517" s="60">
        <v>40344</v>
      </c>
      <c r="AB517" s="122">
        <v>507</v>
      </c>
      <c r="AC517" s="73">
        <f t="shared" si="173"/>
        <v>18.993870000000001</v>
      </c>
      <c r="AD517" s="65">
        <f t="shared" si="174"/>
        <v>11.09853</v>
      </c>
      <c r="AE517" s="33">
        <f>'Calcul Es et Ea'!I516</f>
        <v>1.4674978342767115</v>
      </c>
      <c r="AF517" s="47">
        <f t="shared" si="180"/>
        <v>292.15387000000004</v>
      </c>
      <c r="AG517" s="47">
        <f t="shared" si="181"/>
        <v>284.25853000000001</v>
      </c>
      <c r="AH517" s="33">
        <f t="shared" si="182"/>
        <v>35.71975467033792</v>
      </c>
      <c r="AI517" s="33">
        <f t="shared" si="183"/>
        <v>32.012229114537234</v>
      </c>
      <c r="AJ517" s="25">
        <f t="shared" si="184"/>
        <v>3.5172952368823607</v>
      </c>
    </row>
    <row r="518" spans="1:36" x14ac:dyDescent="0.45">
      <c r="A518" s="60">
        <v>40345</v>
      </c>
      <c r="B518" s="122">
        <v>508</v>
      </c>
      <c r="C518" s="89">
        <f t="shared" si="163"/>
        <v>21.52091811699842</v>
      </c>
      <c r="D518" s="75">
        <f t="shared" si="164"/>
        <v>5.3364715310911386</v>
      </c>
      <c r="E518" s="75">
        <f t="shared" si="165"/>
        <v>16.184446585907281</v>
      </c>
      <c r="G518" s="111">
        <v>40345</v>
      </c>
      <c r="H518" s="140">
        <v>508</v>
      </c>
      <c r="I518" s="149">
        <f t="shared" si="166"/>
        <v>2010</v>
      </c>
      <c r="J518" s="13">
        <f t="shared" si="167"/>
        <v>6</v>
      </c>
      <c r="K518" s="13">
        <f t="shared" si="168"/>
        <v>16</v>
      </c>
      <c r="L518" s="144">
        <f t="shared" si="175"/>
        <v>167</v>
      </c>
      <c r="M518" s="23">
        <f t="shared" si="169"/>
        <v>0.96816773220218899</v>
      </c>
      <c r="N518" s="35">
        <f t="shared" si="170"/>
        <v>0.40748761123687749</v>
      </c>
      <c r="O518" s="87">
        <f t="shared" si="171"/>
        <v>2.0578735090427243</v>
      </c>
      <c r="P518" s="142">
        <f t="shared" si="172"/>
        <v>41.836587750539742</v>
      </c>
      <c r="R518" s="60">
        <v>40345</v>
      </c>
      <c r="S518" s="122">
        <v>508</v>
      </c>
      <c r="T518" s="73">
        <f>'Calcul Es et Ea'!C517</f>
        <v>21.589649999999999</v>
      </c>
      <c r="U518" s="65">
        <f>'Calcul Es et Ea'!D517</f>
        <v>9.2267480000000006</v>
      </c>
      <c r="V518" s="33">
        <f t="shared" si="176"/>
        <v>31.425971254695433</v>
      </c>
      <c r="W518" s="33">
        <f t="shared" si="177"/>
        <v>27.949244307790156</v>
      </c>
      <c r="X518" s="35">
        <f t="shared" si="178"/>
        <v>0.8893677169520795</v>
      </c>
      <c r="Y518" s="25">
        <f t="shared" si="179"/>
        <v>21.52091811699842</v>
      </c>
      <c r="AA518" s="60">
        <v>40345</v>
      </c>
      <c r="AB518" s="122">
        <v>508</v>
      </c>
      <c r="AC518" s="73">
        <f t="shared" si="173"/>
        <v>21.589649999999999</v>
      </c>
      <c r="AD518" s="65">
        <f t="shared" si="174"/>
        <v>9.2267480000000006</v>
      </c>
      <c r="AE518" s="33">
        <f>'Calcul Es et Ea'!I517</f>
        <v>1.2413805112691159</v>
      </c>
      <c r="AF518" s="47">
        <f t="shared" si="180"/>
        <v>294.74965000000003</v>
      </c>
      <c r="AG518" s="47">
        <f t="shared" si="181"/>
        <v>282.38674800000001</v>
      </c>
      <c r="AH518" s="33">
        <f t="shared" si="182"/>
        <v>37.006250603345528</v>
      </c>
      <c r="AI518" s="33">
        <f t="shared" si="183"/>
        <v>31.177345908690146</v>
      </c>
      <c r="AJ518" s="25">
        <f t="shared" si="184"/>
        <v>5.3364715310911386</v>
      </c>
    </row>
    <row r="519" spans="1:36" x14ac:dyDescent="0.45">
      <c r="A519" s="60">
        <v>40346</v>
      </c>
      <c r="B519" s="121">
        <v>509</v>
      </c>
      <c r="C519" s="89">
        <f t="shared" si="163"/>
        <v>15.841939740407435</v>
      </c>
      <c r="D519" s="75">
        <f t="shared" si="164"/>
        <v>3.1845865841377474</v>
      </c>
      <c r="E519" s="75">
        <f t="shared" si="165"/>
        <v>12.657353156269687</v>
      </c>
      <c r="G519" s="111">
        <v>40346</v>
      </c>
      <c r="H519" s="139">
        <v>509</v>
      </c>
      <c r="I519" s="149">
        <f t="shared" si="166"/>
        <v>2010</v>
      </c>
      <c r="J519" s="13">
        <f t="shared" si="167"/>
        <v>6</v>
      </c>
      <c r="K519" s="13">
        <f t="shared" si="168"/>
        <v>17</v>
      </c>
      <c r="L519" s="144">
        <f t="shared" si="175"/>
        <v>168</v>
      </c>
      <c r="M519" s="23">
        <f t="shared" si="169"/>
        <v>0.96802267575109457</v>
      </c>
      <c r="N519" s="35">
        <f t="shared" si="170"/>
        <v>0.4080321215200533</v>
      </c>
      <c r="O519" s="87">
        <f t="shared" si="171"/>
        <v>2.0586664711122533</v>
      </c>
      <c r="P519" s="142">
        <f t="shared" si="172"/>
        <v>41.853134506971301</v>
      </c>
      <c r="R519" s="60">
        <v>40346</v>
      </c>
      <c r="S519" s="121">
        <v>509</v>
      </c>
      <c r="T519" s="73">
        <f>'Calcul Es et Ea'!C518</f>
        <v>19.642890000000001</v>
      </c>
      <c r="U519" s="65">
        <f>'Calcul Es et Ea'!D518</f>
        <v>12.9491</v>
      </c>
      <c r="V519" s="33">
        <f t="shared" si="176"/>
        <v>31.438400516256564</v>
      </c>
      <c r="W519" s="33">
        <f t="shared" si="177"/>
        <v>20.57394771481485</v>
      </c>
      <c r="X519" s="35">
        <f t="shared" si="178"/>
        <v>0.65442094308125542</v>
      </c>
      <c r="Y519" s="25">
        <f t="shared" si="179"/>
        <v>15.841939740407435</v>
      </c>
      <c r="AA519" s="60">
        <v>40346</v>
      </c>
      <c r="AB519" s="121">
        <v>509</v>
      </c>
      <c r="AC519" s="73">
        <f t="shared" si="173"/>
        <v>19.642890000000001</v>
      </c>
      <c r="AD519" s="65">
        <f t="shared" si="174"/>
        <v>12.9491</v>
      </c>
      <c r="AE519" s="33">
        <f>'Calcul Es et Ea'!I518</f>
        <v>1.4177627363650473</v>
      </c>
      <c r="AF519" s="47">
        <f t="shared" si="180"/>
        <v>292.80289000000005</v>
      </c>
      <c r="AG519" s="47">
        <f t="shared" si="181"/>
        <v>286.10910000000001</v>
      </c>
      <c r="AH519" s="33">
        <f t="shared" si="182"/>
        <v>36.038219740434819</v>
      </c>
      <c r="AI519" s="33">
        <f t="shared" si="183"/>
        <v>32.854024609182062</v>
      </c>
      <c r="AJ519" s="25">
        <f t="shared" si="184"/>
        <v>3.1845865841377474</v>
      </c>
    </row>
    <row r="520" spans="1:36" x14ac:dyDescent="0.45">
      <c r="A520" s="60">
        <v>40347</v>
      </c>
      <c r="B520" s="122">
        <v>510</v>
      </c>
      <c r="C520" s="89">
        <f t="shared" si="163"/>
        <v>16.354468153077139</v>
      </c>
      <c r="D520" s="75">
        <f t="shared" si="164"/>
        <v>3.2567847683765523</v>
      </c>
      <c r="E520" s="75">
        <f t="shared" si="165"/>
        <v>13.097683384700588</v>
      </c>
      <c r="G520" s="111">
        <v>40347</v>
      </c>
      <c r="H520" s="140">
        <v>510</v>
      </c>
      <c r="I520" s="149">
        <f t="shared" si="166"/>
        <v>2010</v>
      </c>
      <c r="J520" s="13">
        <f t="shared" si="167"/>
        <v>6</v>
      </c>
      <c r="K520" s="13">
        <f t="shared" si="168"/>
        <v>18</v>
      </c>
      <c r="L520" s="144">
        <f t="shared" si="175"/>
        <v>169</v>
      </c>
      <c r="M520" s="23">
        <f t="shared" si="169"/>
        <v>0.96788709487130231</v>
      </c>
      <c r="N520" s="35">
        <f t="shared" si="170"/>
        <v>0.40845572307956829</v>
      </c>
      <c r="O520" s="87">
        <f t="shared" si="171"/>
        <v>2.0592838447832915</v>
      </c>
      <c r="P520" s="142">
        <f t="shared" si="172"/>
        <v>41.865019095536979</v>
      </c>
      <c r="R520" s="60">
        <v>40347</v>
      </c>
      <c r="S520" s="122">
        <v>510</v>
      </c>
      <c r="T520" s="73">
        <f>'Calcul Es et Ea'!C519</f>
        <v>21.293279999999999</v>
      </c>
      <c r="U520" s="65">
        <f>'Calcul Es et Ea'!D519</f>
        <v>14.163410000000001</v>
      </c>
      <c r="V520" s="33">
        <f t="shared" si="176"/>
        <v>31.447327743803559</v>
      </c>
      <c r="W520" s="33">
        <f t="shared" si="177"/>
        <v>21.239569029970312</v>
      </c>
      <c r="X520" s="35">
        <f t="shared" si="178"/>
        <v>0.67540139508850305</v>
      </c>
      <c r="Y520" s="25">
        <f t="shared" si="179"/>
        <v>16.354468153077139</v>
      </c>
      <c r="AA520" s="60">
        <v>40347</v>
      </c>
      <c r="AB520" s="122">
        <v>510</v>
      </c>
      <c r="AC520" s="73">
        <f t="shared" si="173"/>
        <v>21.293279999999999</v>
      </c>
      <c r="AD520" s="65">
        <f t="shared" si="174"/>
        <v>14.163410000000001</v>
      </c>
      <c r="AE520" s="33">
        <f>'Calcul Es et Ea'!I519</f>
        <v>1.5626948808021484</v>
      </c>
      <c r="AF520" s="47">
        <f t="shared" si="180"/>
        <v>294.45328000000001</v>
      </c>
      <c r="AG520" s="47">
        <f t="shared" si="181"/>
        <v>287.32341000000002</v>
      </c>
      <c r="AH520" s="33">
        <f t="shared" si="182"/>
        <v>36.857636186681447</v>
      </c>
      <c r="AI520" s="33">
        <f t="shared" si="183"/>
        <v>33.415344393637888</v>
      </c>
      <c r="AJ520" s="25">
        <f t="shared" si="184"/>
        <v>3.2567847683765523</v>
      </c>
    </row>
    <row r="521" spans="1:36" x14ac:dyDescent="0.45">
      <c r="A521" s="60">
        <v>40348</v>
      </c>
      <c r="B521" s="122">
        <v>511</v>
      </c>
      <c r="C521" s="89">
        <f t="shared" si="163"/>
        <v>17.082852094367869</v>
      </c>
      <c r="D521" s="75">
        <f t="shared" si="164"/>
        <v>3.6251807762791621</v>
      </c>
      <c r="E521" s="75">
        <f t="shared" si="165"/>
        <v>13.457671318088707</v>
      </c>
      <c r="G521" s="111">
        <v>40348</v>
      </c>
      <c r="H521" s="140">
        <v>511</v>
      </c>
      <c r="I521" s="149">
        <f t="shared" si="166"/>
        <v>2010</v>
      </c>
      <c r="J521" s="13">
        <f t="shared" si="167"/>
        <v>6</v>
      </c>
      <c r="K521" s="13">
        <f t="shared" si="168"/>
        <v>19</v>
      </c>
      <c r="L521" s="144">
        <f t="shared" si="175"/>
        <v>170</v>
      </c>
      <c r="M521" s="23">
        <f t="shared" si="169"/>
        <v>0.96776102973835298</v>
      </c>
      <c r="N521" s="35">
        <f t="shared" si="170"/>
        <v>0.40875829039313832</v>
      </c>
      <c r="O521" s="87">
        <f t="shared" si="171"/>
        <v>2.0597250810364778</v>
      </c>
      <c r="P521" s="142">
        <f t="shared" si="172"/>
        <v>41.872240555896575</v>
      </c>
      <c r="R521" s="60">
        <v>40348</v>
      </c>
      <c r="S521" s="122">
        <v>511</v>
      </c>
      <c r="T521" s="73">
        <f>'Calcul Es et Ea'!C520</f>
        <v>18.18872</v>
      </c>
      <c r="U521" s="65">
        <f>'Calcul Es et Ea'!D520</f>
        <v>10.4123</v>
      </c>
      <c r="V521" s="33">
        <f t="shared" si="176"/>
        <v>31.452752215967273</v>
      </c>
      <c r="W521" s="33">
        <f t="shared" si="177"/>
        <v>22.185522200477752</v>
      </c>
      <c r="X521" s="35">
        <f t="shared" si="178"/>
        <v>0.70536028288217878</v>
      </c>
      <c r="Y521" s="25">
        <f t="shared" si="179"/>
        <v>17.082852094367869</v>
      </c>
      <c r="AA521" s="60">
        <v>40348</v>
      </c>
      <c r="AB521" s="122">
        <v>511</v>
      </c>
      <c r="AC521" s="73">
        <f t="shared" si="173"/>
        <v>18.18872</v>
      </c>
      <c r="AD521" s="65">
        <f t="shared" si="174"/>
        <v>10.4123</v>
      </c>
      <c r="AE521" s="33">
        <f>'Calcul Es et Ea'!I520</f>
        <v>1.3126260430723558</v>
      </c>
      <c r="AF521" s="47">
        <f t="shared" si="180"/>
        <v>291.34872000000001</v>
      </c>
      <c r="AG521" s="47">
        <f t="shared" si="181"/>
        <v>283.57230000000004</v>
      </c>
      <c r="AH521" s="33">
        <f t="shared" si="182"/>
        <v>35.327617612518772</v>
      </c>
      <c r="AI521" s="33">
        <f t="shared" si="183"/>
        <v>31.704223142129372</v>
      </c>
      <c r="AJ521" s="25">
        <f t="shared" si="184"/>
        <v>3.6251807762791621</v>
      </c>
    </row>
    <row r="522" spans="1:36" x14ac:dyDescent="0.45">
      <c r="A522" s="60">
        <v>40349</v>
      </c>
      <c r="B522" s="121">
        <v>512</v>
      </c>
      <c r="C522" s="89">
        <f t="shared" si="163"/>
        <v>20.355500971738508</v>
      </c>
      <c r="D522" s="75">
        <f t="shared" si="164"/>
        <v>5.1643093686384489</v>
      </c>
      <c r="E522" s="75">
        <f t="shared" si="165"/>
        <v>15.191191603100059</v>
      </c>
      <c r="G522" s="111">
        <v>40349</v>
      </c>
      <c r="H522" s="139">
        <v>512</v>
      </c>
      <c r="I522" s="149">
        <f t="shared" si="166"/>
        <v>2010</v>
      </c>
      <c r="J522" s="13">
        <f t="shared" si="167"/>
        <v>6</v>
      </c>
      <c r="K522" s="13">
        <f t="shared" si="168"/>
        <v>20</v>
      </c>
      <c r="L522" s="144">
        <f t="shared" si="175"/>
        <v>171</v>
      </c>
      <c r="M522" s="23">
        <f t="shared" si="169"/>
        <v>0.96764451770806614</v>
      </c>
      <c r="N522" s="35">
        <f t="shared" si="170"/>
        <v>0.40893973380353849</v>
      </c>
      <c r="O522" s="87">
        <f t="shared" si="171"/>
        <v>2.0599897865345898</v>
      </c>
      <c r="P522" s="142">
        <f t="shared" si="172"/>
        <v>41.874799036864324</v>
      </c>
      <c r="R522" s="60">
        <v>40349</v>
      </c>
      <c r="S522" s="121">
        <v>512</v>
      </c>
      <c r="T522" s="73">
        <f>'Calcul Es et Ea'!C521</f>
        <v>18.101790000000001</v>
      </c>
      <c r="U522" s="65">
        <f>'Calcul Es et Ea'!D521</f>
        <v>7.0617799999999997</v>
      </c>
      <c r="V522" s="33">
        <f t="shared" si="176"/>
        <v>31.454674044531007</v>
      </c>
      <c r="W522" s="33">
        <f t="shared" si="177"/>
        <v>26.435715547712345</v>
      </c>
      <c r="X522" s="35">
        <f t="shared" si="178"/>
        <v>0.84043838795743919</v>
      </c>
      <c r="Y522" s="25">
        <f t="shared" si="179"/>
        <v>20.355500971738508</v>
      </c>
      <c r="AA522" s="60">
        <v>40349</v>
      </c>
      <c r="AB522" s="121">
        <v>512</v>
      </c>
      <c r="AC522" s="73">
        <f t="shared" si="173"/>
        <v>18.101790000000001</v>
      </c>
      <c r="AD522" s="65">
        <f t="shared" si="174"/>
        <v>7.0617799999999997</v>
      </c>
      <c r="AE522" s="33">
        <f>'Calcul Es et Ea'!I521</f>
        <v>0.98678888291746236</v>
      </c>
      <c r="AF522" s="47">
        <f t="shared" si="180"/>
        <v>291.26179000000002</v>
      </c>
      <c r="AG522" s="47">
        <f t="shared" si="181"/>
        <v>280.22178000000002</v>
      </c>
      <c r="AH522" s="33">
        <f t="shared" si="182"/>
        <v>35.285473537017381</v>
      </c>
      <c r="AI522" s="33">
        <f t="shared" si="183"/>
        <v>30.232178489488895</v>
      </c>
      <c r="AJ522" s="25">
        <f t="shared" si="184"/>
        <v>5.1643093686384489</v>
      </c>
    </row>
    <row r="523" spans="1:36" x14ac:dyDescent="0.45">
      <c r="A523" s="60">
        <v>40350</v>
      </c>
      <c r="B523" s="122">
        <v>513</v>
      </c>
      <c r="C523" s="89">
        <f t="shared" si="163"/>
        <v>23.913367784062526</v>
      </c>
      <c r="D523" s="75">
        <f t="shared" si="164"/>
        <v>6.2553684914288432</v>
      </c>
      <c r="E523" s="75">
        <f t="shared" si="165"/>
        <v>17.657999292633683</v>
      </c>
      <c r="G523" s="111">
        <v>40350</v>
      </c>
      <c r="H523" s="140">
        <v>513</v>
      </c>
      <c r="I523" s="149">
        <f t="shared" si="166"/>
        <v>2010</v>
      </c>
      <c r="J523" s="13">
        <f t="shared" si="167"/>
        <v>6</v>
      </c>
      <c r="K523" s="13">
        <f t="shared" si="168"/>
        <v>21</v>
      </c>
      <c r="L523" s="144">
        <f t="shared" si="175"/>
        <v>172</v>
      </c>
      <c r="M523" s="23">
        <f t="shared" si="169"/>
        <v>0.96753759330547084</v>
      </c>
      <c r="N523" s="35">
        <f t="shared" si="170"/>
        <v>0.40899999954517041</v>
      </c>
      <c r="O523" s="87">
        <f t="shared" si="171"/>
        <v>2.0600777249253008</v>
      </c>
      <c r="P523" s="142">
        <f t="shared" si="172"/>
        <v>41.872695796682486</v>
      </c>
      <c r="R523" s="60">
        <v>40350</v>
      </c>
      <c r="S523" s="122">
        <v>513</v>
      </c>
      <c r="T523" s="73">
        <f>'Calcul Es et Ea'!C522</f>
        <v>21.007449999999999</v>
      </c>
      <c r="U523" s="65">
        <f>'Calcul Es et Ea'!D522</f>
        <v>5.7693440000000002</v>
      </c>
      <c r="V523" s="33">
        <f t="shared" si="176"/>
        <v>31.453094174636018</v>
      </c>
      <c r="W523" s="33">
        <f t="shared" si="177"/>
        <v>31.0563217974838</v>
      </c>
      <c r="X523" s="35">
        <f t="shared" si="178"/>
        <v>0.98738526725068032</v>
      </c>
      <c r="Y523" s="25">
        <f t="shared" si="179"/>
        <v>23.913367784062526</v>
      </c>
      <c r="AA523" s="60">
        <v>40350</v>
      </c>
      <c r="AB523" s="122">
        <v>513</v>
      </c>
      <c r="AC523" s="73">
        <f t="shared" si="173"/>
        <v>21.007449999999999</v>
      </c>
      <c r="AD523" s="65">
        <f t="shared" si="174"/>
        <v>5.7693440000000002</v>
      </c>
      <c r="AE523" s="33">
        <f>'Calcul Es et Ea'!I522</f>
        <v>1.1220988743517963</v>
      </c>
      <c r="AF523" s="47">
        <f t="shared" si="180"/>
        <v>294.16745000000003</v>
      </c>
      <c r="AG523" s="47">
        <f t="shared" si="181"/>
        <v>278.92934400000001</v>
      </c>
      <c r="AH523" s="33">
        <f t="shared" si="182"/>
        <v>36.714731501263238</v>
      </c>
      <c r="AI523" s="33">
        <f t="shared" si="183"/>
        <v>29.678279119544161</v>
      </c>
      <c r="AJ523" s="25">
        <f t="shared" si="184"/>
        <v>6.2553684914288432</v>
      </c>
    </row>
    <row r="524" spans="1:36" x14ac:dyDescent="0.45">
      <c r="A524" s="60">
        <v>40351</v>
      </c>
      <c r="B524" s="122">
        <v>514</v>
      </c>
      <c r="C524" s="89">
        <f t="shared" ref="C524:C587" si="185">Y524</f>
        <v>23.548185675821536</v>
      </c>
      <c r="D524" s="75">
        <f t="shared" ref="D524:D587" si="186">AJ524</f>
        <v>5.8966517965816934</v>
      </c>
      <c r="E524" s="75">
        <f t="shared" ref="E524:E587" si="187">C524-D524</f>
        <v>17.651533879239842</v>
      </c>
      <c r="G524" s="111">
        <v>40351</v>
      </c>
      <c r="H524" s="140">
        <v>514</v>
      </c>
      <c r="I524" s="149">
        <f t="shared" ref="I524:I587" si="188">YEAR(G524)</f>
        <v>2010</v>
      </c>
      <c r="J524" s="13">
        <f t="shared" ref="J524:J587" si="189">MONTH(G524)</f>
        <v>6</v>
      </c>
      <c r="K524" s="13">
        <f t="shared" ref="K524:K587" si="190">DAY(G524)</f>
        <v>22</v>
      </c>
      <c r="L524" s="144">
        <f t="shared" si="175"/>
        <v>173</v>
      </c>
      <c r="M524" s="23">
        <f t="shared" ref="M524:M587" si="191">1+0.033*COS(2*PI()*L524/365)</f>
        <v>0.96744028821457528</v>
      </c>
      <c r="N524" s="35">
        <f t="shared" ref="N524:N587" si="192">0.409*SIN((2*PI()*L524/365-1.39))</f>
        <v>0.40893906975999411</v>
      </c>
      <c r="O524" s="87">
        <f t="shared" ref="O524:O587" si="193">ACOS(-TAN($K$5)*TAN(N524))</f>
        <v>2.0599888176259675</v>
      </c>
      <c r="P524" s="142">
        <f t="shared" ref="P524:P587" si="194">$E$3*M524*(O524*SIN($K$5)*SIN(N524)+COS($K$5)*COS(N524)*SIN(O524))</f>
        <v>41.865933202083006</v>
      </c>
      <c r="R524" s="60">
        <v>40351</v>
      </c>
      <c r="S524" s="122">
        <v>514</v>
      </c>
      <c r="T524" s="73">
        <f>'Calcul Es et Ea'!C523</f>
        <v>25.098320000000001</v>
      </c>
      <c r="U524" s="65">
        <f>'Calcul Es et Ea'!D523</f>
        <v>10.31729</v>
      </c>
      <c r="V524" s="33">
        <f t="shared" si="176"/>
        <v>31.448014384076671</v>
      </c>
      <c r="W524" s="33">
        <f t="shared" si="177"/>
        <v>30.582059319248746</v>
      </c>
      <c r="X524" s="35">
        <f t="shared" si="178"/>
        <v>0.97246391920799957</v>
      </c>
      <c r="Y524" s="25">
        <f t="shared" si="179"/>
        <v>23.548185675821536</v>
      </c>
      <c r="AA524" s="60">
        <v>40351</v>
      </c>
      <c r="AB524" s="122">
        <v>514</v>
      </c>
      <c r="AC524" s="73">
        <f t="shared" ref="AC524:AC587" si="195">T524</f>
        <v>25.098320000000001</v>
      </c>
      <c r="AD524" s="65">
        <f t="shared" ref="AD524:AD587" si="196">U524</f>
        <v>10.31729</v>
      </c>
      <c r="AE524" s="33">
        <f>'Calcul Es et Ea'!I523</f>
        <v>1.4087375919593597</v>
      </c>
      <c r="AF524" s="47">
        <f t="shared" si="180"/>
        <v>298.25832000000003</v>
      </c>
      <c r="AG524" s="47">
        <f t="shared" si="181"/>
        <v>283.47729000000004</v>
      </c>
      <c r="AH524" s="33">
        <f t="shared" si="182"/>
        <v>38.800039020815547</v>
      </c>
      <c r="AI524" s="33">
        <f t="shared" si="183"/>
        <v>31.661754893607359</v>
      </c>
      <c r="AJ524" s="25">
        <f t="shared" si="184"/>
        <v>5.8966517965816934</v>
      </c>
    </row>
    <row r="525" spans="1:36" x14ac:dyDescent="0.45">
      <c r="A525" s="60">
        <v>40352</v>
      </c>
      <c r="B525" s="121">
        <v>515</v>
      </c>
      <c r="C525" s="89">
        <f t="shared" si="185"/>
        <v>23.089828438111617</v>
      </c>
      <c r="D525" s="75">
        <f t="shared" si="186"/>
        <v>5.7443377823922903</v>
      </c>
      <c r="E525" s="75">
        <f t="shared" si="187"/>
        <v>17.345490655719328</v>
      </c>
      <c r="G525" s="111">
        <v>40352</v>
      </c>
      <c r="H525" s="139">
        <v>515</v>
      </c>
      <c r="I525" s="149">
        <f t="shared" si="188"/>
        <v>2010</v>
      </c>
      <c r="J525" s="13">
        <f t="shared" si="189"/>
        <v>6</v>
      </c>
      <c r="K525" s="13">
        <f t="shared" si="190"/>
        <v>23</v>
      </c>
      <c r="L525" s="144">
        <f t="shared" ref="L525:L588" si="197">L524+1</f>
        <v>174</v>
      </c>
      <c r="M525" s="23">
        <f t="shared" si="191"/>
        <v>0.96735263126897797</v>
      </c>
      <c r="N525" s="35">
        <f t="shared" si="192"/>
        <v>0.40875696250282001</v>
      </c>
      <c r="O525" s="87">
        <f t="shared" si="193"/>
        <v>2.0597231440848831</v>
      </c>
      <c r="P525" s="142">
        <f t="shared" si="194"/>
        <v>41.854514726117948</v>
      </c>
      <c r="R525" s="60">
        <v>40352</v>
      </c>
      <c r="S525" s="121">
        <v>515</v>
      </c>
      <c r="T525" s="73">
        <f>'Calcul Es et Ea'!C524</f>
        <v>26.59027</v>
      </c>
      <c r="U525" s="65">
        <f>'Calcul Es et Ea'!D524</f>
        <v>12.3713</v>
      </c>
      <c r="V525" s="33">
        <f t="shared" si="176"/>
        <v>31.439437281670759</v>
      </c>
      <c r="W525" s="33">
        <f t="shared" si="177"/>
        <v>29.986790179365737</v>
      </c>
      <c r="X525" s="35">
        <f t="shared" si="178"/>
        <v>0.95379538478088732</v>
      </c>
      <c r="Y525" s="25">
        <f t="shared" si="179"/>
        <v>23.089828438111617</v>
      </c>
      <c r="AA525" s="60">
        <v>40352</v>
      </c>
      <c r="AB525" s="121">
        <v>515</v>
      </c>
      <c r="AC525" s="73">
        <f t="shared" si="195"/>
        <v>26.59027</v>
      </c>
      <c r="AD525" s="65">
        <f t="shared" si="196"/>
        <v>12.3713</v>
      </c>
      <c r="AE525" s="33">
        <f>'Calcul Es et Ea'!I524</f>
        <v>1.4783891077190019</v>
      </c>
      <c r="AF525" s="47">
        <f t="shared" si="180"/>
        <v>299.75027</v>
      </c>
      <c r="AG525" s="47">
        <f t="shared" si="181"/>
        <v>285.53130000000004</v>
      </c>
      <c r="AH525" s="33">
        <f t="shared" si="182"/>
        <v>39.582226998879676</v>
      </c>
      <c r="AI525" s="33">
        <f t="shared" si="183"/>
        <v>32.589431443647371</v>
      </c>
      <c r="AJ525" s="25">
        <f t="shared" si="184"/>
        <v>5.7443377823922903</v>
      </c>
    </row>
    <row r="526" spans="1:36" x14ac:dyDescent="0.45">
      <c r="A526" s="60">
        <v>40353</v>
      </c>
      <c r="B526" s="122">
        <v>516</v>
      </c>
      <c r="C526" s="89">
        <f t="shared" si="185"/>
        <v>24.429243974252561</v>
      </c>
      <c r="D526" s="75">
        <f t="shared" si="186"/>
        <v>6.2389433525581168</v>
      </c>
      <c r="E526" s="75">
        <f t="shared" si="187"/>
        <v>18.190300621694444</v>
      </c>
      <c r="G526" s="111">
        <v>40353</v>
      </c>
      <c r="H526" s="140">
        <v>516</v>
      </c>
      <c r="I526" s="149">
        <f t="shared" si="188"/>
        <v>2010</v>
      </c>
      <c r="J526" s="13">
        <f t="shared" si="189"/>
        <v>6</v>
      </c>
      <c r="K526" s="13">
        <f t="shared" si="190"/>
        <v>24</v>
      </c>
      <c r="L526" s="144">
        <f t="shared" si="197"/>
        <v>175</v>
      </c>
      <c r="M526" s="23">
        <f t="shared" si="191"/>
        <v>0.96727464844332345</v>
      </c>
      <c r="N526" s="35">
        <f t="shared" si="192"/>
        <v>0.40845373173595856</v>
      </c>
      <c r="O526" s="87">
        <f t="shared" si="193"/>
        <v>2.0592809415171476</v>
      </c>
      <c r="P526" s="142">
        <f t="shared" si="194"/>
        <v>41.838444944754663</v>
      </c>
      <c r="R526" s="60">
        <v>40353</v>
      </c>
      <c r="S526" s="122">
        <v>516</v>
      </c>
      <c r="T526" s="73">
        <f>'Calcul Es et Ea'!C525</f>
        <v>28.248830000000002</v>
      </c>
      <c r="U526" s="65">
        <f>'Calcul Es et Ea'!D525</f>
        <v>12.320130000000001</v>
      </c>
      <c r="V526" s="33">
        <f t="shared" si="176"/>
        <v>31.427366304701916</v>
      </c>
      <c r="W526" s="33">
        <f t="shared" si="177"/>
        <v>31.726290875652676</v>
      </c>
      <c r="X526" s="35">
        <f t="shared" si="178"/>
        <v>1</v>
      </c>
      <c r="Y526" s="25">
        <f t="shared" si="179"/>
        <v>24.429243974252561</v>
      </c>
      <c r="AA526" s="60">
        <v>40353</v>
      </c>
      <c r="AB526" s="122">
        <v>516</v>
      </c>
      <c r="AC526" s="73">
        <f t="shared" si="195"/>
        <v>28.248830000000002</v>
      </c>
      <c r="AD526" s="65">
        <f t="shared" si="196"/>
        <v>12.320130000000001</v>
      </c>
      <c r="AE526" s="33">
        <f>'Calcul Es et Ea'!I525</f>
        <v>1.4596805883924113</v>
      </c>
      <c r="AF526" s="47">
        <f t="shared" si="180"/>
        <v>301.40883000000002</v>
      </c>
      <c r="AG526" s="47">
        <f t="shared" si="181"/>
        <v>285.48013000000003</v>
      </c>
      <c r="AH526" s="33">
        <f t="shared" si="182"/>
        <v>40.465580769631998</v>
      </c>
      <c r="AI526" s="33">
        <f t="shared" si="183"/>
        <v>32.566076344085658</v>
      </c>
      <c r="AJ526" s="25">
        <f t="shared" si="184"/>
        <v>6.2389433525581168</v>
      </c>
    </row>
    <row r="527" spans="1:36" x14ac:dyDescent="0.45">
      <c r="A527" s="60">
        <v>40354</v>
      </c>
      <c r="B527" s="122">
        <v>517</v>
      </c>
      <c r="C527" s="89">
        <f t="shared" si="185"/>
        <v>24.159371341619195</v>
      </c>
      <c r="D527" s="75">
        <f t="shared" si="186"/>
        <v>6.3469658047333182</v>
      </c>
      <c r="E527" s="75">
        <f t="shared" si="187"/>
        <v>17.812405536885876</v>
      </c>
      <c r="G527" s="111">
        <v>40354</v>
      </c>
      <c r="H527" s="140">
        <v>517</v>
      </c>
      <c r="I527" s="149">
        <f t="shared" si="188"/>
        <v>2010</v>
      </c>
      <c r="J527" s="13">
        <f t="shared" si="189"/>
        <v>6</v>
      </c>
      <c r="K527" s="13">
        <f t="shared" si="190"/>
        <v>25</v>
      </c>
      <c r="L527" s="144">
        <f t="shared" si="197"/>
        <v>176</v>
      </c>
      <c r="M527" s="23">
        <f t="shared" si="191"/>
        <v>0.96720636284560613</v>
      </c>
      <c r="N527" s="35">
        <f t="shared" si="192"/>
        <v>0.40802946731323025</v>
      </c>
      <c r="O527" s="87">
        <f t="shared" si="193"/>
        <v>2.0586626041170235</v>
      </c>
      <c r="P527" s="142">
        <f t="shared" si="194"/>
        <v>41.817729532247981</v>
      </c>
      <c r="R527" s="60">
        <v>40354</v>
      </c>
      <c r="S527" s="122">
        <v>517</v>
      </c>
      <c r="T527" s="73">
        <f>'Calcul Es et Ea'!C526</f>
        <v>28.503060000000001</v>
      </c>
      <c r="U527" s="65">
        <f>'Calcul Es et Ea'!D526</f>
        <v>12.908910000000001</v>
      </c>
      <c r="V527" s="33">
        <f t="shared" si="176"/>
        <v>31.411805715443396</v>
      </c>
      <c r="W527" s="33">
        <f t="shared" si="177"/>
        <v>31.375806937167784</v>
      </c>
      <c r="X527" s="35">
        <f t="shared" si="178"/>
        <v>0.99885397297431033</v>
      </c>
      <c r="Y527" s="25">
        <f t="shared" si="179"/>
        <v>24.159371341619195</v>
      </c>
      <c r="AA527" s="60">
        <v>40354</v>
      </c>
      <c r="AB527" s="122">
        <v>517</v>
      </c>
      <c r="AC527" s="73">
        <f t="shared" si="195"/>
        <v>28.503060000000001</v>
      </c>
      <c r="AD527" s="65">
        <f t="shared" si="196"/>
        <v>12.908910000000001</v>
      </c>
      <c r="AE527" s="33">
        <f>'Calcul Es et Ea'!I526</f>
        <v>1.4208544977829674</v>
      </c>
      <c r="AF527" s="47">
        <f t="shared" si="180"/>
        <v>301.66306000000003</v>
      </c>
      <c r="AG527" s="47">
        <f t="shared" si="181"/>
        <v>286.06891000000002</v>
      </c>
      <c r="AH527" s="33">
        <f t="shared" si="182"/>
        <v>40.602279987546169</v>
      </c>
      <c r="AI527" s="33">
        <f t="shared" si="183"/>
        <v>32.835568362138311</v>
      </c>
      <c r="AJ527" s="25">
        <f t="shared" si="184"/>
        <v>6.3469658047333182</v>
      </c>
    </row>
    <row r="528" spans="1:36" x14ac:dyDescent="0.45">
      <c r="A528" s="60">
        <v>40355</v>
      </c>
      <c r="B528" s="121">
        <v>518</v>
      </c>
      <c r="C528" s="89">
        <f t="shared" si="185"/>
        <v>26.347320695797297</v>
      </c>
      <c r="D528" s="75">
        <f t="shared" si="186"/>
        <v>5.9545369475188821</v>
      </c>
      <c r="E528" s="75">
        <f t="shared" si="187"/>
        <v>20.392783748278415</v>
      </c>
      <c r="G528" s="111">
        <v>40355</v>
      </c>
      <c r="H528" s="139">
        <v>518</v>
      </c>
      <c r="I528" s="149">
        <f t="shared" si="188"/>
        <v>2010</v>
      </c>
      <c r="J528" s="13">
        <f t="shared" si="189"/>
        <v>6</v>
      </c>
      <c r="K528" s="13">
        <f t="shared" si="190"/>
        <v>26</v>
      </c>
      <c r="L528" s="144">
        <f t="shared" si="197"/>
        <v>177</v>
      </c>
      <c r="M528" s="23">
        <f t="shared" si="191"/>
        <v>0.96714779471032231</v>
      </c>
      <c r="N528" s="35">
        <f t="shared" si="192"/>
        <v>0.40748429495333988</v>
      </c>
      <c r="O528" s="87">
        <f t="shared" si="193"/>
        <v>2.0578686817523604</v>
      </c>
      <c r="P528" s="142">
        <f t="shared" si="194"/>
        <v>41.792375255316799</v>
      </c>
      <c r="R528" s="60">
        <v>40355</v>
      </c>
      <c r="S528" s="121">
        <v>518</v>
      </c>
      <c r="T528" s="73">
        <f>'Calcul Es et Ea'!C527</f>
        <v>31.832529999999998</v>
      </c>
      <c r="U528" s="65">
        <f>'Calcul Es et Ea'!D527</f>
        <v>13.26346</v>
      </c>
      <c r="V528" s="33">
        <f t="shared" si="176"/>
        <v>31.39276059678377</v>
      </c>
      <c r="W528" s="33">
        <f t="shared" si="177"/>
        <v>34.217299604931554</v>
      </c>
      <c r="X528" s="35">
        <f t="shared" si="178"/>
        <v>1</v>
      </c>
      <c r="Y528" s="25">
        <f t="shared" si="179"/>
        <v>26.347320695797297</v>
      </c>
      <c r="AA528" s="60">
        <v>40355</v>
      </c>
      <c r="AB528" s="121">
        <v>518</v>
      </c>
      <c r="AC528" s="73">
        <f t="shared" si="195"/>
        <v>31.832529999999998</v>
      </c>
      <c r="AD528" s="65">
        <f t="shared" si="196"/>
        <v>13.26346</v>
      </c>
      <c r="AE528" s="33">
        <f>'Calcul Es et Ea'!I527</f>
        <v>1.6919248365507957</v>
      </c>
      <c r="AF528" s="47">
        <f t="shared" si="180"/>
        <v>304.99253000000004</v>
      </c>
      <c r="AG528" s="47">
        <f t="shared" si="181"/>
        <v>286.42346000000003</v>
      </c>
      <c r="AH528" s="33">
        <f t="shared" si="182"/>
        <v>42.424692530984203</v>
      </c>
      <c r="AI528" s="33">
        <f t="shared" si="183"/>
        <v>32.998655106286769</v>
      </c>
      <c r="AJ528" s="25">
        <f t="shared" si="184"/>
        <v>5.9545369475188821</v>
      </c>
    </row>
    <row r="529" spans="1:36" x14ac:dyDescent="0.45">
      <c r="A529" s="60">
        <v>40356</v>
      </c>
      <c r="B529" s="122">
        <v>519</v>
      </c>
      <c r="C529" s="89">
        <f t="shared" si="185"/>
        <v>25.422651960044288</v>
      </c>
      <c r="D529" s="75">
        <f t="shared" si="186"/>
        <v>5.9040415819559167</v>
      </c>
      <c r="E529" s="75">
        <f t="shared" si="187"/>
        <v>19.518610378088372</v>
      </c>
      <c r="G529" s="111">
        <v>40356</v>
      </c>
      <c r="H529" s="140">
        <v>519</v>
      </c>
      <c r="I529" s="149">
        <f t="shared" si="188"/>
        <v>2010</v>
      </c>
      <c r="J529" s="13">
        <f t="shared" si="189"/>
        <v>6</v>
      </c>
      <c r="K529" s="13">
        <f t="shared" si="190"/>
        <v>27</v>
      </c>
      <c r="L529" s="144">
        <f t="shared" si="197"/>
        <v>178</v>
      </c>
      <c r="M529" s="23">
        <f t="shared" si="191"/>
        <v>0.96709896139247453</v>
      </c>
      <c r="N529" s="35">
        <f t="shared" si="192"/>
        <v>0.40681837620262351</v>
      </c>
      <c r="O529" s="87">
        <f t="shared" si="193"/>
        <v>2.0568998781503072</v>
      </c>
      <c r="P529" s="142">
        <f t="shared" si="194"/>
        <v>41.7623899661682</v>
      </c>
      <c r="R529" s="60">
        <v>40356</v>
      </c>
      <c r="S529" s="122">
        <v>519</v>
      </c>
      <c r="T529" s="73">
        <f>'Calcul Es et Ea'!C528</f>
        <v>33.337470000000003</v>
      </c>
      <c r="U529" s="65">
        <f>'Calcul Es et Ea'!D528</f>
        <v>16.024069999999998</v>
      </c>
      <c r="V529" s="33">
        <f t="shared" si="176"/>
        <v>31.370236846986906</v>
      </c>
      <c r="W529" s="33">
        <f t="shared" si="177"/>
        <v>33.01643111694063</v>
      </c>
      <c r="X529" s="35">
        <f t="shared" si="178"/>
        <v>1</v>
      </c>
      <c r="Y529" s="25">
        <f t="shared" si="179"/>
        <v>25.422651960044288</v>
      </c>
      <c r="AA529" s="60">
        <v>40356</v>
      </c>
      <c r="AB529" s="122">
        <v>519</v>
      </c>
      <c r="AC529" s="73">
        <f t="shared" si="195"/>
        <v>33.337470000000003</v>
      </c>
      <c r="AD529" s="65">
        <f t="shared" si="196"/>
        <v>16.024069999999998</v>
      </c>
      <c r="AE529" s="33">
        <f>'Calcul Es et Ea'!I528</f>
        <v>1.798488579823563</v>
      </c>
      <c r="AF529" s="47">
        <f t="shared" si="180"/>
        <v>306.49747000000002</v>
      </c>
      <c r="AG529" s="47">
        <f t="shared" si="181"/>
        <v>289.18407000000002</v>
      </c>
      <c r="AH529" s="33">
        <f t="shared" si="182"/>
        <v>43.268263822194449</v>
      </c>
      <c r="AI529" s="33">
        <f t="shared" si="183"/>
        <v>34.289358178391481</v>
      </c>
      <c r="AJ529" s="25">
        <f t="shared" si="184"/>
        <v>5.9040415819559167</v>
      </c>
    </row>
    <row r="530" spans="1:36" x14ac:dyDescent="0.45">
      <c r="A530" s="60">
        <v>40357</v>
      </c>
      <c r="B530" s="122">
        <v>520</v>
      </c>
      <c r="C530" s="89">
        <f t="shared" si="185"/>
        <v>20.26899166684052</v>
      </c>
      <c r="D530" s="75">
        <f t="shared" si="186"/>
        <v>4.1164338498218234</v>
      </c>
      <c r="E530" s="75">
        <f t="shared" si="187"/>
        <v>16.152557817018696</v>
      </c>
      <c r="G530" s="111">
        <v>40357</v>
      </c>
      <c r="H530" s="140">
        <v>520</v>
      </c>
      <c r="I530" s="149">
        <f t="shared" si="188"/>
        <v>2010</v>
      </c>
      <c r="J530" s="13">
        <f t="shared" si="189"/>
        <v>6</v>
      </c>
      <c r="K530" s="13">
        <f t="shared" si="190"/>
        <v>28</v>
      </c>
      <c r="L530" s="144">
        <f t="shared" si="197"/>
        <v>179</v>
      </c>
      <c r="M530" s="23">
        <f t="shared" si="191"/>
        <v>0.96705987736242871</v>
      </c>
      <c r="N530" s="35">
        <f t="shared" si="192"/>
        <v>0.40603190838717862</v>
      </c>
      <c r="O530" s="87">
        <f t="shared" si="193"/>
        <v>2.0557570485870476</v>
      </c>
      <c r="P530" s="142">
        <f t="shared" si="194"/>
        <v>41.727782594426749</v>
      </c>
      <c r="R530" s="60">
        <v>40357</v>
      </c>
      <c r="S530" s="122">
        <v>520</v>
      </c>
      <c r="T530" s="73">
        <f>'Calcul Es et Ea'!C529</f>
        <v>26.34337</v>
      </c>
      <c r="U530" s="65">
        <f>'Calcul Es et Ea'!D529</f>
        <v>15.31973</v>
      </c>
      <c r="V530" s="33">
        <f t="shared" si="176"/>
        <v>31.344241173629598</v>
      </c>
      <c r="W530" s="33">
        <f t="shared" si="177"/>
        <v>26.323365801091583</v>
      </c>
      <c r="X530" s="35">
        <f t="shared" si="178"/>
        <v>0.83981506061272415</v>
      </c>
      <c r="Y530" s="25">
        <f t="shared" si="179"/>
        <v>20.26899166684052</v>
      </c>
      <c r="AA530" s="60">
        <v>40357</v>
      </c>
      <c r="AB530" s="122">
        <v>520</v>
      </c>
      <c r="AC530" s="73">
        <f t="shared" si="195"/>
        <v>26.34337</v>
      </c>
      <c r="AD530" s="65">
        <f t="shared" si="196"/>
        <v>15.31973</v>
      </c>
      <c r="AE530" s="33">
        <f>'Calcul Es et Ea'!I529</f>
        <v>1.9781242212429433</v>
      </c>
      <c r="AF530" s="47">
        <f t="shared" si="180"/>
        <v>299.50337000000002</v>
      </c>
      <c r="AG530" s="47">
        <f t="shared" si="181"/>
        <v>288.47973000000002</v>
      </c>
      <c r="AH530" s="33">
        <f t="shared" si="182"/>
        <v>39.451974788088421</v>
      </c>
      <c r="AI530" s="33">
        <f t="shared" si="183"/>
        <v>33.956514468022107</v>
      </c>
      <c r="AJ530" s="25">
        <f t="shared" si="184"/>
        <v>4.1164338498218234</v>
      </c>
    </row>
    <row r="531" spans="1:36" x14ac:dyDescent="0.45">
      <c r="A531" s="60">
        <v>40358</v>
      </c>
      <c r="B531" s="121">
        <v>521</v>
      </c>
      <c r="C531" s="89">
        <f t="shared" si="185"/>
        <v>23.297418426573898</v>
      </c>
      <c r="D531" s="75">
        <f t="shared" si="186"/>
        <v>5.6024657063872239</v>
      </c>
      <c r="E531" s="75">
        <f t="shared" si="187"/>
        <v>17.694952720186674</v>
      </c>
      <c r="G531" s="111">
        <v>40358</v>
      </c>
      <c r="H531" s="139">
        <v>521</v>
      </c>
      <c r="I531" s="149">
        <f t="shared" si="188"/>
        <v>2010</v>
      </c>
      <c r="J531" s="13">
        <f t="shared" si="189"/>
        <v>6</v>
      </c>
      <c r="K531" s="13">
        <f t="shared" si="190"/>
        <v>29</v>
      </c>
      <c r="L531" s="144">
        <f t="shared" si="197"/>
        <v>180</v>
      </c>
      <c r="M531" s="23">
        <f t="shared" si="191"/>
        <v>0.96703055420162642</v>
      </c>
      <c r="N531" s="35">
        <f t="shared" si="192"/>
        <v>0.40512512455439242</v>
      </c>
      <c r="O531" s="87">
        <f t="shared" si="193"/>
        <v>2.0544411970976681</v>
      </c>
      <c r="P531" s="142">
        <f t="shared" si="194"/>
        <v>41.68856313804114</v>
      </c>
      <c r="R531" s="60">
        <v>40358</v>
      </c>
      <c r="S531" s="121">
        <v>521</v>
      </c>
      <c r="T531" s="73">
        <f>'Calcul Es et Ea'!C530</f>
        <v>30.257290000000001</v>
      </c>
      <c r="U531" s="65">
        <f>'Calcul Es et Ea'!D530</f>
        <v>15.66602</v>
      </c>
      <c r="V531" s="33">
        <f t="shared" si="176"/>
        <v>31.314781086770985</v>
      </c>
      <c r="W531" s="33">
        <f t="shared" si="177"/>
        <v>30.25638756697909</v>
      </c>
      <c r="X531" s="35">
        <f t="shared" si="178"/>
        <v>0.96620147153961689</v>
      </c>
      <c r="Y531" s="25">
        <f t="shared" si="179"/>
        <v>23.297418426573898</v>
      </c>
      <c r="AA531" s="60">
        <v>40358</v>
      </c>
      <c r="AB531" s="121">
        <v>521</v>
      </c>
      <c r="AC531" s="73">
        <f t="shared" si="195"/>
        <v>30.257290000000001</v>
      </c>
      <c r="AD531" s="65">
        <f t="shared" si="196"/>
        <v>15.66602</v>
      </c>
      <c r="AE531" s="33">
        <f>'Calcul Es et Ea'!I530</f>
        <v>1.7434224824589915</v>
      </c>
      <c r="AF531" s="47">
        <f t="shared" si="180"/>
        <v>303.41729000000004</v>
      </c>
      <c r="AG531" s="47">
        <f t="shared" si="181"/>
        <v>288.82602000000003</v>
      </c>
      <c r="AH531" s="33">
        <f t="shared" si="182"/>
        <v>41.554991098157259</v>
      </c>
      <c r="AI531" s="33">
        <f t="shared" si="183"/>
        <v>34.119853378198925</v>
      </c>
      <c r="AJ531" s="25">
        <f t="shared" si="184"/>
        <v>5.6024657063872239</v>
      </c>
    </row>
    <row r="532" spans="1:36" x14ac:dyDescent="0.45">
      <c r="A532" s="60">
        <v>40359</v>
      </c>
      <c r="B532" s="122">
        <v>522</v>
      </c>
      <c r="C532" s="89">
        <f t="shared" si="185"/>
        <v>26.028165413606565</v>
      </c>
      <c r="D532" s="75">
        <f t="shared" si="186"/>
        <v>6.2884853511738434</v>
      </c>
      <c r="E532" s="75">
        <f t="shared" si="187"/>
        <v>19.739680062432722</v>
      </c>
      <c r="G532" s="111">
        <v>40359</v>
      </c>
      <c r="H532" s="140">
        <v>522</v>
      </c>
      <c r="I532" s="149">
        <f t="shared" si="188"/>
        <v>2010</v>
      </c>
      <c r="J532" s="13">
        <f t="shared" si="189"/>
        <v>6</v>
      </c>
      <c r="K532" s="13">
        <f t="shared" si="190"/>
        <v>30</v>
      </c>
      <c r="L532" s="144">
        <f t="shared" si="197"/>
        <v>181</v>
      </c>
      <c r="M532" s="23">
        <f t="shared" si="191"/>
        <v>0.96701100059915313</v>
      </c>
      <c r="N532" s="35">
        <f t="shared" si="192"/>
        <v>0.40409829340388442</v>
      </c>
      <c r="O532" s="87">
        <f t="shared" si="193"/>
        <v>2.0529534732254326</v>
      </c>
      <c r="P532" s="142">
        <f t="shared" si="194"/>
        <v>41.644742653253211</v>
      </c>
      <c r="R532" s="60">
        <v>40359</v>
      </c>
      <c r="S532" s="122">
        <v>522</v>
      </c>
      <c r="T532" s="73">
        <f>'Calcul Es et Ea'!C531</f>
        <v>32.103299999999997</v>
      </c>
      <c r="U532" s="65">
        <f>'Calcul Es et Ea'!D531</f>
        <v>13.85266</v>
      </c>
      <c r="V532" s="33">
        <f t="shared" si="176"/>
        <v>31.281864891417683</v>
      </c>
      <c r="W532" s="33">
        <f t="shared" si="177"/>
        <v>33.802812225463072</v>
      </c>
      <c r="X532" s="35">
        <f t="shared" si="178"/>
        <v>1</v>
      </c>
      <c r="Y532" s="25">
        <f t="shared" si="179"/>
        <v>26.028165413606565</v>
      </c>
      <c r="AA532" s="60">
        <v>40359</v>
      </c>
      <c r="AB532" s="122">
        <v>522</v>
      </c>
      <c r="AC532" s="73">
        <f t="shared" si="195"/>
        <v>32.103299999999997</v>
      </c>
      <c r="AD532" s="65">
        <f t="shared" si="196"/>
        <v>13.85266</v>
      </c>
      <c r="AE532" s="33">
        <f>'Calcul Es et Ea'!I531</f>
        <v>1.5478697799605918</v>
      </c>
      <c r="AF532" s="47">
        <f t="shared" si="180"/>
        <v>305.26330000000002</v>
      </c>
      <c r="AG532" s="47">
        <f t="shared" si="181"/>
        <v>287.01266000000004</v>
      </c>
      <c r="AH532" s="33">
        <f t="shared" si="182"/>
        <v>42.575550528739676</v>
      </c>
      <c r="AI532" s="33">
        <f t="shared" si="183"/>
        <v>33.271019436108119</v>
      </c>
      <c r="AJ532" s="25">
        <f t="shared" si="184"/>
        <v>6.2884853511738434</v>
      </c>
    </row>
    <row r="533" spans="1:36" x14ac:dyDescent="0.45">
      <c r="A533" s="60">
        <v>40360</v>
      </c>
      <c r="B533" s="122">
        <v>523</v>
      </c>
      <c r="C533" s="89">
        <f t="shared" si="185"/>
        <v>25.571957997837185</v>
      </c>
      <c r="D533" s="75">
        <f t="shared" si="186"/>
        <v>5.9774577626777941</v>
      </c>
      <c r="E533" s="75">
        <f t="shared" si="187"/>
        <v>19.594500235159391</v>
      </c>
      <c r="G533" s="111">
        <v>40360</v>
      </c>
      <c r="H533" s="140">
        <v>523</v>
      </c>
      <c r="I533" s="149">
        <f t="shared" si="188"/>
        <v>2010</v>
      </c>
      <c r="J533" s="13">
        <f t="shared" si="189"/>
        <v>7</v>
      </c>
      <c r="K533" s="13">
        <f t="shared" si="190"/>
        <v>1</v>
      </c>
      <c r="L533" s="144">
        <f t="shared" si="197"/>
        <v>182</v>
      </c>
      <c r="M533" s="23">
        <f t="shared" si="191"/>
        <v>0.96700122234916319</v>
      </c>
      <c r="N533" s="35">
        <f t="shared" si="192"/>
        <v>0.40295171920788542</v>
      </c>
      <c r="O533" s="87">
        <f t="shared" si="193"/>
        <v>2.0512951683326874</v>
      </c>
      <c r="P533" s="142">
        <f t="shared" si="194"/>
        <v>41.596333243727166</v>
      </c>
      <c r="R533" s="60">
        <v>40360</v>
      </c>
      <c r="S533" s="122">
        <v>523</v>
      </c>
      <c r="T533" s="73">
        <f>'Calcul Es et Ea'!C532</f>
        <v>32.363529999999997</v>
      </c>
      <c r="U533" s="65">
        <f>'Calcul Es et Ea'!D532</f>
        <v>14.70603</v>
      </c>
      <c r="V533" s="33">
        <f t="shared" si="176"/>
        <v>31.2455016793581</v>
      </c>
      <c r="W533" s="33">
        <f t="shared" si="177"/>
        <v>33.210335062126212</v>
      </c>
      <c r="X533" s="35">
        <f t="shared" si="178"/>
        <v>1</v>
      </c>
      <c r="Y533" s="25">
        <f t="shared" si="179"/>
        <v>25.571957997837185</v>
      </c>
      <c r="AA533" s="60">
        <v>40360</v>
      </c>
      <c r="AB533" s="122">
        <v>523</v>
      </c>
      <c r="AC533" s="73">
        <f t="shared" si="195"/>
        <v>32.363529999999997</v>
      </c>
      <c r="AD533" s="65">
        <f t="shared" si="196"/>
        <v>14.70603</v>
      </c>
      <c r="AE533" s="33">
        <f>'Calcul Es et Ea'!I532</f>
        <v>1.7179781854867657</v>
      </c>
      <c r="AF533" s="47">
        <f t="shared" si="180"/>
        <v>305.52353000000005</v>
      </c>
      <c r="AG533" s="47">
        <f t="shared" si="181"/>
        <v>287.86603000000002</v>
      </c>
      <c r="AH533" s="33">
        <f t="shared" si="182"/>
        <v>42.720915019217244</v>
      </c>
      <c r="AI533" s="33">
        <f t="shared" si="183"/>
        <v>33.668484404038644</v>
      </c>
      <c r="AJ533" s="25">
        <f t="shared" si="184"/>
        <v>5.9774577626777941</v>
      </c>
    </row>
    <row r="534" spans="1:36" x14ac:dyDescent="0.45">
      <c r="A534" s="60">
        <v>40361</v>
      </c>
      <c r="B534" s="121">
        <v>524</v>
      </c>
      <c r="C534" s="89">
        <f t="shared" si="185"/>
        <v>19.618599855701479</v>
      </c>
      <c r="D534" s="75">
        <f t="shared" si="186"/>
        <v>4.0826040506289747</v>
      </c>
      <c r="E534" s="75">
        <f t="shared" si="187"/>
        <v>15.535995805072504</v>
      </c>
      <c r="G534" s="111">
        <v>40361</v>
      </c>
      <c r="H534" s="139">
        <v>524</v>
      </c>
      <c r="I534" s="149">
        <f t="shared" si="188"/>
        <v>2010</v>
      </c>
      <c r="J534" s="13">
        <f t="shared" si="189"/>
        <v>7</v>
      </c>
      <c r="K534" s="13">
        <f t="shared" si="190"/>
        <v>2</v>
      </c>
      <c r="L534" s="144">
        <f t="shared" si="197"/>
        <v>183</v>
      </c>
      <c r="M534" s="23">
        <f t="shared" si="191"/>
        <v>0.96700122234916319</v>
      </c>
      <c r="N534" s="35">
        <f t="shared" si="192"/>
        <v>0.4016857417210748</v>
      </c>
      <c r="O534" s="87">
        <f t="shared" si="193"/>
        <v>2.0494677114982842</v>
      </c>
      <c r="P534" s="142">
        <f t="shared" si="194"/>
        <v>41.543348048947443</v>
      </c>
      <c r="R534" s="60">
        <v>40361</v>
      </c>
      <c r="S534" s="121">
        <v>524</v>
      </c>
      <c r="T534" s="73">
        <f>'Calcul Es et Ea'!C533</f>
        <v>27.66104</v>
      </c>
      <c r="U534" s="65">
        <f>'Calcul Es et Ea'!D533</f>
        <v>17.241599999999998</v>
      </c>
      <c r="V534" s="33">
        <f t="shared" si="176"/>
        <v>31.205701320447364</v>
      </c>
      <c r="W534" s="33">
        <f t="shared" si="177"/>
        <v>25.478701111300619</v>
      </c>
      <c r="X534" s="35">
        <f t="shared" si="178"/>
        <v>0.81647583720881933</v>
      </c>
      <c r="Y534" s="25">
        <f t="shared" si="179"/>
        <v>19.618599855701479</v>
      </c>
      <c r="AA534" s="60">
        <v>40361</v>
      </c>
      <c r="AB534" s="121">
        <v>524</v>
      </c>
      <c r="AC534" s="73">
        <f t="shared" si="195"/>
        <v>27.66104</v>
      </c>
      <c r="AD534" s="65">
        <f t="shared" si="196"/>
        <v>17.241599999999998</v>
      </c>
      <c r="AE534" s="33">
        <f>'Calcul Es et Ea'!I533</f>
        <v>1.9463159200834539</v>
      </c>
      <c r="AF534" s="47">
        <f t="shared" si="180"/>
        <v>300.82104000000004</v>
      </c>
      <c r="AG534" s="47">
        <f t="shared" si="181"/>
        <v>290.40160000000003</v>
      </c>
      <c r="AH534" s="33">
        <f t="shared" si="182"/>
        <v>40.150848421907945</v>
      </c>
      <c r="AI534" s="33">
        <f t="shared" si="183"/>
        <v>34.870478954750993</v>
      </c>
      <c r="AJ534" s="25">
        <f t="shared" si="184"/>
        <v>4.0826040506289747</v>
      </c>
    </row>
    <row r="535" spans="1:36" x14ac:dyDescent="0.45">
      <c r="A535" s="60">
        <v>40362</v>
      </c>
      <c r="B535" s="122">
        <v>525</v>
      </c>
      <c r="C535" s="89">
        <f t="shared" si="185"/>
        <v>19.469484382107431</v>
      </c>
      <c r="D535" s="75">
        <f t="shared" si="186"/>
        <v>4.0458569925032855</v>
      </c>
      <c r="E535" s="75">
        <f t="shared" si="187"/>
        <v>15.423627389604146</v>
      </c>
      <c r="G535" s="111">
        <v>40362</v>
      </c>
      <c r="H535" s="140">
        <v>525</v>
      </c>
      <c r="I535" s="149">
        <f t="shared" si="188"/>
        <v>2010</v>
      </c>
      <c r="J535" s="13">
        <f t="shared" si="189"/>
        <v>7</v>
      </c>
      <c r="K535" s="13">
        <f t="shared" si="190"/>
        <v>3</v>
      </c>
      <c r="L535" s="144">
        <f t="shared" si="197"/>
        <v>184</v>
      </c>
      <c r="M535" s="23">
        <f t="shared" si="191"/>
        <v>0.96701100059915313</v>
      </c>
      <c r="N535" s="35">
        <f t="shared" si="192"/>
        <v>0.40030073607990391</v>
      </c>
      <c r="O535" s="87">
        <f t="shared" si="193"/>
        <v>2.0474726650288115</v>
      </c>
      <c r="P535" s="142">
        <f t="shared" si="194"/>
        <v>41.485801232004043</v>
      </c>
      <c r="R535" s="60">
        <v>40362</v>
      </c>
      <c r="S535" s="122">
        <v>525</v>
      </c>
      <c r="T535" s="73">
        <f>'Calcul Es et Ea'!C534</f>
        <v>26.746680000000001</v>
      </c>
      <c r="U535" s="65">
        <f>'Calcul Es et Ea'!D534</f>
        <v>16.45654</v>
      </c>
      <c r="V535" s="33">
        <f t="shared" si="176"/>
        <v>31.162474453432161</v>
      </c>
      <c r="W535" s="33">
        <f t="shared" si="177"/>
        <v>25.285044652087574</v>
      </c>
      <c r="X535" s="35">
        <f t="shared" si="178"/>
        <v>0.81139399536042744</v>
      </c>
      <c r="Y535" s="25">
        <f t="shared" si="179"/>
        <v>19.469484382107431</v>
      </c>
      <c r="AA535" s="60">
        <v>40362</v>
      </c>
      <c r="AB535" s="122">
        <v>525</v>
      </c>
      <c r="AC535" s="73">
        <f t="shared" si="195"/>
        <v>26.746680000000001</v>
      </c>
      <c r="AD535" s="65">
        <f t="shared" si="196"/>
        <v>16.45654</v>
      </c>
      <c r="AE535" s="33">
        <f>'Calcul Es et Ea'!I534</f>
        <v>1.9126148284355793</v>
      </c>
      <c r="AF535" s="47">
        <f t="shared" si="180"/>
        <v>299.90668000000005</v>
      </c>
      <c r="AG535" s="47">
        <f t="shared" si="181"/>
        <v>289.61654000000004</v>
      </c>
      <c r="AH535" s="33">
        <f t="shared" si="182"/>
        <v>39.664907872661701</v>
      </c>
      <c r="AI535" s="33">
        <f t="shared" si="183"/>
        <v>34.494935435283658</v>
      </c>
      <c r="AJ535" s="25">
        <f t="shared" si="184"/>
        <v>4.0458569925032855</v>
      </c>
    </row>
    <row r="536" spans="1:36" x14ac:dyDescent="0.45">
      <c r="A536" s="60">
        <v>40363</v>
      </c>
      <c r="B536" s="122">
        <v>526</v>
      </c>
      <c r="C536" s="89">
        <f t="shared" si="185"/>
        <v>24.731323715542711</v>
      </c>
      <c r="D536" s="75">
        <f t="shared" si="186"/>
        <v>5.8503594340413301</v>
      </c>
      <c r="E536" s="75">
        <f t="shared" si="187"/>
        <v>18.880964281501381</v>
      </c>
      <c r="G536" s="111">
        <v>40363</v>
      </c>
      <c r="H536" s="140">
        <v>526</v>
      </c>
      <c r="I536" s="149">
        <f t="shared" si="188"/>
        <v>2010</v>
      </c>
      <c r="J536" s="13">
        <f t="shared" si="189"/>
        <v>7</v>
      </c>
      <c r="K536" s="13">
        <f t="shared" si="190"/>
        <v>4</v>
      </c>
      <c r="L536" s="144">
        <f t="shared" si="197"/>
        <v>185</v>
      </c>
      <c r="M536" s="23">
        <f t="shared" si="191"/>
        <v>0.96703055420162642</v>
      </c>
      <c r="N536" s="35">
        <f t="shared" si="192"/>
        <v>0.39879711269143509</v>
      </c>
      <c r="O536" s="87">
        <f t="shared" si="193"/>
        <v>2.045311719612998</v>
      </c>
      <c r="P536" s="142">
        <f t="shared" si="194"/>
        <v>41.423707966892273</v>
      </c>
      <c r="R536" s="60">
        <v>40363</v>
      </c>
      <c r="S536" s="122">
        <v>526</v>
      </c>
      <c r="T536" s="73">
        <f>'Calcul Es et Ea'!C535</f>
        <v>29.800229999999999</v>
      </c>
      <c r="U536" s="65">
        <f>'Calcul Es et Ea'!D535</f>
        <v>13.14663</v>
      </c>
      <c r="V536" s="33">
        <f t="shared" si="176"/>
        <v>31.115832476410802</v>
      </c>
      <c r="W536" s="33">
        <f t="shared" si="177"/>
        <v>32.118602227977547</v>
      </c>
      <c r="X536" s="35">
        <f t="shared" si="178"/>
        <v>1</v>
      </c>
      <c r="Y536" s="25">
        <f t="shared" si="179"/>
        <v>24.731323715542711</v>
      </c>
      <c r="AA536" s="60">
        <v>40363</v>
      </c>
      <c r="AB536" s="122">
        <v>526</v>
      </c>
      <c r="AC536" s="73">
        <f t="shared" si="195"/>
        <v>29.800229999999999</v>
      </c>
      <c r="AD536" s="65">
        <f t="shared" si="196"/>
        <v>13.14663</v>
      </c>
      <c r="AE536" s="33">
        <f>'Calcul Es et Ea'!I535</f>
        <v>1.6977083547296159</v>
      </c>
      <c r="AF536" s="47">
        <f t="shared" si="180"/>
        <v>302.96023000000002</v>
      </c>
      <c r="AG536" s="47">
        <f t="shared" si="181"/>
        <v>286.30663000000004</v>
      </c>
      <c r="AH536" s="33">
        <f t="shared" si="182"/>
        <v>41.305166822381743</v>
      </c>
      <c r="AI536" s="33">
        <f t="shared" si="183"/>
        <v>32.944848414109018</v>
      </c>
      <c r="AJ536" s="25">
        <f t="shared" si="184"/>
        <v>5.8503594340413301</v>
      </c>
    </row>
    <row r="537" spans="1:36" x14ac:dyDescent="0.45">
      <c r="A537" s="60">
        <v>40364</v>
      </c>
      <c r="B537" s="121">
        <v>527</v>
      </c>
      <c r="C537" s="89">
        <f t="shared" si="185"/>
        <v>22.728567225003435</v>
      </c>
      <c r="D537" s="75">
        <f t="shared" si="186"/>
        <v>5.4195872469235322</v>
      </c>
      <c r="E537" s="75">
        <f t="shared" si="187"/>
        <v>17.308979978079904</v>
      </c>
      <c r="G537" s="111">
        <v>40364</v>
      </c>
      <c r="H537" s="139">
        <v>527</v>
      </c>
      <c r="I537" s="149">
        <f t="shared" si="188"/>
        <v>2010</v>
      </c>
      <c r="J537" s="13">
        <f t="shared" si="189"/>
        <v>7</v>
      </c>
      <c r="K537" s="13">
        <f t="shared" si="190"/>
        <v>5</v>
      </c>
      <c r="L537" s="144">
        <f t="shared" si="197"/>
        <v>186</v>
      </c>
      <c r="M537" s="23">
        <f t="shared" si="191"/>
        <v>0.96705987736242871</v>
      </c>
      <c r="N537" s="35">
        <f t="shared" si="192"/>
        <v>0.39717531711172921</v>
      </c>
      <c r="O537" s="87">
        <f t="shared" si="193"/>
        <v>2.042986689150398</v>
      </c>
      <c r="P537" s="142">
        <f t="shared" si="194"/>
        <v>41.357084425461153</v>
      </c>
      <c r="R537" s="60">
        <v>40364</v>
      </c>
      <c r="S537" s="121">
        <v>527</v>
      </c>
      <c r="T537" s="73">
        <f>'Calcul Es et Ea'!C536</f>
        <v>26.71856</v>
      </c>
      <c r="U537" s="65">
        <f>'Calcul Es et Ea'!D536</f>
        <v>12.60763</v>
      </c>
      <c r="V537" s="33">
        <f t="shared" si="176"/>
        <v>31.065787537029401</v>
      </c>
      <c r="W537" s="33">
        <f t="shared" si="177"/>
        <v>29.517619772731734</v>
      </c>
      <c r="X537" s="35">
        <f t="shared" si="178"/>
        <v>0.9501648634385238</v>
      </c>
      <c r="Y537" s="25">
        <f t="shared" si="179"/>
        <v>22.728567225003435</v>
      </c>
      <c r="AA537" s="60">
        <v>40364</v>
      </c>
      <c r="AB537" s="121">
        <v>527</v>
      </c>
      <c r="AC537" s="73">
        <f t="shared" si="195"/>
        <v>26.71856</v>
      </c>
      <c r="AD537" s="65">
        <f t="shared" si="196"/>
        <v>12.60763</v>
      </c>
      <c r="AE537" s="33">
        <f>'Calcul Es et Ea'!I536</f>
        <v>1.6415535711710869</v>
      </c>
      <c r="AF537" s="47">
        <f t="shared" si="180"/>
        <v>299.87856000000005</v>
      </c>
      <c r="AG537" s="47">
        <f t="shared" si="181"/>
        <v>285.76763000000005</v>
      </c>
      <c r="AH537" s="33">
        <f t="shared" si="182"/>
        <v>39.650033641139395</v>
      </c>
      <c r="AI537" s="33">
        <f t="shared" si="183"/>
        <v>32.697460618492727</v>
      </c>
      <c r="AJ537" s="25">
        <f t="shared" si="184"/>
        <v>5.4195872469235322</v>
      </c>
    </row>
    <row r="538" spans="1:36" x14ac:dyDescent="0.45">
      <c r="A538" s="60">
        <v>40365</v>
      </c>
      <c r="B538" s="122">
        <v>528</v>
      </c>
      <c r="C538" s="89">
        <f t="shared" si="185"/>
        <v>24.730930085054261</v>
      </c>
      <c r="D538" s="75">
        <f t="shared" si="186"/>
        <v>6.3181317580063965</v>
      </c>
      <c r="E538" s="75">
        <f t="shared" si="187"/>
        <v>18.412798327047867</v>
      </c>
      <c r="G538" s="111">
        <v>40365</v>
      </c>
      <c r="H538" s="140">
        <v>528</v>
      </c>
      <c r="I538" s="149">
        <f t="shared" si="188"/>
        <v>2010</v>
      </c>
      <c r="J538" s="13">
        <f t="shared" si="189"/>
        <v>7</v>
      </c>
      <c r="K538" s="13">
        <f t="shared" si="190"/>
        <v>6</v>
      </c>
      <c r="L538" s="144">
        <f t="shared" si="197"/>
        <v>187</v>
      </c>
      <c r="M538" s="23">
        <f t="shared" si="191"/>
        <v>0.96709896139247453</v>
      </c>
      <c r="N538" s="35">
        <f t="shared" si="192"/>
        <v>0.3954358299138177</v>
      </c>
      <c r="O538" s="87">
        <f t="shared" si="193"/>
        <v>2.0404995052868999</v>
      </c>
      <c r="P538" s="142">
        <f t="shared" si="194"/>
        <v>41.285947764149995</v>
      </c>
      <c r="R538" s="60">
        <v>40365</v>
      </c>
      <c r="S538" s="122">
        <v>528</v>
      </c>
      <c r="T538" s="73">
        <f>'Calcul Es et Ea'!C537</f>
        <v>26.243500000000001</v>
      </c>
      <c r="U538" s="65">
        <f>'Calcul Es et Ea'!D537</f>
        <v>9.4791109999999996</v>
      </c>
      <c r="V538" s="33">
        <f t="shared" si="176"/>
        <v>31.012352522518913</v>
      </c>
      <c r="W538" s="33">
        <f t="shared" si="177"/>
        <v>32.118091019550988</v>
      </c>
      <c r="X538" s="35">
        <f t="shared" si="178"/>
        <v>1</v>
      </c>
      <c r="Y538" s="25">
        <f t="shared" si="179"/>
        <v>24.730930085054261</v>
      </c>
      <c r="AA538" s="60">
        <v>40365</v>
      </c>
      <c r="AB538" s="122">
        <v>528</v>
      </c>
      <c r="AC538" s="73">
        <f t="shared" si="195"/>
        <v>26.243500000000001</v>
      </c>
      <c r="AD538" s="65">
        <f t="shared" si="196"/>
        <v>9.4791109999999996</v>
      </c>
      <c r="AE538" s="33">
        <f>'Calcul Es et Ea'!I537</f>
        <v>1.3264414912878213</v>
      </c>
      <c r="AF538" s="47">
        <f t="shared" si="180"/>
        <v>299.40350000000001</v>
      </c>
      <c r="AG538" s="47">
        <f t="shared" si="181"/>
        <v>282.63911100000001</v>
      </c>
      <c r="AH538" s="33">
        <f t="shared" si="182"/>
        <v>39.399379741503004</v>
      </c>
      <c r="AI538" s="33">
        <f t="shared" si="183"/>
        <v>31.288945508787435</v>
      </c>
      <c r="AJ538" s="25">
        <f t="shared" si="184"/>
        <v>6.3181317580063965</v>
      </c>
    </row>
    <row r="539" spans="1:36" x14ac:dyDescent="0.45">
      <c r="A539" s="60">
        <v>40366</v>
      </c>
      <c r="B539" s="122">
        <v>529</v>
      </c>
      <c r="C539" s="89">
        <f t="shared" si="185"/>
        <v>26.171397240877308</v>
      </c>
      <c r="D539" s="75">
        <f t="shared" si="186"/>
        <v>6.2958761901547353</v>
      </c>
      <c r="E539" s="75">
        <f t="shared" si="187"/>
        <v>19.875521050722572</v>
      </c>
      <c r="G539" s="111">
        <v>40366</v>
      </c>
      <c r="H539" s="140">
        <v>529</v>
      </c>
      <c r="I539" s="149">
        <f t="shared" si="188"/>
        <v>2010</v>
      </c>
      <c r="J539" s="13">
        <f t="shared" si="189"/>
        <v>7</v>
      </c>
      <c r="K539" s="13">
        <f t="shared" si="190"/>
        <v>7</v>
      </c>
      <c r="L539" s="144">
        <f t="shared" si="197"/>
        <v>188</v>
      </c>
      <c r="M539" s="23">
        <f t="shared" si="191"/>
        <v>0.96714779471032231</v>
      </c>
      <c r="N539" s="35">
        <f t="shared" si="192"/>
        <v>0.39357916654529862</v>
      </c>
      <c r="O539" s="87">
        <f t="shared" si="193"/>
        <v>2.0378522116906583</v>
      </c>
      <c r="P539" s="142">
        <f t="shared" si="194"/>
        <v>41.210316110656905</v>
      </c>
      <c r="R539" s="60">
        <v>40366</v>
      </c>
      <c r="S539" s="122">
        <v>529</v>
      </c>
      <c r="T539" s="73">
        <f>'Calcul Es et Ea'!C538</f>
        <v>30.434729999999998</v>
      </c>
      <c r="U539" s="65">
        <f>'Calcul Es et Ea'!D538</f>
        <v>11.59159</v>
      </c>
      <c r="V539" s="33">
        <f t="shared" si="176"/>
        <v>30.955541049681042</v>
      </c>
      <c r="W539" s="33">
        <f t="shared" si="177"/>
        <v>33.988827585554944</v>
      </c>
      <c r="X539" s="35">
        <f t="shared" si="178"/>
        <v>1</v>
      </c>
      <c r="Y539" s="25">
        <f t="shared" si="179"/>
        <v>26.171397240877308</v>
      </c>
      <c r="AA539" s="60">
        <v>40366</v>
      </c>
      <c r="AB539" s="122">
        <v>529</v>
      </c>
      <c r="AC539" s="73">
        <f t="shared" si="195"/>
        <v>30.434729999999998</v>
      </c>
      <c r="AD539" s="65">
        <f t="shared" si="196"/>
        <v>11.59159</v>
      </c>
      <c r="AE539" s="33">
        <f>'Calcul Es et Ea'!I538</f>
        <v>1.4672373884071888</v>
      </c>
      <c r="AF539" s="47">
        <f t="shared" si="180"/>
        <v>303.59473000000003</v>
      </c>
      <c r="AG539" s="47">
        <f t="shared" si="181"/>
        <v>284.75159000000002</v>
      </c>
      <c r="AH539" s="33">
        <f t="shared" si="182"/>
        <v>41.652282696132964</v>
      </c>
      <c r="AI539" s="33">
        <f t="shared" si="183"/>
        <v>32.234914628578771</v>
      </c>
      <c r="AJ539" s="25">
        <f t="shared" si="184"/>
        <v>6.2958761901547353</v>
      </c>
    </row>
    <row r="540" spans="1:36" x14ac:dyDescent="0.45">
      <c r="A540" s="60">
        <v>40367</v>
      </c>
      <c r="B540" s="121">
        <v>530</v>
      </c>
      <c r="C540" s="89">
        <f t="shared" si="185"/>
        <v>28.142378778692482</v>
      </c>
      <c r="D540" s="75">
        <f t="shared" si="186"/>
        <v>5.9762467068936074</v>
      </c>
      <c r="E540" s="75">
        <f t="shared" si="187"/>
        <v>22.166132071798874</v>
      </c>
      <c r="G540" s="111">
        <v>40367</v>
      </c>
      <c r="H540" s="139">
        <v>530</v>
      </c>
      <c r="I540" s="149">
        <f t="shared" si="188"/>
        <v>2010</v>
      </c>
      <c r="J540" s="13">
        <f t="shared" si="189"/>
        <v>7</v>
      </c>
      <c r="K540" s="13">
        <f t="shared" si="190"/>
        <v>8</v>
      </c>
      <c r="L540" s="144">
        <f t="shared" si="197"/>
        <v>189</v>
      </c>
      <c r="M540" s="23">
        <f t="shared" si="191"/>
        <v>0.96720636284560613</v>
      </c>
      <c r="N540" s="35">
        <f t="shared" si="192"/>
        <v>0.39160587717559803</v>
      </c>
      <c r="O540" s="87">
        <f t="shared" si="193"/>
        <v>2.0350469581027983</v>
      </c>
      <c r="P540" s="142">
        <f t="shared" si="194"/>
        <v>41.130208550685055</v>
      </c>
      <c r="R540" s="60">
        <v>40367</v>
      </c>
      <c r="S540" s="121">
        <v>530</v>
      </c>
      <c r="T540" s="73">
        <f>'Calcul Es et Ea'!C539</f>
        <v>34.957180000000001</v>
      </c>
      <c r="U540" s="65">
        <f>'Calcul Es et Ea'!D539</f>
        <v>13.08404</v>
      </c>
      <c r="V540" s="33">
        <f t="shared" si="176"/>
        <v>30.895367454932586</v>
      </c>
      <c r="W540" s="33">
        <f t="shared" si="177"/>
        <v>36.548543868431793</v>
      </c>
      <c r="X540" s="35">
        <f t="shared" si="178"/>
        <v>1</v>
      </c>
      <c r="Y540" s="25">
        <f t="shared" si="179"/>
        <v>28.142378778692482</v>
      </c>
      <c r="AA540" s="60">
        <v>40367</v>
      </c>
      <c r="AB540" s="121">
        <v>530</v>
      </c>
      <c r="AC540" s="73">
        <f t="shared" si="195"/>
        <v>34.957180000000001</v>
      </c>
      <c r="AD540" s="65">
        <f t="shared" si="196"/>
        <v>13.08404</v>
      </c>
      <c r="AE540" s="33">
        <f>'Calcul Es et Ea'!I539</f>
        <v>1.7459209819569572</v>
      </c>
      <c r="AF540" s="47">
        <f t="shared" si="180"/>
        <v>308.11718000000002</v>
      </c>
      <c r="AG540" s="47">
        <f t="shared" si="181"/>
        <v>286.24404000000004</v>
      </c>
      <c r="AH540" s="33">
        <f t="shared" si="182"/>
        <v>44.190157636538771</v>
      </c>
      <c r="AI540" s="33">
        <f t="shared" si="183"/>
        <v>32.916049332667647</v>
      </c>
      <c r="AJ540" s="25">
        <f t="shared" si="184"/>
        <v>5.9762467068936074</v>
      </c>
    </row>
    <row r="541" spans="1:36" x14ac:dyDescent="0.45">
      <c r="A541" s="60">
        <v>40368</v>
      </c>
      <c r="B541" s="122">
        <v>531</v>
      </c>
      <c r="C541" s="89">
        <f t="shared" si="185"/>
        <v>22.87127301547152</v>
      </c>
      <c r="D541" s="75">
        <f t="shared" si="186"/>
        <v>4.7134119465127888</v>
      </c>
      <c r="E541" s="75">
        <f t="shared" si="187"/>
        <v>18.157861068958731</v>
      </c>
      <c r="G541" s="111">
        <v>40368</v>
      </c>
      <c r="H541" s="140">
        <v>531</v>
      </c>
      <c r="I541" s="149">
        <f t="shared" si="188"/>
        <v>2010</v>
      </c>
      <c r="J541" s="13">
        <f t="shared" si="189"/>
        <v>7</v>
      </c>
      <c r="K541" s="13">
        <f t="shared" si="190"/>
        <v>9</v>
      </c>
      <c r="L541" s="144">
        <f t="shared" si="197"/>
        <v>190</v>
      </c>
      <c r="M541" s="23">
        <f t="shared" si="191"/>
        <v>0.96727464844332345</v>
      </c>
      <c r="N541" s="35">
        <f t="shared" si="192"/>
        <v>0.38951654653294338</v>
      </c>
      <c r="O541" s="87">
        <f t="shared" si="193"/>
        <v>2.0320859941976259</v>
      </c>
      <c r="P541" s="142">
        <f t="shared" si="194"/>
        <v>41.045645114913505</v>
      </c>
      <c r="R541" s="60">
        <v>40368</v>
      </c>
      <c r="S541" s="122">
        <v>531</v>
      </c>
      <c r="T541" s="73">
        <f>'Calcul Es et Ea'!C540</f>
        <v>33.851739999999999</v>
      </c>
      <c r="U541" s="65">
        <f>'Calcul Es et Ea'!D540</f>
        <v>19.345400000000001</v>
      </c>
      <c r="V541" s="33">
        <f t="shared" si="176"/>
        <v>30.831846784518429</v>
      </c>
      <c r="W541" s="33">
        <f t="shared" si="177"/>
        <v>29.702951968144831</v>
      </c>
      <c r="X541" s="35">
        <f t="shared" si="178"/>
        <v>0.9633854298685588</v>
      </c>
      <c r="Y541" s="25">
        <f t="shared" si="179"/>
        <v>22.87127301547152</v>
      </c>
      <c r="AA541" s="60">
        <v>40368</v>
      </c>
      <c r="AB541" s="122">
        <v>531</v>
      </c>
      <c r="AC541" s="73">
        <f t="shared" si="195"/>
        <v>33.851739999999999</v>
      </c>
      <c r="AD541" s="65">
        <f t="shared" si="196"/>
        <v>19.345400000000001</v>
      </c>
      <c r="AE541" s="33">
        <f>'Calcul Es et Ea'!I540</f>
        <v>2.3623971582406611</v>
      </c>
      <c r="AF541" s="47">
        <f t="shared" si="180"/>
        <v>307.01174000000003</v>
      </c>
      <c r="AG541" s="47">
        <f t="shared" si="181"/>
        <v>292.50540000000001</v>
      </c>
      <c r="AH541" s="33">
        <f t="shared" si="182"/>
        <v>43.559393616412322</v>
      </c>
      <c r="AI541" s="33">
        <f t="shared" si="183"/>
        <v>35.891982357173873</v>
      </c>
      <c r="AJ541" s="25">
        <f t="shared" si="184"/>
        <v>4.7134119465127888</v>
      </c>
    </row>
    <row r="542" spans="1:36" x14ac:dyDescent="0.45">
      <c r="A542" s="60">
        <v>40369</v>
      </c>
      <c r="B542" s="122">
        <v>532</v>
      </c>
      <c r="C542" s="89">
        <f t="shared" si="185"/>
        <v>24.204875236316941</v>
      </c>
      <c r="D542" s="75">
        <f t="shared" si="186"/>
        <v>5.5907069976595212</v>
      </c>
      <c r="E542" s="75">
        <f t="shared" si="187"/>
        <v>18.61416823865742</v>
      </c>
      <c r="G542" s="111">
        <v>40369</v>
      </c>
      <c r="H542" s="140">
        <v>532</v>
      </c>
      <c r="I542" s="149">
        <f t="shared" si="188"/>
        <v>2010</v>
      </c>
      <c r="J542" s="13">
        <f t="shared" si="189"/>
        <v>7</v>
      </c>
      <c r="K542" s="13">
        <f t="shared" si="190"/>
        <v>10</v>
      </c>
      <c r="L542" s="144">
        <f t="shared" si="197"/>
        <v>191</v>
      </c>
      <c r="M542" s="23">
        <f t="shared" si="191"/>
        <v>0.96735263126897786</v>
      </c>
      <c r="N542" s="35">
        <f t="shared" si="192"/>
        <v>0.38731179373109537</v>
      </c>
      <c r="O542" s="87">
        <f t="shared" si="193"/>
        <v>2.0289716632871695</v>
      </c>
      <c r="P542" s="142">
        <f t="shared" si="194"/>
        <v>40.956646766338537</v>
      </c>
      <c r="R542" s="60">
        <v>40369</v>
      </c>
      <c r="S542" s="122">
        <v>532</v>
      </c>
      <c r="T542" s="73">
        <f>'Calcul Es et Ea'!C541</f>
        <v>32.128599999999999</v>
      </c>
      <c r="U542" s="65">
        <f>'Calcul Es et Ea'!D541</f>
        <v>15.810549999999999</v>
      </c>
      <c r="V542" s="33">
        <f t="shared" si="176"/>
        <v>30.764994785002859</v>
      </c>
      <c r="W542" s="33">
        <f t="shared" si="177"/>
        <v>31.434902904307712</v>
      </c>
      <c r="X542" s="35">
        <f t="shared" si="178"/>
        <v>1</v>
      </c>
      <c r="Y542" s="25">
        <f t="shared" si="179"/>
        <v>24.204875236316941</v>
      </c>
      <c r="AA542" s="60">
        <v>40369</v>
      </c>
      <c r="AB542" s="122">
        <v>532</v>
      </c>
      <c r="AC542" s="73">
        <f t="shared" si="195"/>
        <v>32.128599999999999</v>
      </c>
      <c r="AD542" s="65">
        <f t="shared" si="196"/>
        <v>15.810549999999999</v>
      </c>
      <c r="AE542" s="33">
        <f>'Calcul Es et Ea'!I541</f>
        <v>1.9274701218524879</v>
      </c>
      <c r="AF542" s="47">
        <f t="shared" si="180"/>
        <v>305.28860000000003</v>
      </c>
      <c r="AG542" s="47">
        <f t="shared" si="181"/>
        <v>288.97055</v>
      </c>
      <c r="AH542" s="33">
        <f t="shared" si="182"/>
        <v>42.589666806029605</v>
      </c>
      <c r="AI542" s="33">
        <f t="shared" si="183"/>
        <v>34.188199646263435</v>
      </c>
      <c r="AJ542" s="25">
        <f t="shared" si="184"/>
        <v>5.5907069976595212</v>
      </c>
    </row>
    <row r="543" spans="1:36" x14ac:dyDescent="0.45">
      <c r="A543" s="60">
        <v>40370</v>
      </c>
      <c r="B543" s="121">
        <v>533</v>
      </c>
      <c r="C543" s="89">
        <f t="shared" si="185"/>
        <v>22.505912759928609</v>
      </c>
      <c r="D543" s="75">
        <f t="shared" si="186"/>
        <v>5.0748605254543273</v>
      </c>
      <c r="E543" s="75">
        <f t="shared" si="187"/>
        <v>17.431052234474283</v>
      </c>
      <c r="G543" s="111">
        <v>40370</v>
      </c>
      <c r="H543" s="139">
        <v>533</v>
      </c>
      <c r="I543" s="149">
        <f t="shared" si="188"/>
        <v>2010</v>
      </c>
      <c r="J543" s="13">
        <f t="shared" si="189"/>
        <v>7</v>
      </c>
      <c r="K543" s="13">
        <f t="shared" si="190"/>
        <v>11</v>
      </c>
      <c r="L543" s="144">
        <f t="shared" si="197"/>
        <v>192</v>
      </c>
      <c r="M543" s="23">
        <f t="shared" si="191"/>
        <v>0.96744028821457528</v>
      </c>
      <c r="N543" s="35">
        <f t="shared" si="192"/>
        <v>0.38499227208589176</v>
      </c>
      <c r="O543" s="87">
        <f t="shared" si="193"/>
        <v>2.0257063959046184</v>
      </c>
      <c r="P543" s="142">
        <f t="shared" si="194"/>
        <v>40.863235388128913</v>
      </c>
      <c r="R543" s="60">
        <v>40370</v>
      </c>
      <c r="S543" s="121">
        <v>533</v>
      </c>
      <c r="T543" s="73">
        <f>'Calcul Es et Ea'!C542</f>
        <v>29.1175</v>
      </c>
      <c r="U543" s="65">
        <f>'Calcul Es et Ea'!D542</f>
        <v>14.94524</v>
      </c>
      <c r="V543" s="33">
        <f t="shared" si="176"/>
        <v>30.694827894146918</v>
      </c>
      <c r="W543" s="33">
        <f t="shared" si="177"/>
        <v>29.228458129777415</v>
      </c>
      <c r="X543" s="35">
        <f t="shared" si="178"/>
        <v>0.95222746420255644</v>
      </c>
      <c r="Y543" s="25">
        <f t="shared" si="179"/>
        <v>22.505912759928609</v>
      </c>
      <c r="AA543" s="60">
        <v>40370</v>
      </c>
      <c r="AB543" s="121">
        <v>533</v>
      </c>
      <c r="AC543" s="73">
        <f t="shared" si="195"/>
        <v>29.1175</v>
      </c>
      <c r="AD543" s="65">
        <f t="shared" si="196"/>
        <v>14.94524</v>
      </c>
      <c r="AE543" s="33">
        <f>'Calcul Es et Ea'!I542</f>
        <v>1.935842388764081</v>
      </c>
      <c r="AF543" s="47">
        <f t="shared" si="180"/>
        <v>302.27750000000003</v>
      </c>
      <c r="AG543" s="47">
        <f t="shared" si="181"/>
        <v>288.10524000000004</v>
      </c>
      <c r="AH543" s="33">
        <f t="shared" si="182"/>
        <v>40.934093768762892</v>
      </c>
      <c r="AI543" s="33">
        <f t="shared" si="183"/>
        <v>33.780534895666378</v>
      </c>
      <c r="AJ543" s="25">
        <f t="shared" si="184"/>
        <v>5.0748605254543273</v>
      </c>
    </row>
    <row r="544" spans="1:36" x14ac:dyDescent="0.45">
      <c r="A544" s="60">
        <v>40371</v>
      </c>
      <c r="B544" s="122">
        <v>534</v>
      </c>
      <c r="C544" s="89">
        <f t="shared" si="185"/>
        <v>17.445949954541906</v>
      </c>
      <c r="D544" s="75">
        <f t="shared" si="186"/>
        <v>3.6430734262378834</v>
      </c>
      <c r="E544" s="75">
        <f t="shared" si="187"/>
        <v>13.802876528304022</v>
      </c>
      <c r="G544" s="111">
        <v>40371</v>
      </c>
      <c r="H544" s="140">
        <v>534</v>
      </c>
      <c r="I544" s="149">
        <f t="shared" si="188"/>
        <v>2010</v>
      </c>
      <c r="J544" s="13">
        <f t="shared" si="189"/>
        <v>7</v>
      </c>
      <c r="K544" s="13">
        <f t="shared" si="190"/>
        <v>12</v>
      </c>
      <c r="L544" s="144">
        <f t="shared" si="197"/>
        <v>193</v>
      </c>
      <c r="M544" s="23">
        <f t="shared" si="191"/>
        <v>0.96753759330547084</v>
      </c>
      <c r="N544" s="35">
        <f t="shared" si="192"/>
        <v>0.3825586689216553</v>
      </c>
      <c r="O544" s="87">
        <f t="shared" si="193"/>
        <v>2.0222927033007179</v>
      </c>
      <c r="P544" s="142">
        <f t="shared" si="194"/>
        <v>40.765433772134969</v>
      </c>
      <c r="R544" s="60">
        <v>40371</v>
      </c>
      <c r="S544" s="122">
        <v>534</v>
      </c>
      <c r="T544" s="73">
        <f>'Calcul Es et Ea'!C543</f>
        <v>25.513269999999999</v>
      </c>
      <c r="U544" s="65">
        <f>'Calcul Es et Ea'!D543</f>
        <v>16.95637</v>
      </c>
      <c r="V544" s="33">
        <f t="shared" si="176"/>
        <v>30.621363232276906</v>
      </c>
      <c r="W544" s="33">
        <f t="shared" si="177"/>
        <v>22.657077863041437</v>
      </c>
      <c r="X544" s="35">
        <f t="shared" si="178"/>
        <v>0.73991081622255817</v>
      </c>
      <c r="Y544" s="25">
        <f t="shared" si="179"/>
        <v>17.445949954541906</v>
      </c>
      <c r="AA544" s="60">
        <v>40371</v>
      </c>
      <c r="AB544" s="122">
        <v>534</v>
      </c>
      <c r="AC544" s="73">
        <f t="shared" si="195"/>
        <v>25.513269999999999</v>
      </c>
      <c r="AD544" s="65">
        <f t="shared" si="196"/>
        <v>16.95637</v>
      </c>
      <c r="AE544" s="33">
        <f>'Calcul Es et Ea'!I543</f>
        <v>1.7983790932099788</v>
      </c>
      <c r="AF544" s="47">
        <f t="shared" si="180"/>
        <v>298.67327</v>
      </c>
      <c r="AG544" s="47">
        <f t="shared" si="181"/>
        <v>290.11637000000002</v>
      </c>
      <c r="AH544" s="33">
        <f t="shared" si="182"/>
        <v>39.016411272343355</v>
      </c>
      <c r="AI544" s="33">
        <f t="shared" si="183"/>
        <v>34.733682699746268</v>
      </c>
      <c r="AJ544" s="25">
        <f t="shared" si="184"/>
        <v>3.6430734262378834</v>
      </c>
    </row>
    <row r="545" spans="1:36" x14ac:dyDescent="0.45">
      <c r="A545" s="60">
        <v>40372</v>
      </c>
      <c r="B545" s="122">
        <v>535</v>
      </c>
      <c r="C545" s="89">
        <f t="shared" si="185"/>
        <v>16.75389372995874</v>
      </c>
      <c r="D545" s="75">
        <f t="shared" si="186"/>
        <v>3.5183452016367105</v>
      </c>
      <c r="E545" s="75">
        <f t="shared" si="187"/>
        <v>13.235548528322029</v>
      </c>
      <c r="G545" s="111">
        <v>40372</v>
      </c>
      <c r="H545" s="140">
        <v>535</v>
      </c>
      <c r="I545" s="149">
        <f t="shared" si="188"/>
        <v>2010</v>
      </c>
      <c r="J545" s="13">
        <f t="shared" si="189"/>
        <v>7</v>
      </c>
      <c r="K545" s="13">
        <f t="shared" si="190"/>
        <v>13</v>
      </c>
      <c r="L545" s="144">
        <f t="shared" si="197"/>
        <v>194</v>
      </c>
      <c r="M545" s="23">
        <f t="shared" si="191"/>
        <v>0.96764451770806614</v>
      </c>
      <c r="N545" s="35">
        <f t="shared" si="192"/>
        <v>0.38001170536752515</v>
      </c>
      <c r="O545" s="87">
        <f t="shared" si="193"/>
        <v>2.0187331708863656</v>
      </c>
      <c r="P545" s="142">
        <f t="shared" si="194"/>
        <v>40.663265608186094</v>
      </c>
      <c r="R545" s="60">
        <v>40372</v>
      </c>
      <c r="S545" s="122">
        <v>535</v>
      </c>
      <c r="T545" s="73">
        <f>'Calcul Es et Ea'!C544</f>
        <v>25.678419999999999</v>
      </c>
      <c r="U545" s="65">
        <f>'Calcul Es et Ea'!D544</f>
        <v>17.747229999999998</v>
      </c>
      <c r="V545" s="33">
        <f t="shared" si="176"/>
        <v>30.544618594245069</v>
      </c>
      <c r="W545" s="33">
        <f t="shared" si="177"/>
        <v>21.75830354540096</v>
      </c>
      <c r="X545" s="35">
        <f t="shared" si="178"/>
        <v>0.71234490875261591</v>
      </c>
      <c r="Y545" s="25">
        <f t="shared" si="179"/>
        <v>16.75389372995874</v>
      </c>
      <c r="AA545" s="60">
        <v>40372</v>
      </c>
      <c r="AB545" s="122">
        <v>535</v>
      </c>
      <c r="AC545" s="73">
        <f t="shared" si="195"/>
        <v>25.678419999999999</v>
      </c>
      <c r="AD545" s="65">
        <f t="shared" si="196"/>
        <v>17.747229999999998</v>
      </c>
      <c r="AE545" s="33">
        <f>'Calcul Es et Ea'!I544</f>
        <v>1.7460337612099699</v>
      </c>
      <c r="AF545" s="47">
        <f t="shared" si="180"/>
        <v>298.83842000000004</v>
      </c>
      <c r="AG545" s="47">
        <f t="shared" si="181"/>
        <v>290.90723000000003</v>
      </c>
      <c r="AH545" s="33">
        <f t="shared" si="182"/>
        <v>39.102778648938148</v>
      </c>
      <c r="AI545" s="33">
        <f t="shared" si="183"/>
        <v>35.113971584063805</v>
      </c>
      <c r="AJ545" s="25">
        <f t="shared" si="184"/>
        <v>3.5183452016367105</v>
      </c>
    </row>
    <row r="546" spans="1:36" x14ac:dyDescent="0.45">
      <c r="A546" s="60">
        <v>40373</v>
      </c>
      <c r="B546" s="121">
        <v>536</v>
      </c>
      <c r="C546" s="89">
        <f t="shared" si="185"/>
        <v>16.609822717979895</v>
      </c>
      <c r="D546" s="75">
        <f t="shared" si="186"/>
        <v>3.2849375893601116</v>
      </c>
      <c r="E546" s="75">
        <f t="shared" si="187"/>
        <v>13.324885128619783</v>
      </c>
      <c r="G546" s="111">
        <v>40373</v>
      </c>
      <c r="H546" s="139">
        <v>536</v>
      </c>
      <c r="I546" s="149">
        <f t="shared" si="188"/>
        <v>2010</v>
      </c>
      <c r="J546" s="13">
        <f t="shared" si="189"/>
        <v>7</v>
      </c>
      <c r="K546" s="13">
        <f t="shared" si="190"/>
        <v>14</v>
      </c>
      <c r="L546" s="144">
        <f t="shared" si="197"/>
        <v>195</v>
      </c>
      <c r="M546" s="23">
        <f t="shared" si="191"/>
        <v>0.96776102973835298</v>
      </c>
      <c r="N546" s="35">
        <f t="shared" si="192"/>
        <v>0.37735213614377028</v>
      </c>
      <c r="O546" s="87">
        <f t="shared" si="193"/>
        <v>2.0150304516536126</v>
      </c>
      <c r="P546" s="142">
        <f t="shared" si="194"/>
        <v>40.556755474304353</v>
      </c>
      <c r="R546" s="60">
        <v>40373</v>
      </c>
      <c r="S546" s="121">
        <v>536</v>
      </c>
      <c r="T546" s="73">
        <f>'Calcul Es et Ea'!C545</f>
        <v>22.78087</v>
      </c>
      <c r="U546" s="65">
        <f>'Calcul Es et Ea'!D545</f>
        <v>14.9445</v>
      </c>
      <c r="V546" s="33">
        <f t="shared" ref="V546:V609" si="198">(0.75+2*$T$2/100000)*P546</f>
        <v>30.464612442078458</v>
      </c>
      <c r="W546" s="33">
        <f t="shared" ref="W546:W609" si="199">$T$4*SQRT(T546-U546)*P546</f>
        <v>21.571198335038826</v>
      </c>
      <c r="X546" s="35">
        <f t="shared" ref="X546:X609" si="200">IF(W546/V546&lt;=1,W546/V546,1)</f>
        <v>0.70807394566569859</v>
      </c>
      <c r="Y546" s="25">
        <f t="shared" ref="Y546:Y609" si="201">0.77*W546</f>
        <v>16.609822717979895</v>
      </c>
      <c r="AA546" s="60">
        <v>40373</v>
      </c>
      <c r="AB546" s="121">
        <v>536</v>
      </c>
      <c r="AC546" s="73">
        <f t="shared" si="195"/>
        <v>22.78087</v>
      </c>
      <c r="AD546" s="65">
        <f t="shared" si="196"/>
        <v>14.9445</v>
      </c>
      <c r="AE546" s="33">
        <f>'Calcul Es et Ea'!I545</f>
        <v>1.8053761819561045</v>
      </c>
      <c r="AF546" s="47">
        <f t="shared" ref="AF546:AF609" si="202">273.16+AC546</f>
        <v>295.94087000000002</v>
      </c>
      <c r="AG546" s="47">
        <f t="shared" ref="AG546:AG609" si="203">273.16+AD546</f>
        <v>288.10450000000003</v>
      </c>
      <c r="AH546" s="33">
        <f t="shared" ref="AH546:AH609" si="204">$E$2*AF546^4</f>
        <v>37.608124686578101</v>
      </c>
      <c r="AI546" s="33">
        <f t="shared" ref="AI546:AI609" si="205">$E$2*AG546^4</f>
        <v>33.780187834994877</v>
      </c>
      <c r="AJ546" s="25">
        <f t="shared" ref="AJ546:AJ609" si="206">(AH546+AI546)/2*(0.34-0.14*SQRT(AE546))*(1.35*X546-0.35)</f>
        <v>3.2849375893601116</v>
      </c>
    </row>
    <row r="547" spans="1:36" x14ac:dyDescent="0.45">
      <c r="A547" s="60">
        <v>40374</v>
      </c>
      <c r="B547" s="122">
        <v>537</v>
      </c>
      <c r="C547" s="89">
        <f t="shared" si="185"/>
        <v>18.150797858250552</v>
      </c>
      <c r="D547" s="75">
        <f t="shared" si="186"/>
        <v>4.3012534740746204</v>
      </c>
      <c r="E547" s="75">
        <f t="shared" si="187"/>
        <v>13.849544384175932</v>
      </c>
      <c r="G547" s="111">
        <v>40374</v>
      </c>
      <c r="H547" s="140">
        <v>537</v>
      </c>
      <c r="I547" s="149">
        <f t="shared" si="188"/>
        <v>2010</v>
      </c>
      <c r="J547" s="13">
        <f t="shared" si="189"/>
        <v>7</v>
      </c>
      <c r="K547" s="13">
        <f t="shared" si="190"/>
        <v>15</v>
      </c>
      <c r="L547" s="144">
        <f t="shared" si="197"/>
        <v>196</v>
      </c>
      <c r="M547" s="23">
        <f t="shared" si="191"/>
        <v>0.96788709487130231</v>
      </c>
      <c r="N547" s="35">
        <f t="shared" si="192"/>
        <v>0.37458074933814994</v>
      </c>
      <c r="O547" s="87">
        <f t="shared" si="193"/>
        <v>2.011187259606003</v>
      </c>
      <c r="P547" s="142">
        <f t="shared" si="194"/>
        <v>40.445928827954596</v>
      </c>
      <c r="R547" s="60">
        <v>40374</v>
      </c>
      <c r="S547" s="122">
        <v>537</v>
      </c>
      <c r="T547" s="73">
        <f>'Calcul Es et Ea'!C546</f>
        <v>23.39217</v>
      </c>
      <c r="U547" s="65">
        <f>'Calcul Es et Ea'!D546</f>
        <v>13.98296</v>
      </c>
      <c r="V547" s="33">
        <f t="shared" si="198"/>
        <v>30.381363898406377</v>
      </c>
      <c r="W547" s="33">
        <f t="shared" si="199"/>
        <v>23.572464750974742</v>
      </c>
      <c r="X547" s="35">
        <f t="shared" si="200"/>
        <v>0.77588566562711858</v>
      </c>
      <c r="Y547" s="25">
        <f t="shared" si="201"/>
        <v>18.150797858250552</v>
      </c>
      <c r="AA547" s="60">
        <v>40374</v>
      </c>
      <c r="AB547" s="122">
        <v>537</v>
      </c>
      <c r="AC547" s="73">
        <f t="shared" si="195"/>
        <v>23.39217</v>
      </c>
      <c r="AD547" s="65">
        <f t="shared" si="196"/>
        <v>13.98296</v>
      </c>
      <c r="AE547" s="33">
        <f>'Calcul Es et Ea'!I546</f>
        <v>1.421036376672369</v>
      </c>
      <c r="AF547" s="47">
        <f t="shared" si="202"/>
        <v>296.55217000000005</v>
      </c>
      <c r="AG547" s="47">
        <f t="shared" si="203"/>
        <v>287.14296000000002</v>
      </c>
      <c r="AH547" s="33">
        <f t="shared" si="204"/>
        <v>37.919824480304413</v>
      </c>
      <c r="AI547" s="33">
        <f t="shared" si="205"/>
        <v>33.331479025895433</v>
      </c>
      <c r="AJ547" s="25">
        <f t="shared" si="206"/>
        <v>4.3012534740746204</v>
      </c>
    </row>
    <row r="548" spans="1:36" x14ac:dyDescent="0.45">
      <c r="A548" s="60">
        <v>40375</v>
      </c>
      <c r="B548" s="122">
        <v>538</v>
      </c>
      <c r="C548" s="89">
        <f t="shared" si="185"/>
        <v>15.337573067268998</v>
      </c>
      <c r="D548" s="75">
        <f t="shared" si="186"/>
        <v>3.1559705702254854</v>
      </c>
      <c r="E548" s="75">
        <f t="shared" si="187"/>
        <v>12.181602497043514</v>
      </c>
      <c r="G548" s="111">
        <v>40375</v>
      </c>
      <c r="H548" s="140">
        <v>538</v>
      </c>
      <c r="I548" s="149">
        <f t="shared" si="188"/>
        <v>2010</v>
      </c>
      <c r="J548" s="13">
        <f t="shared" si="189"/>
        <v>7</v>
      </c>
      <c r="K548" s="13">
        <f t="shared" si="190"/>
        <v>16</v>
      </c>
      <c r="L548" s="144">
        <f t="shared" si="197"/>
        <v>197</v>
      </c>
      <c r="M548" s="23">
        <f t="shared" si="191"/>
        <v>0.96802267575109457</v>
      </c>
      <c r="N548" s="35">
        <f t="shared" si="192"/>
        <v>0.37169836617238611</v>
      </c>
      <c r="O548" s="87">
        <f t="shared" si="193"/>
        <v>2.0072063632277253</v>
      </c>
      <c r="P548" s="142">
        <f t="shared" si="194"/>
        <v>40.330811998442371</v>
      </c>
      <c r="R548" s="60">
        <v>40375</v>
      </c>
      <c r="S548" s="122">
        <v>538</v>
      </c>
      <c r="T548" s="73">
        <f>'Calcul Es et Ea'!C547</f>
        <v>22.071169999999999</v>
      </c>
      <c r="U548" s="65">
        <f>'Calcul Es et Ea'!D547</f>
        <v>15.314220000000001</v>
      </c>
      <c r="V548" s="33">
        <f t="shared" si="198"/>
        <v>30.294892740749972</v>
      </c>
      <c r="W548" s="33">
        <f t="shared" si="199"/>
        <v>19.918926061388309</v>
      </c>
      <c r="X548" s="35">
        <f t="shared" si="200"/>
        <v>0.65750112508552161</v>
      </c>
      <c r="Y548" s="25">
        <f t="shared" si="201"/>
        <v>15.337573067268998</v>
      </c>
      <c r="AA548" s="60">
        <v>40375</v>
      </c>
      <c r="AB548" s="122">
        <v>538</v>
      </c>
      <c r="AC548" s="73">
        <f t="shared" si="195"/>
        <v>22.071169999999999</v>
      </c>
      <c r="AD548" s="65">
        <f t="shared" si="196"/>
        <v>15.314220000000001</v>
      </c>
      <c r="AE548" s="33">
        <f>'Calcul Es et Ea'!I547</f>
        <v>1.5645180137209125</v>
      </c>
      <c r="AF548" s="47">
        <f t="shared" si="202"/>
        <v>295.23117000000002</v>
      </c>
      <c r="AG548" s="47">
        <f t="shared" si="203"/>
        <v>288.47422</v>
      </c>
      <c r="AH548" s="33">
        <f t="shared" si="204"/>
        <v>37.248665998177884</v>
      </c>
      <c r="AI548" s="33">
        <f t="shared" si="205"/>
        <v>33.953920247148076</v>
      </c>
      <c r="AJ548" s="25">
        <f t="shared" si="206"/>
        <v>3.1559705702254854</v>
      </c>
    </row>
    <row r="549" spans="1:36" x14ac:dyDescent="0.45">
      <c r="A549" s="60">
        <v>40376</v>
      </c>
      <c r="B549" s="121">
        <v>539</v>
      </c>
      <c r="C549" s="89">
        <f t="shared" si="185"/>
        <v>19.786349554171167</v>
      </c>
      <c r="D549" s="75">
        <f t="shared" si="186"/>
        <v>4.8014464649538926</v>
      </c>
      <c r="E549" s="75">
        <f t="shared" si="187"/>
        <v>14.984903089217275</v>
      </c>
      <c r="G549" s="111">
        <v>40376</v>
      </c>
      <c r="H549" s="139">
        <v>539</v>
      </c>
      <c r="I549" s="149">
        <f t="shared" si="188"/>
        <v>2010</v>
      </c>
      <c r="J549" s="13">
        <f t="shared" si="189"/>
        <v>7</v>
      </c>
      <c r="K549" s="13">
        <f t="shared" si="190"/>
        <v>17</v>
      </c>
      <c r="L549" s="144">
        <f t="shared" si="197"/>
        <v>198</v>
      </c>
      <c r="M549" s="23">
        <f t="shared" si="191"/>
        <v>0.96816773220218899</v>
      </c>
      <c r="N549" s="35">
        <f t="shared" si="192"/>
        <v>0.36870584075881746</v>
      </c>
      <c r="O549" s="87">
        <f t="shared" si="193"/>
        <v>2.0030905790194273</v>
      </c>
      <c r="P549" s="142">
        <f t="shared" si="194"/>
        <v>40.211432180560621</v>
      </c>
      <c r="R549" s="60">
        <v>40376</v>
      </c>
      <c r="S549" s="121">
        <v>539</v>
      </c>
      <c r="T549" s="73">
        <f>'Calcul Es et Ea'!C548</f>
        <v>24.0473</v>
      </c>
      <c r="U549" s="65">
        <f>'Calcul Es et Ea'!D548</f>
        <v>12.735189999999999</v>
      </c>
      <c r="V549" s="33">
        <f t="shared" si="198"/>
        <v>30.205219396749918</v>
      </c>
      <c r="W549" s="33">
        <f t="shared" si="199"/>
        <v>25.696557862559956</v>
      </c>
      <c r="X549" s="35">
        <f t="shared" si="200"/>
        <v>0.85073236929790041</v>
      </c>
      <c r="Y549" s="25">
        <f t="shared" si="201"/>
        <v>19.786349554171167</v>
      </c>
      <c r="AA549" s="60">
        <v>40376</v>
      </c>
      <c r="AB549" s="121">
        <v>539</v>
      </c>
      <c r="AC549" s="73">
        <f t="shared" si="195"/>
        <v>24.0473</v>
      </c>
      <c r="AD549" s="65">
        <f t="shared" si="196"/>
        <v>12.735189999999999</v>
      </c>
      <c r="AE549" s="33">
        <f>'Calcul Es et Ea'!I548</f>
        <v>1.4856716116577176</v>
      </c>
      <c r="AF549" s="47">
        <f t="shared" si="202"/>
        <v>297.20730000000003</v>
      </c>
      <c r="AG549" s="47">
        <f t="shared" si="203"/>
        <v>285.89519000000001</v>
      </c>
      <c r="AH549" s="33">
        <f t="shared" si="204"/>
        <v>38.256019721393336</v>
      </c>
      <c r="AI549" s="33">
        <f t="shared" si="205"/>
        <v>32.755881253303933</v>
      </c>
      <c r="AJ549" s="25">
        <f t="shared" si="206"/>
        <v>4.8014464649538926</v>
      </c>
    </row>
    <row r="550" spans="1:36" x14ac:dyDescent="0.45">
      <c r="A550" s="60">
        <v>40377</v>
      </c>
      <c r="B550" s="122">
        <v>540</v>
      </c>
      <c r="C550" s="89">
        <f t="shared" si="185"/>
        <v>23.659685323263069</v>
      </c>
      <c r="D550" s="75">
        <f t="shared" si="186"/>
        <v>6.5679655411188147</v>
      </c>
      <c r="E550" s="75">
        <f t="shared" si="187"/>
        <v>17.091719782144253</v>
      </c>
      <c r="G550" s="111">
        <v>40377</v>
      </c>
      <c r="H550" s="140">
        <v>540</v>
      </c>
      <c r="I550" s="149">
        <f t="shared" si="188"/>
        <v>2010</v>
      </c>
      <c r="J550" s="13">
        <f t="shared" si="189"/>
        <v>7</v>
      </c>
      <c r="K550" s="13">
        <f t="shared" si="190"/>
        <v>18</v>
      </c>
      <c r="L550" s="144">
        <f t="shared" si="197"/>
        <v>199</v>
      </c>
      <c r="M550" s="23">
        <f t="shared" si="191"/>
        <v>0.96832222124122846</v>
      </c>
      <c r="N550" s="35">
        <f t="shared" si="192"/>
        <v>0.36560405984730826</v>
      </c>
      <c r="O550" s="87">
        <f t="shared" si="193"/>
        <v>1.9988427651267724</v>
      </c>
      <c r="P550" s="142">
        <f t="shared" si="194"/>
        <v>40.087817429576269</v>
      </c>
      <c r="R550" s="60">
        <v>40377</v>
      </c>
      <c r="S550" s="122">
        <v>540</v>
      </c>
      <c r="T550" s="73">
        <f>'Calcul Es et Ea'!C549</f>
        <v>27.345400000000001</v>
      </c>
      <c r="U550" s="65">
        <f>'Calcul Es et Ea'!D549</f>
        <v>11.071020000000001</v>
      </c>
      <c r="V550" s="33">
        <f t="shared" si="198"/>
        <v>30.112364940400511</v>
      </c>
      <c r="W550" s="33">
        <f t="shared" si="199"/>
        <v>30.726864056185804</v>
      </c>
      <c r="X550" s="35">
        <f t="shared" si="200"/>
        <v>1</v>
      </c>
      <c r="Y550" s="25">
        <f t="shared" si="201"/>
        <v>23.659685323263069</v>
      </c>
      <c r="AA550" s="60">
        <v>40377</v>
      </c>
      <c r="AB550" s="122">
        <v>540</v>
      </c>
      <c r="AC550" s="73">
        <f t="shared" si="195"/>
        <v>27.345400000000001</v>
      </c>
      <c r="AD550" s="65">
        <f t="shared" si="196"/>
        <v>11.071020000000001</v>
      </c>
      <c r="AE550" s="33">
        <f>'Calcul Es et Ea'!I549</f>
        <v>1.265817840023282</v>
      </c>
      <c r="AF550" s="47">
        <f t="shared" si="202"/>
        <v>300.50540000000001</v>
      </c>
      <c r="AG550" s="47">
        <f t="shared" si="203"/>
        <v>284.23102</v>
      </c>
      <c r="AH550" s="33">
        <f t="shared" si="204"/>
        <v>39.98259846880935</v>
      </c>
      <c r="AI550" s="33">
        <f t="shared" si="205"/>
        <v>31.999838582737766</v>
      </c>
      <c r="AJ550" s="25">
        <f t="shared" si="206"/>
        <v>6.5679655411188147</v>
      </c>
    </row>
    <row r="551" spans="1:36" x14ac:dyDescent="0.45">
      <c r="A551" s="60">
        <v>40378</v>
      </c>
      <c r="B551" s="122">
        <v>541</v>
      </c>
      <c r="C551" s="89">
        <f t="shared" si="185"/>
        <v>24.985951609933494</v>
      </c>
      <c r="D551" s="75">
        <f t="shared" si="186"/>
        <v>6.8495160121563474</v>
      </c>
      <c r="E551" s="75">
        <f t="shared" si="187"/>
        <v>18.136435597777147</v>
      </c>
      <c r="G551" s="111">
        <v>40378</v>
      </c>
      <c r="H551" s="140">
        <v>541</v>
      </c>
      <c r="I551" s="149">
        <f t="shared" si="188"/>
        <v>2010</v>
      </c>
      <c r="J551" s="13">
        <f t="shared" si="189"/>
        <v>7</v>
      </c>
      <c r="K551" s="13">
        <f t="shared" si="190"/>
        <v>19</v>
      </c>
      <c r="L551" s="144">
        <f t="shared" si="197"/>
        <v>200</v>
      </c>
      <c r="M551" s="23">
        <f t="shared" si="191"/>
        <v>0.96848609708977662</v>
      </c>
      <c r="N551" s="35">
        <f t="shared" si="192"/>
        <v>0.36239394256248464</v>
      </c>
      <c r="O551" s="87">
        <f t="shared" si="193"/>
        <v>1.9944658150859509</v>
      </c>
      <c r="P551" s="142">
        <f t="shared" si="194"/>
        <v>39.959996657635088</v>
      </c>
      <c r="R551" s="60">
        <v>40378</v>
      </c>
      <c r="S551" s="122">
        <v>541</v>
      </c>
      <c r="T551" s="73">
        <f>'Calcul Es et Ea'!C550</f>
        <v>31.411380000000001</v>
      </c>
      <c r="U551" s="65">
        <f>'Calcul Es et Ea'!D550</f>
        <v>13.145009999999999</v>
      </c>
      <c r="V551" s="33">
        <f t="shared" si="198"/>
        <v>30.016351089349175</v>
      </c>
      <c r="W551" s="33">
        <f t="shared" si="199"/>
        <v>32.449287805108433</v>
      </c>
      <c r="X551" s="35">
        <f t="shared" si="200"/>
        <v>1</v>
      </c>
      <c r="Y551" s="25">
        <f t="shared" si="201"/>
        <v>24.985951609933494</v>
      </c>
      <c r="AA551" s="60">
        <v>40378</v>
      </c>
      <c r="AB551" s="122">
        <v>541</v>
      </c>
      <c r="AC551" s="73">
        <f t="shared" si="195"/>
        <v>31.411380000000001</v>
      </c>
      <c r="AD551" s="65">
        <f t="shared" si="196"/>
        <v>13.145009999999999</v>
      </c>
      <c r="AE551" s="33">
        <f>'Calcul Es et Ea'!I550</f>
        <v>1.2684279127591731</v>
      </c>
      <c r="AF551" s="47">
        <f t="shared" si="202"/>
        <v>304.57138000000003</v>
      </c>
      <c r="AG551" s="47">
        <f t="shared" si="203"/>
        <v>286.30501000000004</v>
      </c>
      <c r="AH551" s="33">
        <f t="shared" si="204"/>
        <v>42.190848306378335</v>
      </c>
      <c r="AI551" s="33">
        <f t="shared" si="205"/>
        <v>32.944102777146931</v>
      </c>
      <c r="AJ551" s="25">
        <f t="shared" si="206"/>
        <v>6.8495160121563474</v>
      </c>
    </row>
    <row r="552" spans="1:36" x14ac:dyDescent="0.45">
      <c r="A552" s="60">
        <v>40379</v>
      </c>
      <c r="B552" s="121">
        <v>542</v>
      </c>
      <c r="C552" s="89">
        <f t="shared" si="185"/>
        <v>24.29132528102113</v>
      </c>
      <c r="D552" s="75">
        <f t="shared" si="186"/>
        <v>6.3788408027871011</v>
      </c>
      <c r="E552" s="75">
        <f t="shared" si="187"/>
        <v>17.912484478234028</v>
      </c>
      <c r="G552" s="111">
        <v>40379</v>
      </c>
      <c r="H552" s="139">
        <v>542</v>
      </c>
      <c r="I552" s="149">
        <f t="shared" si="188"/>
        <v>2010</v>
      </c>
      <c r="J552" s="13">
        <f t="shared" si="189"/>
        <v>7</v>
      </c>
      <c r="K552" s="13">
        <f t="shared" si="190"/>
        <v>20</v>
      </c>
      <c r="L552" s="144">
        <f t="shared" si="197"/>
        <v>201</v>
      </c>
      <c r="M552" s="23">
        <f t="shared" si="191"/>
        <v>0.96865931118788273</v>
      </c>
      <c r="N552" s="35">
        <f t="shared" si="192"/>
        <v>0.35907644013137774</v>
      </c>
      <c r="O552" s="87">
        <f t="shared" si="193"/>
        <v>1.9899626517084101</v>
      </c>
      <c r="P552" s="142">
        <f t="shared" si="194"/>
        <v>39.82799963165192</v>
      </c>
      <c r="R552" s="60">
        <v>40379</v>
      </c>
      <c r="S552" s="121">
        <v>542</v>
      </c>
      <c r="T552" s="73">
        <f>'Calcul Es et Ea'!C551</f>
        <v>30.882290000000001</v>
      </c>
      <c r="U552" s="65">
        <f>'Calcul Es et Ea'!D551</f>
        <v>13.50281</v>
      </c>
      <c r="V552" s="33">
        <f t="shared" si="198"/>
        <v>29.917200203311658</v>
      </c>
      <c r="W552" s="33">
        <f t="shared" si="199"/>
        <v>31.547175689637832</v>
      </c>
      <c r="X552" s="35">
        <f t="shared" si="200"/>
        <v>1</v>
      </c>
      <c r="Y552" s="25">
        <f t="shared" si="201"/>
        <v>24.29132528102113</v>
      </c>
      <c r="AA552" s="60">
        <v>40379</v>
      </c>
      <c r="AB552" s="121">
        <v>542</v>
      </c>
      <c r="AC552" s="73">
        <f t="shared" si="195"/>
        <v>30.882290000000001</v>
      </c>
      <c r="AD552" s="65">
        <f t="shared" si="196"/>
        <v>13.50281</v>
      </c>
      <c r="AE552" s="33">
        <f>'Calcul Es et Ea'!I551</f>
        <v>1.4730099613794188</v>
      </c>
      <c r="AF552" s="47">
        <f t="shared" si="202"/>
        <v>304.04229000000004</v>
      </c>
      <c r="AG552" s="47">
        <f t="shared" si="203"/>
        <v>286.66281000000004</v>
      </c>
      <c r="AH552" s="33">
        <f t="shared" si="204"/>
        <v>41.898441897327778</v>
      </c>
      <c r="AI552" s="33">
        <f t="shared" si="205"/>
        <v>33.109094856682731</v>
      </c>
      <c r="AJ552" s="25">
        <f t="shared" si="206"/>
        <v>6.3788408027871011</v>
      </c>
    </row>
    <row r="553" spans="1:36" x14ac:dyDescent="0.45">
      <c r="A553" s="60">
        <v>40380</v>
      </c>
      <c r="B553" s="122">
        <v>543</v>
      </c>
      <c r="C553" s="89">
        <f t="shared" si="185"/>
        <v>16.547334159421304</v>
      </c>
      <c r="D553" s="75">
        <f t="shared" si="186"/>
        <v>3.5009473924241803</v>
      </c>
      <c r="E553" s="75">
        <f t="shared" si="187"/>
        <v>13.046386766997124</v>
      </c>
      <c r="G553" s="111">
        <v>40380</v>
      </c>
      <c r="H553" s="140">
        <v>543</v>
      </c>
      <c r="I553" s="149">
        <f t="shared" si="188"/>
        <v>2010</v>
      </c>
      <c r="J553" s="13">
        <f t="shared" si="189"/>
        <v>7</v>
      </c>
      <c r="K553" s="13">
        <f t="shared" si="190"/>
        <v>21</v>
      </c>
      <c r="L553" s="144">
        <f t="shared" si="197"/>
        <v>202</v>
      </c>
      <c r="M553" s="23">
        <f t="shared" si="191"/>
        <v>0.96884181220847143</v>
      </c>
      <c r="N553" s="35">
        <f t="shared" si="192"/>
        <v>0.35565253560155563</v>
      </c>
      <c r="O553" s="87">
        <f t="shared" si="193"/>
        <v>1.9853362211250545</v>
      </c>
      <c r="P553" s="142">
        <f t="shared" si="194"/>
        <v>39.691856972740325</v>
      </c>
      <c r="R553" s="60">
        <v>40380</v>
      </c>
      <c r="S553" s="122">
        <v>543</v>
      </c>
      <c r="T553" s="73">
        <f>'Calcul Es et Ea'!C552</f>
        <v>24.21688</v>
      </c>
      <c r="U553" s="65">
        <f>'Calcul Es et Ea'!D552</f>
        <v>16.096720000000001</v>
      </c>
      <c r="V553" s="33">
        <f t="shared" si="198"/>
        <v>29.814935283643624</v>
      </c>
      <c r="W553" s="33">
        <f t="shared" si="199"/>
        <v>21.490044362884809</v>
      </c>
      <c r="X553" s="35">
        <f t="shared" si="200"/>
        <v>0.72078118427693438</v>
      </c>
      <c r="Y553" s="25">
        <f t="shared" si="201"/>
        <v>16.547334159421304</v>
      </c>
      <c r="AA553" s="60">
        <v>40380</v>
      </c>
      <c r="AB553" s="122">
        <v>543</v>
      </c>
      <c r="AC553" s="73">
        <f t="shared" si="195"/>
        <v>24.21688</v>
      </c>
      <c r="AD553" s="65">
        <f t="shared" si="196"/>
        <v>16.096720000000001</v>
      </c>
      <c r="AE553" s="33">
        <f>'Calcul Es et Ea'!I552</f>
        <v>1.7527807054737665</v>
      </c>
      <c r="AF553" s="47">
        <f t="shared" si="202"/>
        <v>297.37688000000003</v>
      </c>
      <c r="AG553" s="47">
        <f t="shared" si="203"/>
        <v>289.25672000000003</v>
      </c>
      <c r="AH553" s="33">
        <f t="shared" si="204"/>
        <v>38.343406677740681</v>
      </c>
      <c r="AI553" s="33">
        <f t="shared" si="205"/>
        <v>34.32382841423221</v>
      </c>
      <c r="AJ553" s="25">
        <f t="shared" si="206"/>
        <v>3.5009473924241803</v>
      </c>
    </row>
    <row r="554" spans="1:36" x14ac:dyDescent="0.45">
      <c r="A554" s="60">
        <v>40381</v>
      </c>
      <c r="B554" s="122">
        <v>544</v>
      </c>
      <c r="C554" s="89">
        <f t="shared" si="185"/>
        <v>21.117724939378085</v>
      </c>
      <c r="D554" s="75">
        <f t="shared" si="186"/>
        <v>5.3789664926027614</v>
      </c>
      <c r="E554" s="75">
        <f t="shared" si="187"/>
        <v>15.738758446775325</v>
      </c>
      <c r="G554" s="111">
        <v>40381</v>
      </c>
      <c r="H554" s="140">
        <v>544</v>
      </c>
      <c r="I554" s="149">
        <f t="shared" si="188"/>
        <v>2010</v>
      </c>
      <c r="J554" s="13">
        <f t="shared" si="189"/>
        <v>7</v>
      </c>
      <c r="K554" s="13">
        <f t="shared" si="190"/>
        <v>22</v>
      </c>
      <c r="L554" s="144">
        <f t="shared" si="197"/>
        <v>203</v>
      </c>
      <c r="M554" s="23">
        <f t="shared" si="191"/>
        <v>0.96903354607255143</v>
      </c>
      <c r="N554" s="35">
        <f t="shared" si="192"/>
        <v>0.3521232435498246</v>
      </c>
      <c r="O554" s="87">
        <f t="shared" si="193"/>
        <v>1.9805894870081295</v>
      </c>
      <c r="P554" s="142">
        <f t="shared" si="194"/>
        <v>39.551600157222417</v>
      </c>
      <c r="R554" s="60">
        <v>40381</v>
      </c>
      <c r="S554" s="122">
        <v>544</v>
      </c>
      <c r="T554" s="73">
        <f>'Calcul Es et Ea'!C553</f>
        <v>24.794899999999998</v>
      </c>
      <c r="U554" s="65">
        <f>'Calcul Es et Ea'!D553</f>
        <v>11.475720000000001</v>
      </c>
      <c r="V554" s="33">
        <f t="shared" si="198"/>
        <v>29.709579974099192</v>
      </c>
      <c r="W554" s="33">
        <f t="shared" si="199"/>
        <v>27.425616804387122</v>
      </c>
      <c r="X554" s="35">
        <f t="shared" si="200"/>
        <v>0.92312368025050406</v>
      </c>
      <c r="Y554" s="25">
        <f t="shared" si="201"/>
        <v>21.117724939378085</v>
      </c>
      <c r="AA554" s="60">
        <v>40381</v>
      </c>
      <c r="AB554" s="122">
        <v>544</v>
      </c>
      <c r="AC554" s="73">
        <f t="shared" si="195"/>
        <v>24.794899999999998</v>
      </c>
      <c r="AD554" s="65">
        <f t="shared" si="196"/>
        <v>11.475720000000001</v>
      </c>
      <c r="AE554" s="33">
        <f>'Calcul Es et Ea'!I553</f>
        <v>1.4834464959302047</v>
      </c>
      <c r="AF554" s="47">
        <f t="shared" si="202"/>
        <v>297.95490000000001</v>
      </c>
      <c r="AG554" s="47">
        <f t="shared" si="203"/>
        <v>284.63572000000005</v>
      </c>
      <c r="AH554" s="33">
        <f t="shared" si="204"/>
        <v>38.642393723952679</v>
      </c>
      <c r="AI554" s="33">
        <f t="shared" si="205"/>
        <v>32.182479024721708</v>
      </c>
      <c r="AJ554" s="25">
        <f t="shared" si="206"/>
        <v>5.3789664926027614</v>
      </c>
    </row>
    <row r="555" spans="1:36" x14ac:dyDescent="0.45">
      <c r="A555" s="60">
        <v>40382</v>
      </c>
      <c r="B555" s="121">
        <v>545</v>
      </c>
      <c r="C555" s="89">
        <f t="shared" si="185"/>
        <v>20.19175228702241</v>
      </c>
      <c r="D555" s="75">
        <f t="shared" si="186"/>
        <v>5.1063222171387856</v>
      </c>
      <c r="E555" s="75">
        <f t="shared" si="187"/>
        <v>15.085430069883625</v>
      </c>
      <c r="G555" s="111">
        <v>40382</v>
      </c>
      <c r="H555" s="139">
        <v>545</v>
      </c>
      <c r="I555" s="149">
        <f t="shared" si="188"/>
        <v>2010</v>
      </c>
      <c r="J555" s="13">
        <f t="shared" si="189"/>
        <v>7</v>
      </c>
      <c r="K555" s="13">
        <f t="shared" si="190"/>
        <v>23</v>
      </c>
      <c r="L555" s="144">
        <f t="shared" si="197"/>
        <v>204</v>
      </c>
      <c r="M555" s="23">
        <f t="shared" si="191"/>
        <v>0.96923445596524105</v>
      </c>
      <c r="N555" s="35">
        <f t="shared" si="192"/>
        <v>0.34848960978158766</v>
      </c>
      <c r="O555" s="87">
        <f t="shared" si="193"/>
        <v>1.9757254249869642</v>
      </c>
      <c r="P555" s="142">
        <f t="shared" si="194"/>
        <v>39.407261519246703</v>
      </c>
      <c r="R555" s="60">
        <v>40382</v>
      </c>
      <c r="S555" s="121">
        <v>545</v>
      </c>
      <c r="T555" s="73">
        <f>'Calcul Es et Ea'!C554</f>
        <v>23.94209</v>
      </c>
      <c r="U555" s="65">
        <f>'Calcul Es et Ea'!D554</f>
        <v>11.675979999999999</v>
      </c>
      <c r="V555" s="33">
        <f t="shared" si="198"/>
        <v>29.601158562797355</v>
      </c>
      <c r="W555" s="33">
        <f t="shared" si="199"/>
        <v>26.22305491821092</v>
      </c>
      <c r="X555" s="35">
        <f t="shared" si="200"/>
        <v>0.88587934362704213</v>
      </c>
      <c r="Y555" s="25">
        <f t="shared" si="201"/>
        <v>20.19175228702241</v>
      </c>
      <c r="AA555" s="60">
        <v>40382</v>
      </c>
      <c r="AB555" s="121">
        <v>545</v>
      </c>
      <c r="AC555" s="73">
        <f t="shared" si="195"/>
        <v>23.94209</v>
      </c>
      <c r="AD555" s="65">
        <f t="shared" si="196"/>
        <v>11.675979999999999</v>
      </c>
      <c r="AE555" s="33">
        <f>'Calcul Es et Ea'!I554</f>
        <v>1.4519737953311183</v>
      </c>
      <c r="AF555" s="47">
        <f t="shared" si="202"/>
        <v>297.10209000000003</v>
      </c>
      <c r="AG555" s="47">
        <f t="shared" si="203"/>
        <v>284.83598000000001</v>
      </c>
      <c r="AH555" s="33">
        <f t="shared" si="204"/>
        <v>38.201878667159136</v>
      </c>
      <c r="AI555" s="33">
        <f t="shared" si="205"/>
        <v>32.273144637874786</v>
      </c>
      <c r="AJ555" s="25">
        <f t="shared" si="206"/>
        <v>5.1063222171387856</v>
      </c>
    </row>
    <row r="556" spans="1:36" x14ac:dyDescent="0.45">
      <c r="A556" s="60">
        <v>40383</v>
      </c>
      <c r="B556" s="122">
        <v>546</v>
      </c>
      <c r="C556" s="89">
        <f t="shared" si="185"/>
        <v>20.415199851416826</v>
      </c>
      <c r="D556" s="75">
        <f t="shared" si="186"/>
        <v>5.1858164722931948</v>
      </c>
      <c r="E556" s="75">
        <f t="shared" si="187"/>
        <v>15.229383379123632</v>
      </c>
      <c r="G556" s="111">
        <v>40383</v>
      </c>
      <c r="H556" s="140">
        <v>546</v>
      </c>
      <c r="I556" s="149">
        <f t="shared" si="188"/>
        <v>2010</v>
      </c>
      <c r="J556" s="13">
        <f t="shared" si="189"/>
        <v>7</v>
      </c>
      <c r="K556" s="13">
        <f t="shared" si="190"/>
        <v>24</v>
      </c>
      <c r="L556" s="144">
        <f t="shared" si="197"/>
        <v>205</v>
      </c>
      <c r="M556" s="23">
        <f t="shared" si="191"/>
        <v>0.96944448235260294</v>
      </c>
      <c r="N556" s="35">
        <f t="shared" si="192"/>
        <v>0.34475271102095079</v>
      </c>
      <c r="O556" s="87">
        <f t="shared" si="193"/>
        <v>1.9707470172717245</v>
      </c>
      <c r="P556" s="142">
        <f t="shared" si="194"/>
        <v>39.258874255028068</v>
      </c>
      <c r="R556" s="60">
        <v>40383</v>
      </c>
      <c r="S556" s="122">
        <v>546</v>
      </c>
      <c r="T556" s="73">
        <f>'Calcul Es et Ea'!C555</f>
        <v>23.43899</v>
      </c>
      <c r="U556" s="65">
        <f>'Calcul Es et Ea'!D555</f>
        <v>10.804930000000001</v>
      </c>
      <c r="V556" s="33">
        <f t="shared" si="198"/>
        <v>29.489695985406886</v>
      </c>
      <c r="W556" s="33">
        <f t="shared" si="199"/>
        <v>26.513246560281591</v>
      </c>
      <c r="X556" s="35">
        <f t="shared" si="200"/>
        <v>0.89906815497188564</v>
      </c>
      <c r="Y556" s="25">
        <f t="shared" si="201"/>
        <v>20.415199851416826</v>
      </c>
      <c r="AA556" s="60">
        <v>40383</v>
      </c>
      <c r="AB556" s="122">
        <v>546</v>
      </c>
      <c r="AC556" s="73">
        <f t="shared" si="195"/>
        <v>23.43899</v>
      </c>
      <c r="AD556" s="65">
        <f t="shared" si="196"/>
        <v>10.804930000000001</v>
      </c>
      <c r="AE556" s="33">
        <f>'Calcul Es et Ea'!I555</f>
        <v>1.4404738415075147</v>
      </c>
      <c r="AF556" s="47">
        <f t="shared" si="202"/>
        <v>296.59899000000001</v>
      </c>
      <c r="AG556" s="47">
        <f t="shared" si="203"/>
        <v>283.96493000000004</v>
      </c>
      <c r="AH556" s="33">
        <f t="shared" si="204"/>
        <v>37.943777455340133</v>
      </c>
      <c r="AI556" s="33">
        <f t="shared" si="205"/>
        <v>31.88017694352807</v>
      </c>
      <c r="AJ556" s="25">
        <f t="shared" si="206"/>
        <v>5.1858164722931948</v>
      </c>
    </row>
    <row r="557" spans="1:36" x14ac:dyDescent="0.45">
      <c r="A557" s="60">
        <v>40384</v>
      </c>
      <c r="B557" s="122">
        <v>547</v>
      </c>
      <c r="C557" s="89">
        <f t="shared" si="185"/>
        <v>18.966796662086516</v>
      </c>
      <c r="D557" s="75">
        <f t="shared" si="186"/>
        <v>4.5980004880187133</v>
      </c>
      <c r="E557" s="75">
        <f t="shared" si="187"/>
        <v>14.368796174067803</v>
      </c>
      <c r="G557" s="111">
        <v>40384</v>
      </c>
      <c r="H557" s="140">
        <v>547</v>
      </c>
      <c r="I557" s="149">
        <f t="shared" si="188"/>
        <v>2010</v>
      </c>
      <c r="J557" s="13">
        <f t="shared" si="189"/>
        <v>7</v>
      </c>
      <c r="K557" s="13">
        <f t="shared" si="190"/>
        <v>25</v>
      </c>
      <c r="L557" s="144">
        <f t="shared" si="197"/>
        <v>206</v>
      </c>
      <c r="M557" s="23">
        <f t="shared" si="191"/>
        <v>0.9696635629992858</v>
      </c>
      <c r="N557" s="35">
        <f t="shared" si="192"/>
        <v>0.34091365459166534</v>
      </c>
      <c r="O557" s="87">
        <f t="shared" si="193"/>
        <v>1.9656572474973208</v>
      </c>
      <c r="P557" s="142">
        <f t="shared" si="194"/>
        <v>39.10647242871034</v>
      </c>
      <c r="R557" s="60">
        <v>40384</v>
      </c>
      <c r="S557" s="122">
        <v>547</v>
      </c>
      <c r="T557" s="73">
        <f>'Calcul Es et Ea'!C556</f>
        <v>25.982520000000001</v>
      </c>
      <c r="U557" s="65">
        <f>'Calcul Es et Ea'!D556</f>
        <v>14.99241</v>
      </c>
      <c r="V557" s="33">
        <f t="shared" si="198"/>
        <v>29.37521782955006</v>
      </c>
      <c r="W557" s="33">
        <f t="shared" si="199"/>
        <v>24.632203457255216</v>
      </c>
      <c r="X557" s="35">
        <f t="shared" si="200"/>
        <v>0.83853687826874257</v>
      </c>
      <c r="Y557" s="25">
        <f t="shared" si="201"/>
        <v>18.966796662086516</v>
      </c>
      <c r="AA557" s="60">
        <v>40384</v>
      </c>
      <c r="AB557" s="122">
        <v>547</v>
      </c>
      <c r="AC557" s="73">
        <f t="shared" si="195"/>
        <v>25.982520000000001</v>
      </c>
      <c r="AD557" s="65">
        <f t="shared" si="196"/>
        <v>14.99241</v>
      </c>
      <c r="AE557" s="33">
        <f>'Calcul Es et Ea'!I556</f>
        <v>1.6358003943923418</v>
      </c>
      <c r="AF557" s="47">
        <f t="shared" si="202"/>
        <v>299.14252000000005</v>
      </c>
      <c r="AG557" s="47">
        <f t="shared" si="203"/>
        <v>288.15241000000003</v>
      </c>
      <c r="AH557" s="33">
        <f t="shared" si="204"/>
        <v>39.262186774354063</v>
      </c>
      <c r="AI557" s="33">
        <f t="shared" si="205"/>
        <v>33.802663187389889</v>
      </c>
      <c r="AJ557" s="25">
        <f t="shared" si="206"/>
        <v>4.5980004880187133</v>
      </c>
    </row>
    <row r="558" spans="1:36" x14ac:dyDescent="0.45">
      <c r="A558" s="60">
        <v>40385</v>
      </c>
      <c r="B558" s="121">
        <v>548</v>
      </c>
      <c r="C558" s="89">
        <f t="shared" si="185"/>
        <v>22.537507506898756</v>
      </c>
      <c r="D558" s="75">
        <f t="shared" si="186"/>
        <v>5.4574821144255381</v>
      </c>
      <c r="E558" s="75">
        <f t="shared" si="187"/>
        <v>17.080025392473217</v>
      </c>
      <c r="G558" s="111">
        <v>40385</v>
      </c>
      <c r="H558" s="139">
        <v>548</v>
      </c>
      <c r="I558" s="149">
        <f t="shared" si="188"/>
        <v>2010</v>
      </c>
      <c r="J558" s="13">
        <f t="shared" si="189"/>
        <v>7</v>
      </c>
      <c r="K558" s="13">
        <f t="shared" si="190"/>
        <v>26</v>
      </c>
      <c r="L558" s="144">
        <f t="shared" si="197"/>
        <v>207</v>
      </c>
      <c r="M558" s="23">
        <f t="shared" si="191"/>
        <v>0.96989163298696601</v>
      </c>
      <c r="N558" s="35">
        <f t="shared" si="192"/>
        <v>0.3369735780890053</v>
      </c>
      <c r="O558" s="87">
        <f t="shared" si="193"/>
        <v>1.960459095797694</v>
      </c>
      <c r="P558" s="142">
        <f t="shared" si="194"/>
        <v>38.950090979839302</v>
      </c>
      <c r="R558" s="60">
        <v>40385</v>
      </c>
      <c r="S558" s="121">
        <v>548</v>
      </c>
      <c r="T558" s="73">
        <f>'Calcul Es et Ea'!C557</f>
        <v>28.131309999999999</v>
      </c>
      <c r="U558" s="65">
        <f>'Calcul Es et Ea'!D557</f>
        <v>12.488810000000001</v>
      </c>
      <c r="V558" s="33">
        <f t="shared" si="198"/>
        <v>29.257750340416091</v>
      </c>
      <c r="W558" s="33">
        <f t="shared" si="199"/>
        <v>29.269490268699681</v>
      </c>
      <c r="X558" s="35">
        <f t="shared" si="200"/>
        <v>1</v>
      </c>
      <c r="Y558" s="25">
        <f t="shared" si="201"/>
        <v>22.537507506898756</v>
      </c>
      <c r="AA558" s="60">
        <v>40385</v>
      </c>
      <c r="AB558" s="121">
        <v>548</v>
      </c>
      <c r="AC558" s="73">
        <f t="shared" si="195"/>
        <v>28.131309999999999</v>
      </c>
      <c r="AD558" s="65">
        <f t="shared" si="196"/>
        <v>12.488810000000001</v>
      </c>
      <c r="AE558" s="33">
        <f>'Calcul Es et Ea'!I557</f>
        <v>1.8529689721681044</v>
      </c>
      <c r="AF558" s="47">
        <f t="shared" si="202"/>
        <v>301.29131000000001</v>
      </c>
      <c r="AG558" s="47">
        <f t="shared" si="203"/>
        <v>285.64881000000003</v>
      </c>
      <c r="AH558" s="33">
        <f t="shared" si="204"/>
        <v>40.402507176261146</v>
      </c>
      <c r="AI558" s="33">
        <f t="shared" si="205"/>
        <v>32.643113107653427</v>
      </c>
      <c r="AJ558" s="25">
        <f t="shared" si="206"/>
        <v>5.4574821144255381</v>
      </c>
    </row>
    <row r="559" spans="1:36" x14ac:dyDescent="0.45">
      <c r="A559" s="60">
        <v>40386</v>
      </c>
      <c r="B559" s="122">
        <v>549</v>
      </c>
      <c r="C559" s="89">
        <f t="shared" si="185"/>
        <v>19.962678845481523</v>
      </c>
      <c r="D559" s="75">
        <f t="shared" si="186"/>
        <v>4.5104261740223173</v>
      </c>
      <c r="E559" s="75">
        <f t="shared" si="187"/>
        <v>15.452252671459206</v>
      </c>
      <c r="G559" s="111">
        <v>40386</v>
      </c>
      <c r="H559" s="140">
        <v>549</v>
      </c>
      <c r="I559" s="149">
        <f t="shared" si="188"/>
        <v>2010</v>
      </c>
      <c r="J559" s="13">
        <f t="shared" si="189"/>
        <v>7</v>
      </c>
      <c r="K559" s="13">
        <f t="shared" si="190"/>
        <v>27</v>
      </c>
      <c r="L559" s="144">
        <f t="shared" si="197"/>
        <v>208</v>
      </c>
      <c r="M559" s="23">
        <f t="shared" si="191"/>
        <v>0.97012862473358386</v>
      </c>
      <c r="N559" s="35">
        <f t="shared" si="192"/>
        <v>0.33293364904267192</v>
      </c>
      <c r="O559" s="87">
        <f t="shared" si="193"/>
        <v>1.955155534118806</v>
      </c>
      <c r="P559" s="142">
        <f t="shared" si="194"/>
        <v>38.789765732419404</v>
      </c>
      <c r="R559" s="60">
        <v>40386</v>
      </c>
      <c r="S559" s="122">
        <v>549</v>
      </c>
      <c r="T559" s="73">
        <f>'Calcul Es et Ea'!C558</f>
        <v>29.191410000000001</v>
      </c>
      <c r="U559" s="65">
        <f>'Calcul Es et Ea'!D558</f>
        <v>16.81728</v>
      </c>
      <c r="V559" s="33">
        <f t="shared" si="198"/>
        <v>29.137320427564163</v>
      </c>
      <c r="W559" s="33">
        <f t="shared" si="199"/>
        <v>25.925556942183796</v>
      </c>
      <c r="X559" s="35">
        <f t="shared" si="200"/>
        <v>0.88977148762306879</v>
      </c>
      <c r="Y559" s="25">
        <f t="shared" si="201"/>
        <v>19.962678845481523</v>
      </c>
      <c r="AA559" s="60">
        <v>40386</v>
      </c>
      <c r="AB559" s="122">
        <v>549</v>
      </c>
      <c r="AC559" s="73">
        <f t="shared" si="195"/>
        <v>29.191410000000001</v>
      </c>
      <c r="AD559" s="65">
        <f t="shared" si="196"/>
        <v>16.81728</v>
      </c>
      <c r="AE559" s="33">
        <f>'Calcul Es et Ea'!I558</f>
        <v>2.0386222178307758</v>
      </c>
      <c r="AF559" s="47">
        <f t="shared" si="202"/>
        <v>302.35141000000004</v>
      </c>
      <c r="AG559" s="47">
        <f t="shared" si="203"/>
        <v>289.97728000000001</v>
      </c>
      <c r="AH559" s="33">
        <f t="shared" si="204"/>
        <v>40.974143705372185</v>
      </c>
      <c r="AI559" s="33">
        <f t="shared" si="205"/>
        <v>34.667121343250955</v>
      </c>
      <c r="AJ559" s="25">
        <f t="shared" si="206"/>
        <v>4.5104261740223173</v>
      </c>
    </row>
    <row r="560" spans="1:36" x14ac:dyDescent="0.45">
      <c r="A560" s="60">
        <v>40387</v>
      </c>
      <c r="B560" s="122">
        <v>550</v>
      </c>
      <c r="C560" s="89">
        <f t="shared" si="185"/>
        <v>21.479961744957187</v>
      </c>
      <c r="D560" s="75">
        <f t="shared" si="186"/>
        <v>5.4453074934206906</v>
      </c>
      <c r="E560" s="75">
        <f t="shared" si="187"/>
        <v>16.034654251536494</v>
      </c>
      <c r="G560" s="111">
        <v>40387</v>
      </c>
      <c r="H560" s="140">
        <v>550</v>
      </c>
      <c r="I560" s="149">
        <f t="shared" si="188"/>
        <v>2010</v>
      </c>
      <c r="J560" s="13">
        <f t="shared" si="189"/>
        <v>7</v>
      </c>
      <c r="K560" s="13">
        <f t="shared" si="190"/>
        <v>28</v>
      </c>
      <c r="L560" s="144">
        <f t="shared" si="197"/>
        <v>209</v>
      </c>
      <c r="M560" s="23">
        <f t="shared" si="191"/>
        <v>0.97037446801337024</v>
      </c>
      <c r="N560" s="35">
        <f t="shared" si="192"/>
        <v>0.32879506457083052</v>
      </c>
      <c r="O560" s="87">
        <f t="shared" si="193"/>
        <v>1.9497495217768881</v>
      </c>
      <c r="P560" s="142">
        <f t="shared" si="194"/>
        <v>38.625533405516286</v>
      </c>
      <c r="R560" s="60">
        <v>40387</v>
      </c>
      <c r="S560" s="122">
        <v>550</v>
      </c>
      <c r="T560" s="73">
        <f>'Calcul Es et Ea'!C559</f>
        <v>28.40343</v>
      </c>
      <c r="U560" s="65">
        <f>'Calcul Es et Ea'!D559</f>
        <v>13.95471</v>
      </c>
      <c r="V560" s="33">
        <f t="shared" si="198"/>
        <v>29.013955672887615</v>
      </c>
      <c r="W560" s="33">
        <f t="shared" si="199"/>
        <v>27.896054214230112</v>
      </c>
      <c r="X560" s="35">
        <f t="shared" si="200"/>
        <v>0.96147021553141276</v>
      </c>
      <c r="Y560" s="25">
        <f t="shared" si="201"/>
        <v>21.479961744957187</v>
      </c>
      <c r="AA560" s="60">
        <v>40387</v>
      </c>
      <c r="AB560" s="122">
        <v>550</v>
      </c>
      <c r="AC560" s="73">
        <f t="shared" si="195"/>
        <v>28.40343</v>
      </c>
      <c r="AD560" s="65">
        <f t="shared" si="196"/>
        <v>13.95471</v>
      </c>
      <c r="AE560" s="33">
        <f>'Calcul Es et Ea'!I559</f>
        <v>1.7362756244325961</v>
      </c>
      <c r="AF560" s="47">
        <f t="shared" si="202"/>
        <v>301.56343000000004</v>
      </c>
      <c r="AG560" s="47">
        <f t="shared" si="203"/>
        <v>287.11471</v>
      </c>
      <c r="AH560" s="33">
        <f t="shared" si="204"/>
        <v>40.548667833817966</v>
      </c>
      <c r="AI560" s="33">
        <f t="shared" si="205"/>
        <v>33.318363951323953</v>
      </c>
      <c r="AJ560" s="25">
        <f t="shared" si="206"/>
        <v>5.4453074934206906</v>
      </c>
    </row>
    <row r="561" spans="1:36" x14ac:dyDescent="0.45">
      <c r="A561" s="60">
        <v>40388</v>
      </c>
      <c r="B561" s="121">
        <v>551</v>
      </c>
      <c r="C561" s="89">
        <f t="shared" si="185"/>
        <v>19.535875842810583</v>
      </c>
      <c r="D561" s="75">
        <f t="shared" si="186"/>
        <v>4.9400127231026838</v>
      </c>
      <c r="E561" s="75">
        <f t="shared" si="187"/>
        <v>14.5958631197079</v>
      </c>
      <c r="G561" s="111">
        <v>40388</v>
      </c>
      <c r="H561" s="139">
        <v>551</v>
      </c>
      <c r="I561" s="149">
        <f t="shared" si="188"/>
        <v>2010</v>
      </c>
      <c r="J561" s="13">
        <f t="shared" si="189"/>
        <v>7</v>
      </c>
      <c r="K561" s="13">
        <f t="shared" si="190"/>
        <v>29</v>
      </c>
      <c r="L561" s="144">
        <f t="shared" si="197"/>
        <v>210</v>
      </c>
      <c r="M561" s="23">
        <f t="shared" si="191"/>
        <v>0.97062908997765562</v>
      </c>
      <c r="N561" s="35">
        <f t="shared" si="192"/>
        <v>0.32455905102537808</v>
      </c>
      <c r="O561" s="87">
        <f t="shared" si="193"/>
        <v>1.9442440012667774</v>
      </c>
      <c r="P561" s="142">
        <f t="shared" si="194"/>
        <v>38.45743162535318</v>
      </c>
      <c r="R561" s="60">
        <v>40388</v>
      </c>
      <c r="S561" s="121">
        <v>551</v>
      </c>
      <c r="T561" s="73">
        <f>'Calcul Es et Ea'!C560</f>
        <v>25.478200000000001</v>
      </c>
      <c r="U561" s="65">
        <f>'Calcul Es et Ea'!D560</f>
        <v>13.42183</v>
      </c>
      <c r="V561" s="33">
        <f t="shared" si="198"/>
        <v>28.887684339700296</v>
      </c>
      <c r="W561" s="33">
        <f t="shared" si="199"/>
        <v>25.37126732832543</v>
      </c>
      <c r="X561" s="35">
        <f t="shared" si="200"/>
        <v>0.87827279715382867</v>
      </c>
      <c r="Y561" s="25">
        <f t="shared" si="201"/>
        <v>19.535875842810583</v>
      </c>
      <c r="AA561" s="60">
        <v>40388</v>
      </c>
      <c r="AB561" s="121">
        <v>551</v>
      </c>
      <c r="AC561" s="73">
        <f t="shared" si="195"/>
        <v>25.478200000000001</v>
      </c>
      <c r="AD561" s="65">
        <f t="shared" si="196"/>
        <v>13.42183</v>
      </c>
      <c r="AE561" s="33">
        <f>'Calcul Es et Ea'!I560</f>
        <v>1.5795464857470654</v>
      </c>
      <c r="AF561" s="47">
        <f t="shared" si="202"/>
        <v>298.63820000000004</v>
      </c>
      <c r="AG561" s="47">
        <f t="shared" si="203"/>
        <v>286.58183000000002</v>
      </c>
      <c r="AH561" s="33">
        <f t="shared" si="204"/>
        <v>38.998089384160885</v>
      </c>
      <c r="AI561" s="33">
        <f t="shared" si="205"/>
        <v>33.071698466139743</v>
      </c>
      <c r="AJ561" s="25">
        <f t="shared" si="206"/>
        <v>4.9400127231026838</v>
      </c>
    </row>
    <row r="562" spans="1:36" x14ac:dyDescent="0.45">
      <c r="A562" s="60">
        <v>40389</v>
      </c>
      <c r="B562" s="122">
        <v>552</v>
      </c>
      <c r="C562" s="89">
        <f t="shared" si="185"/>
        <v>22.316105477472586</v>
      </c>
      <c r="D562" s="75">
        <f t="shared" si="186"/>
        <v>5.9974116565732949</v>
      </c>
      <c r="E562" s="75">
        <f t="shared" si="187"/>
        <v>16.318693820899291</v>
      </c>
      <c r="G562" s="111">
        <v>40389</v>
      </c>
      <c r="H562" s="140">
        <v>552</v>
      </c>
      <c r="I562" s="149">
        <f t="shared" si="188"/>
        <v>2010</v>
      </c>
      <c r="J562" s="13">
        <f t="shared" si="189"/>
        <v>7</v>
      </c>
      <c r="K562" s="13">
        <f t="shared" si="190"/>
        <v>30</v>
      </c>
      <c r="L562" s="144">
        <f t="shared" si="197"/>
        <v>211</v>
      </c>
      <c r="M562" s="23">
        <f t="shared" si="191"/>
        <v>0.97089241517645686</v>
      </c>
      <c r="N562" s="35">
        <f t="shared" si="192"/>
        <v>0.32022686362854907</v>
      </c>
      <c r="O562" s="87">
        <f t="shared" si="193"/>
        <v>1.9386418943235724</v>
      </c>
      <c r="P562" s="142">
        <f t="shared" si="194"/>
        <v>38.285498938838103</v>
      </c>
      <c r="R562" s="60">
        <v>40389</v>
      </c>
      <c r="S562" s="122">
        <v>552</v>
      </c>
      <c r="T562" s="73">
        <f>'Calcul Es et Ea'!C561</f>
        <v>26.36384</v>
      </c>
      <c r="U562" s="65">
        <f>'Calcul Es et Ea'!D561</f>
        <v>10.49009</v>
      </c>
      <c r="V562" s="33">
        <f t="shared" si="198"/>
        <v>28.75853538289763</v>
      </c>
      <c r="W562" s="33">
        <f t="shared" si="199"/>
        <v>28.981955165548815</v>
      </c>
      <c r="X562" s="35">
        <f t="shared" si="200"/>
        <v>1</v>
      </c>
      <c r="Y562" s="25">
        <f t="shared" si="201"/>
        <v>22.316105477472586</v>
      </c>
      <c r="AA562" s="60">
        <v>40389</v>
      </c>
      <c r="AB562" s="122">
        <v>552</v>
      </c>
      <c r="AC562" s="73">
        <f t="shared" si="195"/>
        <v>26.36384</v>
      </c>
      <c r="AD562" s="65">
        <f t="shared" si="196"/>
        <v>10.49009</v>
      </c>
      <c r="AE562" s="33">
        <f>'Calcul Es et Ea'!I561</f>
        <v>1.5012832457833212</v>
      </c>
      <c r="AF562" s="47">
        <f t="shared" si="202"/>
        <v>299.52384000000001</v>
      </c>
      <c r="AG562" s="47">
        <f t="shared" si="203"/>
        <v>283.65009000000003</v>
      </c>
      <c r="AH562" s="33">
        <f t="shared" si="204"/>
        <v>39.462761507727038</v>
      </c>
      <c r="AI562" s="33">
        <f t="shared" si="205"/>
        <v>31.739026069369626</v>
      </c>
      <c r="AJ562" s="25">
        <f t="shared" si="206"/>
        <v>5.9974116565732949</v>
      </c>
    </row>
    <row r="563" spans="1:36" x14ac:dyDescent="0.45">
      <c r="A563" s="60">
        <v>40390</v>
      </c>
      <c r="B563" s="122">
        <v>553</v>
      </c>
      <c r="C563" s="89">
        <f t="shared" si="185"/>
        <v>19.371502500454678</v>
      </c>
      <c r="D563" s="75">
        <f t="shared" si="186"/>
        <v>4.6672278437761818</v>
      </c>
      <c r="E563" s="75">
        <f t="shared" si="187"/>
        <v>14.704274656678496</v>
      </c>
      <c r="G563" s="111">
        <v>40390</v>
      </c>
      <c r="H563" s="140">
        <v>553</v>
      </c>
      <c r="I563" s="149">
        <f t="shared" si="188"/>
        <v>2010</v>
      </c>
      <c r="J563" s="13">
        <f t="shared" si="189"/>
        <v>7</v>
      </c>
      <c r="K563" s="13">
        <f t="shared" si="190"/>
        <v>31</v>
      </c>
      <c r="L563" s="144">
        <f t="shared" si="197"/>
        <v>212</v>
      </c>
      <c r="M563" s="23">
        <f t="shared" si="191"/>
        <v>0.9711643655808343</v>
      </c>
      <c r="N563" s="35">
        <f t="shared" si="192"/>
        <v>0.31579978610096499</v>
      </c>
      <c r="O563" s="87">
        <f t="shared" si="193"/>
        <v>1.9329460982393334</v>
      </c>
      <c r="P563" s="142">
        <f t="shared" si="194"/>
        <v>38.10977482844693</v>
      </c>
      <c r="R563" s="60">
        <v>40390</v>
      </c>
      <c r="S563" s="122">
        <v>553</v>
      </c>
      <c r="T563" s="73">
        <f>'Calcul Es et Ea'!C562</f>
        <v>26.517890000000001</v>
      </c>
      <c r="U563" s="65">
        <f>'Calcul Es et Ea'!D562</f>
        <v>14.44628</v>
      </c>
      <c r="V563" s="33">
        <f t="shared" si="198"/>
        <v>28.626538460136199</v>
      </c>
      <c r="W563" s="33">
        <f t="shared" si="199"/>
        <v>25.157795455135943</v>
      </c>
      <c r="X563" s="35">
        <f t="shared" si="200"/>
        <v>0.87882771751007749</v>
      </c>
      <c r="Y563" s="25">
        <f t="shared" si="201"/>
        <v>19.371502500454678</v>
      </c>
      <c r="AA563" s="60">
        <v>40390</v>
      </c>
      <c r="AB563" s="122">
        <v>553</v>
      </c>
      <c r="AC563" s="73">
        <f t="shared" si="195"/>
        <v>26.517890000000001</v>
      </c>
      <c r="AD563" s="65">
        <f t="shared" si="196"/>
        <v>14.44628</v>
      </c>
      <c r="AE563" s="33">
        <f>'Calcul Es et Ea'!I562</f>
        <v>1.7901159571592813</v>
      </c>
      <c r="AF563" s="47">
        <f t="shared" si="202"/>
        <v>299.67789000000005</v>
      </c>
      <c r="AG563" s="47">
        <f t="shared" si="203"/>
        <v>287.60628000000003</v>
      </c>
      <c r="AH563" s="33">
        <f t="shared" si="204"/>
        <v>39.54400953120161</v>
      </c>
      <c r="AI563" s="33">
        <f t="shared" si="205"/>
        <v>33.547128520402978</v>
      </c>
      <c r="AJ563" s="25">
        <f t="shared" si="206"/>
        <v>4.6672278437761818</v>
      </c>
    </row>
    <row r="564" spans="1:36" x14ac:dyDescent="0.45">
      <c r="A564" s="60">
        <v>40391</v>
      </c>
      <c r="B564" s="121">
        <v>554</v>
      </c>
      <c r="C564" s="89">
        <f t="shared" si="185"/>
        <v>18.622078059839925</v>
      </c>
      <c r="D564" s="75">
        <f t="shared" si="186"/>
        <v>4.7443555568004445</v>
      </c>
      <c r="E564" s="75">
        <f t="shared" si="187"/>
        <v>13.877722503039481</v>
      </c>
      <c r="G564" s="111">
        <v>40391</v>
      </c>
      <c r="H564" s="139">
        <v>554</v>
      </c>
      <c r="I564" s="149">
        <f t="shared" si="188"/>
        <v>2010</v>
      </c>
      <c r="J564" s="13">
        <f t="shared" si="189"/>
        <v>8</v>
      </c>
      <c r="K564" s="13">
        <f t="shared" si="190"/>
        <v>1</v>
      </c>
      <c r="L564" s="144">
        <f t="shared" si="197"/>
        <v>213</v>
      </c>
      <c r="M564" s="23">
        <f t="shared" si="191"/>
        <v>0.9714448606060142</v>
      </c>
      <c r="N564" s="35">
        <f t="shared" si="192"/>
        <v>0.31127913028124182</v>
      </c>
      <c r="O564" s="87">
        <f t="shared" si="193"/>
        <v>1.9271594824351637</v>
      </c>
      <c r="P564" s="142">
        <f t="shared" si="194"/>
        <v>37.93029972837688</v>
      </c>
      <c r="R564" s="60">
        <v>40391</v>
      </c>
      <c r="S564" s="121">
        <v>554</v>
      </c>
      <c r="T564" s="73">
        <f>'Calcul Es et Ea'!C563</f>
        <v>25.74879</v>
      </c>
      <c r="U564" s="65">
        <f>'Calcul Es et Ea'!D563</f>
        <v>14.48732</v>
      </c>
      <c r="V564" s="33">
        <f t="shared" si="198"/>
        <v>28.491723943967578</v>
      </c>
      <c r="W564" s="33">
        <f t="shared" si="199"/>
        <v>24.184516960831072</v>
      </c>
      <c r="X564" s="35">
        <f t="shared" si="200"/>
        <v>0.84882603132028267</v>
      </c>
      <c r="Y564" s="25">
        <f t="shared" si="201"/>
        <v>18.622078059839925</v>
      </c>
      <c r="AA564" s="60">
        <v>40391</v>
      </c>
      <c r="AB564" s="121">
        <v>554</v>
      </c>
      <c r="AC564" s="73">
        <f t="shared" si="195"/>
        <v>25.74879</v>
      </c>
      <c r="AD564" s="65">
        <f t="shared" si="196"/>
        <v>14.48732</v>
      </c>
      <c r="AE564" s="33">
        <f>'Calcul Es et Ea'!I563</f>
        <v>1.58090369373724</v>
      </c>
      <c r="AF564" s="47">
        <f t="shared" si="202"/>
        <v>298.90879000000001</v>
      </c>
      <c r="AG564" s="47">
        <f t="shared" si="203"/>
        <v>287.64732000000004</v>
      </c>
      <c r="AH564" s="33">
        <f t="shared" si="204"/>
        <v>39.139623103166578</v>
      </c>
      <c r="AI564" s="33">
        <f t="shared" si="205"/>
        <v>33.566280659512763</v>
      </c>
      <c r="AJ564" s="25">
        <f t="shared" si="206"/>
        <v>4.7443555568004445</v>
      </c>
    </row>
    <row r="565" spans="1:36" x14ac:dyDescent="0.45">
      <c r="A565" s="60">
        <v>40392</v>
      </c>
      <c r="B565" s="122">
        <v>555</v>
      </c>
      <c r="C565" s="89">
        <f t="shared" si="185"/>
        <v>19.834192743506414</v>
      </c>
      <c r="D565" s="75">
        <f t="shared" si="186"/>
        <v>5.0831032604536945</v>
      </c>
      <c r="E565" s="75">
        <f t="shared" si="187"/>
        <v>14.75108948305272</v>
      </c>
      <c r="G565" s="111">
        <v>40392</v>
      </c>
      <c r="H565" s="140">
        <v>555</v>
      </c>
      <c r="I565" s="149">
        <f t="shared" si="188"/>
        <v>2010</v>
      </c>
      <c r="J565" s="13">
        <f t="shared" si="189"/>
        <v>8</v>
      </c>
      <c r="K565" s="13">
        <f t="shared" si="190"/>
        <v>2</v>
      </c>
      <c r="L565" s="144">
        <f t="shared" si="197"/>
        <v>214</v>
      </c>
      <c r="M565" s="23">
        <f t="shared" si="191"/>
        <v>0.97173381713526685</v>
      </c>
      <c r="N565" s="35">
        <f t="shared" si="192"/>
        <v>0.30666623573726226</v>
      </c>
      <c r="O565" s="87">
        <f t="shared" si="193"/>
        <v>1.9212848852877127</v>
      </c>
      <c r="P565" s="142">
        <f t="shared" si="194"/>
        <v>37.747115041873769</v>
      </c>
      <c r="R565" s="60">
        <v>40392</v>
      </c>
      <c r="S565" s="122">
        <v>555</v>
      </c>
      <c r="T565" s="73">
        <f>'Calcul Es et Ea'!C564</f>
        <v>26.16442</v>
      </c>
      <c r="U565" s="65">
        <f>'Calcul Es et Ea'!D564</f>
        <v>13.26492</v>
      </c>
      <c r="V565" s="33">
        <f t="shared" si="198"/>
        <v>28.354122934853901</v>
      </c>
      <c r="W565" s="33">
        <f t="shared" si="199"/>
        <v>25.758691874683652</v>
      </c>
      <c r="X565" s="35">
        <f t="shared" si="200"/>
        <v>0.90846371562493822</v>
      </c>
      <c r="Y565" s="25">
        <f t="shared" si="201"/>
        <v>19.834192743506414</v>
      </c>
      <c r="AA565" s="60">
        <v>40392</v>
      </c>
      <c r="AB565" s="122">
        <v>555</v>
      </c>
      <c r="AC565" s="73">
        <f t="shared" si="195"/>
        <v>26.16442</v>
      </c>
      <c r="AD565" s="65">
        <f t="shared" si="196"/>
        <v>13.26492</v>
      </c>
      <c r="AE565" s="33">
        <f>'Calcul Es et Ea'!I564</f>
        <v>1.6473593336451311</v>
      </c>
      <c r="AF565" s="47">
        <f t="shared" si="202"/>
        <v>299.32442000000003</v>
      </c>
      <c r="AG565" s="47">
        <f t="shared" si="203"/>
        <v>286.42492000000004</v>
      </c>
      <c r="AH565" s="33">
        <f t="shared" si="204"/>
        <v>39.357770758789734</v>
      </c>
      <c r="AI565" s="33">
        <f t="shared" si="205"/>
        <v>32.999327933922153</v>
      </c>
      <c r="AJ565" s="25">
        <f t="shared" si="206"/>
        <v>5.0831032604536945</v>
      </c>
    </row>
    <row r="566" spans="1:36" x14ac:dyDescent="0.45">
      <c r="A566" s="60">
        <v>40393</v>
      </c>
      <c r="B566" s="122">
        <v>556</v>
      </c>
      <c r="C566" s="89">
        <f t="shared" si="185"/>
        <v>21.364723858986277</v>
      </c>
      <c r="D566" s="75">
        <f t="shared" si="186"/>
        <v>5.8733654627280139</v>
      </c>
      <c r="E566" s="75">
        <f t="shared" si="187"/>
        <v>15.491358396258263</v>
      </c>
      <c r="G566" s="111">
        <v>40393</v>
      </c>
      <c r="H566" s="140">
        <v>556</v>
      </c>
      <c r="I566" s="149">
        <f t="shared" si="188"/>
        <v>2010</v>
      </c>
      <c r="J566" s="13">
        <f t="shared" si="189"/>
        <v>8</v>
      </c>
      <c r="K566" s="13">
        <f t="shared" si="190"/>
        <v>3</v>
      </c>
      <c r="L566" s="144">
        <f t="shared" si="197"/>
        <v>215</v>
      </c>
      <c r="M566" s="23">
        <f t="shared" si="191"/>
        <v>0.97203114954453662</v>
      </c>
      <c r="N566" s="35">
        <f t="shared" si="192"/>
        <v>0.30196246936923454</v>
      </c>
      <c r="O566" s="87">
        <f t="shared" si="193"/>
        <v>1.9153251112079921</v>
      </c>
      <c r="P566" s="142">
        <f t="shared" si="194"/>
        <v>37.560263159628391</v>
      </c>
      <c r="R566" s="60">
        <v>40393</v>
      </c>
      <c r="S566" s="122">
        <v>556</v>
      </c>
      <c r="T566" s="73">
        <f>'Calcul Es et Ea'!C565</f>
        <v>25.43948</v>
      </c>
      <c r="U566" s="65">
        <f>'Calcul Es et Ea'!D565</f>
        <v>10.32307</v>
      </c>
      <c r="V566" s="33">
        <f t="shared" si="198"/>
        <v>28.213767274986463</v>
      </c>
      <c r="W566" s="33">
        <f t="shared" si="199"/>
        <v>27.746394622060098</v>
      </c>
      <c r="X566" s="35">
        <f t="shared" si="200"/>
        <v>0.98343458892351732</v>
      </c>
      <c r="Y566" s="25">
        <f t="shared" si="201"/>
        <v>21.364723858986277</v>
      </c>
      <c r="AA566" s="60">
        <v>40393</v>
      </c>
      <c r="AB566" s="122">
        <v>556</v>
      </c>
      <c r="AC566" s="73">
        <f t="shared" si="195"/>
        <v>25.43948</v>
      </c>
      <c r="AD566" s="65">
        <f t="shared" si="196"/>
        <v>10.32307</v>
      </c>
      <c r="AE566" s="33">
        <f>'Calcul Es et Ea'!I565</f>
        <v>1.4729527740740185</v>
      </c>
      <c r="AF566" s="47">
        <f t="shared" si="202"/>
        <v>298.59948000000003</v>
      </c>
      <c r="AG566" s="47">
        <f t="shared" si="203"/>
        <v>283.48307</v>
      </c>
      <c r="AH566" s="33">
        <f t="shared" si="204"/>
        <v>38.977868094639241</v>
      </c>
      <c r="AI566" s="33">
        <f t="shared" si="205"/>
        <v>31.664337259771038</v>
      </c>
      <c r="AJ566" s="25">
        <f t="shared" si="206"/>
        <v>5.8733654627280139</v>
      </c>
    </row>
    <row r="567" spans="1:36" x14ac:dyDescent="0.45">
      <c r="A567" s="60">
        <v>40394</v>
      </c>
      <c r="B567" s="121">
        <v>557</v>
      </c>
      <c r="C567" s="89">
        <f t="shared" si="185"/>
        <v>15.366100040589986</v>
      </c>
      <c r="D567" s="75">
        <f t="shared" si="186"/>
        <v>3.5000167551554529</v>
      </c>
      <c r="E567" s="75">
        <f t="shared" si="187"/>
        <v>11.866083285434533</v>
      </c>
      <c r="G567" s="111">
        <v>40394</v>
      </c>
      <c r="H567" s="139">
        <v>557</v>
      </c>
      <c r="I567" s="149">
        <f t="shared" si="188"/>
        <v>2010</v>
      </c>
      <c r="J567" s="13">
        <f t="shared" si="189"/>
        <v>8</v>
      </c>
      <c r="K567" s="13">
        <f t="shared" si="190"/>
        <v>4</v>
      </c>
      <c r="L567" s="144">
        <f t="shared" si="197"/>
        <v>216</v>
      </c>
      <c r="M567" s="23">
        <f t="shared" si="191"/>
        <v>0.97233676972781347</v>
      </c>
      <c r="N567" s="35">
        <f t="shared" si="192"/>
        <v>0.29716922500464871</v>
      </c>
      <c r="O567" s="87">
        <f t="shared" si="193"/>
        <v>1.9092829279693182</v>
      </c>
      <c r="P567" s="142">
        <f t="shared" si="194"/>
        <v>37.369787479126835</v>
      </c>
      <c r="R567" s="60">
        <v>40394</v>
      </c>
      <c r="S567" s="121">
        <v>557</v>
      </c>
      <c r="T567" s="73">
        <f>'Calcul Es et Ea'!C566</f>
        <v>22.273129999999998</v>
      </c>
      <c r="U567" s="65">
        <f>'Calcul Es et Ea'!D566</f>
        <v>14.373670000000001</v>
      </c>
      <c r="V567" s="33">
        <f t="shared" si="198"/>
        <v>28.070689562820917</v>
      </c>
      <c r="W567" s="33">
        <f t="shared" si="199"/>
        <v>19.955974078688293</v>
      </c>
      <c r="X567" s="35">
        <f t="shared" si="200"/>
        <v>0.71091855559970263</v>
      </c>
      <c r="Y567" s="25">
        <f t="shared" si="201"/>
        <v>15.366100040589986</v>
      </c>
      <c r="AA567" s="60">
        <v>40394</v>
      </c>
      <c r="AB567" s="121">
        <v>557</v>
      </c>
      <c r="AC567" s="73">
        <f t="shared" si="195"/>
        <v>22.273129999999998</v>
      </c>
      <c r="AD567" s="65">
        <f t="shared" si="196"/>
        <v>14.373670000000001</v>
      </c>
      <c r="AE567" s="33">
        <f>'Calcul Es et Ea'!I566</f>
        <v>1.6164291279987573</v>
      </c>
      <c r="AF567" s="47">
        <f t="shared" si="202"/>
        <v>295.43313000000001</v>
      </c>
      <c r="AG567" s="47">
        <f t="shared" si="203"/>
        <v>287.53367000000003</v>
      </c>
      <c r="AH567" s="33">
        <f t="shared" si="204"/>
        <v>37.350694022847861</v>
      </c>
      <c r="AI567" s="33">
        <f t="shared" si="205"/>
        <v>33.513263686703873</v>
      </c>
      <c r="AJ567" s="25">
        <f t="shared" si="206"/>
        <v>3.5000167551554529</v>
      </c>
    </row>
    <row r="568" spans="1:36" x14ac:dyDescent="0.45">
      <c r="A568" s="60">
        <v>40395</v>
      </c>
      <c r="B568" s="122">
        <v>558</v>
      </c>
      <c r="C568" s="89">
        <f t="shared" si="185"/>
        <v>19.747710452273054</v>
      </c>
      <c r="D568" s="75">
        <f t="shared" si="186"/>
        <v>5.3617698100339322</v>
      </c>
      <c r="E568" s="75">
        <f t="shared" si="187"/>
        <v>14.385940642239122</v>
      </c>
      <c r="G568" s="111">
        <v>40395</v>
      </c>
      <c r="H568" s="140">
        <v>558</v>
      </c>
      <c r="I568" s="149">
        <f t="shared" si="188"/>
        <v>2010</v>
      </c>
      <c r="J568" s="13">
        <f t="shared" si="189"/>
        <v>8</v>
      </c>
      <c r="K568" s="13">
        <f t="shared" si="190"/>
        <v>5</v>
      </c>
      <c r="L568" s="144">
        <f t="shared" si="197"/>
        <v>217</v>
      </c>
      <c r="M568" s="23">
        <f t="shared" si="191"/>
        <v>0.97265058712324137</v>
      </c>
      <c r="N568" s="35">
        <f t="shared" si="192"/>
        <v>0.29228792298525702</v>
      </c>
      <c r="O568" s="87">
        <f t="shared" si="193"/>
        <v>1.9031610642802677</v>
      </c>
      <c r="P568" s="142">
        <f t="shared" si="194"/>
        <v>37.175732424833143</v>
      </c>
      <c r="R568" s="60">
        <v>40395</v>
      </c>
      <c r="S568" s="122">
        <v>558</v>
      </c>
      <c r="T568" s="73">
        <f>'Calcul Es et Ea'!C567</f>
        <v>24.350370000000002</v>
      </c>
      <c r="U568" s="65">
        <f>'Calcul Es et Ea'!D567</f>
        <v>11.167020000000001</v>
      </c>
      <c r="V568" s="33">
        <f t="shared" si="198"/>
        <v>27.924923168237665</v>
      </c>
      <c r="W568" s="33">
        <f t="shared" si="199"/>
        <v>25.646377210744227</v>
      </c>
      <c r="X568" s="35">
        <f t="shared" si="200"/>
        <v>0.91840457559127331</v>
      </c>
      <c r="Y568" s="25">
        <f t="shared" si="201"/>
        <v>19.747710452273054</v>
      </c>
      <c r="AA568" s="60">
        <v>40395</v>
      </c>
      <c r="AB568" s="122">
        <v>558</v>
      </c>
      <c r="AC568" s="73">
        <f t="shared" si="195"/>
        <v>24.350370000000002</v>
      </c>
      <c r="AD568" s="65">
        <f t="shared" si="196"/>
        <v>11.167020000000001</v>
      </c>
      <c r="AE568" s="33">
        <f>'Calcul Es et Ea'!I567</f>
        <v>1.4564275271671947</v>
      </c>
      <c r="AF568" s="47">
        <f t="shared" si="202"/>
        <v>297.51037000000002</v>
      </c>
      <c r="AG568" s="47">
        <f t="shared" si="203"/>
        <v>284.32702</v>
      </c>
      <c r="AH568" s="33">
        <f t="shared" si="204"/>
        <v>38.412301190869009</v>
      </c>
      <c r="AI568" s="33">
        <f t="shared" si="205"/>
        <v>32.043092710515097</v>
      </c>
      <c r="AJ568" s="25">
        <f t="shared" si="206"/>
        <v>5.3617698100339322</v>
      </c>
    </row>
    <row r="569" spans="1:36" x14ac:dyDescent="0.45">
      <c r="A569" s="60">
        <v>40396</v>
      </c>
      <c r="B569" s="122">
        <v>559</v>
      </c>
      <c r="C569" s="89">
        <f t="shared" si="185"/>
        <v>22.02691634331963</v>
      </c>
      <c r="D569" s="75">
        <f t="shared" si="186"/>
        <v>6.0808573683830627</v>
      </c>
      <c r="E569" s="75">
        <f t="shared" si="187"/>
        <v>15.946058974936568</v>
      </c>
      <c r="G569" s="111">
        <v>40396</v>
      </c>
      <c r="H569" s="140">
        <v>559</v>
      </c>
      <c r="I569" s="149">
        <f t="shared" si="188"/>
        <v>2010</v>
      </c>
      <c r="J569" s="13">
        <f t="shared" si="189"/>
        <v>8</v>
      </c>
      <c r="K569" s="13">
        <f t="shared" si="190"/>
        <v>6</v>
      </c>
      <c r="L569" s="144">
        <f t="shared" si="197"/>
        <v>218</v>
      </c>
      <c r="M569" s="23">
        <f t="shared" si="191"/>
        <v>0.97297250873995333</v>
      </c>
      <c r="N569" s="35">
        <f t="shared" si="192"/>
        <v>0.28732000974619459</v>
      </c>
      <c r="O569" s="87">
        <f t="shared" si="193"/>
        <v>1.8969622075976822</v>
      </c>
      <c r="P569" s="142">
        <f t="shared" si="194"/>
        <v>36.978143469074105</v>
      </c>
      <c r="R569" s="60">
        <v>40396</v>
      </c>
      <c r="S569" s="122">
        <v>559</v>
      </c>
      <c r="T569" s="73">
        <f>'Calcul Es et Ea'!C568</f>
        <v>26.124649999999999</v>
      </c>
      <c r="U569" s="65">
        <f>'Calcul Es et Ea'!D568</f>
        <v>9.5467870000000001</v>
      </c>
      <c r="V569" s="33">
        <f t="shared" si="198"/>
        <v>27.776502248229708</v>
      </c>
      <c r="W569" s="33">
        <f t="shared" si="199"/>
        <v>28.606384861454064</v>
      </c>
      <c r="X569" s="35">
        <f t="shared" si="200"/>
        <v>1</v>
      </c>
      <c r="Y569" s="25">
        <f t="shared" si="201"/>
        <v>22.02691634331963</v>
      </c>
      <c r="AA569" s="60">
        <v>40396</v>
      </c>
      <c r="AB569" s="122">
        <v>559</v>
      </c>
      <c r="AC569" s="73">
        <f t="shared" si="195"/>
        <v>26.124649999999999</v>
      </c>
      <c r="AD569" s="65">
        <f t="shared" si="196"/>
        <v>9.5467870000000001</v>
      </c>
      <c r="AE569" s="33">
        <f>'Calcul Es et Ea'!I568</f>
        <v>1.4378365285451844</v>
      </c>
      <c r="AF569" s="47">
        <f t="shared" si="202"/>
        <v>299.28465</v>
      </c>
      <c r="AG569" s="47">
        <f t="shared" si="203"/>
        <v>282.70678700000002</v>
      </c>
      <c r="AH569" s="33">
        <f t="shared" si="204"/>
        <v>39.336857709108742</v>
      </c>
      <c r="AI569" s="33">
        <f t="shared" si="205"/>
        <v>31.318923968956224</v>
      </c>
      <c r="AJ569" s="25">
        <f t="shared" si="206"/>
        <v>6.0808573683830627</v>
      </c>
    </row>
    <row r="570" spans="1:36" x14ac:dyDescent="0.45">
      <c r="A570" s="60">
        <v>40397</v>
      </c>
      <c r="B570" s="121">
        <v>560</v>
      </c>
      <c r="C570" s="89">
        <f t="shared" si="185"/>
        <v>18.442305720654844</v>
      </c>
      <c r="D570" s="75">
        <f t="shared" si="186"/>
        <v>4.591677329665858</v>
      </c>
      <c r="E570" s="75">
        <f t="shared" si="187"/>
        <v>13.850628390988986</v>
      </c>
      <c r="G570" s="111">
        <v>40397</v>
      </c>
      <c r="H570" s="139">
        <v>560</v>
      </c>
      <c r="I570" s="149">
        <f t="shared" si="188"/>
        <v>2010</v>
      </c>
      <c r="J570" s="13">
        <f t="shared" si="189"/>
        <v>8</v>
      </c>
      <c r="K570" s="13">
        <f t="shared" si="190"/>
        <v>7</v>
      </c>
      <c r="L570" s="144">
        <f t="shared" si="197"/>
        <v>219</v>
      </c>
      <c r="M570" s="23">
        <f t="shared" si="191"/>
        <v>0.97330243918562676</v>
      </c>
      <c r="N570" s="35">
        <f t="shared" si="192"/>
        <v>0.28226695738737068</v>
      </c>
      <c r="O570" s="87">
        <f t="shared" si="193"/>
        <v>1.8906890021740361</v>
      </c>
      <c r="P570" s="142">
        <f t="shared" si="194"/>
        <v>36.777067153490719</v>
      </c>
      <c r="R570" s="60">
        <v>40397</v>
      </c>
      <c r="S570" s="121">
        <v>560</v>
      </c>
      <c r="T570" s="73">
        <f>'Calcul Es et Ea'!C569</f>
        <v>25.566939999999999</v>
      </c>
      <c r="U570" s="65">
        <f>'Calcul Es et Ea'!D569</f>
        <v>13.818300000000001</v>
      </c>
      <c r="V570" s="33">
        <f t="shared" si="198"/>
        <v>27.625461763016091</v>
      </c>
      <c r="W570" s="33">
        <f t="shared" si="199"/>
        <v>23.951046390460835</v>
      </c>
      <c r="X570" s="35">
        <f t="shared" si="200"/>
        <v>0.86699171206345504</v>
      </c>
      <c r="Y570" s="25">
        <f t="shared" si="201"/>
        <v>18.442305720654844</v>
      </c>
      <c r="AA570" s="60">
        <v>40397</v>
      </c>
      <c r="AB570" s="121">
        <v>560</v>
      </c>
      <c r="AC570" s="73">
        <f t="shared" si="195"/>
        <v>25.566939999999999</v>
      </c>
      <c r="AD570" s="65">
        <f t="shared" si="196"/>
        <v>13.818300000000001</v>
      </c>
      <c r="AE570" s="33">
        <f>'Calcul Es et Ea'!I569</f>
        <v>1.7496237042287881</v>
      </c>
      <c r="AF570" s="47">
        <f t="shared" si="202"/>
        <v>298.72694000000001</v>
      </c>
      <c r="AG570" s="47">
        <f t="shared" si="203"/>
        <v>286.97830000000005</v>
      </c>
      <c r="AH570" s="33">
        <f t="shared" si="204"/>
        <v>39.044462999697863</v>
      </c>
      <c r="AI570" s="33">
        <f t="shared" si="205"/>
        <v>33.255090006979074</v>
      </c>
      <c r="AJ570" s="25">
        <f t="shared" si="206"/>
        <v>4.591677329665858</v>
      </c>
    </row>
    <row r="571" spans="1:36" x14ac:dyDescent="0.45">
      <c r="A571" s="60">
        <v>40398</v>
      </c>
      <c r="B571" s="122">
        <v>561</v>
      </c>
      <c r="C571" s="89">
        <f t="shared" si="185"/>
        <v>20.512209865371954</v>
      </c>
      <c r="D571" s="75">
        <f t="shared" si="186"/>
        <v>5.5362979194649711</v>
      </c>
      <c r="E571" s="75">
        <f t="shared" si="187"/>
        <v>14.975911945906983</v>
      </c>
      <c r="G571" s="111">
        <v>40398</v>
      </c>
      <c r="H571" s="140">
        <v>561</v>
      </c>
      <c r="I571" s="149">
        <f t="shared" si="188"/>
        <v>2010</v>
      </c>
      <c r="J571" s="13">
        <f t="shared" si="189"/>
        <v>8</v>
      </c>
      <c r="K571" s="13">
        <f t="shared" si="190"/>
        <v>8</v>
      </c>
      <c r="L571" s="144">
        <f t="shared" si="197"/>
        <v>220</v>
      </c>
      <c r="M571" s="23">
        <f t="shared" si="191"/>
        <v>0.97364028069474995</v>
      </c>
      <c r="N571" s="35">
        <f t="shared" si="192"/>
        <v>0.27713026323725298</v>
      </c>
      <c r="O571" s="87">
        <f t="shared" si="193"/>
        <v>1.884344047332851</v>
      </c>
      <c r="P571" s="142">
        <f t="shared" si="194"/>
        <v>36.572551110914624</v>
      </c>
      <c r="R571" s="60">
        <v>40398</v>
      </c>
      <c r="S571" s="122">
        <v>561</v>
      </c>
      <c r="T571" s="73">
        <f>'Calcul Es et Ea'!C570</f>
        <v>26.410039999999999</v>
      </c>
      <c r="U571" s="65">
        <f>'Calcul Es et Ea'!D570</f>
        <v>11.713139999999999</v>
      </c>
      <c r="V571" s="33">
        <f t="shared" si="198"/>
        <v>27.471837492474631</v>
      </c>
      <c r="W571" s="33">
        <f t="shared" si="199"/>
        <v>26.639233591392149</v>
      </c>
      <c r="X571" s="35">
        <f t="shared" si="200"/>
        <v>0.9696924568183487</v>
      </c>
      <c r="Y571" s="25">
        <f t="shared" si="201"/>
        <v>20.512209865371954</v>
      </c>
      <c r="AA571" s="60">
        <v>40398</v>
      </c>
      <c r="AB571" s="122">
        <v>561</v>
      </c>
      <c r="AC571" s="73">
        <f t="shared" si="195"/>
        <v>26.410039999999999</v>
      </c>
      <c r="AD571" s="65">
        <f t="shared" si="196"/>
        <v>11.713139999999999</v>
      </c>
      <c r="AE571" s="33">
        <f>'Calcul Es et Ea'!I570</f>
        <v>1.6375844676014495</v>
      </c>
      <c r="AF571" s="47">
        <f t="shared" si="202"/>
        <v>299.57004000000001</v>
      </c>
      <c r="AG571" s="47">
        <f t="shared" si="203"/>
        <v>284.87314000000003</v>
      </c>
      <c r="AH571" s="33">
        <f t="shared" si="204"/>
        <v>39.487114847334816</v>
      </c>
      <c r="AI571" s="33">
        <f t="shared" si="205"/>
        <v>32.289989486790233</v>
      </c>
      <c r="AJ571" s="25">
        <f t="shared" si="206"/>
        <v>5.5362979194649711</v>
      </c>
    </row>
    <row r="572" spans="1:36" x14ac:dyDescent="0.45">
      <c r="A572" s="60">
        <v>40399</v>
      </c>
      <c r="B572" s="122">
        <v>562</v>
      </c>
      <c r="C572" s="89">
        <f t="shared" si="185"/>
        <v>22.401333471326872</v>
      </c>
      <c r="D572" s="75">
        <f t="shared" si="186"/>
        <v>5.9793586741830866</v>
      </c>
      <c r="E572" s="75">
        <f t="shared" si="187"/>
        <v>16.421974797143786</v>
      </c>
      <c r="G572" s="111">
        <v>40399</v>
      </c>
      <c r="H572" s="140">
        <v>562</v>
      </c>
      <c r="I572" s="149">
        <f t="shared" si="188"/>
        <v>2010</v>
      </c>
      <c r="J572" s="13">
        <f t="shared" si="189"/>
        <v>8</v>
      </c>
      <c r="K572" s="13">
        <f t="shared" si="190"/>
        <v>9</v>
      </c>
      <c r="L572" s="144">
        <f t="shared" si="197"/>
        <v>221</v>
      </c>
      <c r="M572" s="23">
        <f t="shared" si="191"/>
        <v>0.97398593315759263</v>
      </c>
      <c r="N572" s="35">
        <f t="shared" si="192"/>
        <v>0.2719114494091775</v>
      </c>
      <c r="O572" s="87">
        <f t="shared" si="193"/>
        <v>1.877929895965299</v>
      </c>
      <c r="P572" s="142">
        <f t="shared" si="194"/>
        <v>36.364644087523033</v>
      </c>
      <c r="R572" s="60">
        <v>40399</v>
      </c>
      <c r="S572" s="122">
        <v>562</v>
      </c>
      <c r="T572" s="73">
        <f>'Calcul Es et Ea'!C571</f>
        <v>29.720020000000002</v>
      </c>
      <c r="U572" s="65">
        <f>'Calcul Es et Ea'!D571</f>
        <v>11.990360000000001</v>
      </c>
      <c r="V572" s="33">
        <f t="shared" si="198"/>
        <v>27.315666052783804</v>
      </c>
      <c r="W572" s="33">
        <f t="shared" si="199"/>
        <v>29.092640871853082</v>
      </c>
      <c r="X572" s="35">
        <f t="shared" si="200"/>
        <v>1</v>
      </c>
      <c r="Y572" s="25">
        <f t="shared" si="201"/>
        <v>22.401333471326872</v>
      </c>
      <c r="AA572" s="60">
        <v>40399</v>
      </c>
      <c r="AB572" s="122">
        <v>562</v>
      </c>
      <c r="AC572" s="73">
        <f t="shared" si="195"/>
        <v>29.720020000000002</v>
      </c>
      <c r="AD572" s="65">
        <f t="shared" si="196"/>
        <v>11.990360000000001</v>
      </c>
      <c r="AE572" s="33">
        <f>'Calcul Es et Ea'!I571</f>
        <v>1.6108669896094723</v>
      </c>
      <c r="AF572" s="47">
        <f t="shared" si="202"/>
        <v>302.88002</v>
      </c>
      <c r="AG572" s="47">
        <f t="shared" si="203"/>
        <v>285.15036000000003</v>
      </c>
      <c r="AH572" s="33">
        <f t="shared" si="204"/>
        <v>41.261441321748073</v>
      </c>
      <c r="AI572" s="33">
        <f t="shared" si="205"/>
        <v>32.415863141140008</v>
      </c>
      <c r="AJ572" s="25">
        <f t="shared" si="206"/>
        <v>5.9793586741830866</v>
      </c>
    </row>
    <row r="573" spans="1:36" x14ac:dyDescent="0.45">
      <c r="A573" s="60">
        <v>40400</v>
      </c>
      <c r="B573" s="121">
        <v>563</v>
      </c>
      <c r="C573" s="89">
        <f t="shared" si="185"/>
        <v>18.364671132788402</v>
      </c>
      <c r="D573" s="75">
        <f t="shared" si="186"/>
        <v>4.6471004566955747</v>
      </c>
      <c r="E573" s="75">
        <f t="shared" si="187"/>
        <v>13.717570676092826</v>
      </c>
      <c r="G573" s="111">
        <v>40400</v>
      </c>
      <c r="H573" s="139">
        <v>563</v>
      </c>
      <c r="I573" s="149">
        <f t="shared" si="188"/>
        <v>2010</v>
      </c>
      <c r="J573" s="13">
        <f t="shared" si="189"/>
        <v>8</v>
      </c>
      <c r="K573" s="13">
        <f t="shared" si="190"/>
        <v>10</v>
      </c>
      <c r="L573" s="144">
        <f t="shared" si="197"/>
        <v>222</v>
      </c>
      <c r="M573" s="23">
        <f t="shared" si="191"/>
        <v>0.97433929414987031</v>
      </c>
      <c r="N573" s="35">
        <f t="shared" si="192"/>
        <v>0.26661206235031204</v>
      </c>
      <c r="O573" s="87">
        <f t="shared" si="193"/>
        <v>1.871449053240708</v>
      </c>
      <c r="P573" s="142">
        <f t="shared" si="194"/>
        <v>36.153395965122442</v>
      </c>
      <c r="R573" s="60">
        <v>40400</v>
      </c>
      <c r="S573" s="121">
        <v>563</v>
      </c>
      <c r="T573" s="73">
        <f>'Calcul Es et Ea'!C572</f>
        <v>24.219850000000001</v>
      </c>
      <c r="U573" s="65">
        <f>'Calcul Es et Ea'!D572</f>
        <v>12.16451</v>
      </c>
      <c r="V573" s="33">
        <f t="shared" si="198"/>
        <v>27.156984913161377</v>
      </c>
      <c r="W573" s="33">
        <f t="shared" si="199"/>
        <v>23.850222250374546</v>
      </c>
      <c r="X573" s="35">
        <f t="shared" si="200"/>
        <v>0.87823528004450013</v>
      </c>
      <c r="Y573" s="25">
        <f t="shared" si="201"/>
        <v>18.364671132788402</v>
      </c>
      <c r="AA573" s="60">
        <v>40400</v>
      </c>
      <c r="AB573" s="121">
        <v>563</v>
      </c>
      <c r="AC573" s="73">
        <f t="shared" si="195"/>
        <v>24.219850000000001</v>
      </c>
      <c r="AD573" s="65">
        <f t="shared" si="196"/>
        <v>12.16451</v>
      </c>
      <c r="AE573" s="33">
        <f>'Calcul Es et Ea'!I572</f>
        <v>1.7084478230438087</v>
      </c>
      <c r="AF573" s="47">
        <f t="shared" si="202"/>
        <v>297.37985000000003</v>
      </c>
      <c r="AG573" s="47">
        <f t="shared" si="203"/>
        <v>285.32451000000003</v>
      </c>
      <c r="AH573" s="33">
        <f t="shared" si="204"/>
        <v>38.344938493178105</v>
      </c>
      <c r="AI573" s="33">
        <f t="shared" si="205"/>
        <v>32.495125130999966</v>
      </c>
      <c r="AJ573" s="25">
        <f t="shared" si="206"/>
        <v>4.6471004566955747</v>
      </c>
    </row>
    <row r="574" spans="1:36" x14ac:dyDescent="0.45">
      <c r="A574" s="60">
        <v>40401</v>
      </c>
      <c r="B574" s="122">
        <v>564</v>
      </c>
      <c r="C574" s="89">
        <f t="shared" si="185"/>
        <v>15.917038737265109</v>
      </c>
      <c r="D574" s="75">
        <f t="shared" si="186"/>
        <v>3.6722457719150201</v>
      </c>
      <c r="E574" s="75">
        <f t="shared" si="187"/>
        <v>12.24479296535009</v>
      </c>
      <c r="G574" s="111">
        <v>40401</v>
      </c>
      <c r="H574" s="140">
        <v>564</v>
      </c>
      <c r="I574" s="149">
        <f t="shared" si="188"/>
        <v>2010</v>
      </c>
      <c r="J574" s="13">
        <f t="shared" si="189"/>
        <v>8</v>
      </c>
      <c r="K574" s="13">
        <f t="shared" si="190"/>
        <v>11</v>
      </c>
      <c r="L574" s="144">
        <f t="shared" si="197"/>
        <v>223</v>
      </c>
      <c r="M574" s="23">
        <f t="shared" si="191"/>
        <v>0.97470025896309476</v>
      </c>
      <c r="N574" s="35">
        <f t="shared" si="192"/>
        <v>0.26123367238341294</v>
      </c>
      <c r="O574" s="87">
        <f t="shared" si="193"/>
        <v>1.8649039755233197</v>
      </c>
      <c r="P574" s="142">
        <f t="shared" si="194"/>
        <v>35.938857783407613</v>
      </c>
      <c r="R574" s="60">
        <v>40401</v>
      </c>
      <c r="S574" s="122">
        <v>564</v>
      </c>
      <c r="T574" s="73">
        <f>'Calcul Es et Ea'!C573</f>
        <v>26.08323</v>
      </c>
      <c r="U574" s="65">
        <f>'Calcul Es et Ea'!D573</f>
        <v>16.918759999999999</v>
      </c>
      <c r="V574" s="33">
        <f t="shared" si="198"/>
        <v>26.995832412584463</v>
      </c>
      <c r="W574" s="33">
        <f t="shared" si="199"/>
        <v>20.671478879565075</v>
      </c>
      <c r="X574" s="35">
        <f t="shared" si="200"/>
        <v>0.76572852296744864</v>
      </c>
      <c r="Y574" s="25">
        <f t="shared" si="201"/>
        <v>15.917038737265109</v>
      </c>
      <c r="AA574" s="60">
        <v>40401</v>
      </c>
      <c r="AB574" s="122">
        <v>564</v>
      </c>
      <c r="AC574" s="73">
        <f t="shared" si="195"/>
        <v>26.08323</v>
      </c>
      <c r="AD574" s="65">
        <f t="shared" si="196"/>
        <v>16.918759999999999</v>
      </c>
      <c r="AE574" s="33">
        <f>'Calcul Es et Ea'!I573</f>
        <v>1.9380933181231852</v>
      </c>
      <c r="AF574" s="47">
        <f t="shared" si="202"/>
        <v>299.24323000000004</v>
      </c>
      <c r="AG574" s="47">
        <f t="shared" si="203"/>
        <v>290.07876000000005</v>
      </c>
      <c r="AH574" s="33">
        <f t="shared" si="204"/>
        <v>39.315085868338571</v>
      </c>
      <c r="AI574" s="33">
        <f t="shared" si="205"/>
        <v>34.715675031950717</v>
      </c>
      <c r="AJ574" s="25">
        <f t="shared" si="206"/>
        <v>3.6722457719150201</v>
      </c>
    </row>
    <row r="575" spans="1:36" x14ac:dyDescent="0.45">
      <c r="A575" s="60">
        <v>40402</v>
      </c>
      <c r="B575" s="122">
        <v>565</v>
      </c>
      <c r="C575" s="89">
        <f t="shared" si="185"/>
        <v>16.72250387785181</v>
      </c>
      <c r="D575" s="75">
        <f t="shared" si="186"/>
        <v>4.5901232880502194</v>
      </c>
      <c r="E575" s="75">
        <f t="shared" si="187"/>
        <v>12.132380589801592</v>
      </c>
      <c r="G575" s="111">
        <v>40402</v>
      </c>
      <c r="H575" s="140">
        <v>565</v>
      </c>
      <c r="I575" s="149">
        <f t="shared" si="188"/>
        <v>2010</v>
      </c>
      <c r="J575" s="13">
        <f t="shared" si="189"/>
        <v>8</v>
      </c>
      <c r="K575" s="13">
        <f t="shared" si="190"/>
        <v>12</v>
      </c>
      <c r="L575" s="144">
        <f t="shared" si="197"/>
        <v>224</v>
      </c>
      <c r="M575" s="23">
        <f t="shared" si="191"/>
        <v>0.97506872063560157</v>
      </c>
      <c r="N575" s="35">
        <f t="shared" si="192"/>
        <v>0.25577787324150192</v>
      </c>
      <c r="O575" s="87">
        <f t="shared" si="193"/>
        <v>1.8582970694873679</v>
      </c>
      <c r="P575" s="142">
        <f t="shared" si="194"/>
        <v>35.721081762040363</v>
      </c>
      <c r="R575" s="60">
        <v>40402</v>
      </c>
      <c r="S575" s="122">
        <v>565</v>
      </c>
      <c r="T575" s="73">
        <f>'Calcul Es et Ea'!C574</f>
        <v>24.073340000000002</v>
      </c>
      <c r="U575" s="65">
        <f>'Calcul Es et Ea'!D574</f>
        <v>13.83417</v>
      </c>
      <c r="V575" s="33">
        <f t="shared" si="198"/>
        <v>26.832247776374242</v>
      </c>
      <c r="W575" s="33">
        <f t="shared" si="199"/>
        <v>21.71753750370365</v>
      </c>
      <c r="X575" s="35">
        <f t="shared" si="200"/>
        <v>0.80938196772414694</v>
      </c>
      <c r="Y575" s="25">
        <f t="shared" si="201"/>
        <v>16.72250387785181</v>
      </c>
      <c r="AA575" s="60">
        <v>40402</v>
      </c>
      <c r="AB575" s="122">
        <v>565</v>
      </c>
      <c r="AC575" s="73">
        <f t="shared" si="195"/>
        <v>24.073340000000002</v>
      </c>
      <c r="AD575" s="65">
        <f t="shared" si="196"/>
        <v>13.83417</v>
      </c>
      <c r="AE575" s="33">
        <f>'Calcul Es et Ea'!I574</f>
        <v>1.4261985157665504</v>
      </c>
      <c r="AF575" s="47">
        <f t="shared" si="202"/>
        <v>297.23334</v>
      </c>
      <c r="AG575" s="47">
        <f t="shared" si="203"/>
        <v>286.99417000000005</v>
      </c>
      <c r="AH575" s="33">
        <f t="shared" si="204"/>
        <v>38.269428782119135</v>
      </c>
      <c r="AI575" s="33">
        <f t="shared" si="205"/>
        <v>33.26244668945786</v>
      </c>
      <c r="AJ575" s="25">
        <f t="shared" si="206"/>
        <v>4.5901232880502194</v>
      </c>
    </row>
    <row r="576" spans="1:36" x14ac:dyDescent="0.45">
      <c r="A576" s="60">
        <v>40403</v>
      </c>
      <c r="B576" s="121">
        <v>566</v>
      </c>
      <c r="C576" s="89">
        <f t="shared" si="185"/>
        <v>15.900836012246344</v>
      </c>
      <c r="D576" s="75">
        <f t="shared" si="186"/>
        <v>4.4177145017727319</v>
      </c>
      <c r="E576" s="75">
        <f t="shared" si="187"/>
        <v>11.483121510473612</v>
      </c>
      <c r="G576" s="111">
        <v>40403</v>
      </c>
      <c r="H576" s="139">
        <v>566</v>
      </c>
      <c r="I576" s="149">
        <f t="shared" si="188"/>
        <v>2010</v>
      </c>
      <c r="J576" s="13">
        <f t="shared" si="189"/>
        <v>8</v>
      </c>
      <c r="K576" s="13">
        <f t="shared" si="190"/>
        <v>13</v>
      </c>
      <c r="L576" s="144">
        <f t="shared" si="197"/>
        <v>225</v>
      </c>
      <c r="M576" s="23">
        <f t="shared" si="191"/>
        <v>0.97544456998424511</v>
      </c>
      <c r="N576" s="35">
        <f t="shared" si="192"/>
        <v>0.25024628159561113</v>
      </c>
      <c r="O576" s="87">
        <f t="shared" si="193"/>
        <v>1.8516306914223626</v>
      </c>
      <c r="P576" s="142">
        <f t="shared" si="194"/>
        <v>35.500121322391635</v>
      </c>
      <c r="R576" s="60">
        <v>40403</v>
      </c>
      <c r="S576" s="121">
        <v>566</v>
      </c>
      <c r="T576" s="73">
        <f>'Calcul Es et Ea'!C575</f>
        <v>20.119620000000001</v>
      </c>
      <c r="U576" s="65">
        <f>'Calcul Es et Ea'!D575</f>
        <v>10.74634</v>
      </c>
      <c r="V576" s="33">
        <f t="shared" si="198"/>
        <v>26.666271132527701</v>
      </c>
      <c r="W576" s="33">
        <f t="shared" si="199"/>
        <v>20.650436379540707</v>
      </c>
      <c r="X576" s="35">
        <f t="shared" si="200"/>
        <v>0.77440285058645353</v>
      </c>
      <c r="Y576" s="25">
        <f t="shared" si="201"/>
        <v>15.900836012246344</v>
      </c>
      <c r="AA576" s="60">
        <v>40403</v>
      </c>
      <c r="AB576" s="121">
        <v>566</v>
      </c>
      <c r="AC576" s="73">
        <f t="shared" si="195"/>
        <v>20.119620000000001</v>
      </c>
      <c r="AD576" s="65">
        <f t="shared" si="196"/>
        <v>10.74634</v>
      </c>
      <c r="AE576" s="33">
        <f>'Calcul Es et Ea'!I575</f>
        <v>1.2023903470379469</v>
      </c>
      <c r="AF576" s="47">
        <f t="shared" si="202"/>
        <v>293.27962000000002</v>
      </c>
      <c r="AG576" s="47">
        <f t="shared" si="203"/>
        <v>283.90634</v>
      </c>
      <c r="AH576" s="33">
        <f t="shared" si="204"/>
        <v>36.273497540717663</v>
      </c>
      <c r="AI576" s="33">
        <f t="shared" si="205"/>
        <v>31.853873955222934</v>
      </c>
      <c r="AJ576" s="25">
        <f t="shared" si="206"/>
        <v>4.4177145017727319</v>
      </c>
    </row>
    <row r="577" spans="1:36" x14ac:dyDescent="0.45">
      <c r="A577" s="60">
        <v>40404</v>
      </c>
      <c r="B577" s="122">
        <v>567</v>
      </c>
      <c r="C577" s="89">
        <f t="shared" si="185"/>
        <v>16.182706662336148</v>
      </c>
      <c r="D577" s="75">
        <f t="shared" si="186"/>
        <v>4.1139465830609874</v>
      </c>
      <c r="E577" s="75">
        <f t="shared" si="187"/>
        <v>12.068760079275162</v>
      </c>
      <c r="G577" s="111">
        <v>40404</v>
      </c>
      <c r="H577" s="140">
        <v>567</v>
      </c>
      <c r="I577" s="149">
        <f t="shared" si="188"/>
        <v>2010</v>
      </c>
      <c r="J577" s="13">
        <f t="shared" si="189"/>
        <v>8</v>
      </c>
      <c r="K577" s="13">
        <f t="shared" si="190"/>
        <v>14</v>
      </c>
      <c r="L577" s="144">
        <f t="shared" si="197"/>
        <v>226</v>
      </c>
      <c r="M577" s="23">
        <f t="shared" si="191"/>
        <v>0.97582769563675187</v>
      </c>
      <c r="N577" s="35">
        <f t="shared" si="192"/>
        <v>0.24464053657572624</v>
      </c>
      <c r="O577" s="87">
        <f t="shared" si="193"/>
        <v>1.8449071467203033</v>
      </c>
      <c r="P577" s="142">
        <f t="shared" si="194"/>
        <v>35.276031108788807</v>
      </c>
      <c r="R577" s="60">
        <v>40404</v>
      </c>
      <c r="S577" s="122">
        <v>567</v>
      </c>
      <c r="T577" s="73">
        <f>'Calcul Es et Ea'!C576</f>
        <v>20.104649999999999</v>
      </c>
      <c r="U577" s="65">
        <f>'Calcul Es et Ea'!D576</f>
        <v>10.27237</v>
      </c>
      <c r="V577" s="33">
        <f t="shared" si="198"/>
        <v>26.497943527677801</v>
      </c>
      <c r="W577" s="33">
        <f t="shared" si="199"/>
        <v>21.016502158878115</v>
      </c>
      <c r="X577" s="35">
        <f t="shared" si="200"/>
        <v>0.79313710276896865</v>
      </c>
      <c r="Y577" s="25">
        <f t="shared" si="201"/>
        <v>16.182706662336148</v>
      </c>
      <c r="AA577" s="60">
        <v>40404</v>
      </c>
      <c r="AB577" s="122">
        <v>567</v>
      </c>
      <c r="AC577" s="73">
        <f t="shared" si="195"/>
        <v>20.104649999999999</v>
      </c>
      <c r="AD577" s="65">
        <f t="shared" si="196"/>
        <v>10.27237</v>
      </c>
      <c r="AE577" s="33">
        <f>'Calcul Es et Ea'!I576</f>
        <v>1.507458595555164</v>
      </c>
      <c r="AF577" s="47">
        <f t="shared" si="202"/>
        <v>293.26465000000002</v>
      </c>
      <c r="AG577" s="47">
        <f t="shared" si="203"/>
        <v>283.43237000000005</v>
      </c>
      <c r="AH577" s="33">
        <f t="shared" si="204"/>
        <v>36.266092011705759</v>
      </c>
      <c r="AI577" s="33">
        <f t="shared" si="205"/>
        <v>31.641691092229081</v>
      </c>
      <c r="AJ577" s="25">
        <f t="shared" si="206"/>
        <v>4.1139465830609874</v>
      </c>
    </row>
    <row r="578" spans="1:36" x14ac:dyDescent="0.45">
      <c r="A578" s="60">
        <v>40405</v>
      </c>
      <c r="B578" s="122">
        <v>568</v>
      </c>
      <c r="C578" s="89">
        <f t="shared" si="185"/>
        <v>15.969552977038463</v>
      </c>
      <c r="D578" s="75">
        <f t="shared" si="186"/>
        <v>3.9824239346830863</v>
      </c>
      <c r="E578" s="75">
        <f t="shared" si="187"/>
        <v>11.987129042355377</v>
      </c>
      <c r="G578" s="111">
        <v>40405</v>
      </c>
      <c r="H578" s="140">
        <v>568</v>
      </c>
      <c r="I578" s="149">
        <f t="shared" si="188"/>
        <v>2010</v>
      </c>
      <c r="J578" s="13">
        <f t="shared" si="189"/>
        <v>8</v>
      </c>
      <c r="K578" s="13">
        <f t="shared" si="190"/>
        <v>15</v>
      </c>
      <c r="L578" s="144">
        <f t="shared" si="197"/>
        <v>227</v>
      </c>
      <c r="M578" s="23">
        <f t="shared" si="191"/>
        <v>0.9762179840647226</v>
      </c>
      <c r="N578" s="35">
        <f t="shared" si="192"/>
        <v>0.23896229928507901</v>
      </c>
      <c r="O578" s="87">
        <f t="shared" si="193"/>
        <v>1.8381286895365048</v>
      </c>
      <c r="P578" s="142">
        <f t="shared" si="194"/>
        <v>35.048867009111483</v>
      </c>
      <c r="R578" s="60">
        <v>40405</v>
      </c>
      <c r="S578" s="122">
        <v>568</v>
      </c>
      <c r="T578" s="73">
        <f>'Calcul Es et Ea'!C577</f>
        <v>20.196929999999998</v>
      </c>
      <c r="U578" s="65">
        <f>'Calcul Es et Ea'!D577</f>
        <v>10.497439999999999</v>
      </c>
      <c r="V578" s="33">
        <f t="shared" si="198"/>
        <v>26.327306942564181</v>
      </c>
      <c r="W578" s="33">
        <f t="shared" si="199"/>
        <v>20.739679190959041</v>
      </c>
      <c r="X578" s="35">
        <f t="shared" si="200"/>
        <v>0.78776303387979851</v>
      </c>
      <c r="Y578" s="25">
        <f t="shared" si="201"/>
        <v>15.969552977038463</v>
      </c>
      <c r="AA578" s="60">
        <v>40405</v>
      </c>
      <c r="AB578" s="122">
        <v>568</v>
      </c>
      <c r="AC578" s="73">
        <f t="shared" si="195"/>
        <v>20.196929999999998</v>
      </c>
      <c r="AD578" s="65">
        <f t="shared" si="196"/>
        <v>10.497439999999999</v>
      </c>
      <c r="AE578" s="33">
        <f>'Calcul Es et Ea'!I577</f>
        <v>1.5797460304700726</v>
      </c>
      <c r="AF578" s="47">
        <f t="shared" si="202"/>
        <v>293.35693000000003</v>
      </c>
      <c r="AG578" s="47">
        <f t="shared" si="203"/>
        <v>283.65744000000001</v>
      </c>
      <c r="AH578" s="33">
        <f t="shared" si="204"/>
        <v>36.311760180760515</v>
      </c>
      <c r="AI578" s="33">
        <f t="shared" si="205"/>
        <v>31.742315910159547</v>
      </c>
      <c r="AJ578" s="25">
        <f t="shared" si="206"/>
        <v>3.9824239346830863</v>
      </c>
    </row>
    <row r="579" spans="1:36" x14ac:dyDescent="0.45">
      <c r="A579" s="60">
        <v>40406</v>
      </c>
      <c r="B579" s="121">
        <v>569</v>
      </c>
      <c r="C579" s="89">
        <f t="shared" si="185"/>
        <v>18.651506939629151</v>
      </c>
      <c r="D579" s="75">
        <f t="shared" si="186"/>
        <v>5.2728853338890698</v>
      </c>
      <c r="E579" s="75">
        <f t="shared" si="187"/>
        <v>13.378621605740081</v>
      </c>
      <c r="G579" s="111">
        <v>40406</v>
      </c>
      <c r="H579" s="139">
        <v>569</v>
      </c>
      <c r="I579" s="149">
        <f t="shared" si="188"/>
        <v>2010</v>
      </c>
      <c r="J579" s="13">
        <f t="shared" si="189"/>
        <v>8</v>
      </c>
      <c r="K579" s="13">
        <f t="shared" si="190"/>
        <v>16</v>
      </c>
      <c r="L579" s="144">
        <f t="shared" si="197"/>
        <v>228</v>
      </c>
      <c r="M579" s="23">
        <f t="shared" si="191"/>
        <v>0.97661531961727277</v>
      </c>
      <c r="N579" s="35">
        <f t="shared" si="192"/>
        <v>0.23321325230792456</v>
      </c>
      <c r="O579" s="87">
        <f t="shared" si="193"/>
        <v>1.8312975226156711</v>
      </c>
      <c r="P579" s="142">
        <f t="shared" si="194"/>
        <v>34.818686174578744</v>
      </c>
      <c r="R579" s="60">
        <v>40406</v>
      </c>
      <c r="S579" s="121">
        <v>569</v>
      </c>
      <c r="T579" s="73">
        <f>'Calcul Es et Ea'!C578</f>
        <v>26.15157</v>
      </c>
      <c r="U579" s="65">
        <f>'Calcul Es et Ea'!D578</f>
        <v>12.745100000000001</v>
      </c>
      <c r="V579" s="33">
        <f t="shared" si="198"/>
        <v>26.15440430689657</v>
      </c>
      <c r="W579" s="33">
        <f t="shared" si="199"/>
        <v>24.222736285232664</v>
      </c>
      <c r="X579" s="35">
        <f t="shared" si="200"/>
        <v>0.92614368123251234</v>
      </c>
      <c r="Y579" s="25">
        <f t="shared" si="201"/>
        <v>18.651506939629151</v>
      </c>
      <c r="AA579" s="60">
        <v>40406</v>
      </c>
      <c r="AB579" s="121">
        <v>569</v>
      </c>
      <c r="AC579" s="73">
        <f t="shared" si="195"/>
        <v>26.15157</v>
      </c>
      <c r="AD579" s="65">
        <f t="shared" si="196"/>
        <v>12.745100000000001</v>
      </c>
      <c r="AE579" s="33">
        <f>'Calcul Es et Ea'!I578</f>
        <v>1.6085699478314308</v>
      </c>
      <c r="AF579" s="47">
        <f t="shared" si="202"/>
        <v>299.31157000000002</v>
      </c>
      <c r="AG579" s="47">
        <f t="shared" si="203"/>
        <v>285.9051</v>
      </c>
      <c r="AH579" s="33">
        <f t="shared" si="204"/>
        <v>39.351012676203936</v>
      </c>
      <c r="AI579" s="33">
        <f t="shared" si="205"/>
        <v>32.760423164787099</v>
      </c>
      <c r="AJ579" s="25">
        <f t="shared" si="206"/>
        <v>5.2728853338890698</v>
      </c>
    </row>
    <row r="580" spans="1:36" x14ac:dyDescent="0.45">
      <c r="A580" s="60">
        <v>40407</v>
      </c>
      <c r="B580" s="122">
        <v>570</v>
      </c>
      <c r="C580" s="89">
        <f t="shared" si="185"/>
        <v>17.310790186690586</v>
      </c>
      <c r="D580" s="75">
        <f t="shared" si="186"/>
        <v>4.6115576482025622</v>
      </c>
      <c r="E580" s="75">
        <f t="shared" si="187"/>
        <v>12.699232538488022</v>
      </c>
      <c r="G580" s="111">
        <v>40407</v>
      </c>
      <c r="H580" s="140">
        <v>570</v>
      </c>
      <c r="I580" s="149">
        <f t="shared" si="188"/>
        <v>2010</v>
      </c>
      <c r="J580" s="13">
        <f t="shared" si="189"/>
        <v>8</v>
      </c>
      <c r="K580" s="13">
        <f t="shared" si="190"/>
        <v>17</v>
      </c>
      <c r="L580" s="144">
        <f t="shared" si="197"/>
        <v>229</v>
      </c>
      <c r="M580" s="23">
        <f t="shared" si="191"/>
        <v>0.97701958455530324</v>
      </c>
      <c r="N580" s="35">
        <f t="shared" si="192"/>
        <v>0.22739509921095732</v>
      </c>
      <c r="O580" s="87">
        <f t="shared" si="193"/>
        <v>1.824415797274916</v>
      </c>
      <c r="P580" s="142">
        <f t="shared" si="194"/>
        <v>34.585547038573502</v>
      </c>
      <c r="R580" s="60">
        <v>40407</v>
      </c>
      <c r="S580" s="122">
        <v>570</v>
      </c>
      <c r="T580" s="73">
        <f>'Calcul Es et Ea'!C579</f>
        <v>23.2683</v>
      </c>
      <c r="U580" s="65">
        <f>'Calcul Es et Ea'!D579</f>
        <v>11.56372</v>
      </c>
      <c r="V580" s="33">
        <f t="shared" si="198"/>
        <v>25.979279513494873</v>
      </c>
      <c r="W580" s="33">
        <f t="shared" si="199"/>
        <v>22.481545697000758</v>
      </c>
      <c r="X580" s="35">
        <f t="shared" si="200"/>
        <v>0.86536447961625629</v>
      </c>
      <c r="Y580" s="25">
        <f t="shared" si="201"/>
        <v>17.310790186690586</v>
      </c>
      <c r="AA580" s="60">
        <v>40407</v>
      </c>
      <c r="AB580" s="122">
        <v>570</v>
      </c>
      <c r="AC580" s="73">
        <f t="shared" si="195"/>
        <v>23.2683</v>
      </c>
      <c r="AD580" s="65">
        <f t="shared" si="196"/>
        <v>11.56372</v>
      </c>
      <c r="AE580" s="33">
        <f>'Calcul Es et Ea'!I579</f>
        <v>1.6375664327475452</v>
      </c>
      <c r="AF580" s="47">
        <f t="shared" si="202"/>
        <v>296.42830000000004</v>
      </c>
      <c r="AG580" s="47">
        <f t="shared" si="203"/>
        <v>284.72372000000001</v>
      </c>
      <c r="AH580" s="33">
        <f t="shared" si="204"/>
        <v>37.85650764147519</v>
      </c>
      <c r="AI580" s="33">
        <f t="shared" si="205"/>
        <v>32.222296540157984</v>
      </c>
      <c r="AJ580" s="25">
        <f t="shared" si="206"/>
        <v>4.6115576482025622</v>
      </c>
    </row>
    <row r="581" spans="1:36" x14ac:dyDescent="0.45">
      <c r="A581" s="60">
        <v>40408</v>
      </c>
      <c r="B581" s="122">
        <v>571</v>
      </c>
      <c r="C581" s="89">
        <f t="shared" si="185"/>
        <v>15.446185478195945</v>
      </c>
      <c r="D581" s="75">
        <f t="shared" si="186"/>
        <v>4.1809752698132465</v>
      </c>
      <c r="E581" s="75">
        <f t="shared" si="187"/>
        <v>11.265210208382697</v>
      </c>
      <c r="G581" s="111">
        <v>40408</v>
      </c>
      <c r="H581" s="140">
        <v>571</v>
      </c>
      <c r="I581" s="149">
        <f t="shared" si="188"/>
        <v>2010</v>
      </c>
      <c r="J581" s="13">
        <f t="shared" si="189"/>
        <v>8</v>
      </c>
      <c r="K581" s="13">
        <f t="shared" si="190"/>
        <v>18</v>
      </c>
      <c r="L581" s="144">
        <f t="shared" si="197"/>
        <v>230</v>
      </c>
      <c r="M581" s="23">
        <f t="shared" si="191"/>
        <v>0.97743065908638782</v>
      </c>
      <c r="N581" s="35">
        <f t="shared" si="192"/>
        <v>0.22150956403850508</v>
      </c>
      <c r="O581" s="87">
        <f t="shared" si="193"/>
        <v>1.8174856135354833</v>
      </c>
      <c r="P581" s="142">
        <f t="shared" si="194"/>
        <v>34.349509334350877</v>
      </c>
      <c r="R581" s="60">
        <v>40408</v>
      </c>
      <c r="S581" s="122">
        <v>571</v>
      </c>
      <c r="T581" s="73">
        <f>'Calcul Es et Ea'!C580</f>
        <v>23.43627</v>
      </c>
      <c r="U581" s="65">
        <f>'Calcul Es et Ea'!D580</f>
        <v>13.988860000000001</v>
      </c>
      <c r="V581" s="33">
        <f t="shared" si="198"/>
        <v>25.801977431591006</v>
      </c>
      <c r="W581" s="33">
        <f t="shared" si="199"/>
        <v>20.059981140514214</v>
      </c>
      <c r="X581" s="35">
        <f t="shared" si="200"/>
        <v>0.77745906079095706</v>
      </c>
      <c r="Y581" s="25">
        <f t="shared" si="201"/>
        <v>15.446185478195945</v>
      </c>
      <c r="AA581" s="60">
        <v>40408</v>
      </c>
      <c r="AB581" s="122">
        <v>571</v>
      </c>
      <c r="AC581" s="73">
        <f t="shared" si="195"/>
        <v>23.43627</v>
      </c>
      <c r="AD581" s="65">
        <f t="shared" si="196"/>
        <v>13.988860000000001</v>
      </c>
      <c r="AE581" s="33">
        <f>'Calcul Es et Ea'!I580</f>
        <v>1.5146812761531931</v>
      </c>
      <c r="AF581" s="47">
        <f t="shared" si="202"/>
        <v>296.59627</v>
      </c>
      <c r="AG581" s="47">
        <f t="shared" si="203"/>
        <v>287.14886000000001</v>
      </c>
      <c r="AH581" s="33">
        <f t="shared" si="204"/>
        <v>37.942385600904252</v>
      </c>
      <c r="AI581" s="33">
        <f t="shared" si="205"/>
        <v>33.33421859210231</v>
      </c>
      <c r="AJ581" s="25">
        <f t="shared" si="206"/>
        <v>4.1809752698132465</v>
      </c>
    </row>
    <row r="582" spans="1:36" x14ac:dyDescent="0.45">
      <c r="A582" s="60">
        <v>40409</v>
      </c>
      <c r="B582" s="121">
        <v>572</v>
      </c>
      <c r="C582" s="89">
        <f t="shared" si="185"/>
        <v>20.926465575239362</v>
      </c>
      <c r="D582" s="75">
        <f t="shared" si="186"/>
        <v>5.7556933967240429</v>
      </c>
      <c r="E582" s="75">
        <f t="shared" si="187"/>
        <v>15.170772178515319</v>
      </c>
      <c r="G582" s="111">
        <v>40409</v>
      </c>
      <c r="H582" s="139">
        <v>572</v>
      </c>
      <c r="I582" s="149">
        <f t="shared" si="188"/>
        <v>2010</v>
      </c>
      <c r="J582" s="13">
        <f t="shared" si="189"/>
        <v>8</v>
      </c>
      <c r="K582" s="13">
        <f t="shared" si="190"/>
        <v>19</v>
      </c>
      <c r="L582" s="144">
        <f t="shared" si="197"/>
        <v>231</v>
      </c>
      <c r="M582" s="23">
        <f t="shared" si="191"/>
        <v>0.97784842140027151</v>
      </c>
      <c r="N582" s="35">
        <f t="shared" si="192"/>
        <v>0.21555839080166095</v>
      </c>
      <c r="O582" s="87">
        <f t="shared" si="193"/>
        <v>1.810509020395066</v>
      </c>
      <c r="P582" s="142">
        <f t="shared" si="194"/>
        <v>34.11063411148163</v>
      </c>
      <c r="R582" s="60">
        <v>40409</v>
      </c>
      <c r="S582" s="121">
        <v>572</v>
      </c>
      <c r="T582" s="73">
        <f>'Calcul Es et Ea'!C581</f>
        <v>27.084540000000001</v>
      </c>
      <c r="U582" s="65">
        <f>'Calcul Es et Ea'!D581</f>
        <v>9.5003030000000006</v>
      </c>
      <c r="V582" s="33">
        <f t="shared" si="198"/>
        <v>25.622543919180544</v>
      </c>
      <c r="W582" s="33">
        <f t="shared" si="199"/>
        <v>27.177228019791379</v>
      </c>
      <c r="X582" s="35">
        <f t="shared" si="200"/>
        <v>1</v>
      </c>
      <c r="Y582" s="25">
        <f t="shared" si="201"/>
        <v>20.926465575239362</v>
      </c>
      <c r="AA582" s="60">
        <v>40409</v>
      </c>
      <c r="AB582" s="121">
        <v>572</v>
      </c>
      <c r="AC582" s="73">
        <f t="shared" si="195"/>
        <v>27.084540000000001</v>
      </c>
      <c r="AD582" s="65">
        <f t="shared" si="196"/>
        <v>9.5003030000000006</v>
      </c>
      <c r="AE582" s="33">
        <f>'Calcul Es et Ea'!I581</f>
        <v>1.620020622068479</v>
      </c>
      <c r="AF582" s="47">
        <f t="shared" si="202"/>
        <v>300.24454000000003</v>
      </c>
      <c r="AG582" s="47">
        <f t="shared" si="203"/>
        <v>282.660303</v>
      </c>
      <c r="AH582" s="33">
        <f t="shared" si="204"/>
        <v>39.84394821219324</v>
      </c>
      <c r="AI582" s="33">
        <f t="shared" si="205"/>
        <v>31.29833062056052</v>
      </c>
      <c r="AJ582" s="25">
        <f t="shared" si="206"/>
        <v>5.7556933967240429</v>
      </c>
    </row>
    <row r="583" spans="1:36" x14ac:dyDescent="0.45">
      <c r="A583" s="60">
        <v>40410</v>
      </c>
      <c r="B583" s="122">
        <v>573</v>
      </c>
      <c r="C583" s="89">
        <f t="shared" si="185"/>
        <v>19.01828936338228</v>
      </c>
      <c r="D583" s="75">
        <f t="shared" si="186"/>
        <v>5.0108149476347634</v>
      </c>
      <c r="E583" s="75">
        <f t="shared" si="187"/>
        <v>14.007474415747517</v>
      </c>
      <c r="G583" s="111">
        <v>40410</v>
      </c>
      <c r="H583" s="140">
        <v>573</v>
      </c>
      <c r="I583" s="149">
        <f t="shared" si="188"/>
        <v>2010</v>
      </c>
      <c r="J583" s="13">
        <f t="shared" si="189"/>
        <v>8</v>
      </c>
      <c r="K583" s="13">
        <f t="shared" si="190"/>
        <v>20</v>
      </c>
      <c r="L583" s="144">
        <f t="shared" si="197"/>
        <v>232</v>
      </c>
      <c r="M583" s="23">
        <f t="shared" si="191"/>
        <v>0.97827274770496442</v>
      </c>
      <c r="N583" s="35">
        <f t="shared" si="192"/>
        <v>0.20954334296149085</v>
      </c>
      <c r="O583" s="87">
        <f t="shared" si="193"/>
        <v>1.8034880162327402</v>
      </c>
      <c r="P583" s="142">
        <f t="shared" si="194"/>
        <v>33.868983750884077</v>
      </c>
      <c r="R583" s="60">
        <v>40410</v>
      </c>
      <c r="S583" s="122">
        <v>573</v>
      </c>
      <c r="T583" s="73">
        <f>'Calcul Es et Ea'!C582</f>
        <v>29.070979999999999</v>
      </c>
      <c r="U583" s="65">
        <f>'Calcul Es et Ea'!D582</f>
        <v>14.33938</v>
      </c>
      <c r="V583" s="33">
        <f t="shared" si="198"/>
        <v>25.441025834314086</v>
      </c>
      <c r="W583" s="33">
        <f t="shared" si="199"/>
        <v>24.699077095301661</v>
      </c>
      <c r="X583" s="35">
        <f t="shared" si="200"/>
        <v>0.97083652428780187</v>
      </c>
      <c r="Y583" s="25">
        <f t="shared" si="201"/>
        <v>19.01828936338228</v>
      </c>
      <c r="AA583" s="60">
        <v>40410</v>
      </c>
      <c r="AB583" s="122">
        <v>573</v>
      </c>
      <c r="AC583" s="73">
        <f t="shared" si="195"/>
        <v>29.070979999999999</v>
      </c>
      <c r="AD583" s="65">
        <f t="shared" si="196"/>
        <v>14.33938</v>
      </c>
      <c r="AE583" s="33">
        <f>'Calcul Es et Ea'!I582</f>
        <v>2.0365688967644648</v>
      </c>
      <c r="AF583" s="47">
        <f t="shared" si="202"/>
        <v>302.23098000000005</v>
      </c>
      <c r="AG583" s="47">
        <f t="shared" si="203"/>
        <v>287.49938000000003</v>
      </c>
      <c r="AH583" s="33">
        <f t="shared" si="204"/>
        <v>40.908900831875819</v>
      </c>
      <c r="AI583" s="33">
        <f t="shared" si="205"/>
        <v>33.497279968890815</v>
      </c>
      <c r="AJ583" s="25">
        <f t="shared" si="206"/>
        <v>5.0108149476347634</v>
      </c>
    </row>
    <row r="584" spans="1:36" x14ac:dyDescent="0.45">
      <c r="A584" s="60">
        <v>40411</v>
      </c>
      <c r="B584" s="122">
        <v>574</v>
      </c>
      <c r="C584" s="89">
        <f t="shared" si="185"/>
        <v>19.859368262481524</v>
      </c>
      <c r="D584" s="75">
        <f t="shared" si="186"/>
        <v>4.8757997083816775</v>
      </c>
      <c r="E584" s="75">
        <f t="shared" si="187"/>
        <v>14.983568554099847</v>
      </c>
      <c r="G584" s="111">
        <v>40411</v>
      </c>
      <c r="H584" s="140">
        <v>574</v>
      </c>
      <c r="I584" s="149">
        <f t="shared" si="188"/>
        <v>2010</v>
      </c>
      <c r="J584" s="13">
        <f t="shared" si="189"/>
        <v>8</v>
      </c>
      <c r="K584" s="13">
        <f t="shared" si="190"/>
        <v>21</v>
      </c>
      <c r="L584" s="144">
        <f t="shared" si="197"/>
        <v>233</v>
      </c>
      <c r="M584" s="23">
        <f t="shared" si="191"/>
        <v>0.97870351226342489</v>
      </c>
      <c r="N584" s="35">
        <f t="shared" si="192"/>
        <v>0.20346620290648557</v>
      </c>
      <c r="O584" s="87">
        <f t="shared" si="193"/>
        <v>1.7964245493387607</v>
      </c>
      <c r="P584" s="142">
        <f t="shared" si="194"/>
        <v>33.624621978303281</v>
      </c>
      <c r="R584" s="60">
        <v>40411</v>
      </c>
      <c r="S584" s="122">
        <v>574</v>
      </c>
      <c r="T584" s="73">
        <f>'Calcul Es et Ea'!C583</f>
        <v>31.256599999999999</v>
      </c>
      <c r="U584" s="65">
        <f>'Calcul Es et Ea'!D583</f>
        <v>14.95886</v>
      </c>
      <c r="V584" s="33">
        <f t="shared" si="198"/>
        <v>25.257471045222296</v>
      </c>
      <c r="W584" s="33">
        <f t="shared" si="199"/>
        <v>25.791387353872111</v>
      </c>
      <c r="X584" s="35">
        <f t="shared" si="200"/>
        <v>1</v>
      </c>
      <c r="Y584" s="25">
        <f t="shared" si="201"/>
        <v>19.859368262481524</v>
      </c>
      <c r="AA584" s="60">
        <v>40411</v>
      </c>
      <c r="AB584" s="122">
        <v>574</v>
      </c>
      <c r="AC584" s="73">
        <f t="shared" si="195"/>
        <v>31.256599999999999</v>
      </c>
      <c r="AD584" s="65">
        <f t="shared" si="196"/>
        <v>14.95886</v>
      </c>
      <c r="AE584" s="33">
        <f>'Calcul Es et Ea'!I583</f>
        <v>2.2824089325940125</v>
      </c>
      <c r="AF584" s="47">
        <f t="shared" si="202"/>
        <v>304.41660000000002</v>
      </c>
      <c r="AG584" s="47">
        <f t="shared" si="203"/>
        <v>288.11886000000004</v>
      </c>
      <c r="AH584" s="33">
        <f t="shared" si="204"/>
        <v>42.105149863642794</v>
      </c>
      <c r="AI584" s="33">
        <f t="shared" si="205"/>
        <v>33.786923165620536</v>
      </c>
      <c r="AJ584" s="25">
        <f t="shared" si="206"/>
        <v>4.8757997083816775</v>
      </c>
    </row>
    <row r="585" spans="1:36" x14ac:dyDescent="0.45">
      <c r="A585" s="60">
        <v>40412</v>
      </c>
      <c r="B585" s="121">
        <v>575</v>
      </c>
      <c r="C585" s="89">
        <f t="shared" si="185"/>
        <v>17.450285746743734</v>
      </c>
      <c r="D585" s="75">
        <f t="shared" si="186"/>
        <v>4.3298058080190467</v>
      </c>
      <c r="E585" s="75">
        <f t="shared" si="187"/>
        <v>13.120479938724689</v>
      </c>
      <c r="G585" s="111">
        <v>40412</v>
      </c>
      <c r="H585" s="139">
        <v>575</v>
      </c>
      <c r="I585" s="149">
        <f t="shared" si="188"/>
        <v>2010</v>
      </c>
      <c r="J585" s="13">
        <f t="shared" si="189"/>
        <v>8</v>
      </c>
      <c r="K585" s="13">
        <f t="shared" si="190"/>
        <v>22</v>
      </c>
      <c r="L585" s="144">
        <f t="shared" si="197"/>
        <v>234</v>
      </c>
      <c r="M585" s="23">
        <f t="shared" si="191"/>
        <v>0.97914058743081744</v>
      </c>
      <c r="N585" s="35">
        <f t="shared" si="192"/>
        <v>0.19732877142439911</v>
      </c>
      <c r="O585" s="87">
        <f t="shared" si="193"/>
        <v>1.7893205185616283</v>
      </c>
      <c r="P585" s="142">
        <f t="shared" si="194"/>
        <v>33.377613876100206</v>
      </c>
      <c r="R585" s="60">
        <v>40412</v>
      </c>
      <c r="S585" s="121">
        <v>575</v>
      </c>
      <c r="T585" s="73">
        <f>'Calcul Es et Ea'!C584</f>
        <v>29.674669999999999</v>
      </c>
      <c r="U585" s="65">
        <f>'Calcul Es et Ea'!D584</f>
        <v>16.904229999999998</v>
      </c>
      <c r="V585" s="33">
        <f t="shared" si="198"/>
        <v>25.071928439171433</v>
      </c>
      <c r="W585" s="33">
        <f t="shared" si="199"/>
        <v>22.662708762004851</v>
      </c>
      <c r="X585" s="35">
        <f t="shared" si="200"/>
        <v>0.90390768372637387</v>
      </c>
      <c r="Y585" s="25">
        <f t="shared" si="201"/>
        <v>17.450285746743734</v>
      </c>
      <c r="AA585" s="60">
        <v>40412</v>
      </c>
      <c r="AB585" s="121">
        <v>575</v>
      </c>
      <c r="AC585" s="73">
        <f t="shared" si="195"/>
        <v>29.674669999999999</v>
      </c>
      <c r="AD585" s="65">
        <f t="shared" si="196"/>
        <v>16.904229999999998</v>
      </c>
      <c r="AE585" s="33">
        <f>'Calcul Es et Ea'!I584</f>
        <v>2.2281808921424573</v>
      </c>
      <c r="AF585" s="47">
        <f t="shared" si="202"/>
        <v>302.83467000000002</v>
      </c>
      <c r="AG585" s="47">
        <f t="shared" si="203"/>
        <v>290.06423000000001</v>
      </c>
      <c r="AH585" s="33">
        <f t="shared" si="204"/>
        <v>41.236734691784363</v>
      </c>
      <c r="AI585" s="33">
        <f t="shared" si="205"/>
        <v>34.70871994347619</v>
      </c>
      <c r="AJ585" s="25">
        <f t="shared" si="206"/>
        <v>4.3298058080190467</v>
      </c>
    </row>
    <row r="586" spans="1:36" x14ac:dyDescent="0.45">
      <c r="A586" s="60">
        <v>40413</v>
      </c>
      <c r="B586" s="122">
        <v>576</v>
      </c>
      <c r="C586" s="89">
        <f t="shared" si="185"/>
        <v>9.7412564714239309</v>
      </c>
      <c r="D586" s="75">
        <f t="shared" si="186"/>
        <v>1.7376714734446141</v>
      </c>
      <c r="E586" s="75">
        <f t="shared" si="187"/>
        <v>8.003584997979317</v>
      </c>
      <c r="G586" s="111">
        <v>40413</v>
      </c>
      <c r="H586" s="140">
        <v>576</v>
      </c>
      <c r="I586" s="149">
        <f t="shared" si="188"/>
        <v>2010</v>
      </c>
      <c r="J586" s="13">
        <f t="shared" si="189"/>
        <v>8</v>
      </c>
      <c r="K586" s="13">
        <f t="shared" si="190"/>
        <v>23</v>
      </c>
      <c r="L586" s="144">
        <f t="shared" si="197"/>
        <v>235</v>
      </c>
      <c r="M586" s="23">
        <f t="shared" si="191"/>
        <v>0.97958384369233742</v>
      </c>
      <c r="N586" s="35">
        <f t="shared" si="192"/>
        <v>0.19113286716863562</v>
      </c>
      <c r="O586" s="87">
        <f t="shared" si="193"/>
        <v>1.7821777740650973</v>
      </c>
      <c r="P586" s="142">
        <f t="shared" si="194"/>
        <v>33.128025893219323</v>
      </c>
      <c r="R586" s="60">
        <v>40413</v>
      </c>
      <c r="S586" s="122">
        <v>576</v>
      </c>
      <c r="T586" s="73">
        <f>'Calcul Es et Ea'!C585</f>
        <v>21.021989999999999</v>
      </c>
      <c r="U586" s="65">
        <f>'Calcul Es et Ea'!D585</f>
        <v>16.982279999999999</v>
      </c>
      <c r="V586" s="33">
        <f t="shared" si="198"/>
        <v>24.884447929950628</v>
      </c>
      <c r="W586" s="33">
        <f t="shared" si="199"/>
        <v>12.650982430420688</v>
      </c>
      <c r="X586" s="35">
        <f t="shared" si="200"/>
        <v>0.50838911379641716</v>
      </c>
      <c r="Y586" s="25">
        <f t="shared" si="201"/>
        <v>9.7412564714239309</v>
      </c>
      <c r="AA586" s="60">
        <v>40413</v>
      </c>
      <c r="AB586" s="122">
        <v>576</v>
      </c>
      <c r="AC586" s="73">
        <f t="shared" si="195"/>
        <v>21.021989999999999</v>
      </c>
      <c r="AD586" s="65">
        <f t="shared" si="196"/>
        <v>16.982279999999999</v>
      </c>
      <c r="AE586" s="33">
        <f>'Calcul Es et Ea'!I585</f>
        <v>1.9482992087743194</v>
      </c>
      <c r="AF586" s="47">
        <f t="shared" si="202"/>
        <v>294.18199000000004</v>
      </c>
      <c r="AG586" s="47">
        <f t="shared" si="203"/>
        <v>290.14228000000003</v>
      </c>
      <c r="AH586" s="33">
        <f t="shared" si="204"/>
        <v>36.721990928183843</v>
      </c>
      <c r="AI586" s="33">
        <f t="shared" si="205"/>
        <v>34.74609248257002</v>
      </c>
      <c r="AJ586" s="25">
        <f t="shared" si="206"/>
        <v>1.7376714734446141</v>
      </c>
    </row>
    <row r="587" spans="1:36" x14ac:dyDescent="0.45">
      <c r="A587" s="60">
        <v>40414</v>
      </c>
      <c r="B587" s="122">
        <v>577</v>
      </c>
      <c r="C587" s="89">
        <f t="shared" si="185"/>
        <v>16.598446455236939</v>
      </c>
      <c r="D587" s="75">
        <f t="shared" si="186"/>
        <v>4.986628120133914</v>
      </c>
      <c r="E587" s="75">
        <f t="shared" si="187"/>
        <v>11.611818335103024</v>
      </c>
      <c r="G587" s="111">
        <v>40414</v>
      </c>
      <c r="H587" s="140">
        <v>577</v>
      </c>
      <c r="I587" s="149">
        <f t="shared" si="188"/>
        <v>2010</v>
      </c>
      <c r="J587" s="13">
        <f t="shared" si="189"/>
        <v>8</v>
      </c>
      <c r="K587" s="13">
        <f t="shared" si="190"/>
        <v>24</v>
      </c>
      <c r="L587" s="144">
        <f t="shared" si="197"/>
        <v>236</v>
      </c>
      <c r="M587" s="23">
        <f t="shared" si="191"/>
        <v>0.98003314970158795</v>
      </c>
      <c r="N587" s="35">
        <f t="shared" si="192"/>
        <v>0.18488032611934527</v>
      </c>
      <c r="O587" s="87">
        <f t="shared" si="193"/>
        <v>1.7749981181880345</v>
      </c>
      <c r="P587" s="142">
        <f t="shared" si="194"/>
        <v>32.875925853208948</v>
      </c>
      <c r="R587" s="60">
        <v>40414</v>
      </c>
      <c r="S587" s="122">
        <v>577</v>
      </c>
      <c r="T587" s="73">
        <f>'Calcul Es et Ea'!C586</f>
        <v>22.550239999999999</v>
      </c>
      <c r="U587" s="65">
        <f>'Calcul Es et Ea'!D586</f>
        <v>10.640829999999999</v>
      </c>
      <c r="V587" s="33">
        <f t="shared" si="198"/>
        <v>24.695080463896435</v>
      </c>
      <c r="W587" s="33">
        <f t="shared" si="199"/>
        <v>21.556423967840178</v>
      </c>
      <c r="X587" s="35">
        <f t="shared" si="200"/>
        <v>0.87290357281301878</v>
      </c>
      <c r="Y587" s="25">
        <f t="shared" si="201"/>
        <v>16.598446455236939</v>
      </c>
      <c r="AA587" s="60">
        <v>40414</v>
      </c>
      <c r="AB587" s="122">
        <v>577</v>
      </c>
      <c r="AC587" s="73">
        <f t="shared" si="195"/>
        <v>22.550239999999999</v>
      </c>
      <c r="AD587" s="65">
        <f t="shared" si="196"/>
        <v>10.640829999999999</v>
      </c>
      <c r="AE587" s="33">
        <f>'Calcul Es et Ea'!I586</f>
        <v>1.4105387787296797</v>
      </c>
      <c r="AF587" s="47">
        <f t="shared" si="202"/>
        <v>295.71024</v>
      </c>
      <c r="AG587" s="47">
        <f t="shared" si="203"/>
        <v>283.80083000000002</v>
      </c>
      <c r="AH587" s="33">
        <f t="shared" si="204"/>
        <v>37.491027944126031</v>
      </c>
      <c r="AI587" s="33">
        <f t="shared" si="205"/>
        <v>31.806548077914194</v>
      </c>
      <c r="AJ587" s="25">
        <f t="shared" si="206"/>
        <v>4.986628120133914</v>
      </c>
    </row>
    <row r="588" spans="1:36" x14ac:dyDescent="0.45">
      <c r="A588" s="60">
        <v>40415</v>
      </c>
      <c r="B588" s="121">
        <v>578</v>
      </c>
      <c r="C588" s="89">
        <f t="shared" ref="C588:C651" si="207">Y588</f>
        <v>16.351138691059873</v>
      </c>
      <c r="D588" s="75">
        <f t="shared" ref="D588:D651" si="208">AJ588</f>
        <v>4.4440377490077507</v>
      </c>
      <c r="E588" s="75">
        <f t="shared" ref="E588:E651" si="209">C588-D588</f>
        <v>11.907100942052121</v>
      </c>
      <c r="G588" s="111">
        <v>40415</v>
      </c>
      <c r="H588" s="139">
        <v>578</v>
      </c>
      <c r="I588" s="149">
        <f t="shared" ref="I588:I651" si="210">YEAR(G588)</f>
        <v>2010</v>
      </c>
      <c r="J588" s="13">
        <f t="shared" ref="J588:J651" si="211">MONTH(G588)</f>
        <v>8</v>
      </c>
      <c r="K588" s="13">
        <f t="shared" ref="K588:K651" si="212">DAY(G588)</f>
        <v>25</v>
      </c>
      <c r="L588" s="144">
        <f t="shared" si="197"/>
        <v>237</v>
      </c>
      <c r="M588" s="23">
        <f t="shared" ref="M588:M651" si="213">1+0.033*COS(2*PI()*L588/365)</f>
        <v>0.98048837231950192</v>
      </c>
      <c r="N588" s="35">
        <f t="shared" ref="N588:N651" si="214">0.409*SIN((2*PI()*L588/365-1.39))</f>
        <v>0.17857300103938117</v>
      </c>
      <c r="O588" s="87">
        <f t="shared" ref="O588:O651" si="215">ACOS(-TAN($K$5)*TAN(N588))</f>
        <v>1.7677833064002888</v>
      </c>
      <c r="P588" s="142">
        <f t="shared" ref="P588:P651" si="216">$E$3*M588*(O588*SIN($K$5)*SIN(N588)+COS($K$5)*COS(N588)*SIN(O588))</f>
        <v>32.621382960174678</v>
      </c>
      <c r="R588" s="60">
        <v>40415</v>
      </c>
      <c r="S588" s="121">
        <v>578</v>
      </c>
      <c r="T588" s="73">
        <f>'Calcul Es et Ea'!C587</f>
        <v>24.349640000000001</v>
      </c>
      <c r="U588" s="65">
        <f>'Calcul Es et Ea'!D587</f>
        <v>12.611409999999999</v>
      </c>
      <c r="V588" s="33">
        <f t="shared" si="198"/>
        <v>24.503878024364813</v>
      </c>
      <c r="W588" s="33">
        <f t="shared" si="199"/>
        <v>21.235245053324508</v>
      </c>
      <c r="X588" s="35">
        <f t="shared" si="200"/>
        <v>0.86660752360135729</v>
      </c>
      <c r="Y588" s="25">
        <f t="shared" si="201"/>
        <v>16.351138691059873</v>
      </c>
      <c r="AA588" s="60">
        <v>40415</v>
      </c>
      <c r="AB588" s="121">
        <v>578</v>
      </c>
      <c r="AC588" s="73">
        <f t="shared" ref="AC588:AC651" si="217">T588</f>
        <v>24.349640000000001</v>
      </c>
      <c r="AD588" s="65">
        <f t="shared" ref="AD588:AD651" si="218">U588</f>
        <v>12.611409999999999</v>
      </c>
      <c r="AE588" s="33">
        <f>'Calcul Es et Ea'!I587</f>
        <v>1.7948360857128953</v>
      </c>
      <c r="AF588" s="47">
        <f t="shared" si="202"/>
        <v>297.50964000000005</v>
      </c>
      <c r="AG588" s="47">
        <f t="shared" si="203"/>
        <v>285.77141</v>
      </c>
      <c r="AH588" s="33">
        <f t="shared" si="204"/>
        <v>38.411924183819984</v>
      </c>
      <c r="AI588" s="33">
        <f t="shared" si="205"/>
        <v>32.699190679430288</v>
      </c>
      <c r="AJ588" s="25">
        <f t="shared" si="206"/>
        <v>4.4440377490077507</v>
      </c>
    </row>
    <row r="589" spans="1:36" x14ac:dyDescent="0.45">
      <c r="A589" s="60">
        <v>40416</v>
      </c>
      <c r="B589" s="122">
        <v>579</v>
      </c>
      <c r="C589" s="89">
        <f t="shared" si="207"/>
        <v>14.634776505810484</v>
      </c>
      <c r="D589" s="75">
        <f t="shared" si="208"/>
        <v>3.2189672052156739</v>
      </c>
      <c r="E589" s="75">
        <f t="shared" si="209"/>
        <v>11.415809300594809</v>
      </c>
      <c r="G589" s="111">
        <v>40416</v>
      </c>
      <c r="H589" s="140">
        <v>579</v>
      </c>
      <c r="I589" s="149">
        <f t="shared" si="210"/>
        <v>2010</v>
      </c>
      <c r="J589" s="13">
        <f t="shared" si="211"/>
        <v>8</v>
      </c>
      <c r="K589" s="13">
        <f t="shared" si="212"/>
        <v>26</v>
      </c>
      <c r="L589" s="144">
        <f t="shared" ref="L589:L652" si="219">L588+1</f>
        <v>238</v>
      </c>
      <c r="M589" s="23">
        <f t="shared" si="213"/>
        <v>0.980949376653793</v>
      </c>
      <c r="N589" s="35">
        <f t="shared" si="214"/>
        <v>0.17221276092528845</v>
      </c>
      <c r="O589" s="87">
        <f t="shared" si="215"/>
        <v>1.7605350483480224</v>
      </c>
      <c r="P589" s="142">
        <f t="shared" si="216"/>
        <v>32.364467802553243</v>
      </c>
      <c r="R589" s="60">
        <v>40416</v>
      </c>
      <c r="S589" s="122">
        <v>579</v>
      </c>
      <c r="T589" s="73">
        <f>'Calcul Es et Ea'!C588</f>
        <v>28.640029999999999</v>
      </c>
      <c r="U589" s="65">
        <f>'Calcul Es et Ea'!D588</f>
        <v>19.086880000000001</v>
      </c>
      <c r="V589" s="33">
        <f t="shared" si="198"/>
        <v>24.310893634565897</v>
      </c>
      <c r="W589" s="33">
        <f t="shared" si="199"/>
        <v>19.006203254299329</v>
      </c>
      <c r="X589" s="35">
        <f t="shared" si="200"/>
        <v>0.78179780389791131</v>
      </c>
      <c r="Y589" s="25">
        <f t="shared" si="201"/>
        <v>14.634776505810484</v>
      </c>
      <c r="AA589" s="60">
        <v>40416</v>
      </c>
      <c r="AB589" s="122">
        <v>579</v>
      </c>
      <c r="AC589" s="73">
        <f t="shared" si="217"/>
        <v>28.640029999999999</v>
      </c>
      <c r="AD589" s="65">
        <f t="shared" si="218"/>
        <v>19.086880000000001</v>
      </c>
      <c r="AE589" s="33">
        <f>'Calcul Es et Ea'!I588</f>
        <v>2.4831115665567869</v>
      </c>
      <c r="AF589" s="47">
        <f t="shared" si="202"/>
        <v>301.80003000000005</v>
      </c>
      <c r="AG589" s="47">
        <f t="shared" si="203"/>
        <v>292.24688000000003</v>
      </c>
      <c r="AH589" s="33">
        <f t="shared" si="204"/>
        <v>40.676072026809415</v>
      </c>
      <c r="AI589" s="33">
        <f t="shared" si="205"/>
        <v>35.765263309265592</v>
      </c>
      <c r="AJ589" s="25">
        <f t="shared" si="206"/>
        <v>3.2189672052156739</v>
      </c>
    </row>
    <row r="590" spans="1:36" x14ac:dyDescent="0.45">
      <c r="A590" s="60">
        <v>40417</v>
      </c>
      <c r="B590" s="122">
        <v>580</v>
      </c>
      <c r="C590" s="89">
        <f t="shared" si="207"/>
        <v>14.581415332958917</v>
      </c>
      <c r="D590" s="75">
        <f t="shared" si="208"/>
        <v>3.6713593055393812</v>
      </c>
      <c r="E590" s="75">
        <f t="shared" si="209"/>
        <v>10.910056027419536</v>
      </c>
      <c r="G590" s="111">
        <v>40417</v>
      </c>
      <c r="H590" s="140">
        <v>580</v>
      </c>
      <c r="I590" s="149">
        <f t="shared" si="210"/>
        <v>2010</v>
      </c>
      <c r="J590" s="13">
        <f t="shared" si="211"/>
        <v>8</v>
      </c>
      <c r="K590" s="13">
        <f t="shared" si="212"/>
        <v>27</v>
      </c>
      <c r="L590" s="144">
        <f t="shared" si="219"/>
        <v>239</v>
      </c>
      <c r="M590" s="23">
        <f t="shared" si="213"/>
        <v>0.98141602609892764</v>
      </c>
      <c r="N590" s="35">
        <f t="shared" si="214"/>
        <v>0.16580149045347745</v>
      </c>
      <c r="O590" s="87">
        <f t="shared" si="215"/>
        <v>1.7532550089822152</v>
      </c>
      <c r="P590" s="142">
        <f t="shared" si="216"/>
        <v>32.10525235460095</v>
      </c>
      <c r="R590" s="60">
        <v>40417</v>
      </c>
      <c r="S590" s="122">
        <v>580</v>
      </c>
      <c r="T590" s="73">
        <f>'Calcul Es et Ea'!C589</f>
        <v>25.16638</v>
      </c>
      <c r="U590" s="65">
        <f>'Calcul Es et Ea'!D589</f>
        <v>15.52901</v>
      </c>
      <c r="V590" s="33">
        <f t="shared" si="198"/>
        <v>24.116181358682052</v>
      </c>
      <c r="W590" s="33">
        <f t="shared" si="199"/>
        <v>18.936903029816776</v>
      </c>
      <c r="X590" s="35">
        <f t="shared" si="200"/>
        <v>0.78523638332978918</v>
      </c>
      <c r="Y590" s="25">
        <f t="shared" si="201"/>
        <v>14.581415332958917</v>
      </c>
      <c r="AA590" s="60">
        <v>40417</v>
      </c>
      <c r="AB590" s="122">
        <v>580</v>
      </c>
      <c r="AC590" s="73">
        <f t="shared" si="217"/>
        <v>25.16638</v>
      </c>
      <c r="AD590" s="65">
        <f t="shared" si="218"/>
        <v>15.52901</v>
      </c>
      <c r="AE590" s="33">
        <f>'Calcul Es et Ea'!I589</f>
        <v>2.0028709572321044</v>
      </c>
      <c r="AF590" s="47">
        <f t="shared" si="202"/>
        <v>298.32638000000003</v>
      </c>
      <c r="AG590" s="47">
        <f t="shared" si="203"/>
        <v>288.68901000000005</v>
      </c>
      <c r="AH590" s="33">
        <f t="shared" si="204"/>
        <v>38.835466494309344</v>
      </c>
      <c r="AI590" s="33">
        <f t="shared" si="205"/>
        <v>34.055157879874926</v>
      </c>
      <c r="AJ590" s="25">
        <f t="shared" si="206"/>
        <v>3.6713593055393812</v>
      </c>
    </row>
    <row r="591" spans="1:36" x14ac:dyDescent="0.45">
      <c r="A591" s="60">
        <v>40418</v>
      </c>
      <c r="B591" s="121">
        <v>581</v>
      </c>
      <c r="C591" s="89">
        <f t="shared" si="207"/>
        <v>15.809251750042856</v>
      </c>
      <c r="D591" s="75">
        <f t="shared" si="208"/>
        <v>5.0540802220666317</v>
      </c>
      <c r="E591" s="75">
        <f t="shared" si="209"/>
        <v>10.755171527976223</v>
      </c>
      <c r="G591" s="111">
        <v>40418</v>
      </c>
      <c r="H591" s="139">
        <v>581</v>
      </c>
      <c r="I591" s="149">
        <f t="shared" si="210"/>
        <v>2010</v>
      </c>
      <c r="J591" s="13">
        <f t="shared" si="211"/>
        <v>8</v>
      </c>
      <c r="K591" s="13">
        <f t="shared" si="212"/>
        <v>28</v>
      </c>
      <c r="L591" s="144">
        <f t="shared" si="219"/>
        <v>240</v>
      </c>
      <c r="M591" s="23">
        <f t="shared" si="213"/>
        <v>0.98188818237660425</v>
      </c>
      <c r="N591" s="35">
        <f t="shared" si="214"/>
        <v>0.1593410894217562</v>
      </c>
      <c r="O591" s="87">
        <f t="shared" si="215"/>
        <v>1.7459448097643522</v>
      </c>
      <c r="P591" s="142">
        <f t="shared" si="216"/>
        <v>31.843809975498868</v>
      </c>
      <c r="R591" s="60">
        <v>40418</v>
      </c>
      <c r="S591" s="121">
        <v>581</v>
      </c>
      <c r="T591" s="73">
        <f>'Calcul Es et Ea'!C590</f>
        <v>23.194320000000001</v>
      </c>
      <c r="U591" s="65">
        <f>'Calcul Es et Ea'!D590</f>
        <v>11.678789999999999</v>
      </c>
      <c r="V591" s="33">
        <f t="shared" si="198"/>
        <v>23.919796301195731</v>
      </c>
      <c r="W591" s="33">
        <f t="shared" si="199"/>
        <v>20.531495779276437</v>
      </c>
      <c r="X591" s="35">
        <f t="shared" si="200"/>
        <v>0.8583474340979268</v>
      </c>
      <c r="Y591" s="25">
        <f t="shared" si="201"/>
        <v>15.809251750042856</v>
      </c>
      <c r="AA591" s="60">
        <v>40418</v>
      </c>
      <c r="AB591" s="121">
        <v>581</v>
      </c>
      <c r="AC591" s="73">
        <f t="shared" si="217"/>
        <v>23.194320000000001</v>
      </c>
      <c r="AD591" s="65">
        <f t="shared" si="218"/>
        <v>11.678789999999999</v>
      </c>
      <c r="AE591" s="33">
        <f>'Calcul Es et Ea'!I590</f>
        <v>1.3338847764572377</v>
      </c>
      <c r="AF591" s="47">
        <f t="shared" si="202"/>
        <v>296.35432000000003</v>
      </c>
      <c r="AG591" s="47">
        <f t="shared" si="203"/>
        <v>284.83879000000002</v>
      </c>
      <c r="AH591" s="33">
        <f t="shared" si="204"/>
        <v>37.818730193418176</v>
      </c>
      <c r="AI591" s="33">
        <f t="shared" si="205"/>
        <v>32.274418197183337</v>
      </c>
      <c r="AJ591" s="25">
        <f t="shared" si="206"/>
        <v>5.0540802220666317</v>
      </c>
    </row>
    <row r="592" spans="1:36" x14ac:dyDescent="0.45">
      <c r="A592" s="60">
        <v>40419</v>
      </c>
      <c r="B592" s="122">
        <v>582</v>
      </c>
      <c r="C592" s="89">
        <f t="shared" si="207"/>
        <v>17.722027109947305</v>
      </c>
      <c r="D592" s="75">
        <f t="shared" si="208"/>
        <v>5.8924477742609733</v>
      </c>
      <c r="E592" s="75">
        <f t="shared" si="209"/>
        <v>11.829579335686333</v>
      </c>
      <c r="G592" s="111">
        <v>40419</v>
      </c>
      <c r="H592" s="140">
        <v>582</v>
      </c>
      <c r="I592" s="149">
        <f t="shared" si="210"/>
        <v>2010</v>
      </c>
      <c r="J592" s="13">
        <f t="shared" si="211"/>
        <v>8</v>
      </c>
      <c r="K592" s="13">
        <f t="shared" si="212"/>
        <v>29</v>
      </c>
      <c r="L592" s="144">
        <f t="shared" si="219"/>
        <v>241</v>
      </c>
      <c r="M592" s="23">
        <f t="shared" si="213"/>
        <v>0.98236570557672775</v>
      </c>
      <c r="N592" s="35">
        <f t="shared" si="214"/>
        <v>0.15283347218637625</v>
      </c>
      <c r="O592" s="87">
        <f t="shared" si="215"/>
        <v>1.7386060299435773</v>
      </c>
      <c r="P592" s="142">
        <f t="shared" si="216"/>
        <v>31.580215405983907</v>
      </c>
      <c r="R592" s="60">
        <v>40419</v>
      </c>
      <c r="S592" s="122">
        <v>582</v>
      </c>
      <c r="T592" s="73">
        <f>'Calcul Es et Ea'!C591</f>
        <v>23.034970000000001</v>
      </c>
      <c r="U592" s="65">
        <f>'Calcul Es et Ea'!D591</f>
        <v>8.3217420000000004</v>
      </c>
      <c r="V592" s="33">
        <f t="shared" si="198"/>
        <v>23.721794604358873</v>
      </c>
      <c r="W592" s="33">
        <f t="shared" si="199"/>
        <v>23.015619623308186</v>
      </c>
      <c r="X592" s="35">
        <f t="shared" si="200"/>
        <v>0.97023096300981682</v>
      </c>
      <c r="Y592" s="25">
        <f t="shared" si="201"/>
        <v>17.722027109947305</v>
      </c>
      <c r="AA592" s="60">
        <v>40419</v>
      </c>
      <c r="AB592" s="122">
        <v>582</v>
      </c>
      <c r="AC592" s="73">
        <f t="shared" si="217"/>
        <v>23.034970000000001</v>
      </c>
      <c r="AD592" s="65">
        <f t="shared" si="218"/>
        <v>8.3217420000000004</v>
      </c>
      <c r="AE592" s="33">
        <f>'Calcul Es et Ea'!I591</f>
        <v>1.3191958129044421</v>
      </c>
      <c r="AF592" s="47">
        <f t="shared" si="202"/>
        <v>296.19497000000001</v>
      </c>
      <c r="AG592" s="47">
        <f t="shared" si="203"/>
        <v>281.48174200000005</v>
      </c>
      <c r="AH592" s="33">
        <f t="shared" si="204"/>
        <v>37.737455106419453</v>
      </c>
      <c r="AI592" s="33">
        <f t="shared" si="205"/>
        <v>30.779588797209808</v>
      </c>
      <c r="AJ592" s="25">
        <f t="shared" si="206"/>
        <v>5.8924477742609733</v>
      </c>
    </row>
    <row r="593" spans="1:36" x14ac:dyDescent="0.45">
      <c r="A593" s="60">
        <v>40420</v>
      </c>
      <c r="B593" s="122">
        <v>583</v>
      </c>
      <c r="C593" s="89">
        <f t="shared" si="207"/>
        <v>16.812804404694141</v>
      </c>
      <c r="D593" s="75">
        <f t="shared" si="208"/>
        <v>5.8627282048047151</v>
      </c>
      <c r="E593" s="75">
        <f t="shared" si="209"/>
        <v>10.950076199889427</v>
      </c>
      <c r="G593" s="111">
        <v>40420</v>
      </c>
      <c r="H593" s="140">
        <v>583</v>
      </c>
      <c r="I593" s="149">
        <f t="shared" si="210"/>
        <v>2010</v>
      </c>
      <c r="J593" s="13">
        <f t="shared" si="211"/>
        <v>8</v>
      </c>
      <c r="K593" s="13">
        <f t="shared" si="212"/>
        <v>30</v>
      </c>
      <c r="L593" s="144">
        <f t="shared" si="219"/>
        <v>242</v>
      </c>
      <c r="M593" s="23">
        <f t="shared" si="213"/>
        <v>0.98284845419886802</v>
      </c>
      <c r="N593" s="35">
        <f t="shared" si="214"/>
        <v>0.14628056709477169</v>
      </c>
      <c r="O593" s="87">
        <f t="shared" si="215"/>
        <v>1.7312402078998987</v>
      </c>
      <c r="P593" s="142">
        <f t="shared" si="216"/>
        <v>31.314544762424216</v>
      </c>
      <c r="R593" s="60">
        <v>40420</v>
      </c>
      <c r="S593" s="122">
        <v>583</v>
      </c>
      <c r="T593" s="73">
        <f>'Calcul Es et Ea'!C592</f>
        <v>21.878119999999999</v>
      </c>
      <c r="U593" s="65">
        <f>'Calcul Es et Ea'!D592</f>
        <v>8.4102329999999998</v>
      </c>
      <c r="V593" s="33">
        <f t="shared" si="198"/>
        <v>23.522233443742575</v>
      </c>
      <c r="W593" s="33">
        <f t="shared" si="199"/>
        <v>21.834810915187195</v>
      </c>
      <c r="X593" s="35">
        <f t="shared" si="200"/>
        <v>0.92826265700529076</v>
      </c>
      <c r="Y593" s="25">
        <f t="shared" si="201"/>
        <v>16.812804404694141</v>
      </c>
      <c r="AA593" s="60">
        <v>40420</v>
      </c>
      <c r="AB593" s="122">
        <v>583</v>
      </c>
      <c r="AC593" s="73">
        <f t="shared" si="217"/>
        <v>21.878119999999999</v>
      </c>
      <c r="AD593" s="65">
        <f t="shared" si="218"/>
        <v>8.4102329999999998</v>
      </c>
      <c r="AE593" s="33">
        <f>'Calcul Es et Ea'!I592</f>
        <v>1.1325751534885098</v>
      </c>
      <c r="AF593" s="47">
        <f t="shared" si="202"/>
        <v>295.03812000000005</v>
      </c>
      <c r="AG593" s="47">
        <f t="shared" si="203"/>
        <v>281.57023300000003</v>
      </c>
      <c r="AH593" s="33">
        <f t="shared" si="204"/>
        <v>37.151334744764227</v>
      </c>
      <c r="AI593" s="33">
        <f t="shared" si="205"/>
        <v>30.818312463580252</v>
      </c>
      <c r="AJ593" s="25">
        <f t="shared" si="206"/>
        <v>5.8627282048047151</v>
      </c>
    </row>
    <row r="594" spans="1:36" x14ac:dyDescent="0.45">
      <c r="A594" s="60">
        <v>40421</v>
      </c>
      <c r="B594" s="121">
        <v>584</v>
      </c>
      <c r="C594" s="89">
        <f t="shared" si="207"/>
        <v>18.069420563083145</v>
      </c>
      <c r="D594" s="75">
        <f t="shared" si="208"/>
        <v>6.4020386280129822</v>
      </c>
      <c r="E594" s="75">
        <f t="shared" si="209"/>
        <v>11.667381935070164</v>
      </c>
      <c r="G594" s="111">
        <v>40421</v>
      </c>
      <c r="H594" s="139">
        <v>584</v>
      </c>
      <c r="I594" s="149">
        <f t="shared" si="210"/>
        <v>2010</v>
      </c>
      <c r="J594" s="13">
        <f t="shared" si="211"/>
        <v>8</v>
      </c>
      <c r="K594" s="13">
        <f t="shared" si="212"/>
        <v>31</v>
      </c>
      <c r="L594" s="144">
        <f t="shared" si="219"/>
        <v>243</v>
      </c>
      <c r="M594" s="23">
        <f t="shared" si="213"/>
        <v>0.98333628519418981</v>
      </c>
      <c r="N594" s="35">
        <f t="shared" si="214"/>
        <v>0.13968431591414338</v>
      </c>
      <c r="O594" s="87">
        <f t="shared" si="215"/>
        <v>1.7238488425482945</v>
      </c>
      <c r="P594" s="142">
        <f t="shared" si="216"/>
        <v>31.046875528264188</v>
      </c>
      <c r="R594" s="60">
        <v>40421</v>
      </c>
      <c r="S594" s="121">
        <v>584</v>
      </c>
      <c r="T594" s="73">
        <f>'Calcul Es et Ea'!C593</f>
        <v>23.01887</v>
      </c>
      <c r="U594" s="65">
        <f>'Calcul Es et Ea'!D593</f>
        <v>7.1931310000000002</v>
      </c>
      <c r="V594" s="33">
        <f t="shared" si="198"/>
        <v>23.32117102181093</v>
      </c>
      <c r="W594" s="33">
        <f t="shared" si="199"/>
        <v>23.466779952056033</v>
      </c>
      <c r="X594" s="35">
        <f t="shared" si="200"/>
        <v>1</v>
      </c>
      <c r="Y594" s="25">
        <f t="shared" si="201"/>
        <v>18.069420563083145</v>
      </c>
      <c r="AA594" s="60">
        <v>40421</v>
      </c>
      <c r="AB594" s="121">
        <v>584</v>
      </c>
      <c r="AC594" s="73">
        <f t="shared" si="217"/>
        <v>23.01887</v>
      </c>
      <c r="AD594" s="65">
        <f t="shared" si="218"/>
        <v>7.1931310000000002</v>
      </c>
      <c r="AE594" s="33">
        <f>'Calcul Es et Ea'!I593</f>
        <v>1.1749785689139722</v>
      </c>
      <c r="AF594" s="47">
        <f t="shared" si="202"/>
        <v>296.17887000000002</v>
      </c>
      <c r="AG594" s="47">
        <f t="shared" si="203"/>
        <v>280.35313100000002</v>
      </c>
      <c r="AH594" s="33">
        <f t="shared" si="204"/>
        <v>37.729250733589389</v>
      </c>
      <c r="AI594" s="33">
        <f t="shared" si="205"/>
        <v>30.288902414584829</v>
      </c>
      <c r="AJ594" s="25">
        <f t="shared" si="206"/>
        <v>6.4020386280129822</v>
      </c>
    </row>
    <row r="595" spans="1:36" x14ac:dyDescent="0.45">
      <c r="A595" s="60">
        <v>40422</v>
      </c>
      <c r="B595" s="122">
        <v>585</v>
      </c>
      <c r="C595" s="89">
        <f t="shared" si="207"/>
        <v>17.741164471885639</v>
      </c>
      <c r="D595" s="75">
        <f t="shared" si="208"/>
        <v>6.7921915999507227</v>
      </c>
      <c r="E595" s="75">
        <f t="shared" si="209"/>
        <v>10.948972871934917</v>
      </c>
      <c r="G595" s="111">
        <v>40422</v>
      </c>
      <c r="H595" s="140">
        <v>585</v>
      </c>
      <c r="I595" s="149">
        <f t="shared" si="210"/>
        <v>2010</v>
      </c>
      <c r="J595" s="13">
        <f t="shared" si="211"/>
        <v>9</v>
      </c>
      <c r="K595" s="13">
        <f t="shared" si="212"/>
        <v>1</v>
      </c>
      <c r="L595" s="144">
        <f t="shared" si="219"/>
        <v>244</v>
      </c>
      <c r="M595" s="23">
        <f t="shared" si="213"/>
        <v>0.98382905400784104</v>
      </c>
      <c r="N595" s="35">
        <f t="shared" si="214"/>
        <v>0.13304667325607564</v>
      </c>
      <c r="O595" s="87">
        <f t="shared" si="215"/>
        <v>1.716433394798871</v>
      </c>
      <c r="P595" s="142">
        <f t="shared" si="216"/>
        <v>30.777286542774636</v>
      </c>
      <c r="R595" s="60">
        <v>40422</v>
      </c>
      <c r="S595" s="122">
        <v>585</v>
      </c>
      <c r="T595" s="73">
        <f>'Calcul Es et Ea'!C594</f>
        <v>24.722020000000001</v>
      </c>
      <c r="U595" s="65">
        <f>'Calcul Es et Ea'!D594</f>
        <v>9.197616</v>
      </c>
      <c r="V595" s="33">
        <f t="shared" si="198"/>
        <v>23.118666559470597</v>
      </c>
      <c r="W595" s="33">
        <f t="shared" si="199"/>
        <v>23.04047334011122</v>
      </c>
      <c r="X595" s="35">
        <f t="shared" si="200"/>
        <v>0.99661774526838598</v>
      </c>
      <c r="Y595" s="25">
        <f t="shared" si="201"/>
        <v>17.741164471885639</v>
      </c>
      <c r="AA595" s="60">
        <v>40422</v>
      </c>
      <c r="AB595" s="122">
        <v>585</v>
      </c>
      <c r="AC595" s="73">
        <f t="shared" si="217"/>
        <v>24.722020000000001</v>
      </c>
      <c r="AD595" s="65">
        <f t="shared" si="218"/>
        <v>9.197616</v>
      </c>
      <c r="AE595" s="33">
        <f>'Calcul Es et Ea'!I594</f>
        <v>1.0638740156733748</v>
      </c>
      <c r="AF595" s="47">
        <f t="shared" si="202"/>
        <v>297.88202000000001</v>
      </c>
      <c r="AG595" s="47">
        <f t="shared" si="203"/>
        <v>282.35761600000001</v>
      </c>
      <c r="AH595" s="33">
        <f t="shared" si="204"/>
        <v>38.604599755337006</v>
      </c>
      <c r="AI595" s="33">
        <f t="shared" si="205"/>
        <v>31.164482445252776</v>
      </c>
      <c r="AJ595" s="25">
        <f t="shared" si="206"/>
        <v>6.7921915999507227</v>
      </c>
    </row>
    <row r="596" spans="1:36" x14ac:dyDescent="0.45">
      <c r="A596" s="60">
        <v>40423</v>
      </c>
      <c r="B596" s="122">
        <v>586</v>
      </c>
      <c r="C596" s="89">
        <f t="shared" si="207"/>
        <v>18.150748333814228</v>
      </c>
      <c r="D596" s="75">
        <f t="shared" si="208"/>
        <v>6.5006713112507297</v>
      </c>
      <c r="E596" s="75">
        <f t="shared" si="209"/>
        <v>11.650077022563497</v>
      </c>
      <c r="G596" s="111">
        <v>40423</v>
      </c>
      <c r="H596" s="140">
        <v>586</v>
      </c>
      <c r="I596" s="149">
        <f t="shared" si="210"/>
        <v>2010</v>
      </c>
      <c r="J596" s="13">
        <f t="shared" si="211"/>
        <v>9</v>
      </c>
      <c r="K596" s="13">
        <f t="shared" si="212"/>
        <v>2</v>
      </c>
      <c r="L596" s="144">
        <f t="shared" si="219"/>
        <v>245</v>
      </c>
      <c r="M596" s="23">
        <f t="shared" si="213"/>
        <v>0.98432661462178739</v>
      </c>
      <c r="N596" s="35">
        <f t="shared" si="214"/>
        <v>0.1263696059973394</v>
      </c>
      <c r="O596" s="87">
        <f t="shared" si="215"/>
        <v>1.7089952890684803</v>
      </c>
      <c r="P596" s="142">
        <f t="shared" si="216"/>
        <v>30.505857987050888</v>
      </c>
      <c r="R596" s="60">
        <v>40423</v>
      </c>
      <c r="S596" s="122">
        <v>586</v>
      </c>
      <c r="T596" s="73">
        <f>'Calcul Es et Ea'!C595</f>
        <v>27.463730000000002</v>
      </c>
      <c r="U596" s="65">
        <f>'Calcul Es et Ea'!D595</f>
        <v>10.92379</v>
      </c>
      <c r="V596" s="33">
        <f t="shared" si="198"/>
        <v>22.914780285553146</v>
      </c>
      <c r="W596" s="33">
        <f t="shared" si="199"/>
        <v>23.572400433524972</v>
      </c>
      <c r="X596" s="35">
        <f t="shared" si="200"/>
        <v>1</v>
      </c>
      <c r="Y596" s="25">
        <f t="shared" si="201"/>
        <v>18.150748333814228</v>
      </c>
      <c r="AA596" s="60">
        <v>40423</v>
      </c>
      <c r="AB596" s="122">
        <v>586</v>
      </c>
      <c r="AC596" s="73">
        <f t="shared" si="217"/>
        <v>27.463730000000002</v>
      </c>
      <c r="AD596" s="65">
        <f t="shared" si="218"/>
        <v>10.92379</v>
      </c>
      <c r="AE596" s="33">
        <f>'Calcul Es et Ea'!I595</f>
        <v>1.2959157329123929</v>
      </c>
      <c r="AF596" s="47">
        <f t="shared" si="202"/>
        <v>300.62373000000002</v>
      </c>
      <c r="AG596" s="47">
        <f t="shared" si="203"/>
        <v>284.08379000000002</v>
      </c>
      <c r="AH596" s="33">
        <f t="shared" si="204"/>
        <v>40.045611460685286</v>
      </c>
      <c r="AI596" s="33">
        <f t="shared" si="205"/>
        <v>31.933587167508914</v>
      </c>
      <c r="AJ596" s="25">
        <f t="shared" si="206"/>
        <v>6.5006713112507297</v>
      </c>
    </row>
    <row r="597" spans="1:36" x14ac:dyDescent="0.45">
      <c r="A597" s="60">
        <v>40424</v>
      </c>
      <c r="B597" s="121">
        <v>587</v>
      </c>
      <c r="C597" s="89">
        <f t="shared" si="207"/>
        <v>18.768824342647296</v>
      </c>
      <c r="D597" s="75">
        <f t="shared" si="208"/>
        <v>6.3331996401879671</v>
      </c>
      <c r="E597" s="75">
        <f t="shared" si="209"/>
        <v>12.435624702459329</v>
      </c>
      <c r="G597" s="111">
        <v>40424</v>
      </c>
      <c r="H597" s="139">
        <v>587</v>
      </c>
      <c r="I597" s="149">
        <f t="shared" si="210"/>
        <v>2010</v>
      </c>
      <c r="J597" s="13">
        <f t="shared" si="211"/>
        <v>9</v>
      </c>
      <c r="K597" s="13">
        <f t="shared" si="212"/>
        <v>3</v>
      </c>
      <c r="L597" s="144">
        <f t="shared" si="219"/>
        <v>246</v>
      </c>
      <c r="M597" s="23">
        <f t="shared" si="213"/>
        <v>0.98482881959808055</v>
      </c>
      <c r="N597" s="35">
        <f t="shared" si="214"/>
        <v>0.11965509269706703</v>
      </c>
      <c r="O597" s="87">
        <f t="shared" si="215"/>
        <v>1.7015359148394928</v>
      </c>
      <c r="P597" s="142">
        <f t="shared" si="216"/>
        <v>30.232671367211793</v>
      </c>
      <c r="R597" s="60">
        <v>40424</v>
      </c>
      <c r="S597" s="121">
        <v>587</v>
      </c>
      <c r="T597" s="73">
        <f>'Calcul Es et Ea'!C596</f>
        <v>28.76286</v>
      </c>
      <c r="U597" s="65">
        <f>'Calcul Es et Ea'!D596</f>
        <v>10.75623</v>
      </c>
      <c r="V597" s="33">
        <f t="shared" si="198"/>
        <v>22.709573424194812</v>
      </c>
      <c r="W597" s="33">
        <f t="shared" si="199"/>
        <v>24.375096548892589</v>
      </c>
      <c r="X597" s="35">
        <f t="shared" si="200"/>
        <v>1</v>
      </c>
      <c r="Y597" s="25">
        <f t="shared" si="201"/>
        <v>18.768824342647296</v>
      </c>
      <c r="AA597" s="60">
        <v>40424</v>
      </c>
      <c r="AB597" s="121">
        <v>587</v>
      </c>
      <c r="AC597" s="73">
        <f t="shared" si="217"/>
        <v>28.76286</v>
      </c>
      <c r="AD597" s="65">
        <f t="shared" si="218"/>
        <v>10.75623</v>
      </c>
      <c r="AE597" s="33">
        <f>'Calcul Es et Ea'!I596</f>
        <v>1.3980231244057146</v>
      </c>
      <c r="AF597" s="47">
        <f t="shared" si="202"/>
        <v>301.92286000000001</v>
      </c>
      <c r="AG597" s="47">
        <f t="shared" si="203"/>
        <v>283.91623000000004</v>
      </c>
      <c r="AH597" s="33">
        <f t="shared" si="204"/>
        <v>40.742331700747194</v>
      </c>
      <c r="AI597" s="33">
        <f t="shared" si="205"/>
        <v>31.858312760997567</v>
      </c>
      <c r="AJ597" s="25">
        <f t="shared" si="206"/>
        <v>6.3331996401879671</v>
      </c>
    </row>
    <row r="598" spans="1:36" x14ac:dyDescent="0.45">
      <c r="A598" s="60">
        <v>40425</v>
      </c>
      <c r="B598" s="122">
        <v>588</v>
      </c>
      <c r="C598" s="89">
        <f t="shared" si="207"/>
        <v>17.09661753355919</v>
      </c>
      <c r="D598" s="75">
        <f t="shared" si="208"/>
        <v>6.3590924920873286</v>
      </c>
      <c r="E598" s="75">
        <f t="shared" si="209"/>
        <v>10.737525041471862</v>
      </c>
      <c r="G598" s="111">
        <v>40425</v>
      </c>
      <c r="H598" s="140">
        <v>588</v>
      </c>
      <c r="I598" s="149">
        <f t="shared" si="210"/>
        <v>2010</v>
      </c>
      <c r="J598" s="13">
        <f t="shared" si="211"/>
        <v>9</v>
      </c>
      <c r="K598" s="13">
        <f t="shared" si="212"/>
        <v>4</v>
      </c>
      <c r="L598" s="144">
        <f t="shared" si="219"/>
        <v>247</v>
      </c>
      <c r="M598" s="23">
        <f t="shared" si="213"/>
        <v>0.98533552012254777</v>
      </c>
      <c r="N598" s="35">
        <f t="shared" si="214"/>
        <v>0.11290512301045975</v>
      </c>
      <c r="O598" s="87">
        <f t="shared" si="215"/>
        <v>1.694056628261658</v>
      </c>
      <c r="P598" s="142">
        <f t="shared" si="216"/>
        <v>29.957809494760703</v>
      </c>
      <c r="R598" s="60">
        <v>40425</v>
      </c>
      <c r="S598" s="122">
        <v>588</v>
      </c>
      <c r="T598" s="73">
        <f>'Calcul Es et Ea'!C597</f>
        <v>27.962980000000002</v>
      </c>
      <c r="U598" s="65">
        <f>'Calcul Es et Ea'!D597</f>
        <v>12.746589999999999</v>
      </c>
      <c r="V598" s="33">
        <f t="shared" si="198"/>
        <v>22.50310818008445</v>
      </c>
      <c r="W598" s="33">
        <f t="shared" si="199"/>
        <v>22.203399394232711</v>
      </c>
      <c r="X598" s="35">
        <f t="shared" si="200"/>
        <v>0.98668144936009394</v>
      </c>
      <c r="Y598" s="25">
        <f t="shared" si="201"/>
        <v>17.09661753355919</v>
      </c>
      <c r="AA598" s="60">
        <v>40425</v>
      </c>
      <c r="AB598" s="122">
        <v>588</v>
      </c>
      <c r="AC598" s="73">
        <f t="shared" si="217"/>
        <v>27.962980000000002</v>
      </c>
      <c r="AD598" s="65">
        <f t="shared" si="218"/>
        <v>12.746589999999999</v>
      </c>
      <c r="AE598" s="33">
        <f>'Calcul Es et Ea'!I597</f>
        <v>1.3516822758609288</v>
      </c>
      <c r="AF598" s="47">
        <f t="shared" si="202"/>
        <v>301.12298000000004</v>
      </c>
      <c r="AG598" s="47">
        <f t="shared" si="203"/>
        <v>285.90659000000005</v>
      </c>
      <c r="AH598" s="33">
        <f t="shared" si="204"/>
        <v>40.312292072941133</v>
      </c>
      <c r="AI598" s="33">
        <f t="shared" si="205"/>
        <v>32.76110609646063</v>
      </c>
      <c r="AJ598" s="25">
        <f t="shared" si="206"/>
        <v>6.3590924920873286</v>
      </c>
    </row>
    <row r="599" spans="1:36" x14ac:dyDescent="0.45">
      <c r="A599" s="60">
        <v>40426</v>
      </c>
      <c r="B599" s="122">
        <v>589</v>
      </c>
      <c r="C599" s="89">
        <f t="shared" si="207"/>
        <v>17.330322691218822</v>
      </c>
      <c r="D599" s="75">
        <f t="shared" si="208"/>
        <v>6.3761845213690727</v>
      </c>
      <c r="E599" s="75">
        <f t="shared" si="209"/>
        <v>10.954138169849749</v>
      </c>
      <c r="G599" s="111">
        <v>40426</v>
      </c>
      <c r="H599" s="140">
        <v>589</v>
      </c>
      <c r="I599" s="149">
        <f t="shared" si="210"/>
        <v>2010</v>
      </c>
      <c r="J599" s="13">
        <f t="shared" si="211"/>
        <v>9</v>
      </c>
      <c r="K599" s="13">
        <f t="shared" si="212"/>
        <v>5</v>
      </c>
      <c r="L599" s="144">
        <f t="shared" si="219"/>
        <v>248</v>
      </c>
      <c r="M599" s="23">
        <f t="shared" si="213"/>
        <v>0.98584656604888798</v>
      </c>
      <c r="N599" s="35">
        <f t="shared" si="214"/>
        <v>0.10612169709921272</v>
      </c>
      <c r="O599" s="87">
        <f t="shared" si="215"/>
        <v>1.6865587537932647</v>
      </c>
      <c r="P599" s="142">
        <f t="shared" si="216"/>
        <v>29.681356464079521</v>
      </c>
      <c r="R599" s="60">
        <v>40426</v>
      </c>
      <c r="S599" s="122">
        <v>589</v>
      </c>
      <c r="T599" s="73">
        <f>'Calcul Es et Ea'!C598</f>
        <v>28.16761</v>
      </c>
      <c r="U599" s="65">
        <f>'Calcul Es et Ea'!D598</f>
        <v>12.23976</v>
      </c>
      <c r="V599" s="33">
        <f t="shared" si="198"/>
        <v>22.295447721557974</v>
      </c>
      <c r="W599" s="33">
        <f t="shared" si="199"/>
        <v>22.506912585998467</v>
      </c>
      <c r="X599" s="35">
        <f t="shared" si="200"/>
        <v>1</v>
      </c>
      <c r="Y599" s="25">
        <f t="shared" si="201"/>
        <v>17.330322691218822</v>
      </c>
      <c r="AA599" s="60">
        <v>40426</v>
      </c>
      <c r="AB599" s="122">
        <v>589</v>
      </c>
      <c r="AC599" s="73">
        <f t="shared" si="217"/>
        <v>28.16761</v>
      </c>
      <c r="AD599" s="65">
        <f t="shared" si="218"/>
        <v>12.23976</v>
      </c>
      <c r="AE599" s="33">
        <f>'Calcul Es et Ea'!I598</f>
        <v>1.3922927405789167</v>
      </c>
      <c r="AF599" s="47">
        <f t="shared" si="202"/>
        <v>301.32761000000005</v>
      </c>
      <c r="AG599" s="47">
        <f t="shared" si="203"/>
        <v>285.39976000000001</v>
      </c>
      <c r="AH599" s="33">
        <f t="shared" si="204"/>
        <v>40.421981698520945</v>
      </c>
      <c r="AI599" s="33">
        <f t="shared" si="205"/>
        <v>32.529419074912155</v>
      </c>
      <c r="AJ599" s="25">
        <f t="shared" si="206"/>
        <v>6.3761845213690727</v>
      </c>
    </row>
    <row r="600" spans="1:36" x14ac:dyDescent="0.45">
      <c r="A600" s="60">
        <v>40427</v>
      </c>
      <c r="B600" s="121">
        <v>590</v>
      </c>
      <c r="C600" s="89">
        <f t="shared" si="207"/>
        <v>13.064591660564544</v>
      </c>
      <c r="D600" s="75">
        <f t="shared" si="208"/>
        <v>4.0541498895031216</v>
      </c>
      <c r="E600" s="75">
        <f t="shared" si="209"/>
        <v>9.0104417710614229</v>
      </c>
      <c r="G600" s="111">
        <v>40427</v>
      </c>
      <c r="H600" s="139">
        <v>590</v>
      </c>
      <c r="I600" s="149">
        <f t="shared" si="210"/>
        <v>2010</v>
      </c>
      <c r="J600" s="13">
        <f t="shared" si="211"/>
        <v>9</v>
      </c>
      <c r="K600" s="13">
        <f t="shared" si="212"/>
        <v>6</v>
      </c>
      <c r="L600" s="144">
        <f t="shared" si="219"/>
        <v>249</v>
      </c>
      <c r="M600" s="23">
        <f t="shared" si="213"/>
        <v>0.98636180594316414</v>
      </c>
      <c r="N600" s="35">
        <f t="shared" si="214"/>
        <v>9.9306825038821045E-2</v>
      </c>
      <c r="O600" s="87">
        <f t="shared" si="215"/>
        <v>1.6790435858780304</v>
      </c>
      <c r="P600" s="142">
        <f t="shared" si="216"/>
        <v>29.403397627035222</v>
      </c>
      <c r="R600" s="60">
        <v>40427</v>
      </c>
      <c r="S600" s="121">
        <v>590</v>
      </c>
      <c r="T600" s="73">
        <f>'Calcul Es et Ea'!C599</f>
        <v>23.928640000000001</v>
      </c>
      <c r="U600" s="65">
        <f>'Calcul Es et Ea'!D599</f>
        <v>14.704879999999999</v>
      </c>
      <c r="V600" s="33">
        <f t="shared" si="198"/>
        <v>22.086656161523777</v>
      </c>
      <c r="W600" s="33">
        <f t="shared" si="199"/>
        <v>16.96700215657733</v>
      </c>
      <c r="X600" s="35">
        <f t="shared" si="200"/>
        <v>0.76820148928359833</v>
      </c>
      <c r="Y600" s="25">
        <f t="shared" si="201"/>
        <v>13.064591660564544</v>
      </c>
      <c r="AA600" s="60">
        <v>40427</v>
      </c>
      <c r="AB600" s="121">
        <v>590</v>
      </c>
      <c r="AC600" s="73">
        <f t="shared" si="217"/>
        <v>23.928640000000001</v>
      </c>
      <c r="AD600" s="65">
        <f t="shared" si="218"/>
        <v>14.704879999999999</v>
      </c>
      <c r="AE600" s="33">
        <f>'Calcul Es et Ea'!I599</f>
        <v>1.5764819542373854</v>
      </c>
      <c r="AF600" s="47">
        <f t="shared" si="202"/>
        <v>297.08864000000005</v>
      </c>
      <c r="AG600" s="47">
        <f t="shared" si="203"/>
        <v>287.86488000000003</v>
      </c>
      <c r="AH600" s="33">
        <f t="shared" si="204"/>
        <v>38.194961443816666</v>
      </c>
      <c r="AI600" s="33">
        <f t="shared" si="205"/>
        <v>33.667946396479401</v>
      </c>
      <c r="AJ600" s="25">
        <f t="shared" si="206"/>
        <v>4.0541498895031216</v>
      </c>
    </row>
    <row r="601" spans="1:36" x14ac:dyDescent="0.45">
      <c r="A601" s="60">
        <v>40428</v>
      </c>
      <c r="B601" s="122">
        <v>591</v>
      </c>
      <c r="C601" s="89">
        <f t="shared" si="207"/>
        <v>12.77299143709047</v>
      </c>
      <c r="D601" s="75">
        <f t="shared" si="208"/>
        <v>3.83569309992486</v>
      </c>
      <c r="E601" s="75">
        <f t="shared" si="209"/>
        <v>8.9372983371656094</v>
      </c>
      <c r="G601" s="111">
        <v>40428</v>
      </c>
      <c r="H601" s="140">
        <v>591</v>
      </c>
      <c r="I601" s="149">
        <f t="shared" si="210"/>
        <v>2010</v>
      </c>
      <c r="J601" s="13">
        <f t="shared" si="211"/>
        <v>9</v>
      </c>
      <c r="K601" s="13">
        <f t="shared" si="212"/>
        <v>7</v>
      </c>
      <c r="L601" s="144">
        <f t="shared" si="219"/>
        <v>250</v>
      </c>
      <c r="M601" s="23">
        <f t="shared" si="213"/>
        <v>0.98688108712867562</v>
      </c>
      <c r="N601" s="35">
        <f t="shared" si="214"/>
        <v>9.2462526222953909E-2</v>
      </c>
      <c r="O601" s="87">
        <f t="shared" si="215"/>
        <v>1.6715123906544007</v>
      </c>
      <c r="P601" s="142">
        <f t="shared" si="216"/>
        <v>29.124019564688538</v>
      </c>
      <c r="R601" s="60">
        <v>40428</v>
      </c>
      <c r="S601" s="122">
        <v>591</v>
      </c>
      <c r="T601" s="73">
        <f>'Calcul Es et Ea'!C600</f>
        <v>21.4725</v>
      </c>
      <c r="U601" s="65">
        <f>'Calcul Es et Ea'!D600</f>
        <v>12.48593</v>
      </c>
      <c r="V601" s="33">
        <f t="shared" si="198"/>
        <v>21.876798536211442</v>
      </c>
      <c r="W601" s="33">
        <f t="shared" si="199"/>
        <v>16.588300567649959</v>
      </c>
      <c r="X601" s="35">
        <f t="shared" si="200"/>
        <v>0.75825996844064147</v>
      </c>
      <c r="Y601" s="25">
        <f t="shared" si="201"/>
        <v>12.77299143709047</v>
      </c>
      <c r="AA601" s="60">
        <v>40428</v>
      </c>
      <c r="AB601" s="122">
        <v>591</v>
      </c>
      <c r="AC601" s="73">
        <f t="shared" si="217"/>
        <v>21.4725</v>
      </c>
      <c r="AD601" s="65">
        <f t="shared" si="218"/>
        <v>12.48593</v>
      </c>
      <c r="AE601" s="33">
        <f>'Calcul Es et Ea'!I600</f>
        <v>1.5868306111963668</v>
      </c>
      <c r="AF601" s="47">
        <f t="shared" si="202"/>
        <v>294.63250000000005</v>
      </c>
      <c r="AG601" s="47">
        <f t="shared" si="203"/>
        <v>285.64593000000002</v>
      </c>
      <c r="AH601" s="33">
        <f t="shared" si="204"/>
        <v>36.947452252712466</v>
      </c>
      <c r="AI601" s="33">
        <f t="shared" si="205"/>
        <v>32.641796655553108</v>
      </c>
      <c r="AJ601" s="25">
        <f t="shared" si="206"/>
        <v>3.83569309992486</v>
      </c>
    </row>
    <row r="602" spans="1:36" x14ac:dyDescent="0.45">
      <c r="A602" s="60">
        <v>40429</v>
      </c>
      <c r="B602" s="122">
        <v>592</v>
      </c>
      <c r="C602" s="89">
        <f t="shared" si="207"/>
        <v>13.637145681347974</v>
      </c>
      <c r="D602" s="75">
        <f t="shared" si="208"/>
        <v>4.264830262802235</v>
      </c>
      <c r="E602" s="75">
        <f t="shared" si="209"/>
        <v>9.3723154185457389</v>
      </c>
      <c r="G602" s="111">
        <v>40429</v>
      </c>
      <c r="H602" s="140">
        <v>592</v>
      </c>
      <c r="I602" s="149">
        <f t="shared" si="210"/>
        <v>2010</v>
      </c>
      <c r="J602" s="13">
        <f t="shared" si="211"/>
        <v>9</v>
      </c>
      <c r="K602" s="13">
        <f t="shared" si="212"/>
        <v>8</v>
      </c>
      <c r="L602" s="144">
        <f t="shared" si="219"/>
        <v>251</v>
      </c>
      <c r="M602" s="23">
        <f t="shared" si="213"/>
        <v>0.98740425573120028</v>
      </c>
      <c r="N602" s="35">
        <f t="shared" si="214"/>
        <v>8.5590828765061439E-2</v>
      </c>
      <c r="O602" s="87">
        <f t="shared" si="215"/>
        <v>1.6639664076941412</v>
      </c>
      <c r="P602" s="142">
        <f t="shared" si="216"/>
        <v>28.843310056102698</v>
      </c>
      <c r="R602" s="60">
        <v>40429</v>
      </c>
      <c r="S602" s="122">
        <v>592</v>
      </c>
      <c r="T602" s="73">
        <f>'Calcul Es et Ea'!C601</f>
        <v>21.59789</v>
      </c>
      <c r="U602" s="65">
        <f>'Calcul Es et Ea'!D601</f>
        <v>11.15386</v>
      </c>
      <c r="V602" s="33">
        <f t="shared" si="198"/>
        <v>21.665940781742105</v>
      </c>
      <c r="W602" s="33">
        <f t="shared" si="199"/>
        <v>17.710578806945421</v>
      </c>
      <c r="X602" s="35">
        <f t="shared" si="200"/>
        <v>0.8174387156947337</v>
      </c>
      <c r="Y602" s="25">
        <f t="shared" si="201"/>
        <v>13.637145681347974</v>
      </c>
      <c r="AA602" s="60">
        <v>40429</v>
      </c>
      <c r="AB602" s="122">
        <v>592</v>
      </c>
      <c r="AC602" s="73">
        <f t="shared" si="217"/>
        <v>21.59789</v>
      </c>
      <c r="AD602" s="65">
        <f t="shared" si="218"/>
        <v>11.15386</v>
      </c>
      <c r="AE602" s="33">
        <f>'Calcul Es et Ea'!I601</f>
        <v>1.5815474195158761</v>
      </c>
      <c r="AF602" s="47">
        <f t="shared" si="202"/>
        <v>294.75789000000003</v>
      </c>
      <c r="AG602" s="47">
        <f t="shared" si="203"/>
        <v>284.31386000000003</v>
      </c>
      <c r="AH602" s="33">
        <f t="shared" si="204"/>
        <v>37.010388953191566</v>
      </c>
      <c r="AI602" s="33">
        <f t="shared" si="205"/>
        <v>32.037160698503563</v>
      </c>
      <c r="AJ602" s="25">
        <f t="shared" si="206"/>
        <v>4.264830262802235</v>
      </c>
    </row>
    <row r="603" spans="1:36" x14ac:dyDescent="0.45">
      <c r="A603" s="60">
        <v>40430</v>
      </c>
      <c r="B603" s="121">
        <v>593</v>
      </c>
      <c r="C603" s="89">
        <f t="shared" si="207"/>
        <v>14.27594114791812</v>
      </c>
      <c r="D603" s="75">
        <f t="shared" si="208"/>
        <v>4.6754707410431937</v>
      </c>
      <c r="E603" s="75">
        <f t="shared" si="209"/>
        <v>9.6004704068749263</v>
      </c>
      <c r="G603" s="111">
        <v>40430</v>
      </c>
      <c r="H603" s="139">
        <v>593</v>
      </c>
      <c r="I603" s="149">
        <f t="shared" si="210"/>
        <v>2010</v>
      </c>
      <c r="J603" s="13">
        <f t="shared" si="211"/>
        <v>9</v>
      </c>
      <c r="K603" s="13">
        <f t="shared" si="212"/>
        <v>9</v>
      </c>
      <c r="L603" s="144">
        <f t="shared" si="219"/>
        <v>252</v>
      </c>
      <c r="M603" s="23">
        <f t="shared" si="213"/>
        <v>0.98793115672459009</v>
      </c>
      <c r="N603" s="35">
        <f t="shared" si="214"/>
        <v>7.8693768897405231E-2</v>
      </c>
      <c r="O603" s="87">
        <f t="shared" si="215"/>
        <v>1.6564068517673365</v>
      </c>
      <c r="P603" s="142">
        <f t="shared" si="216"/>
        <v>28.561358044260441</v>
      </c>
      <c r="R603" s="60">
        <v>40430</v>
      </c>
      <c r="S603" s="121">
        <v>593</v>
      </c>
      <c r="T603" s="73">
        <f>'Calcul Es et Ea'!C602</f>
        <v>22.641929999999999</v>
      </c>
      <c r="U603" s="65">
        <f>'Calcul Es et Ea'!D602</f>
        <v>10.96945</v>
      </c>
      <c r="V603" s="33">
        <f t="shared" si="198"/>
        <v>21.454149708526675</v>
      </c>
      <c r="W603" s="33">
        <f t="shared" si="199"/>
        <v>18.54018330898457</v>
      </c>
      <c r="X603" s="35">
        <f t="shared" si="200"/>
        <v>0.86417702686282705</v>
      </c>
      <c r="Y603" s="25">
        <f t="shared" si="201"/>
        <v>14.27594114791812</v>
      </c>
      <c r="AA603" s="60">
        <v>40430</v>
      </c>
      <c r="AB603" s="121">
        <v>593</v>
      </c>
      <c r="AC603" s="73">
        <f t="shared" si="217"/>
        <v>22.641929999999999</v>
      </c>
      <c r="AD603" s="65">
        <f t="shared" si="218"/>
        <v>10.96945</v>
      </c>
      <c r="AE603" s="33">
        <f>'Calcul Es et Ea'!I602</f>
        <v>1.5665126067075126</v>
      </c>
      <c r="AF603" s="47">
        <f t="shared" si="202"/>
        <v>295.80193000000003</v>
      </c>
      <c r="AG603" s="47">
        <f t="shared" si="203"/>
        <v>284.12945000000002</v>
      </c>
      <c r="AH603" s="33">
        <f t="shared" si="204"/>
        <v>37.537548504120984</v>
      </c>
      <c r="AI603" s="33">
        <f t="shared" si="205"/>
        <v>31.954122505471013</v>
      </c>
      <c r="AJ603" s="25">
        <f t="shared" si="206"/>
        <v>4.6754707410431937</v>
      </c>
    </row>
    <row r="604" spans="1:36" x14ac:dyDescent="0.45">
      <c r="A604" s="60">
        <v>40431</v>
      </c>
      <c r="B604" s="122">
        <v>594</v>
      </c>
      <c r="C604" s="89">
        <f t="shared" si="207"/>
        <v>14.00380978279175</v>
      </c>
      <c r="D604" s="75">
        <f t="shared" si="208"/>
        <v>4.5184690914141488</v>
      </c>
      <c r="E604" s="75">
        <f t="shared" si="209"/>
        <v>9.4853406913776013</v>
      </c>
      <c r="G604" s="111">
        <v>40431</v>
      </c>
      <c r="H604" s="140">
        <v>594</v>
      </c>
      <c r="I604" s="149">
        <f t="shared" si="210"/>
        <v>2010</v>
      </c>
      <c r="J604" s="13">
        <f t="shared" si="211"/>
        <v>9</v>
      </c>
      <c r="K604" s="13">
        <f t="shared" si="212"/>
        <v>10</v>
      </c>
      <c r="L604" s="144">
        <f t="shared" si="219"/>
        <v>253</v>
      </c>
      <c r="M604" s="23">
        <f t="shared" si="213"/>
        <v>0.9884616339767095</v>
      </c>
      <c r="N604" s="35">
        <f t="shared" si="214"/>
        <v>7.1773390367673717E-2</v>
      </c>
      <c r="O604" s="87">
        <f t="shared" si="215"/>
        <v>1.6488349146310755</v>
      </c>
      <c r="P604" s="142">
        <f t="shared" si="216"/>
        <v>28.278253599105621</v>
      </c>
      <c r="R604" s="60">
        <v>40431</v>
      </c>
      <c r="S604" s="122">
        <v>594</v>
      </c>
      <c r="T604" s="73">
        <f>'Calcul Es et Ea'!C603</f>
        <v>23.15465</v>
      </c>
      <c r="U604" s="65">
        <f>'Calcul Es et Ea'!D603</f>
        <v>11.69692</v>
      </c>
      <c r="V604" s="33">
        <f t="shared" si="198"/>
        <v>21.24149297350418</v>
      </c>
      <c r="W604" s="33">
        <f t="shared" si="199"/>
        <v>18.186765951677597</v>
      </c>
      <c r="X604" s="35">
        <f t="shared" si="200"/>
        <v>0.8561905688250383</v>
      </c>
      <c r="Y604" s="25">
        <f t="shared" si="201"/>
        <v>14.00380978279175</v>
      </c>
      <c r="AA604" s="60">
        <v>40431</v>
      </c>
      <c r="AB604" s="122">
        <v>594</v>
      </c>
      <c r="AC604" s="73">
        <f t="shared" si="217"/>
        <v>23.15465</v>
      </c>
      <c r="AD604" s="65">
        <f t="shared" si="218"/>
        <v>11.69692</v>
      </c>
      <c r="AE604" s="33">
        <f>'Calcul Es et Ea'!I603</f>
        <v>1.6527759094388841</v>
      </c>
      <c r="AF604" s="47">
        <f t="shared" si="202"/>
        <v>296.31465000000003</v>
      </c>
      <c r="AG604" s="47">
        <f t="shared" si="203"/>
        <v>284.85692</v>
      </c>
      <c r="AH604" s="33">
        <f t="shared" si="204"/>
        <v>37.798484592617683</v>
      </c>
      <c r="AI604" s="33">
        <f t="shared" si="205"/>
        <v>32.282636053608051</v>
      </c>
      <c r="AJ604" s="25">
        <f t="shared" si="206"/>
        <v>4.5184690914141488</v>
      </c>
    </row>
    <row r="605" spans="1:36" x14ac:dyDescent="0.45">
      <c r="A605" s="60">
        <v>40432</v>
      </c>
      <c r="B605" s="122">
        <v>595</v>
      </c>
      <c r="C605" s="89">
        <f t="shared" si="207"/>
        <v>16.434734619316846</v>
      </c>
      <c r="D605" s="75">
        <f t="shared" si="208"/>
        <v>5.5186972891014818</v>
      </c>
      <c r="E605" s="75">
        <f t="shared" si="209"/>
        <v>10.916037330215364</v>
      </c>
      <c r="G605" s="111">
        <v>40432</v>
      </c>
      <c r="H605" s="140">
        <v>595</v>
      </c>
      <c r="I605" s="149">
        <f t="shared" si="210"/>
        <v>2010</v>
      </c>
      <c r="J605" s="13">
        <f t="shared" si="211"/>
        <v>9</v>
      </c>
      <c r="K605" s="13">
        <f t="shared" si="212"/>
        <v>11</v>
      </c>
      <c r="L605" s="144">
        <f t="shared" si="219"/>
        <v>254</v>
      </c>
      <c r="M605" s="23">
        <f t="shared" si="213"/>
        <v>0.98899553029569987</v>
      </c>
      <c r="N605" s="35">
        <f t="shared" si="214"/>
        <v>6.4831743833380015E-2</v>
      </c>
      <c r="O605" s="87">
        <f t="shared" si="215"/>
        <v>1.6412517668393236</v>
      </c>
      <c r="P605" s="142">
        <f t="shared" si="216"/>
        <v>27.994087877735986</v>
      </c>
      <c r="R605" s="60">
        <v>40432</v>
      </c>
      <c r="S605" s="122">
        <v>595</v>
      </c>
      <c r="T605" s="73">
        <f>'Calcul Es et Ea'!C604</f>
        <v>26.84956</v>
      </c>
      <c r="U605" s="65">
        <f>'Calcul Es et Ea'!D604</f>
        <v>10.74666</v>
      </c>
      <c r="V605" s="33">
        <f t="shared" si="198"/>
        <v>21.028039050240164</v>
      </c>
      <c r="W605" s="33">
        <f t="shared" si="199"/>
        <v>21.343811193917979</v>
      </c>
      <c r="X605" s="35">
        <f t="shared" si="200"/>
        <v>1</v>
      </c>
      <c r="Y605" s="25">
        <f t="shared" si="201"/>
        <v>16.434734619316846</v>
      </c>
      <c r="AA605" s="60">
        <v>40432</v>
      </c>
      <c r="AB605" s="122">
        <v>595</v>
      </c>
      <c r="AC605" s="73">
        <f t="shared" si="217"/>
        <v>26.84956</v>
      </c>
      <c r="AD605" s="65">
        <f t="shared" si="218"/>
        <v>10.74666</v>
      </c>
      <c r="AE605" s="33">
        <f>'Calcul Es et Ea'!I604</f>
        <v>1.7611017200460133</v>
      </c>
      <c r="AF605" s="47">
        <f t="shared" si="202"/>
        <v>300.00956000000002</v>
      </c>
      <c r="AG605" s="47">
        <f t="shared" si="203"/>
        <v>283.90666000000004</v>
      </c>
      <c r="AH605" s="33">
        <f t="shared" si="204"/>
        <v>39.719362491420675</v>
      </c>
      <c r="AI605" s="33">
        <f t="shared" si="205"/>
        <v>31.854017569583938</v>
      </c>
      <c r="AJ605" s="25">
        <f t="shared" si="206"/>
        <v>5.5186972891014818</v>
      </c>
    </row>
    <row r="606" spans="1:36" x14ac:dyDescent="0.45">
      <c r="A606" s="60">
        <v>40433</v>
      </c>
      <c r="B606" s="121">
        <v>596</v>
      </c>
      <c r="C606" s="89">
        <f t="shared" si="207"/>
        <v>12.918411417129033</v>
      </c>
      <c r="D606" s="75">
        <f t="shared" si="208"/>
        <v>4.361923642105813</v>
      </c>
      <c r="E606" s="75">
        <f t="shared" si="209"/>
        <v>8.5564877750232196</v>
      </c>
      <c r="G606" s="111">
        <v>40433</v>
      </c>
      <c r="H606" s="139">
        <v>596</v>
      </c>
      <c r="I606" s="149">
        <f t="shared" si="210"/>
        <v>2010</v>
      </c>
      <c r="J606" s="13">
        <f t="shared" si="211"/>
        <v>9</v>
      </c>
      <c r="K606" s="13">
        <f t="shared" si="212"/>
        <v>12</v>
      </c>
      <c r="L606" s="144">
        <f t="shared" si="219"/>
        <v>255</v>
      </c>
      <c r="M606" s="23">
        <f t="shared" si="213"/>
        <v>0.98953268747655954</v>
      </c>
      <c r="N606" s="35">
        <f t="shared" si="214"/>
        <v>5.7870886254204473E-2</v>
      </c>
      <c r="O606" s="87">
        <f t="shared" si="215"/>
        <v>1.6336585595716169</v>
      </c>
      <c r="P606" s="142">
        <f t="shared" si="216"/>
        <v>27.708953081781573</v>
      </c>
      <c r="R606" s="60">
        <v>40433</v>
      </c>
      <c r="S606" s="121">
        <v>596</v>
      </c>
      <c r="T606" s="73">
        <f>'Calcul Es et Ea'!C605</f>
        <v>22.976569999999999</v>
      </c>
      <c r="U606" s="65">
        <f>'Calcul Es et Ea'!D605</f>
        <v>12.821350000000001</v>
      </c>
      <c r="V606" s="33">
        <f t="shared" si="198"/>
        <v>20.813857196911048</v>
      </c>
      <c r="W606" s="33">
        <f t="shared" si="199"/>
        <v>16.777157684583159</v>
      </c>
      <c r="X606" s="35">
        <f t="shared" si="200"/>
        <v>0.80605711502013333</v>
      </c>
      <c r="Y606" s="25">
        <f t="shared" si="201"/>
        <v>12.918411417129033</v>
      </c>
      <c r="AA606" s="60">
        <v>40433</v>
      </c>
      <c r="AB606" s="121">
        <v>596</v>
      </c>
      <c r="AC606" s="73">
        <f t="shared" si="217"/>
        <v>22.976569999999999</v>
      </c>
      <c r="AD606" s="65">
        <f t="shared" si="218"/>
        <v>12.821350000000001</v>
      </c>
      <c r="AE606" s="33">
        <f>'Calcul Es et Ea'!I605</f>
        <v>1.5159727702096784</v>
      </c>
      <c r="AF606" s="47">
        <f t="shared" si="202"/>
        <v>296.13657000000001</v>
      </c>
      <c r="AG606" s="47">
        <f t="shared" si="203"/>
        <v>285.98135000000002</v>
      </c>
      <c r="AH606" s="33">
        <f t="shared" si="204"/>
        <v>37.707701519886953</v>
      </c>
      <c r="AI606" s="33">
        <f t="shared" si="205"/>
        <v>32.795385559653667</v>
      </c>
      <c r="AJ606" s="25">
        <f t="shared" si="206"/>
        <v>4.361923642105813</v>
      </c>
    </row>
    <row r="607" spans="1:36" x14ac:dyDescent="0.45">
      <c r="A607" s="60">
        <v>40434</v>
      </c>
      <c r="B607" s="122">
        <v>597</v>
      </c>
      <c r="C607" s="89">
        <f t="shared" si="207"/>
        <v>14.900937558235981</v>
      </c>
      <c r="D607" s="75">
        <f t="shared" si="208"/>
        <v>5.5859925884825117</v>
      </c>
      <c r="E607" s="75">
        <f t="shared" si="209"/>
        <v>9.3149449697534692</v>
      </c>
      <c r="G607" s="111">
        <v>40434</v>
      </c>
      <c r="H607" s="140">
        <v>597</v>
      </c>
      <c r="I607" s="149">
        <f t="shared" si="210"/>
        <v>2010</v>
      </c>
      <c r="J607" s="13">
        <f t="shared" si="211"/>
        <v>9</v>
      </c>
      <c r="K607" s="13">
        <f t="shared" si="212"/>
        <v>13</v>
      </c>
      <c r="L607" s="144">
        <f t="shared" si="219"/>
        <v>256</v>
      </c>
      <c r="M607" s="23">
        <f t="shared" si="213"/>
        <v>0.99007294634802301</v>
      </c>
      <c r="N607" s="35">
        <f t="shared" si="214"/>
        <v>5.0892880282476169E-2</v>
      </c>
      <c r="O607" s="87">
        <f t="shared" si="215"/>
        <v>1.6260564264783981</v>
      </c>
      <c r="P607" s="142">
        <f t="shared" si="216"/>
        <v>27.422942412013221</v>
      </c>
      <c r="R607" s="60">
        <v>40434</v>
      </c>
      <c r="S607" s="122">
        <v>597</v>
      </c>
      <c r="T607" s="73">
        <f>'Calcul Es et Ea'!C606</f>
        <v>21.608039999999999</v>
      </c>
      <c r="U607" s="65">
        <f>'Calcul Es et Ea'!D606</f>
        <v>7.8133980000000003</v>
      </c>
      <c r="V607" s="33">
        <f t="shared" si="198"/>
        <v>20.599017422207851</v>
      </c>
      <c r="W607" s="33">
        <f t="shared" si="199"/>
        <v>19.351866958748026</v>
      </c>
      <c r="X607" s="35">
        <f t="shared" si="200"/>
        <v>0.93945582753305168</v>
      </c>
      <c r="Y607" s="25">
        <f t="shared" si="201"/>
        <v>14.900937558235981</v>
      </c>
      <c r="AA607" s="60">
        <v>40434</v>
      </c>
      <c r="AB607" s="122">
        <v>597</v>
      </c>
      <c r="AC607" s="73">
        <f t="shared" si="217"/>
        <v>21.608039999999999</v>
      </c>
      <c r="AD607" s="65">
        <f t="shared" si="218"/>
        <v>7.8133980000000003</v>
      </c>
      <c r="AE607" s="33">
        <f>'Calcul Es et Ea'!I606</f>
        <v>1.3053489288600975</v>
      </c>
      <c r="AF607" s="47">
        <f t="shared" si="202"/>
        <v>294.76804000000004</v>
      </c>
      <c r="AG607" s="47">
        <f t="shared" si="203"/>
        <v>280.97339800000003</v>
      </c>
      <c r="AH607" s="33">
        <f t="shared" si="204"/>
        <v>37.015487033543366</v>
      </c>
      <c r="AI607" s="33">
        <f t="shared" si="205"/>
        <v>30.55784390539749</v>
      </c>
      <c r="AJ607" s="25">
        <f t="shared" si="206"/>
        <v>5.5859925884825117</v>
      </c>
    </row>
    <row r="608" spans="1:36" x14ac:dyDescent="0.45">
      <c r="A608" s="60">
        <v>40435</v>
      </c>
      <c r="B608" s="122">
        <v>598</v>
      </c>
      <c r="C608" s="89">
        <f t="shared" si="207"/>
        <v>15.209841301648359</v>
      </c>
      <c r="D608" s="75">
        <f t="shared" si="208"/>
        <v>5.562742892701424</v>
      </c>
      <c r="E608" s="75">
        <f t="shared" si="209"/>
        <v>9.6470984089469347</v>
      </c>
      <c r="G608" s="111">
        <v>40435</v>
      </c>
      <c r="H608" s="140">
        <v>598</v>
      </c>
      <c r="I608" s="149">
        <f t="shared" si="210"/>
        <v>2010</v>
      </c>
      <c r="J608" s="13">
        <f t="shared" si="211"/>
        <v>9</v>
      </c>
      <c r="K608" s="13">
        <f t="shared" si="212"/>
        <v>14</v>
      </c>
      <c r="L608" s="144">
        <f t="shared" si="219"/>
        <v>257</v>
      </c>
      <c r="M608" s="23">
        <f t="shared" si="213"/>
        <v>0.99061614681972687</v>
      </c>
      <c r="N608" s="35">
        <f t="shared" si="214"/>
        <v>4.3899793651961491E-2</v>
      </c>
      <c r="O608" s="87">
        <f t="shared" si="215"/>
        <v>1.6184464855409368</v>
      </c>
      <c r="P608" s="142">
        <f t="shared" si="216"/>
        <v>27.136150020233337</v>
      </c>
      <c r="R608" s="60">
        <v>40435</v>
      </c>
      <c r="S608" s="122">
        <v>598</v>
      </c>
      <c r="T608" s="73">
        <f>'Calcul Es et Ea'!C607</f>
        <v>24.02948</v>
      </c>
      <c r="U608" s="65">
        <f>'Calcul Es et Ea'!D607</f>
        <v>9.3515689999999996</v>
      </c>
      <c r="V608" s="33">
        <f t="shared" si="198"/>
        <v>20.383590449198476</v>
      </c>
      <c r="W608" s="33">
        <f t="shared" si="199"/>
        <v>19.753040651491375</v>
      </c>
      <c r="X608" s="35">
        <f t="shared" si="200"/>
        <v>0.96906581304806905</v>
      </c>
      <c r="Y608" s="25">
        <f t="shared" si="201"/>
        <v>15.209841301648359</v>
      </c>
      <c r="AA608" s="60">
        <v>40435</v>
      </c>
      <c r="AB608" s="122">
        <v>598</v>
      </c>
      <c r="AC608" s="73">
        <f t="shared" si="217"/>
        <v>24.02948</v>
      </c>
      <c r="AD608" s="65">
        <f t="shared" si="218"/>
        <v>9.3515689999999996</v>
      </c>
      <c r="AE608" s="33">
        <f>'Calcul Es et Ea'!I607</f>
        <v>1.5251367570349603</v>
      </c>
      <c r="AF608" s="47">
        <f t="shared" si="202"/>
        <v>297.18948</v>
      </c>
      <c r="AG608" s="47">
        <f t="shared" si="203"/>
        <v>282.51156900000001</v>
      </c>
      <c r="AH608" s="33">
        <f t="shared" si="204"/>
        <v>38.246845505797999</v>
      </c>
      <c r="AI608" s="33">
        <f t="shared" si="205"/>
        <v>31.232506691260959</v>
      </c>
      <c r="AJ608" s="25">
        <f t="shared" si="206"/>
        <v>5.562742892701424</v>
      </c>
    </row>
    <row r="609" spans="1:36" x14ac:dyDescent="0.45">
      <c r="A609" s="60">
        <v>40436</v>
      </c>
      <c r="B609" s="121">
        <v>599</v>
      </c>
      <c r="C609" s="89">
        <f t="shared" si="207"/>
        <v>8.6911752873578205</v>
      </c>
      <c r="D609" s="75">
        <f t="shared" si="208"/>
        <v>2.2434017952033725</v>
      </c>
      <c r="E609" s="75">
        <f t="shared" si="209"/>
        <v>6.4477734921544485</v>
      </c>
      <c r="G609" s="111">
        <v>40436</v>
      </c>
      <c r="H609" s="139">
        <v>599</v>
      </c>
      <c r="I609" s="149">
        <f t="shared" si="210"/>
        <v>2010</v>
      </c>
      <c r="J609" s="13">
        <f t="shared" si="211"/>
        <v>9</v>
      </c>
      <c r="K609" s="13">
        <f t="shared" si="212"/>
        <v>15</v>
      </c>
      <c r="L609" s="144">
        <f t="shared" si="219"/>
        <v>258</v>
      </c>
      <c r="M609" s="23">
        <f t="shared" si="213"/>
        <v>0.9911621279296482</v>
      </c>
      <c r="N609" s="35">
        <f t="shared" si="214"/>
        <v>3.6893698565152948E-2</v>
      </c>
      <c r="O609" s="87">
        <f t="shared" si="215"/>
        <v>1.6108298409439299</v>
      </c>
      <c r="P609" s="142">
        <f t="shared" si="216"/>
        <v>26.848670958510588</v>
      </c>
      <c r="R609" s="60">
        <v>40436</v>
      </c>
      <c r="S609" s="121">
        <v>599</v>
      </c>
      <c r="T609" s="73">
        <f>'Calcul Es et Ea'!C608</f>
        <v>16.868089999999999</v>
      </c>
      <c r="U609" s="65">
        <f>'Calcul Es et Ea'!D608</f>
        <v>11.972300000000001</v>
      </c>
      <c r="V609" s="33">
        <f t="shared" si="198"/>
        <v>20.167647677194815</v>
      </c>
      <c r="W609" s="33">
        <f t="shared" si="199"/>
        <v>11.287240632932235</v>
      </c>
      <c r="X609" s="35">
        <f t="shared" si="200"/>
        <v>0.55967065736157362</v>
      </c>
      <c r="Y609" s="25">
        <f t="shared" si="201"/>
        <v>8.6911752873578205</v>
      </c>
      <c r="AA609" s="60">
        <v>40436</v>
      </c>
      <c r="AB609" s="121">
        <v>599</v>
      </c>
      <c r="AC609" s="73">
        <f t="shared" si="217"/>
        <v>16.868089999999999</v>
      </c>
      <c r="AD609" s="65">
        <f t="shared" si="218"/>
        <v>11.972300000000001</v>
      </c>
      <c r="AE609" s="33">
        <f>'Calcul Es et Ea'!I608</f>
        <v>1.5646275890632355</v>
      </c>
      <c r="AF609" s="47">
        <f t="shared" si="202"/>
        <v>290.02809000000002</v>
      </c>
      <c r="AG609" s="47">
        <f t="shared" si="203"/>
        <v>285.13230000000004</v>
      </c>
      <c r="AH609" s="33">
        <f t="shared" si="204"/>
        <v>34.691425308713647</v>
      </c>
      <c r="AI609" s="33">
        <f t="shared" si="205"/>
        <v>32.407651685635464</v>
      </c>
      <c r="AJ609" s="25">
        <f t="shared" si="206"/>
        <v>2.2434017952033725</v>
      </c>
    </row>
    <row r="610" spans="1:36" x14ac:dyDescent="0.45">
      <c r="A610" s="60">
        <v>40437</v>
      </c>
      <c r="B610" s="122">
        <v>600</v>
      </c>
      <c r="C610" s="89">
        <f t="shared" si="207"/>
        <v>11.053633590947552</v>
      </c>
      <c r="D610" s="75">
        <f t="shared" si="208"/>
        <v>3.7535503621015915</v>
      </c>
      <c r="E610" s="75">
        <f t="shared" si="209"/>
        <v>7.3000832288459598</v>
      </c>
      <c r="G610" s="111">
        <v>40437</v>
      </c>
      <c r="H610" s="140">
        <v>600</v>
      </c>
      <c r="I610" s="149">
        <f t="shared" si="210"/>
        <v>2010</v>
      </c>
      <c r="J610" s="13">
        <f t="shared" si="211"/>
        <v>9</v>
      </c>
      <c r="K610" s="13">
        <f t="shared" si="212"/>
        <v>16</v>
      </c>
      <c r="L610" s="144">
        <f t="shared" si="219"/>
        <v>259</v>
      </c>
      <c r="M610" s="23">
        <f t="shared" si="213"/>
        <v>0.99171072789180092</v>
      </c>
      <c r="N610" s="35">
        <f t="shared" si="214"/>
        <v>2.9876671079227975E-2</v>
      </c>
      <c r="O610" s="87">
        <f t="shared" si="215"/>
        <v>1.6032075849589629</v>
      </c>
      <c r="P610" s="142">
        <f t="shared" si="216"/>
        <v>26.560601125827866</v>
      </c>
      <c r="R610" s="60">
        <v>40437</v>
      </c>
      <c r="S610" s="122">
        <v>600</v>
      </c>
      <c r="T610" s="73">
        <f>'Calcul Es et Ea'!C609</f>
        <v>18.466480000000001</v>
      </c>
      <c r="U610" s="65">
        <f>'Calcul Es et Ea'!D609</f>
        <v>10.37467</v>
      </c>
      <c r="V610" s="33">
        <f t="shared" ref="V610:V673" si="220">(0.75+2*$T$2/100000)*P610</f>
        <v>19.951261141676859</v>
      </c>
      <c r="W610" s="33">
        <f t="shared" ref="W610:W673" si="221">$T$4*SQRT(T610-U610)*P610</f>
        <v>14.355368299931886</v>
      </c>
      <c r="X610" s="35">
        <f t="shared" ref="X610:X673" si="222">IF(W610/V610&lt;=1,W610/V610,1)</f>
        <v>0.71952184866872781</v>
      </c>
      <c r="Y610" s="25">
        <f t="shared" ref="Y610:Y673" si="223">0.77*W610</f>
        <v>11.053633590947552</v>
      </c>
      <c r="AA610" s="60">
        <v>40437</v>
      </c>
      <c r="AB610" s="122">
        <v>600</v>
      </c>
      <c r="AC610" s="73">
        <f t="shared" si="217"/>
        <v>18.466480000000001</v>
      </c>
      <c r="AD610" s="65">
        <f t="shared" si="218"/>
        <v>10.37467</v>
      </c>
      <c r="AE610" s="33">
        <f>'Calcul Es et Ea'!I609</f>
        <v>1.3073760833478194</v>
      </c>
      <c r="AF610" s="47">
        <f t="shared" ref="AF610:AF673" si="224">273.16+AC610</f>
        <v>291.62648000000002</v>
      </c>
      <c r="AG610" s="47">
        <f t="shared" ref="AG610:AG673" si="225">273.16+AD610</f>
        <v>283.53467000000001</v>
      </c>
      <c r="AH610" s="33">
        <f t="shared" ref="AH610:AH673" si="226">$E$2*AF610^4</f>
        <v>35.462530034815515</v>
      </c>
      <c r="AI610" s="33">
        <f t="shared" ref="AI610:AI673" si="227">$E$2*AG610^4</f>
        <v>31.687397909685714</v>
      </c>
      <c r="AJ610" s="25">
        <f t="shared" ref="AJ610:AJ673" si="228">(AH610+AI610)/2*(0.34-0.14*SQRT(AE610))*(1.35*X610-0.35)</f>
        <v>3.7535503621015915</v>
      </c>
    </row>
    <row r="611" spans="1:36" x14ac:dyDescent="0.45">
      <c r="A611" s="60">
        <v>40438</v>
      </c>
      <c r="B611" s="122">
        <v>601</v>
      </c>
      <c r="C611" s="89">
        <f t="shared" si="207"/>
        <v>13.785778882688914</v>
      </c>
      <c r="D611" s="75">
        <f t="shared" si="208"/>
        <v>5.4495541681373023</v>
      </c>
      <c r="E611" s="75">
        <f t="shared" si="209"/>
        <v>8.3362247145516122</v>
      </c>
      <c r="G611" s="111">
        <v>40438</v>
      </c>
      <c r="H611" s="140">
        <v>601</v>
      </c>
      <c r="I611" s="149">
        <f t="shared" si="210"/>
        <v>2010</v>
      </c>
      <c r="J611" s="13">
        <f t="shared" si="211"/>
        <v>9</v>
      </c>
      <c r="K611" s="13">
        <f t="shared" si="212"/>
        <v>17</v>
      </c>
      <c r="L611" s="144">
        <f t="shared" si="219"/>
        <v>260</v>
      </c>
      <c r="M611" s="23">
        <f t="shared" si="213"/>
        <v>0.99226178414417643</v>
      </c>
      <c r="N611" s="35">
        <f t="shared" si="214"/>
        <v>2.2850790490871208E-2</v>
      </c>
      <c r="O611" s="87">
        <f t="shared" si="215"/>
        <v>1.5955807998371538</v>
      </c>
      <c r="P611" s="142">
        <f t="shared" si="216"/>
        <v>26.272037212221523</v>
      </c>
      <c r="R611" s="60">
        <v>40438</v>
      </c>
      <c r="S611" s="122">
        <v>601</v>
      </c>
      <c r="T611" s="73">
        <f>'Calcul Es et Ea'!C610</f>
        <v>20.69342</v>
      </c>
      <c r="U611" s="65">
        <f>'Calcul Es et Ea'!D610</f>
        <v>7.8291110000000002</v>
      </c>
      <c r="V611" s="33">
        <f t="shared" si="220"/>
        <v>19.734503472332321</v>
      </c>
      <c r="W611" s="33">
        <f t="shared" si="221"/>
        <v>17.903608938557031</v>
      </c>
      <c r="X611" s="35">
        <f t="shared" si="222"/>
        <v>0.90722368382147567</v>
      </c>
      <c r="Y611" s="25">
        <f t="shared" si="223"/>
        <v>13.785778882688914</v>
      </c>
      <c r="AA611" s="60">
        <v>40438</v>
      </c>
      <c r="AB611" s="122">
        <v>601</v>
      </c>
      <c r="AC611" s="73">
        <f t="shared" si="217"/>
        <v>20.69342</v>
      </c>
      <c r="AD611" s="65">
        <f t="shared" si="218"/>
        <v>7.8291110000000002</v>
      </c>
      <c r="AE611" s="33">
        <f>'Calcul Es et Ea'!I610</f>
        <v>1.2159071568012081</v>
      </c>
      <c r="AF611" s="47">
        <f t="shared" si="224"/>
        <v>293.85342000000003</v>
      </c>
      <c r="AG611" s="47">
        <f t="shared" si="225"/>
        <v>280.98911100000004</v>
      </c>
      <c r="AH611" s="33">
        <f t="shared" si="226"/>
        <v>36.558207341349444</v>
      </c>
      <c r="AI611" s="33">
        <f t="shared" si="227"/>
        <v>30.564680078275362</v>
      </c>
      <c r="AJ611" s="25">
        <f t="shared" si="228"/>
        <v>5.4495541681373023</v>
      </c>
    </row>
    <row r="612" spans="1:36" x14ac:dyDescent="0.45">
      <c r="A612" s="60">
        <v>40439</v>
      </c>
      <c r="B612" s="121">
        <v>602</v>
      </c>
      <c r="C612" s="89">
        <f t="shared" si="207"/>
        <v>14.159019971901289</v>
      </c>
      <c r="D612" s="75">
        <f t="shared" si="208"/>
        <v>5.8917817246039146</v>
      </c>
      <c r="E612" s="75">
        <f t="shared" si="209"/>
        <v>8.2672382472973744</v>
      </c>
      <c r="G612" s="111">
        <v>40439</v>
      </c>
      <c r="H612" s="139">
        <v>602</v>
      </c>
      <c r="I612" s="149">
        <f t="shared" si="210"/>
        <v>2010</v>
      </c>
      <c r="J612" s="13">
        <f t="shared" si="211"/>
        <v>9</v>
      </c>
      <c r="K612" s="13">
        <f t="shared" si="212"/>
        <v>18</v>
      </c>
      <c r="L612" s="144">
        <f t="shared" si="219"/>
        <v>261</v>
      </c>
      <c r="M612" s="23">
        <f t="shared" si="213"/>
        <v>0.99281513339691441</v>
      </c>
      <c r="N612" s="35">
        <f t="shared" si="214"/>
        <v>1.5818138720131186E-2</v>
      </c>
      <c r="O612" s="87">
        <f t="shared" si="215"/>
        <v>1.5879505597093497</v>
      </c>
      <c r="P612" s="142">
        <f t="shared" si="216"/>
        <v>25.98307664049743</v>
      </c>
      <c r="R612" s="60">
        <v>40439</v>
      </c>
      <c r="S612" s="121">
        <v>602</v>
      </c>
      <c r="T612" s="73">
        <f>'Calcul Es et Ea'!C611</f>
        <v>19.772960000000001</v>
      </c>
      <c r="U612" s="65">
        <f>'Calcul Es et Ea'!D611</f>
        <v>5.8991230000000003</v>
      </c>
      <c r="V612" s="33">
        <f t="shared" si="220"/>
        <v>19.517447849276049</v>
      </c>
      <c r="W612" s="33">
        <f t="shared" si="221"/>
        <v>18.388337625845828</v>
      </c>
      <c r="X612" s="35">
        <f t="shared" si="222"/>
        <v>0.94214867475759123</v>
      </c>
      <c r="Y612" s="25">
        <f t="shared" si="223"/>
        <v>14.159019971901289</v>
      </c>
      <c r="AA612" s="60">
        <v>40439</v>
      </c>
      <c r="AB612" s="121">
        <v>602</v>
      </c>
      <c r="AC612" s="73">
        <f t="shared" si="217"/>
        <v>19.772960000000001</v>
      </c>
      <c r="AD612" s="65">
        <f t="shared" si="218"/>
        <v>5.8991230000000003</v>
      </c>
      <c r="AE612" s="33">
        <f>'Calcul Es et Ea'!I611</f>
        <v>1.0853663812510985</v>
      </c>
      <c r="AF612" s="47">
        <f t="shared" si="224"/>
        <v>292.93296000000004</v>
      </c>
      <c r="AG612" s="47">
        <f t="shared" si="225"/>
        <v>279.059123</v>
      </c>
      <c r="AH612" s="33">
        <f t="shared" si="226"/>
        <v>36.102298556176073</v>
      </c>
      <c r="AI612" s="33">
        <f t="shared" si="227"/>
        <v>29.733551989146154</v>
      </c>
      <c r="AJ612" s="25">
        <f t="shared" si="228"/>
        <v>5.8917817246039146</v>
      </c>
    </row>
    <row r="613" spans="1:36" x14ac:dyDescent="0.45">
      <c r="A613" s="60">
        <v>40440</v>
      </c>
      <c r="B613" s="122">
        <v>603</v>
      </c>
      <c r="C613" s="89">
        <f t="shared" si="207"/>
        <v>15.638794292828845</v>
      </c>
      <c r="D613" s="75">
        <f t="shared" si="208"/>
        <v>6.3853366300628798</v>
      </c>
      <c r="E613" s="75">
        <f t="shared" si="209"/>
        <v>9.2534576627659639</v>
      </c>
      <c r="G613" s="111">
        <v>40440</v>
      </c>
      <c r="H613" s="140">
        <v>603</v>
      </c>
      <c r="I613" s="149">
        <f t="shared" si="210"/>
        <v>2010</v>
      </c>
      <c r="J613" s="13">
        <f t="shared" si="211"/>
        <v>9</v>
      </c>
      <c r="K613" s="13">
        <f t="shared" si="212"/>
        <v>19</v>
      </c>
      <c r="L613" s="144">
        <f t="shared" si="219"/>
        <v>262</v>
      </c>
      <c r="M613" s="23">
        <f t="shared" si="213"/>
        <v>0.99337061168068908</v>
      </c>
      <c r="N613" s="35">
        <f t="shared" si="214"/>
        <v>8.7807996935049988E-3</v>
      </c>
      <c r="O613" s="87">
        <f t="shared" si="215"/>
        <v>1.5803179324923544</v>
      </c>
      <c r="P613" s="142">
        <f t="shared" si="216"/>
        <v>25.693817505617574</v>
      </c>
      <c r="R613" s="60">
        <v>40440</v>
      </c>
      <c r="S613" s="122">
        <v>603</v>
      </c>
      <c r="T613" s="73">
        <f>'Calcul Es et Ea'!C612</f>
        <v>21.701370000000001</v>
      </c>
      <c r="U613" s="65">
        <f>'Calcul Es et Ea'!D612</f>
        <v>4.3928229999999999</v>
      </c>
      <c r="V613" s="33">
        <f t="shared" si="220"/>
        <v>19.300167957519697</v>
      </c>
      <c r="W613" s="33">
        <f t="shared" si="221"/>
        <v>20.310122458219279</v>
      </c>
      <c r="X613" s="35">
        <f t="shared" si="222"/>
        <v>1</v>
      </c>
      <c r="Y613" s="25">
        <f t="shared" si="223"/>
        <v>15.638794292828845</v>
      </c>
      <c r="AA613" s="60">
        <v>40440</v>
      </c>
      <c r="AB613" s="122">
        <v>603</v>
      </c>
      <c r="AC613" s="73">
        <f t="shared" si="217"/>
        <v>21.701370000000001</v>
      </c>
      <c r="AD613" s="65">
        <f t="shared" si="218"/>
        <v>4.3928229999999999</v>
      </c>
      <c r="AE613" s="33">
        <f>'Calcul Es et Ea'!I612</f>
        <v>1.1020558065299064</v>
      </c>
      <c r="AF613" s="47">
        <f t="shared" si="224"/>
        <v>294.86137000000002</v>
      </c>
      <c r="AG613" s="47">
        <f t="shared" si="225"/>
        <v>277.55282300000005</v>
      </c>
      <c r="AH613" s="33">
        <f t="shared" si="226"/>
        <v>37.062388949778715</v>
      </c>
      <c r="AI613" s="33">
        <f t="shared" si="227"/>
        <v>29.096750422783352</v>
      </c>
      <c r="AJ613" s="25">
        <f t="shared" si="228"/>
        <v>6.3853366300628798</v>
      </c>
    </row>
    <row r="614" spans="1:36" x14ac:dyDescent="0.45">
      <c r="A614" s="60">
        <v>40441</v>
      </c>
      <c r="B614" s="122">
        <v>604</v>
      </c>
      <c r="C614" s="89">
        <f t="shared" si="207"/>
        <v>15.349019897546535</v>
      </c>
      <c r="D614" s="75">
        <f t="shared" si="208"/>
        <v>6.3373758693903488</v>
      </c>
      <c r="E614" s="75">
        <f t="shared" si="209"/>
        <v>9.0116440281561871</v>
      </c>
      <c r="G614" s="111">
        <v>40441</v>
      </c>
      <c r="H614" s="140">
        <v>604</v>
      </c>
      <c r="I614" s="149">
        <f t="shared" si="210"/>
        <v>2010</v>
      </c>
      <c r="J614" s="13">
        <f t="shared" si="211"/>
        <v>9</v>
      </c>
      <c r="K614" s="13">
        <f t="shared" si="212"/>
        <v>20</v>
      </c>
      <c r="L614" s="144">
        <f t="shared" si="219"/>
        <v>263</v>
      </c>
      <c r="M614" s="23">
        <f t="shared" si="213"/>
        <v>0.99392805439529652</v>
      </c>
      <c r="N614" s="35">
        <f t="shared" si="214"/>
        <v>1.7408587264244454E-3</v>
      </c>
      <c r="O614" s="87">
        <f t="shared" si="215"/>
        <v>1.5726839817997018</v>
      </c>
      <c r="P614" s="142">
        <f t="shared" si="216"/>
        <v>25.404358511857648</v>
      </c>
      <c r="R614" s="60">
        <v>40441</v>
      </c>
      <c r="S614" s="122">
        <v>604</v>
      </c>
      <c r="T614" s="73">
        <f>'Calcul Es et Ea'!C613</f>
        <v>22.983329999999999</v>
      </c>
      <c r="U614" s="65">
        <f>'Calcul Es et Ea'!D613</f>
        <v>5.9281550000000003</v>
      </c>
      <c r="V614" s="33">
        <f t="shared" si="220"/>
        <v>19.082737939766993</v>
      </c>
      <c r="W614" s="33">
        <f t="shared" si="221"/>
        <v>19.933792074735759</v>
      </c>
      <c r="X614" s="35">
        <f t="shared" si="222"/>
        <v>1</v>
      </c>
      <c r="Y614" s="25">
        <f t="shared" si="223"/>
        <v>15.349019897546535</v>
      </c>
      <c r="AA614" s="60">
        <v>40441</v>
      </c>
      <c r="AB614" s="122">
        <v>604</v>
      </c>
      <c r="AC614" s="73">
        <f t="shared" si="217"/>
        <v>22.983329999999999</v>
      </c>
      <c r="AD614" s="65">
        <f t="shared" si="218"/>
        <v>5.9281550000000003</v>
      </c>
      <c r="AE614" s="33">
        <f>'Calcul Es et Ea'!I613</f>
        <v>1.1804264563666571</v>
      </c>
      <c r="AF614" s="47">
        <f t="shared" si="224"/>
        <v>296.14333000000005</v>
      </c>
      <c r="AG614" s="47">
        <f t="shared" si="225"/>
        <v>279.08815500000003</v>
      </c>
      <c r="AH614" s="33">
        <f t="shared" si="226"/>
        <v>37.711144698695541</v>
      </c>
      <c r="AI614" s="33">
        <f t="shared" si="227"/>
        <v>29.745927276363293</v>
      </c>
      <c r="AJ614" s="25">
        <f t="shared" si="228"/>
        <v>6.3373758693903488</v>
      </c>
    </row>
    <row r="615" spans="1:36" x14ac:dyDescent="0.45">
      <c r="A615" s="60">
        <v>40442</v>
      </c>
      <c r="B615" s="121">
        <v>605</v>
      </c>
      <c r="C615" s="89">
        <f t="shared" si="207"/>
        <v>15.794878299897876</v>
      </c>
      <c r="D615" s="75">
        <f t="shared" si="208"/>
        <v>6.4000176843430605</v>
      </c>
      <c r="E615" s="75">
        <f t="shared" si="209"/>
        <v>9.3948606155548156</v>
      </c>
      <c r="G615" s="111">
        <v>40442</v>
      </c>
      <c r="H615" s="139">
        <v>605</v>
      </c>
      <c r="I615" s="149">
        <f t="shared" si="210"/>
        <v>2010</v>
      </c>
      <c r="J615" s="13">
        <f t="shared" si="211"/>
        <v>9</v>
      </c>
      <c r="K615" s="13">
        <f t="shared" si="212"/>
        <v>21</v>
      </c>
      <c r="L615" s="144">
        <f t="shared" si="219"/>
        <v>264</v>
      </c>
      <c r="M615" s="23">
        <f t="shared" si="213"/>
        <v>0.99448729635843003</v>
      </c>
      <c r="N615" s="35">
        <f t="shared" si="214"/>
        <v>-5.2995980946671916E-3</v>
      </c>
      <c r="O615" s="87">
        <f t="shared" si="215"/>
        <v>1.5650497688555511</v>
      </c>
      <c r="P615" s="142">
        <f t="shared" si="216"/>
        <v>25.114798907844094</v>
      </c>
      <c r="R615" s="60">
        <v>40442</v>
      </c>
      <c r="S615" s="121">
        <v>605</v>
      </c>
      <c r="T615" s="73">
        <f>'Calcul Es et Ea'!C614</f>
        <v>25.341390000000001</v>
      </c>
      <c r="U615" s="65">
        <f>'Calcul Es et Ea'!D614</f>
        <v>6.862133</v>
      </c>
      <c r="V615" s="33">
        <f t="shared" si="220"/>
        <v>18.865232347616171</v>
      </c>
      <c r="W615" s="33">
        <f t="shared" si="221"/>
        <v>20.512828960906333</v>
      </c>
      <c r="X615" s="35">
        <f t="shared" si="222"/>
        <v>1</v>
      </c>
      <c r="Y615" s="25">
        <f t="shared" si="223"/>
        <v>15.794878299897876</v>
      </c>
      <c r="AA615" s="60">
        <v>40442</v>
      </c>
      <c r="AB615" s="121">
        <v>605</v>
      </c>
      <c r="AC615" s="73">
        <f t="shared" si="217"/>
        <v>25.341390000000001</v>
      </c>
      <c r="AD615" s="65">
        <f t="shared" si="218"/>
        <v>6.862133</v>
      </c>
      <c r="AE615" s="33">
        <f>'Calcul Es et Ea'!I614</f>
        <v>1.2208313466542304</v>
      </c>
      <c r="AF615" s="47">
        <f t="shared" si="224"/>
        <v>298.50139000000001</v>
      </c>
      <c r="AG615" s="47">
        <f t="shared" si="225"/>
        <v>280.02213300000005</v>
      </c>
      <c r="AH615" s="33">
        <f t="shared" si="226"/>
        <v>38.92667637063137</v>
      </c>
      <c r="AI615" s="33">
        <f t="shared" si="227"/>
        <v>30.146113567117901</v>
      </c>
      <c r="AJ615" s="25">
        <f t="shared" si="228"/>
        <v>6.4000176843430605</v>
      </c>
    </row>
    <row r="616" spans="1:36" x14ac:dyDescent="0.45">
      <c r="A616" s="60">
        <v>40443</v>
      </c>
      <c r="B616" s="122">
        <v>606</v>
      </c>
      <c r="C616" s="89">
        <f t="shared" si="207"/>
        <v>16.252921346343967</v>
      </c>
      <c r="D616" s="75">
        <f t="shared" si="208"/>
        <v>5.8888742822005806</v>
      </c>
      <c r="E616" s="75">
        <f t="shared" si="209"/>
        <v>10.364047064143387</v>
      </c>
      <c r="G616" s="111">
        <v>40443</v>
      </c>
      <c r="H616" s="140">
        <v>606</v>
      </c>
      <c r="I616" s="149">
        <f t="shared" si="210"/>
        <v>2010</v>
      </c>
      <c r="J616" s="13">
        <f t="shared" si="211"/>
        <v>9</v>
      </c>
      <c r="K616" s="13">
        <f t="shared" si="212"/>
        <v>22</v>
      </c>
      <c r="L616" s="144">
        <f t="shared" si="219"/>
        <v>265</v>
      </c>
      <c r="M616" s="23">
        <f t="shared" si="213"/>
        <v>0.99504817185462646</v>
      </c>
      <c r="N616" s="35">
        <f t="shared" si="214"/>
        <v>-1.2338484530469047E-2</v>
      </c>
      <c r="O616" s="87">
        <f t="shared" si="215"/>
        <v>1.5574163544102986</v>
      </c>
      <c r="P616" s="142">
        <f t="shared" si="216"/>
        <v>24.825238419584867</v>
      </c>
      <c r="R616" s="60">
        <v>40443</v>
      </c>
      <c r="S616" s="122">
        <v>606</v>
      </c>
      <c r="T616" s="73">
        <f>'Calcul Es et Ea'!C615</f>
        <v>29.106449999999999</v>
      </c>
      <c r="U616" s="65">
        <f>'Calcul Es et Ea'!D615</f>
        <v>9.0807660000000006</v>
      </c>
      <c r="V616" s="33">
        <f t="shared" si="220"/>
        <v>18.647726091255368</v>
      </c>
      <c r="W616" s="33">
        <f t="shared" si="221"/>
        <v>21.107690060186968</v>
      </c>
      <c r="X616" s="35">
        <f t="shared" si="222"/>
        <v>1</v>
      </c>
      <c r="Y616" s="25">
        <f t="shared" si="223"/>
        <v>16.252921346343967</v>
      </c>
      <c r="AA616" s="60">
        <v>40443</v>
      </c>
      <c r="AB616" s="122">
        <v>606</v>
      </c>
      <c r="AC616" s="73">
        <f t="shared" si="217"/>
        <v>29.106449999999999</v>
      </c>
      <c r="AD616" s="65">
        <f t="shared" si="218"/>
        <v>9.0807660000000006</v>
      </c>
      <c r="AE616" s="33">
        <f>'Calcul Es et Ea'!I615</f>
        <v>1.589640682643094</v>
      </c>
      <c r="AF616" s="47">
        <f t="shared" si="224"/>
        <v>302.26645000000002</v>
      </c>
      <c r="AG616" s="47">
        <f t="shared" si="225"/>
        <v>282.24076600000001</v>
      </c>
      <c r="AH616" s="33">
        <f t="shared" si="226"/>
        <v>40.928108580526704</v>
      </c>
      <c r="AI616" s="33">
        <f t="shared" si="227"/>
        <v>31.112926408975536</v>
      </c>
      <c r="AJ616" s="25">
        <f t="shared" si="228"/>
        <v>5.8888742822005806</v>
      </c>
    </row>
    <row r="617" spans="1:36" x14ac:dyDescent="0.45">
      <c r="A617" s="60">
        <v>40444</v>
      </c>
      <c r="B617" s="122">
        <v>607</v>
      </c>
      <c r="C617" s="89">
        <f t="shared" si="207"/>
        <v>10.33690562522588</v>
      </c>
      <c r="D617" s="75">
        <f t="shared" si="208"/>
        <v>3.5628749922091871</v>
      </c>
      <c r="E617" s="75">
        <f t="shared" si="209"/>
        <v>6.7740306330166931</v>
      </c>
      <c r="G617" s="111">
        <v>40444</v>
      </c>
      <c r="H617" s="140">
        <v>607</v>
      </c>
      <c r="I617" s="149">
        <f t="shared" si="210"/>
        <v>2010</v>
      </c>
      <c r="J617" s="13">
        <f t="shared" si="211"/>
        <v>9</v>
      </c>
      <c r="K617" s="13">
        <f t="shared" si="212"/>
        <v>23</v>
      </c>
      <c r="L617" s="144">
        <f t="shared" si="219"/>
        <v>266</v>
      </c>
      <c r="M617" s="23">
        <f t="shared" si="213"/>
        <v>0.99561051468437156</v>
      </c>
      <c r="N617" s="35">
        <f t="shared" si="214"/>
        <v>-1.9373714807017859E-2</v>
      </c>
      <c r="O617" s="87">
        <f t="shared" si="215"/>
        <v>1.5497848006565358</v>
      </c>
      <c r="P617" s="142">
        <f t="shared" si="216"/>
        <v>24.53577718161598</v>
      </c>
      <c r="R617" s="60">
        <v>40444</v>
      </c>
      <c r="S617" s="122">
        <v>607</v>
      </c>
      <c r="T617" s="73">
        <f>'Calcul Es et Ea'!C616</f>
        <v>22.975529999999999</v>
      </c>
      <c r="U617" s="65">
        <f>'Calcul Es et Ea'!D616</f>
        <v>14.68289</v>
      </c>
      <c r="V617" s="33">
        <f t="shared" si="220"/>
        <v>18.430294387742663</v>
      </c>
      <c r="W617" s="33">
        <f t="shared" si="221"/>
        <v>13.42455276003361</v>
      </c>
      <c r="X617" s="35">
        <f t="shared" si="222"/>
        <v>0.72839600266840043</v>
      </c>
      <c r="Y617" s="25">
        <f t="shared" si="223"/>
        <v>10.33690562522588</v>
      </c>
      <c r="AA617" s="60">
        <v>40444</v>
      </c>
      <c r="AB617" s="122">
        <v>607</v>
      </c>
      <c r="AC617" s="73">
        <f t="shared" si="217"/>
        <v>22.975529999999999</v>
      </c>
      <c r="AD617" s="65">
        <f t="shared" si="218"/>
        <v>14.68289</v>
      </c>
      <c r="AE617" s="33">
        <f>'Calcul Es et Ea'!I616</f>
        <v>1.6963769594235454</v>
      </c>
      <c r="AF617" s="47">
        <f t="shared" si="224"/>
        <v>296.13553000000002</v>
      </c>
      <c r="AG617" s="47">
        <f t="shared" si="225"/>
        <v>287.84289000000001</v>
      </c>
      <c r="AH617" s="33">
        <f t="shared" si="226"/>
        <v>37.707171820998404</v>
      </c>
      <c r="AI617" s="33">
        <f t="shared" si="227"/>
        <v>33.65765999667078</v>
      </c>
      <c r="AJ617" s="25">
        <f t="shared" si="228"/>
        <v>3.5628749922091871</v>
      </c>
    </row>
    <row r="618" spans="1:36" x14ac:dyDescent="0.45">
      <c r="A618" s="60">
        <v>40445</v>
      </c>
      <c r="B618" s="121">
        <v>608</v>
      </c>
      <c r="C618" s="89">
        <f t="shared" si="207"/>
        <v>9.7728155281344016</v>
      </c>
      <c r="D618" s="75">
        <f t="shared" si="208"/>
        <v>3.3681315714812423</v>
      </c>
      <c r="E618" s="75">
        <f t="shared" si="209"/>
        <v>6.4046839566531588</v>
      </c>
      <c r="G618" s="111">
        <v>40445</v>
      </c>
      <c r="H618" s="139">
        <v>608</v>
      </c>
      <c r="I618" s="149">
        <f t="shared" si="210"/>
        <v>2010</v>
      </c>
      <c r="J618" s="13">
        <f t="shared" si="211"/>
        <v>9</v>
      </c>
      <c r="K618" s="13">
        <f t="shared" si="212"/>
        <v>24</v>
      </c>
      <c r="L618" s="144">
        <f t="shared" si="219"/>
        <v>267</v>
      </c>
      <c r="M618" s="23">
        <f t="shared" si="213"/>
        <v>0.99617415821334843</v>
      </c>
      <c r="N618" s="35">
        <f t="shared" si="214"/>
        <v>-2.6403204233750699E-2</v>
      </c>
      <c r="O618" s="87">
        <f t="shared" si="215"/>
        <v>1.5421561731439641</v>
      </c>
      <c r="P618" s="142">
        <f t="shared" si="216"/>
        <v>24.246515666390643</v>
      </c>
      <c r="R618" s="60">
        <v>40445</v>
      </c>
      <c r="S618" s="121">
        <v>608</v>
      </c>
      <c r="T618" s="73">
        <f>'Calcul Es et Ea'!C617</f>
        <v>18.922429999999999</v>
      </c>
      <c r="U618" s="65">
        <f>'Calcul Es et Ea'!D617</f>
        <v>11.33225</v>
      </c>
      <c r="V618" s="33">
        <f t="shared" si="220"/>
        <v>18.213012707965998</v>
      </c>
      <c r="W618" s="33">
        <f t="shared" si="221"/>
        <v>12.691968218356365</v>
      </c>
      <c r="X618" s="35">
        <f t="shared" si="222"/>
        <v>0.69686264550867849</v>
      </c>
      <c r="Y618" s="25">
        <f t="shared" si="223"/>
        <v>9.7728155281344016</v>
      </c>
      <c r="AA618" s="60">
        <v>40445</v>
      </c>
      <c r="AB618" s="121">
        <v>608</v>
      </c>
      <c r="AC618" s="73">
        <f t="shared" si="217"/>
        <v>18.922429999999999</v>
      </c>
      <c r="AD618" s="65">
        <f t="shared" si="218"/>
        <v>11.33225</v>
      </c>
      <c r="AE618" s="33">
        <f>'Calcul Es et Ea'!I617</f>
        <v>1.5063339105256497</v>
      </c>
      <c r="AF618" s="47">
        <f t="shared" si="224"/>
        <v>292.08243000000004</v>
      </c>
      <c r="AG618" s="47">
        <f t="shared" si="225"/>
        <v>284.49225000000001</v>
      </c>
      <c r="AH618" s="33">
        <f t="shared" si="226"/>
        <v>35.684829465524054</v>
      </c>
      <c r="AI618" s="33">
        <f t="shared" si="227"/>
        <v>32.117642039550184</v>
      </c>
      <c r="AJ618" s="25">
        <f t="shared" si="228"/>
        <v>3.3681315714812423</v>
      </c>
    </row>
    <row r="619" spans="1:36" x14ac:dyDescent="0.45">
      <c r="A619" s="60">
        <v>40446</v>
      </c>
      <c r="B619" s="122">
        <v>609</v>
      </c>
      <c r="C619" s="89">
        <f t="shared" si="207"/>
        <v>10.08999761545628</v>
      </c>
      <c r="D619" s="75">
        <f t="shared" si="208"/>
        <v>4.0316822425210415</v>
      </c>
      <c r="E619" s="75">
        <f t="shared" si="209"/>
        <v>6.0583153729352386</v>
      </c>
      <c r="G619" s="111">
        <v>40446</v>
      </c>
      <c r="H619" s="140">
        <v>609</v>
      </c>
      <c r="I619" s="149">
        <f t="shared" si="210"/>
        <v>2010</v>
      </c>
      <c r="J619" s="13">
        <f t="shared" si="211"/>
        <v>9</v>
      </c>
      <c r="K619" s="13">
        <f t="shared" si="212"/>
        <v>25</v>
      </c>
      <c r="L619" s="144">
        <f t="shared" si="219"/>
        <v>268</v>
      </c>
      <c r="M619" s="23">
        <f t="shared" si="213"/>
        <v>0.99673893542181524</v>
      </c>
      <c r="N619" s="35">
        <f t="shared" si="214"/>
        <v>-3.3424869821240911E-2</v>
      </c>
      <c r="O619" s="87">
        <f t="shared" si="215"/>
        <v>1.5345315426918913</v>
      </c>
      <c r="P619" s="142">
        <f t="shared" si="216"/>
        <v>23.957554612045058</v>
      </c>
      <c r="R619" s="60">
        <v>40446</v>
      </c>
      <c r="S619" s="122">
        <v>609</v>
      </c>
      <c r="T619" s="73">
        <f>'Calcul Es et Ea'!C618</f>
        <v>15.630850000000001</v>
      </c>
      <c r="U619" s="65">
        <f>'Calcul Es et Ea'!D618</f>
        <v>7.3436370000000002</v>
      </c>
      <c r="V619" s="33">
        <f t="shared" si="220"/>
        <v>17.995956722383767</v>
      </c>
      <c r="W619" s="33">
        <f t="shared" si="221"/>
        <v>13.103893007086077</v>
      </c>
      <c r="X619" s="35">
        <f t="shared" si="222"/>
        <v>0.72815761947166535</v>
      </c>
      <c r="Y619" s="25">
        <f t="shared" si="223"/>
        <v>10.08999761545628</v>
      </c>
      <c r="AA619" s="60">
        <v>40446</v>
      </c>
      <c r="AB619" s="122">
        <v>609</v>
      </c>
      <c r="AC619" s="73">
        <f t="shared" si="217"/>
        <v>15.630850000000001</v>
      </c>
      <c r="AD619" s="65">
        <f t="shared" si="218"/>
        <v>7.3436370000000002</v>
      </c>
      <c r="AE619" s="33">
        <f>'Calcul Es et Ea'!I618</f>
        <v>1.0342807425247491</v>
      </c>
      <c r="AF619" s="47">
        <f t="shared" si="224"/>
        <v>288.79085000000003</v>
      </c>
      <c r="AG619" s="47">
        <f t="shared" si="225"/>
        <v>280.50363700000003</v>
      </c>
      <c r="AH619" s="33">
        <f t="shared" si="226"/>
        <v>34.103237478037038</v>
      </c>
      <c r="AI619" s="33">
        <f t="shared" si="227"/>
        <v>30.353996516187429</v>
      </c>
      <c r="AJ619" s="25">
        <f t="shared" si="228"/>
        <v>4.0316822425210415</v>
      </c>
    </row>
    <row r="620" spans="1:36" x14ac:dyDescent="0.45">
      <c r="A620" s="60">
        <v>40447</v>
      </c>
      <c r="B620" s="122">
        <v>610</v>
      </c>
      <c r="C620" s="89">
        <f t="shared" si="207"/>
        <v>12.668442471069911</v>
      </c>
      <c r="D620" s="75">
        <f t="shared" si="208"/>
        <v>5.7612899852224766</v>
      </c>
      <c r="E620" s="75">
        <f t="shared" si="209"/>
        <v>6.9071524858474342</v>
      </c>
      <c r="G620" s="111">
        <v>40447</v>
      </c>
      <c r="H620" s="140">
        <v>610</v>
      </c>
      <c r="I620" s="149">
        <f t="shared" si="210"/>
        <v>2010</v>
      </c>
      <c r="J620" s="13">
        <f t="shared" si="211"/>
        <v>9</v>
      </c>
      <c r="K620" s="13">
        <f t="shared" si="212"/>
        <v>26</v>
      </c>
      <c r="L620" s="144">
        <f t="shared" si="219"/>
        <v>269</v>
      </c>
      <c r="M620" s="23">
        <f t="shared" si="213"/>
        <v>0.99730467895409602</v>
      </c>
      <c r="N620" s="35">
        <f t="shared" si="214"/>
        <v>-4.0436630898435667E-2</v>
      </c>
      <c r="O620" s="87">
        <f t="shared" si="215"/>
        <v>1.5269119872978851</v>
      </c>
      <c r="P620" s="142">
        <f t="shared" si="216"/>
        <v>23.668994948679373</v>
      </c>
      <c r="R620" s="60">
        <v>40447</v>
      </c>
      <c r="S620" s="122">
        <v>610</v>
      </c>
      <c r="T620" s="73">
        <f>'Calcul Es et Ea'!C619</f>
        <v>15.6996</v>
      </c>
      <c r="U620" s="65">
        <f>'Calcul Es et Ea'!D619</f>
        <v>2.315223</v>
      </c>
      <c r="V620" s="33">
        <f t="shared" si="220"/>
        <v>17.779202245649998</v>
      </c>
      <c r="W620" s="33">
        <f t="shared" si="221"/>
        <v>16.452522689701183</v>
      </c>
      <c r="X620" s="35">
        <f t="shared" si="222"/>
        <v>0.92538025398336354</v>
      </c>
      <c r="Y620" s="25">
        <f t="shared" si="223"/>
        <v>12.668442471069911</v>
      </c>
      <c r="AA620" s="60">
        <v>40447</v>
      </c>
      <c r="AB620" s="122">
        <v>610</v>
      </c>
      <c r="AC620" s="73">
        <f t="shared" si="217"/>
        <v>15.6996</v>
      </c>
      <c r="AD620" s="65">
        <f t="shared" si="218"/>
        <v>2.315223</v>
      </c>
      <c r="AE620" s="33">
        <f>'Calcul Es et Ea'!I619</f>
        <v>0.92382731776773941</v>
      </c>
      <c r="AF620" s="47">
        <f t="shared" si="224"/>
        <v>288.8596</v>
      </c>
      <c r="AG620" s="47">
        <f t="shared" si="225"/>
        <v>275.47522300000003</v>
      </c>
      <c r="AH620" s="33">
        <f t="shared" si="226"/>
        <v>34.135723755872071</v>
      </c>
      <c r="AI620" s="33">
        <f t="shared" si="227"/>
        <v>28.235277894058218</v>
      </c>
      <c r="AJ620" s="25">
        <f t="shared" si="228"/>
        <v>5.7612899852224766</v>
      </c>
    </row>
    <row r="621" spans="1:36" x14ac:dyDescent="0.45">
      <c r="A621" s="60">
        <v>40448</v>
      </c>
      <c r="B621" s="121">
        <v>611</v>
      </c>
      <c r="C621" s="89">
        <f t="shared" si="207"/>
        <v>10.23738055128173</v>
      </c>
      <c r="D621" s="75">
        <f t="shared" si="208"/>
        <v>4.1074586413779102</v>
      </c>
      <c r="E621" s="75">
        <f t="shared" si="209"/>
        <v>6.1299219099038194</v>
      </c>
      <c r="G621" s="111">
        <v>40448</v>
      </c>
      <c r="H621" s="139">
        <v>611</v>
      </c>
      <c r="I621" s="149">
        <f t="shared" si="210"/>
        <v>2010</v>
      </c>
      <c r="J621" s="13">
        <f t="shared" si="211"/>
        <v>9</v>
      </c>
      <c r="K621" s="13">
        <f t="shared" si="212"/>
        <v>27</v>
      </c>
      <c r="L621" s="144">
        <f t="shared" si="219"/>
        <v>270</v>
      </c>
      <c r="M621" s="23">
        <f t="shared" si="213"/>
        <v>0.99787122116817262</v>
      </c>
      <c r="N621" s="35">
        <f t="shared" si="214"/>
        <v>-4.7436409729201254E-2</v>
      </c>
      <c r="O621" s="87">
        <f t="shared" si="215"/>
        <v>1.519298594041143</v>
      </c>
      <c r="P621" s="142">
        <f t="shared" si="216"/>
        <v>23.380937723298235</v>
      </c>
      <c r="R621" s="60">
        <v>40448</v>
      </c>
      <c r="S621" s="121">
        <v>611</v>
      </c>
      <c r="T621" s="73">
        <f>'Calcul Es et Ea'!C620</f>
        <v>12.932</v>
      </c>
      <c r="U621" s="65">
        <f>'Calcul Es et Ea'!D620</f>
        <v>3.9749460000000001</v>
      </c>
      <c r="V621" s="33">
        <f t="shared" si="220"/>
        <v>17.562825180232704</v>
      </c>
      <c r="W621" s="33">
        <f t="shared" si="221"/>
        <v>13.295299417249</v>
      </c>
      <c r="X621" s="35">
        <f t="shared" si="222"/>
        <v>0.75701370826221703</v>
      </c>
      <c r="Y621" s="25">
        <f t="shared" si="223"/>
        <v>10.23738055128173</v>
      </c>
      <c r="AA621" s="60">
        <v>40448</v>
      </c>
      <c r="AB621" s="121">
        <v>611</v>
      </c>
      <c r="AC621" s="73">
        <f t="shared" si="217"/>
        <v>12.932</v>
      </c>
      <c r="AD621" s="65">
        <f t="shared" si="218"/>
        <v>3.9749460000000001</v>
      </c>
      <c r="AE621" s="33">
        <f>'Calcul Es et Ea'!I620</f>
        <v>1.0299321040333955</v>
      </c>
      <c r="AF621" s="47">
        <f t="shared" si="224"/>
        <v>286.09200000000004</v>
      </c>
      <c r="AG621" s="47">
        <f t="shared" si="225"/>
        <v>277.13494600000001</v>
      </c>
      <c r="AH621" s="33">
        <f t="shared" si="226"/>
        <v>32.846170913420778</v>
      </c>
      <c r="AI621" s="33">
        <f t="shared" si="227"/>
        <v>28.92191622654536</v>
      </c>
      <c r="AJ621" s="25">
        <f t="shared" si="228"/>
        <v>4.1074586413779102</v>
      </c>
    </row>
    <row r="622" spans="1:36" x14ac:dyDescent="0.45">
      <c r="A622" s="60">
        <v>40449</v>
      </c>
      <c r="B622" s="122">
        <v>612</v>
      </c>
      <c r="C622" s="89">
        <f t="shared" si="207"/>
        <v>12.309684641910483</v>
      </c>
      <c r="D622" s="75">
        <f t="shared" si="208"/>
        <v>5.37532549488588</v>
      </c>
      <c r="E622" s="75">
        <f t="shared" si="209"/>
        <v>6.9343591470246029</v>
      </c>
      <c r="G622" s="111">
        <v>40449</v>
      </c>
      <c r="H622" s="140">
        <v>612</v>
      </c>
      <c r="I622" s="149">
        <f t="shared" si="210"/>
        <v>2010</v>
      </c>
      <c r="J622" s="13">
        <f t="shared" si="211"/>
        <v>9</v>
      </c>
      <c r="K622" s="13">
        <f t="shared" si="212"/>
        <v>28</v>
      </c>
      <c r="L622" s="144">
        <f t="shared" si="219"/>
        <v>271</v>
      </c>
      <c r="M622" s="23">
        <f t="shared" si="213"/>
        <v>0.99843839418535973</v>
      </c>
      <c r="N622" s="35">
        <f t="shared" si="214"/>
        <v>-5.4422132128002149E-2</v>
      </c>
      <c r="O622" s="87">
        <f t="shared" si="215"/>
        <v>1.511692460979067</v>
      </c>
      <c r="P622" s="142">
        <f t="shared" si="216"/>
        <v>23.093484023559633</v>
      </c>
      <c r="R622" s="60">
        <v>40449</v>
      </c>
      <c r="S622" s="122">
        <v>612</v>
      </c>
      <c r="T622" s="73">
        <f>'Calcul Es et Ea'!C621</f>
        <v>19.842659999999999</v>
      </c>
      <c r="U622" s="65">
        <f>'Calcul Es et Ea'!D621</f>
        <v>6.5679119999999998</v>
      </c>
      <c r="V622" s="33">
        <f t="shared" si="220"/>
        <v>17.346901459137055</v>
      </c>
      <c r="W622" s="33">
        <f t="shared" si="221"/>
        <v>15.986603431052574</v>
      </c>
      <c r="X622" s="35">
        <f t="shared" si="222"/>
        <v>0.92158265086771585</v>
      </c>
      <c r="Y622" s="25">
        <f t="shared" si="223"/>
        <v>12.309684641910483</v>
      </c>
      <c r="AA622" s="60">
        <v>40449</v>
      </c>
      <c r="AB622" s="122">
        <v>612</v>
      </c>
      <c r="AC622" s="73">
        <f t="shared" si="217"/>
        <v>19.842659999999999</v>
      </c>
      <c r="AD622" s="65">
        <f t="shared" si="218"/>
        <v>6.5679119999999998</v>
      </c>
      <c r="AE622" s="33">
        <f>'Calcul Es et Ea'!I621</f>
        <v>1.2778061497314219</v>
      </c>
      <c r="AF622" s="47">
        <f t="shared" si="224"/>
        <v>293.00266000000005</v>
      </c>
      <c r="AG622" s="47">
        <f t="shared" si="225"/>
        <v>279.727912</v>
      </c>
      <c r="AH622" s="33">
        <f t="shared" si="226"/>
        <v>36.136671314355468</v>
      </c>
      <c r="AI622" s="33">
        <f t="shared" si="227"/>
        <v>30.0196142746898</v>
      </c>
      <c r="AJ622" s="25">
        <f t="shared" si="228"/>
        <v>5.37532549488588</v>
      </c>
    </row>
    <row r="623" spans="1:36" x14ac:dyDescent="0.45">
      <c r="A623" s="60">
        <v>40450</v>
      </c>
      <c r="B623" s="122">
        <v>613</v>
      </c>
      <c r="C623" s="89">
        <f t="shared" si="207"/>
        <v>12.167305596000112</v>
      </c>
      <c r="D623" s="75">
        <f t="shared" si="208"/>
        <v>5.3627224174518382</v>
      </c>
      <c r="E623" s="75">
        <f t="shared" si="209"/>
        <v>6.804583178548274</v>
      </c>
      <c r="G623" s="111">
        <v>40450</v>
      </c>
      <c r="H623" s="140">
        <v>613</v>
      </c>
      <c r="I623" s="149">
        <f t="shared" si="210"/>
        <v>2010</v>
      </c>
      <c r="J623" s="13">
        <f t="shared" si="211"/>
        <v>9</v>
      </c>
      <c r="K623" s="13">
        <f t="shared" si="212"/>
        <v>29</v>
      </c>
      <c r="L623" s="144">
        <f t="shared" si="219"/>
        <v>272</v>
      </c>
      <c r="M623" s="23">
        <f t="shared" si="213"/>
        <v>0.99900602994005205</v>
      </c>
      <c r="N623" s="35">
        <f t="shared" si="214"/>
        <v>-6.1391728074528064E-2</v>
      </c>
      <c r="O623" s="87">
        <f t="shared" si="215"/>
        <v>1.50409469903547</v>
      </c>
      <c r="P623" s="142">
        <f t="shared" si="216"/>
        <v>22.80673490048548</v>
      </c>
      <c r="R623" s="60">
        <v>40450</v>
      </c>
      <c r="S623" s="122">
        <v>613</v>
      </c>
      <c r="T623" s="73">
        <f>'Calcul Es et Ea'!C622</f>
        <v>19.53791</v>
      </c>
      <c r="U623" s="65">
        <f>'Calcul Es et Ea'!D622</f>
        <v>6.2402889999999998</v>
      </c>
      <c r="V623" s="33">
        <f t="shared" si="220"/>
        <v>17.131506987848674</v>
      </c>
      <c r="W623" s="33">
        <f t="shared" si="221"/>
        <v>15.801695579220924</v>
      </c>
      <c r="X623" s="35">
        <f t="shared" si="222"/>
        <v>0.92237627375274223</v>
      </c>
      <c r="Y623" s="25">
        <f t="shared" si="223"/>
        <v>12.167305596000112</v>
      </c>
      <c r="AA623" s="60">
        <v>40450</v>
      </c>
      <c r="AB623" s="122">
        <v>613</v>
      </c>
      <c r="AC623" s="73">
        <f t="shared" si="217"/>
        <v>19.53791</v>
      </c>
      <c r="AD623" s="65">
        <f t="shared" si="218"/>
        <v>6.2402889999999998</v>
      </c>
      <c r="AE623" s="33">
        <f>'Calcul Es et Ea'!I622</f>
        <v>1.2752943860373234</v>
      </c>
      <c r="AF623" s="47">
        <f t="shared" si="224"/>
        <v>292.69791000000004</v>
      </c>
      <c r="AG623" s="47">
        <f t="shared" si="225"/>
        <v>279.40028900000004</v>
      </c>
      <c r="AH623" s="33">
        <f t="shared" si="226"/>
        <v>35.986563718430276</v>
      </c>
      <c r="AI623" s="33">
        <f t="shared" si="227"/>
        <v>29.87922283682704</v>
      </c>
      <c r="AJ623" s="25">
        <f t="shared" si="228"/>
        <v>5.3627224174518382</v>
      </c>
    </row>
    <row r="624" spans="1:36" x14ac:dyDescent="0.45">
      <c r="A624" s="60">
        <v>40451</v>
      </c>
      <c r="B624" s="121">
        <v>614</v>
      </c>
      <c r="C624" s="89">
        <f t="shared" si="207"/>
        <v>8.8086921804877409</v>
      </c>
      <c r="D624" s="75">
        <f t="shared" si="208"/>
        <v>3.3341826200359175</v>
      </c>
      <c r="E624" s="75">
        <f t="shared" si="209"/>
        <v>5.474509560451823</v>
      </c>
      <c r="G624" s="111">
        <v>40451</v>
      </c>
      <c r="H624" s="139">
        <v>614</v>
      </c>
      <c r="I624" s="149">
        <f t="shared" si="210"/>
        <v>2010</v>
      </c>
      <c r="J624" s="13">
        <f t="shared" si="211"/>
        <v>9</v>
      </c>
      <c r="K624" s="13">
        <f t="shared" si="212"/>
        <v>30</v>
      </c>
      <c r="L624" s="144">
        <f t="shared" si="219"/>
        <v>273</v>
      </c>
      <c r="M624" s="23">
        <f t="shared" si="213"/>
        <v>0.99957396022952472</v>
      </c>
      <c r="N624" s="35">
        <f t="shared" si="214"/>
        <v>-6.8343132327083486E-2</v>
      </c>
      <c r="O624" s="87">
        <f t="shared" si="215"/>
        <v>1.4965064338787686</v>
      </c>
      <c r="P624" s="142">
        <f t="shared" si="216"/>
        <v>22.52079129029147</v>
      </c>
      <c r="R624" s="60">
        <v>40451</v>
      </c>
      <c r="S624" s="121">
        <v>614</v>
      </c>
      <c r="T624" s="73">
        <f>'Calcul Es et Ea'!C623</f>
        <v>17.275189999999998</v>
      </c>
      <c r="U624" s="65">
        <f>'Calcul Es et Ea'!D623</f>
        <v>10.12748</v>
      </c>
      <c r="V624" s="33">
        <f t="shared" si="220"/>
        <v>16.916717585615341</v>
      </c>
      <c r="W624" s="33">
        <f t="shared" si="221"/>
        <v>11.439859974659404</v>
      </c>
      <c r="X624" s="35">
        <f t="shared" si="222"/>
        <v>0.67624584478415417</v>
      </c>
      <c r="Y624" s="25">
        <f t="shared" si="223"/>
        <v>8.8086921804877409</v>
      </c>
      <c r="AA624" s="60">
        <v>40451</v>
      </c>
      <c r="AB624" s="121">
        <v>614</v>
      </c>
      <c r="AC624" s="73">
        <f t="shared" si="217"/>
        <v>17.275189999999998</v>
      </c>
      <c r="AD624" s="65">
        <f t="shared" si="218"/>
        <v>10.12748</v>
      </c>
      <c r="AE624" s="33">
        <f>'Calcul Es et Ea'!I623</f>
        <v>1.3351904319714454</v>
      </c>
      <c r="AF624" s="47">
        <f t="shared" si="224"/>
        <v>290.43519000000003</v>
      </c>
      <c r="AG624" s="47">
        <f t="shared" si="225"/>
        <v>283.28748000000002</v>
      </c>
      <c r="AH624" s="33">
        <f t="shared" si="226"/>
        <v>34.886615265646057</v>
      </c>
      <c r="AI624" s="33">
        <f t="shared" si="227"/>
        <v>31.577040037851241</v>
      </c>
      <c r="AJ624" s="25">
        <f t="shared" si="228"/>
        <v>3.3341826200359175</v>
      </c>
    </row>
    <row r="625" spans="1:36" x14ac:dyDescent="0.45">
      <c r="A625" s="60">
        <v>40452</v>
      </c>
      <c r="B625" s="122">
        <v>615</v>
      </c>
      <c r="C625" s="89">
        <f t="shared" si="207"/>
        <v>8.697203810209805</v>
      </c>
      <c r="D625" s="75">
        <f t="shared" si="208"/>
        <v>3.3341826200359161</v>
      </c>
      <c r="E625" s="75">
        <f t="shared" si="209"/>
        <v>5.3630211901738889</v>
      </c>
      <c r="G625" s="111">
        <v>40452</v>
      </c>
      <c r="H625" s="140">
        <v>615</v>
      </c>
      <c r="I625" s="149">
        <f t="shared" si="210"/>
        <v>2010</v>
      </c>
      <c r="J625" s="13">
        <f t="shared" si="211"/>
        <v>10</v>
      </c>
      <c r="K625" s="13">
        <f t="shared" si="212"/>
        <v>1</v>
      </c>
      <c r="L625" s="144">
        <f t="shared" si="219"/>
        <v>274</v>
      </c>
      <c r="M625" s="23">
        <f t="shared" si="213"/>
        <v>1.000142016763776</v>
      </c>
      <c r="N625" s="35">
        <f t="shared" si="214"/>
        <v>-7.5274285034564459E-2</v>
      </c>
      <c r="O625" s="87">
        <f t="shared" si="215"/>
        <v>1.4889288077884051</v>
      </c>
      <c r="P625" s="142">
        <f t="shared" si="216"/>
        <v>22.235753935497097</v>
      </c>
      <c r="R625" s="60">
        <v>40452</v>
      </c>
      <c r="S625" s="122">
        <v>615</v>
      </c>
      <c r="T625" s="73">
        <f>'Calcul Es et Ea'!C624</f>
        <v>17.275189999999998</v>
      </c>
      <c r="U625" s="65">
        <f>'Calcul Es et Ea'!D624</f>
        <v>10.12748</v>
      </c>
      <c r="V625" s="33">
        <f t="shared" si="220"/>
        <v>16.702608926188002</v>
      </c>
      <c r="W625" s="33">
        <f t="shared" si="221"/>
        <v>11.295069883389358</v>
      </c>
      <c r="X625" s="35">
        <f t="shared" si="222"/>
        <v>0.67624584478415406</v>
      </c>
      <c r="Y625" s="25">
        <f t="shared" si="223"/>
        <v>8.697203810209805</v>
      </c>
      <c r="AA625" s="60">
        <v>40452</v>
      </c>
      <c r="AB625" s="122">
        <v>615</v>
      </c>
      <c r="AC625" s="73">
        <f t="shared" si="217"/>
        <v>17.275189999999998</v>
      </c>
      <c r="AD625" s="65">
        <f t="shared" si="218"/>
        <v>10.12748</v>
      </c>
      <c r="AE625" s="33">
        <f>'Calcul Es et Ea'!I624</f>
        <v>1.3351904319714454</v>
      </c>
      <c r="AF625" s="47">
        <f t="shared" si="224"/>
        <v>290.43519000000003</v>
      </c>
      <c r="AG625" s="47">
        <f t="shared" si="225"/>
        <v>283.28748000000002</v>
      </c>
      <c r="AH625" s="33">
        <f t="shared" si="226"/>
        <v>34.886615265646057</v>
      </c>
      <c r="AI625" s="33">
        <f t="shared" si="227"/>
        <v>31.577040037851241</v>
      </c>
      <c r="AJ625" s="25">
        <f t="shared" si="228"/>
        <v>3.3341826200359161</v>
      </c>
    </row>
    <row r="626" spans="1:36" x14ac:dyDescent="0.45">
      <c r="A626" s="60">
        <v>40453</v>
      </c>
      <c r="B626" s="122">
        <v>616</v>
      </c>
      <c r="C626" s="89">
        <f t="shared" si="207"/>
        <v>7.8395772171230353</v>
      </c>
      <c r="D626" s="75">
        <f t="shared" si="208"/>
        <v>2.7542911231298275</v>
      </c>
      <c r="E626" s="75">
        <f t="shared" si="209"/>
        <v>5.0852860939932079</v>
      </c>
      <c r="G626" s="111">
        <v>40453</v>
      </c>
      <c r="H626" s="140">
        <v>616</v>
      </c>
      <c r="I626" s="149">
        <f t="shared" si="210"/>
        <v>2010</v>
      </c>
      <c r="J626" s="13">
        <f t="shared" si="211"/>
        <v>10</v>
      </c>
      <c r="K626" s="13">
        <f t="shared" si="212"/>
        <v>2</v>
      </c>
      <c r="L626" s="144">
        <f t="shared" si="219"/>
        <v>275</v>
      </c>
      <c r="M626" s="23">
        <f t="shared" si="213"/>
        <v>1.0007100312153954</v>
      </c>
      <c r="N626" s="35">
        <f t="shared" si="214"/>
        <v>-8.2183132346837912E-2</v>
      </c>
      <c r="O626" s="87">
        <f t="shared" si="215"/>
        <v>1.4813629815076412</v>
      </c>
      <c r="P626" s="142">
        <f t="shared" si="216"/>
        <v>21.951723305480243</v>
      </c>
      <c r="R626" s="60">
        <v>40453</v>
      </c>
      <c r="S626" s="122">
        <v>616</v>
      </c>
      <c r="T626" s="73">
        <f>'Calcul Es et Ea'!C625</f>
        <v>15.93857</v>
      </c>
      <c r="U626" s="65">
        <f>'Calcul Es et Ea'!D625</f>
        <v>9.9797619999999991</v>
      </c>
      <c r="V626" s="33">
        <f t="shared" si="220"/>
        <v>16.48925647814454</v>
      </c>
      <c r="W626" s="33">
        <f t="shared" si="221"/>
        <v>10.181269113146799</v>
      </c>
      <c r="X626" s="35">
        <f t="shared" si="222"/>
        <v>0.61744864764772278</v>
      </c>
      <c r="Y626" s="25">
        <f t="shared" si="223"/>
        <v>7.8395772171230353</v>
      </c>
      <c r="AA626" s="60">
        <v>40453</v>
      </c>
      <c r="AB626" s="122">
        <v>616</v>
      </c>
      <c r="AC626" s="73">
        <f t="shared" si="217"/>
        <v>15.93857</v>
      </c>
      <c r="AD626" s="65">
        <f t="shared" si="218"/>
        <v>9.9797619999999991</v>
      </c>
      <c r="AE626" s="33">
        <f>'Calcul Es et Ea'!I625</f>
        <v>1.4189365512229657</v>
      </c>
      <c r="AF626" s="47">
        <f t="shared" si="224"/>
        <v>289.09857000000005</v>
      </c>
      <c r="AG626" s="47">
        <f t="shared" si="225"/>
        <v>283.13976200000002</v>
      </c>
      <c r="AH626" s="33">
        <f t="shared" si="226"/>
        <v>34.248824269514046</v>
      </c>
      <c r="AI626" s="33">
        <f t="shared" si="227"/>
        <v>31.511229151029646</v>
      </c>
      <c r="AJ626" s="25">
        <f t="shared" si="228"/>
        <v>2.7542911231298275</v>
      </c>
    </row>
    <row r="627" spans="1:36" x14ac:dyDescent="0.45">
      <c r="A627" s="60">
        <v>40454</v>
      </c>
      <c r="B627" s="121">
        <v>617</v>
      </c>
      <c r="C627" s="89">
        <f t="shared" si="207"/>
        <v>8.776236990402559</v>
      </c>
      <c r="D627" s="75">
        <f t="shared" si="208"/>
        <v>3.1857194563271709</v>
      </c>
      <c r="E627" s="75">
        <f t="shared" si="209"/>
        <v>5.5905175340753885</v>
      </c>
      <c r="G627" s="111">
        <v>40454</v>
      </c>
      <c r="H627" s="139">
        <v>617</v>
      </c>
      <c r="I627" s="149">
        <f t="shared" si="210"/>
        <v>2010</v>
      </c>
      <c r="J627" s="13">
        <f t="shared" si="211"/>
        <v>10</v>
      </c>
      <c r="K627" s="13">
        <f t="shared" si="212"/>
        <v>3</v>
      </c>
      <c r="L627" s="144">
        <f t="shared" si="219"/>
        <v>276</v>
      </c>
      <c r="M627" s="23">
        <f t="shared" si="213"/>
        <v>1.0012778352694418</v>
      </c>
      <c r="N627" s="35">
        <f t="shared" si="214"/>
        <v>-8.9067627023339382E-2</v>
      </c>
      <c r="O627" s="87">
        <f t="shared" si="215"/>
        <v>1.473810136080751</v>
      </c>
      <c r="P627" s="142">
        <f t="shared" si="216"/>
        <v>21.668799516643901</v>
      </c>
      <c r="R627" s="60">
        <v>40454</v>
      </c>
      <c r="S627" s="121">
        <v>617</v>
      </c>
      <c r="T627" s="73">
        <f>'Calcul Es et Ea'!C626</f>
        <v>21.966419999999999</v>
      </c>
      <c r="U627" s="65">
        <f>'Calcul Es et Ea'!D626</f>
        <v>14.30237</v>
      </c>
      <c r="V627" s="33">
        <f t="shared" si="220"/>
        <v>16.276735444922235</v>
      </c>
      <c r="W627" s="33">
        <f t="shared" si="221"/>
        <v>11.397710377146179</v>
      </c>
      <c r="X627" s="35">
        <f t="shared" si="222"/>
        <v>0.700245477093004</v>
      </c>
      <c r="Y627" s="25">
        <f t="shared" si="223"/>
        <v>8.776236990402559</v>
      </c>
      <c r="AA627" s="60">
        <v>40454</v>
      </c>
      <c r="AB627" s="121">
        <v>617</v>
      </c>
      <c r="AC627" s="73">
        <f t="shared" si="217"/>
        <v>21.966419999999999</v>
      </c>
      <c r="AD627" s="65">
        <f t="shared" si="218"/>
        <v>14.30237</v>
      </c>
      <c r="AE627" s="33">
        <f>'Calcul Es et Ea'!I626</f>
        <v>1.814245520161498</v>
      </c>
      <c r="AF627" s="47">
        <f t="shared" si="224"/>
        <v>295.12642000000005</v>
      </c>
      <c r="AG627" s="47">
        <f t="shared" si="225"/>
        <v>287.46237000000002</v>
      </c>
      <c r="AH627" s="33">
        <f t="shared" si="226"/>
        <v>37.195829819959791</v>
      </c>
      <c r="AI627" s="33">
        <f t="shared" si="227"/>
        <v>33.480034784370865</v>
      </c>
      <c r="AJ627" s="25">
        <f t="shared" si="228"/>
        <v>3.1857194563271709</v>
      </c>
    </row>
    <row r="628" spans="1:36" x14ac:dyDescent="0.45">
      <c r="A628" s="60">
        <v>40455</v>
      </c>
      <c r="B628" s="122">
        <v>618</v>
      </c>
      <c r="C628" s="89">
        <f t="shared" si="207"/>
        <v>8.9424527620319711</v>
      </c>
      <c r="D628" s="75">
        <f t="shared" si="208"/>
        <v>3.5839425607746223</v>
      </c>
      <c r="E628" s="75">
        <f t="shared" si="209"/>
        <v>5.3585102012573493</v>
      </c>
      <c r="G628" s="111">
        <v>40455</v>
      </c>
      <c r="H628" s="140">
        <v>618</v>
      </c>
      <c r="I628" s="149">
        <f t="shared" si="210"/>
        <v>2010</v>
      </c>
      <c r="J628" s="13">
        <f t="shared" si="211"/>
        <v>10</v>
      </c>
      <c r="K628" s="13">
        <f t="shared" si="212"/>
        <v>4</v>
      </c>
      <c r="L628" s="144">
        <f t="shared" si="219"/>
        <v>277</v>
      </c>
      <c r="M628" s="23">
        <f t="shared" si="213"/>
        <v>1.0018452606733199</v>
      </c>
      <c r="N628" s="35">
        <f t="shared" si="214"/>
        <v>-9.5925729039717356E-2</v>
      </c>
      <c r="O628" s="87">
        <f t="shared" si="215"/>
        <v>1.4662714746724785</v>
      </c>
      <c r="P628" s="142">
        <f t="shared" si="216"/>
        <v>21.387082252364319</v>
      </c>
      <c r="R628" s="60">
        <v>40455</v>
      </c>
      <c r="S628" s="122">
        <v>618</v>
      </c>
      <c r="T628" s="73">
        <f>'Calcul Es et Ea'!C627</f>
        <v>19.930779999999999</v>
      </c>
      <c r="U628" s="65">
        <f>'Calcul Es et Ea'!D627</f>
        <v>11.76267</v>
      </c>
      <c r="V628" s="33">
        <f t="shared" si="220"/>
        <v>16.065120704685985</v>
      </c>
      <c r="W628" s="33">
        <f t="shared" si="221"/>
        <v>11.613575015625937</v>
      </c>
      <c r="X628" s="35">
        <f t="shared" si="222"/>
        <v>0.72290617849129568</v>
      </c>
      <c r="Y628" s="25">
        <f t="shared" si="223"/>
        <v>8.9424527620319711</v>
      </c>
      <c r="AA628" s="60">
        <v>40455</v>
      </c>
      <c r="AB628" s="122">
        <v>618</v>
      </c>
      <c r="AC628" s="73">
        <f t="shared" si="217"/>
        <v>19.930779999999999</v>
      </c>
      <c r="AD628" s="65">
        <f t="shared" si="218"/>
        <v>11.76267</v>
      </c>
      <c r="AE628" s="33">
        <f>'Calcul Es et Ea'!I627</f>
        <v>1.5235300020408673</v>
      </c>
      <c r="AF628" s="47">
        <f t="shared" si="224"/>
        <v>293.09078</v>
      </c>
      <c r="AG628" s="47">
        <f t="shared" si="225"/>
        <v>284.92267000000004</v>
      </c>
      <c r="AH628" s="33">
        <f t="shared" si="226"/>
        <v>36.180163073799193</v>
      </c>
      <c r="AI628" s="33">
        <f t="shared" si="227"/>
        <v>32.31245198124082</v>
      </c>
      <c r="AJ628" s="25">
        <f t="shared" si="228"/>
        <v>3.5839425607746223</v>
      </c>
    </row>
    <row r="629" spans="1:36" x14ac:dyDescent="0.45">
      <c r="A629" s="60">
        <v>40456</v>
      </c>
      <c r="B629" s="122">
        <v>619</v>
      </c>
      <c r="C629" s="89">
        <f t="shared" si="207"/>
        <v>7.5398354374144638</v>
      </c>
      <c r="D629" s="75">
        <f t="shared" si="208"/>
        <v>2.6002787287770417</v>
      </c>
      <c r="E629" s="75">
        <f t="shared" si="209"/>
        <v>4.9395567086374221</v>
      </c>
      <c r="G629" s="111">
        <v>40456</v>
      </c>
      <c r="H629" s="140">
        <v>619</v>
      </c>
      <c r="I629" s="149">
        <f t="shared" si="210"/>
        <v>2010</v>
      </c>
      <c r="J629" s="13">
        <f t="shared" si="211"/>
        <v>10</v>
      </c>
      <c r="K629" s="13">
        <f t="shared" si="212"/>
        <v>5</v>
      </c>
      <c r="L629" s="144">
        <f t="shared" si="219"/>
        <v>278</v>
      </c>
      <c r="M629" s="23">
        <f t="shared" si="213"/>
        <v>1.0024121392866365</v>
      </c>
      <c r="N629" s="35">
        <f t="shared" si="214"/>
        <v>-0.1027554061923341</v>
      </c>
      <c r="O629" s="87">
        <f t="shared" si="215"/>
        <v>1.4587482243675094</v>
      </c>
      <c r="P629" s="142">
        <f t="shared" si="216"/>
        <v>21.106670682893036</v>
      </c>
      <c r="R629" s="60">
        <v>40456</v>
      </c>
      <c r="S629" s="122">
        <v>619</v>
      </c>
      <c r="T629" s="73">
        <f>'Calcul Es et Ea'!C628</f>
        <v>18.750889999999998</v>
      </c>
      <c r="U629" s="65">
        <f>'Calcul Es et Ea'!D628</f>
        <v>12.78884</v>
      </c>
      <c r="V629" s="33">
        <f t="shared" si="220"/>
        <v>15.854486750161934</v>
      </c>
      <c r="W629" s="33">
        <f t="shared" si="221"/>
        <v>9.7919940745642382</v>
      </c>
      <c r="X629" s="35">
        <f t="shared" si="222"/>
        <v>0.61761659200126584</v>
      </c>
      <c r="Y629" s="25">
        <f t="shared" si="223"/>
        <v>7.5398354374144638</v>
      </c>
      <c r="AA629" s="60">
        <v>40456</v>
      </c>
      <c r="AB629" s="122">
        <v>619</v>
      </c>
      <c r="AC629" s="73">
        <f t="shared" si="217"/>
        <v>18.750889999999998</v>
      </c>
      <c r="AD629" s="65">
        <f t="shared" si="218"/>
        <v>12.78884</v>
      </c>
      <c r="AE629" s="33">
        <f>'Calcul Es et Ea'!I628</f>
        <v>1.7048333168632317</v>
      </c>
      <c r="AF629" s="47">
        <f t="shared" si="224"/>
        <v>291.91088999999999</v>
      </c>
      <c r="AG629" s="47">
        <f t="shared" si="225"/>
        <v>285.94884000000002</v>
      </c>
      <c r="AH629" s="33">
        <f t="shared" si="226"/>
        <v>35.601072491411301</v>
      </c>
      <c r="AI629" s="33">
        <f t="shared" si="227"/>
        <v>32.780475549673433</v>
      </c>
      <c r="AJ629" s="25">
        <f t="shared" si="228"/>
        <v>2.6002787287770417</v>
      </c>
    </row>
    <row r="630" spans="1:36" x14ac:dyDescent="0.45">
      <c r="A630" s="60">
        <v>40457</v>
      </c>
      <c r="B630" s="121">
        <v>620</v>
      </c>
      <c r="C630" s="89">
        <f t="shared" si="207"/>
        <v>7.459627823462208</v>
      </c>
      <c r="D630" s="75">
        <f t="shared" si="208"/>
        <v>2.7046839059295333</v>
      </c>
      <c r="E630" s="75">
        <f t="shared" si="209"/>
        <v>4.7549439175326746</v>
      </c>
      <c r="G630" s="111">
        <v>40457</v>
      </c>
      <c r="H630" s="139">
        <v>620</v>
      </c>
      <c r="I630" s="149">
        <f t="shared" si="210"/>
        <v>2010</v>
      </c>
      <c r="J630" s="13">
        <f t="shared" si="211"/>
        <v>10</v>
      </c>
      <c r="K630" s="13">
        <f t="shared" si="212"/>
        <v>6</v>
      </c>
      <c r="L630" s="144">
        <f t="shared" si="219"/>
        <v>279</v>
      </c>
      <c r="M630" s="23">
        <f t="shared" si="213"/>
        <v>1.0029783031310244</v>
      </c>
      <c r="N630" s="35">
        <f t="shared" si="214"/>
        <v>-0.10955463470045239</v>
      </c>
      <c r="O630" s="87">
        <f t="shared" si="215"/>
        <v>1.4512416379475073</v>
      </c>
      <c r="P630" s="142">
        <f t="shared" si="216"/>
        <v>20.827663385385947</v>
      </c>
      <c r="R630" s="60">
        <v>40457</v>
      </c>
      <c r="S630" s="121">
        <v>620</v>
      </c>
      <c r="T630" s="73">
        <f>'Calcul Es et Ea'!C629</f>
        <v>16.630199999999999</v>
      </c>
      <c r="U630" s="65">
        <f>'Calcul Es et Ea'!D629</f>
        <v>10.63692</v>
      </c>
      <c r="V630" s="33">
        <f t="shared" si="220"/>
        <v>15.644907628566509</v>
      </c>
      <c r="W630" s="33">
        <f t="shared" si="221"/>
        <v>9.6878283421587117</v>
      </c>
      <c r="X630" s="35">
        <f t="shared" si="222"/>
        <v>0.61923205762298106</v>
      </c>
      <c r="Y630" s="25">
        <f t="shared" si="223"/>
        <v>7.459627823462208</v>
      </c>
      <c r="AA630" s="60">
        <v>40457</v>
      </c>
      <c r="AB630" s="121">
        <v>620</v>
      </c>
      <c r="AC630" s="73">
        <f t="shared" si="217"/>
        <v>16.630199999999999</v>
      </c>
      <c r="AD630" s="65">
        <f t="shared" si="218"/>
        <v>10.63692</v>
      </c>
      <c r="AE630" s="33">
        <f>'Calcul Es et Ea'!I629</f>
        <v>1.5149555069638234</v>
      </c>
      <c r="AF630" s="47">
        <f t="shared" si="224"/>
        <v>289.79020000000003</v>
      </c>
      <c r="AG630" s="47">
        <f t="shared" si="225"/>
        <v>283.79692</v>
      </c>
      <c r="AH630" s="33">
        <f t="shared" si="226"/>
        <v>34.577745354672729</v>
      </c>
      <c r="AI630" s="33">
        <f t="shared" si="227"/>
        <v>31.804795284831481</v>
      </c>
      <c r="AJ630" s="25">
        <f t="shared" si="228"/>
        <v>2.7046839059295333</v>
      </c>
    </row>
    <row r="631" spans="1:36" x14ac:dyDescent="0.45">
      <c r="A631" s="60">
        <v>40458</v>
      </c>
      <c r="B631" s="122">
        <v>621</v>
      </c>
      <c r="C631" s="89">
        <f t="shared" si="207"/>
        <v>5.1275565122887077</v>
      </c>
      <c r="D631" s="75">
        <f t="shared" si="208"/>
        <v>1.3046776190915748</v>
      </c>
      <c r="E631" s="75">
        <f t="shared" si="209"/>
        <v>3.8228788931971329</v>
      </c>
      <c r="G631" s="111">
        <v>40458</v>
      </c>
      <c r="H631" s="140">
        <v>621</v>
      </c>
      <c r="I631" s="149">
        <f t="shared" si="210"/>
        <v>2010</v>
      </c>
      <c r="J631" s="13">
        <f t="shared" si="211"/>
        <v>10</v>
      </c>
      <c r="K631" s="13">
        <f t="shared" si="212"/>
        <v>7</v>
      </c>
      <c r="L631" s="144">
        <f t="shared" si="219"/>
        <v>280</v>
      </c>
      <c r="M631" s="23">
        <f t="shared" si="213"/>
        <v>1.0035435844399174</v>
      </c>
      <c r="N631" s="35">
        <f t="shared" si="214"/>
        <v>-0.11632139980592662</v>
      </c>
      <c r="O631" s="87">
        <f t="shared" si="215"/>
        <v>1.4437529956431137</v>
      </c>
      <c r="P631" s="142">
        <f t="shared" si="216"/>
        <v>20.550158264234547</v>
      </c>
      <c r="R631" s="60">
        <v>40458</v>
      </c>
      <c r="S631" s="122">
        <v>621</v>
      </c>
      <c r="T631" s="73">
        <f>'Calcul Es et Ea'!C630</f>
        <v>16.05809</v>
      </c>
      <c r="U631" s="65">
        <f>'Calcul Es et Ea'!D630</f>
        <v>13.149369999999999</v>
      </c>
      <c r="V631" s="33">
        <f t="shared" si="220"/>
        <v>15.436456881762423</v>
      </c>
      <c r="W631" s="33">
        <f t="shared" si="221"/>
        <v>6.6591643016736457</v>
      </c>
      <c r="X631" s="35">
        <f t="shared" si="222"/>
        <v>0.43139201908056962</v>
      </c>
      <c r="Y631" s="25">
        <f t="shared" si="223"/>
        <v>5.1275565122887077</v>
      </c>
      <c r="AA631" s="60">
        <v>40458</v>
      </c>
      <c r="AB631" s="122">
        <v>621</v>
      </c>
      <c r="AC631" s="73">
        <f t="shared" si="217"/>
        <v>16.05809</v>
      </c>
      <c r="AD631" s="65">
        <f t="shared" si="218"/>
        <v>13.149369999999999</v>
      </c>
      <c r="AE631" s="33">
        <f>'Calcul Es et Ea'!I630</f>
        <v>1.5275547277156207</v>
      </c>
      <c r="AF631" s="47">
        <f t="shared" si="224"/>
        <v>289.21809000000002</v>
      </c>
      <c r="AG631" s="47">
        <f t="shared" si="225"/>
        <v>286.30937</v>
      </c>
      <c r="AH631" s="33">
        <f t="shared" si="226"/>
        <v>34.305496409360131</v>
      </c>
      <c r="AI631" s="33">
        <f t="shared" si="227"/>
        <v>32.94610958197638</v>
      </c>
      <c r="AJ631" s="25">
        <f t="shared" si="228"/>
        <v>1.3046776190915748</v>
      </c>
    </row>
    <row r="632" spans="1:36" x14ac:dyDescent="0.45">
      <c r="A632" s="60">
        <v>40459</v>
      </c>
      <c r="B632" s="122">
        <v>622</v>
      </c>
      <c r="C632" s="89">
        <f t="shared" si="207"/>
        <v>9.4348549191880711</v>
      </c>
      <c r="D632" s="75">
        <f t="shared" si="208"/>
        <v>3.9156123300470891</v>
      </c>
      <c r="E632" s="75">
        <f t="shared" si="209"/>
        <v>5.5192425891409815</v>
      </c>
      <c r="G632" s="111">
        <v>40459</v>
      </c>
      <c r="H632" s="140">
        <v>622</v>
      </c>
      <c r="I632" s="149">
        <f t="shared" si="210"/>
        <v>2010</v>
      </c>
      <c r="J632" s="13">
        <f t="shared" si="211"/>
        <v>10</v>
      </c>
      <c r="K632" s="13">
        <f t="shared" si="212"/>
        <v>8</v>
      </c>
      <c r="L632" s="144">
        <f t="shared" si="219"/>
        <v>281</v>
      </c>
      <c r="M632" s="23">
        <f t="shared" si="213"/>
        <v>1.0041078157082641</v>
      </c>
      <c r="N632" s="35">
        <f t="shared" si="214"/>
        <v>-0.12305369637021663</v>
      </c>
      <c r="O632" s="87">
        <f t="shared" si="215"/>
        <v>1.4362836068581104</v>
      </c>
      <c r="P632" s="142">
        <f t="shared" si="216"/>
        <v>20.274252471875382</v>
      </c>
      <c r="R632" s="60">
        <v>40459</v>
      </c>
      <c r="S632" s="122">
        <v>622</v>
      </c>
      <c r="T632" s="73">
        <f>'Calcul Es et Ea'!C631</f>
        <v>23.180140000000002</v>
      </c>
      <c r="U632" s="65">
        <f>'Calcul Es et Ea'!D631</f>
        <v>13.062200000000001</v>
      </c>
      <c r="V632" s="33">
        <f t="shared" si="220"/>
        <v>15.229207486773912</v>
      </c>
      <c r="W632" s="33">
        <f t="shared" si="221"/>
        <v>12.253058336607884</v>
      </c>
      <c r="X632" s="35">
        <f t="shared" si="222"/>
        <v>0.80457622940978901</v>
      </c>
      <c r="Y632" s="25">
        <f t="shared" si="223"/>
        <v>9.4348549191880711</v>
      </c>
      <c r="AA632" s="60">
        <v>40459</v>
      </c>
      <c r="AB632" s="122">
        <v>622</v>
      </c>
      <c r="AC632" s="73">
        <f t="shared" si="217"/>
        <v>23.180140000000002</v>
      </c>
      <c r="AD632" s="65">
        <f t="shared" si="218"/>
        <v>13.062200000000001</v>
      </c>
      <c r="AE632" s="33">
        <f>'Calcul Es et Ea'!I631</f>
        <v>1.8336061576850171</v>
      </c>
      <c r="AF632" s="47">
        <f t="shared" si="224"/>
        <v>296.34014000000002</v>
      </c>
      <c r="AG632" s="47">
        <f t="shared" si="225"/>
        <v>286.22220000000004</v>
      </c>
      <c r="AH632" s="33">
        <f t="shared" si="226"/>
        <v>37.811492490844792</v>
      </c>
      <c r="AI632" s="33">
        <f t="shared" si="227"/>
        <v>32.90600469737489</v>
      </c>
      <c r="AJ632" s="25">
        <f t="shared" si="228"/>
        <v>3.9156123300470891</v>
      </c>
    </row>
    <row r="633" spans="1:36" x14ac:dyDescent="0.45">
      <c r="A633" s="60">
        <v>40460</v>
      </c>
      <c r="B633" s="121">
        <v>623</v>
      </c>
      <c r="C633" s="89">
        <f t="shared" si="207"/>
        <v>9.8887711521170427</v>
      </c>
      <c r="D633" s="75">
        <f t="shared" si="208"/>
        <v>4.5249186427467194</v>
      </c>
      <c r="E633" s="75">
        <f t="shared" si="209"/>
        <v>5.3638525093703233</v>
      </c>
      <c r="G633" s="111">
        <v>40460</v>
      </c>
      <c r="H633" s="139">
        <v>623</v>
      </c>
      <c r="I633" s="149">
        <f t="shared" si="210"/>
        <v>2010</v>
      </c>
      <c r="J633" s="13">
        <f t="shared" si="211"/>
        <v>10</v>
      </c>
      <c r="K633" s="13">
        <f t="shared" si="212"/>
        <v>9</v>
      </c>
      <c r="L633" s="144">
        <f t="shared" si="219"/>
        <v>282</v>
      </c>
      <c r="M633" s="23">
        <f t="shared" si="213"/>
        <v>1.0046708297421625</v>
      </c>
      <c r="N633" s="35">
        <f t="shared" si="214"/>
        <v>-0.12974952946855617</v>
      </c>
      <c r="O633" s="87">
        <f t="shared" si="215"/>
        <v>1.4288348118627354</v>
      </c>
      <c r="P633" s="142">
        <f t="shared" si="216"/>
        <v>20.000042330253667</v>
      </c>
      <c r="R633" s="60">
        <v>40460</v>
      </c>
      <c r="S633" s="121">
        <v>623</v>
      </c>
      <c r="T633" s="73">
        <f>'Calcul Es et Ea'!C632</f>
        <v>24.271350000000002</v>
      </c>
      <c r="U633" s="65">
        <f>'Calcul Es et Ea'!D632</f>
        <v>12.84956</v>
      </c>
      <c r="V633" s="33">
        <f t="shared" si="220"/>
        <v>15.023231796793345</v>
      </c>
      <c r="W633" s="33">
        <f t="shared" si="221"/>
        <v>12.842559937814341</v>
      </c>
      <c r="X633" s="35">
        <f t="shared" si="222"/>
        <v>0.85484668755197801</v>
      </c>
      <c r="Y633" s="25">
        <f t="shared" si="223"/>
        <v>9.8887711521170427</v>
      </c>
      <c r="AA633" s="60">
        <v>40460</v>
      </c>
      <c r="AB633" s="121">
        <v>623</v>
      </c>
      <c r="AC633" s="73">
        <f t="shared" si="217"/>
        <v>24.271350000000002</v>
      </c>
      <c r="AD633" s="65">
        <f t="shared" si="218"/>
        <v>12.84956</v>
      </c>
      <c r="AE633" s="33">
        <f>'Calcul Es et Ea'!I632</f>
        <v>1.6876525851313746</v>
      </c>
      <c r="AF633" s="47">
        <f t="shared" si="224"/>
        <v>297.43135000000001</v>
      </c>
      <c r="AG633" s="47">
        <f t="shared" si="225"/>
        <v>286.00956000000002</v>
      </c>
      <c r="AH633" s="33">
        <f t="shared" si="226"/>
        <v>38.371507574758319</v>
      </c>
      <c r="AI633" s="33">
        <f t="shared" si="227"/>
        <v>32.808327588577889</v>
      </c>
      <c r="AJ633" s="25">
        <f t="shared" si="228"/>
        <v>4.5249186427467194</v>
      </c>
    </row>
    <row r="634" spans="1:36" x14ac:dyDescent="0.45">
      <c r="A634" s="60">
        <v>40461</v>
      </c>
      <c r="B634" s="122">
        <v>624</v>
      </c>
      <c r="C634" s="89">
        <f t="shared" si="207"/>
        <v>9.0779758360465514</v>
      </c>
      <c r="D634" s="75">
        <f t="shared" si="208"/>
        <v>4.0655858563681893</v>
      </c>
      <c r="E634" s="75">
        <f t="shared" si="209"/>
        <v>5.0123899796783622</v>
      </c>
      <c r="G634" s="111">
        <v>40461</v>
      </c>
      <c r="H634" s="140">
        <v>624</v>
      </c>
      <c r="I634" s="149">
        <f t="shared" si="210"/>
        <v>2010</v>
      </c>
      <c r="J634" s="13">
        <f t="shared" si="211"/>
        <v>10</v>
      </c>
      <c r="K634" s="13">
        <f t="shared" si="212"/>
        <v>10</v>
      </c>
      <c r="L634" s="144">
        <f t="shared" si="219"/>
        <v>283</v>
      </c>
      <c r="M634" s="23">
        <f t="shared" si="213"/>
        <v>1.0052324597084035</v>
      </c>
      <c r="N634" s="35">
        <f t="shared" si="214"/>
        <v>-0.13640691498109001</v>
      </c>
      <c r="O634" s="87">
        <f t="shared" si="215"/>
        <v>1.4214079834529447</v>
      </c>
      <c r="P634" s="142">
        <f t="shared" si="216"/>
        <v>19.727623253118086</v>
      </c>
      <c r="R634" s="60">
        <v>40461</v>
      </c>
      <c r="S634" s="122">
        <v>624</v>
      </c>
      <c r="T634" s="73">
        <f>'Calcul Es et Ea'!C633</f>
        <v>23.905760000000001</v>
      </c>
      <c r="U634" s="65">
        <f>'Calcul Es et Ea'!D633</f>
        <v>14.01249</v>
      </c>
      <c r="V634" s="33">
        <f t="shared" si="220"/>
        <v>14.818601482812182</v>
      </c>
      <c r="W634" s="33">
        <f t="shared" si="221"/>
        <v>11.789579007852664</v>
      </c>
      <c r="X634" s="35">
        <f t="shared" si="222"/>
        <v>0.79559322932917631</v>
      </c>
      <c r="Y634" s="25">
        <f t="shared" si="223"/>
        <v>9.0779758360465514</v>
      </c>
      <c r="AA634" s="60">
        <v>40461</v>
      </c>
      <c r="AB634" s="122">
        <v>624</v>
      </c>
      <c r="AC634" s="73">
        <f t="shared" si="217"/>
        <v>23.905760000000001</v>
      </c>
      <c r="AD634" s="65">
        <f t="shared" si="218"/>
        <v>14.01249</v>
      </c>
      <c r="AE634" s="33">
        <f>'Calcul Es et Ea'!I633</f>
        <v>1.7085821995960009</v>
      </c>
      <c r="AF634" s="47">
        <f t="shared" si="224"/>
        <v>297.06576000000001</v>
      </c>
      <c r="AG634" s="47">
        <f t="shared" si="225"/>
        <v>287.17249000000004</v>
      </c>
      <c r="AH634" s="33">
        <f t="shared" si="226"/>
        <v>38.183196607987647</v>
      </c>
      <c r="AI634" s="33">
        <f t="shared" si="227"/>
        <v>33.345192479597792</v>
      </c>
      <c r="AJ634" s="25">
        <f t="shared" si="228"/>
        <v>4.0655858563681893</v>
      </c>
    </row>
    <row r="635" spans="1:36" x14ac:dyDescent="0.45">
      <c r="A635" s="60">
        <v>40462</v>
      </c>
      <c r="B635" s="122">
        <v>625</v>
      </c>
      <c r="C635" s="89">
        <f t="shared" si="207"/>
        <v>8.352388125077189</v>
      </c>
      <c r="D635" s="75">
        <f t="shared" si="208"/>
        <v>3.5252721956662079</v>
      </c>
      <c r="E635" s="75">
        <f t="shared" si="209"/>
        <v>4.8271159294109811</v>
      </c>
      <c r="G635" s="111">
        <v>40462</v>
      </c>
      <c r="H635" s="140">
        <v>625</v>
      </c>
      <c r="I635" s="149">
        <f t="shared" si="210"/>
        <v>2010</v>
      </c>
      <c r="J635" s="13">
        <f t="shared" si="211"/>
        <v>10</v>
      </c>
      <c r="K635" s="13">
        <f t="shared" si="212"/>
        <v>11</v>
      </c>
      <c r="L635" s="144">
        <f t="shared" si="219"/>
        <v>284</v>
      </c>
      <c r="M635" s="23">
        <f t="shared" si="213"/>
        <v>1.0057925391839071</v>
      </c>
      <c r="N635" s="35">
        <f t="shared" si="214"/>
        <v>-0.14302388018081227</v>
      </c>
      <c r="O635" s="87">
        <f t="shared" si="215"/>
        <v>1.4140045285721665</v>
      </c>
      <c r="P635" s="142">
        <f t="shared" si="216"/>
        <v>19.45708966932261</v>
      </c>
      <c r="R635" s="60">
        <v>40462</v>
      </c>
      <c r="S635" s="122">
        <v>625</v>
      </c>
      <c r="T635" s="73">
        <f>'Calcul Es et Ea'!C634</f>
        <v>22.943470000000001</v>
      </c>
      <c r="U635" s="65">
        <f>'Calcul Es et Ea'!D634</f>
        <v>14.33399</v>
      </c>
      <c r="V635" s="33">
        <f t="shared" si="220"/>
        <v>14.615387476008372</v>
      </c>
      <c r="W635" s="33">
        <f t="shared" si="221"/>
        <v>10.847257305295051</v>
      </c>
      <c r="X635" s="35">
        <f t="shared" si="222"/>
        <v>0.74218061772916877</v>
      </c>
      <c r="Y635" s="25">
        <f t="shared" si="223"/>
        <v>8.352388125077189</v>
      </c>
      <c r="AA635" s="60">
        <v>40462</v>
      </c>
      <c r="AB635" s="122">
        <v>625</v>
      </c>
      <c r="AC635" s="73">
        <f t="shared" si="217"/>
        <v>22.943470000000001</v>
      </c>
      <c r="AD635" s="65">
        <f t="shared" si="218"/>
        <v>14.33399</v>
      </c>
      <c r="AE635" s="33">
        <f>'Calcul Es et Ea'!I634</f>
        <v>1.804764848734945</v>
      </c>
      <c r="AF635" s="47">
        <f t="shared" si="224"/>
        <v>296.10347000000002</v>
      </c>
      <c r="AG635" s="47">
        <f t="shared" si="225"/>
        <v>287.49399000000005</v>
      </c>
      <c r="AH635" s="33">
        <f t="shared" si="226"/>
        <v>37.690845571614702</v>
      </c>
      <c r="AI635" s="33">
        <f t="shared" si="227"/>
        <v>33.49476802939801</v>
      </c>
      <c r="AJ635" s="25">
        <f t="shared" si="228"/>
        <v>3.5252721956662079</v>
      </c>
    </row>
    <row r="636" spans="1:36" x14ac:dyDescent="0.45">
      <c r="A636" s="60">
        <v>40463</v>
      </c>
      <c r="B636" s="121">
        <v>626</v>
      </c>
      <c r="C636" s="89">
        <f t="shared" si="207"/>
        <v>8.3437536575132878</v>
      </c>
      <c r="D636" s="75">
        <f t="shared" si="208"/>
        <v>4.2944818146453638</v>
      </c>
      <c r="E636" s="75">
        <f t="shared" si="209"/>
        <v>4.049271842867924</v>
      </c>
      <c r="G636" s="111">
        <v>40463</v>
      </c>
      <c r="H636" s="139">
        <v>626</v>
      </c>
      <c r="I636" s="149">
        <f t="shared" si="210"/>
        <v>2010</v>
      </c>
      <c r="J636" s="13">
        <f t="shared" si="211"/>
        <v>10</v>
      </c>
      <c r="K636" s="13">
        <f t="shared" si="212"/>
        <v>12</v>
      </c>
      <c r="L636" s="144">
        <f t="shared" si="219"/>
        <v>285</v>
      </c>
      <c r="M636" s="23">
        <f t="shared" si="213"/>
        <v>1.0063509022050374</v>
      </c>
      <c r="N636" s="35">
        <f t="shared" si="214"/>
        <v>-0.14959846431812918</v>
      </c>
      <c r="O636" s="87">
        <f t="shared" si="215"/>
        <v>1.4066258898918715</v>
      </c>
      <c r="P636" s="142">
        <f t="shared" si="216"/>
        <v>19.188534947311169</v>
      </c>
      <c r="R636" s="60">
        <v>40463</v>
      </c>
      <c r="S636" s="121">
        <v>626</v>
      </c>
      <c r="T636" s="73">
        <f>'Calcul Es et Ea'!C635</f>
        <v>17.69445</v>
      </c>
      <c r="U636" s="65">
        <f>'Calcul Es et Ea'!D635</f>
        <v>8.8605870000000007</v>
      </c>
      <c r="V636" s="33">
        <f t="shared" si="220"/>
        <v>14.413659911022259</v>
      </c>
      <c r="W636" s="33">
        <f t="shared" si="221"/>
        <v>10.836043711056217</v>
      </c>
      <c r="X636" s="35">
        <f t="shared" si="222"/>
        <v>0.7517898838982453</v>
      </c>
      <c r="Y636" s="25">
        <f t="shared" si="223"/>
        <v>8.3437536575132878</v>
      </c>
      <c r="AA636" s="60">
        <v>40463</v>
      </c>
      <c r="AB636" s="121">
        <v>626</v>
      </c>
      <c r="AC636" s="73">
        <f t="shared" si="217"/>
        <v>17.69445</v>
      </c>
      <c r="AD636" s="65">
        <f t="shared" si="218"/>
        <v>8.8605870000000007</v>
      </c>
      <c r="AE636" s="33">
        <f>'Calcul Es et Ea'!I635</f>
        <v>1.0666710227920917</v>
      </c>
      <c r="AF636" s="47">
        <f t="shared" si="224"/>
        <v>290.85445000000004</v>
      </c>
      <c r="AG636" s="47">
        <f t="shared" si="225"/>
        <v>282.02058700000003</v>
      </c>
      <c r="AH636" s="33">
        <f t="shared" si="226"/>
        <v>35.088495268415215</v>
      </c>
      <c r="AI636" s="33">
        <f t="shared" si="227"/>
        <v>31.015953867840587</v>
      </c>
      <c r="AJ636" s="25">
        <f t="shared" si="228"/>
        <v>4.2944818146453638</v>
      </c>
    </row>
    <row r="637" spans="1:36" x14ac:dyDescent="0.45">
      <c r="A637" s="60">
        <v>40464</v>
      </c>
      <c r="B637" s="122">
        <v>627</v>
      </c>
      <c r="C637" s="89">
        <f t="shared" si="207"/>
        <v>9.6090632423706754</v>
      </c>
      <c r="D637" s="75">
        <f t="shared" si="208"/>
        <v>5.3158971104370796</v>
      </c>
      <c r="E637" s="75">
        <f t="shared" si="209"/>
        <v>4.2931661319335959</v>
      </c>
      <c r="G637" s="111">
        <v>40464</v>
      </c>
      <c r="H637" s="140">
        <v>627</v>
      </c>
      <c r="I637" s="149">
        <f t="shared" si="210"/>
        <v>2010</v>
      </c>
      <c r="J637" s="13">
        <f t="shared" si="211"/>
        <v>10</v>
      </c>
      <c r="K637" s="13">
        <f t="shared" si="212"/>
        <v>13</v>
      </c>
      <c r="L637" s="144">
        <f t="shared" si="219"/>
        <v>286</v>
      </c>
      <c r="M637" s="23">
        <f t="shared" si="213"/>
        <v>1.0069073833167805</v>
      </c>
      <c r="N637" s="35">
        <f t="shared" si="214"/>
        <v>-0.1561287192018693</v>
      </c>
      <c r="O637" s="87">
        <f t="shared" si="215"/>
        <v>1.3992735473470339</v>
      </c>
      <c r="P637" s="142">
        <f t="shared" si="216"/>
        <v>18.922051320959625</v>
      </c>
      <c r="R637" s="60">
        <v>40464</v>
      </c>
      <c r="S637" s="122">
        <v>627</v>
      </c>
      <c r="T637" s="73">
        <f>'Calcul Es et Ea'!C636</f>
        <v>18.853400000000001</v>
      </c>
      <c r="U637" s="65">
        <f>'Calcul Es et Ea'!D636</f>
        <v>6.8047880000000003</v>
      </c>
      <c r="V637" s="33">
        <f t="shared" si="220"/>
        <v>14.213488070252033</v>
      </c>
      <c r="W637" s="33">
        <f t="shared" si="221"/>
        <v>12.479302912169707</v>
      </c>
      <c r="X637" s="35">
        <f t="shared" si="222"/>
        <v>0.87799017739270702</v>
      </c>
      <c r="Y637" s="25">
        <f t="shared" si="223"/>
        <v>9.6090632423706754</v>
      </c>
      <c r="AA637" s="60">
        <v>40464</v>
      </c>
      <c r="AB637" s="122">
        <v>627</v>
      </c>
      <c r="AC637" s="73">
        <f t="shared" si="217"/>
        <v>18.853400000000001</v>
      </c>
      <c r="AD637" s="65">
        <f t="shared" si="218"/>
        <v>6.8047880000000003</v>
      </c>
      <c r="AE637" s="33">
        <f>'Calcul Es et Ea'!I636</f>
        <v>1.0947101496899077</v>
      </c>
      <c r="AF637" s="47">
        <f t="shared" si="224"/>
        <v>292.01340000000005</v>
      </c>
      <c r="AG637" s="47">
        <f t="shared" si="225"/>
        <v>279.964788</v>
      </c>
      <c r="AH637" s="33">
        <f t="shared" si="226"/>
        <v>35.651106784535564</v>
      </c>
      <c r="AI637" s="33">
        <f t="shared" si="227"/>
        <v>30.121426976758901</v>
      </c>
      <c r="AJ637" s="25">
        <f t="shared" si="228"/>
        <v>5.3158971104370796</v>
      </c>
    </row>
    <row r="638" spans="1:36" x14ac:dyDescent="0.45">
      <c r="A638" s="60">
        <v>40465</v>
      </c>
      <c r="B638" s="122">
        <v>628</v>
      </c>
      <c r="C638" s="89">
        <f t="shared" si="207"/>
        <v>9.1765775460662891</v>
      </c>
      <c r="D638" s="75">
        <f t="shared" si="208"/>
        <v>5.1233945438978141</v>
      </c>
      <c r="E638" s="75">
        <f t="shared" si="209"/>
        <v>4.0531830021684749</v>
      </c>
      <c r="G638" s="111">
        <v>40465</v>
      </c>
      <c r="H638" s="140">
        <v>628</v>
      </c>
      <c r="I638" s="149">
        <f t="shared" si="210"/>
        <v>2010</v>
      </c>
      <c r="J638" s="13">
        <f t="shared" si="211"/>
        <v>10</v>
      </c>
      <c r="K638" s="13">
        <f t="shared" si="212"/>
        <v>14</v>
      </c>
      <c r="L638" s="144">
        <f t="shared" si="219"/>
        <v>287</v>
      </c>
      <c r="M638" s="23">
        <f t="shared" si="213"/>
        <v>1.0074618176217736</v>
      </c>
      <c r="N638" s="35">
        <f t="shared" si="214"/>
        <v>-0.16261270977657588</v>
      </c>
      <c r="O638" s="87">
        <f t="shared" si="215"/>
        <v>1.3919490196222926</v>
      </c>
      <c r="P638" s="142">
        <f t="shared" si="216"/>
        <v>18.657729816948105</v>
      </c>
      <c r="R638" s="60">
        <v>40465</v>
      </c>
      <c r="S638" s="122">
        <v>628</v>
      </c>
      <c r="T638" s="73">
        <f>'Calcul Es et Ea'!C637</f>
        <v>16.129719999999999</v>
      </c>
      <c r="U638" s="65">
        <f>'Calcul Es et Ea'!D637</f>
        <v>4.8277219999999996</v>
      </c>
      <c r="V638" s="33">
        <f t="shared" si="220"/>
        <v>14.01494032929874</v>
      </c>
      <c r="W638" s="33">
        <f t="shared" si="221"/>
        <v>11.917633176709467</v>
      </c>
      <c r="X638" s="35">
        <f t="shared" si="222"/>
        <v>0.85035204550926435</v>
      </c>
      <c r="Y638" s="25">
        <f t="shared" si="223"/>
        <v>9.1765775460662891</v>
      </c>
      <c r="AA638" s="60">
        <v>40465</v>
      </c>
      <c r="AB638" s="122">
        <v>628</v>
      </c>
      <c r="AC638" s="73">
        <f t="shared" si="217"/>
        <v>16.129719999999999</v>
      </c>
      <c r="AD638" s="65">
        <f t="shared" si="218"/>
        <v>4.8277219999999996</v>
      </c>
      <c r="AE638" s="33">
        <f>'Calcul Es et Ea'!I637</f>
        <v>0.97386074110535914</v>
      </c>
      <c r="AF638" s="47">
        <f t="shared" si="224"/>
        <v>289.28972000000005</v>
      </c>
      <c r="AG638" s="47">
        <f t="shared" si="225"/>
        <v>277.98772200000002</v>
      </c>
      <c r="AH638" s="33">
        <f t="shared" si="226"/>
        <v>34.339494500566282</v>
      </c>
      <c r="AI638" s="33">
        <f t="shared" si="227"/>
        <v>29.27954691366881</v>
      </c>
      <c r="AJ638" s="25">
        <f t="shared" si="228"/>
        <v>5.1233945438978141</v>
      </c>
    </row>
    <row r="639" spans="1:36" x14ac:dyDescent="0.45">
      <c r="A639" s="60">
        <v>40466</v>
      </c>
      <c r="B639" s="121">
        <v>629</v>
      </c>
      <c r="C639" s="89">
        <f t="shared" si="207"/>
        <v>9.1988510020005769</v>
      </c>
      <c r="D639" s="75">
        <f t="shared" si="208"/>
        <v>5.066770826281136</v>
      </c>
      <c r="E639" s="75">
        <f t="shared" si="209"/>
        <v>4.132080175719441</v>
      </c>
      <c r="G639" s="111">
        <v>40466</v>
      </c>
      <c r="H639" s="139">
        <v>629</v>
      </c>
      <c r="I639" s="149">
        <f t="shared" si="210"/>
        <v>2010</v>
      </c>
      <c r="J639" s="13">
        <f t="shared" si="211"/>
        <v>10</v>
      </c>
      <c r="K639" s="13">
        <f t="shared" si="212"/>
        <v>15</v>
      </c>
      <c r="L639" s="144">
        <f t="shared" si="219"/>
        <v>288</v>
      </c>
      <c r="M639" s="23">
        <f t="shared" si="213"/>
        <v>1.0080140408291658</v>
      </c>
      <c r="N639" s="35">
        <f t="shared" si="214"/>
        <v>-0.16904851469590629</v>
      </c>
      <c r="O639" s="87">
        <f t="shared" si="215"/>
        <v>1.3846538655843652</v>
      </c>
      <c r="P639" s="142">
        <f t="shared" si="216"/>
        <v>18.395660183834881</v>
      </c>
      <c r="R639" s="60">
        <v>40466</v>
      </c>
      <c r="S639" s="121">
        <v>629</v>
      </c>
      <c r="T639" s="73">
        <f>'Calcul Es et Ea'!C638</f>
        <v>15.34539</v>
      </c>
      <c r="U639" s="65">
        <f>'Calcul Es et Ea'!D638</f>
        <v>3.6625679999999998</v>
      </c>
      <c r="V639" s="33">
        <f t="shared" si="220"/>
        <v>13.81808410368941</v>
      </c>
      <c r="W639" s="33">
        <f t="shared" si="221"/>
        <v>11.946559742857891</v>
      </c>
      <c r="X639" s="35">
        <f t="shared" si="222"/>
        <v>0.86455977928721506</v>
      </c>
      <c r="Y639" s="25">
        <f t="shared" si="223"/>
        <v>9.1988510020005769</v>
      </c>
      <c r="AA639" s="60">
        <v>40466</v>
      </c>
      <c r="AB639" s="121">
        <v>629</v>
      </c>
      <c r="AC639" s="73">
        <f t="shared" si="217"/>
        <v>15.34539</v>
      </c>
      <c r="AD639" s="65">
        <f t="shared" si="218"/>
        <v>3.6625679999999998</v>
      </c>
      <c r="AE639" s="33">
        <f>'Calcul Es et Ea'!I638</f>
        <v>1.0346837162380382</v>
      </c>
      <c r="AF639" s="47">
        <f t="shared" si="224"/>
        <v>288.50539000000003</v>
      </c>
      <c r="AG639" s="47">
        <f t="shared" si="225"/>
        <v>276.82256800000005</v>
      </c>
      <c r="AH639" s="33">
        <f t="shared" si="226"/>
        <v>33.968597679876723</v>
      </c>
      <c r="AI639" s="33">
        <f t="shared" si="227"/>
        <v>28.791736951544099</v>
      </c>
      <c r="AJ639" s="25">
        <f t="shared" si="228"/>
        <v>5.066770826281136</v>
      </c>
    </row>
    <row r="640" spans="1:36" x14ac:dyDescent="0.45">
      <c r="A640" s="60">
        <v>40467</v>
      </c>
      <c r="B640" s="122">
        <v>630</v>
      </c>
      <c r="C640" s="89">
        <f t="shared" si="207"/>
        <v>7.4497637545948177</v>
      </c>
      <c r="D640" s="75">
        <f t="shared" si="208"/>
        <v>3.7646683933791625</v>
      </c>
      <c r="E640" s="75">
        <f t="shared" si="209"/>
        <v>3.6850953612156552</v>
      </c>
      <c r="G640" s="111">
        <v>40467</v>
      </c>
      <c r="H640" s="140">
        <v>630</v>
      </c>
      <c r="I640" s="149">
        <f t="shared" si="210"/>
        <v>2010</v>
      </c>
      <c r="J640" s="13">
        <f t="shared" si="211"/>
        <v>10</v>
      </c>
      <c r="K640" s="13">
        <f t="shared" si="212"/>
        <v>16</v>
      </c>
      <c r="L640" s="144">
        <f t="shared" si="219"/>
        <v>289</v>
      </c>
      <c r="M640" s="23">
        <f t="shared" si="213"/>
        <v>1.0085638893033033</v>
      </c>
      <c r="N640" s="35">
        <f t="shared" si="214"/>
        <v>-0.17543422689196619</v>
      </c>
      <c r="O640" s="87">
        <f t="shared" si="215"/>
        <v>1.3773896856559982</v>
      </c>
      <c r="P640" s="142">
        <f t="shared" si="216"/>
        <v>18.135930823000944</v>
      </c>
      <c r="R640" s="60">
        <v>40467</v>
      </c>
      <c r="S640" s="122">
        <v>630</v>
      </c>
      <c r="T640" s="73">
        <f>'Calcul Es et Ea'!C639</f>
        <v>13.0679</v>
      </c>
      <c r="U640" s="65">
        <f>'Calcul Es et Ea'!D639</f>
        <v>5.1844440000000001</v>
      </c>
      <c r="V640" s="33">
        <f t="shared" si="220"/>
        <v>13.62298579700539</v>
      </c>
      <c r="W640" s="33">
        <f t="shared" si="221"/>
        <v>9.6750178631101527</v>
      </c>
      <c r="X640" s="35">
        <f t="shared" si="222"/>
        <v>0.71019804375314843</v>
      </c>
      <c r="Y640" s="25">
        <f t="shared" si="223"/>
        <v>7.4497637545948177</v>
      </c>
      <c r="AA640" s="60">
        <v>40467</v>
      </c>
      <c r="AB640" s="122">
        <v>630</v>
      </c>
      <c r="AC640" s="73">
        <f t="shared" si="217"/>
        <v>13.0679</v>
      </c>
      <c r="AD640" s="65">
        <f t="shared" si="218"/>
        <v>5.1844440000000001</v>
      </c>
      <c r="AE640" s="33">
        <f>'Calcul Es et Ea'!I639</f>
        <v>1.0229508299523822</v>
      </c>
      <c r="AF640" s="47">
        <f t="shared" si="224"/>
        <v>286.22790000000003</v>
      </c>
      <c r="AG640" s="47">
        <f t="shared" si="225"/>
        <v>278.34444400000001</v>
      </c>
      <c r="AH640" s="33">
        <f t="shared" si="226"/>
        <v>32.908626015074894</v>
      </c>
      <c r="AI640" s="33">
        <f t="shared" si="227"/>
        <v>29.430125939270486</v>
      </c>
      <c r="AJ640" s="25">
        <f t="shared" si="228"/>
        <v>3.7646683933791625</v>
      </c>
    </row>
    <row r="641" spans="1:36" x14ac:dyDescent="0.45">
      <c r="A641" s="60">
        <v>40468</v>
      </c>
      <c r="B641" s="122">
        <v>631</v>
      </c>
      <c r="C641" s="89">
        <f t="shared" si="207"/>
        <v>6.8867719616607834</v>
      </c>
      <c r="D641" s="75">
        <f t="shared" si="208"/>
        <v>3.3955387870281872</v>
      </c>
      <c r="E641" s="75">
        <f t="shared" si="209"/>
        <v>3.4912331746325962</v>
      </c>
      <c r="G641" s="111">
        <v>40468</v>
      </c>
      <c r="H641" s="140">
        <v>631</v>
      </c>
      <c r="I641" s="149">
        <f t="shared" si="210"/>
        <v>2010</v>
      </c>
      <c r="J641" s="13">
        <f t="shared" si="211"/>
        <v>10</v>
      </c>
      <c r="K641" s="13">
        <f t="shared" si="212"/>
        <v>17</v>
      </c>
      <c r="L641" s="144">
        <f t="shared" si="219"/>
        <v>290</v>
      </c>
      <c r="M641" s="23">
        <f t="shared" si="213"/>
        <v>1.0091112001122164</v>
      </c>
      <c r="N641" s="35">
        <f t="shared" si="214"/>
        <v>-0.18176795414041763</v>
      </c>
      <c r="O641" s="87">
        <f t="shared" si="215"/>
        <v>1.3701581231264388</v>
      </c>
      <c r="P641" s="142">
        <f t="shared" si="216"/>
        <v>17.878628721631237</v>
      </c>
      <c r="R641" s="60">
        <v>40468</v>
      </c>
      <c r="S641" s="122">
        <v>631</v>
      </c>
      <c r="T641" s="73">
        <f>'Calcul Es et Ea'!C640</f>
        <v>15.054040000000001</v>
      </c>
      <c r="U641" s="65">
        <f>'Calcul Es et Ea'!D640</f>
        <v>8.1217880000000005</v>
      </c>
      <c r="V641" s="33">
        <f t="shared" si="220"/>
        <v>13.42971075054052</v>
      </c>
      <c r="W641" s="33">
        <f t="shared" si="221"/>
        <v>8.9438596904685497</v>
      </c>
      <c r="X641" s="35">
        <f t="shared" si="222"/>
        <v>0.66597560115794574</v>
      </c>
      <c r="Y641" s="25">
        <f t="shared" si="223"/>
        <v>6.8867719616607834</v>
      </c>
      <c r="AA641" s="60">
        <v>40468</v>
      </c>
      <c r="AB641" s="122">
        <v>631</v>
      </c>
      <c r="AC641" s="73">
        <f t="shared" si="217"/>
        <v>15.054040000000001</v>
      </c>
      <c r="AD641" s="65">
        <f t="shared" si="218"/>
        <v>8.1217880000000005</v>
      </c>
      <c r="AE641" s="33">
        <f>'Calcul Es et Ea'!I640</f>
        <v>1.1222789169521703</v>
      </c>
      <c r="AF641" s="47">
        <f t="shared" si="224"/>
        <v>288.21404000000001</v>
      </c>
      <c r="AG641" s="47">
        <f t="shared" si="225"/>
        <v>281.28178800000001</v>
      </c>
      <c r="AH641" s="33">
        <f t="shared" si="226"/>
        <v>33.83159130328535</v>
      </c>
      <c r="AI641" s="33">
        <f t="shared" si="227"/>
        <v>30.692223313805176</v>
      </c>
      <c r="AJ641" s="25">
        <f t="shared" si="228"/>
        <v>3.3955387870281872</v>
      </c>
    </row>
    <row r="642" spans="1:36" x14ac:dyDescent="0.45">
      <c r="A642" s="60">
        <v>40469</v>
      </c>
      <c r="B642" s="121">
        <v>632</v>
      </c>
      <c r="C642" s="89">
        <f t="shared" si="207"/>
        <v>8.2488011399546455</v>
      </c>
      <c r="D642" s="75">
        <f t="shared" si="208"/>
        <v>4.8828432471777141</v>
      </c>
      <c r="E642" s="75">
        <f t="shared" si="209"/>
        <v>3.3659578927769314</v>
      </c>
      <c r="G642" s="111">
        <v>40469</v>
      </c>
      <c r="H642" s="139">
        <v>632</v>
      </c>
      <c r="I642" s="149">
        <f t="shared" si="210"/>
        <v>2010</v>
      </c>
      <c r="J642" s="13">
        <f t="shared" si="211"/>
        <v>10</v>
      </c>
      <c r="K642" s="13">
        <f t="shared" si="212"/>
        <v>18</v>
      </c>
      <c r="L642" s="144">
        <f t="shared" si="219"/>
        <v>291</v>
      </c>
      <c r="M642" s="23">
        <f t="shared" si="213"/>
        <v>1.0096558110759004</v>
      </c>
      <c r="N642" s="35">
        <f t="shared" si="214"/>
        <v>-0.18804781962118322</v>
      </c>
      <c r="O642" s="87">
        <f t="shared" si="215"/>
        <v>1.3629608653931657</v>
      </c>
      <c r="P642" s="142">
        <f t="shared" si="216"/>
        <v>17.623839387896325</v>
      </c>
      <c r="R642" s="60">
        <v>40469</v>
      </c>
      <c r="S642" s="121">
        <v>632</v>
      </c>
      <c r="T642" s="73">
        <f>'Calcul Es et Ea'!C641</f>
        <v>12.46533</v>
      </c>
      <c r="U642" s="65">
        <f>'Calcul Es et Ea'!D641</f>
        <v>2.2302330000000001</v>
      </c>
      <c r="V642" s="33">
        <f t="shared" si="220"/>
        <v>13.238323194612205</v>
      </c>
      <c r="W642" s="33">
        <f t="shared" si="221"/>
        <v>10.71272875318785</v>
      </c>
      <c r="X642" s="35">
        <f t="shared" si="222"/>
        <v>0.80922097124413517</v>
      </c>
      <c r="Y642" s="25">
        <f t="shared" si="223"/>
        <v>8.2488011399546455</v>
      </c>
      <c r="AA642" s="60">
        <v>40469</v>
      </c>
      <c r="AB642" s="121">
        <v>632</v>
      </c>
      <c r="AC642" s="73">
        <f t="shared" si="217"/>
        <v>12.46533</v>
      </c>
      <c r="AD642" s="65">
        <f t="shared" si="218"/>
        <v>2.2302330000000001</v>
      </c>
      <c r="AE642" s="33">
        <f>'Calcul Es et Ea'!I641</f>
        <v>0.78169183343584492</v>
      </c>
      <c r="AF642" s="47">
        <f t="shared" si="224"/>
        <v>285.62533000000002</v>
      </c>
      <c r="AG642" s="47">
        <f t="shared" si="225"/>
        <v>275.39023300000002</v>
      </c>
      <c r="AH642" s="33">
        <f t="shared" si="226"/>
        <v>32.632381527182595</v>
      </c>
      <c r="AI642" s="33">
        <f t="shared" si="227"/>
        <v>28.200449267007407</v>
      </c>
      <c r="AJ642" s="25">
        <f t="shared" si="228"/>
        <v>4.8828432471777141</v>
      </c>
    </row>
    <row r="643" spans="1:36" x14ac:dyDescent="0.45">
      <c r="A643" s="60">
        <v>40470</v>
      </c>
      <c r="B643" s="122">
        <v>633</v>
      </c>
      <c r="C643" s="89">
        <f t="shared" si="207"/>
        <v>9.6176758566658158</v>
      </c>
      <c r="D643" s="75">
        <f t="shared" si="208"/>
        <v>5.9031204624909295</v>
      </c>
      <c r="E643" s="75">
        <f t="shared" si="209"/>
        <v>3.7145553941748863</v>
      </c>
      <c r="G643" s="111">
        <v>40470</v>
      </c>
      <c r="H643" s="140">
        <v>633</v>
      </c>
      <c r="I643" s="149">
        <f t="shared" si="210"/>
        <v>2010</v>
      </c>
      <c r="J643" s="13">
        <f t="shared" si="211"/>
        <v>10</v>
      </c>
      <c r="K643" s="13">
        <f t="shared" si="212"/>
        <v>19</v>
      </c>
      <c r="L643" s="144">
        <f t="shared" si="219"/>
        <v>292</v>
      </c>
      <c r="M643" s="23">
        <f t="shared" si="213"/>
        <v>1.0101975608143732</v>
      </c>
      <c r="N643" s="35">
        <f t="shared" si="214"/>
        <v>-0.19427196247459103</v>
      </c>
      <c r="O643" s="87">
        <f t="shared" si="215"/>
        <v>1.3557996451292902</v>
      </c>
      <c r="P643" s="142">
        <f t="shared" si="216"/>
        <v>17.371646788493795</v>
      </c>
      <c r="R643" s="60">
        <v>40470</v>
      </c>
      <c r="S643" s="122">
        <v>633</v>
      </c>
      <c r="T643" s="73">
        <f>'Calcul Es et Ea'!C642</f>
        <v>14.5909</v>
      </c>
      <c r="U643" s="65">
        <f>'Calcul Es et Ea'!D642</f>
        <v>0.27002219999999999</v>
      </c>
      <c r="V643" s="33">
        <f t="shared" si="220"/>
        <v>13.048886201645001</v>
      </c>
      <c r="W643" s="33">
        <f t="shared" si="221"/>
        <v>12.49048812554002</v>
      </c>
      <c r="X643" s="35">
        <f t="shared" si="222"/>
        <v>0.95720722309352457</v>
      </c>
      <c r="Y643" s="25">
        <f t="shared" si="223"/>
        <v>9.6176758566658158</v>
      </c>
      <c r="AA643" s="60">
        <v>40470</v>
      </c>
      <c r="AB643" s="122">
        <v>633</v>
      </c>
      <c r="AC643" s="73">
        <f t="shared" si="217"/>
        <v>14.5909</v>
      </c>
      <c r="AD643" s="65">
        <f t="shared" si="218"/>
        <v>0.27002219999999999</v>
      </c>
      <c r="AE643" s="33">
        <f>'Calcul Es et Ea'!I642</f>
        <v>0.92514353986305897</v>
      </c>
      <c r="AF643" s="47">
        <f t="shared" si="224"/>
        <v>287.7509</v>
      </c>
      <c r="AG643" s="47">
        <f t="shared" si="225"/>
        <v>273.43002220000005</v>
      </c>
      <c r="AH643" s="33">
        <f t="shared" si="226"/>
        <v>33.614654811025162</v>
      </c>
      <c r="AI643" s="33">
        <f t="shared" si="227"/>
        <v>27.406065044907439</v>
      </c>
      <c r="AJ643" s="25">
        <f t="shared" si="228"/>
        <v>5.9031204624909295</v>
      </c>
    </row>
    <row r="644" spans="1:36" x14ac:dyDescent="0.45">
      <c r="A644" s="60">
        <v>40471</v>
      </c>
      <c r="B644" s="122">
        <v>634</v>
      </c>
      <c r="C644" s="89">
        <f t="shared" si="207"/>
        <v>7.3009945666286198</v>
      </c>
      <c r="D644" s="75">
        <f t="shared" si="208"/>
        <v>3.941114287334766</v>
      </c>
      <c r="E644" s="75">
        <f t="shared" si="209"/>
        <v>3.3598802792938538</v>
      </c>
      <c r="G644" s="111">
        <v>40471</v>
      </c>
      <c r="H644" s="140">
        <v>634</v>
      </c>
      <c r="I644" s="149">
        <f t="shared" si="210"/>
        <v>2010</v>
      </c>
      <c r="J644" s="13">
        <f t="shared" si="211"/>
        <v>10</v>
      </c>
      <c r="K644" s="13">
        <f t="shared" si="212"/>
        <v>20</v>
      </c>
      <c r="L644" s="144">
        <f t="shared" si="219"/>
        <v>293</v>
      </c>
      <c r="M644" s="23">
        <f t="shared" si="213"/>
        <v>1.0107362887954954</v>
      </c>
      <c r="N644" s="35">
        <f t="shared" si="214"/>
        <v>-0.20043853835278497</v>
      </c>
      <c r="O644" s="87">
        <f t="shared" si="215"/>
        <v>1.3486762413707871</v>
      </c>
      <c r="P644" s="142">
        <f t="shared" si="216"/>
        <v>17.122133288705911</v>
      </c>
      <c r="R644" s="60">
        <v>40471</v>
      </c>
      <c r="S644" s="122">
        <v>634</v>
      </c>
      <c r="T644" s="73">
        <f>'Calcul Es et Ea'!C643</f>
        <v>15.70326</v>
      </c>
      <c r="U644" s="65">
        <f>'Calcul Es et Ea'!D643</f>
        <v>7.2083329999999997</v>
      </c>
      <c r="V644" s="33">
        <f t="shared" si="220"/>
        <v>12.861461641144333</v>
      </c>
      <c r="W644" s="33">
        <f t="shared" si="221"/>
        <v>9.4818111254917135</v>
      </c>
      <c r="X644" s="35">
        <f t="shared" si="222"/>
        <v>0.73722656025027655</v>
      </c>
      <c r="Y644" s="25">
        <f t="shared" si="223"/>
        <v>7.3009945666286198</v>
      </c>
      <c r="AA644" s="60">
        <v>40471</v>
      </c>
      <c r="AB644" s="122">
        <v>634</v>
      </c>
      <c r="AC644" s="73">
        <f t="shared" si="217"/>
        <v>15.70326</v>
      </c>
      <c r="AD644" s="65">
        <f t="shared" si="218"/>
        <v>7.2083329999999997</v>
      </c>
      <c r="AE644" s="33">
        <f>'Calcul Es et Ea'!I643</f>
        <v>1.154284900081602</v>
      </c>
      <c r="AF644" s="47">
        <f t="shared" si="224"/>
        <v>288.86326000000003</v>
      </c>
      <c r="AG644" s="47">
        <f t="shared" si="225"/>
        <v>280.36833300000001</v>
      </c>
      <c r="AH644" s="33">
        <f t="shared" si="226"/>
        <v>34.137453857602978</v>
      </c>
      <c r="AI644" s="33">
        <f t="shared" si="227"/>
        <v>30.295472547700275</v>
      </c>
      <c r="AJ644" s="25">
        <f t="shared" si="228"/>
        <v>3.941114287334766</v>
      </c>
    </row>
    <row r="645" spans="1:36" x14ac:dyDescent="0.45">
      <c r="A645" s="60">
        <v>40472</v>
      </c>
      <c r="B645" s="121">
        <v>635</v>
      </c>
      <c r="C645" s="89">
        <f t="shared" si="207"/>
        <v>7.8842171002077794</v>
      </c>
      <c r="D645" s="75">
        <f t="shared" si="208"/>
        <v>4.7932064832905299</v>
      </c>
      <c r="E645" s="75">
        <f t="shared" si="209"/>
        <v>3.0910106169172495</v>
      </c>
      <c r="G645" s="111">
        <v>40472</v>
      </c>
      <c r="H645" s="139">
        <v>635</v>
      </c>
      <c r="I645" s="149">
        <f t="shared" si="210"/>
        <v>2010</v>
      </c>
      <c r="J645" s="13">
        <f t="shared" si="211"/>
        <v>10</v>
      </c>
      <c r="K645" s="13">
        <f t="shared" si="212"/>
        <v>21</v>
      </c>
      <c r="L645" s="144">
        <f t="shared" si="219"/>
        <v>294</v>
      </c>
      <c r="M645" s="23">
        <f t="shared" si="213"/>
        <v>1.0112718353825392</v>
      </c>
      <c r="N645" s="35">
        <f t="shared" si="214"/>
        <v>-0.20654571996624763</v>
      </c>
      <c r="O645" s="87">
        <f t="shared" si="215"/>
        <v>1.3415924805174058</v>
      </c>
      <c r="P645" s="142">
        <f t="shared" si="216"/>
        <v>16.875379595124748</v>
      </c>
      <c r="R645" s="60">
        <v>40472</v>
      </c>
      <c r="S645" s="121">
        <v>635</v>
      </c>
      <c r="T645" s="73">
        <f>'Calcul Es et Ea'!C644</f>
        <v>13.90185</v>
      </c>
      <c r="U645" s="65">
        <f>'Calcul Es et Ea'!D644</f>
        <v>3.7037</v>
      </c>
      <c r="V645" s="33">
        <f t="shared" si="220"/>
        <v>12.676110136673907</v>
      </c>
      <c r="W645" s="33">
        <f t="shared" si="221"/>
        <v>10.239242987282831</v>
      </c>
      <c r="X645" s="35">
        <f t="shared" si="222"/>
        <v>0.80775907410737535</v>
      </c>
      <c r="Y645" s="25">
        <f t="shared" si="223"/>
        <v>7.8842171002077794</v>
      </c>
      <c r="AA645" s="60">
        <v>40472</v>
      </c>
      <c r="AB645" s="121">
        <v>635</v>
      </c>
      <c r="AC645" s="73">
        <f t="shared" si="217"/>
        <v>13.90185</v>
      </c>
      <c r="AD645" s="65">
        <f t="shared" si="218"/>
        <v>3.7037</v>
      </c>
      <c r="AE645" s="33">
        <f>'Calcul Es et Ea'!I644</f>
        <v>0.88271229349256697</v>
      </c>
      <c r="AF645" s="47">
        <f t="shared" si="224"/>
        <v>287.06185000000005</v>
      </c>
      <c r="AG645" s="47">
        <f t="shared" si="225"/>
        <v>276.86370000000005</v>
      </c>
      <c r="AH645" s="33">
        <f t="shared" si="226"/>
        <v>33.293834070562404</v>
      </c>
      <c r="AI645" s="33">
        <f t="shared" si="227"/>
        <v>28.808852979421943</v>
      </c>
      <c r="AJ645" s="25">
        <f t="shared" si="228"/>
        <v>4.7932064832905299</v>
      </c>
    </row>
    <row r="646" spans="1:36" x14ac:dyDescent="0.45">
      <c r="A646" s="60">
        <v>40473</v>
      </c>
      <c r="B646" s="122">
        <v>636</v>
      </c>
      <c r="C646" s="89">
        <f t="shared" si="207"/>
        <v>8.8919743557142237</v>
      </c>
      <c r="D646" s="75">
        <f t="shared" si="208"/>
        <v>5.9215622934799308</v>
      </c>
      <c r="E646" s="75">
        <f t="shared" si="209"/>
        <v>2.9704120622342929</v>
      </c>
      <c r="G646" s="111">
        <v>40473</v>
      </c>
      <c r="H646" s="140">
        <v>636</v>
      </c>
      <c r="I646" s="149">
        <f t="shared" si="210"/>
        <v>2010</v>
      </c>
      <c r="J646" s="13">
        <f t="shared" si="211"/>
        <v>10</v>
      </c>
      <c r="K646" s="13">
        <f t="shared" si="212"/>
        <v>22</v>
      </c>
      <c r="L646" s="144">
        <f t="shared" si="219"/>
        <v>295</v>
      </c>
      <c r="M646" s="23">
        <f t="shared" si="213"/>
        <v>1.0118040418814931</v>
      </c>
      <c r="N646" s="35">
        <f t="shared" si="214"/>
        <v>-0.212591697625262</v>
      </c>
      <c r="O646" s="87">
        <f t="shared" si="215"/>
        <v>1.3345502372408495</v>
      </c>
      <c r="P646" s="142">
        <f t="shared" si="216"/>
        <v>16.63146470119252</v>
      </c>
      <c r="R646" s="60">
        <v>40473</v>
      </c>
      <c r="S646" s="122">
        <v>636</v>
      </c>
      <c r="T646" s="73">
        <f>'Calcul Es et Ea'!C645</f>
        <v>11.38701</v>
      </c>
      <c r="U646" s="65">
        <f>'Calcul Es et Ea'!D645</f>
        <v>-1.968078</v>
      </c>
      <c r="V646" s="33">
        <f t="shared" si="220"/>
        <v>12.492891024947774</v>
      </c>
      <c r="W646" s="33">
        <f t="shared" si="221"/>
        <v>11.548018643784706</v>
      </c>
      <c r="X646" s="35">
        <f t="shared" si="222"/>
        <v>0.92436719576948223</v>
      </c>
      <c r="Y646" s="25">
        <f t="shared" si="223"/>
        <v>8.8919743557142237</v>
      </c>
      <c r="AA646" s="60">
        <v>40473</v>
      </c>
      <c r="AB646" s="122">
        <v>636</v>
      </c>
      <c r="AC646" s="73">
        <f t="shared" si="217"/>
        <v>11.38701</v>
      </c>
      <c r="AD646" s="65">
        <f t="shared" si="218"/>
        <v>-1.968078</v>
      </c>
      <c r="AE646" s="33">
        <f>'Calcul Es et Ea'!I645</f>
        <v>0.67656745272114338</v>
      </c>
      <c r="AF646" s="47">
        <f t="shared" si="224"/>
        <v>284.54701</v>
      </c>
      <c r="AG646" s="47">
        <f t="shared" si="225"/>
        <v>271.19192200000003</v>
      </c>
      <c r="AH646" s="33">
        <f t="shared" si="226"/>
        <v>32.142377615885614</v>
      </c>
      <c r="AI646" s="33">
        <f t="shared" si="227"/>
        <v>26.519717254622201</v>
      </c>
      <c r="AJ646" s="25">
        <f t="shared" si="228"/>
        <v>5.9215622934799308</v>
      </c>
    </row>
    <row r="647" spans="1:36" x14ac:dyDescent="0.45">
      <c r="A647" s="60">
        <v>40474</v>
      </c>
      <c r="B647" s="122">
        <v>637</v>
      </c>
      <c r="C647" s="89">
        <f t="shared" si="207"/>
        <v>7.8726709355499409</v>
      </c>
      <c r="D647" s="75">
        <f t="shared" si="208"/>
        <v>5.2612061929300644</v>
      </c>
      <c r="E647" s="75">
        <f t="shared" si="209"/>
        <v>2.6114647426198765</v>
      </c>
      <c r="G647" s="111">
        <v>40474</v>
      </c>
      <c r="H647" s="140">
        <v>637</v>
      </c>
      <c r="I647" s="149">
        <f t="shared" si="210"/>
        <v>2010</v>
      </c>
      <c r="J647" s="13">
        <f t="shared" si="211"/>
        <v>10</v>
      </c>
      <c r="K647" s="13">
        <f t="shared" si="212"/>
        <v>23</v>
      </c>
      <c r="L647" s="144">
        <f t="shared" si="219"/>
        <v>296</v>
      </c>
      <c r="M647" s="23">
        <f t="shared" si="213"/>
        <v>1.0123327505880855</v>
      </c>
      <c r="N647" s="35">
        <f t="shared" si="214"/>
        <v>-0.21857467977616568</v>
      </c>
      <c r="O647" s="87">
        <f t="shared" si="215"/>
        <v>1.3275514352935096</v>
      </c>
      <c r="P647" s="142">
        <f t="shared" si="216"/>
        <v>16.390465835698343</v>
      </c>
      <c r="R647" s="60">
        <v>40474</v>
      </c>
      <c r="S647" s="122">
        <v>637</v>
      </c>
      <c r="T647" s="73">
        <f>'Calcul Es et Ea'!C646</f>
        <v>12.973929999999999</v>
      </c>
      <c r="U647" s="65">
        <f>'Calcul Es et Ea'!D646</f>
        <v>2.1950669999999999</v>
      </c>
      <c r="V647" s="33">
        <f t="shared" si="220"/>
        <v>12.311862317143168</v>
      </c>
      <c r="W647" s="33">
        <f t="shared" si="221"/>
        <v>10.224247968246676</v>
      </c>
      <c r="X647" s="35">
        <f t="shared" si="222"/>
        <v>0.83043878374194646</v>
      </c>
      <c r="Y647" s="25">
        <f t="shared" si="223"/>
        <v>7.8726709355499409</v>
      </c>
      <c r="AA647" s="60">
        <v>40474</v>
      </c>
      <c r="AB647" s="122">
        <v>637</v>
      </c>
      <c r="AC647" s="73">
        <f t="shared" si="217"/>
        <v>12.973929999999999</v>
      </c>
      <c r="AD647" s="65">
        <f t="shared" si="218"/>
        <v>2.1950669999999999</v>
      </c>
      <c r="AE647" s="33">
        <f>'Calcul Es et Ea'!I646</f>
        <v>0.69224637524158616</v>
      </c>
      <c r="AF647" s="47">
        <f t="shared" si="224"/>
        <v>286.13393000000002</v>
      </c>
      <c r="AG647" s="47">
        <f t="shared" si="225"/>
        <v>275.35506700000002</v>
      </c>
      <c r="AH647" s="33">
        <f t="shared" si="226"/>
        <v>32.865431050034005</v>
      </c>
      <c r="AI647" s="33">
        <f t="shared" si="227"/>
        <v>28.186047782220786</v>
      </c>
      <c r="AJ647" s="25">
        <f t="shared" si="228"/>
        <v>5.2612061929300644</v>
      </c>
    </row>
    <row r="648" spans="1:36" x14ac:dyDescent="0.45">
      <c r="A648" s="60">
        <v>40475</v>
      </c>
      <c r="B648" s="121">
        <v>638</v>
      </c>
      <c r="C648" s="89">
        <f t="shared" si="207"/>
        <v>8.6574260186783025</v>
      </c>
      <c r="D648" s="75">
        <f t="shared" si="208"/>
        <v>5.5656064538393908</v>
      </c>
      <c r="E648" s="75">
        <f t="shared" si="209"/>
        <v>3.0918195648389117</v>
      </c>
      <c r="G648" s="111">
        <v>40475</v>
      </c>
      <c r="H648" s="139">
        <v>638</v>
      </c>
      <c r="I648" s="149">
        <f t="shared" si="210"/>
        <v>2010</v>
      </c>
      <c r="J648" s="13">
        <f t="shared" si="211"/>
        <v>10</v>
      </c>
      <c r="K648" s="13">
        <f t="shared" si="212"/>
        <v>24</v>
      </c>
      <c r="L648" s="144">
        <f t="shared" si="219"/>
        <v>297</v>
      </c>
      <c r="M648" s="23">
        <f t="shared" si="213"/>
        <v>1.012857804834516</v>
      </c>
      <c r="N648" s="35">
        <f t="shared" si="214"/>
        <v>-0.22449289353222343</v>
      </c>
      <c r="O648" s="87">
        <f t="shared" si="215"/>
        <v>1.3205980482108086</v>
      </c>
      <c r="P648" s="142">
        <f t="shared" si="216"/>
        <v>16.152458414368791</v>
      </c>
      <c r="R648" s="60">
        <v>40475</v>
      </c>
      <c r="S648" s="121">
        <v>638</v>
      </c>
      <c r="T648" s="73">
        <f>'Calcul Es et Ea'!C647</f>
        <v>12.918950000000001</v>
      </c>
      <c r="U648" s="65">
        <f>'Calcul Es et Ea'!D647</f>
        <v>-0.50287780000000004</v>
      </c>
      <c r="V648" s="33">
        <f t="shared" si="220"/>
        <v>12.133080662537262</v>
      </c>
      <c r="W648" s="33">
        <f t="shared" si="221"/>
        <v>11.243410413867926</v>
      </c>
      <c r="X648" s="35">
        <f t="shared" si="222"/>
        <v>0.92667400197739314</v>
      </c>
      <c r="Y648" s="25">
        <f t="shared" si="223"/>
        <v>8.6574260186783025</v>
      </c>
      <c r="AA648" s="60">
        <v>40475</v>
      </c>
      <c r="AB648" s="121">
        <v>638</v>
      </c>
      <c r="AC648" s="73">
        <f t="shared" si="217"/>
        <v>12.918950000000001</v>
      </c>
      <c r="AD648" s="65">
        <f t="shared" si="218"/>
        <v>-0.50287780000000004</v>
      </c>
      <c r="AE648" s="33">
        <f>'Calcul Es et Ea'!I647</f>
        <v>0.91452872046769373</v>
      </c>
      <c r="AF648" s="47">
        <f t="shared" si="224"/>
        <v>286.07895000000002</v>
      </c>
      <c r="AG648" s="47">
        <f t="shared" si="225"/>
        <v>272.6571222</v>
      </c>
      <c r="AH648" s="33">
        <f t="shared" si="226"/>
        <v>32.840178250882666</v>
      </c>
      <c r="AI648" s="33">
        <f t="shared" si="227"/>
        <v>27.097503405530304</v>
      </c>
      <c r="AJ648" s="25">
        <f t="shared" si="228"/>
        <v>5.5656064538393908</v>
      </c>
    </row>
    <row r="649" spans="1:36" x14ac:dyDescent="0.45">
      <c r="A649" s="60">
        <v>40476</v>
      </c>
      <c r="B649" s="122">
        <v>639</v>
      </c>
      <c r="C649" s="89">
        <f t="shared" si="207"/>
        <v>7.4015529731223015</v>
      </c>
      <c r="D649" s="75">
        <f t="shared" si="208"/>
        <v>4.5640304347622482</v>
      </c>
      <c r="E649" s="75">
        <f t="shared" si="209"/>
        <v>2.8375225383600533</v>
      </c>
      <c r="G649" s="111">
        <v>40476</v>
      </c>
      <c r="H649" s="140">
        <v>639</v>
      </c>
      <c r="I649" s="149">
        <f t="shared" si="210"/>
        <v>2010</v>
      </c>
      <c r="J649" s="13">
        <f t="shared" si="211"/>
        <v>10</v>
      </c>
      <c r="K649" s="13">
        <f t="shared" si="212"/>
        <v>25</v>
      </c>
      <c r="L649" s="144">
        <f t="shared" si="219"/>
        <v>298</v>
      </c>
      <c r="M649" s="23">
        <f t="shared" si="213"/>
        <v>1.0133790490358798</v>
      </c>
      <c r="N649" s="35">
        <f t="shared" si="214"/>
        <v>-0.23034458519897447</v>
      </c>
      <c r="O649" s="87">
        <f t="shared" si="215"/>
        <v>1.3136920998999171</v>
      </c>
      <c r="P649" s="142">
        <f t="shared" si="216"/>
        <v>15.917515994682178</v>
      </c>
      <c r="R649" s="60">
        <v>40476</v>
      </c>
      <c r="S649" s="122">
        <v>639</v>
      </c>
      <c r="T649" s="73">
        <f>'Calcul Es et Ea'!C648</f>
        <v>14.204980000000001</v>
      </c>
      <c r="U649" s="65">
        <f>'Calcul Es et Ea'!D648</f>
        <v>4.1030009999999999</v>
      </c>
      <c r="V649" s="33">
        <f t="shared" si="220"/>
        <v>11.956601314565466</v>
      </c>
      <c r="W649" s="33">
        <f t="shared" si="221"/>
        <v>9.6124064586003914</v>
      </c>
      <c r="X649" s="35">
        <f t="shared" si="222"/>
        <v>0.80394137144061251</v>
      </c>
      <c r="Y649" s="25">
        <f t="shared" si="223"/>
        <v>7.4015529731223015</v>
      </c>
      <c r="AA649" s="60">
        <v>40476</v>
      </c>
      <c r="AB649" s="122">
        <v>639</v>
      </c>
      <c r="AC649" s="73">
        <f t="shared" si="217"/>
        <v>14.204980000000001</v>
      </c>
      <c r="AD649" s="65">
        <f t="shared" si="218"/>
        <v>4.1030009999999999</v>
      </c>
      <c r="AE649" s="33">
        <f>'Calcul Es et Ea'!I648</f>
        <v>1.0156967890783144</v>
      </c>
      <c r="AF649" s="47">
        <f t="shared" si="224"/>
        <v>287.36498</v>
      </c>
      <c r="AG649" s="47">
        <f t="shared" si="225"/>
        <v>277.26300100000003</v>
      </c>
      <c r="AH649" s="33">
        <f t="shared" si="226"/>
        <v>33.434686741734353</v>
      </c>
      <c r="AI649" s="33">
        <f t="shared" si="227"/>
        <v>28.97540877654939</v>
      </c>
      <c r="AJ649" s="25">
        <f t="shared" si="228"/>
        <v>4.5640304347622482</v>
      </c>
    </row>
    <row r="650" spans="1:36" x14ac:dyDescent="0.45">
      <c r="A650" s="60">
        <v>40477</v>
      </c>
      <c r="B650" s="122">
        <v>640</v>
      </c>
      <c r="C650" s="89">
        <f t="shared" si="207"/>
        <v>7.5512600874042004</v>
      </c>
      <c r="D650" s="75">
        <f t="shared" si="208"/>
        <v>4.9839094090600051</v>
      </c>
      <c r="E650" s="75">
        <f t="shared" si="209"/>
        <v>2.5673506783441953</v>
      </c>
      <c r="G650" s="111">
        <v>40477</v>
      </c>
      <c r="H650" s="140">
        <v>640</v>
      </c>
      <c r="I650" s="149">
        <f t="shared" si="210"/>
        <v>2010</v>
      </c>
      <c r="J650" s="13">
        <f t="shared" si="211"/>
        <v>10</v>
      </c>
      <c r="K650" s="13">
        <f t="shared" si="212"/>
        <v>26</v>
      </c>
      <c r="L650" s="144">
        <f t="shared" si="219"/>
        <v>299</v>
      </c>
      <c r="M650" s="23">
        <f t="shared" si="213"/>
        <v>1.013896328736271</v>
      </c>
      <c r="N650" s="35">
        <f t="shared" si="214"/>
        <v>-0.23612802079388742</v>
      </c>
      <c r="O650" s="87">
        <f t="shared" si="215"/>
        <v>1.3068356651073962</v>
      </c>
      <c r="P650" s="142">
        <f t="shared" si="216"/>
        <v>15.685710234031415</v>
      </c>
      <c r="R650" s="60">
        <v>40477</v>
      </c>
      <c r="S650" s="122">
        <v>640</v>
      </c>
      <c r="T650" s="73">
        <f>'Calcul Es et Ea'!C649</f>
        <v>12.33854</v>
      </c>
      <c r="U650" s="65">
        <f>'Calcul Es et Ea'!D649</f>
        <v>1.5106999999999999</v>
      </c>
      <c r="V650" s="33">
        <f t="shared" si="220"/>
        <v>11.782478099395039</v>
      </c>
      <c r="W650" s="33">
        <f t="shared" si="221"/>
        <v>9.8068312823431167</v>
      </c>
      <c r="X650" s="35">
        <f t="shared" si="222"/>
        <v>0.83232331939124415</v>
      </c>
      <c r="Y650" s="25">
        <f t="shared" si="223"/>
        <v>7.5512600874042004</v>
      </c>
      <c r="AA650" s="60">
        <v>40477</v>
      </c>
      <c r="AB650" s="122">
        <v>640</v>
      </c>
      <c r="AC650" s="73">
        <f t="shared" si="217"/>
        <v>12.33854</v>
      </c>
      <c r="AD650" s="65">
        <f t="shared" si="218"/>
        <v>1.5106999999999999</v>
      </c>
      <c r="AE650" s="33">
        <f>'Calcul Es et Ea'!I649</f>
        <v>0.82251358054638568</v>
      </c>
      <c r="AF650" s="47">
        <f t="shared" si="224"/>
        <v>285.49854000000005</v>
      </c>
      <c r="AG650" s="47">
        <f t="shared" si="225"/>
        <v>274.67070000000001</v>
      </c>
      <c r="AH650" s="33">
        <f t="shared" si="226"/>
        <v>32.574477621788589</v>
      </c>
      <c r="AI650" s="33">
        <f t="shared" si="227"/>
        <v>27.90687650357777</v>
      </c>
      <c r="AJ650" s="25">
        <f t="shared" si="228"/>
        <v>4.9839094090600051</v>
      </c>
    </row>
    <row r="651" spans="1:36" x14ac:dyDescent="0.45">
      <c r="A651" s="60">
        <v>40478</v>
      </c>
      <c r="B651" s="121">
        <v>641</v>
      </c>
      <c r="C651" s="89">
        <f t="shared" si="207"/>
        <v>8.7275643927869879</v>
      </c>
      <c r="D651" s="75">
        <f t="shared" si="208"/>
        <v>6.2211233896292502</v>
      </c>
      <c r="E651" s="75">
        <f t="shared" si="209"/>
        <v>2.5064410031577378</v>
      </c>
      <c r="G651" s="111">
        <v>40478</v>
      </c>
      <c r="H651" s="139">
        <v>641</v>
      </c>
      <c r="I651" s="149">
        <f t="shared" si="210"/>
        <v>2010</v>
      </c>
      <c r="J651" s="13">
        <f t="shared" si="211"/>
        <v>10</v>
      </c>
      <c r="K651" s="13">
        <f t="shared" si="212"/>
        <v>27</v>
      </c>
      <c r="L651" s="144">
        <f t="shared" si="219"/>
        <v>300</v>
      </c>
      <c r="M651" s="23">
        <f t="shared" si="213"/>
        <v>1.0144094906545502</v>
      </c>
      <c r="N651" s="35">
        <f t="shared" si="214"/>
        <v>-0.2418414865601794</v>
      </c>
      <c r="O651" s="87">
        <f t="shared" si="215"/>
        <v>1.3000308697580816</v>
      </c>
      <c r="P651" s="142">
        <f t="shared" si="216"/>
        <v>15.457110851352441</v>
      </c>
      <c r="R651" s="60">
        <v>40478</v>
      </c>
      <c r="S651" s="121">
        <v>641</v>
      </c>
      <c r="T651" s="73">
        <f>'Calcul Es et Ea'!C650</f>
        <v>12.904400000000001</v>
      </c>
      <c r="U651" s="65">
        <f>'Calcul Es et Ea'!D650</f>
        <v>-1.9906109999999999</v>
      </c>
      <c r="V651" s="33">
        <f t="shared" si="220"/>
        <v>11.610763387101901</v>
      </c>
      <c r="W651" s="33">
        <f t="shared" si="221"/>
        <v>11.334499211411671</v>
      </c>
      <c r="X651" s="35">
        <f t="shared" si="222"/>
        <v>0.97620620053310836</v>
      </c>
      <c r="Y651" s="25">
        <f t="shared" si="223"/>
        <v>8.7275643927869879</v>
      </c>
      <c r="AA651" s="60">
        <v>40478</v>
      </c>
      <c r="AB651" s="121">
        <v>641</v>
      </c>
      <c r="AC651" s="73">
        <f t="shared" si="217"/>
        <v>12.904400000000001</v>
      </c>
      <c r="AD651" s="65">
        <f t="shared" si="218"/>
        <v>-1.9906109999999999</v>
      </c>
      <c r="AE651" s="33">
        <f>'Calcul Es et Ea'!I650</f>
        <v>0.77666629525627773</v>
      </c>
      <c r="AF651" s="47">
        <f t="shared" si="224"/>
        <v>286.06440000000003</v>
      </c>
      <c r="AG651" s="47">
        <f t="shared" si="225"/>
        <v>271.16938900000002</v>
      </c>
      <c r="AH651" s="33">
        <f t="shared" si="226"/>
        <v>32.833497743400571</v>
      </c>
      <c r="AI651" s="33">
        <f t="shared" si="227"/>
        <v>26.510904391587857</v>
      </c>
      <c r="AJ651" s="25">
        <f t="shared" si="228"/>
        <v>6.2211233896292502</v>
      </c>
    </row>
    <row r="652" spans="1:36" x14ac:dyDescent="0.45">
      <c r="A652" s="60">
        <v>40479</v>
      </c>
      <c r="B652" s="122">
        <v>642</v>
      </c>
      <c r="C652" s="89">
        <f t="shared" ref="C652:C715" si="229">Y652</f>
        <v>8.7423695045852057</v>
      </c>
      <c r="D652" s="75">
        <f t="shared" ref="D652:D715" si="230">AJ652</f>
        <v>6.1643291831700946</v>
      </c>
      <c r="E652" s="75">
        <f t="shared" ref="E652:E715" si="231">C652-D652</f>
        <v>2.5780403214151111</v>
      </c>
      <c r="G652" s="111">
        <v>40479</v>
      </c>
      <c r="H652" s="140">
        <v>642</v>
      </c>
      <c r="I652" s="149">
        <f t="shared" ref="I652:I715" si="232">YEAR(G652)</f>
        <v>2010</v>
      </c>
      <c r="J652" s="13">
        <f t="shared" ref="J652:J715" si="233">MONTH(G652)</f>
        <v>10</v>
      </c>
      <c r="K652" s="13">
        <f t="shared" ref="K652:K715" si="234">DAY(G652)</f>
        <v>28</v>
      </c>
      <c r="L652" s="144">
        <f t="shared" si="219"/>
        <v>301</v>
      </c>
      <c r="M652" s="23">
        <f t="shared" ref="M652:M715" si="235">1+0.033*COS(2*PI()*L652/365)</f>
        <v>1.0149183827297661</v>
      </c>
      <c r="N652" s="35">
        <f t="shared" ref="N652:N715" si="236">0.409*SIN((2*PI()*L652/365-1.39))</f>
        <v>-0.24748328947463652</v>
      </c>
      <c r="O652" s="87">
        <f t="shared" ref="O652:O715" si="237">ACOS(-TAN($K$5)*TAN(N652))</f>
        <v>1.2932798911573391</v>
      </c>
      <c r="P652" s="142">
        <f t="shared" ref="P652:P715" si="238">$E$3*M652*(O652*SIN($K$5)*SIN(N652)+COS($K$5)*COS(N652)*SIN(O652))</f>
        <v>15.231785592328984</v>
      </c>
      <c r="R652" s="60">
        <v>40479</v>
      </c>
      <c r="S652" s="122">
        <v>642</v>
      </c>
      <c r="T652" s="73">
        <f>'Calcul Es et Ea'!C651</f>
        <v>15.559419999999999</v>
      </c>
      <c r="U652" s="65">
        <f>'Calcul Es et Ea'!D651</f>
        <v>0.16837779999999999</v>
      </c>
      <c r="V652" s="33">
        <f t="shared" si="220"/>
        <v>11.44150806553384</v>
      </c>
      <c r="W652" s="33">
        <f t="shared" si="221"/>
        <v>11.353726629331435</v>
      </c>
      <c r="X652" s="35">
        <f t="shared" si="222"/>
        <v>0.99232780891298444</v>
      </c>
      <c r="Y652" s="25">
        <f t="shared" si="223"/>
        <v>8.7423695045852057</v>
      </c>
      <c r="AA652" s="60">
        <v>40479</v>
      </c>
      <c r="AB652" s="122">
        <v>642</v>
      </c>
      <c r="AC652" s="73">
        <f t="shared" ref="AC652:AC715" si="239">T652</f>
        <v>15.559419999999999</v>
      </c>
      <c r="AD652" s="65">
        <f t="shared" ref="AD652:AD715" si="240">U652</f>
        <v>0.16837779999999999</v>
      </c>
      <c r="AE652" s="33">
        <f>'Calcul Es et Ea'!I651</f>
        <v>0.9606958939270398</v>
      </c>
      <c r="AF652" s="47">
        <f t="shared" si="224"/>
        <v>288.71942000000001</v>
      </c>
      <c r="AG652" s="47">
        <f t="shared" si="225"/>
        <v>273.3283778</v>
      </c>
      <c r="AH652" s="33">
        <f t="shared" si="226"/>
        <v>34.069509392567745</v>
      </c>
      <c r="AI652" s="33">
        <f t="shared" si="227"/>
        <v>27.365336231172879</v>
      </c>
      <c r="AJ652" s="25">
        <f t="shared" si="228"/>
        <v>6.1643291831700946</v>
      </c>
    </row>
    <row r="653" spans="1:36" x14ac:dyDescent="0.45">
      <c r="A653" s="60">
        <v>40480</v>
      </c>
      <c r="B653" s="122">
        <v>643</v>
      </c>
      <c r="C653" s="89">
        <f t="shared" si="229"/>
        <v>6.0739000103429159</v>
      </c>
      <c r="D653" s="75">
        <f t="shared" si="230"/>
        <v>3.4775777288510743</v>
      </c>
      <c r="E653" s="75">
        <f t="shared" si="231"/>
        <v>2.5963222814918416</v>
      </c>
      <c r="G653" s="111">
        <v>40480</v>
      </c>
      <c r="H653" s="140">
        <v>643</v>
      </c>
      <c r="I653" s="149">
        <f t="shared" si="232"/>
        <v>2010</v>
      </c>
      <c r="J653" s="13">
        <f t="shared" si="233"/>
        <v>10</v>
      </c>
      <c r="K653" s="13">
        <f t="shared" si="234"/>
        <v>29</v>
      </c>
      <c r="L653" s="144">
        <f t="shared" ref="L653:L716" si="241">L652+1</f>
        <v>302</v>
      </c>
      <c r="M653" s="23">
        <f t="shared" si="235"/>
        <v>1.015422854166214</v>
      </c>
      <c r="N653" s="35">
        <f t="shared" si="236"/>
        <v>-0.25305175774929578</v>
      </c>
      <c r="O653" s="87">
        <f t="shared" si="237"/>
        <v>1.2865849580486401</v>
      </c>
      <c r="P653" s="142">
        <f t="shared" si="238"/>
        <v>15.009800198275922</v>
      </c>
      <c r="R653" s="60">
        <v>40480</v>
      </c>
      <c r="S653" s="122">
        <v>643</v>
      </c>
      <c r="T653" s="73">
        <f>'Calcul Es et Ea'!C652</f>
        <v>15.734209999999999</v>
      </c>
      <c r="U653" s="65">
        <f>'Calcul Es et Ea'!D652</f>
        <v>8.0835869999999996</v>
      </c>
      <c r="V653" s="33">
        <f t="shared" si="220"/>
        <v>11.274761516936943</v>
      </c>
      <c r="W653" s="33">
        <f t="shared" si="221"/>
        <v>7.8881818316141761</v>
      </c>
      <c r="X653" s="35">
        <f t="shared" si="222"/>
        <v>0.69963181214649661</v>
      </c>
      <c r="Y653" s="25">
        <f t="shared" si="223"/>
        <v>6.0739000103429159</v>
      </c>
      <c r="AA653" s="60">
        <v>40480</v>
      </c>
      <c r="AB653" s="122">
        <v>643</v>
      </c>
      <c r="AC653" s="73">
        <f t="shared" si="239"/>
        <v>15.734209999999999</v>
      </c>
      <c r="AD653" s="65">
        <f t="shared" si="240"/>
        <v>8.0835869999999996</v>
      </c>
      <c r="AE653" s="33">
        <f>'Calcul Es et Ea'!I652</f>
        <v>1.2985441354534597</v>
      </c>
      <c r="AF653" s="47">
        <f t="shared" si="224"/>
        <v>288.89421000000004</v>
      </c>
      <c r="AG653" s="47">
        <f t="shared" si="225"/>
        <v>281.24358700000005</v>
      </c>
      <c r="AH653" s="33">
        <f t="shared" si="226"/>
        <v>34.15208671903892</v>
      </c>
      <c r="AI653" s="33">
        <f t="shared" si="227"/>
        <v>30.675553414178154</v>
      </c>
      <c r="AJ653" s="25">
        <f t="shared" si="228"/>
        <v>3.4775777288510743</v>
      </c>
    </row>
    <row r="654" spans="1:36" x14ac:dyDescent="0.45">
      <c r="A654" s="60">
        <v>40481</v>
      </c>
      <c r="B654" s="121">
        <v>644</v>
      </c>
      <c r="C654" s="89">
        <f t="shared" si="229"/>
        <v>6.4301525135702065</v>
      </c>
      <c r="D654" s="75">
        <f t="shared" si="230"/>
        <v>4.0589800191191916</v>
      </c>
      <c r="E654" s="75">
        <f t="shared" si="231"/>
        <v>2.3711724944510149</v>
      </c>
      <c r="G654" s="111">
        <v>40481</v>
      </c>
      <c r="H654" s="139">
        <v>644</v>
      </c>
      <c r="I654" s="149">
        <f t="shared" si="232"/>
        <v>2010</v>
      </c>
      <c r="J654" s="13">
        <f t="shared" si="233"/>
        <v>10</v>
      </c>
      <c r="K654" s="13">
        <f t="shared" si="234"/>
        <v>30</v>
      </c>
      <c r="L654" s="144">
        <f t="shared" si="241"/>
        <v>303</v>
      </c>
      <c r="M654" s="23">
        <f t="shared" si="235"/>
        <v>1.0159227554781203</v>
      </c>
      <c r="N654" s="35">
        <f t="shared" si="236"/>
        <v>-0.25854524132682943</v>
      </c>
      <c r="O654" s="87">
        <f t="shared" si="237"/>
        <v>1.2799483505182883</v>
      </c>
      <c r="P654" s="142">
        <f t="shared" si="238"/>
        <v>14.79121837879603</v>
      </c>
      <c r="R654" s="60">
        <v>40481</v>
      </c>
      <c r="S654" s="121">
        <v>644</v>
      </c>
      <c r="T654" s="73">
        <f>'Calcul Es et Ea'!C653</f>
        <v>16.105440000000002</v>
      </c>
      <c r="U654" s="65">
        <f>'Calcul Es et Ea'!D653</f>
        <v>7.2757389999999997</v>
      </c>
      <c r="V654" s="33">
        <f t="shared" si="220"/>
        <v>11.110571597416426</v>
      </c>
      <c r="W654" s="33">
        <f t="shared" si="221"/>
        <v>8.3508474202210472</v>
      </c>
      <c r="X654" s="35">
        <f t="shared" si="222"/>
        <v>0.75161276330399551</v>
      </c>
      <c r="Y654" s="25">
        <f t="shared" si="223"/>
        <v>6.4301525135702065</v>
      </c>
      <c r="AA654" s="60">
        <v>40481</v>
      </c>
      <c r="AB654" s="121">
        <v>644</v>
      </c>
      <c r="AC654" s="73">
        <f t="shared" si="239"/>
        <v>16.105440000000002</v>
      </c>
      <c r="AD654" s="65">
        <f t="shared" si="240"/>
        <v>7.2757389999999997</v>
      </c>
      <c r="AE654" s="33">
        <f>'Calcul Es et Ea'!I653</f>
        <v>1.1647352284078645</v>
      </c>
      <c r="AF654" s="47">
        <f t="shared" si="224"/>
        <v>289.26544000000001</v>
      </c>
      <c r="AG654" s="47">
        <f t="shared" si="225"/>
        <v>280.43573900000001</v>
      </c>
      <c r="AH654" s="33">
        <f t="shared" si="226"/>
        <v>34.327967537684415</v>
      </c>
      <c r="AI654" s="33">
        <f t="shared" si="227"/>
        <v>30.324617539338242</v>
      </c>
      <c r="AJ654" s="25">
        <f t="shared" si="228"/>
        <v>4.0589800191191916</v>
      </c>
    </row>
    <row r="655" spans="1:36" x14ac:dyDescent="0.45">
      <c r="A655" s="60">
        <v>40482</v>
      </c>
      <c r="B655" s="122">
        <v>645</v>
      </c>
      <c r="C655" s="89">
        <f t="shared" si="229"/>
        <v>6.0645275505801255</v>
      </c>
      <c r="D655" s="75">
        <f t="shared" si="230"/>
        <v>3.7153959684204292</v>
      </c>
      <c r="E655" s="75">
        <f t="shared" si="231"/>
        <v>2.3491315821596963</v>
      </c>
      <c r="G655" s="111">
        <v>40482</v>
      </c>
      <c r="H655" s="140">
        <v>645</v>
      </c>
      <c r="I655" s="149">
        <f t="shared" si="232"/>
        <v>2010</v>
      </c>
      <c r="J655" s="13">
        <f t="shared" si="233"/>
        <v>10</v>
      </c>
      <c r="K655" s="13">
        <f t="shared" si="234"/>
        <v>31</v>
      </c>
      <c r="L655" s="144">
        <f t="shared" si="241"/>
        <v>304</v>
      </c>
      <c r="M655" s="23">
        <f t="shared" si="235"/>
        <v>1.0164179385339369</v>
      </c>
      <c r="N655" s="35">
        <f t="shared" si="236"/>
        <v>-0.26396211236949496</v>
      </c>
      <c r="O655" s="87">
        <f t="shared" si="237"/>
        <v>1.2733723997390025</v>
      </c>
      <c r="P655" s="142">
        <f t="shared" si="238"/>
        <v>14.576101788295693</v>
      </c>
      <c r="R655" s="60">
        <v>40482</v>
      </c>
      <c r="S655" s="122">
        <v>645</v>
      </c>
      <c r="T655" s="73">
        <f>'Calcul Es et Ea'!C654</f>
        <v>15.75423</v>
      </c>
      <c r="U655" s="65">
        <f>'Calcul Es et Ea'!D654</f>
        <v>7.6665770000000002</v>
      </c>
      <c r="V655" s="33">
        <f t="shared" si="220"/>
        <v>10.948984619296194</v>
      </c>
      <c r="W655" s="33">
        <f t="shared" si="221"/>
        <v>7.8760098059482146</v>
      </c>
      <c r="X655" s="35">
        <f t="shared" si="222"/>
        <v>0.71933700519295174</v>
      </c>
      <c r="Y655" s="25">
        <f t="shared" si="223"/>
        <v>6.0645275505801255</v>
      </c>
      <c r="AA655" s="60">
        <v>40482</v>
      </c>
      <c r="AB655" s="122">
        <v>645</v>
      </c>
      <c r="AC655" s="73">
        <f t="shared" si="239"/>
        <v>15.75423</v>
      </c>
      <c r="AD655" s="65">
        <f t="shared" si="240"/>
        <v>7.6665770000000002</v>
      </c>
      <c r="AE655" s="33">
        <f>'Calcul Es et Ea'!I654</f>
        <v>1.2251428858176314</v>
      </c>
      <c r="AF655" s="47">
        <f t="shared" si="224"/>
        <v>288.91423000000003</v>
      </c>
      <c r="AG655" s="47">
        <f t="shared" si="225"/>
        <v>280.82657700000004</v>
      </c>
      <c r="AH655" s="33">
        <f t="shared" si="226"/>
        <v>34.161554487206089</v>
      </c>
      <c r="AI655" s="33">
        <f t="shared" si="227"/>
        <v>30.494022663394407</v>
      </c>
      <c r="AJ655" s="25">
        <f t="shared" si="228"/>
        <v>3.7153959684204292</v>
      </c>
    </row>
    <row r="656" spans="1:36" x14ac:dyDescent="0.45">
      <c r="A656" s="60">
        <v>40483</v>
      </c>
      <c r="B656" s="122">
        <v>646</v>
      </c>
      <c r="C656" s="89">
        <f t="shared" si="229"/>
        <v>6.1847410152363462</v>
      </c>
      <c r="D656" s="75">
        <f t="shared" si="230"/>
        <v>3.9484972414534178</v>
      </c>
      <c r="E656" s="75">
        <f t="shared" si="231"/>
        <v>2.2362437737829284</v>
      </c>
      <c r="G656" s="111">
        <v>40483</v>
      </c>
      <c r="H656" s="140">
        <v>646</v>
      </c>
      <c r="I656" s="149">
        <f t="shared" si="232"/>
        <v>2010</v>
      </c>
      <c r="J656" s="13">
        <f t="shared" si="233"/>
        <v>11</v>
      </c>
      <c r="K656" s="13">
        <f t="shared" si="234"/>
        <v>1</v>
      </c>
      <c r="L656" s="144">
        <f t="shared" si="241"/>
        <v>305</v>
      </c>
      <c r="M656" s="23">
        <f t="shared" si="235"/>
        <v>1.0169082566002379</v>
      </c>
      <c r="N656" s="35">
        <f t="shared" si="236"/>
        <v>-0.26930076574149636</v>
      </c>
      <c r="O656" s="87">
        <f t="shared" si="237"/>
        <v>1.2668594875440318</v>
      </c>
      <c r="P656" s="142">
        <f t="shared" si="238"/>
        <v>14.36451000643684</v>
      </c>
      <c r="R656" s="60">
        <v>40483</v>
      </c>
      <c r="S656" s="122">
        <v>646</v>
      </c>
      <c r="T656" s="73">
        <f>'Calcul Es et Ea'!C655</f>
        <v>15.32887</v>
      </c>
      <c r="U656" s="65">
        <f>'Calcul Es et Ea'!D655</f>
        <v>6.6677759999999999</v>
      </c>
      <c r="V656" s="33">
        <f t="shared" si="220"/>
        <v>10.790045336435098</v>
      </c>
      <c r="W656" s="33">
        <f t="shared" si="221"/>
        <v>8.0321311886186315</v>
      </c>
      <c r="X656" s="35">
        <f t="shared" si="222"/>
        <v>0.74440198703301763</v>
      </c>
      <c r="Y656" s="25">
        <f t="shared" si="223"/>
        <v>6.1847410152363462</v>
      </c>
      <c r="AA656" s="60">
        <v>40483</v>
      </c>
      <c r="AB656" s="122">
        <v>646</v>
      </c>
      <c r="AC656" s="73">
        <f t="shared" si="239"/>
        <v>15.32887</v>
      </c>
      <c r="AD656" s="65">
        <f t="shared" si="240"/>
        <v>6.6677759999999999</v>
      </c>
      <c r="AE656" s="33">
        <f>'Calcul Es et Ea'!I655</f>
        <v>1.1736572173354609</v>
      </c>
      <c r="AF656" s="47">
        <f t="shared" si="224"/>
        <v>288.48887000000002</v>
      </c>
      <c r="AG656" s="47">
        <f t="shared" si="225"/>
        <v>279.82777600000003</v>
      </c>
      <c r="AH656" s="33">
        <f t="shared" si="226"/>
        <v>33.960818095074586</v>
      </c>
      <c r="AI656" s="33">
        <f t="shared" si="227"/>
        <v>30.062505733077785</v>
      </c>
      <c r="AJ656" s="25">
        <f t="shared" si="228"/>
        <v>3.9484972414534178</v>
      </c>
    </row>
    <row r="657" spans="1:36" x14ac:dyDescent="0.45">
      <c r="A657" s="60">
        <v>40484</v>
      </c>
      <c r="B657" s="121">
        <v>647</v>
      </c>
      <c r="C657" s="89">
        <f t="shared" si="229"/>
        <v>6.4656589510705578</v>
      </c>
      <c r="D657" s="75">
        <f t="shared" si="230"/>
        <v>4.1691403520412935</v>
      </c>
      <c r="E657" s="75">
        <f t="shared" si="231"/>
        <v>2.2965185990292643</v>
      </c>
      <c r="G657" s="111">
        <v>40484</v>
      </c>
      <c r="H657" s="139">
        <v>647</v>
      </c>
      <c r="I657" s="149">
        <f t="shared" si="232"/>
        <v>2010</v>
      </c>
      <c r="J657" s="13">
        <f t="shared" si="233"/>
        <v>11</v>
      </c>
      <c r="K657" s="13">
        <f t="shared" si="234"/>
        <v>2</v>
      </c>
      <c r="L657" s="144">
        <f t="shared" si="241"/>
        <v>306</v>
      </c>
      <c r="M657" s="23">
        <f t="shared" si="235"/>
        <v>1.0173935643851983</v>
      </c>
      <c r="N657" s="35">
        <f t="shared" si="236"/>
        <v>-0.2745596194846221</v>
      </c>
      <c r="O657" s="87">
        <f t="shared" si="237"/>
        <v>1.2604120458234442</v>
      </c>
      <c r="P657" s="142">
        <f t="shared" si="238"/>
        <v>14.156500522591976</v>
      </c>
      <c r="R657" s="60">
        <v>40484</v>
      </c>
      <c r="S657" s="121">
        <v>647</v>
      </c>
      <c r="T657" s="73">
        <f>'Calcul Es et Ea'!C656</f>
        <v>14.440160000000001</v>
      </c>
      <c r="U657" s="65">
        <f>'Calcul Es et Ea'!D656</f>
        <v>4.6941889999999997</v>
      </c>
      <c r="V657" s="33">
        <f t="shared" si="220"/>
        <v>10.63379693255019</v>
      </c>
      <c r="W657" s="33">
        <f t="shared" si="221"/>
        <v>8.3969596767150101</v>
      </c>
      <c r="X657" s="35">
        <f t="shared" si="222"/>
        <v>0.78964830060011848</v>
      </c>
      <c r="Y657" s="25">
        <f t="shared" si="223"/>
        <v>6.4656589510705578</v>
      </c>
      <c r="AA657" s="60">
        <v>40484</v>
      </c>
      <c r="AB657" s="121">
        <v>647</v>
      </c>
      <c r="AC657" s="73">
        <f t="shared" si="239"/>
        <v>14.440160000000001</v>
      </c>
      <c r="AD657" s="65">
        <f t="shared" si="240"/>
        <v>4.6941889999999997</v>
      </c>
      <c r="AE657" s="33">
        <f>'Calcul Es et Ea'!I656</f>
        <v>1.2174069686670006</v>
      </c>
      <c r="AF657" s="47">
        <f t="shared" si="224"/>
        <v>287.60016000000002</v>
      </c>
      <c r="AG657" s="47">
        <f t="shared" si="225"/>
        <v>277.85418900000002</v>
      </c>
      <c r="AH657" s="33">
        <f t="shared" si="226"/>
        <v>33.544273202035477</v>
      </c>
      <c r="AI657" s="33">
        <f t="shared" si="227"/>
        <v>29.223329042176072</v>
      </c>
      <c r="AJ657" s="25">
        <f t="shared" si="228"/>
        <v>4.1691403520412935</v>
      </c>
    </row>
    <row r="658" spans="1:36" x14ac:dyDescent="0.45">
      <c r="A658" s="60">
        <v>40485</v>
      </c>
      <c r="B658" s="122">
        <v>648</v>
      </c>
      <c r="C658" s="89">
        <f t="shared" si="229"/>
        <v>4.236517824514781</v>
      </c>
      <c r="D658" s="75">
        <f t="shared" si="230"/>
        <v>2.0162143574490603</v>
      </c>
      <c r="E658" s="75">
        <f t="shared" si="231"/>
        <v>2.2203034670657207</v>
      </c>
      <c r="G658" s="111">
        <v>40485</v>
      </c>
      <c r="H658" s="140">
        <v>648</v>
      </c>
      <c r="I658" s="149">
        <f t="shared" si="232"/>
        <v>2010</v>
      </c>
      <c r="J658" s="13">
        <f t="shared" si="233"/>
        <v>11</v>
      </c>
      <c r="K658" s="13">
        <f t="shared" si="234"/>
        <v>3</v>
      </c>
      <c r="L658" s="144">
        <f t="shared" si="241"/>
        <v>307</v>
      </c>
      <c r="M658" s="23">
        <f t="shared" si="235"/>
        <v>1.0178737180816473</v>
      </c>
      <c r="N658" s="35">
        <f t="shared" si="236"/>
        <v>-0.27973711528701239</v>
      </c>
      <c r="O658" s="87">
        <f t="shared" si="237"/>
        <v>1.2540325557342924</v>
      </c>
      <c r="P658" s="142">
        <f t="shared" si="238"/>
        <v>13.95212872435984</v>
      </c>
      <c r="R658" s="60">
        <v>40485</v>
      </c>
      <c r="S658" s="122">
        <v>648</v>
      </c>
      <c r="T658" s="73">
        <f>'Calcul Es et Ea'!C657</f>
        <v>15.91919</v>
      </c>
      <c r="U658" s="65">
        <f>'Calcul Es et Ea'!D657</f>
        <v>11.611459999999999</v>
      </c>
      <c r="V658" s="33">
        <f t="shared" si="220"/>
        <v>10.480281012590138</v>
      </c>
      <c r="W658" s="33">
        <f t="shared" si="221"/>
        <v>5.5019712006685468</v>
      </c>
      <c r="X658" s="35">
        <f t="shared" si="222"/>
        <v>0.5249831749796533</v>
      </c>
      <c r="Y658" s="25">
        <f t="shared" si="223"/>
        <v>4.236517824514781</v>
      </c>
      <c r="AA658" s="60">
        <v>40485</v>
      </c>
      <c r="AB658" s="122">
        <v>648</v>
      </c>
      <c r="AC658" s="73">
        <f t="shared" si="239"/>
        <v>15.91919</v>
      </c>
      <c r="AD658" s="65">
        <f t="shared" si="240"/>
        <v>11.611459999999999</v>
      </c>
      <c r="AE658" s="33">
        <f>'Calcul Es et Ea'!I657</f>
        <v>1.4905205711466865</v>
      </c>
      <c r="AF658" s="47">
        <f t="shared" si="224"/>
        <v>289.07919000000004</v>
      </c>
      <c r="AG658" s="47">
        <f t="shared" si="225"/>
        <v>284.77146000000005</v>
      </c>
      <c r="AH658" s="33">
        <f t="shared" si="226"/>
        <v>34.239641581748671</v>
      </c>
      <c r="AI658" s="33">
        <f t="shared" si="227"/>
        <v>32.243912995174036</v>
      </c>
      <c r="AJ658" s="25">
        <f t="shared" si="228"/>
        <v>2.0162143574490603</v>
      </c>
    </row>
    <row r="659" spans="1:36" x14ac:dyDescent="0.45">
      <c r="A659" s="60">
        <v>40486</v>
      </c>
      <c r="B659" s="122">
        <v>649</v>
      </c>
      <c r="C659" s="89">
        <f t="shared" si="229"/>
        <v>3.3857486408499295</v>
      </c>
      <c r="D659" s="75">
        <f t="shared" si="230"/>
        <v>1.256146903330525</v>
      </c>
      <c r="E659" s="75">
        <f t="shared" si="231"/>
        <v>2.1296017375194047</v>
      </c>
      <c r="G659" s="111">
        <v>40486</v>
      </c>
      <c r="H659" s="140">
        <v>649</v>
      </c>
      <c r="I659" s="149">
        <f t="shared" si="232"/>
        <v>2010</v>
      </c>
      <c r="J659" s="13">
        <f t="shared" si="233"/>
        <v>11</v>
      </c>
      <c r="K659" s="13">
        <f t="shared" si="234"/>
        <v>4</v>
      </c>
      <c r="L659" s="144">
        <f t="shared" si="241"/>
        <v>308</v>
      </c>
      <c r="M659" s="23">
        <f t="shared" si="235"/>
        <v>1.0183485754096824</v>
      </c>
      <c r="N659" s="35">
        <f t="shared" si="236"/>
        <v>-0.28483171894492193</v>
      </c>
      <c r="O659" s="87">
        <f t="shared" si="237"/>
        <v>1.247723546716448</v>
      </c>
      <c r="P659" s="142">
        <f t="shared" si="238"/>
        <v>13.751447890188359</v>
      </c>
      <c r="R659" s="60">
        <v>40486</v>
      </c>
      <c r="S659" s="122">
        <v>649</v>
      </c>
      <c r="T659" s="73">
        <f>'Calcul Es et Ea'!C658</f>
        <v>16.368569999999998</v>
      </c>
      <c r="U659" s="65">
        <f>'Calcul Es et Ea'!D658</f>
        <v>13.53637</v>
      </c>
      <c r="V659" s="33">
        <f t="shared" si="220"/>
        <v>10.329537597193889</v>
      </c>
      <c r="W659" s="33">
        <f t="shared" si="221"/>
        <v>4.3970761569479606</v>
      </c>
      <c r="X659" s="35">
        <f t="shared" si="222"/>
        <v>0.4256798637474794</v>
      </c>
      <c r="Y659" s="25">
        <f t="shared" si="223"/>
        <v>3.3857486408499295</v>
      </c>
      <c r="AA659" s="60">
        <v>40486</v>
      </c>
      <c r="AB659" s="122">
        <v>649</v>
      </c>
      <c r="AC659" s="73">
        <f t="shared" si="239"/>
        <v>16.368569999999998</v>
      </c>
      <c r="AD659" s="65">
        <f t="shared" si="240"/>
        <v>13.53637</v>
      </c>
      <c r="AE659" s="33">
        <f>'Calcul Es et Ea'!I658</f>
        <v>1.5540692915177148</v>
      </c>
      <c r="AF659" s="47">
        <f t="shared" si="224"/>
        <v>289.52857</v>
      </c>
      <c r="AG659" s="47">
        <f t="shared" si="225"/>
        <v>286.69637</v>
      </c>
      <c r="AH659" s="33">
        <f t="shared" si="226"/>
        <v>34.453043668144218</v>
      </c>
      <c r="AI659" s="33">
        <f t="shared" si="227"/>
        <v>33.124602084324991</v>
      </c>
      <c r="AJ659" s="25">
        <f t="shared" si="228"/>
        <v>1.256146903330525</v>
      </c>
    </row>
    <row r="660" spans="1:36" x14ac:dyDescent="0.45">
      <c r="A660" s="60">
        <v>40487</v>
      </c>
      <c r="B660" s="121">
        <v>650</v>
      </c>
      <c r="C660" s="89">
        <f t="shared" si="229"/>
        <v>6.0839976465601779</v>
      </c>
      <c r="D660" s="75">
        <f t="shared" si="230"/>
        <v>4.1170212164078661</v>
      </c>
      <c r="E660" s="75">
        <f t="shared" si="231"/>
        <v>1.9669764301523118</v>
      </c>
      <c r="G660" s="111">
        <v>40487</v>
      </c>
      <c r="H660" s="139">
        <v>650</v>
      </c>
      <c r="I660" s="149">
        <f t="shared" si="232"/>
        <v>2010</v>
      </c>
      <c r="J660" s="13">
        <f t="shared" si="233"/>
        <v>11</v>
      </c>
      <c r="K660" s="13">
        <f t="shared" si="234"/>
        <v>5</v>
      </c>
      <c r="L660" s="144">
        <f t="shared" si="241"/>
        <v>309</v>
      </c>
      <c r="M660" s="23">
        <f t="shared" si="235"/>
        <v>1.018817995658829</v>
      </c>
      <c r="N660" s="35">
        <f t="shared" si="236"/>
        <v>-0.2898419208173359</v>
      </c>
      <c r="O660" s="87">
        <f t="shared" si="237"/>
        <v>1.2414875953060807</v>
      </c>
      <c r="P660" s="142">
        <f t="shared" si="238"/>
        <v>13.554509186140638</v>
      </c>
      <c r="R660" s="60">
        <v>40487</v>
      </c>
      <c r="S660" s="121">
        <v>650</v>
      </c>
      <c r="T660" s="73">
        <f>'Calcul Es et Ea'!C659</f>
        <v>18.05782</v>
      </c>
      <c r="U660" s="65">
        <f>'Calcul Es et Ea'!D659</f>
        <v>8.6449549999999995</v>
      </c>
      <c r="V660" s="33">
        <f t="shared" si="220"/>
        <v>10.181605120261402</v>
      </c>
      <c r="W660" s="33">
        <f t="shared" si="221"/>
        <v>7.9012956448833478</v>
      </c>
      <c r="X660" s="35">
        <f t="shared" si="222"/>
        <v>0.77603634707456526</v>
      </c>
      <c r="Y660" s="25">
        <f t="shared" si="223"/>
        <v>6.0839976465601779</v>
      </c>
      <c r="AA660" s="60">
        <v>40487</v>
      </c>
      <c r="AB660" s="121">
        <v>650</v>
      </c>
      <c r="AC660" s="73">
        <f t="shared" si="239"/>
        <v>18.05782</v>
      </c>
      <c r="AD660" s="65">
        <f t="shared" si="240"/>
        <v>8.6449549999999995</v>
      </c>
      <c r="AE660" s="33">
        <f>'Calcul Es et Ea'!I659</f>
        <v>1.3336002280943977</v>
      </c>
      <c r="AF660" s="47">
        <f t="shared" si="224"/>
        <v>291.21782000000002</v>
      </c>
      <c r="AG660" s="47">
        <f t="shared" si="225"/>
        <v>281.80495500000001</v>
      </c>
      <c r="AH660" s="33">
        <f t="shared" si="226"/>
        <v>35.264171038318111</v>
      </c>
      <c r="AI660" s="33">
        <f t="shared" si="227"/>
        <v>30.921203826022698</v>
      </c>
      <c r="AJ660" s="25">
        <f t="shared" si="228"/>
        <v>4.1170212164078661</v>
      </c>
    </row>
    <row r="661" spans="1:36" x14ac:dyDescent="0.45">
      <c r="A661" s="60">
        <v>40488</v>
      </c>
      <c r="B661" s="122">
        <v>651</v>
      </c>
      <c r="C661" s="89">
        <f t="shared" si="229"/>
        <v>4.61989163431429</v>
      </c>
      <c r="D661" s="75">
        <f t="shared" si="230"/>
        <v>2.6395778965730545</v>
      </c>
      <c r="E661" s="75">
        <f t="shared" si="231"/>
        <v>1.9803137377412354</v>
      </c>
      <c r="G661" s="111">
        <v>40488</v>
      </c>
      <c r="H661" s="140">
        <v>651</v>
      </c>
      <c r="I661" s="149">
        <f t="shared" si="232"/>
        <v>2010</v>
      </c>
      <c r="J661" s="13">
        <f t="shared" si="233"/>
        <v>11</v>
      </c>
      <c r="K661" s="13">
        <f t="shared" si="234"/>
        <v>6</v>
      </c>
      <c r="L661" s="144">
        <f t="shared" si="241"/>
        <v>310</v>
      </c>
      <c r="M661" s="23">
        <f t="shared" si="235"/>
        <v>1.0192818397297361</v>
      </c>
      <c r="N661" s="35">
        <f t="shared" si="236"/>
        <v>-0.294766236273311</v>
      </c>
      <c r="O661" s="87">
        <f t="shared" si="237"/>
        <v>1.2353273237389728</v>
      </c>
      <c r="P661" s="142">
        <f t="shared" si="238"/>
        <v>13.36136166682817</v>
      </c>
      <c r="R661" s="60">
        <v>40488</v>
      </c>
      <c r="S661" s="122">
        <v>651</v>
      </c>
      <c r="T661" s="73">
        <f>'Calcul Es et Ea'!C660</f>
        <v>14.974170000000001</v>
      </c>
      <c r="U661" s="65">
        <f>'Calcul Es et Ea'!D660</f>
        <v>9.3885229999999993</v>
      </c>
      <c r="V661" s="33">
        <f t="shared" si="220"/>
        <v>10.036520429654649</v>
      </c>
      <c r="W661" s="33">
        <f t="shared" si="221"/>
        <v>5.9998592653432334</v>
      </c>
      <c r="X661" s="35">
        <f t="shared" si="222"/>
        <v>0.59780272529666789</v>
      </c>
      <c r="Y661" s="25">
        <f t="shared" si="223"/>
        <v>4.61989163431429</v>
      </c>
      <c r="AA661" s="60">
        <v>40488</v>
      </c>
      <c r="AB661" s="122">
        <v>651</v>
      </c>
      <c r="AC661" s="73">
        <f t="shared" si="239"/>
        <v>14.974170000000001</v>
      </c>
      <c r="AD661" s="65">
        <f t="shared" si="240"/>
        <v>9.3885229999999993</v>
      </c>
      <c r="AE661" s="33">
        <f>'Calcul Es et Ea'!I660</f>
        <v>1.3457827129323461</v>
      </c>
      <c r="AF661" s="47">
        <f t="shared" si="224"/>
        <v>288.13417000000004</v>
      </c>
      <c r="AG661" s="47">
        <f t="shared" si="225"/>
        <v>282.54852300000005</v>
      </c>
      <c r="AH661" s="33">
        <f t="shared" si="226"/>
        <v>33.79410518800708</v>
      </c>
      <c r="AI661" s="33">
        <f t="shared" si="227"/>
        <v>31.248851402843496</v>
      </c>
      <c r="AJ661" s="25">
        <f t="shared" si="228"/>
        <v>2.6395778965730545</v>
      </c>
    </row>
    <row r="662" spans="1:36" x14ac:dyDescent="0.45">
      <c r="A662" s="60">
        <v>40489</v>
      </c>
      <c r="B662" s="122">
        <v>652</v>
      </c>
      <c r="C662" s="89">
        <f t="shared" si="229"/>
        <v>5.6756537398005484</v>
      </c>
      <c r="D662" s="75">
        <f t="shared" si="230"/>
        <v>4.0990547107178106</v>
      </c>
      <c r="E662" s="75">
        <f t="shared" si="231"/>
        <v>1.5765990290827379</v>
      </c>
      <c r="G662" s="111">
        <v>40489</v>
      </c>
      <c r="H662" s="140">
        <v>652</v>
      </c>
      <c r="I662" s="149">
        <f t="shared" si="232"/>
        <v>2010</v>
      </c>
      <c r="J662" s="13">
        <f t="shared" si="233"/>
        <v>11</v>
      </c>
      <c r="K662" s="13">
        <f t="shared" si="234"/>
        <v>7</v>
      </c>
      <c r="L662" s="144">
        <f t="shared" si="241"/>
        <v>311</v>
      </c>
      <c r="M662" s="23">
        <f t="shared" si="235"/>
        <v>1.0197399701753953</v>
      </c>
      <c r="N662" s="35">
        <f t="shared" si="236"/>
        <v>-0.29960320613190167</v>
      </c>
      <c r="O662" s="87">
        <f t="shared" si="237"/>
        <v>1.2292453983362071</v>
      </c>
      <c r="P662" s="142">
        <f t="shared" si="238"/>
        <v>13.172052280523584</v>
      </c>
      <c r="R662" s="60">
        <v>40489</v>
      </c>
      <c r="S662" s="122">
        <v>652</v>
      </c>
      <c r="T662" s="73">
        <f>'Calcul Es et Ea'!C661</f>
        <v>10.46687</v>
      </c>
      <c r="U662" s="65">
        <f>'Calcul Es et Ea'!D661</f>
        <v>1.7925340000000001</v>
      </c>
      <c r="V662" s="33">
        <f t="shared" si="220"/>
        <v>9.8943187910380956</v>
      </c>
      <c r="W662" s="33">
        <f t="shared" si="221"/>
        <v>7.3709788828578553</v>
      </c>
      <c r="X662" s="35">
        <f t="shared" si="222"/>
        <v>0.74497083008222986</v>
      </c>
      <c r="Y662" s="25">
        <f t="shared" si="223"/>
        <v>5.6756537398005484</v>
      </c>
      <c r="AA662" s="60">
        <v>40489</v>
      </c>
      <c r="AB662" s="122">
        <v>652</v>
      </c>
      <c r="AC662" s="73">
        <f t="shared" si="239"/>
        <v>10.46687</v>
      </c>
      <c r="AD662" s="65">
        <f t="shared" si="240"/>
        <v>1.7925340000000001</v>
      </c>
      <c r="AE662" s="33">
        <f>'Calcul Es et Ea'!I661</f>
        <v>0.87224525264306429</v>
      </c>
      <c r="AF662" s="47">
        <f t="shared" si="224"/>
        <v>283.62687000000005</v>
      </c>
      <c r="AG662" s="47">
        <f t="shared" si="225"/>
        <v>274.95253400000001</v>
      </c>
      <c r="AH662" s="33">
        <f t="shared" si="226"/>
        <v>31.728634538100962</v>
      </c>
      <c r="AI662" s="33">
        <f t="shared" si="227"/>
        <v>28.02159161885497</v>
      </c>
      <c r="AJ662" s="25">
        <f t="shared" si="228"/>
        <v>4.0990547107178106</v>
      </c>
    </row>
    <row r="663" spans="1:36" x14ac:dyDescent="0.45">
      <c r="A663" s="60">
        <v>40490</v>
      </c>
      <c r="B663" s="121">
        <v>653</v>
      </c>
      <c r="C663" s="89">
        <f t="shared" si="229"/>
        <v>6.4642403354118843</v>
      </c>
      <c r="D663" s="75">
        <f t="shared" si="230"/>
        <v>4.9981972240699157</v>
      </c>
      <c r="E663" s="75">
        <f t="shared" si="231"/>
        <v>1.4660431113419685</v>
      </c>
      <c r="G663" s="111">
        <v>40490</v>
      </c>
      <c r="H663" s="139">
        <v>653</v>
      </c>
      <c r="I663" s="149">
        <f t="shared" si="232"/>
        <v>2010</v>
      </c>
      <c r="J663" s="13">
        <f t="shared" si="233"/>
        <v>11</v>
      </c>
      <c r="K663" s="13">
        <f t="shared" si="234"/>
        <v>8</v>
      </c>
      <c r="L663" s="144">
        <f t="shared" si="241"/>
        <v>312</v>
      </c>
      <c r="M663" s="23">
        <f t="shared" si="235"/>
        <v>1.020192251241868</v>
      </c>
      <c r="N663" s="35">
        <f t="shared" si="236"/>
        <v>-0.30435139709454895</v>
      </c>
      <c r="O663" s="87">
        <f t="shared" si="237"/>
        <v>1.223244527665128</v>
      </c>
      <c r="P663" s="142">
        <f t="shared" si="238"/>
        <v>12.986625878452561</v>
      </c>
      <c r="R663" s="60">
        <v>40490</v>
      </c>
      <c r="S663" s="121">
        <v>653</v>
      </c>
      <c r="T663" s="73">
        <f>'Calcul Es et Ea'!C662</f>
        <v>12.767160000000001</v>
      </c>
      <c r="U663" s="65">
        <f>'Calcul Es et Ea'!D662</f>
        <v>1.191289</v>
      </c>
      <c r="V663" s="33">
        <f t="shared" si="220"/>
        <v>9.7550338948584265</v>
      </c>
      <c r="W663" s="33">
        <f t="shared" si="221"/>
        <v>8.3951173187167321</v>
      </c>
      <c r="X663" s="35">
        <f t="shared" si="222"/>
        <v>0.86059335202736054</v>
      </c>
      <c r="Y663" s="25">
        <f t="shared" si="223"/>
        <v>6.4642403354118843</v>
      </c>
      <c r="AA663" s="60">
        <v>40490</v>
      </c>
      <c r="AB663" s="121">
        <v>653</v>
      </c>
      <c r="AC663" s="73">
        <f t="shared" si="239"/>
        <v>12.767160000000001</v>
      </c>
      <c r="AD663" s="65">
        <f t="shared" si="240"/>
        <v>1.191289</v>
      </c>
      <c r="AE663" s="33">
        <f>'Calcul Es et Ea'!I662</f>
        <v>0.95238217501376843</v>
      </c>
      <c r="AF663" s="47">
        <f t="shared" si="224"/>
        <v>285.92716000000001</v>
      </c>
      <c r="AG663" s="47">
        <f t="shared" si="225"/>
        <v>274.35128900000001</v>
      </c>
      <c r="AH663" s="33">
        <f t="shared" si="226"/>
        <v>32.770535311543085</v>
      </c>
      <c r="AI663" s="33">
        <f t="shared" si="227"/>
        <v>27.777292578803788</v>
      </c>
      <c r="AJ663" s="25">
        <f t="shared" si="228"/>
        <v>4.9981972240699157</v>
      </c>
    </row>
    <row r="664" spans="1:36" x14ac:dyDescent="0.45">
      <c r="A664" s="60">
        <v>40491</v>
      </c>
      <c r="B664" s="122">
        <v>654</v>
      </c>
      <c r="C664" s="89">
        <f t="shared" si="229"/>
        <v>4.0981929919154307</v>
      </c>
      <c r="D664" s="75">
        <f t="shared" si="230"/>
        <v>2.4077443857845262</v>
      </c>
      <c r="E664" s="75">
        <f t="shared" si="231"/>
        <v>1.6904486061309045</v>
      </c>
      <c r="G664" s="111">
        <v>40491</v>
      </c>
      <c r="H664" s="140">
        <v>654</v>
      </c>
      <c r="I664" s="149">
        <f t="shared" si="232"/>
        <v>2010</v>
      </c>
      <c r="J664" s="13">
        <f t="shared" si="233"/>
        <v>11</v>
      </c>
      <c r="K664" s="13">
        <f t="shared" si="234"/>
        <v>9</v>
      </c>
      <c r="L664" s="144">
        <f t="shared" si="241"/>
        <v>313</v>
      </c>
      <c r="M664" s="23">
        <f t="shared" si="235"/>
        <v>1.020638548908513</v>
      </c>
      <c r="N664" s="35">
        <f t="shared" si="236"/>
        <v>-0.30900940216979578</v>
      </c>
      <c r="O664" s="87">
        <f t="shared" si="237"/>
        <v>1.2173274604690001</v>
      </c>
      <c r="P664" s="142">
        <f t="shared" si="238"/>
        <v>12.805125228251971</v>
      </c>
      <c r="R664" s="60">
        <v>40491</v>
      </c>
      <c r="S664" s="122">
        <v>654</v>
      </c>
      <c r="T664" s="73">
        <f>'Calcul Es et Ea'!C663</f>
        <v>11.670859999999999</v>
      </c>
      <c r="U664" s="65">
        <f>'Calcul Es et Ea'!D663</f>
        <v>6.8853470000000003</v>
      </c>
      <c r="V664" s="33">
        <f t="shared" si="220"/>
        <v>9.6186978664537506</v>
      </c>
      <c r="W664" s="33">
        <f t="shared" si="221"/>
        <v>5.3223285609291304</v>
      </c>
      <c r="X664" s="35">
        <f t="shared" si="222"/>
        <v>0.55333150441197732</v>
      </c>
      <c r="Y664" s="25">
        <f t="shared" si="223"/>
        <v>4.0981929919154307</v>
      </c>
      <c r="AA664" s="60">
        <v>40491</v>
      </c>
      <c r="AB664" s="122">
        <v>654</v>
      </c>
      <c r="AC664" s="73">
        <f t="shared" si="239"/>
        <v>11.670859999999999</v>
      </c>
      <c r="AD664" s="65">
        <f t="shared" si="240"/>
        <v>6.8853470000000003</v>
      </c>
      <c r="AE664" s="33">
        <f>'Calcul Es et Ea'!I663</f>
        <v>1.083034664963231</v>
      </c>
      <c r="AF664" s="47">
        <f t="shared" si="224"/>
        <v>284.83086000000003</v>
      </c>
      <c r="AG664" s="47">
        <f t="shared" si="225"/>
        <v>280.04534700000005</v>
      </c>
      <c r="AH664" s="33">
        <f t="shared" si="226"/>
        <v>32.270824228138736</v>
      </c>
      <c r="AI664" s="33">
        <f t="shared" si="227"/>
        <v>30.156111332650003</v>
      </c>
      <c r="AJ664" s="25">
        <f t="shared" si="228"/>
        <v>2.4077443857845262</v>
      </c>
    </row>
    <row r="665" spans="1:36" x14ac:dyDescent="0.45">
      <c r="A665" s="60">
        <v>40492</v>
      </c>
      <c r="B665" s="122">
        <v>655</v>
      </c>
      <c r="C665" s="89">
        <f t="shared" si="229"/>
        <v>5.4404997058243802</v>
      </c>
      <c r="D665" s="75">
        <f t="shared" si="230"/>
        <v>4.1371871600239265</v>
      </c>
      <c r="E665" s="75">
        <f t="shared" si="231"/>
        <v>1.3033125458004537</v>
      </c>
      <c r="G665" s="111">
        <v>40492</v>
      </c>
      <c r="H665" s="140">
        <v>655</v>
      </c>
      <c r="I665" s="149">
        <f t="shared" si="232"/>
        <v>2010</v>
      </c>
      <c r="J665" s="13">
        <f t="shared" si="233"/>
        <v>11</v>
      </c>
      <c r="K665" s="13">
        <f t="shared" si="234"/>
        <v>10</v>
      </c>
      <c r="L665" s="144">
        <f t="shared" si="241"/>
        <v>314</v>
      </c>
      <c r="M665" s="23">
        <f t="shared" si="235"/>
        <v>1.0210787309277003</v>
      </c>
      <c r="N665" s="35">
        <f t="shared" si="236"/>
        <v>-0.31357584109021086</v>
      </c>
      <c r="O665" s="87">
        <f t="shared" si="237"/>
        <v>1.2114969833593385</v>
      </c>
      <c r="P665" s="142">
        <f t="shared" si="238"/>
        <v>12.627591031567196</v>
      </c>
      <c r="R665" s="60">
        <v>40492</v>
      </c>
      <c r="S665" s="122">
        <v>655</v>
      </c>
      <c r="T665" s="73">
        <f>'Calcul Es et Ea'!C664</f>
        <v>10.760350000000001</v>
      </c>
      <c r="U665" s="65">
        <f>'Calcul Es et Ea'!D664</f>
        <v>2.0877780000000001</v>
      </c>
      <c r="V665" s="33">
        <f t="shared" si="220"/>
        <v>9.4853412792720153</v>
      </c>
      <c r="W665" s="33">
        <f t="shared" si="221"/>
        <v>7.0655840335381557</v>
      </c>
      <c r="X665" s="35">
        <f t="shared" si="222"/>
        <v>0.74489507815373279</v>
      </c>
      <c r="Y665" s="25">
        <f t="shared" si="223"/>
        <v>5.4404997058243802</v>
      </c>
      <c r="AA665" s="60">
        <v>40492</v>
      </c>
      <c r="AB665" s="122">
        <v>655</v>
      </c>
      <c r="AC665" s="73">
        <f t="shared" si="239"/>
        <v>10.760350000000001</v>
      </c>
      <c r="AD665" s="65">
        <f t="shared" si="240"/>
        <v>2.0877780000000001</v>
      </c>
      <c r="AE665" s="33">
        <f>'Calcul Es et Ea'!I664</f>
        <v>0.85773499696073274</v>
      </c>
      <c r="AF665" s="47">
        <f t="shared" si="224"/>
        <v>283.92035000000004</v>
      </c>
      <c r="AG665" s="47">
        <f t="shared" si="225"/>
        <v>275.24777800000004</v>
      </c>
      <c r="AH665" s="33">
        <f t="shared" si="226"/>
        <v>31.860162026263662</v>
      </c>
      <c r="AI665" s="33">
        <f t="shared" si="227"/>
        <v>28.142143946489163</v>
      </c>
      <c r="AJ665" s="25">
        <f t="shared" si="228"/>
        <v>4.1371871600239265</v>
      </c>
    </row>
    <row r="666" spans="1:36" x14ac:dyDescent="0.45">
      <c r="A666" s="60">
        <v>40493</v>
      </c>
      <c r="B666" s="121">
        <v>656</v>
      </c>
      <c r="C666" s="89">
        <f t="shared" si="229"/>
        <v>6.7748211022065625</v>
      </c>
      <c r="D666" s="75">
        <f t="shared" si="230"/>
        <v>5.4709720064626186</v>
      </c>
      <c r="E666" s="75">
        <f t="shared" si="231"/>
        <v>1.3038490957439439</v>
      </c>
      <c r="G666" s="111">
        <v>40493</v>
      </c>
      <c r="H666" s="139">
        <v>656</v>
      </c>
      <c r="I666" s="149">
        <f t="shared" si="232"/>
        <v>2010</v>
      </c>
      <c r="J666" s="13">
        <f t="shared" si="233"/>
        <v>11</v>
      </c>
      <c r="K666" s="13">
        <f t="shared" si="234"/>
        <v>11</v>
      </c>
      <c r="L666" s="144">
        <f t="shared" si="241"/>
        <v>315</v>
      </c>
      <c r="M666" s="23">
        <f t="shared" si="235"/>
        <v>1.0215126668639976</v>
      </c>
      <c r="N666" s="35">
        <f t="shared" si="236"/>
        <v>-0.3180493607213899</v>
      </c>
      <c r="O666" s="87">
        <f t="shared" si="237"/>
        <v>1.205755918265587</v>
      </c>
      <c r="P666" s="142">
        <f t="shared" si="238"/>
        <v>12.454061945748645</v>
      </c>
      <c r="R666" s="60">
        <v>40493</v>
      </c>
      <c r="S666" s="121">
        <v>656</v>
      </c>
      <c r="T666" s="73">
        <f>'Calcul Es et Ea'!C665</f>
        <v>14.06122</v>
      </c>
      <c r="U666" s="65">
        <f>'Calcul Es et Ea'!D665</f>
        <v>0.23558879999999999</v>
      </c>
      <c r="V666" s="33">
        <f t="shared" si="220"/>
        <v>9.3549931711685534</v>
      </c>
      <c r="W666" s="33">
        <f t="shared" si="221"/>
        <v>8.798468963904627</v>
      </c>
      <c r="X666" s="35">
        <f t="shared" si="222"/>
        <v>0.94051046354805523</v>
      </c>
      <c r="Y666" s="25">
        <f t="shared" si="223"/>
        <v>6.7748211022065625</v>
      </c>
      <c r="AA666" s="60">
        <v>40493</v>
      </c>
      <c r="AB666" s="121">
        <v>656</v>
      </c>
      <c r="AC666" s="73">
        <f t="shared" si="239"/>
        <v>14.06122</v>
      </c>
      <c r="AD666" s="65">
        <f t="shared" si="240"/>
        <v>0.23558879999999999</v>
      </c>
      <c r="AE666" s="33">
        <f>'Calcul Es et Ea'!I665</f>
        <v>1.0607519852688563</v>
      </c>
      <c r="AF666" s="47">
        <f t="shared" si="224"/>
        <v>287.22122000000002</v>
      </c>
      <c r="AG666" s="47">
        <f t="shared" si="225"/>
        <v>273.39558880000004</v>
      </c>
      <c r="AH666" s="33">
        <f t="shared" si="226"/>
        <v>33.367831484755364</v>
      </c>
      <c r="AI666" s="33">
        <f t="shared" si="227"/>
        <v>27.39226252609912</v>
      </c>
      <c r="AJ666" s="25">
        <f t="shared" si="228"/>
        <v>5.4709720064626186</v>
      </c>
    </row>
    <row r="667" spans="1:36" x14ac:dyDescent="0.45">
      <c r="A667" s="60">
        <v>40494</v>
      </c>
      <c r="B667" s="122">
        <v>657</v>
      </c>
      <c r="C667" s="89">
        <f t="shared" si="229"/>
        <v>3.0978536051634853</v>
      </c>
      <c r="D667" s="75">
        <f t="shared" si="230"/>
        <v>1.3693337987217651</v>
      </c>
      <c r="E667" s="75">
        <f t="shared" si="231"/>
        <v>1.7285198064417202</v>
      </c>
      <c r="G667" s="111">
        <v>40494</v>
      </c>
      <c r="H667" s="140">
        <v>657</v>
      </c>
      <c r="I667" s="149">
        <f t="shared" si="232"/>
        <v>2010</v>
      </c>
      <c r="J667" s="13">
        <f t="shared" si="233"/>
        <v>11</v>
      </c>
      <c r="K667" s="13">
        <f t="shared" si="234"/>
        <v>12</v>
      </c>
      <c r="L667" s="144">
        <f t="shared" si="241"/>
        <v>316</v>
      </c>
      <c r="M667" s="23">
        <f t="shared" si="235"/>
        <v>1.0219402281328214</v>
      </c>
      <c r="N667" s="35">
        <f t="shared" si="236"/>
        <v>-0.32242863546291989</v>
      </c>
      <c r="O667" s="87">
        <f t="shared" si="237"/>
        <v>1.2001071196375883</v>
      </c>
      <c r="P667" s="142">
        <f t="shared" si="238"/>
        <v>12.284574609592276</v>
      </c>
      <c r="R667" s="60">
        <v>40494</v>
      </c>
      <c r="S667" s="122">
        <v>657</v>
      </c>
      <c r="T667" s="73">
        <f>'Calcul Es et Ea'!C666</f>
        <v>14.58497</v>
      </c>
      <c r="U667" s="65">
        <f>'Calcul Es et Ea'!D666</f>
        <v>11.613899999999999</v>
      </c>
      <c r="V667" s="33">
        <f t="shared" si="220"/>
        <v>9.2276810637413345</v>
      </c>
      <c r="W667" s="33">
        <f t="shared" si="221"/>
        <v>4.0231865002123186</v>
      </c>
      <c r="X667" s="35">
        <f t="shared" si="222"/>
        <v>0.435991065623277</v>
      </c>
      <c r="Y667" s="25">
        <f t="shared" si="223"/>
        <v>3.0978536051634853</v>
      </c>
      <c r="AA667" s="60">
        <v>40494</v>
      </c>
      <c r="AB667" s="122">
        <v>657</v>
      </c>
      <c r="AC667" s="73">
        <f t="shared" si="239"/>
        <v>14.58497</v>
      </c>
      <c r="AD667" s="65">
        <f t="shared" si="240"/>
        <v>11.613899999999999</v>
      </c>
      <c r="AE667" s="33">
        <f>'Calcul Es et Ea'!I666</f>
        <v>1.4008945689539791</v>
      </c>
      <c r="AF667" s="47">
        <f t="shared" si="224"/>
        <v>287.74497000000002</v>
      </c>
      <c r="AG667" s="47">
        <f t="shared" si="225"/>
        <v>284.77390000000003</v>
      </c>
      <c r="AH667" s="33">
        <f t="shared" si="226"/>
        <v>33.61188395969171</v>
      </c>
      <c r="AI667" s="33">
        <f t="shared" si="227"/>
        <v>32.245018108149601</v>
      </c>
      <c r="AJ667" s="25">
        <f t="shared" si="228"/>
        <v>1.3693337987217651</v>
      </c>
    </row>
    <row r="668" spans="1:36" x14ac:dyDescent="0.45">
      <c r="A668" s="60">
        <v>40495</v>
      </c>
      <c r="B668" s="122">
        <v>658</v>
      </c>
      <c r="C668" s="89">
        <f t="shared" si="229"/>
        <v>2.6338055239482698</v>
      </c>
      <c r="D668" s="75">
        <f t="shared" si="230"/>
        <v>0.90825891094911193</v>
      </c>
      <c r="E668" s="75">
        <f t="shared" si="231"/>
        <v>1.7255466129991579</v>
      </c>
      <c r="G668" s="111">
        <v>40495</v>
      </c>
      <c r="H668" s="140">
        <v>658</v>
      </c>
      <c r="I668" s="149">
        <f t="shared" si="232"/>
        <v>2010</v>
      </c>
      <c r="J668" s="13">
        <f t="shared" si="233"/>
        <v>11</v>
      </c>
      <c r="K668" s="13">
        <f t="shared" si="234"/>
        <v>13</v>
      </c>
      <c r="L668" s="144">
        <f t="shared" si="241"/>
        <v>317</v>
      </c>
      <c r="M668" s="23">
        <f t="shared" si="235"/>
        <v>1.0223612880385406</v>
      </c>
      <c r="N668" s="35">
        <f t="shared" si="236"/>
        <v>-0.32671236764118211</v>
      </c>
      <c r="O668" s="87">
        <f t="shared" si="237"/>
        <v>1.194553471397197</v>
      </c>
      <c r="P668" s="142">
        <f t="shared" si="238"/>
        <v>12.119163673054988</v>
      </c>
      <c r="R668" s="60">
        <v>40495</v>
      </c>
      <c r="S668" s="122">
        <v>658</v>
      </c>
      <c r="T668" s="73">
        <f>'Calcul Es et Ea'!C667</f>
        <v>14.97397</v>
      </c>
      <c r="U668" s="65">
        <f>'Calcul Es et Ea'!D667</f>
        <v>12.76732</v>
      </c>
      <c r="V668" s="33">
        <f t="shared" si="220"/>
        <v>9.1034309846519861</v>
      </c>
      <c r="W668" s="33">
        <f t="shared" si="221"/>
        <v>3.4205266544782722</v>
      </c>
      <c r="X668" s="35">
        <f t="shared" si="222"/>
        <v>0.37574038406455113</v>
      </c>
      <c r="Y668" s="25">
        <f t="shared" si="223"/>
        <v>2.6338055239482698</v>
      </c>
      <c r="AA668" s="60">
        <v>40495</v>
      </c>
      <c r="AB668" s="122">
        <v>658</v>
      </c>
      <c r="AC668" s="73">
        <f t="shared" si="239"/>
        <v>14.97397</v>
      </c>
      <c r="AD668" s="65">
        <f t="shared" si="240"/>
        <v>12.76732</v>
      </c>
      <c r="AE668" s="33">
        <f>'Calcul Es et Ea'!I667</f>
        <v>1.4136715306343386</v>
      </c>
      <c r="AF668" s="47">
        <f t="shared" si="224"/>
        <v>288.13397000000003</v>
      </c>
      <c r="AG668" s="47">
        <f t="shared" si="225"/>
        <v>285.92732000000001</v>
      </c>
      <c r="AH668" s="33">
        <f t="shared" si="226"/>
        <v>33.794011359302196</v>
      </c>
      <c r="AI668" s="33">
        <f t="shared" si="227"/>
        <v>32.77060866295259</v>
      </c>
      <c r="AJ668" s="25">
        <f t="shared" si="228"/>
        <v>0.90825891094911193</v>
      </c>
    </row>
    <row r="669" spans="1:36" x14ac:dyDescent="0.45">
      <c r="A669" s="60">
        <v>40496</v>
      </c>
      <c r="B669" s="121">
        <v>659</v>
      </c>
      <c r="C669" s="89">
        <f t="shared" si="229"/>
        <v>4.5313434410322992</v>
      </c>
      <c r="D669" s="75">
        <f t="shared" si="230"/>
        <v>3.2472769139150022</v>
      </c>
      <c r="E669" s="75">
        <f t="shared" si="231"/>
        <v>1.2840665271172971</v>
      </c>
      <c r="G669" s="111">
        <v>40496</v>
      </c>
      <c r="H669" s="139">
        <v>659</v>
      </c>
      <c r="I669" s="149">
        <f t="shared" si="232"/>
        <v>2010</v>
      </c>
      <c r="J669" s="13">
        <f t="shared" si="233"/>
        <v>11</v>
      </c>
      <c r="K669" s="13">
        <f t="shared" si="234"/>
        <v>14</v>
      </c>
      <c r="L669" s="144">
        <f t="shared" si="241"/>
        <v>318</v>
      </c>
      <c r="M669" s="23">
        <f t="shared" si="235"/>
        <v>1.0227757218120181</v>
      </c>
      <c r="N669" s="35">
        <f t="shared" si="236"/>
        <v>-0.33089928789388207</v>
      </c>
      <c r="O669" s="87">
        <f t="shared" si="237"/>
        <v>1.1890978836363699</v>
      </c>
      <c r="P669" s="142">
        <f t="shared" si="238"/>
        <v>11.957861830860139</v>
      </c>
      <c r="R669" s="60">
        <v>40496</v>
      </c>
      <c r="S669" s="121">
        <v>659</v>
      </c>
      <c r="T669" s="73">
        <f>'Calcul Es et Ea'!C668</f>
        <v>13.264419999999999</v>
      </c>
      <c r="U669" s="65">
        <f>'Calcul Es et Ea'!D668</f>
        <v>6.5554129999999997</v>
      </c>
      <c r="V669" s="33">
        <f t="shared" si="220"/>
        <v>8.9822674928689032</v>
      </c>
      <c r="W669" s="33">
        <f t="shared" si="221"/>
        <v>5.8848616117302583</v>
      </c>
      <c r="X669" s="35">
        <f t="shared" si="222"/>
        <v>0.65516436873008943</v>
      </c>
      <c r="Y669" s="25">
        <f t="shared" si="223"/>
        <v>4.5313434410322992</v>
      </c>
      <c r="AA669" s="60">
        <v>40496</v>
      </c>
      <c r="AB669" s="121">
        <v>659</v>
      </c>
      <c r="AC669" s="73">
        <f t="shared" si="239"/>
        <v>13.264419999999999</v>
      </c>
      <c r="AD669" s="65">
        <f t="shared" si="240"/>
        <v>6.5554129999999997</v>
      </c>
      <c r="AE669" s="33">
        <f>'Calcul Es et Ea'!I668</f>
        <v>1.1049361349748377</v>
      </c>
      <c r="AF669" s="47">
        <f t="shared" si="224"/>
        <v>286.42442</v>
      </c>
      <c r="AG669" s="47">
        <f t="shared" si="225"/>
        <v>279.71541300000001</v>
      </c>
      <c r="AH669" s="33">
        <f t="shared" si="226"/>
        <v>32.999097512340612</v>
      </c>
      <c r="AI669" s="33">
        <f t="shared" si="227"/>
        <v>30.014249203918812</v>
      </c>
      <c r="AJ669" s="25">
        <f t="shared" si="228"/>
        <v>3.2472769139150022</v>
      </c>
    </row>
    <row r="670" spans="1:36" x14ac:dyDescent="0.45">
      <c r="A670" s="60">
        <v>40497</v>
      </c>
      <c r="B670" s="122">
        <v>660</v>
      </c>
      <c r="C670" s="89">
        <f t="shared" si="229"/>
        <v>5.1860656934461042</v>
      </c>
      <c r="D670" s="75">
        <f t="shared" si="230"/>
        <v>4.1028925769912208</v>
      </c>
      <c r="E670" s="75">
        <f t="shared" si="231"/>
        <v>1.0831731164548835</v>
      </c>
      <c r="G670" s="111">
        <v>40497</v>
      </c>
      <c r="H670" s="140">
        <v>660</v>
      </c>
      <c r="I670" s="149">
        <f t="shared" si="232"/>
        <v>2010</v>
      </c>
      <c r="J670" s="13">
        <f t="shared" si="233"/>
        <v>11</v>
      </c>
      <c r="K670" s="13">
        <f t="shared" si="234"/>
        <v>15</v>
      </c>
      <c r="L670" s="144">
        <f t="shared" si="241"/>
        <v>319</v>
      </c>
      <c r="M670" s="23">
        <f t="shared" si="235"/>
        <v>1.0231834066475822</v>
      </c>
      <c r="N670" s="35">
        <f t="shared" si="236"/>
        <v>-0.33498815554618733</v>
      </c>
      <c r="O670" s="87">
        <f t="shared" si="237"/>
        <v>1.1837432890602004</v>
      </c>
      <c r="P670" s="142">
        <f t="shared" si="238"/>
        <v>11.800699859893559</v>
      </c>
      <c r="R670" s="60">
        <v>40497</v>
      </c>
      <c r="S670" s="122">
        <v>660</v>
      </c>
      <c r="T670" s="73">
        <f>'Calcul Es et Ea'!C669</f>
        <v>13.45978</v>
      </c>
      <c r="U670" s="65">
        <f>'Calcul Es et Ea'!D669</f>
        <v>4.4363460000000003</v>
      </c>
      <c r="V670" s="33">
        <f t="shared" si="220"/>
        <v>8.8642137067576456</v>
      </c>
      <c r="W670" s="33">
        <f t="shared" si="221"/>
        <v>6.7351502512287071</v>
      </c>
      <c r="X670" s="35">
        <f t="shared" si="222"/>
        <v>0.75981361393556612</v>
      </c>
      <c r="Y670" s="25">
        <f t="shared" si="223"/>
        <v>5.1860656934461042</v>
      </c>
      <c r="AA670" s="60">
        <v>40497</v>
      </c>
      <c r="AB670" s="122">
        <v>660</v>
      </c>
      <c r="AC670" s="73">
        <f t="shared" si="239"/>
        <v>13.45978</v>
      </c>
      <c r="AD670" s="65">
        <f t="shared" si="240"/>
        <v>4.4363460000000003</v>
      </c>
      <c r="AE670" s="33">
        <f>'Calcul Es et Ea'!I669</f>
        <v>1.06951163585315</v>
      </c>
      <c r="AF670" s="47">
        <f t="shared" si="224"/>
        <v>286.61978000000005</v>
      </c>
      <c r="AG670" s="47">
        <f t="shared" si="225"/>
        <v>277.59634600000004</v>
      </c>
      <c r="AH670" s="33">
        <f t="shared" si="226"/>
        <v>33.089219748337207</v>
      </c>
      <c r="AI670" s="33">
        <f t="shared" si="227"/>
        <v>29.115005337386961</v>
      </c>
      <c r="AJ670" s="25">
        <f t="shared" si="228"/>
        <v>4.1028925769912208</v>
      </c>
    </row>
    <row r="671" spans="1:36" x14ac:dyDescent="0.45">
      <c r="A671" s="60">
        <v>40498</v>
      </c>
      <c r="B671" s="122">
        <v>661</v>
      </c>
      <c r="C671" s="89">
        <f t="shared" si="229"/>
        <v>3.8297257441195267</v>
      </c>
      <c r="D671" s="75">
        <f t="shared" si="230"/>
        <v>2.5763037455631705</v>
      </c>
      <c r="E671" s="75">
        <f t="shared" si="231"/>
        <v>1.2534219985563562</v>
      </c>
      <c r="G671" s="111">
        <v>40498</v>
      </c>
      <c r="H671" s="140">
        <v>661</v>
      </c>
      <c r="I671" s="149">
        <f t="shared" si="232"/>
        <v>2010</v>
      </c>
      <c r="J671" s="13">
        <f t="shared" si="233"/>
        <v>11</v>
      </c>
      <c r="K671" s="13">
        <f t="shared" si="234"/>
        <v>16</v>
      </c>
      <c r="L671" s="144">
        <f t="shared" si="241"/>
        <v>320</v>
      </c>
      <c r="M671" s="23">
        <f t="shared" si="235"/>
        <v>1.0235842217394178</v>
      </c>
      <c r="N671" s="35">
        <f t="shared" si="236"/>
        <v>-0.33897775897836802</v>
      </c>
      <c r="O671" s="87">
        <f t="shared" si="237"/>
        <v>1.1784926391745698</v>
      </c>
      <c r="P671" s="142">
        <f t="shared" si="238"/>
        <v>11.647706660274444</v>
      </c>
      <c r="R671" s="60">
        <v>40498</v>
      </c>
      <c r="S671" s="122">
        <v>661</v>
      </c>
      <c r="T671" s="73">
        <f>'Calcul Es et Ea'!C670</f>
        <v>6.2947550000000003</v>
      </c>
      <c r="U671" s="65">
        <f>'Calcul Es et Ea'!D670</f>
        <v>1.243889</v>
      </c>
      <c r="V671" s="33">
        <f t="shared" si="220"/>
        <v>8.7492913349317529</v>
      </c>
      <c r="W671" s="33">
        <f t="shared" si="221"/>
        <v>4.973669797557827</v>
      </c>
      <c r="X671" s="35">
        <f t="shared" si="222"/>
        <v>0.56846544561847345</v>
      </c>
      <c r="Y671" s="25">
        <f t="shared" si="223"/>
        <v>3.8297257441195267</v>
      </c>
      <c r="AA671" s="60">
        <v>40498</v>
      </c>
      <c r="AB671" s="122">
        <v>661</v>
      </c>
      <c r="AC671" s="73">
        <f t="shared" si="239"/>
        <v>6.2947550000000003</v>
      </c>
      <c r="AD671" s="65">
        <f t="shared" si="240"/>
        <v>1.243889</v>
      </c>
      <c r="AE671" s="33">
        <f>'Calcul Es et Ea'!I670</f>
        <v>0.81096923469535442</v>
      </c>
      <c r="AF671" s="47">
        <f t="shared" si="224"/>
        <v>279.45475500000003</v>
      </c>
      <c r="AG671" s="47">
        <f t="shared" si="225"/>
        <v>274.40388900000005</v>
      </c>
      <c r="AH671" s="33">
        <f t="shared" si="226"/>
        <v>29.902528148137847</v>
      </c>
      <c r="AI671" s="33">
        <f t="shared" si="227"/>
        <v>27.798601111213145</v>
      </c>
      <c r="AJ671" s="25">
        <f t="shared" si="228"/>
        <v>2.5763037455631705</v>
      </c>
    </row>
    <row r="672" spans="1:36" x14ac:dyDescent="0.45">
      <c r="A672" s="60">
        <v>40499</v>
      </c>
      <c r="B672" s="121">
        <v>662</v>
      </c>
      <c r="C672" s="89">
        <f t="shared" si="229"/>
        <v>3.0317758148566023</v>
      </c>
      <c r="D672" s="75">
        <f t="shared" si="230"/>
        <v>1.6443915300402887</v>
      </c>
      <c r="E672" s="75">
        <f t="shared" si="231"/>
        <v>1.3873842848163136</v>
      </c>
      <c r="G672" s="111">
        <v>40499</v>
      </c>
      <c r="H672" s="139">
        <v>662</v>
      </c>
      <c r="I672" s="149">
        <f t="shared" si="232"/>
        <v>2010</v>
      </c>
      <c r="J672" s="13">
        <f t="shared" si="233"/>
        <v>11</v>
      </c>
      <c r="K672" s="13">
        <f t="shared" si="234"/>
        <v>17</v>
      </c>
      <c r="L672" s="144">
        <f t="shared" si="241"/>
        <v>321</v>
      </c>
      <c r="M672" s="23">
        <f t="shared" si="235"/>
        <v>1.0239780483173626</v>
      </c>
      <c r="N672" s="35">
        <f t="shared" si="236"/>
        <v>-0.34286691598482394</v>
      </c>
      <c r="O672" s="87">
        <f t="shared" si="237"/>
        <v>1.1733489002194522</v>
      </c>
      <c r="P672" s="142">
        <f t="shared" si="238"/>
        <v>11.498909299969924</v>
      </c>
      <c r="R672" s="60">
        <v>40499</v>
      </c>
      <c r="S672" s="121">
        <v>662</v>
      </c>
      <c r="T672" s="73">
        <f>'Calcul Es et Ea'!C671</f>
        <v>5.4545219999999999</v>
      </c>
      <c r="U672" s="65">
        <f>'Calcul Es et Ea'!D671</f>
        <v>2.2067000000000001</v>
      </c>
      <c r="V672" s="33">
        <f t="shared" si="220"/>
        <v>8.6375207097654094</v>
      </c>
      <c r="W672" s="33">
        <f t="shared" si="221"/>
        <v>3.9373711881254572</v>
      </c>
      <c r="X672" s="35">
        <f t="shared" si="222"/>
        <v>0.45584506485454135</v>
      </c>
      <c r="Y672" s="25">
        <f t="shared" si="223"/>
        <v>3.0317758148566023</v>
      </c>
      <c r="AA672" s="60">
        <v>40499</v>
      </c>
      <c r="AB672" s="121">
        <v>662</v>
      </c>
      <c r="AC672" s="73">
        <f t="shared" si="239"/>
        <v>5.4545219999999999</v>
      </c>
      <c r="AD672" s="65">
        <f t="shared" si="240"/>
        <v>2.2067000000000001</v>
      </c>
      <c r="AE672" s="33">
        <f>'Calcul Es et Ea'!I671</f>
        <v>0.80181125765677808</v>
      </c>
      <c r="AF672" s="47">
        <f t="shared" si="224"/>
        <v>278.61452200000002</v>
      </c>
      <c r="AG672" s="47">
        <f t="shared" si="225"/>
        <v>275.36670000000004</v>
      </c>
      <c r="AH672" s="33">
        <f t="shared" si="226"/>
        <v>29.544516662972434</v>
      </c>
      <c r="AI672" s="33">
        <f t="shared" si="227"/>
        <v>28.190811218413735</v>
      </c>
      <c r="AJ672" s="25">
        <f t="shared" si="228"/>
        <v>1.6443915300402887</v>
      </c>
    </row>
    <row r="673" spans="1:36" x14ac:dyDescent="0.45">
      <c r="A673" s="60">
        <v>40500</v>
      </c>
      <c r="B673" s="122">
        <v>663</v>
      </c>
      <c r="C673" s="89">
        <f t="shared" si="229"/>
        <v>5.0286859550698448</v>
      </c>
      <c r="D673" s="75">
        <f t="shared" si="230"/>
        <v>4.1678578543482052</v>
      </c>
      <c r="E673" s="75">
        <f t="shared" si="231"/>
        <v>0.86082810072163962</v>
      </c>
      <c r="G673" s="111">
        <v>40500</v>
      </c>
      <c r="H673" s="140">
        <v>663</v>
      </c>
      <c r="I673" s="149">
        <f t="shared" si="232"/>
        <v>2010</v>
      </c>
      <c r="J673" s="13">
        <f t="shared" si="233"/>
        <v>11</v>
      </c>
      <c r="K673" s="13">
        <f t="shared" si="234"/>
        <v>18</v>
      </c>
      <c r="L673" s="144">
        <f t="shared" si="241"/>
        <v>322</v>
      </c>
      <c r="M673" s="23">
        <f t="shared" si="235"/>
        <v>1.0243647696821025</v>
      </c>
      <c r="N673" s="35">
        <f t="shared" si="236"/>
        <v>-0.3466544741243997</v>
      </c>
      <c r="O673" s="87">
        <f t="shared" si="237"/>
        <v>1.1683150488503302</v>
      </c>
      <c r="P673" s="142">
        <f t="shared" si="238"/>
        <v>11.3543330628058</v>
      </c>
      <c r="R673" s="60">
        <v>40500</v>
      </c>
      <c r="S673" s="122">
        <v>663</v>
      </c>
      <c r="T673" s="73">
        <f>'Calcul Es et Ea'!C672</f>
        <v>11.35872</v>
      </c>
      <c r="U673" s="65">
        <f>'Calcul Es et Ea'!D672</f>
        <v>2.1944659999999998</v>
      </c>
      <c r="V673" s="33">
        <f t="shared" si="220"/>
        <v>8.5289208234572058</v>
      </c>
      <c r="W673" s="33">
        <f t="shared" si="221"/>
        <v>6.5307609806101876</v>
      </c>
      <c r="X673" s="35">
        <f t="shared" si="222"/>
        <v>0.76571949907760284</v>
      </c>
      <c r="Y673" s="25">
        <f t="shared" si="223"/>
        <v>5.0286859550698448</v>
      </c>
      <c r="AA673" s="60">
        <v>40500</v>
      </c>
      <c r="AB673" s="122">
        <v>663</v>
      </c>
      <c r="AC673" s="73">
        <f t="shared" si="239"/>
        <v>11.35872</v>
      </c>
      <c r="AD673" s="65">
        <f t="shared" si="240"/>
        <v>2.1944659999999998</v>
      </c>
      <c r="AE673" s="33">
        <f>'Calcul Es et Ea'!I672</f>
        <v>0.96977153431484908</v>
      </c>
      <c r="AF673" s="47">
        <f t="shared" si="224"/>
        <v>284.51872000000003</v>
      </c>
      <c r="AG673" s="47">
        <f t="shared" si="225"/>
        <v>275.354466</v>
      </c>
      <c r="AH673" s="33">
        <f t="shared" si="226"/>
        <v>32.129596989372651</v>
      </c>
      <c r="AI673" s="33">
        <f t="shared" si="227"/>
        <v>28.185801703447783</v>
      </c>
      <c r="AJ673" s="25">
        <f t="shared" si="228"/>
        <v>4.1678578543482052</v>
      </c>
    </row>
    <row r="674" spans="1:36" x14ac:dyDescent="0.45">
      <c r="A674" s="60">
        <v>40501</v>
      </c>
      <c r="B674" s="122">
        <v>664</v>
      </c>
      <c r="C674" s="89">
        <f t="shared" si="229"/>
        <v>4.9359020557068156</v>
      </c>
      <c r="D674" s="75">
        <f t="shared" si="230"/>
        <v>4.0929854833133898</v>
      </c>
      <c r="E674" s="75">
        <f t="shared" si="231"/>
        <v>0.84291657239342577</v>
      </c>
      <c r="G674" s="111">
        <v>40501</v>
      </c>
      <c r="H674" s="140">
        <v>664</v>
      </c>
      <c r="I674" s="149">
        <f t="shared" si="232"/>
        <v>2010</v>
      </c>
      <c r="J674" s="13">
        <f t="shared" si="233"/>
        <v>11</v>
      </c>
      <c r="K674" s="13">
        <f t="shared" si="234"/>
        <v>19</v>
      </c>
      <c r="L674" s="144">
        <f t="shared" si="241"/>
        <v>323</v>
      </c>
      <c r="M674" s="23">
        <f t="shared" si="235"/>
        <v>1.0247442712397508</v>
      </c>
      <c r="N674" s="35">
        <f t="shared" si="236"/>
        <v>-0.35033931106187588</v>
      </c>
      <c r="O674" s="87">
        <f t="shared" si="237"/>
        <v>1.163394067571764</v>
      </c>
      <c r="P674" s="142">
        <f t="shared" si="238"/>
        <v>11.214001499710486</v>
      </c>
      <c r="R674" s="60">
        <v>40501</v>
      </c>
      <c r="S674" s="122">
        <v>664</v>
      </c>
      <c r="T674" s="73">
        <f>'Calcul Es et Ea'!C673</f>
        <v>12.00061</v>
      </c>
      <c r="U674" s="65">
        <f>'Calcul Es et Ea'!D673</f>
        <v>2.949055</v>
      </c>
      <c r="V674" s="33">
        <f t="shared" ref="V674:V737" si="242">(0.75+2*$T$2/100000)*P674</f>
        <v>8.4235093665225289</v>
      </c>
      <c r="W674" s="33">
        <f t="shared" ref="W674:W737" si="243">$T$4*SQRT(T674-U674)*P674</f>
        <v>6.4102624100088512</v>
      </c>
      <c r="X674" s="35">
        <f t="shared" ref="X674:X737" si="244">IF(W674/V674&lt;=1,W674/V674,1)</f>
        <v>0.76099665009990902</v>
      </c>
      <c r="Y674" s="25">
        <f t="shared" ref="Y674:Y737" si="245">0.77*W674</f>
        <v>4.9359020557068156</v>
      </c>
      <c r="AA674" s="60">
        <v>40501</v>
      </c>
      <c r="AB674" s="122">
        <v>664</v>
      </c>
      <c r="AC674" s="73">
        <f t="shared" si="239"/>
        <v>12.00061</v>
      </c>
      <c r="AD674" s="65">
        <f t="shared" si="240"/>
        <v>2.949055</v>
      </c>
      <c r="AE674" s="33">
        <f>'Calcul Es et Ea'!I673</f>
        <v>1.0231005947024796</v>
      </c>
      <c r="AF674" s="47">
        <f t="shared" ref="AF674:AF737" si="246">273.16+AC674</f>
        <v>285.16061000000002</v>
      </c>
      <c r="AG674" s="47">
        <f t="shared" ref="AG674:AG737" si="247">273.16+AD674</f>
        <v>276.10905500000001</v>
      </c>
      <c r="AH674" s="33">
        <f t="shared" ref="AH674:AH737" si="248">$E$2*AF674^4</f>
        <v>32.420524268173011</v>
      </c>
      <c r="AI674" s="33">
        <f t="shared" ref="AI674:AI737" si="249">$E$2*AG674^4</f>
        <v>28.496038672580156</v>
      </c>
      <c r="AJ674" s="25">
        <f t="shared" ref="AJ674:AJ737" si="250">(AH674+AI674)/2*(0.34-0.14*SQRT(AE674))*(1.35*X674-0.35)</f>
        <v>4.0929854833133898</v>
      </c>
    </row>
    <row r="675" spans="1:36" x14ac:dyDescent="0.45">
      <c r="A675" s="60">
        <v>40502</v>
      </c>
      <c r="B675" s="121">
        <v>665</v>
      </c>
      <c r="C675" s="89">
        <f t="shared" si="229"/>
        <v>2.9048864354841331</v>
      </c>
      <c r="D675" s="75">
        <f t="shared" si="230"/>
        <v>1.6252820101028076</v>
      </c>
      <c r="E675" s="75">
        <f t="shared" si="231"/>
        <v>1.2796044253813255</v>
      </c>
      <c r="G675" s="111">
        <v>40502</v>
      </c>
      <c r="H675" s="139">
        <v>665</v>
      </c>
      <c r="I675" s="149">
        <f t="shared" si="232"/>
        <v>2010</v>
      </c>
      <c r="J675" s="13">
        <f t="shared" si="233"/>
        <v>11</v>
      </c>
      <c r="K675" s="13">
        <f t="shared" si="234"/>
        <v>20</v>
      </c>
      <c r="L675" s="144">
        <f t="shared" si="241"/>
        <v>324</v>
      </c>
      <c r="M675" s="23">
        <f t="shared" si="235"/>
        <v>1.0251164405358055</v>
      </c>
      <c r="N675" s="35">
        <f t="shared" si="236"/>
        <v>-0.35392033490054309</v>
      </c>
      <c r="O675" s="87">
        <f t="shared" si="237"/>
        <v>1.1585889399287916</v>
      </c>
      <c r="P675" s="142">
        <f t="shared" si="238"/>
        <v>11.077936483012248</v>
      </c>
      <c r="R675" s="60">
        <v>40502</v>
      </c>
      <c r="S675" s="121">
        <v>665</v>
      </c>
      <c r="T675" s="73">
        <f>'Calcul Es et Ea'!C674</f>
        <v>8.7256769999999992</v>
      </c>
      <c r="U675" s="65">
        <f>'Calcul Es et Ea'!D674</f>
        <v>5.5131119999999996</v>
      </c>
      <c r="V675" s="33">
        <f t="shared" si="242"/>
        <v>8.3213027685794803</v>
      </c>
      <c r="W675" s="33">
        <f t="shared" si="243"/>
        <v>3.7725797863430297</v>
      </c>
      <c r="X675" s="35">
        <f t="shared" si="244"/>
        <v>0.45336408147387269</v>
      </c>
      <c r="Y675" s="25">
        <f t="shared" si="245"/>
        <v>2.9048864354841331</v>
      </c>
      <c r="AA675" s="60">
        <v>40502</v>
      </c>
      <c r="AB675" s="121">
        <v>665</v>
      </c>
      <c r="AC675" s="73">
        <f t="shared" si="239"/>
        <v>8.7256769999999992</v>
      </c>
      <c r="AD675" s="65">
        <f t="shared" si="240"/>
        <v>5.5131119999999996</v>
      </c>
      <c r="AE675" s="33">
        <f>'Calcul Es et Ea'!I674</f>
        <v>0.93054520841731847</v>
      </c>
      <c r="AF675" s="47">
        <f t="shared" si="246"/>
        <v>281.88567700000004</v>
      </c>
      <c r="AG675" s="47">
        <f t="shared" si="247"/>
        <v>278.673112</v>
      </c>
      <c r="AH675" s="33">
        <f t="shared" si="248"/>
        <v>30.956648115274294</v>
      </c>
      <c r="AI675" s="33">
        <f t="shared" si="249"/>
        <v>29.569376233377923</v>
      </c>
      <c r="AJ675" s="25">
        <f t="shared" si="250"/>
        <v>1.6252820101028076</v>
      </c>
    </row>
    <row r="676" spans="1:36" x14ac:dyDescent="0.45">
      <c r="A676" s="60">
        <v>40503</v>
      </c>
      <c r="B676" s="122">
        <v>666</v>
      </c>
      <c r="C676" s="89">
        <f t="shared" si="229"/>
        <v>2.1247225681929751</v>
      </c>
      <c r="D676" s="75">
        <f t="shared" si="230"/>
        <v>0.63242870526123651</v>
      </c>
      <c r="E676" s="75">
        <f t="shared" si="231"/>
        <v>1.4922938629317386</v>
      </c>
      <c r="G676" s="111">
        <v>40503</v>
      </c>
      <c r="H676" s="140">
        <v>666</v>
      </c>
      <c r="I676" s="149">
        <f t="shared" si="232"/>
        <v>2010</v>
      </c>
      <c r="J676" s="13">
        <f t="shared" si="233"/>
        <v>11</v>
      </c>
      <c r="K676" s="13">
        <f t="shared" si="234"/>
        <v>21</v>
      </c>
      <c r="L676" s="144">
        <f t="shared" si="241"/>
        <v>325</v>
      </c>
      <c r="M676" s="23">
        <f t="shared" si="235"/>
        <v>1.0254811672884725</v>
      </c>
      <c r="N676" s="35">
        <f t="shared" si="236"/>
        <v>-0.35739648450575284</v>
      </c>
      <c r="O676" s="87">
        <f t="shared" si="237"/>
        <v>1.1539026454636072</v>
      </c>
      <c r="P676" s="142">
        <f t="shared" si="238"/>
        <v>10.946158263594898</v>
      </c>
      <c r="R676" s="60">
        <v>40503</v>
      </c>
      <c r="S676" s="122">
        <v>666</v>
      </c>
      <c r="T676" s="73">
        <f>'Calcul Es et Ea'!C675</f>
        <v>6.9892899999999996</v>
      </c>
      <c r="U676" s="65">
        <f>'Calcul Es et Ea'!D675</f>
        <v>5.2289669999999999</v>
      </c>
      <c r="V676" s="33">
        <f t="shared" si="242"/>
        <v>8.2223162412819431</v>
      </c>
      <c r="W676" s="33">
        <f t="shared" si="243"/>
        <v>2.7593799586921754</v>
      </c>
      <c r="X676" s="35">
        <f t="shared" si="244"/>
        <v>0.33559642778492305</v>
      </c>
      <c r="Y676" s="25">
        <f t="shared" si="245"/>
        <v>2.1247225681929751</v>
      </c>
      <c r="AA676" s="60">
        <v>40503</v>
      </c>
      <c r="AB676" s="122">
        <v>666</v>
      </c>
      <c r="AC676" s="73">
        <f t="shared" si="239"/>
        <v>6.9892899999999996</v>
      </c>
      <c r="AD676" s="65">
        <f t="shared" si="240"/>
        <v>5.2289669999999999</v>
      </c>
      <c r="AE676" s="33">
        <f>'Calcul Es et Ea'!I675</f>
        <v>0.91939850292107428</v>
      </c>
      <c r="AF676" s="47">
        <f t="shared" si="246"/>
        <v>280.14929000000001</v>
      </c>
      <c r="AG676" s="47">
        <f t="shared" si="247"/>
        <v>278.38896700000004</v>
      </c>
      <c r="AH676" s="33">
        <f t="shared" si="248"/>
        <v>30.200907824068391</v>
      </c>
      <c r="AI676" s="33">
        <f t="shared" si="249"/>
        <v>29.448960616227808</v>
      </c>
      <c r="AJ676" s="25">
        <f t="shared" si="250"/>
        <v>0.63242870526123651</v>
      </c>
    </row>
    <row r="677" spans="1:36" x14ac:dyDescent="0.45">
      <c r="A677" s="60">
        <v>40504</v>
      </c>
      <c r="B677" s="122">
        <v>667</v>
      </c>
      <c r="C677" s="89">
        <f t="shared" si="229"/>
        <v>3.1962025003696195</v>
      </c>
      <c r="D677" s="75">
        <f t="shared" si="230"/>
        <v>2.1278090517563557</v>
      </c>
      <c r="E677" s="75">
        <f t="shared" si="231"/>
        <v>1.0683934486132638</v>
      </c>
      <c r="G677" s="111">
        <v>40504</v>
      </c>
      <c r="H677" s="140">
        <v>667</v>
      </c>
      <c r="I677" s="149">
        <f t="shared" si="232"/>
        <v>2010</v>
      </c>
      <c r="J677" s="13">
        <f t="shared" si="233"/>
        <v>11</v>
      </c>
      <c r="K677" s="13">
        <f t="shared" si="234"/>
        <v>22</v>
      </c>
      <c r="L677" s="144">
        <f t="shared" si="241"/>
        <v>326</v>
      </c>
      <c r="M677" s="23">
        <f t="shared" si="235"/>
        <v>1.0258383434213432</v>
      </c>
      <c r="N677" s="35">
        <f t="shared" si="236"/>
        <v>-0.36076672981935554</v>
      </c>
      <c r="O677" s="87">
        <f t="shared" si="237"/>
        <v>1.1493381544467873</v>
      </c>
      <c r="P677" s="142">
        <f t="shared" si="238"/>
        <v>10.818685530700328</v>
      </c>
      <c r="R677" s="60">
        <v>40504</v>
      </c>
      <c r="S677" s="122">
        <v>667</v>
      </c>
      <c r="T677" s="73">
        <f>'Calcul Es et Ea'!C676</f>
        <v>7.6191579999999997</v>
      </c>
      <c r="U677" s="65">
        <f>'Calcul Es et Ea'!D676</f>
        <v>3.5413109999999999</v>
      </c>
      <c r="V677" s="33">
        <f t="shared" si="242"/>
        <v>8.1265638232408595</v>
      </c>
      <c r="W677" s="33">
        <f t="shared" si="243"/>
        <v>4.1509123381423629</v>
      </c>
      <c r="X677" s="35">
        <f t="shared" si="244"/>
        <v>0.51078320781426978</v>
      </c>
      <c r="Y677" s="25">
        <f t="shared" si="245"/>
        <v>3.1962025003696195</v>
      </c>
      <c r="AA677" s="60">
        <v>40504</v>
      </c>
      <c r="AB677" s="122">
        <v>667</v>
      </c>
      <c r="AC677" s="73">
        <f t="shared" si="239"/>
        <v>7.6191579999999997</v>
      </c>
      <c r="AD677" s="65">
        <f t="shared" si="240"/>
        <v>3.5413109999999999</v>
      </c>
      <c r="AE677" s="33">
        <f>'Calcul Es et Ea'!I676</f>
        <v>0.84048756985617556</v>
      </c>
      <c r="AF677" s="47">
        <f t="shared" si="246"/>
        <v>280.77915800000005</v>
      </c>
      <c r="AG677" s="47">
        <f t="shared" si="247"/>
        <v>276.70131100000003</v>
      </c>
      <c r="AH677" s="33">
        <f t="shared" si="248"/>
        <v>30.473431594391908</v>
      </c>
      <c r="AI677" s="33">
        <f t="shared" si="249"/>
        <v>28.741323338817509</v>
      </c>
      <c r="AJ677" s="25">
        <f t="shared" si="250"/>
        <v>2.1278090517563557</v>
      </c>
    </row>
    <row r="678" spans="1:36" x14ac:dyDescent="0.45">
      <c r="A678" s="60">
        <v>40505</v>
      </c>
      <c r="B678" s="121">
        <v>668</v>
      </c>
      <c r="C678" s="89">
        <f t="shared" si="229"/>
        <v>4.6808406908208644</v>
      </c>
      <c r="D678" s="75">
        <f t="shared" si="230"/>
        <v>4.1827688104435001</v>
      </c>
      <c r="E678" s="75">
        <f t="shared" si="231"/>
        <v>0.49807188037736427</v>
      </c>
      <c r="G678" s="111">
        <v>40505</v>
      </c>
      <c r="H678" s="139">
        <v>668</v>
      </c>
      <c r="I678" s="149">
        <f t="shared" si="232"/>
        <v>2010</v>
      </c>
      <c r="J678" s="13">
        <f t="shared" si="233"/>
        <v>11</v>
      </c>
      <c r="K678" s="13">
        <f t="shared" si="234"/>
        <v>23</v>
      </c>
      <c r="L678" s="144">
        <f t="shared" si="241"/>
        <v>327</v>
      </c>
      <c r="M678" s="23">
        <f t="shared" si="235"/>
        <v>1.0261878630954209</v>
      </c>
      <c r="N678" s="35">
        <f t="shared" si="236"/>
        <v>-0.36403007216492916</v>
      </c>
      <c r="O678" s="87">
        <f t="shared" si="237"/>
        <v>1.1448984223942553</v>
      </c>
      <c r="P678" s="142">
        <f t="shared" si="238"/>
        <v>10.695535474151738</v>
      </c>
      <c r="R678" s="60">
        <v>40505</v>
      </c>
      <c r="S678" s="121">
        <v>668</v>
      </c>
      <c r="T678" s="73">
        <f>'Calcul Es et Ea'!C677</f>
        <v>8.4917219999999993</v>
      </c>
      <c r="U678" s="65">
        <f>'Calcul Es et Ea'!D677</f>
        <v>-0.45685550000000003</v>
      </c>
      <c r="V678" s="33">
        <f t="shared" si="242"/>
        <v>8.0340584267638206</v>
      </c>
      <c r="W678" s="33">
        <f t="shared" si="243"/>
        <v>6.0790138841829409</v>
      </c>
      <c r="X678" s="35">
        <f t="shared" si="244"/>
        <v>0.75665542385551376</v>
      </c>
      <c r="Y678" s="25">
        <f t="shared" si="245"/>
        <v>4.6808406908208644</v>
      </c>
      <c r="AA678" s="60">
        <v>40505</v>
      </c>
      <c r="AB678" s="121">
        <v>668</v>
      </c>
      <c r="AC678" s="73">
        <f t="shared" si="239"/>
        <v>8.4917219999999993</v>
      </c>
      <c r="AD678" s="65">
        <f t="shared" si="240"/>
        <v>-0.45685550000000003</v>
      </c>
      <c r="AE678" s="33">
        <f>'Calcul Es et Ea'!I677</f>
        <v>0.79834748140745593</v>
      </c>
      <c r="AF678" s="47">
        <f t="shared" si="246"/>
        <v>281.65172200000001</v>
      </c>
      <c r="AG678" s="47">
        <f t="shared" si="247"/>
        <v>272.70314450000001</v>
      </c>
      <c r="AH678" s="33">
        <f t="shared" si="248"/>
        <v>30.854004359856614</v>
      </c>
      <c r="AI678" s="33">
        <f t="shared" si="249"/>
        <v>27.115803389103011</v>
      </c>
      <c r="AJ678" s="25">
        <f t="shared" si="250"/>
        <v>4.1827688104435001</v>
      </c>
    </row>
    <row r="679" spans="1:36" x14ac:dyDescent="0.45">
      <c r="A679" s="60">
        <v>40506</v>
      </c>
      <c r="B679" s="122">
        <v>669</v>
      </c>
      <c r="C679" s="89">
        <f t="shared" si="229"/>
        <v>4.5967823489433171</v>
      </c>
      <c r="D679" s="75">
        <f t="shared" si="230"/>
        <v>4.1422662817720504</v>
      </c>
      <c r="E679" s="75">
        <f t="shared" si="231"/>
        <v>0.45451606717126669</v>
      </c>
      <c r="G679" s="111">
        <v>40506</v>
      </c>
      <c r="H679" s="140">
        <v>669</v>
      </c>
      <c r="I679" s="149">
        <f t="shared" si="232"/>
        <v>2010</v>
      </c>
      <c r="J679" s="13">
        <f t="shared" si="233"/>
        <v>11</v>
      </c>
      <c r="K679" s="13">
        <f t="shared" si="234"/>
        <v>24</v>
      </c>
      <c r="L679" s="144">
        <f t="shared" si="241"/>
        <v>328</v>
      </c>
      <c r="M679" s="23">
        <f t="shared" si="235"/>
        <v>1.026529622740483</v>
      </c>
      <c r="N679" s="35">
        <f t="shared" si="236"/>
        <v>-0.36718554454370778</v>
      </c>
      <c r="O679" s="87">
        <f t="shared" si="237"/>
        <v>1.1405863843831396</v>
      </c>
      <c r="P679" s="142">
        <f t="shared" si="238"/>
        <v>10.576723848755707</v>
      </c>
      <c r="R679" s="60">
        <v>40506</v>
      </c>
      <c r="S679" s="122">
        <v>669</v>
      </c>
      <c r="T679" s="73">
        <f>'Calcul Es et Ea'!C678</f>
        <v>7.854044</v>
      </c>
      <c r="U679" s="65">
        <f>'Calcul Es et Ea'!D678</f>
        <v>-0.97100039999999999</v>
      </c>
      <c r="V679" s="33">
        <f t="shared" si="242"/>
        <v>7.9448118862313377</v>
      </c>
      <c r="W679" s="33">
        <f t="shared" si="243"/>
        <v>5.9698472064198924</v>
      </c>
      <c r="X679" s="35">
        <f t="shared" si="244"/>
        <v>0.75141454472520175</v>
      </c>
      <c r="Y679" s="25">
        <f t="shared" si="245"/>
        <v>4.5967823489433171</v>
      </c>
      <c r="AA679" s="60">
        <v>40506</v>
      </c>
      <c r="AB679" s="122">
        <v>669</v>
      </c>
      <c r="AC679" s="73">
        <f t="shared" si="239"/>
        <v>7.854044</v>
      </c>
      <c r="AD679" s="65">
        <f t="shared" si="240"/>
        <v>-0.97100039999999999</v>
      </c>
      <c r="AE679" s="33">
        <f>'Calcul Es et Ea'!I678</f>
        <v>0.77314505500569908</v>
      </c>
      <c r="AF679" s="47">
        <f t="shared" si="246"/>
        <v>281.01404400000001</v>
      </c>
      <c r="AG679" s="47">
        <f t="shared" si="247"/>
        <v>272.18899960000005</v>
      </c>
      <c r="AH679" s="33">
        <f t="shared" si="248"/>
        <v>30.575529902351125</v>
      </c>
      <c r="AI679" s="33">
        <f t="shared" si="249"/>
        <v>26.911888256452759</v>
      </c>
      <c r="AJ679" s="25">
        <f t="shared" si="250"/>
        <v>4.1422662817720504</v>
      </c>
    </row>
    <row r="680" spans="1:36" x14ac:dyDescent="0.45">
      <c r="A680" s="60">
        <v>40507</v>
      </c>
      <c r="B680" s="122">
        <v>670</v>
      </c>
      <c r="C680" s="89">
        <f t="shared" si="229"/>
        <v>4.0573707989921131</v>
      </c>
      <c r="D680" s="75">
        <f t="shared" si="230"/>
        <v>3.5287701129488016</v>
      </c>
      <c r="E680" s="75">
        <f t="shared" si="231"/>
        <v>0.52860068604331145</v>
      </c>
      <c r="G680" s="111">
        <v>40507</v>
      </c>
      <c r="H680" s="140">
        <v>670</v>
      </c>
      <c r="I680" s="149">
        <f t="shared" si="232"/>
        <v>2010</v>
      </c>
      <c r="J680" s="13">
        <f t="shared" si="233"/>
        <v>11</v>
      </c>
      <c r="K680" s="13">
        <f t="shared" si="234"/>
        <v>25</v>
      </c>
      <c r="L680" s="144">
        <f t="shared" si="241"/>
        <v>329</v>
      </c>
      <c r="M680" s="23">
        <f t="shared" si="235"/>
        <v>1.0268635210857713</v>
      </c>
      <c r="N680" s="35">
        <f t="shared" si="236"/>
        <v>-0.37023221192112515</v>
      </c>
      <c r="O680" s="87">
        <f t="shared" si="237"/>
        <v>1.1364049491816917</v>
      </c>
      <c r="P680" s="142">
        <f t="shared" si="238"/>
        <v>10.462265040627003</v>
      </c>
      <c r="R680" s="60">
        <v>40507</v>
      </c>
      <c r="S680" s="122">
        <v>670</v>
      </c>
      <c r="T680" s="73">
        <f>'Calcul Es et Ea'!C679</f>
        <v>6.0070220000000001</v>
      </c>
      <c r="U680" s="65">
        <f>'Calcul Es et Ea'!D679</f>
        <v>-1.019644</v>
      </c>
      <c r="V680" s="33">
        <f t="shared" si="242"/>
        <v>7.8588350079173797</v>
      </c>
      <c r="W680" s="33">
        <f t="shared" si="243"/>
        <v>5.2693127259637826</v>
      </c>
      <c r="X680" s="35">
        <f t="shared" si="244"/>
        <v>0.67049540048305079</v>
      </c>
      <c r="Y680" s="25">
        <f t="shared" si="245"/>
        <v>4.0573707989921131</v>
      </c>
      <c r="AA680" s="60">
        <v>40507</v>
      </c>
      <c r="AB680" s="122">
        <v>670</v>
      </c>
      <c r="AC680" s="73">
        <f t="shared" si="239"/>
        <v>6.0070220000000001</v>
      </c>
      <c r="AD680" s="65">
        <f t="shared" si="240"/>
        <v>-1.019644</v>
      </c>
      <c r="AE680" s="33">
        <f>'Calcul Es et Ea'!I679</f>
        <v>0.68280847984522419</v>
      </c>
      <c r="AF680" s="47">
        <f t="shared" si="246"/>
        <v>279.16702200000003</v>
      </c>
      <c r="AG680" s="47">
        <f t="shared" si="247"/>
        <v>272.140356</v>
      </c>
      <c r="AH680" s="33">
        <f t="shared" si="248"/>
        <v>29.77956491533282</v>
      </c>
      <c r="AI680" s="33">
        <f t="shared" si="249"/>
        <v>26.892655440361985</v>
      </c>
      <c r="AJ680" s="25">
        <f t="shared" si="250"/>
        <v>3.5287701129488016</v>
      </c>
    </row>
    <row r="681" spans="1:36" x14ac:dyDescent="0.45">
      <c r="A681" s="60">
        <v>40508</v>
      </c>
      <c r="B681" s="121">
        <v>671</v>
      </c>
      <c r="C681" s="89">
        <f t="shared" si="229"/>
        <v>4.2574048997248495</v>
      </c>
      <c r="D681" s="75">
        <f t="shared" si="230"/>
        <v>3.8825294935350252</v>
      </c>
      <c r="E681" s="75">
        <f t="shared" si="231"/>
        <v>0.37487540618982429</v>
      </c>
      <c r="G681" s="111">
        <v>40508</v>
      </c>
      <c r="H681" s="139">
        <v>671</v>
      </c>
      <c r="I681" s="149">
        <f t="shared" si="232"/>
        <v>2010</v>
      </c>
      <c r="J681" s="13">
        <f t="shared" si="233"/>
        <v>11</v>
      </c>
      <c r="K681" s="13">
        <f t="shared" si="234"/>
        <v>26</v>
      </c>
      <c r="L681" s="144">
        <f t="shared" si="241"/>
        <v>330</v>
      </c>
      <c r="M681" s="23">
        <f t="shared" si="235"/>
        <v>1.0271894591899993</v>
      </c>
      <c r="N681" s="35">
        <f t="shared" si="236"/>
        <v>-0.37316917150388462</v>
      </c>
      <c r="O681" s="87">
        <f t="shared" si="237"/>
        <v>1.1323569932104722</v>
      </c>
      <c r="P681" s="142">
        <f t="shared" si="238"/>
        <v>10.352172135166311</v>
      </c>
      <c r="R681" s="60">
        <v>40508</v>
      </c>
      <c r="S681" s="121">
        <v>671</v>
      </c>
      <c r="T681" s="73">
        <f>'Calcul Es et Ea'!C680</f>
        <v>5.275366</v>
      </c>
      <c r="U681" s="65">
        <f>'Calcul Es et Ea'!D680</f>
        <v>-2.6266569999999998</v>
      </c>
      <c r="V681" s="33">
        <f t="shared" si="242"/>
        <v>7.7761376210515269</v>
      </c>
      <c r="W681" s="33">
        <f t="shared" si="243"/>
        <v>5.5290972723699348</v>
      </c>
      <c r="X681" s="35">
        <f t="shared" si="244"/>
        <v>0.7110338759182433</v>
      </c>
      <c r="Y681" s="25">
        <f t="shared" si="245"/>
        <v>4.2574048997248495</v>
      </c>
      <c r="AA681" s="60">
        <v>40508</v>
      </c>
      <c r="AB681" s="121">
        <v>671</v>
      </c>
      <c r="AC681" s="73">
        <f t="shared" si="239"/>
        <v>5.275366</v>
      </c>
      <c r="AD681" s="65">
        <f t="shared" si="240"/>
        <v>-2.6266569999999998</v>
      </c>
      <c r="AE681" s="33">
        <f>'Calcul Es et Ea'!I680</f>
        <v>0.63489055069847888</v>
      </c>
      <c r="AF681" s="47">
        <f t="shared" si="246"/>
        <v>278.43536600000004</v>
      </c>
      <c r="AG681" s="47">
        <f t="shared" si="247"/>
        <v>270.533343</v>
      </c>
      <c r="AH681" s="33">
        <f t="shared" si="248"/>
        <v>29.468598520460528</v>
      </c>
      <c r="AI681" s="33">
        <f t="shared" si="249"/>
        <v>26.263045730264675</v>
      </c>
      <c r="AJ681" s="25">
        <f t="shared" si="250"/>
        <v>3.8825294935350252</v>
      </c>
    </row>
    <row r="682" spans="1:36" x14ac:dyDescent="0.45">
      <c r="A682" s="60">
        <v>40509</v>
      </c>
      <c r="B682" s="122">
        <v>672</v>
      </c>
      <c r="C682" s="89">
        <f t="shared" si="229"/>
        <v>2.9427742184462353</v>
      </c>
      <c r="D682" s="75">
        <f t="shared" si="230"/>
        <v>2.0451411380974851</v>
      </c>
      <c r="E682" s="75">
        <f t="shared" si="231"/>
        <v>0.89763308034875022</v>
      </c>
      <c r="G682" s="111">
        <v>40509</v>
      </c>
      <c r="H682" s="140">
        <v>672</v>
      </c>
      <c r="I682" s="149">
        <f t="shared" si="232"/>
        <v>2010</v>
      </c>
      <c r="J682" s="13">
        <f t="shared" si="233"/>
        <v>11</v>
      </c>
      <c r="K682" s="13">
        <f t="shared" si="234"/>
        <v>27</v>
      </c>
      <c r="L682" s="144">
        <f t="shared" si="241"/>
        <v>331</v>
      </c>
      <c r="M682" s="23">
        <f t="shared" si="235"/>
        <v>1.0275073404706727</v>
      </c>
      <c r="N682" s="35">
        <f t="shared" si="236"/>
        <v>-0.37599555300747733</v>
      </c>
      <c r="O682" s="87">
        <f t="shared" si="237"/>
        <v>1.1284453543540498</v>
      </c>
      <c r="P682" s="142">
        <f t="shared" si="238"/>
        <v>10.246456986407761</v>
      </c>
      <c r="R682" s="60">
        <v>40509</v>
      </c>
      <c r="S682" s="122">
        <v>672</v>
      </c>
      <c r="T682" s="73">
        <f>'Calcul Es et Ea'!C681</f>
        <v>2.513455</v>
      </c>
      <c r="U682" s="65">
        <f>'Calcul Es et Ea'!D681</f>
        <v>-1.340244</v>
      </c>
      <c r="V682" s="33">
        <f t="shared" si="242"/>
        <v>7.6967286299100541</v>
      </c>
      <c r="W682" s="33">
        <f t="shared" si="243"/>
        <v>3.8217846992808249</v>
      </c>
      <c r="X682" s="35">
        <f t="shared" si="244"/>
        <v>0.4965466346869874</v>
      </c>
      <c r="Y682" s="25">
        <f t="shared" si="245"/>
        <v>2.9427742184462353</v>
      </c>
      <c r="AA682" s="60">
        <v>40509</v>
      </c>
      <c r="AB682" s="122">
        <v>672</v>
      </c>
      <c r="AC682" s="73">
        <f t="shared" si="239"/>
        <v>2.513455</v>
      </c>
      <c r="AD682" s="65">
        <f t="shared" si="240"/>
        <v>-1.340244</v>
      </c>
      <c r="AE682" s="33">
        <f>'Calcul Es et Ea'!I681</f>
        <v>0.59721680016546252</v>
      </c>
      <c r="AF682" s="47">
        <f t="shared" si="246"/>
        <v>275.67345500000005</v>
      </c>
      <c r="AG682" s="47">
        <f t="shared" si="247"/>
        <v>271.81975600000004</v>
      </c>
      <c r="AH682" s="33">
        <f t="shared" si="248"/>
        <v>28.316638097627955</v>
      </c>
      <c r="AI682" s="33">
        <f t="shared" si="249"/>
        <v>26.766153633112445</v>
      </c>
      <c r="AJ682" s="25">
        <f t="shared" si="250"/>
        <v>2.0451411380974851</v>
      </c>
    </row>
    <row r="683" spans="1:36" x14ac:dyDescent="0.45">
      <c r="A683" s="60">
        <v>40510</v>
      </c>
      <c r="B683" s="122">
        <v>673</v>
      </c>
      <c r="C683" s="89">
        <f t="shared" si="229"/>
        <v>2.1792456546667474</v>
      </c>
      <c r="D683" s="75">
        <f t="shared" si="230"/>
        <v>0.96451299030136639</v>
      </c>
      <c r="E683" s="75">
        <f t="shared" si="231"/>
        <v>1.2147326643653811</v>
      </c>
      <c r="G683" s="111">
        <v>40510</v>
      </c>
      <c r="H683" s="140">
        <v>673</v>
      </c>
      <c r="I683" s="149">
        <f t="shared" si="232"/>
        <v>2010</v>
      </c>
      <c r="J683" s="13">
        <f t="shared" si="233"/>
        <v>11</v>
      </c>
      <c r="K683" s="13">
        <f t="shared" si="234"/>
        <v>28</v>
      </c>
      <c r="L683" s="144">
        <f t="shared" si="241"/>
        <v>332</v>
      </c>
      <c r="M683" s="23">
        <f t="shared" si="235"/>
        <v>1.0278170707327079</v>
      </c>
      <c r="N683" s="35">
        <f t="shared" si="236"/>
        <v>-0.37871051891406543</v>
      </c>
      <c r="O683" s="87">
        <f t="shared" si="237"/>
        <v>1.1246728256444916</v>
      </c>
      <c r="P683" s="142">
        <f t="shared" si="238"/>
        <v>10.145130287441294</v>
      </c>
      <c r="R683" s="60">
        <v>40510</v>
      </c>
      <c r="S683" s="122">
        <v>673</v>
      </c>
      <c r="T683" s="73">
        <f>'Calcul Es et Ea'!C682</f>
        <v>1.7933889999999999</v>
      </c>
      <c r="U683" s="65">
        <f>'Calcul Es et Ea'!D682</f>
        <v>-0.36241099999999998</v>
      </c>
      <c r="V683" s="33">
        <f t="shared" si="242"/>
        <v>7.6206160667144029</v>
      </c>
      <c r="W683" s="33">
        <f t="shared" si="243"/>
        <v>2.8301891619048667</v>
      </c>
      <c r="X683" s="35">
        <f t="shared" si="244"/>
        <v>0.37138587446580168</v>
      </c>
      <c r="Y683" s="25">
        <f t="shared" si="245"/>
        <v>2.1792456546667474</v>
      </c>
      <c r="AA683" s="60">
        <v>40510</v>
      </c>
      <c r="AB683" s="122">
        <v>673</v>
      </c>
      <c r="AC683" s="73">
        <f t="shared" si="239"/>
        <v>1.7933889999999999</v>
      </c>
      <c r="AD683" s="65">
        <f t="shared" si="240"/>
        <v>-0.36241099999999998</v>
      </c>
      <c r="AE683" s="33">
        <f>'Calcul Es et Ea'!I682</f>
        <v>0.6065361374452205</v>
      </c>
      <c r="AF683" s="47">
        <f t="shared" si="246"/>
        <v>274.95338900000002</v>
      </c>
      <c r="AG683" s="47">
        <f t="shared" si="247"/>
        <v>272.79758900000002</v>
      </c>
      <c r="AH683" s="33">
        <f t="shared" si="248"/>
        <v>28.021940167344255</v>
      </c>
      <c r="AI683" s="33">
        <f t="shared" si="249"/>
        <v>27.153386662135325</v>
      </c>
      <c r="AJ683" s="25">
        <f t="shared" si="250"/>
        <v>0.96451299030136639</v>
      </c>
    </row>
    <row r="684" spans="1:36" x14ac:dyDescent="0.45">
      <c r="A684" s="60">
        <v>40511</v>
      </c>
      <c r="B684" s="121">
        <v>674</v>
      </c>
      <c r="C684" s="89">
        <f t="shared" si="229"/>
        <v>3.2455277033719678</v>
      </c>
      <c r="D684" s="75">
        <f t="shared" si="230"/>
        <v>2.6338650557959977</v>
      </c>
      <c r="E684" s="75">
        <f t="shared" si="231"/>
        <v>0.61166264757597011</v>
      </c>
      <c r="G684" s="111">
        <v>40511</v>
      </c>
      <c r="H684" s="139">
        <v>674</v>
      </c>
      <c r="I684" s="149">
        <f t="shared" si="232"/>
        <v>2010</v>
      </c>
      <c r="J684" s="13">
        <f t="shared" si="233"/>
        <v>11</v>
      </c>
      <c r="K684" s="13">
        <f t="shared" si="234"/>
        <v>29</v>
      </c>
      <c r="L684" s="144">
        <f t="shared" si="241"/>
        <v>333</v>
      </c>
      <c r="M684" s="23">
        <f t="shared" si="235"/>
        <v>1.0281185581963432</v>
      </c>
      <c r="N684" s="35">
        <f t="shared" si="236"/>
        <v>-0.38131326472065658</v>
      </c>
      <c r="O684" s="87">
        <f t="shared" si="237"/>
        <v>1.121042148839891</v>
      </c>
      <c r="P684" s="142">
        <f t="shared" si="238"/>
        <v>10.048201641603592</v>
      </c>
      <c r="R684" s="60">
        <v>40511</v>
      </c>
      <c r="S684" s="121">
        <v>674</v>
      </c>
      <c r="T684" s="73">
        <f>'Calcul Es et Ea'!C683</f>
        <v>1.753911</v>
      </c>
      <c r="U684" s="65">
        <f>'Calcul Es et Ea'!D683</f>
        <v>-3.1203110000000001</v>
      </c>
      <c r="V684" s="33">
        <f t="shared" si="242"/>
        <v>7.5478071451069546</v>
      </c>
      <c r="W684" s="33">
        <f t="shared" si="243"/>
        <v>4.2149710433402179</v>
      </c>
      <c r="X684" s="35">
        <f t="shared" si="244"/>
        <v>0.55843650510766862</v>
      </c>
      <c r="Y684" s="25">
        <f t="shared" si="245"/>
        <v>3.2455277033719678</v>
      </c>
      <c r="AA684" s="60">
        <v>40511</v>
      </c>
      <c r="AB684" s="121">
        <v>674</v>
      </c>
      <c r="AC684" s="73">
        <f t="shared" si="239"/>
        <v>1.753911</v>
      </c>
      <c r="AD684" s="65">
        <f t="shared" si="240"/>
        <v>-3.1203110000000001</v>
      </c>
      <c r="AE684" s="33">
        <f>'Calcul Es et Ea'!I683</f>
        <v>0.498226062225196</v>
      </c>
      <c r="AF684" s="47">
        <f t="shared" si="246"/>
        <v>274.91391100000004</v>
      </c>
      <c r="AG684" s="47">
        <f t="shared" si="247"/>
        <v>270.03968900000001</v>
      </c>
      <c r="AH684" s="33">
        <f t="shared" si="248"/>
        <v>28.005849994002567</v>
      </c>
      <c r="AI684" s="33">
        <f t="shared" si="249"/>
        <v>26.071876475185302</v>
      </c>
      <c r="AJ684" s="25">
        <f t="shared" si="250"/>
        <v>2.6338650557959977</v>
      </c>
    </row>
    <row r="685" spans="1:36" x14ac:dyDescent="0.45">
      <c r="A685" s="60">
        <v>40512</v>
      </c>
      <c r="B685" s="122">
        <v>675</v>
      </c>
      <c r="C685" s="89">
        <f t="shared" si="229"/>
        <v>2.8998577431109971</v>
      </c>
      <c r="D685" s="75">
        <f t="shared" si="230"/>
        <v>2.1308649880072061</v>
      </c>
      <c r="E685" s="75">
        <f t="shared" si="231"/>
        <v>0.76899275510379095</v>
      </c>
      <c r="G685" s="111">
        <v>40512</v>
      </c>
      <c r="H685" s="140">
        <v>675</v>
      </c>
      <c r="I685" s="149">
        <f t="shared" si="232"/>
        <v>2010</v>
      </c>
      <c r="J685" s="13">
        <f t="shared" si="233"/>
        <v>11</v>
      </c>
      <c r="K685" s="13">
        <f t="shared" si="234"/>
        <v>30</v>
      </c>
      <c r="L685" s="144">
        <f t="shared" si="241"/>
        <v>334</v>
      </c>
      <c r="M685" s="23">
        <f t="shared" si="235"/>
        <v>1.0284117135243369</v>
      </c>
      <c r="N685" s="35">
        <f t="shared" si="236"/>
        <v>-0.38380301917749693</v>
      </c>
      <c r="O685" s="87">
        <f t="shared" si="237"/>
        <v>1.1175560079231128</v>
      </c>
      <c r="P685" s="142">
        <f t="shared" si="238"/>
        <v>9.9556796341217133</v>
      </c>
      <c r="R685" s="60">
        <v>40512</v>
      </c>
      <c r="S685" s="122">
        <v>675</v>
      </c>
      <c r="T685" s="73">
        <f>'Calcul Es et Ea'!C684</f>
        <v>-1.6096220000000001</v>
      </c>
      <c r="U685" s="65">
        <f>'Calcul Es et Ea'!D684</f>
        <v>-5.5735239999999999</v>
      </c>
      <c r="V685" s="33">
        <f t="shared" si="242"/>
        <v>7.4783083139668669</v>
      </c>
      <c r="W685" s="33">
        <f t="shared" si="243"/>
        <v>3.7660490170272687</v>
      </c>
      <c r="X685" s="35">
        <f t="shared" si="244"/>
        <v>0.50359638288696995</v>
      </c>
      <c r="Y685" s="25">
        <f t="shared" si="245"/>
        <v>2.8998577431109971</v>
      </c>
      <c r="AA685" s="60">
        <v>40512</v>
      </c>
      <c r="AB685" s="122">
        <v>675</v>
      </c>
      <c r="AC685" s="73">
        <f t="shared" si="239"/>
        <v>-1.6096220000000001</v>
      </c>
      <c r="AD685" s="65">
        <f t="shared" si="240"/>
        <v>-5.5735239999999999</v>
      </c>
      <c r="AE685" s="33">
        <f>'Calcul Es et Ea'!I684</f>
        <v>0.41848901060618454</v>
      </c>
      <c r="AF685" s="47">
        <f t="shared" si="246"/>
        <v>271.55037800000002</v>
      </c>
      <c r="AG685" s="47">
        <f t="shared" si="247"/>
        <v>267.586476</v>
      </c>
      <c r="AH685" s="33">
        <f t="shared" si="248"/>
        <v>26.660208400088802</v>
      </c>
      <c r="AI685" s="33">
        <f t="shared" si="249"/>
        <v>25.137294528560407</v>
      </c>
      <c r="AJ685" s="25">
        <f t="shared" si="250"/>
        <v>2.1308649880072061</v>
      </c>
    </row>
    <row r="686" spans="1:36" x14ac:dyDescent="0.45">
      <c r="A686" s="60">
        <v>40513</v>
      </c>
      <c r="B686" s="122">
        <v>676</v>
      </c>
      <c r="C686" s="89">
        <f t="shared" si="229"/>
        <v>2.7881665042143839</v>
      </c>
      <c r="D686" s="75">
        <f t="shared" si="230"/>
        <v>2.0059382905067813</v>
      </c>
      <c r="E686" s="75">
        <f t="shared" si="231"/>
        <v>0.78222821370760265</v>
      </c>
      <c r="G686" s="111">
        <v>40513</v>
      </c>
      <c r="H686" s="140">
        <v>676</v>
      </c>
      <c r="I686" s="149">
        <f t="shared" si="232"/>
        <v>2010</v>
      </c>
      <c r="J686" s="13">
        <f t="shared" si="233"/>
        <v>12</v>
      </c>
      <c r="K686" s="13">
        <f t="shared" si="234"/>
        <v>1</v>
      </c>
      <c r="L686" s="144">
        <f t="shared" si="241"/>
        <v>335</v>
      </c>
      <c r="M686" s="23">
        <f t="shared" si="235"/>
        <v>1.0286964498484381</v>
      </c>
      <c r="N686" s="35">
        <f t="shared" si="236"/>
        <v>-0.38617904451660728</v>
      </c>
      <c r="O686" s="87">
        <f t="shared" si="237"/>
        <v>1.1142170225477412</v>
      </c>
      <c r="P686" s="142">
        <f t="shared" si="238"/>
        <v>9.8675719038850893</v>
      </c>
      <c r="R686" s="60">
        <v>40513</v>
      </c>
      <c r="S686" s="122">
        <v>676</v>
      </c>
      <c r="T686" s="73">
        <f>'Calcul Es et Ea'!C685</f>
        <v>-1.7795339999999999</v>
      </c>
      <c r="U686" s="65">
        <f>'Calcul Es et Ea'!D685</f>
        <v>-5.5096999999999996</v>
      </c>
      <c r="V686" s="33">
        <f t="shared" si="242"/>
        <v>7.412125311322324</v>
      </c>
      <c r="W686" s="33">
        <f t="shared" si="243"/>
        <v>3.6209954600186802</v>
      </c>
      <c r="X686" s="35">
        <f t="shared" si="244"/>
        <v>0.48852323833320271</v>
      </c>
      <c r="Y686" s="25">
        <f t="shared" si="245"/>
        <v>2.7881665042143839</v>
      </c>
      <c r="AA686" s="60">
        <v>40513</v>
      </c>
      <c r="AB686" s="122">
        <v>676</v>
      </c>
      <c r="AC686" s="73">
        <f t="shared" si="239"/>
        <v>-1.7795339999999999</v>
      </c>
      <c r="AD686" s="65">
        <f t="shared" si="240"/>
        <v>-5.5096999999999996</v>
      </c>
      <c r="AE686" s="33">
        <f>'Calcul Es et Ea'!I685</f>
        <v>0.40911113939728022</v>
      </c>
      <c r="AF686" s="47">
        <f t="shared" si="246"/>
        <v>271.38046600000001</v>
      </c>
      <c r="AG686" s="47">
        <f t="shared" si="247"/>
        <v>267.65030000000002</v>
      </c>
      <c r="AH686" s="33">
        <f t="shared" si="248"/>
        <v>26.593544681402971</v>
      </c>
      <c r="AI686" s="33">
        <f t="shared" si="249"/>
        <v>25.161285827427392</v>
      </c>
      <c r="AJ686" s="25">
        <f t="shared" si="250"/>
        <v>2.0059382905067813</v>
      </c>
    </row>
    <row r="687" spans="1:36" x14ac:dyDescent="0.45">
      <c r="A687" s="60">
        <v>40514</v>
      </c>
      <c r="B687" s="121">
        <v>677</v>
      </c>
      <c r="C687" s="89">
        <f t="shared" si="229"/>
        <v>4.458978136833986</v>
      </c>
      <c r="D687" s="75">
        <f t="shared" si="230"/>
        <v>4.5613640612141779</v>
      </c>
      <c r="E687" s="75">
        <f t="shared" si="231"/>
        <v>-0.1023859243801919</v>
      </c>
      <c r="G687" s="111">
        <v>40514</v>
      </c>
      <c r="H687" s="139">
        <v>677</v>
      </c>
      <c r="I687" s="149">
        <f t="shared" si="232"/>
        <v>2010</v>
      </c>
      <c r="J687" s="13">
        <f t="shared" si="233"/>
        <v>12</v>
      </c>
      <c r="K687" s="13">
        <f t="shared" si="234"/>
        <v>2</v>
      </c>
      <c r="L687" s="144">
        <f t="shared" si="241"/>
        <v>336</v>
      </c>
      <c r="M687" s="23">
        <f t="shared" si="235"/>
        <v>1.0289726827951293</v>
      </c>
      <c r="N687" s="35">
        <f t="shared" si="236"/>
        <v>-0.38844063667040113</v>
      </c>
      <c r="O687" s="87">
        <f t="shared" si="237"/>
        <v>1.1110277414599188</v>
      </c>
      <c r="P687" s="142">
        <f t="shared" si="238"/>
        <v>9.7838852150143136</v>
      </c>
      <c r="R687" s="60">
        <v>40514</v>
      </c>
      <c r="S687" s="121">
        <v>677</v>
      </c>
      <c r="T687" s="73">
        <f>'Calcul Es et Ea'!C686</f>
        <v>3.1424780000000001</v>
      </c>
      <c r="U687" s="65">
        <f>'Calcul Es et Ea'!D686</f>
        <v>-6.5617130000000001</v>
      </c>
      <c r="V687" s="33">
        <f t="shared" si="242"/>
        <v>7.3492632181101527</v>
      </c>
      <c r="W687" s="33">
        <f t="shared" si="243"/>
        <v>5.7908806971869948</v>
      </c>
      <c r="X687" s="35">
        <f t="shared" si="244"/>
        <v>0.78795391120527958</v>
      </c>
      <c r="Y687" s="25">
        <f t="shared" si="245"/>
        <v>4.458978136833986</v>
      </c>
      <c r="AA687" s="60">
        <v>40514</v>
      </c>
      <c r="AB687" s="121">
        <v>677</v>
      </c>
      <c r="AC687" s="73">
        <f t="shared" si="239"/>
        <v>3.1424780000000001</v>
      </c>
      <c r="AD687" s="65">
        <f t="shared" si="240"/>
        <v>-6.5617130000000001</v>
      </c>
      <c r="AE687" s="33">
        <f>'Calcul Es et Ea'!I686</f>
        <v>0.51421639521564211</v>
      </c>
      <c r="AF687" s="47">
        <f t="shared" si="246"/>
        <v>276.30247800000001</v>
      </c>
      <c r="AG687" s="47">
        <f t="shared" si="247"/>
        <v>266.59828700000003</v>
      </c>
      <c r="AH687" s="33">
        <f t="shared" si="248"/>
        <v>28.575972070835927</v>
      </c>
      <c r="AI687" s="33">
        <f t="shared" si="249"/>
        <v>24.768021245649663</v>
      </c>
      <c r="AJ687" s="25">
        <f t="shared" si="250"/>
        <v>4.5613640612141779</v>
      </c>
    </row>
    <row r="688" spans="1:36" x14ac:dyDescent="0.45">
      <c r="A688" s="60">
        <v>40515</v>
      </c>
      <c r="B688" s="122">
        <v>678</v>
      </c>
      <c r="C688" s="89">
        <f t="shared" si="229"/>
        <v>4.0962839786279668</v>
      </c>
      <c r="D688" s="75">
        <f t="shared" si="230"/>
        <v>4.0514224911128753</v>
      </c>
      <c r="E688" s="75">
        <f t="shared" si="231"/>
        <v>4.4861487515091447E-2</v>
      </c>
      <c r="G688" s="111">
        <v>40515</v>
      </c>
      <c r="H688" s="140">
        <v>678</v>
      </c>
      <c r="I688" s="149">
        <f t="shared" si="232"/>
        <v>2010</v>
      </c>
      <c r="J688" s="13">
        <f t="shared" si="233"/>
        <v>12</v>
      </c>
      <c r="K688" s="13">
        <f t="shared" si="234"/>
        <v>3</v>
      </c>
      <c r="L688" s="144">
        <f t="shared" si="241"/>
        <v>337</v>
      </c>
      <c r="M688" s="23">
        <f t="shared" si="235"/>
        <v>1.0292403305106266</v>
      </c>
      <c r="N688" s="35">
        <f t="shared" si="236"/>
        <v>-0.39058712548031388</v>
      </c>
      <c r="O688" s="87">
        <f t="shared" si="237"/>
        <v>1.1079906359263128</v>
      </c>
      <c r="P688" s="142">
        <f t="shared" si="238"/>
        <v>9.7046255278901459</v>
      </c>
      <c r="R688" s="60">
        <v>40515</v>
      </c>
      <c r="S688" s="122">
        <v>678</v>
      </c>
      <c r="T688" s="73">
        <f>'Calcul Es et Ea'!C687</f>
        <v>1.4430890000000001</v>
      </c>
      <c r="U688" s="65">
        <f>'Calcul Es et Ea'!D687</f>
        <v>-6.8809459999999998</v>
      </c>
      <c r="V688" s="33">
        <f t="shared" si="242"/>
        <v>7.2897265115299623</v>
      </c>
      <c r="W688" s="33">
        <f t="shared" si="243"/>
        <v>5.3198493228934627</v>
      </c>
      <c r="X688" s="35">
        <f t="shared" si="244"/>
        <v>0.72977351269340507</v>
      </c>
      <c r="Y688" s="25">
        <f t="shared" si="245"/>
        <v>4.0962839786279668</v>
      </c>
      <c r="AA688" s="60">
        <v>40515</v>
      </c>
      <c r="AB688" s="122">
        <v>678</v>
      </c>
      <c r="AC688" s="73">
        <f t="shared" si="239"/>
        <v>1.4430890000000001</v>
      </c>
      <c r="AD688" s="65">
        <f t="shared" si="240"/>
        <v>-6.8809459999999998</v>
      </c>
      <c r="AE688" s="33">
        <f>'Calcul Es et Ea'!I687</f>
        <v>0.48157210444595983</v>
      </c>
      <c r="AF688" s="47">
        <f t="shared" si="246"/>
        <v>274.60308900000001</v>
      </c>
      <c r="AG688" s="47">
        <f t="shared" si="247"/>
        <v>266.27905400000003</v>
      </c>
      <c r="AH688" s="33">
        <f t="shared" si="248"/>
        <v>27.879409208738</v>
      </c>
      <c r="AI688" s="33">
        <f t="shared" si="249"/>
        <v>24.649602190007784</v>
      </c>
      <c r="AJ688" s="25">
        <f t="shared" si="250"/>
        <v>4.0514224911128753</v>
      </c>
    </row>
    <row r="689" spans="1:36" x14ac:dyDescent="0.45">
      <c r="A689" s="60">
        <v>40516</v>
      </c>
      <c r="B689" s="122">
        <v>679</v>
      </c>
      <c r="C689" s="89">
        <f t="shared" si="229"/>
        <v>4.5600546804444377</v>
      </c>
      <c r="D689" s="75">
        <f t="shared" si="230"/>
        <v>4.7877627102945439</v>
      </c>
      <c r="E689" s="75">
        <f t="shared" si="231"/>
        <v>-0.22770802985010619</v>
      </c>
      <c r="G689" s="111">
        <v>40516</v>
      </c>
      <c r="H689" s="140">
        <v>679</v>
      </c>
      <c r="I689" s="149">
        <f t="shared" si="232"/>
        <v>2010</v>
      </c>
      <c r="J689" s="13">
        <f t="shared" si="233"/>
        <v>12</v>
      </c>
      <c r="K689" s="13">
        <f t="shared" si="234"/>
        <v>4</v>
      </c>
      <c r="L689" s="144">
        <f t="shared" si="241"/>
        <v>338</v>
      </c>
      <c r="M689" s="23">
        <f t="shared" si="235"/>
        <v>1.0294993136851356</v>
      </c>
      <c r="N689" s="35">
        <f t="shared" si="236"/>
        <v>-0.3926178748953863</v>
      </c>
      <c r="O689" s="87">
        <f t="shared" si="237"/>
        <v>1.1051080931998083</v>
      </c>
      <c r="P689" s="142">
        <f t="shared" si="238"/>
        <v>9.6297980693021827</v>
      </c>
      <c r="R689" s="60">
        <v>40516</v>
      </c>
      <c r="S689" s="122">
        <v>679</v>
      </c>
      <c r="T689" s="73">
        <f>'Calcul Es et Ea'!C688</f>
        <v>5.9732570000000003</v>
      </c>
      <c r="U689" s="65">
        <f>'Calcul Es et Ea'!D688</f>
        <v>-4.5032639999999997</v>
      </c>
      <c r="V689" s="33">
        <f t="shared" si="242"/>
        <v>7.2335191177370284</v>
      </c>
      <c r="W689" s="33">
        <f t="shared" si="243"/>
        <v>5.9221489356421273</v>
      </c>
      <c r="X689" s="35">
        <f t="shared" si="244"/>
        <v>0.81870923947939234</v>
      </c>
      <c r="Y689" s="25">
        <f t="shared" si="245"/>
        <v>4.5600546804444377</v>
      </c>
      <c r="AA689" s="60">
        <v>40516</v>
      </c>
      <c r="AB689" s="122">
        <v>679</v>
      </c>
      <c r="AC689" s="73">
        <f t="shared" si="239"/>
        <v>5.9732570000000003</v>
      </c>
      <c r="AD689" s="65">
        <f t="shared" si="240"/>
        <v>-4.5032639999999997</v>
      </c>
      <c r="AE689" s="33">
        <f>'Calcul Es et Ea'!I688</f>
        <v>0.62592623908407941</v>
      </c>
      <c r="AF689" s="47">
        <f t="shared" si="246"/>
        <v>279.13325700000001</v>
      </c>
      <c r="AG689" s="47">
        <f t="shared" si="247"/>
        <v>268.65673600000002</v>
      </c>
      <c r="AH689" s="33">
        <f t="shared" si="248"/>
        <v>29.765160282663512</v>
      </c>
      <c r="AI689" s="33">
        <f t="shared" si="249"/>
        <v>25.541878194413204</v>
      </c>
      <c r="AJ689" s="25">
        <f t="shared" si="250"/>
        <v>4.7877627102945439</v>
      </c>
    </row>
    <row r="690" spans="1:36" x14ac:dyDescent="0.45">
      <c r="A690" s="60">
        <v>40517</v>
      </c>
      <c r="B690" s="121">
        <v>680</v>
      </c>
      <c r="C690" s="89">
        <f t="shared" si="229"/>
        <v>2.3346145332887982</v>
      </c>
      <c r="D690" s="75">
        <f t="shared" si="230"/>
        <v>1.4110121846774339</v>
      </c>
      <c r="E690" s="75">
        <f t="shared" si="231"/>
        <v>0.92360234861136425</v>
      </c>
      <c r="G690" s="111">
        <v>40517</v>
      </c>
      <c r="H690" s="139">
        <v>680</v>
      </c>
      <c r="I690" s="149">
        <f t="shared" si="232"/>
        <v>2010</v>
      </c>
      <c r="J690" s="13">
        <f t="shared" si="233"/>
        <v>12</v>
      </c>
      <c r="K690" s="13">
        <f t="shared" si="234"/>
        <v>5</v>
      </c>
      <c r="L690" s="144">
        <f t="shared" si="241"/>
        <v>339</v>
      </c>
      <c r="M690" s="23">
        <f t="shared" si="235"/>
        <v>1.0297495555763521</v>
      </c>
      <c r="N690" s="35">
        <f t="shared" si="236"/>
        <v>-0.39453228316073946</v>
      </c>
      <c r="O690" s="87">
        <f t="shared" si="237"/>
        <v>1.1023824100556929</v>
      </c>
      <c r="P690" s="142">
        <f t="shared" si="238"/>
        <v>9.559407401375184</v>
      </c>
      <c r="R690" s="60">
        <v>40517</v>
      </c>
      <c r="S690" s="121">
        <v>680</v>
      </c>
      <c r="T690" s="73">
        <f>'Calcul Es et Ea'!C689</f>
        <v>4.5543440000000004</v>
      </c>
      <c r="U690" s="65">
        <f>'Calcul Es et Ea'!D689</f>
        <v>1.767711</v>
      </c>
      <c r="V690" s="33">
        <f t="shared" si="242"/>
        <v>7.1806444636169839</v>
      </c>
      <c r="W690" s="33">
        <f t="shared" si="243"/>
        <v>3.0319669263490887</v>
      </c>
      <c r="X690" s="35">
        <f t="shared" si="244"/>
        <v>0.42224161657237202</v>
      </c>
      <c r="Y690" s="25">
        <f t="shared" si="245"/>
        <v>2.3346145332887982</v>
      </c>
      <c r="AA690" s="60">
        <v>40517</v>
      </c>
      <c r="AB690" s="121">
        <v>680</v>
      </c>
      <c r="AC690" s="73">
        <f t="shared" si="239"/>
        <v>4.5543440000000004</v>
      </c>
      <c r="AD690" s="65">
        <f t="shared" si="240"/>
        <v>1.767711</v>
      </c>
      <c r="AE690" s="33">
        <f>'Calcul Es et Ea'!I689</f>
        <v>0.68272051123510602</v>
      </c>
      <c r="AF690" s="47">
        <f t="shared" si="246"/>
        <v>277.71434400000004</v>
      </c>
      <c r="AG690" s="47">
        <f t="shared" si="247"/>
        <v>274.92771100000004</v>
      </c>
      <c r="AH690" s="33">
        <f t="shared" si="248"/>
        <v>29.164540622303793</v>
      </c>
      <c r="AI690" s="33">
        <f t="shared" si="249"/>
        <v>28.011473715698624</v>
      </c>
      <c r="AJ690" s="25">
        <f t="shared" si="250"/>
        <v>1.4110121846774339</v>
      </c>
    </row>
    <row r="691" spans="1:36" x14ac:dyDescent="0.45">
      <c r="A691" s="60">
        <v>40518</v>
      </c>
      <c r="B691" s="122">
        <v>681</v>
      </c>
      <c r="C691" s="89">
        <f t="shared" si="229"/>
        <v>1.9112517857136582</v>
      </c>
      <c r="D691" s="75">
        <f t="shared" si="230"/>
        <v>0.74977198366581543</v>
      </c>
      <c r="E691" s="75">
        <f t="shared" si="231"/>
        <v>1.1614798020478427</v>
      </c>
      <c r="G691" s="111">
        <v>40518</v>
      </c>
      <c r="H691" s="140">
        <v>681</v>
      </c>
      <c r="I691" s="149">
        <f t="shared" si="232"/>
        <v>2010</v>
      </c>
      <c r="J691" s="13">
        <f t="shared" si="233"/>
        <v>12</v>
      </c>
      <c r="K691" s="13">
        <f t="shared" si="234"/>
        <v>6</v>
      </c>
      <c r="L691" s="144">
        <f t="shared" si="241"/>
        <v>340</v>
      </c>
      <c r="M691" s="23">
        <f t="shared" si="235"/>
        <v>1.0299909820322035</v>
      </c>
      <c r="N691" s="35">
        <f t="shared" si="236"/>
        <v>-0.39632978299588817</v>
      </c>
      <c r="O691" s="87">
        <f t="shared" si="237"/>
        <v>1.0998157864320124</v>
      </c>
      <c r="P691" s="142">
        <f t="shared" si="238"/>
        <v>9.4934574889310532</v>
      </c>
      <c r="R691" s="60">
        <v>40518</v>
      </c>
      <c r="S691" s="122">
        <v>681</v>
      </c>
      <c r="T691" s="73">
        <f>'Calcul Es et Ea'!C690</f>
        <v>3.4750329999999998</v>
      </c>
      <c r="U691" s="65">
        <f>'Calcul Es et Ea'!D690</f>
        <v>1.5813889999999999</v>
      </c>
      <c r="V691" s="33">
        <f t="shared" si="242"/>
        <v>7.1311055273854507</v>
      </c>
      <c r="W691" s="33">
        <f t="shared" si="243"/>
        <v>2.4821451762515041</v>
      </c>
      <c r="X691" s="35">
        <f t="shared" si="244"/>
        <v>0.34807298345528176</v>
      </c>
      <c r="Y691" s="25">
        <f t="shared" si="245"/>
        <v>1.9112517857136582</v>
      </c>
      <c r="AA691" s="60">
        <v>40518</v>
      </c>
      <c r="AB691" s="122">
        <v>681</v>
      </c>
      <c r="AC691" s="73">
        <f t="shared" si="239"/>
        <v>3.4750329999999998</v>
      </c>
      <c r="AD691" s="65">
        <f t="shared" si="240"/>
        <v>1.5813889999999999</v>
      </c>
      <c r="AE691" s="33">
        <f>'Calcul Es et Ea'!I690</f>
        <v>0.72523437478209685</v>
      </c>
      <c r="AF691" s="47">
        <f t="shared" si="246"/>
        <v>276.63503300000002</v>
      </c>
      <c r="AG691" s="47">
        <f t="shared" si="247"/>
        <v>274.74138900000003</v>
      </c>
      <c r="AH691" s="33">
        <f t="shared" si="248"/>
        <v>28.713795704689801</v>
      </c>
      <c r="AI691" s="33">
        <f t="shared" si="249"/>
        <v>27.935615948531726</v>
      </c>
      <c r="AJ691" s="25">
        <f t="shared" si="250"/>
        <v>0.74977198366581543</v>
      </c>
    </row>
    <row r="692" spans="1:36" x14ac:dyDescent="0.45">
      <c r="A692" s="60">
        <v>40519</v>
      </c>
      <c r="B692" s="122">
        <v>682</v>
      </c>
      <c r="C692" s="89">
        <f t="shared" si="229"/>
        <v>1.2523803067875947</v>
      </c>
      <c r="D692" s="75">
        <f t="shared" si="230"/>
        <v>-0.25141881640458885</v>
      </c>
      <c r="E692" s="75">
        <f t="shared" si="231"/>
        <v>1.5037991231921835</v>
      </c>
      <c r="G692" s="111">
        <v>40519</v>
      </c>
      <c r="H692" s="140">
        <v>682</v>
      </c>
      <c r="I692" s="149">
        <f t="shared" si="232"/>
        <v>2010</v>
      </c>
      <c r="J692" s="13">
        <f t="shared" si="233"/>
        <v>12</v>
      </c>
      <c r="K692" s="13">
        <f t="shared" si="234"/>
        <v>7</v>
      </c>
      <c r="L692" s="144">
        <f t="shared" si="241"/>
        <v>341</v>
      </c>
      <c r="M692" s="23">
        <f t="shared" si="235"/>
        <v>1.0302235215128204</v>
      </c>
      <c r="N692" s="35">
        <f t="shared" si="236"/>
        <v>-0.39800984176283782</v>
      </c>
      <c r="O692" s="87">
        <f t="shared" si="237"/>
        <v>1.0974103192084572</v>
      </c>
      <c r="P692" s="142">
        <f t="shared" si="238"/>
        <v>9.4319517649467013</v>
      </c>
      <c r="R692" s="60">
        <v>40519</v>
      </c>
      <c r="S692" s="122">
        <v>682</v>
      </c>
      <c r="T692" s="73">
        <f>'Calcul Es et Ea'!C691</f>
        <v>1.936855</v>
      </c>
      <c r="U692" s="65">
        <f>'Calcul Es et Ea'!D691</f>
        <v>1.1131329999999999</v>
      </c>
      <c r="V692" s="33">
        <f t="shared" si="242"/>
        <v>7.0849048877573644</v>
      </c>
      <c r="W692" s="33">
        <f t="shared" si="243"/>
        <v>1.6264679308929801</v>
      </c>
      <c r="X692" s="35">
        <f t="shared" si="244"/>
        <v>0.22956806854295225</v>
      </c>
      <c r="Y692" s="25">
        <f t="shared" si="245"/>
        <v>1.2523803067875947</v>
      </c>
      <c r="AA692" s="60">
        <v>40519</v>
      </c>
      <c r="AB692" s="122">
        <v>682</v>
      </c>
      <c r="AC692" s="73">
        <f t="shared" si="239"/>
        <v>1.936855</v>
      </c>
      <c r="AD692" s="65">
        <f t="shared" si="240"/>
        <v>1.1131329999999999</v>
      </c>
      <c r="AE692" s="33">
        <f>'Calcul Es et Ea'!I691</f>
        <v>0.67811265582235514</v>
      </c>
      <c r="AF692" s="47">
        <f t="shared" si="246"/>
        <v>275.09685500000001</v>
      </c>
      <c r="AG692" s="47">
        <f t="shared" si="247"/>
        <v>274.27313300000003</v>
      </c>
      <c r="AH692" s="33">
        <f t="shared" si="248"/>
        <v>28.080471444691224</v>
      </c>
      <c r="AI692" s="33">
        <f t="shared" si="249"/>
        <v>27.745653805294985</v>
      </c>
      <c r="AJ692" s="25">
        <f t="shared" si="250"/>
        <v>-0.25141881640458885</v>
      </c>
    </row>
    <row r="693" spans="1:36" x14ac:dyDescent="0.45">
      <c r="A693" s="60">
        <v>40520</v>
      </c>
      <c r="B693" s="121">
        <v>683</v>
      </c>
      <c r="C693" s="89">
        <f t="shared" si="229"/>
        <v>1.6635848744684933</v>
      </c>
      <c r="D693" s="75">
        <f t="shared" si="230"/>
        <v>0.40359531006417909</v>
      </c>
      <c r="E693" s="75">
        <f t="shared" si="231"/>
        <v>1.2599895644043142</v>
      </c>
      <c r="G693" s="111">
        <v>40520</v>
      </c>
      <c r="H693" s="139">
        <v>683</v>
      </c>
      <c r="I693" s="149">
        <f t="shared" si="232"/>
        <v>2010</v>
      </c>
      <c r="J693" s="13">
        <f t="shared" si="233"/>
        <v>12</v>
      </c>
      <c r="K693" s="13">
        <f t="shared" si="234"/>
        <v>8</v>
      </c>
      <c r="L693" s="144">
        <f t="shared" si="241"/>
        <v>342</v>
      </c>
      <c r="M693" s="23">
        <f t="shared" si="235"/>
        <v>1.0304471051117361</v>
      </c>
      <c r="N693" s="35">
        <f t="shared" si="236"/>
        <v>-0.39957196162391734</v>
      </c>
      <c r="O693" s="87">
        <f t="shared" si="237"/>
        <v>1.0951679961585086</v>
      </c>
      <c r="P693" s="142">
        <f t="shared" si="238"/>
        <v>9.3748931937725573</v>
      </c>
      <c r="R693" s="60">
        <v>40520</v>
      </c>
      <c r="S693" s="121">
        <v>683</v>
      </c>
      <c r="T693" s="73">
        <f>'Calcul Es et Ea'!C692</f>
        <v>1.718556</v>
      </c>
      <c r="U693" s="65">
        <f>'Calcul Es et Ea'!D692</f>
        <v>0.24736649999999999</v>
      </c>
      <c r="V693" s="33">
        <f t="shared" si="242"/>
        <v>7.0420447714341945</v>
      </c>
      <c r="W693" s="33">
        <f t="shared" si="243"/>
        <v>2.1604998369720692</v>
      </c>
      <c r="X693" s="35">
        <f t="shared" si="244"/>
        <v>0.30680007115774954</v>
      </c>
      <c r="Y693" s="25">
        <f t="shared" si="245"/>
        <v>1.6635848744684933</v>
      </c>
      <c r="AA693" s="60">
        <v>40520</v>
      </c>
      <c r="AB693" s="121">
        <v>683</v>
      </c>
      <c r="AC693" s="73">
        <f t="shared" si="239"/>
        <v>1.718556</v>
      </c>
      <c r="AD693" s="65">
        <f t="shared" si="240"/>
        <v>0.24736649999999999</v>
      </c>
      <c r="AE693" s="33">
        <f>'Calcul Es et Ea'!I692</f>
        <v>0.65069116211499733</v>
      </c>
      <c r="AF693" s="47">
        <f t="shared" si="246"/>
        <v>274.878556</v>
      </c>
      <c r="AG693" s="47">
        <f t="shared" si="247"/>
        <v>273.40736650000002</v>
      </c>
      <c r="AH693" s="33">
        <f t="shared" si="248"/>
        <v>27.991446127218168</v>
      </c>
      <c r="AI693" s="33">
        <f t="shared" si="249"/>
        <v>27.396982992871994</v>
      </c>
      <c r="AJ693" s="25">
        <f t="shared" si="250"/>
        <v>0.40359531006417909</v>
      </c>
    </row>
    <row r="694" spans="1:36" x14ac:dyDescent="0.45">
      <c r="A694" s="60">
        <v>40521</v>
      </c>
      <c r="B694" s="122">
        <v>684</v>
      </c>
      <c r="C694" s="89">
        <f t="shared" si="229"/>
        <v>3.6842897882030412</v>
      </c>
      <c r="D694" s="75">
        <f t="shared" si="230"/>
        <v>3.6655016198889916</v>
      </c>
      <c r="E694" s="75">
        <f t="shared" si="231"/>
        <v>1.8788168314049614E-2</v>
      </c>
      <c r="G694" s="111">
        <v>40521</v>
      </c>
      <c r="H694" s="140">
        <v>684</v>
      </c>
      <c r="I694" s="149">
        <f t="shared" si="232"/>
        <v>2010</v>
      </c>
      <c r="J694" s="13">
        <f t="shared" si="233"/>
        <v>12</v>
      </c>
      <c r="K694" s="13">
        <f t="shared" si="234"/>
        <v>9</v>
      </c>
      <c r="L694" s="144">
        <f t="shared" si="241"/>
        <v>343</v>
      </c>
      <c r="M694" s="23">
        <f t="shared" si="235"/>
        <v>1.0306616665763046</v>
      </c>
      <c r="N694" s="35">
        <f t="shared" si="236"/>
        <v>-0.40101567968929847</v>
      </c>
      <c r="O694" s="87">
        <f t="shared" si="237"/>
        <v>1.0930906901096664</v>
      </c>
      <c r="P694" s="142">
        <f t="shared" si="238"/>
        <v>9.3222843317827984</v>
      </c>
      <c r="R694" s="60">
        <v>40521</v>
      </c>
      <c r="S694" s="122">
        <v>684</v>
      </c>
      <c r="T694" s="73">
        <f>'Calcul Es et Ea'!C693</f>
        <v>4.855912</v>
      </c>
      <c r="U694" s="65">
        <f>'Calcul Es et Ea'!D693</f>
        <v>-2.4415900000000001</v>
      </c>
      <c r="V694" s="33">
        <f t="shared" si="242"/>
        <v>7.0025270986619672</v>
      </c>
      <c r="W694" s="33">
        <f t="shared" si="243"/>
        <v>4.7847919327312223</v>
      </c>
      <c r="X694" s="35">
        <f t="shared" si="244"/>
        <v>0.68329502554092125</v>
      </c>
      <c r="Y694" s="25">
        <f t="shared" si="245"/>
        <v>3.6842897882030412</v>
      </c>
      <c r="AA694" s="60">
        <v>40521</v>
      </c>
      <c r="AB694" s="122">
        <v>684</v>
      </c>
      <c r="AC694" s="73">
        <f t="shared" si="239"/>
        <v>4.855912</v>
      </c>
      <c r="AD694" s="65">
        <f t="shared" si="240"/>
        <v>-2.4415900000000001</v>
      </c>
      <c r="AE694" s="33">
        <f>'Calcul Es et Ea'!I693</f>
        <v>0.61486174539252958</v>
      </c>
      <c r="AF694" s="47">
        <f t="shared" si="246"/>
        <v>278.01591200000001</v>
      </c>
      <c r="AG694" s="47">
        <f t="shared" si="247"/>
        <v>270.71841000000001</v>
      </c>
      <c r="AH694" s="33">
        <f t="shared" si="248"/>
        <v>29.291425366156371</v>
      </c>
      <c r="AI694" s="33">
        <f t="shared" si="249"/>
        <v>26.334983816672786</v>
      </c>
      <c r="AJ694" s="25">
        <f t="shared" si="250"/>
        <v>3.6655016198889916</v>
      </c>
    </row>
    <row r="695" spans="1:36" x14ac:dyDescent="0.45">
      <c r="A695" s="60">
        <v>40522</v>
      </c>
      <c r="B695" s="122">
        <v>685</v>
      </c>
      <c r="C695" s="89">
        <f t="shared" si="229"/>
        <v>4.9161315801088286</v>
      </c>
      <c r="D695" s="75">
        <f t="shared" si="230"/>
        <v>5.6347860936900034</v>
      </c>
      <c r="E695" s="75">
        <f t="shared" si="231"/>
        <v>-0.71865451358117483</v>
      </c>
      <c r="G695" s="111">
        <v>40522</v>
      </c>
      <c r="H695" s="140">
        <v>685</v>
      </c>
      <c r="I695" s="149">
        <f t="shared" si="232"/>
        <v>2010</v>
      </c>
      <c r="J695" s="13">
        <f t="shared" si="233"/>
        <v>12</v>
      </c>
      <c r="K695" s="13">
        <f t="shared" si="234"/>
        <v>10</v>
      </c>
      <c r="L695" s="144">
        <f t="shared" si="241"/>
        <v>344</v>
      </c>
      <c r="M695" s="23">
        <f t="shared" si="235"/>
        <v>1.0308671423273339</v>
      </c>
      <c r="N695" s="35">
        <f t="shared" si="236"/>
        <v>-0.40234056815416047</v>
      </c>
      <c r="O695" s="87">
        <f t="shared" si="237"/>
        <v>1.0911801533463374</v>
      </c>
      <c r="P695" s="142">
        <f t="shared" si="238"/>
        <v>9.2741273851373514</v>
      </c>
      <c r="R695" s="60">
        <v>40522</v>
      </c>
      <c r="S695" s="122">
        <v>685</v>
      </c>
      <c r="T695" s="73">
        <f>'Calcul Es et Ea'!C694</f>
        <v>8.7599350000000005</v>
      </c>
      <c r="U695" s="65">
        <f>'Calcul Es et Ea'!D694</f>
        <v>-4.3684779999999996</v>
      </c>
      <c r="V695" s="33">
        <f t="shared" si="242"/>
        <v>6.9663535266197734</v>
      </c>
      <c r="W695" s="33">
        <f t="shared" si="243"/>
        <v>6.3845864676738033</v>
      </c>
      <c r="X695" s="35">
        <f t="shared" si="244"/>
        <v>0.9164890129788954</v>
      </c>
      <c r="Y695" s="25">
        <f t="shared" si="245"/>
        <v>4.9161315801088286</v>
      </c>
      <c r="AA695" s="60">
        <v>40522</v>
      </c>
      <c r="AB695" s="122">
        <v>685</v>
      </c>
      <c r="AC695" s="73">
        <f t="shared" si="239"/>
        <v>8.7599350000000005</v>
      </c>
      <c r="AD695" s="65">
        <f t="shared" si="240"/>
        <v>-4.3684779999999996</v>
      </c>
      <c r="AE695" s="33">
        <f>'Calcul Es et Ea'!I694</f>
        <v>0.68005679866118141</v>
      </c>
      <c r="AF695" s="47">
        <f t="shared" si="246"/>
        <v>281.91993500000001</v>
      </c>
      <c r="AG695" s="47">
        <f t="shared" si="247"/>
        <v>268.79152200000004</v>
      </c>
      <c r="AH695" s="33">
        <f t="shared" si="248"/>
        <v>30.971699695144867</v>
      </c>
      <c r="AI695" s="33">
        <f t="shared" si="249"/>
        <v>25.593174570962866</v>
      </c>
      <c r="AJ695" s="25">
        <f t="shared" si="250"/>
        <v>5.6347860936900034</v>
      </c>
    </row>
    <row r="696" spans="1:36" x14ac:dyDescent="0.45">
      <c r="A696" s="60">
        <v>40523</v>
      </c>
      <c r="B696" s="121">
        <v>686</v>
      </c>
      <c r="C696" s="89">
        <f t="shared" si="229"/>
        <v>4.2282938356688877</v>
      </c>
      <c r="D696" s="75">
        <f t="shared" si="230"/>
        <v>4.5382159378316294</v>
      </c>
      <c r="E696" s="75">
        <f t="shared" si="231"/>
        <v>-0.30992210216274163</v>
      </c>
      <c r="G696" s="111">
        <v>40523</v>
      </c>
      <c r="H696" s="139">
        <v>686</v>
      </c>
      <c r="I696" s="149">
        <f t="shared" si="232"/>
        <v>2010</v>
      </c>
      <c r="J696" s="13">
        <f t="shared" si="233"/>
        <v>12</v>
      </c>
      <c r="K696" s="13">
        <f t="shared" si="234"/>
        <v>11</v>
      </c>
      <c r="L696" s="144">
        <f t="shared" si="241"/>
        <v>345</v>
      </c>
      <c r="M696" s="23">
        <f t="shared" si="235"/>
        <v>1.0310634714779239</v>
      </c>
      <c r="N696" s="35">
        <f t="shared" si="236"/>
        <v>-0.40354623442545778</v>
      </c>
      <c r="O696" s="87">
        <f t="shared" si="237"/>
        <v>1.0894380122893981</v>
      </c>
      <c r="P696" s="142">
        <f t="shared" si="238"/>
        <v>9.2304242643463663</v>
      </c>
      <c r="R696" s="60">
        <v>40523</v>
      </c>
      <c r="S696" s="121">
        <v>686</v>
      </c>
      <c r="T696" s="73">
        <f>'Calcul Es et Ea'!C695</f>
        <v>5.8986450000000001</v>
      </c>
      <c r="U696" s="65">
        <f>'Calcul Es et Ea'!D695</f>
        <v>-3.905243</v>
      </c>
      <c r="V696" s="33">
        <f t="shared" si="242"/>
        <v>6.9335254904064172</v>
      </c>
      <c r="W696" s="33">
        <f t="shared" si="243"/>
        <v>5.4912906956738796</v>
      </c>
      <c r="X696" s="35">
        <f t="shared" si="244"/>
        <v>0.79199113110233921</v>
      </c>
      <c r="Y696" s="25">
        <f t="shared" si="245"/>
        <v>4.2282938356688877</v>
      </c>
      <c r="AA696" s="60">
        <v>40523</v>
      </c>
      <c r="AB696" s="121">
        <v>686</v>
      </c>
      <c r="AC696" s="73">
        <f t="shared" si="239"/>
        <v>5.8986450000000001</v>
      </c>
      <c r="AD696" s="65">
        <f t="shared" si="240"/>
        <v>-3.905243</v>
      </c>
      <c r="AE696" s="33">
        <f>'Calcul Es et Ea'!I695</f>
        <v>0.64710058683616267</v>
      </c>
      <c r="AF696" s="47">
        <f t="shared" si="246"/>
        <v>279.05864500000001</v>
      </c>
      <c r="AG696" s="47">
        <f t="shared" si="247"/>
        <v>269.25475700000004</v>
      </c>
      <c r="AH696" s="33">
        <f t="shared" si="248"/>
        <v>29.733348267423231</v>
      </c>
      <c r="AI696" s="33">
        <f t="shared" si="249"/>
        <v>25.770060172010339</v>
      </c>
      <c r="AJ696" s="25">
        <f t="shared" si="250"/>
        <v>4.5382159378316294</v>
      </c>
    </row>
    <row r="697" spans="1:36" x14ac:dyDescent="0.45">
      <c r="A697" s="60">
        <v>40524</v>
      </c>
      <c r="B697" s="122">
        <v>687</v>
      </c>
      <c r="C697" s="89">
        <f t="shared" si="229"/>
        <v>3.4058138538637492</v>
      </c>
      <c r="D697" s="75">
        <f t="shared" si="230"/>
        <v>3.2771376885055425</v>
      </c>
      <c r="E697" s="75">
        <f t="shared" si="231"/>
        <v>0.1286761653582067</v>
      </c>
      <c r="G697" s="111">
        <v>40524</v>
      </c>
      <c r="H697" s="140">
        <v>687</v>
      </c>
      <c r="I697" s="149">
        <f t="shared" si="232"/>
        <v>2010</v>
      </c>
      <c r="J697" s="13">
        <f t="shared" si="233"/>
        <v>12</v>
      </c>
      <c r="K697" s="13">
        <f t="shared" si="234"/>
        <v>12</v>
      </c>
      <c r="L697" s="144">
        <f t="shared" si="241"/>
        <v>346</v>
      </c>
      <c r="M697" s="23">
        <f t="shared" si="235"/>
        <v>1.0312505958515106</v>
      </c>
      <c r="N697" s="35">
        <f t="shared" si="236"/>
        <v>-0.40463232123825377</v>
      </c>
      <c r="O697" s="87">
        <f t="shared" si="237"/>
        <v>1.0878657624855379</v>
      </c>
      <c r="P697" s="142">
        <f t="shared" si="238"/>
        <v>9.1911766353414794</v>
      </c>
      <c r="R697" s="60">
        <v>40524</v>
      </c>
      <c r="S697" s="122">
        <v>687</v>
      </c>
      <c r="T697" s="73">
        <f>'Calcul Es et Ea'!C696</f>
        <v>6.9477219999999997</v>
      </c>
      <c r="U697" s="65">
        <f>'Calcul Es et Ea'!D696</f>
        <v>0.53251110000000001</v>
      </c>
      <c r="V697" s="33">
        <f t="shared" si="242"/>
        <v>6.9040442414031062</v>
      </c>
      <c r="W697" s="33">
        <f t="shared" si="243"/>
        <v>4.423134875147726</v>
      </c>
      <c r="X697" s="35">
        <f t="shared" si="244"/>
        <v>0.6406585358509832</v>
      </c>
      <c r="Y697" s="25">
        <f t="shared" si="245"/>
        <v>3.4058138538637492</v>
      </c>
      <c r="AA697" s="60">
        <v>40524</v>
      </c>
      <c r="AB697" s="122">
        <v>687</v>
      </c>
      <c r="AC697" s="73">
        <f t="shared" si="239"/>
        <v>6.9477219999999997</v>
      </c>
      <c r="AD697" s="65">
        <f t="shared" si="240"/>
        <v>0.53251110000000001</v>
      </c>
      <c r="AE697" s="33">
        <f>'Calcul Es et Ea'!I696</f>
        <v>0.72692242251840156</v>
      </c>
      <c r="AF697" s="47">
        <f t="shared" si="246"/>
        <v>280.10772200000002</v>
      </c>
      <c r="AG697" s="47">
        <f t="shared" si="247"/>
        <v>273.69251110000005</v>
      </c>
      <c r="AH697" s="33">
        <f t="shared" si="248"/>
        <v>30.182987208166391</v>
      </c>
      <c r="AI697" s="33">
        <f t="shared" si="249"/>
        <v>27.511454399594502</v>
      </c>
      <c r="AJ697" s="25">
        <f t="shared" si="250"/>
        <v>3.2771376885055425</v>
      </c>
    </row>
    <row r="698" spans="1:36" x14ac:dyDescent="0.45">
      <c r="A698" s="60">
        <v>40525</v>
      </c>
      <c r="B698" s="122">
        <v>688</v>
      </c>
      <c r="C698" s="89">
        <f t="shared" si="229"/>
        <v>2.9049557376741495</v>
      </c>
      <c r="D698" s="75">
        <f t="shared" si="230"/>
        <v>2.5055812336982197</v>
      </c>
      <c r="E698" s="75">
        <f t="shared" si="231"/>
        <v>0.39937450397592977</v>
      </c>
      <c r="G698" s="111">
        <v>40525</v>
      </c>
      <c r="H698" s="140">
        <v>688</v>
      </c>
      <c r="I698" s="149">
        <f t="shared" si="232"/>
        <v>2010</v>
      </c>
      <c r="J698" s="13">
        <f t="shared" si="233"/>
        <v>12</v>
      </c>
      <c r="K698" s="13">
        <f t="shared" si="234"/>
        <v>13</v>
      </c>
      <c r="L698" s="144">
        <f t="shared" si="241"/>
        <v>347</v>
      </c>
      <c r="M698" s="23">
        <f t="shared" si="235"/>
        <v>1.031428459999103</v>
      </c>
      <c r="N698" s="35">
        <f t="shared" si="236"/>
        <v>-0.40559850676158615</v>
      </c>
      <c r="O698" s="87">
        <f t="shared" si="237"/>
        <v>1.0864647639382452</v>
      </c>
      <c r="P698" s="142">
        <f t="shared" si="238"/>
        <v>9.1563859667729783</v>
      </c>
      <c r="R698" s="60">
        <v>40525</v>
      </c>
      <c r="S698" s="122">
        <v>688</v>
      </c>
      <c r="T698" s="73">
        <f>'Calcul Es et Ea'!C697</f>
        <v>0.50251109999999999</v>
      </c>
      <c r="U698" s="65">
        <f>'Calcul Es et Ea'!D697</f>
        <v>-4.2001340000000003</v>
      </c>
      <c r="V698" s="33">
        <f t="shared" si="242"/>
        <v>6.8779108828011912</v>
      </c>
      <c r="W698" s="33">
        <f t="shared" si="243"/>
        <v>3.7726697891872072</v>
      </c>
      <c r="X698" s="35">
        <f t="shared" si="244"/>
        <v>0.54851972546214478</v>
      </c>
      <c r="Y698" s="25">
        <f t="shared" si="245"/>
        <v>2.9049557376741495</v>
      </c>
      <c r="AA698" s="60">
        <v>40525</v>
      </c>
      <c r="AB698" s="122">
        <v>688</v>
      </c>
      <c r="AC698" s="73">
        <f t="shared" si="239"/>
        <v>0.50251109999999999</v>
      </c>
      <c r="AD698" s="65">
        <f t="shared" si="240"/>
        <v>-4.2001340000000003</v>
      </c>
      <c r="AE698" s="33">
        <f>'Calcul Es et Ea'!I697</f>
        <v>0.49590658289720957</v>
      </c>
      <c r="AF698" s="47">
        <f t="shared" si="246"/>
        <v>273.66251110000002</v>
      </c>
      <c r="AG698" s="47">
        <f t="shared" si="247"/>
        <v>268.95986600000003</v>
      </c>
      <c r="AH698" s="33">
        <f t="shared" si="248"/>
        <v>27.499394033935754</v>
      </c>
      <c r="AI698" s="33">
        <f t="shared" si="249"/>
        <v>25.657350801154983</v>
      </c>
      <c r="AJ698" s="25">
        <f t="shared" si="250"/>
        <v>2.5055812336982197</v>
      </c>
    </row>
    <row r="699" spans="1:36" x14ac:dyDescent="0.45">
      <c r="A699" s="60">
        <v>40526</v>
      </c>
      <c r="B699" s="121">
        <v>689</v>
      </c>
      <c r="C699" s="89">
        <f t="shared" si="229"/>
        <v>4.5435817430628598</v>
      </c>
      <c r="D699" s="75">
        <f t="shared" si="230"/>
        <v>5.2934481375579399</v>
      </c>
      <c r="E699" s="75">
        <f t="shared" si="231"/>
        <v>-0.74986639449508008</v>
      </c>
      <c r="G699" s="111">
        <v>40526</v>
      </c>
      <c r="H699" s="139">
        <v>689</v>
      </c>
      <c r="I699" s="149">
        <f t="shared" si="232"/>
        <v>2010</v>
      </c>
      <c r="J699" s="13">
        <f t="shared" si="233"/>
        <v>12</v>
      </c>
      <c r="K699" s="13">
        <f t="shared" si="234"/>
        <v>14</v>
      </c>
      <c r="L699" s="144">
        <f t="shared" si="241"/>
        <v>348</v>
      </c>
      <c r="M699" s="23">
        <f t="shared" si="235"/>
        <v>1.0315970112157162</v>
      </c>
      <c r="N699" s="35">
        <f t="shared" si="236"/>
        <v>-0.40644450469383236</v>
      </c>
      <c r="O699" s="87">
        <f t="shared" si="237"/>
        <v>1.0852362368107031</v>
      </c>
      <c r="P699" s="142">
        <f t="shared" si="238"/>
        <v>9.1260535732699335</v>
      </c>
      <c r="R699" s="60">
        <v>40526</v>
      </c>
      <c r="S699" s="121">
        <v>689</v>
      </c>
      <c r="T699" s="73">
        <f>'Calcul Es et Ea'!C698</f>
        <v>5.3298009999999998</v>
      </c>
      <c r="U699" s="65">
        <f>'Calcul Es et Ea'!D698</f>
        <v>-6.2510909999999997</v>
      </c>
      <c r="V699" s="33">
        <f t="shared" si="242"/>
        <v>6.8551264020974436</v>
      </c>
      <c r="W699" s="33">
        <f t="shared" si="243"/>
        <v>5.9007555104712459</v>
      </c>
      <c r="X699" s="35">
        <f t="shared" si="244"/>
        <v>0.86077997171077814</v>
      </c>
      <c r="Y699" s="25">
        <f t="shared" si="245"/>
        <v>4.5435817430628598</v>
      </c>
      <c r="AA699" s="60">
        <v>40526</v>
      </c>
      <c r="AB699" s="121">
        <v>689</v>
      </c>
      <c r="AC699" s="73">
        <f t="shared" si="239"/>
        <v>5.3298009999999998</v>
      </c>
      <c r="AD699" s="65">
        <f t="shared" si="240"/>
        <v>-6.2510909999999997</v>
      </c>
      <c r="AE699" s="33">
        <f>'Calcul Es et Ea'!I698</f>
        <v>0.51262287761585645</v>
      </c>
      <c r="AF699" s="47">
        <f t="shared" si="246"/>
        <v>278.489801</v>
      </c>
      <c r="AG699" s="47">
        <f t="shared" si="247"/>
        <v>266.90890900000005</v>
      </c>
      <c r="AH699" s="33">
        <f t="shared" si="248"/>
        <v>29.491650098449337</v>
      </c>
      <c r="AI699" s="33">
        <f t="shared" si="249"/>
        <v>24.883655126451078</v>
      </c>
      <c r="AJ699" s="25">
        <f t="shared" si="250"/>
        <v>5.2934481375579399</v>
      </c>
    </row>
    <row r="700" spans="1:36" x14ac:dyDescent="0.45">
      <c r="A700" s="60">
        <v>40527</v>
      </c>
      <c r="B700" s="122">
        <v>690</v>
      </c>
      <c r="C700" s="89">
        <f t="shared" si="229"/>
        <v>4.1592214115862145</v>
      </c>
      <c r="D700" s="75">
        <f t="shared" si="230"/>
        <v>4.7041873891622856</v>
      </c>
      <c r="E700" s="75">
        <f t="shared" si="231"/>
        <v>-0.54496597757607113</v>
      </c>
      <c r="G700" s="111">
        <v>40527</v>
      </c>
      <c r="H700" s="140">
        <v>690</v>
      </c>
      <c r="I700" s="149">
        <f t="shared" si="232"/>
        <v>2010</v>
      </c>
      <c r="J700" s="13">
        <f t="shared" si="233"/>
        <v>12</v>
      </c>
      <c r="K700" s="13">
        <f t="shared" si="234"/>
        <v>15</v>
      </c>
      <c r="L700" s="144">
        <f t="shared" si="241"/>
        <v>349</v>
      </c>
      <c r="M700" s="23">
        <f t="shared" si="235"/>
        <v>1.031756199555987</v>
      </c>
      <c r="N700" s="35">
        <f t="shared" si="236"/>
        <v>-0.40717006434754704</v>
      </c>
      <c r="O700" s="87">
        <f t="shared" si="237"/>
        <v>1.0841812575289513</v>
      </c>
      <c r="P700" s="142">
        <f t="shared" si="238"/>
        <v>9.1001806544194732</v>
      </c>
      <c r="R700" s="60">
        <v>40527</v>
      </c>
      <c r="S700" s="122">
        <v>690</v>
      </c>
      <c r="T700" s="73">
        <f>'Calcul Es et Ea'!C699</f>
        <v>3.2379220000000002</v>
      </c>
      <c r="U700" s="65">
        <f>'Calcul Es et Ea'!D699</f>
        <v>-6.5217539999999996</v>
      </c>
      <c r="V700" s="33">
        <f t="shared" si="242"/>
        <v>6.8356917003737321</v>
      </c>
      <c r="W700" s="33">
        <f t="shared" si="243"/>
        <v>5.4015862488132651</v>
      </c>
      <c r="X700" s="35">
        <f t="shared" si="244"/>
        <v>0.79020331600354954</v>
      </c>
      <c r="Y700" s="25">
        <f t="shared" si="245"/>
        <v>4.1592214115862145</v>
      </c>
      <c r="AA700" s="60">
        <v>40527</v>
      </c>
      <c r="AB700" s="122">
        <v>690</v>
      </c>
      <c r="AC700" s="73">
        <f t="shared" si="239"/>
        <v>3.2379220000000002</v>
      </c>
      <c r="AD700" s="65">
        <f t="shared" si="240"/>
        <v>-6.5217539999999996</v>
      </c>
      <c r="AE700" s="33">
        <f>'Calcul Es et Ea'!I699</f>
        <v>0.45261512904899359</v>
      </c>
      <c r="AF700" s="47">
        <f t="shared" si="246"/>
        <v>276.39792200000005</v>
      </c>
      <c r="AG700" s="47">
        <f t="shared" si="247"/>
        <v>266.63824600000004</v>
      </c>
      <c r="AH700" s="33">
        <f t="shared" si="248"/>
        <v>28.615476871910808</v>
      </c>
      <c r="AI700" s="33">
        <f t="shared" si="249"/>
        <v>24.782873972677169</v>
      </c>
      <c r="AJ700" s="25">
        <f t="shared" si="250"/>
        <v>4.7041873891622856</v>
      </c>
    </row>
    <row r="701" spans="1:36" x14ac:dyDescent="0.45">
      <c r="A701" s="60">
        <v>40528</v>
      </c>
      <c r="B701" s="122">
        <v>691</v>
      </c>
      <c r="C701" s="89">
        <f t="shared" si="229"/>
        <v>3.3024015567388436</v>
      </c>
      <c r="D701" s="75">
        <f t="shared" si="230"/>
        <v>3.1530435118913305</v>
      </c>
      <c r="E701" s="75">
        <f t="shared" si="231"/>
        <v>0.14935804484751314</v>
      </c>
      <c r="G701" s="111">
        <v>40528</v>
      </c>
      <c r="H701" s="140">
        <v>691</v>
      </c>
      <c r="I701" s="149">
        <f t="shared" si="232"/>
        <v>2010</v>
      </c>
      <c r="J701" s="13">
        <f t="shared" si="233"/>
        <v>12</v>
      </c>
      <c r="K701" s="13">
        <f t="shared" si="234"/>
        <v>16</v>
      </c>
      <c r="L701" s="144">
        <f t="shared" si="241"/>
        <v>350</v>
      </c>
      <c r="M701" s="23">
        <f t="shared" si="235"/>
        <v>1.0319059778489741</v>
      </c>
      <c r="N701" s="35">
        <f t="shared" si="236"/>
        <v>-0.4077749707237458</v>
      </c>
      <c r="O701" s="87">
        <f t="shared" si="237"/>
        <v>1.0833007553114291</v>
      </c>
      <c r="P701" s="142">
        <f t="shared" si="238"/>
        <v>9.0787683292429637</v>
      </c>
      <c r="R701" s="60">
        <v>40528</v>
      </c>
      <c r="S701" s="122">
        <v>691</v>
      </c>
      <c r="T701" s="73">
        <f>'Calcul Es et Ea'!C700</f>
        <v>5.3638769999999996</v>
      </c>
      <c r="U701" s="65">
        <f>'Calcul Es et Ea'!D700</f>
        <v>-0.8179556</v>
      </c>
      <c r="V701" s="33">
        <f t="shared" si="242"/>
        <v>6.8196076181941452</v>
      </c>
      <c r="W701" s="33">
        <f t="shared" si="243"/>
        <v>4.2888331905699264</v>
      </c>
      <c r="X701" s="35">
        <f t="shared" si="244"/>
        <v>0.62889735461138208</v>
      </c>
      <c r="Y701" s="25">
        <f t="shared" si="245"/>
        <v>3.3024015567388436</v>
      </c>
      <c r="AA701" s="60">
        <v>40528</v>
      </c>
      <c r="AB701" s="122">
        <v>691</v>
      </c>
      <c r="AC701" s="73">
        <f t="shared" si="239"/>
        <v>5.3638769999999996</v>
      </c>
      <c r="AD701" s="65">
        <f t="shared" si="240"/>
        <v>-0.8179556</v>
      </c>
      <c r="AE701" s="33">
        <f>'Calcul Es et Ea'!I700</f>
        <v>0.6894755349774192</v>
      </c>
      <c r="AF701" s="47">
        <f t="shared" si="246"/>
        <v>278.52387700000003</v>
      </c>
      <c r="AG701" s="47">
        <f t="shared" si="247"/>
        <v>272.34204440000002</v>
      </c>
      <c r="AH701" s="33">
        <f t="shared" si="248"/>
        <v>29.506087136071855</v>
      </c>
      <c r="AI701" s="33">
        <f t="shared" si="249"/>
        <v>26.972466746279562</v>
      </c>
      <c r="AJ701" s="25">
        <f t="shared" si="250"/>
        <v>3.1530435118913305</v>
      </c>
    </row>
    <row r="702" spans="1:36" x14ac:dyDescent="0.45">
      <c r="A702" s="60">
        <v>40529</v>
      </c>
      <c r="B702" s="121">
        <v>692</v>
      </c>
      <c r="C702" s="89">
        <f t="shared" si="229"/>
        <v>3.7597511020723875</v>
      </c>
      <c r="D702" s="75">
        <f t="shared" si="230"/>
        <v>4.0530766720701408</v>
      </c>
      <c r="E702" s="75">
        <f t="shared" si="231"/>
        <v>-0.29332556999775328</v>
      </c>
      <c r="G702" s="111">
        <v>40529</v>
      </c>
      <c r="H702" s="139">
        <v>692</v>
      </c>
      <c r="I702" s="149">
        <f t="shared" si="232"/>
        <v>2010</v>
      </c>
      <c r="J702" s="13">
        <f t="shared" si="233"/>
        <v>12</v>
      </c>
      <c r="K702" s="13">
        <f t="shared" si="234"/>
        <v>17</v>
      </c>
      <c r="L702" s="144">
        <f t="shared" si="241"/>
        <v>351</v>
      </c>
      <c r="M702" s="23">
        <f t="shared" si="235"/>
        <v>1.0320463017121373</v>
      </c>
      <c r="N702" s="35">
        <f t="shared" si="236"/>
        <v>-0.40825904457561446</v>
      </c>
      <c r="O702" s="87">
        <f t="shared" si="237"/>
        <v>1.0825955091484714</v>
      </c>
      <c r="P702" s="142">
        <f t="shared" si="238"/>
        <v>9.061817665969949</v>
      </c>
      <c r="R702" s="60">
        <v>40529</v>
      </c>
      <c r="S702" s="121">
        <v>692</v>
      </c>
      <c r="T702" s="73">
        <f>'Calcul Es et Ea'!C701</f>
        <v>5.6729120000000002</v>
      </c>
      <c r="U702" s="65">
        <f>'Calcul Es et Ea'!D701</f>
        <v>-2.3697330000000001</v>
      </c>
      <c r="V702" s="33">
        <f t="shared" si="242"/>
        <v>6.8068749579699874</v>
      </c>
      <c r="W702" s="33">
        <f t="shared" si="243"/>
        <v>4.8827936390550484</v>
      </c>
      <c r="X702" s="35">
        <f t="shared" si="244"/>
        <v>0.71733264812480746</v>
      </c>
      <c r="Y702" s="25">
        <f t="shared" si="245"/>
        <v>3.7597511020723875</v>
      </c>
      <c r="AA702" s="60">
        <v>40529</v>
      </c>
      <c r="AB702" s="121">
        <v>692</v>
      </c>
      <c r="AC702" s="73">
        <f t="shared" si="239"/>
        <v>5.6729120000000002</v>
      </c>
      <c r="AD702" s="65">
        <f t="shared" si="240"/>
        <v>-2.3697330000000001</v>
      </c>
      <c r="AE702" s="33">
        <f>'Calcul Es et Ea'!I701</f>
        <v>0.57244700234662027</v>
      </c>
      <c r="AF702" s="47">
        <f t="shared" si="246"/>
        <v>278.83291200000002</v>
      </c>
      <c r="AG702" s="47">
        <f t="shared" si="247"/>
        <v>270.79026700000003</v>
      </c>
      <c r="AH702" s="33">
        <f t="shared" si="248"/>
        <v>29.637258666665598</v>
      </c>
      <c r="AI702" s="33">
        <f t="shared" si="249"/>
        <v>26.362955412672225</v>
      </c>
      <c r="AJ702" s="25">
        <f t="shared" si="250"/>
        <v>4.0530766720701408</v>
      </c>
    </row>
    <row r="703" spans="1:36" x14ac:dyDescent="0.45">
      <c r="A703" s="60">
        <v>40530</v>
      </c>
      <c r="B703" s="122">
        <v>693</v>
      </c>
      <c r="C703" s="89">
        <f t="shared" si="229"/>
        <v>3.5503446189566357</v>
      </c>
      <c r="D703" s="75">
        <f t="shared" si="230"/>
        <v>3.5838713546896726</v>
      </c>
      <c r="E703" s="75">
        <f t="shared" si="231"/>
        <v>-3.3526735733036883E-2</v>
      </c>
      <c r="G703" s="111">
        <v>40530</v>
      </c>
      <c r="H703" s="140">
        <v>693</v>
      </c>
      <c r="I703" s="149">
        <f t="shared" si="232"/>
        <v>2010</v>
      </c>
      <c r="J703" s="13">
        <f t="shared" si="233"/>
        <v>12</v>
      </c>
      <c r="K703" s="13">
        <f t="shared" si="234"/>
        <v>18</v>
      </c>
      <c r="L703" s="144">
        <f t="shared" si="241"/>
        <v>352</v>
      </c>
      <c r="M703" s="23">
        <f t="shared" si="235"/>
        <v>1.0321771295644875</v>
      </c>
      <c r="N703" s="35">
        <f t="shared" si="236"/>
        <v>-0.40862214246162354</v>
      </c>
      <c r="O703" s="87">
        <f t="shared" si="237"/>
        <v>1.0820661452525235</v>
      </c>
      <c r="P703" s="142">
        <f t="shared" si="238"/>
        <v>9.0493297069353797</v>
      </c>
      <c r="R703" s="60">
        <v>40530</v>
      </c>
      <c r="S703" s="122">
        <v>693</v>
      </c>
      <c r="T703" s="73">
        <f>'Calcul Es et Ea'!C702</f>
        <v>4.7198010000000004</v>
      </c>
      <c r="U703" s="65">
        <f>'Calcul Es et Ea'!D702</f>
        <v>-2.4716999999999998</v>
      </c>
      <c r="V703" s="33">
        <f t="shared" si="242"/>
        <v>6.7974945026615803</v>
      </c>
      <c r="W703" s="33">
        <f t="shared" si="243"/>
        <v>4.6108371674761504</v>
      </c>
      <c r="X703" s="35">
        <f t="shared" si="244"/>
        <v>0.6783142179329108</v>
      </c>
      <c r="Y703" s="25">
        <f t="shared" si="245"/>
        <v>3.5503446189566357</v>
      </c>
      <c r="AA703" s="60">
        <v>40530</v>
      </c>
      <c r="AB703" s="122">
        <v>693</v>
      </c>
      <c r="AC703" s="73">
        <f t="shared" si="239"/>
        <v>4.7198010000000004</v>
      </c>
      <c r="AD703" s="65">
        <f t="shared" si="240"/>
        <v>-2.4716999999999998</v>
      </c>
      <c r="AE703" s="33">
        <f>'Calcul Es et Ea'!I702</f>
        <v>0.63939354797059178</v>
      </c>
      <c r="AF703" s="47">
        <f t="shared" si="246"/>
        <v>277.87980100000004</v>
      </c>
      <c r="AG703" s="47">
        <f t="shared" si="247"/>
        <v>270.68830000000003</v>
      </c>
      <c r="AH703" s="33">
        <f t="shared" si="248"/>
        <v>29.234105505913664</v>
      </c>
      <c r="AI703" s="33">
        <f t="shared" si="249"/>
        <v>26.323269591811343</v>
      </c>
      <c r="AJ703" s="25">
        <f t="shared" si="250"/>
        <v>3.5838713546896726</v>
      </c>
    </row>
    <row r="704" spans="1:36" x14ac:dyDescent="0.45">
      <c r="A704" s="60">
        <v>40531</v>
      </c>
      <c r="B704" s="122">
        <v>694</v>
      </c>
      <c r="C704" s="89">
        <f t="shared" si="229"/>
        <v>3.8042830328603592</v>
      </c>
      <c r="D704" s="75">
        <f t="shared" si="230"/>
        <v>3.9627002353893523</v>
      </c>
      <c r="E704" s="75">
        <f t="shared" si="231"/>
        <v>-0.15841720252899316</v>
      </c>
      <c r="G704" s="111">
        <v>40531</v>
      </c>
      <c r="H704" s="140">
        <v>694</v>
      </c>
      <c r="I704" s="149">
        <f t="shared" si="232"/>
        <v>2010</v>
      </c>
      <c r="J704" s="13">
        <f t="shared" si="233"/>
        <v>12</v>
      </c>
      <c r="K704" s="13">
        <f t="shared" si="234"/>
        <v>19</v>
      </c>
      <c r="L704" s="144">
        <f t="shared" si="241"/>
        <v>353</v>
      </c>
      <c r="M704" s="23">
        <f t="shared" si="235"/>
        <v>1.0322984226389083</v>
      </c>
      <c r="N704" s="35">
        <f t="shared" si="236"/>
        <v>-0.40886415678803323</v>
      </c>
      <c r="O704" s="87">
        <f t="shared" si="237"/>
        <v>1.0817131349967777</v>
      </c>
      <c r="P704" s="142">
        <f t="shared" si="238"/>
        <v>9.0413054884520498</v>
      </c>
      <c r="R704" s="60">
        <v>40531</v>
      </c>
      <c r="S704" s="122">
        <v>694</v>
      </c>
      <c r="T704" s="73">
        <f>'Calcul Es et Ea'!C703</f>
        <v>8.8252539999999993</v>
      </c>
      <c r="U704" s="65">
        <f>'Calcul Es et Ea'!D703</f>
        <v>0.55355540000000003</v>
      </c>
      <c r="V704" s="33">
        <f t="shared" si="242"/>
        <v>6.7914670307056424</v>
      </c>
      <c r="W704" s="33">
        <f t="shared" si="243"/>
        <v>4.9406273154030638</v>
      </c>
      <c r="X704" s="35">
        <f t="shared" si="244"/>
        <v>0.72747571225266272</v>
      </c>
      <c r="Y704" s="25">
        <f t="shared" si="245"/>
        <v>3.8042830328603592</v>
      </c>
      <c r="AA704" s="60">
        <v>40531</v>
      </c>
      <c r="AB704" s="122">
        <v>694</v>
      </c>
      <c r="AC704" s="73">
        <f t="shared" si="239"/>
        <v>8.8252539999999993</v>
      </c>
      <c r="AD704" s="65">
        <f t="shared" si="240"/>
        <v>0.55355540000000003</v>
      </c>
      <c r="AE704" s="33">
        <f>'Calcul Es et Ea'!I703</f>
        <v>0.80670548292875954</v>
      </c>
      <c r="AF704" s="47">
        <f t="shared" si="246"/>
        <v>281.985254</v>
      </c>
      <c r="AG704" s="47">
        <f t="shared" si="247"/>
        <v>273.71355540000002</v>
      </c>
      <c r="AH704" s="33">
        <f t="shared" si="248"/>
        <v>31.00041343117493</v>
      </c>
      <c r="AI704" s="33">
        <f t="shared" si="249"/>
        <v>27.519916831766281</v>
      </c>
      <c r="AJ704" s="25">
        <f t="shared" si="250"/>
        <v>3.9627002353893523</v>
      </c>
    </row>
    <row r="705" spans="1:36" x14ac:dyDescent="0.45">
      <c r="A705" s="60">
        <v>40532</v>
      </c>
      <c r="B705" s="121">
        <v>695</v>
      </c>
      <c r="C705" s="89">
        <f t="shared" si="229"/>
        <v>3.1662433215469989</v>
      </c>
      <c r="D705" s="75">
        <f t="shared" si="230"/>
        <v>2.8761967144470701</v>
      </c>
      <c r="E705" s="75">
        <f t="shared" si="231"/>
        <v>0.2900466070999288</v>
      </c>
      <c r="G705" s="111">
        <v>40532</v>
      </c>
      <c r="H705" s="139">
        <v>695</v>
      </c>
      <c r="I705" s="149">
        <f t="shared" si="232"/>
        <v>2010</v>
      </c>
      <c r="J705" s="13">
        <f t="shared" si="233"/>
        <v>12</v>
      </c>
      <c r="K705" s="13">
        <f t="shared" si="234"/>
        <v>20</v>
      </c>
      <c r="L705" s="144">
        <f t="shared" si="241"/>
        <v>354</v>
      </c>
      <c r="M705" s="23">
        <f t="shared" si="235"/>
        <v>1.032410144993644</v>
      </c>
      <c r="N705" s="35">
        <f t="shared" si="236"/>
        <v>-0.40898501584077535</v>
      </c>
      <c r="O705" s="87">
        <f t="shared" si="237"/>
        <v>1.0815367933566542</v>
      </c>
      <c r="P705" s="142">
        <f t="shared" si="238"/>
        <v>9.0377460555375926</v>
      </c>
      <c r="R705" s="60">
        <v>40532</v>
      </c>
      <c r="S705" s="121">
        <v>695</v>
      </c>
      <c r="T705" s="73">
        <f>'Calcul Es et Ea'!C704</f>
        <v>8.5832130000000006</v>
      </c>
      <c r="U705" s="65">
        <f>'Calcul Es et Ea'!D704</f>
        <v>2.8489230000000001</v>
      </c>
      <c r="V705" s="33">
        <f t="shared" si="242"/>
        <v>6.7887933270776184</v>
      </c>
      <c r="W705" s="33">
        <f t="shared" si="243"/>
        <v>4.1120043136974012</v>
      </c>
      <c r="X705" s="35">
        <f t="shared" si="244"/>
        <v>0.60570474244610739</v>
      </c>
      <c r="Y705" s="25">
        <f t="shared" si="245"/>
        <v>3.1662433215469989</v>
      </c>
      <c r="AA705" s="60">
        <v>40532</v>
      </c>
      <c r="AB705" s="121">
        <v>695</v>
      </c>
      <c r="AC705" s="73">
        <f t="shared" si="239"/>
        <v>8.5832130000000006</v>
      </c>
      <c r="AD705" s="65">
        <f t="shared" si="240"/>
        <v>2.8489230000000001</v>
      </c>
      <c r="AE705" s="33">
        <f>'Calcul Es et Ea'!I704</f>
        <v>0.89928391887910952</v>
      </c>
      <c r="AF705" s="47">
        <f t="shared" si="246"/>
        <v>281.74321300000003</v>
      </c>
      <c r="AG705" s="47">
        <f t="shared" si="247"/>
        <v>276.00892300000004</v>
      </c>
      <c r="AH705" s="33">
        <f t="shared" si="248"/>
        <v>30.894114030737956</v>
      </c>
      <c r="AI705" s="33">
        <f t="shared" si="249"/>
        <v>28.454724365899594</v>
      </c>
      <c r="AJ705" s="25">
        <f t="shared" si="250"/>
        <v>2.8761967144470701</v>
      </c>
    </row>
    <row r="706" spans="1:36" x14ac:dyDescent="0.45">
      <c r="A706" s="60">
        <v>40533</v>
      </c>
      <c r="B706" s="122">
        <v>696</v>
      </c>
      <c r="C706" s="89">
        <f t="shared" si="229"/>
        <v>2.0279160006749999</v>
      </c>
      <c r="D706" s="75">
        <f t="shared" si="230"/>
        <v>1.0637772383819792</v>
      </c>
      <c r="E706" s="75">
        <f t="shared" si="231"/>
        <v>0.96413876229302065</v>
      </c>
      <c r="G706" s="111">
        <v>40533</v>
      </c>
      <c r="H706" s="140">
        <v>696</v>
      </c>
      <c r="I706" s="149">
        <f t="shared" si="232"/>
        <v>2010</v>
      </c>
      <c r="J706" s="13">
        <f t="shared" si="233"/>
        <v>12</v>
      </c>
      <c r="K706" s="13">
        <f t="shared" si="234"/>
        <v>21</v>
      </c>
      <c r="L706" s="144">
        <f t="shared" si="241"/>
        <v>355</v>
      </c>
      <c r="M706" s="23">
        <f t="shared" si="235"/>
        <v>1.03251226352295</v>
      </c>
      <c r="N706" s="35">
        <f t="shared" si="236"/>
        <v>-0.40898468380670427</v>
      </c>
      <c r="O706" s="87">
        <f t="shared" si="237"/>
        <v>1.0815372778651022</v>
      </c>
      <c r="P706" s="142">
        <f t="shared" si="238"/>
        <v>9.0386524714034557</v>
      </c>
      <c r="R706" s="60">
        <v>40533</v>
      </c>
      <c r="S706" s="122">
        <v>696</v>
      </c>
      <c r="T706" s="73">
        <f>'Calcul Es et Ea'!C705</f>
        <v>6.6427079999999998</v>
      </c>
      <c r="U706" s="65">
        <f>'Calcul Es et Ea'!D705</f>
        <v>4.290889</v>
      </c>
      <c r="V706" s="33">
        <f t="shared" si="242"/>
        <v>6.78947419041942</v>
      </c>
      <c r="W706" s="33">
        <f t="shared" si="243"/>
        <v>2.6336571437337661</v>
      </c>
      <c r="X706" s="35">
        <f t="shared" si="244"/>
        <v>0.38790296124110779</v>
      </c>
      <c r="Y706" s="25">
        <f t="shared" si="245"/>
        <v>2.0279160006749999</v>
      </c>
      <c r="AA706" s="60">
        <v>40533</v>
      </c>
      <c r="AB706" s="122">
        <v>696</v>
      </c>
      <c r="AC706" s="73">
        <f t="shared" si="239"/>
        <v>6.6427079999999998</v>
      </c>
      <c r="AD706" s="65">
        <f t="shared" si="240"/>
        <v>4.290889</v>
      </c>
      <c r="AE706" s="33">
        <f>'Calcul Es et Ea'!I705</f>
        <v>0.89889046403521555</v>
      </c>
      <c r="AF706" s="47">
        <f t="shared" si="246"/>
        <v>279.80270800000005</v>
      </c>
      <c r="AG706" s="47">
        <f t="shared" si="247"/>
        <v>277.45088900000002</v>
      </c>
      <c r="AH706" s="33">
        <f t="shared" si="248"/>
        <v>30.051734741802729</v>
      </c>
      <c r="AI706" s="33">
        <f t="shared" si="249"/>
        <v>29.054029695028788</v>
      </c>
      <c r="AJ706" s="25">
        <f t="shared" si="250"/>
        <v>1.0637772383819792</v>
      </c>
    </row>
    <row r="707" spans="1:36" x14ac:dyDescent="0.45">
      <c r="A707" s="60">
        <v>40534</v>
      </c>
      <c r="B707" s="122">
        <v>697</v>
      </c>
      <c r="C707" s="89">
        <f t="shared" si="229"/>
        <v>2.9891396706681421</v>
      </c>
      <c r="D707" s="75">
        <f t="shared" si="230"/>
        <v>2.6311138597485453</v>
      </c>
      <c r="E707" s="75">
        <f t="shared" si="231"/>
        <v>0.35802581091959684</v>
      </c>
      <c r="G707" s="111">
        <v>40534</v>
      </c>
      <c r="H707" s="140">
        <v>697</v>
      </c>
      <c r="I707" s="149">
        <f t="shared" si="232"/>
        <v>2010</v>
      </c>
      <c r="J707" s="13">
        <f t="shared" si="233"/>
        <v>12</v>
      </c>
      <c r="K707" s="13">
        <f t="shared" si="234"/>
        <v>22</v>
      </c>
      <c r="L707" s="144">
        <f t="shared" si="241"/>
        <v>356</v>
      </c>
      <c r="M707" s="23">
        <f t="shared" si="235"/>
        <v>1.032604747966902</v>
      </c>
      <c r="N707" s="35">
        <f t="shared" si="236"/>
        <v>-0.40886316078420892</v>
      </c>
      <c r="O707" s="87">
        <f t="shared" si="237"/>
        <v>1.081714588089117</v>
      </c>
      <c r="P707" s="142">
        <f t="shared" si="238"/>
        <v>9.0440258216432383</v>
      </c>
      <c r="R707" s="60">
        <v>40534</v>
      </c>
      <c r="S707" s="122">
        <v>697</v>
      </c>
      <c r="T707" s="73">
        <f>'Calcul Es et Ea'!C706</f>
        <v>4.3560309999999998</v>
      </c>
      <c r="U707" s="65">
        <f>'Calcul Es et Ea'!D706</f>
        <v>-0.74761069999999996</v>
      </c>
      <c r="V707" s="33">
        <f t="shared" si="242"/>
        <v>6.7935104361855352</v>
      </c>
      <c r="W707" s="33">
        <f t="shared" si="243"/>
        <v>3.8819995722962881</v>
      </c>
      <c r="X707" s="35">
        <f t="shared" si="244"/>
        <v>0.57142763064274893</v>
      </c>
      <c r="Y707" s="25">
        <f t="shared" si="245"/>
        <v>2.9891396706681421</v>
      </c>
      <c r="AA707" s="60">
        <v>40534</v>
      </c>
      <c r="AB707" s="122">
        <v>697</v>
      </c>
      <c r="AC707" s="73">
        <f t="shared" si="239"/>
        <v>4.3560309999999998</v>
      </c>
      <c r="AD707" s="65">
        <f t="shared" si="240"/>
        <v>-0.74761069999999996</v>
      </c>
      <c r="AE707" s="33">
        <f>'Calcul Es et Ea'!I706</f>
        <v>0.70258274555073341</v>
      </c>
      <c r="AF707" s="47">
        <f t="shared" si="246"/>
        <v>277.516031</v>
      </c>
      <c r="AG707" s="47">
        <f t="shared" si="247"/>
        <v>272.41238930000003</v>
      </c>
      <c r="AH707" s="33">
        <f t="shared" si="248"/>
        <v>29.081325397919134</v>
      </c>
      <c r="AI707" s="33">
        <f t="shared" si="249"/>
        <v>27.000345081906389</v>
      </c>
      <c r="AJ707" s="25">
        <f t="shared" si="250"/>
        <v>2.6311138597485453</v>
      </c>
    </row>
    <row r="708" spans="1:36" x14ac:dyDescent="0.45">
      <c r="A708" s="60">
        <v>40535</v>
      </c>
      <c r="B708" s="121">
        <v>698</v>
      </c>
      <c r="C708" s="89">
        <f t="shared" si="229"/>
        <v>2.2563624826073574</v>
      </c>
      <c r="D708" s="75">
        <f t="shared" si="230"/>
        <v>1.4923408176982438</v>
      </c>
      <c r="E708" s="75">
        <f t="shared" si="231"/>
        <v>0.76402166490911361</v>
      </c>
      <c r="G708" s="111">
        <v>40535</v>
      </c>
      <c r="H708" s="139">
        <v>698</v>
      </c>
      <c r="I708" s="149">
        <f t="shared" si="232"/>
        <v>2010</v>
      </c>
      <c r="J708" s="13">
        <f t="shared" si="233"/>
        <v>12</v>
      </c>
      <c r="K708" s="13">
        <f t="shared" si="234"/>
        <v>23</v>
      </c>
      <c r="L708" s="144">
        <f t="shared" si="241"/>
        <v>357</v>
      </c>
      <c r="M708" s="23">
        <f t="shared" si="235"/>
        <v>1.0326875709203633</v>
      </c>
      <c r="N708" s="35">
        <f t="shared" si="236"/>
        <v>-0.40862048278318358</v>
      </c>
      <c r="O708" s="87">
        <f t="shared" si="237"/>
        <v>1.0820685656311779</v>
      </c>
      <c r="P708" s="142">
        <f t="shared" si="238"/>
        <v>9.0538672130868001</v>
      </c>
      <c r="R708" s="60">
        <v>40535</v>
      </c>
      <c r="S708" s="121">
        <v>698</v>
      </c>
      <c r="T708" s="73">
        <f>'Calcul Es et Ea'!C707</f>
        <v>2.4612889999999998</v>
      </c>
      <c r="U708" s="65">
        <f>'Calcul Es et Ea'!D707</f>
        <v>-0.44046669999999999</v>
      </c>
      <c r="V708" s="33">
        <f t="shared" si="242"/>
        <v>6.800902895782281</v>
      </c>
      <c r="W708" s="33">
        <f t="shared" si="243"/>
        <v>2.9303408865030613</v>
      </c>
      <c r="X708" s="35">
        <f t="shared" si="244"/>
        <v>0.43087527221133715</v>
      </c>
      <c r="Y708" s="25">
        <f t="shared" si="245"/>
        <v>2.2563624826073574</v>
      </c>
      <c r="AA708" s="60">
        <v>40535</v>
      </c>
      <c r="AB708" s="121">
        <v>698</v>
      </c>
      <c r="AC708" s="73">
        <f t="shared" si="239"/>
        <v>2.4612889999999998</v>
      </c>
      <c r="AD708" s="65">
        <f t="shared" si="240"/>
        <v>-0.44046669999999999</v>
      </c>
      <c r="AE708" s="33">
        <f>'Calcul Es et Ea'!I707</f>
        <v>0.58997875171843217</v>
      </c>
      <c r="AF708" s="47">
        <f t="shared" si="246"/>
        <v>275.62128900000005</v>
      </c>
      <c r="AG708" s="47">
        <f t="shared" si="247"/>
        <v>272.71953330000002</v>
      </c>
      <c r="AH708" s="33">
        <f t="shared" si="248"/>
        <v>28.295210622758827</v>
      </c>
      <c r="AI708" s="33">
        <f t="shared" si="249"/>
        <v>27.122322353769071</v>
      </c>
      <c r="AJ708" s="25">
        <f t="shared" si="250"/>
        <v>1.4923408176982438</v>
      </c>
    </row>
    <row r="709" spans="1:36" x14ac:dyDescent="0.45">
      <c r="A709" s="60">
        <v>40536</v>
      </c>
      <c r="B709" s="122">
        <v>699</v>
      </c>
      <c r="C709" s="89">
        <f t="shared" si="229"/>
        <v>2.3785656456370128</v>
      </c>
      <c r="D709" s="75">
        <f t="shared" si="230"/>
        <v>1.6980835901313456</v>
      </c>
      <c r="E709" s="75">
        <f t="shared" si="231"/>
        <v>0.6804820555056672</v>
      </c>
      <c r="G709" s="111">
        <v>40536</v>
      </c>
      <c r="H709" s="140">
        <v>699</v>
      </c>
      <c r="I709" s="149">
        <f t="shared" si="232"/>
        <v>2010</v>
      </c>
      <c r="J709" s="13">
        <f t="shared" si="233"/>
        <v>12</v>
      </c>
      <c r="K709" s="13">
        <f t="shared" si="234"/>
        <v>24</v>
      </c>
      <c r="L709" s="144">
        <f t="shared" si="241"/>
        <v>358</v>
      </c>
      <c r="M709" s="23">
        <f t="shared" si="235"/>
        <v>1.0327607078411054</v>
      </c>
      <c r="N709" s="35">
        <f t="shared" si="236"/>
        <v>-0.40825672171435723</v>
      </c>
      <c r="O709" s="87">
        <f t="shared" si="237"/>
        <v>1.0825988946556047</v>
      </c>
      <c r="P709" s="142">
        <f t="shared" si="238"/>
        <v>9.0681777673171755</v>
      </c>
      <c r="R709" s="60">
        <v>40536</v>
      </c>
      <c r="S709" s="122">
        <v>699</v>
      </c>
      <c r="T709" s="73">
        <f>'Calcul Es et Ea'!C708</f>
        <v>2.958879</v>
      </c>
      <c r="U709" s="65">
        <f>'Calcul Es et Ea'!D708</f>
        <v>-0.25553330000000002</v>
      </c>
      <c r="V709" s="33">
        <f t="shared" si="242"/>
        <v>6.8116524116979704</v>
      </c>
      <c r="W709" s="33">
        <f t="shared" si="243"/>
        <v>3.0890462930350817</v>
      </c>
      <c r="X709" s="35">
        <f t="shared" si="244"/>
        <v>0.45349441021537118</v>
      </c>
      <c r="Y709" s="25">
        <f t="shared" si="245"/>
        <v>2.3785656456370128</v>
      </c>
      <c r="AA709" s="60">
        <v>40536</v>
      </c>
      <c r="AB709" s="122">
        <v>699</v>
      </c>
      <c r="AC709" s="73">
        <f t="shared" si="239"/>
        <v>2.958879</v>
      </c>
      <c r="AD709" s="65">
        <f t="shared" si="240"/>
        <v>-0.25553330000000002</v>
      </c>
      <c r="AE709" s="33">
        <f>'Calcul Es et Ea'!I708</f>
        <v>0.58913460823476627</v>
      </c>
      <c r="AF709" s="47">
        <f t="shared" si="246"/>
        <v>276.11887900000005</v>
      </c>
      <c r="AG709" s="47">
        <f t="shared" si="247"/>
        <v>272.9044667</v>
      </c>
      <c r="AH709" s="33">
        <f t="shared" si="248"/>
        <v>28.500094461695873</v>
      </c>
      <c r="AI709" s="33">
        <f t="shared" si="249"/>
        <v>27.195964713632726</v>
      </c>
      <c r="AJ709" s="25">
        <f t="shared" si="250"/>
        <v>1.6980835901313456</v>
      </c>
    </row>
    <row r="710" spans="1:36" x14ac:dyDescent="0.45">
      <c r="A710" s="60">
        <v>40537</v>
      </c>
      <c r="B710" s="122">
        <v>700</v>
      </c>
      <c r="C710" s="89">
        <f t="shared" si="229"/>
        <v>3.3330095417272534</v>
      </c>
      <c r="D710" s="75">
        <f t="shared" si="230"/>
        <v>3.3038711253444375</v>
      </c>
      <c r="E710" s="75">
        <f t="shared" si="231"/>
        <v>2.913841638281589E-2</v>
      </c>
      <c r="G710" s="111">
        <v>40537</v>
      </c>
      <c r="H710" s="140">
        <v>700</v>
      </c>
      <c r="I710" s="149">
        <f t="shared" si="232"/>
        <v>2010</v>
      </c>
      <c r="J710" s="13">
        <f t="shared" si="233"/>
        <v>12</v>
      </c>
      <c r="K710" s="13">
        <f t="shared" si="234"/>
        <v>25</v>
      </c>
      <c r="L710" s="144">
        <f t="shared" si="241"/>
        <v>359</v>
      </c>
      <c r="M710" s="23">
        <f t="shared" si="235"/>
        <v>1.0328241370570801</v>
      </c>
      <c r="N710" s="35">
        <f t="shared" si="236"/>
        <v>-0.4077719853679852</v>
      </c>
      <c r="O710" s="87">
        <f t="shared" si="237"/>
        <v>1.0833051029360909</v>
      </c>
      <c r="P710" s="142">
        <f t="shared" si="238"/>
        <v>9.0869586088772145</v>
      </c>
      <c r="R710" s="60">
        <v>40537</v>
      </c>
      <c r="S710" s="122">
        <v>700</v>
      </c>
      <c r="T710" s="73">
        <f>'Calcul Es et Ea'!C709</f>
        <v>3.1424439999999998</v>
      </c>
      <c r="U710" s="65">
        <f>'Calcul Es et Ea'!D709</f>
        <v>-3.1431650000000002</v>
      </c>
      <c r="V710" s="33">
        <f t="shared" si="242"/>
        <v>6.8257598286442089</v>
      </c>
      <c r="W710" s="33">
        <f t="shared" si="243"/>
        <v>4.3285838204250044</v>
      </c>
      <c r="X710" s="35">
        <f t="shared" si="244"/>
        <v>0.63415413508400353</v>
      </c>
      <c r="Y710" s="25">
        <f t="shared" si="245"/>
        <v>3.3330095417272534</v>
      </c>
      <c r="AA710" s="60">
        <v>40537</v>
      </c>
      <c r="AB710" s="122">
        <v>700</v>
      </c>
      <c r="AC710" s="73">
        <f t="shared" si="239"/>
        <v>3.1424439999999998</v>
      </c>
      <c r="AD710" s="65">
        <f t="shared" si="240"/>
        <v>-3.1431650000000002</v>
      </c>
      <c r="AE710" s="33">
        <f>'Calcul Es et Ea'!I709</f>
        <v>0.52097479801169655</v>
      </c>
      <c r="AF710" s="47">
        <f t="shared" si="246"/>
        <v>276.30244400000004</v>
      </c>
      <c r="AG710" s="47">
        <f t="shared" si="247"/>
        <v>270.01683500000001</v>
      </c>
      <c r="AH710" s="33">
        <f t="shared" si="248"/>
        <v>28.57595800533964</v>
      </c>
      <c r="AI710" s="33">
        <f t="shared" si="249"/>
        <v>26.063051534971631</v>
      </c>
      <c r="AJ710" s="25">
        <f t="shared" si="250"/>
        <v>3.3038711253444375</v>
      </c>
    </row>
    <row r="711" spans="1:36" x14ac:dyDescent="0.45">
      <c r="A711" s="60">
        <v>40538</v>
      </c>
      <c r="B711" s="121">
        <v>701</v>
      </c>
      <c r="C711" s="89">
        <f t="shared" si="229"/>
        <v>3.8780233943358136</v>
      </c>
      <c r="D711" s="75">
        <f t="shared" si="230"/>
        <v>4.1168592277891074</v>
      </c>
      <c r="E711" s="75">
        <f t="shared" si="231"/>
        <v>-0.23883583345329384</v>
      </c>
      <c r="G711" s="111">
        <v>40538</v>
      </c>
      <c r="H711" s="139">
        <v>701</v>
      </c>
      <c r="I711" s="149">
        <f t="shared" si="232"/>
        <v>2010</v>
      </c>
      <c r="J711" s="13">
        <f t="shared" si="233"/>
        <v>12</v>
      </c>
      <c r="K711" s="13">
        <f t="shared" si="234"/>
        <v>26</v>
      </c>
      <c r="L711" s="144">
        <f t="shared" si="241"/>
        <v>360</v>
      </c>
      <c r="M711" s="23">
        <f t="shared" si="235"/>
        <v>1.032877839772842</v>
      </c>
      <c r="N711" s="35">
        <f t="shared" si="236"/>
        <v>-0.40716641738190851</v>
      </c>
      <c r="O711" s="87">
        <f t="shared" si="237"/>
        <v>1.0841865634170142</v>
      </c>
      <c r="P711" s="142">
        <f t="shared" si="238"/>
        <v>9.1102108482227369</v>
      </c>
      <c r="R711" s="60">
        <v>40538</v>
      </c>
      <c r="S711" s="121">
        <v>701</v>
      </c>
      <c r="T711" s="73">
        <f>'Calcul Es et Ea'!C710</f>
        <v>1.8815999999999999</v>
      </c>
      <c r="U711" s="65">
        <f>'Calcul Es et Ea'!D710</f>
        <v>-6.5843429999999996</v>
      </c>
      <c r="V711" s="33">
        <f t="shared" si="242"/>
        <v>6.8432259807509919</v>
      </c>
      <c r="W711" s="33">
        <f t="shared" si="243"/>
        <v>5.0363940186179397</v>
      </c>
      <c r="X711" s="35">
        <f t="shared" si="244"/>
        <v>0.73596780711094301</v>
      </c>
      <c r="Y711" s="25">
        <f t="shared" si="245"/>
        <v>3.8780233943358136</v>
      </c>
      <c r="AA711" s="60">
        <v>40538</v>
      </c>
      <c r="AB711" s="121">
        <v>701</v>
      </c>
      <c r="AC711" s="73">
        <f t="shared" si="239"/>
        <v>1.8815999999999999</v>
      </c>
      <c r="AD711" s="65">
        <f t="shared" si="240"/>
        <v>-6.5843429999999996</v>
      </c>
      <c r="AE711" s="33">
        <f>'Calcul Es et Ea'!I710</f>
        <v>0.48768441762032183</v>
      </c>
      <c r="AF711" s="47">
        <f t="shared" si="246"/>
        <v>275.04160000000002</v>
      </c>
      <c r="AG711" s="47">
        <f t="shared" si="247"/>
        <v>266.57565700000004</v>
      </c>
      <c r="AH711" s="33">
        <f t="shared" si="248"/>
        <v>28.057917656602857</v>
      </c>
      <c r="AI711" s="33">
        <f t="shared" si="249"/>
        <v>24.759612655112253</v>
      </c>
      <c r="AJ711" s="25">
        <f t="shared" si="250"/>
        <v>4.1168592277891074</v>
      </c>
    </row>
    <row r="712" spans="1:36" x14ac:dyDescent="0.45">
      <c r="A712" s="60">
        <v>40539</v>
      </c>
      <c r="B712" s="122">
        <v>702</v>
      </c>
      <c r="C712" s="89">
        <f t="shared" si="229"/>
        <v>2.4734366739863796</v>
      </c>
      <c r="D712" s="75">
        <f t="shared" si="230"/>
        <v>1.8510288670901462</v>
      </c>
      <c r="E712" s="75">
        <f t="shared" si="231"/>
        <v>0.62240780689623332</v>
      </c>
      <c r="G712" s="111">
        <v>40539</v>
      </c>
      <c r="H712" s="140">
        <v>702</v>
      </c>
      <c r="I712" s="149">
        <f t="shared" si="232"/>
        <v>2010</v>
      </c>
      <c r="J712" s="13">
        <f t="shared" si="233"/>
        <v>12</v>
      </c>
      <c r="K712" s="13">
        <f t="shared" si="234"/>
        <v>27</v>
      </c>
      <c r="L712" s="144">
        <f t="shared" si="241"/>
        <v>361</v>
      </c>
      <c r="M712" s="23">
        <f t="shared" si="235"/>
        <v>1.0329218000751172</v>
      </c>
      <c r="N712" s="35">
        <f t="shared" si="236"/>
        <v>-0.40644019719899055</v>
      </c>
      <c r="O712" s="87">
        <f t="shared" si="237"/>
        <v>1.0852424962775178</v>
      </c>
      <c r="P712" s="142">
        <f t="shared" si="238"/>
        <v>9.1379355595085645</v>
      </c>
      <c r="R712" s="60">
        <v>40539</v>
      </c>
      <c r="S712" s="122">
        <v>702</v>
      </c>
      <c r="T712" s="73">
        <f>'Calcul Es et Ea'!C711</f>
        <v>0.74306669999999997</v>
      </c>
      <c r="U712" s="65">
        <f>'Calcul Es et Ea'!D711</f>
        <v>-2.6800109999999999</v>
      </c>
      <c r="V712" s="33">
        <f t="shared" si="242"/>
        <v>6.8640516748804536</v>
      </c>
      <c r="W712" s="33">
        <f t="shared" si="243"/>
        <v>3.2122554207615317</v>
      </c>
      <c r="X712" s="35">
        <f t="shared" si="244"/>
        <v>0.46798240644327277</v>
      </c>
      <c r="Y712" s="25">
        <f t="shared" si="245"/>
        <v>2.4734366739863796</v>
      </c>
      <c r="AA712" s="60">
        <v>40539</v>
      </c>
      <c r="AB712" s="122">
        <v>702</v>
      </c>
      <c r="AC712" s="73">
        <f t="shared" si="239"/>
        <v>0.74306669999999997</v>
      </c>
      <c r="AD712" s="65">
        <f t="shared" si="240"/>
        <v>-2.6800109999999999</v>
      </c>
      <c r="AE712" s="33">
        <f>'Calcul Es et Ea'!I711</f>
        <v>0.46989778945864141</v>
      </c>
      <c r="AF712" s="47">
        <f t="shared" si="246"/>
        <v>273.90306670000001</v>
      </c>
      <c r="AG712" s="47">
        <f t="shared" si="247"/>
        <v>270.47998900000005</v>
      </c>
      <c r="AH712" s="33">
        <f t="shared" si="248"/>
        <v>27.596211980935376</v>
      </c>
      <c r="AI712" s="33">
        <f t="shared" si="249"/>
        <v>26.242333694446693</v>
      </c>
      <c r="AJ712" s="25">
        <f t="shared" si="250"/>
        <v>1.8510288670901462</v>
      </c>
    </row>
    <row r="713" spans="1:36" x14ac:dyDescent="0.45">
      <c r="A713" s="60">
        <v>40540</v>
      </c>
      <c r="B713" s="122">
        <v>703</v>
      </c>
      <c r="C713" s="89">
        <f t="shared" si="229"/>
        <v>3.7439839157205319</v>
      </c>
      <c r="D713" s="75">
        <f t="shared" si="230"/>
        <v>3.740263300546911</v>
      </c>
      <c r="E713" s="75">
        <f t="shared" si="231"/>
        <v>3.7206151736208781E-3</v>
      </c>
      <c r="G713" s="111">
        <v>40540</v>
      </c>
      <c r="H713" s="140">
        <v>703</v>
      </c>
      <c r="I713" s="149">
        <f t="shared" si="232"/>
        <v>2010</v>
      </c>
      <c r="J713" s="13">
        <f t="shared" si="233"/>
        <v>12</v>
      </c>
      <c r="K713" s="13">
        <f t="shared" si="234"/>
        <v>28</v>
      </c>
      <c r="L713" s="144">
        <f t="shared" si="241"/>
        <v>362</v>
      </c>
      <c r="M713" s="23">
        <f t="shared" si="235"/>
        <v>1.0329560049375197</v>
      </c>
      <c r="N713" s="35">
        <f t="shared" si="236"/>
        <v>-0.40559354001394465</v>
      </c>
      <c r="O713" s="87">
        <f t="shared" si="237"/>
        <v>1.0864719714839255</v>
      </c>
      <c r="P713" s="142">
        <f t="shared" si="238"/>
        <v>9.1701337533224248</v>
      </c>
      <c r="R713" s="60">
        <v>40540</v>
      </c>
      <c r="S713" s="122">
        <v>703</v>
      </c>
      <c r="T713" s="73">
        <f>'Calcul Es et Ea'!C712</f>
        <v>7.3343579999999999</v>
      </c>
      <c r="U713" s="65">
        <f>'Calcul Es et Ea'!D712</f>
        <v>-0.45367809999999997</v>
      </c>
      <c r="V713" s="33">
        <f t="shared" si="242"/>
        <v>6.8882376701456733</v>
      </c>
      <c r="W713" s="33">
        <f t="shared" si="243"/>
        <v>4.8623167736630286</v>
      </c>
      <c r="X713" s="35">
        <f t="shared" si="244"/>
        <v>0.70588690554868727</v>
      </c>
      <c r="Y713" s="25">
        <f t="shared" si="245"/>
        <v>3.7439839157205319</v>
      </c>
      <c r="AA713" s="60">
        <v>40540</v>
      </c>
      <c r="AB713" s="122">
        <v>703</v>
      </c>
      <c r="AC713" s="73">
        <f t="shared" si="239"/>
        <v>7.3343579999999999</v>
      </c>
      <c r="AD713" s="65">
        <f t="shared" si="240"/>
        <v>-0.45367809999999997</v>
      </c>
      <c r="AE713" s="33">
        <f>'Calcul Es et Ea'!I712</f>
        <v>0.78587350074830398</v>
      </c>
      <c r="AF713" s="47">
        <f t="shared" si="246"/>
        <v>280.49435800000003</v>
      </c>
      <c r="AG713" s="47">
        <f t="shared" si="247"/>
        <v>272.70632190000003</v>
      </c>
      <c r="AH713" s="33">
        <f t="shared" si="248"/>
        <v>30.349980300763246</v>
      </c>
      <c r="AI713" s="33">
        <f t="shared" si="249"/>
        <v>27.117067170049268</v>
      </c>
      <c r="AJ713" s="25">
        <f t="shared" si="250"/>
        <v>3.740263300546911</v>
      </c>
    </row>
    <row r="714" spans="1:36" x14ac:dyDescent="0.45">
      <c r="A714" s="60">
        <v>40541</v>
      </c>
      <c r="B714" s="121">
        <v>704</v>
      </c>
      <c r="C714" s="89">
        <f t="shared" si="229"/>
        <v>2.9743232548823553</v>
      </c>
      <c r="D714" s="75">
        <f t="shared" si="230"/>
        <v>2.4905909853675787</v>
      </c>
      <c r="E714" s="75">
        <f t="shared" si="231"/>
        <v>0.48373226951477655</v>
      </c>
      <c r="G714" s="111">
        <v>40541</v>
      </c>
      <c r="H714" s="139">
        <v>704</v>
      </c>
      <c r="I714" s="149">
        <f t="shared" si="232"/>
        <v>2010</v>
      </c>
      <c r="J714" s="13">
        <f t="shared" si="233"/>
        <v>12</v>
      </c>
      <c r="K714" s="13">
        <f t="shared" si="234"/>
        <v>29</v>
      </c>
      <c r="L714" s="144">
        <f t="shared" si="241"/>
        <v>363</v>
      </c>
      <c r="M714" s="23">
        <f t="shared" si="235"/>
        <v>1.0329804442244102</v>
      </c>
      <c r="N714" s="35">
        <f t="shared" si="236"/>
        <v>-0.40462669670956708</v>
      </c>
      <c r="O714" s="87">
        <f t="shared" si="237"/>
        <v>1.08787391181277</v>
      </c>
      <c r="P714" s="142">
        <f t="shared" si="238"/>
        <v>9.2068063445094435</v>
      </c>
      <c r="R714" s="60">
        <v>40541</v>
      </c>
      <c r="S714" s="121">
        <v>704</v>
      </c>
      <c r="T714" s="73">
        <f>'Calcul Es et Ea'!C713</f>
        <v>7.8703219999999998</v>
      </c>
      <c r="U714" s="65">
        <f>'Calcul Es et Ea'!D713</f>
        <v>2.9942549999999999</v>
      </c>
      <c r="V714" s="33">
        <f t="shared" si="242"/>
        <v>6.9157846537417136</v>
      </c>
      <c r="W714" s="33">
        <f t="shared" si="243"/>
        <v>3.8627574738731885</v>
      </c>
      <c r="X714" s="35">
        <f t="shared" si="244"/>
        <v>0.55854218534454847</v>
      </c>
      <c r="Y714" s="25">
        <f t="shared" si="245"/>
        <v>2.9743232548823553</v>
      </c>
      <c r="AA714" s="60">
        <v>40541</v>
      </c>
      <c r="AB714" s="121">
        <v>704</v>
      </c>
      <c r="AC714" s="73">
        <f t="shared" si="239"/>
        <v>7.8703219999999998</v>
      </c>
      <c r="AD714" s="65">
        <f t="shared" si="240"/>
        <v>2.9942549999999999</v>
      </c>
      <c r="AE714" s="33">
        <f>'Calcul Es et Ea'!I713</f>
        <v>0.88069335275937211</v>
      </c>
      <c r="AF714" s="47">
        <f t="shared" si="246"/>
        <v>281.03032200000001</v>
      </c>
      <c r="AG714" s="47">
        <f t="shared" si="247"/>
        <v>276.15425500000003</v>
      </c>
      <c r="AH714" s="33">
        <f t="shared" si="248"/>
        <v>30.582614982024374</v>
      </c>
      <c r="AI714" s="33">
        <f t="shared" si="249"/>
        <v>28.514702852394116</v>
      </c>
      <c r="AJ714" s="25">
        <f t="shared" si="250"/>
        <v>2.4905909853675787</v>
      </c>
    </row>
    <row r="715" spans="1:36" x14ac:dyDescent="0.45">
      <c r="A715" s="60">
        <v>40542</v>
      </c>
      <c r="B715" s="122">
        <v>705</v>
      </c>
      <c r="C715" s="89">
        <f t="shared" si="229"/>
        <v>2.4177717169432289</v>
      </c>
      <c r="D715" s="75">
        <f t="shared" si="230"/>
        <v>1.59995851060198</v>
      </c>
      <c r="E715" s="75">
        <f t="shared" si="231"/>
        <v>0.81781320634124888</v>
      </c>
      <c r="G715" s="111">
        <v>40542</v>
      </c>
      <c r="H715" s="140">
        <v>705</v>
      </c>
      <c r="I715" s="149">
        <f t="shared" si="232"/>
        <v>2010</v>
      </c>
      <c r="J715" s="13">
        <f t="shared" si="233"/>
        <v>12</v>
      </c>
      <c r="K715" s="13">
        <f t="shared" si="234"/>
        <v>30</v>
      </c>
      <c r="L715" s="144">
        <f t="shared" si="241"/>
        <v>364</v>
      </c>
      <c r="M715" s="23">
        <f t="shared" si="235"/>
        <v>1.0329951106939008</v>
      </c>
      <c r="N715" s="35">
        <f t="shared" si="236"/>
        <v>-0.40353995378239521</v>
      </c>
      <c r="O715" s="87">
        <f t="shared" si="237"/>
        <v>1.0894470963236536</v>
      </c>
      <c r="P715" s="142">
        <f t="shared" si="238"/>
        <v>9.2479541152567233</v>
      </c>
      <c r="R715" s="60">
        <v>40542</v>
      </c>
      <c r="S715" s="122">
        <v>705</v>
      </c>
      <c r="T715" s="73">
        <f>'Calcul Es et Ea'!C714</f>
        <v>6.5722800000000001</v>
      </c>
      <c r="U715" s="65">
        <f>'Calcul Es et Ea'!D714</f>
        <v>3.3788999999999998</v>
      </c>
      <c r="V715" s="33">
        <f t="shared" si="242"/>
        <v>6.9466932132162409</v>
      </c>
      <c r="W715" s="33">
        <f t="shared" si="243"/>
        <v>3.1399632687574401</v>
      </c>
      <c r="X715" s="35">
        <f t="shared" si="244"/>
        <v>0.45200834013852648</v>
      </c>
      <c r="Y715" s="25">
        <f t="shared" si="245"/>
        <v>2.4177717169432289</v>
      </c>
      <c r="AA715" s="60">
        <v>40542</v>
      </c>
      <c r="AB715" s="122">
        <v>705</v>
      </c>
      <c r="AC715" s="73">
        <f t="shared" si="239"/>
        <v>6.5722800000000001</v>
      </c>
      <c r="AD715" s="65">
        <f t="shared" si="240"/>
        <v>3.3788999999999998</v>
      </c>
      <c r="AE715" s="33">
        <f>'Calcul Es et Ea'!I714</f>
        <v>0.86873233676159745</v>
      </c>
      <c r="AF715" s="47">
        <f t="shared" si="246"/>
        <v>279.73228</v>
      </c>
      <c r="AG715" s="47">
        <f t="shared" si="247"/>
        <v>276.53890000000001</v>
      </c>
      <c r="AH715" s="33">
        <f t="shared" si="248"/>
        <v>30.021489364602299</v>
      </c>
      <c r="AI715" s="33">
        <f t="shared" si="249"/>
        <v>28.673903363331526</v>
      </c>
      <c r="AJ715" s="25">
        <f t="shared" si="250"/>
        <v>1.59995851060198</v>
      </c>
    </row>
    <row r="716" spans="1:36" x14ac:dyDescent="0.45">
      <c r="A716" s="60">
        <v>40543</v>
      </c>
      <c r="B716" s="122">
        <v>706</v>
      </c>
      <c r="C716" s="89">
        <f t="shared" ref="C716:C779" si="251">Y716</f>
        <v>2.6259401563101248</v>
      </c>
      <c r="D716" s="75">
        <f t="shared" ref="D716:D779" si="252">AJ716</f>
        <v>1.9294886018378927</v>
      </c>
      <c r="E716" s="75">
        <f t="shared" ref="E716:E779" si="253">C716-D716</f>
        <v>0.69645155447223206</v>
      </c>
      <c r="G716" s="111">
        <v>40543</v>
      </c>
      <c r="H716" s="140">
        <v>706</v>
      </c>
      <c r="I716" s="149">
        <f t="shared" ref="I716:I779" si="254">YEAR(G716)</f>
        <v>2010</v>
      </c>
      <c r="J716" s="13">
        <f t="shared" ref="J716:J779" si="255">MONTH(G716)</f>
        <v>12</v>
      </c>
      <c r="K716" s="13">
        <f t="shared" ref="K716:K779" si="256">DAY(G716)</f>
        <v>31</v>
      </c>
      <c r="L716" s="144">
        <f t="shared" si="241"/>
        <v>365</v>
      </c>
      <c r="M716" s="23">
        <f t="shared" ref="M716:M779" si="257">1+0.033*COS(2*PI()*L716/365)</f>
        <v>1.0329999999999999</v>
      </c>
      <c r="N716" s="35">
        <f t="shared" ref="N716:N779" si="258">0.409*SIN((2*PI()*L716/365-1.39))</f>
        <v>-0.40233363325781202</v>
      </c>
      <c r="O716" s="87">
        <f t="shared" ref="O716:O779" si="259">ACOS(-TAN($K$5)*TAN(N716))</f>
        <v>1.0911901642583532</v>
      </c>
      <c r="P716" s="142">
        <f t="shared" ref="P716:P779" si="260">$E$3*M716*(O716*SIN($K$5)*SIN(N716)+COS($K$5)*COS(N716)*SIN(O716))</f>
        <v>9.2935776736325177</v>
      </c>
      <c r="R716" s="60">
        <v>40543</v>
      </c>
      <c r="S716" s="122">
        <v>706</v>
      </c>
      <c r="T716" s="73">
        <f>'Calcul Es et Ea'!C715</f>
        <v>4.0686429999999998</v>
      </c>
      <c r="U716" s="65">
        <f>'Calcul Es et Ea'!D715</f>
        <v>0.33858890000000003</v>
      </c>
      <c r="V716" s="33">
        <f t="shared" si="242"/>
        <v>6.9809638053258025</v>
      </c>
      <c r="W716" s="33">
        <f t="shared" si="243"/>
        <v>3.4103118913118502</v>
      </c>
      <c r="X716" s="35">
        <f t="shared" si="244"/>
        <v>0.48851591075577716</v>
      </c>
      <c r="Y716" s="25">
        <f t="shared" si="245"/>
        <v>2.6259401563101248</v>
      </c>
      <c r="AA716" s="60">
        <v>40543</v>
      </c>
      <c r="AB716" s="122">
        <v>706</v>
      </c>
      <c r="AC716" s="73">
        <f t="shared" ref="AC716:AC779" si="261">T716</f>
        <v>4.0686429999999998</v>
      </c>
      <c r="AD716" s="65">
        <f t="shared" ref="AD716:AD779" si="262">U716</f>
        <v>0.33858890000000003</v>
      </c>
      <c r="AE716" s="33">
        <f>'Calcul Es et Ea'!I715</f>
        <v>0.7213472175180774</v>
      </c>
      <c r="AF716" s="47">
        <f t="shared" si="246"/>
        <v>277.22864300000003</v>
      </c>
      <c r="AG716" s="47">
        <f t="shared" si="247"/>
        <v>273.49858890000002</v>
      </c>
      <c r="AH716" s="33">
        <f t="shared" si="248"/>
        <v>28.961049095548635</v>
      </c>
      <c r="AI716" s="33">
        <f t="shared" si="249"/>
        <v>27.433565322725961</v>
      </c>
      <c r="AJ716" s="25">
        <f t="shared" si="250"/>
        <v>1.9294886018378927</v>
      </c>
    </row>
    <row r="717" spans="1:36" x14ac:dyDescent="0.45">
      <c r="A717" s="60">
        <v>40544</v>
      </c>
      <c r="B717" s="121">
        <v>707</v>
      </c>
      <c r="C717" s="89">
        <f t="shared" si="251"/>
        <v>1.9792380234706117</v>
      </c>
      <c r="D717" s="75">
        <f t="shared" si="252"/>
        <v>0.91009595324890136</v>
      </c>
      <c r="E717" s="75">
        <f t="shared" si="253"/>
        <v>1.0691420702217105</v>
      </c>
      <c r="G717" s="111">
        <v>40544</v>
      </c>
      <c r="H717" s="139">
        <v>707</v>
      </c>
      <c r="I717" s="149">
        <f t="shared" si="254"/>
        <v>2011</v>
      </c>
      <c r="J717" s="13">
        <f t="shared" si="255"/>
        <v>1</v>
      </c>
      <c r="K717" s="13">
        <f t="shared" si="256"/>
        <v>1</v>
      </c>
      <c r="L717" s="144">
        <v>1</v>
      </c>
      <c r="M717" s="23">
        <f t="shared" si="257"/>
        <v>1.0329951106939008</v>
      </c>
      <c r="N717" s="35">
        <f t="shared" si="258"/>
        <v>-0.40100809259462372</v>
      </c>
      <c r="O717" s="87">
        <f t="shared" si="259"/>
        <v>1.0931016193400398</v>
      </c>
      <c r="P717" s="142">
        <f t="shared" si="260"/>
        <v>9.3436774077983866</v>
      </c>
      <c r="R717" s="60">
        <v>40544</v>
      </c>
      <c r="S717" s="121">
        <v>707</v>
      </c>
      <c r="T717" s="73">
        <f>'Calcul Es et Ea'!C716</f>
        <v>0.32034430000000003</v>
      </c>
      <c r="U717" s="65">
        <f>'Calcul Es et Ea'!D716</f>
        <v>-1.776044</v>
      </c>
      <c r="V717" s="33">
        <f t="shared" si="242"/>
        <v>7.0185967216418366</v>
      </c>
      <c r="W717" s="33">
        <f t="shared" si="243"/>
        <v>2.570438991520275</v>
      </c>
      <c r="X717" s="35">
        <f t="shared" si="244"/>
        <v>0.36623260937536539</v>
      </c>
      <c r="Y717" s="25">
        <f t="shared" si="245"/>
        <v>1.9792380234706117</v>
      </c>
      <c r="AA717" s="60">
        <v>40544</v>
      </c>
      <c r="AB717" s="121">
        <v>707</v>
      </c>
      <c r="AC717" s="73">
        <f t="shared" si="261"/>
        <v>0.32034430000000003</v>
      </c>
      <c r="AD717" s="65">
        <f t="shared" si="262"/>
        <v>-1.776044</v>
      </c>
      <c r="AE717" s="33">
        <f>'Calcul Es et Ea'!I716</f>
        <v>0.58069106949085558</v>
      </c>
      <c r="AF717" s="47">
        <f t="shared" si="246"/>
        <v>273.48034430000001</v>
      </c>
      <c r="AG717" s="47">
        <f t="shared" si="247"/>
        <v>271.38395600000001</v>
      </c>
      <c r="AH717" s="33">
        <f t="shared" si="248"/>
        <v>27.426245879543469</v>
      </c>
      <c r="AI717" s="33">
        <f t="shared" si="249"/>
        <v>26.594912698234534</v>
      </c>
      <c r="AJ717" s="25">
        <f t="shared" si="250"/>
        <v>0.91009595324890136</v>
      </c>
    </row>
    <row r="718" spans="1:36" x14ac:dyDescent="0.45">
      <c r="A718" s="60">
        <v>40545</v>
      </c>
      <c r="B718" s="122">
        <v>708</v>
      </c>
      <c r="C718" s="89">
        <f t="shared" si="251"/>
        <v>3.3331412601783446</v>
      </c>
      <c r="D718" s="75">
        <f t="shared" si="252"/>
        <v>3.0333249985043444</v>
      </c>
      <c r="E718" s="75">
        <f t="shared" si="253"/>
        <v>0.29981626167400011</v>
      </c>
      <c r="G718" s="111">
        <v>40545</v>
      </c>
      <c r="H718" s="140">
        <v>708</v>
      </c>
      <c r="I718" s="149">
        <f t="shared" si="254"/>
        <v>2011</v>
      </c>
      <c r="J718" s="13">
        <f t="shared" si="255"/>
        <v>1</v>
      </c>
      <c r="K718" s="13">
        <f t="shared" si="256"/>
        <v>2</v>
      </c>
      <c r="L718" s="144">
        <f t="shared" ref="L718:L780" si="263">L717+1</f>
        <v>2</v>
      </c>
      <c r="M718" s="23">
        <f t="shared" si="257"/>
        <v>1.0329804442244102</v>
      </c>
      <c r="N718" s="35">
        <f t="shared" si="258"/>
        <v>-0.39956372457913614</v>
      </c>
      <c r="O718" s="87">
        <f t="shared" si="259"/>
        <v>1.0951798344442507</v>
      </c>
      <c r="P718" s="142">
        <f t="shared" si="260"/>
        <v>9.3982534361344712</v>
      </c>
      <c r="R718" s="60">
        <v>40545</v>
      </c>
      <c r="S718" s="122">
        <v>708</v>
      </c>
      <c r="T718" s="73">
        <f>'Calcul Es et Ea'!C717</f>
        <v>5.3102999999999998</v>
      </c>
      <c r="U718" s="65">
        <f>'Calcul Es et Ea'!D717</f>
        <v>-0.56627769999999999</v>
      </c>
      <c r="V718" s="33">
        <f t="shared" si="242"/>
        <v>7.0595920510867698</v>
      </c>
      <c r="W718" s="33">
        <f t="shared" si="243"/>
        <v>4.3287548833484992</v>
      </c>
      <c r="X718" s="35">
        <f t="shared" si="244"/>
        <v>0.61317351654648666</v>
      </c>
      <c r="Y718" s="25">
        <f t="shared" si="245"/>
        <v>3.3331412601783446</v>
      </c>
      <c r="AA718" s="60">
        <v>40545</v>
      </c>
      <c r="AB718" s="122">
        <v>708</v>
      </c>
      <c r="AC718" s="73">
        <f t="shared" si="261"/>
        <v>5.3102999999999998</v>
      </c>
      <c r="AD718" s="65">
        <f t="shared" si="262"/>
        <v>-0.56627769999999999</v>
      </c>
      <c r="AE718" s="33">
        <f>'Calcul Es et Ea'!I717</f>
        <v>0.68047639709377084</v>
      </c>
      <c r="AF718" s="47">
        <f t="shared" si="246"/>
        <v>278.47030000000001</v>
      </c>
      <c r="AG718" s="47">
        <f t="shared" si="247"/>
        <v>272.59372230000002</v>
      </c>
      <c r="AH718" s="33">
        <f t="shared" si="248"/>
        <v>29.483390460052867</v>
      </c>
      <c r="AI718" s="33">
        <f t="shared" si="249"/>
        <v>27.072308686643478</v>
      </c>
      <c r="AJ718" s="25">
        <f t="shared" si="250"/>
        <v>3.0333249985043444</v>
      </c>
    </row>
    <row r="719" spans="1:36" x14ac:dyDescent="0.45">
      <c r="A719" s="60">
        <v>40546</v>
      </c>
      <c r="B719" s="122">
        <v>709</v>
      </c>
      <c r="C719" s="89">
        <f t="shared" si="251"/>
        <v>4.204685906454106</v>
      </c>
      <c r="D719" s="75">
        <f t="shared" si="252"/>
        <v>4.478767819102913</v>
      </c>
      <c r="E719" s="75">
        <f t="shared" si="253"/>
        <v>-0.27408191264880699</v>
      </c>
      <c r="G719" s="111">
        <v>40546</v>
      </c>
      <c r="H719" s="140">
        <v>709</v>
      </c>
      <c r="I719" s="149">
        <f t="shared" si="254"/>
        <v>2011</v>
      </c>
      <c r="J719" s="13">
        <f t="shared" si="255"/>
        <v>1</v>
      </c>
      <c r="K719" s="13">
        <f t="shared" si="256"/>
        <v>3</v>
      </c>
      <c r="L719" s="144">
        <f t="shared" si="263"/>
        <v>3</v>
      </c>
      <c r="M719" s="23">
        <f t="shared" si="257"/>
        <v>1.0329560049375197</v>
      </c>
      <c r="N719" s="35">
        <f t="shared" si="258"/>
        <v>-0.39800095720876433</v>
      </c>
      <c r="O719" s="87">
        <f t="shared" si="259"/>
        <v>1.0974230566113299</v>
      </c>
      <c r="P719" s="142">
        <f t="shared" si="260"/>
        <v>9.4573055535383705</v>
      </c>
      <c r="R719" s="60">
        <v>40546</v>
      </c>
      <c r="S719" s="122">
        <v>709</v>
      </c>
      <c r="T719" s="73">
        <f>'Calcul Es et Ea'!C718</f>
        <v>4.4945110000000001</v>
      </c>
      <c r="U719" s="65">
        <f>'Calcul Es et Ea'!D718</f>
        <v>-4.7406319999999997</v>
      </c>
      <c r="V719" s="33">
        <f t="shared" si="242"/>
        <v>7.103949639595883</v>
      </c>
      <c r="W719" s="33">
        <f t="shared" si="243"/>
        <v>5.4606310473429946</v>
      </c>
      <c r="X719" s="35">
        <f t="shared" si="244"/>
        <v>0.76867536009920667</v>
      </c>
      <c r="Y719" s="25">
        <f t="shared" si="245"/>
        <v>4.204685906454106</v>
      </c>
      <c r="AA719" s="60">
        <v>40546</v>
      </c>
      <c r="AB719" s="122">
        <v>709</v>
      </c>
      <c r="AC719" s="73">
        <f t="shared" si="261"/>
        <v>4.4945110000000001</v>
      </c>
      <c r="AD719" s="65">
        <f t="shared" si="262"/>
        <v>-4.7406319999999997</v>
      </c>
      <c r="AE719" s="33">
        <f>'Calcul Es et Ea'!I718</f>
        <v>0.52464963275641319</v>
      </c>
      <c r="AF719" s="47">
        <f t="shared" si="246"/>
        <v>277.65451100000001</v>
      </c>
      <c r="AG719" s="47">
        <f t="shared" si="247"/>
        <v>268.41936800000002</v>
      </c>
      <c r="AH719" s="33">
        <f t="shared" si="248"/>
        <v>29.139414975869393</v>
      </c>
      <c r="AI719" s="33">
        <f t="shared" si="249"/>
        <v>25.451729043103722</v>
      </c>
      <c r="AJ719" s="25">
        <f t="shared" si="250"/>
        <v>4.478767819102913</v>
      </c>
    </row>
    <row r="720" spans="1:36" x14ac:dyDescent="0.45">
      <c r="A720" s="60">
        <v>40547</v>
      </c>
      <c r="B720" s="121">
        <v>710</v>
      </c>
      <c r="C720" s="89">
        <f t="shared" si="251"/>
        <v>2.9847588605914628</v>
      </c>
      <c r="D720" s="75">
        <f t="shared" si="252"/>
        <v>2.4570814418560509</v>
      </c>
      <c r="E720" s="75">
        <f t="shared" si="253"/>
        <v>0.52767741873541185</v>
      </c>
      <c r="G720" s="111">
        <v>40547</v>
      </c>
      <c r="H720" s="139">
        <v>710</v>
      </c>
      <c r="I720" s="149">
        <f t="shared" si="254"/>
        <v>2011</v>
      </c>
      <c r="J720" s="13">
        <f t="shared" si="255"/>
        <v>1</v>
      </c>
      <c r="K720" s="13">
        <f t="shared" si="256"/>
        <v>4</v>
      </c>
      <c r="L720" s="144">
        <f t="shared" si="263"/>
        <v>4</v>
      </c>
      <c r="M720" s="23">
        <f t="shared" si="257"/>
        <v>1.0329218000751172</v>
      </c>
      <c r="N720" s="35">
        <f t="shared" si="258"/>
        <v>-0.39632025356520739</v>
      </c>
      <c r="O720" s="87">
        <f t="shared" si="259"/>
        <v>1.0998294123684726</v>
      </c>
      <c r="P720" s="142">
        <f t="shared" si="260"/>
        <v>9.5208331741758645</v>
      </c>
      <c r="R720" s="60">
        <v>40547</v>
      </c>
      <c r="S720" s="121">
        <v>710</v>
      </c>
      <c r="T720" s="73">
        <f>'Calcul Es et Ea'!C719</f>
        <v>2.8870559999999998</v>
      </c>
      <c r="U720" s="65">
        <f>'Calcul Es et Ea'!D719</f>
        <v>-1.704712</v>
      </c>
      <c r="V720" s="33">
        <f t="shared" si="242"/>
        <v>7.151669047113943</v>
      </c>
      <c r="W720" s="33">
        <f t="shared" si="243"/>
        <v>3.8763102085603411</v>
      </c>
      <c r="X720" s="35">
        <f t="shared" si="244"/>
        <v>0.54201476368997059</v>
      </c>
      <c r="Y720" s="25">
        <f t="shared" si="245"/>
        <v>2.9847588605914628</v>
      </c>
      <c r="AA720" s="60">
        <v>40547</v>
      </c>
      <c r="AB720" s="121">
        <v>710</v>
      </c>
      <c r="AC720" s="73">
        <f t="shared" si="261"/>
        <v>2.8870559999999998</v>
      </c>
      <c r="AD720" s="65">
        <f t="shared" si="262"/>
        <v>-1.704712</v>
      </c>
      <c r="AE720" s="33">
        <f>'Calcul Es et Ea'!I719</f>
        <v>0.57682467739033993</v>
      </c>
      <c r="AF720" s="47">
        <f t="shared" si="246"/>
        <v>276.047056</v>
      </c>
      <c r="AG720" s="47">
        <f t="shared" si="247"/>
        <v>271.45528800000005</v>
      </c>
      <c r="AH720" s="33">
        <f t="shared" si="248"/>
        <v>28.470452681919348</v>
      </c>
      <c r="AI720" s="33">
        <f t="shared" si="249"/>
        <v>26.622885116720855</v>
      </c>
      <c r="AJ720" s="25">
        <f t="shared" si="250"/>
        <v>2.4570814418560509</v>
      </c>
    </row>
    <row r="721" spans="1:36" x14ac:dyDescent="0.45">
      <c r="A721" s="60">
        <v>40548</v>
      </c>
      <c r="B721" s="122">
        <v>711</v>
      </c>
      <c r="C721" s="89">
        <f t="shared" si="251"/>
        <v>4.7509926434041434</v>
      </c>
      <c r="D721" s="75">
        <f t="shared" si="252"/>
        <v>4.9925364854800742</v>
      </c>
      <c r="E721" s="75">
        <f t="shared" si="253"/>
        <v>-0.24154384207593083</v>
      </c>
      <c r="G721" s="111">
        <v>40548</v>
      </c>
      <c r="H721" s="140">
        <v>711</v>
      </c>
      <c r="I721" s="149">
        <f t="shared" si="254"/>
        <v>2011</v>
      </c>
      <c r="J721" s="13">
        <f t="shared" si="255"/>
        <v>1</v>
      </c>
      <c r="K721" s="13">
        <f t="shared" si="256"/>
        <v>5</v>
      </c>
      <c r="L721" s="144">
        <f t="shared" si="263"/>
        <v>5</v>
      </c>
      <c r="M721" s="23">
        <f t="shared" si="257"/>
        <v>1.032877839772842</v>
      </c>
      <c r="N721" s="35">
        <f t="shared" si="258"/>
        <v>-0.3945221116772275</v>
      </c>
      <c r="O721" s="87">
        <f t="shared" si="259"/>
        <v>1.1023969133282616</v>
      </c>
      <c r="P721" s="142">
        <f t="shared" si="260"/>
        <v>9.5888352709781728</v>
      </c>
      <c r="R721" s="60">
        <v>40548</v>
      </c>
      <c r="S721" s="122">
        <v>711</v>
      </c>
      <c r="T721" s="73">
        <f>'Calcul Es et Ea'!C720</f>
        <v>8.6337469999999996</v>
      </c>
      <c r="U721" s="65">
        <f>'Calcul Es et Ea'!D720</f>
        <v>-2.835855</v>
      </c>
      <c r="V721" s="33">
        <f t="shared" si="242"/>
        <v>7.2027495021479648</v>
      </c>
      <c r="W721" s="33">
        <f t="shared" si="243"/>
        <v>6.1701203161092772</v>
      </c>
      <c r="X721" s="35">
        <f t="shared" si="244"/>
        <v>0.85663402764031393</v>
      </c>
      <c r="Y721" s="25">
        <f t="shared" si="245"/>
        <v>4.7509926434041434</v>
      </c>
      <c r="AA721" s="60">
        <v>40548</v>
      </c>
      <c r="AB721" s="122">
        <v>711</v>
      </c>
      <c r="AC721" s="73">
        <f t="shared" si="261"/>
        <v>8.6337469999999996</v>
      </c>
      <c r="AD721" s="65">
        <f t="shared" si="262"/>
        <v>-2.835855</v>
      </c>
      <c r="AE721" s="33">
        <f>'Calcul Es et Ea'!I720</f>
        <v>0.77384163752211232</v>
      </c>
      <c r="AF721" s="47">
        <f t="shared" si="246"/>
        <v>281.79374700000005</v>
      </c>
      <c r="AG721" s="47">
        <f t="shared" si="247"/>
        <v>270.32414500000004</v>
      </c>
      <c r="AH721" s="33">
        <f t="shared" si="248"/>
        <v>30.916284903606101</v>
      </c>
      <c r="AI721" s="33">
        <f t="shared" si="249"/>
        <v>26.181905164597723</v>
      </c>
      <c r="AJ721" s="25">
        <f t="shared" si="250"/>
        <v>4.9925364854800742</v>
      </c>
    </row>
    <row r="722" spans="1:36" x14ac:dyDescent="0.45">
      <c r="A722" s="60">
        <v>40549</v>
      </c>
      <c r="B722" s="122">
        <v>712</v>
      </c>
      <c r="C722" s="89">
        <f t="shared" si="251"/>
        <v>2.9474540865203323</v>
      </c>
      <c r="D722" s="75">
        <f t="shared" si="252"/>
        <v>2.1091177451419703</v>
      </c>
      <c r="E722" s="75">
        <f t="shared" si="253"/>
        <v>0.83833634137836199</v>
      </c>
      <c r="G722" s="111">
        <v>40549</v>
      </c>
      <c r="H722" s="140">
        <v>712</v>
      </c>
      <c r="I722" s="149">
        <f t="shared" si="254"/>
        <v>2011</v>
      </c>
      <c r="J722" s="13">
        <f t="shared" si="255"/>
        <v>1</v>
      </c>
      <c r="K722" s="13">
        <f t="shared" si="256"/>
        <v>6</v>
      </c>
      <c r="L722" s="144">
        <f t="shared" si="263"/>
        <v>6</v>
      </c>
      <c r="M722" s="23">
        <f t="shared" si="257"/>
        <v>1.0328241370570801</v>
      </c>
      <c r="N722" s="35">
        <f t="shared" si="258"/>
        <v>-0.39260706437307313</v>
      </c>
      <c r="O722" s="87">
        <f t="shared" si="259"/>
        <v>1.1051234620296724</v>
      </c>
      <c r="P722" s="142">
        <f t="shared" si="260"/>
        <v>9.6613103121938249</v>
      </c>
      <c r="R722" s="60">
        <v>40549</v>
      </c>
      <c r="S722" s="122">
        <v>712</v>
      </c>
      <c r="T722" s="73">
        <f>'Calcul Es et Ea'!C721</f>
        <v>12.988530000000001</v>
      </c>
      <c r="U722" s="65">
        <f>'Calcul Es et Ea'!D721</f>
        <v>8.640091</v>
      </c>
      <c r="V722" s="33">
        <f t="shared" si="242"/>
        <v>7.2571898541075139</v>
      </c>
      <c r="W722" s="33">
        <f t="shared" si="243"/>
        <v>3.8278624500264056</v>
      </c>
      <c r="X722" s="35">
        <f t="shared" si="244"/>
        <v>0.52745794542771463</v>
      </c>
      <c r="Y722" s="25">
        <f t="shared" si="245"/>
        <v>2.9474540865203323</v>
      </c>
      <c r="AA722" s="60">
        <v>40549</v>
      </c>
      <c r="AB722" s="122">
        <v>712</v>
      </c>
      <c r="AC722" s="73">
        <f t="shared" si="261"/>
        <v>12.988530000000001</v>
      </c>
      <c r="AD722" s="65">
        <f t="shared" si="262"/>
        <v>8.640091</v>
      </c>
      <c r="AE722" s="33">
        <f>'Calcul Es et Ea'!I721</f>
        <v>1.2634862133173321</v>
      </c>
      <c r="AF722" s="47">
        <f t="shared" si="246"/>
        <v>286.14853000000005</v>
      </c>
      <c r="AG722" s="47">
        <f t="shared" si="247"/>
        <v>281.80009100000001</v>
      </c>
      <c r="AH722" s="33">
        <f t="shared" si="248"/>
        <v>32.872139405383749</v>
      </c>
      <c r="AI722" s="33">
        <f t="shared" si="249"/>
        <v>30.919069060982217</v>
      </c>
      <c r="AJ722" s="25">
        <f t="shared" si="250"/>
        <v>2.1091177451419703</v>
      </c>
    </row>
    <row r="723" spans="1:36" x14ac:dyDescent="0.45">
      <c r="A723" s="60">
        <v>40550</v>
      </c>
      <c r="B723" s="121">
        <v>713</v>
      </c>
      <c r="C723" s="89">
        <f t="shared" si="251"/>
        <v>2.9942820859784658</v>
      </c>
      <c r="D723" s="75">
        <f t="shared" si="252"/>
        <v>2.1325728984369179</v>
      </c>
      <c r="E723" s="75">
        <f t="shared" si="253"/>
        <v>0.86170918754154791</v>
      </c>
      <c r="G723" s="111">
        <v>40550</v>
      </c>
      <c r="H723" s="139">
        <v>713</v>
      </c>
      <c r="I723" s="149">
        <f t="shared" si="254"/>
        <v>2011</v>
      </c>
      <c r="J723" s="13">
        <f t="shared" si="255"/>
        <v>1</v>
      </c>
      <c r="K723" s="13">
        <f t="shared" si="256"/>
        <v>7</v>
      </c>
      <c r="L723" s="144">
        <f t="shared" si="263"/>
        <v>7</v>
      </c>
      <c r="M723" s="23">
        <f t="shared" si="257"/>
        <v>1.0327607078411054</v>
      </c>
      <c r="N723" s="35">
        <f t="shared" si="258"/>
        <v>-0.39057567912259061</v>
      </c>
      <c r="O723" s="87">
        <f t="shared" si="259"/>
        <v>1.1080068579869713</v>
      </c>
      <c r="P723" s="142">
        <f t="shared" si="260"/>
        <v>9.7382561953155307</v>
      </c>
      <c r="R723" s="60">
        <v>40550</v>
      </c>
      <c r="S723" s="121">
        <v>713</v>
      </c>
      <c r="T723" s="73">
        <f>'Calcul Es et Ea'!C722</f>
        <v>14.192780000000001</v>
      </c>
      <c r="U723" s="65">
        <f>'Calcul Es et Ea'!D722</f>
        <v>9.7757090000000009</v>
      </c>
      <c r="V723" s="33">
        <f t="shared" si="242"/>
        <v>7.3149885236732146</v>
      </c>
      <c r="W723" s="33">
        <f t="shared" si="243"/>
        <v>3.8886780337382674</v>
      </c>
      <c r="X723" s="35">
        <f t="shared" si="244"/>
        <v>0.53160411956266085</v>
      </c>
      <c r="Y723" s="25">
        <f t="shared" si="245"/>
        <v>2.9942820859784658</v>
      </c>
      <c r="AA723" s="60">
        <v>40550</v>
      </c>
      <c r="AB723" s="121">
        <v>713</v>
      </c>
      <c r="AC723" s="73">
        <f t="shared" si="261"/>
        <v>14.192780000000001</v>
      </c>
      <c r="AD723" s="65">
        <f t="shared" si="262"/>
        <v>9.7757090000000009</v>
      </c>
      <c r="AE723" s="33">
        <f>'Calcul Es et Ea'!I722</f>
        <v>1.3243873775211372</v>
      </c>
      <c r="AF723" s="47">
        <f t="shared" si="246"/>
        <v>287.35278000000005</v>
      </c>
      <c r="AG723" s="47">
        <f t="shared" si="247"/>
        <v>282.93570900000003</v>
      </c>
      <c r="AH723" s="33">
        <f t="shared" si="248"/>
        <v>33.429009262135274</v>
      </c>
      <c r="AI723" s="33">
        <f t="shared" si="249"/>
        <v>31.420489323816753</v>
      </c>
      <c r="AJ723" s="25">
        <f t="shared" si="250"/>
        <v>2.1325728984369179</v>
      </c>
    </row>
    <row r="724" spans="1:36" x14ac:dyDescent="0.45">
      <c r="A724" s="60">
        <v>40551</v>
      </c>
      <c r="B724" s="122">
        <v>714</v>
      </c>
      <c r="C724" s="89">
        <f t="shared" si="251"/>
        <v>2.6082003905795776</v>
      </c>
      <c r="D724" s="75">
        <f t="shared" si="252"/>
        <v>1.6542496147088874</v>
      </c>
      <c r="E724" s="75">
        <f t="shared" si="253"/>
        <v>0.95395077587069022</v>
      </c>
      <c r="G724" s="111">
        <v>40551</v>
      </c>
      <c r="H724" s="140">
        <v>714</v>
      </c>
      <c r="I724" s="149">
        <f t="shared" si="254"/>
        <v>2011</v>
      </c>
      <c r="J724" s="13">
        <f t="shared" si="255"/>
        <v>1</v>
      </c>
      <c r="K724" s="13">
        <f t="shared" si="256"/>
        <v>8</v>
      </c>
      <c r="L724" s="144">
        <f t="shared" si="263"/>
        <v>8</v>
      </c>
      <c r="M724" s="23">
        <f t="shared" si="257"/>
        <v>1.0326875709203633</v>
      </c>
      <c r="N724" s="35">
        <f t="shared" si="258"/>
        <v>-0.38842855786907049</v>
      </c>
      <c r="O724" s="87">
        <f t="shared" si="259"/>
        <v>1.1110448039116845</v>
      </c>
      <c r="P724" s="142">
        <f t="shared" si="260"/>
        <v>9.8196701787112453</v>
      </c>
      <c r="R724" s="60">
        <v>40551</v>
      </c>
      <c r="S724" s="122">
        <v>714</v>
      </c>
      <c r="T724" s="73">
        <f>'Calcul Es et Ea'!C723</f>
        <v>12.210369999999999</v>
      </c>
      <c r="U724" s="65">
        <f>'Calcul Es et Ea'!D723</f>
        <v>8.9142770000000002</v>
      </c>
      <c r="V724" s="33">
        <f t="shared" si="242"/>
        <v>7.3761434514407398</v>
      </c>
      <c r="W724" s="33">
        <f t="shared" si="243"/>
        <v>3.3872732345189318</v>
      </c>
      <c r="X724" s="35">
        <f t="shared" si="244"/>
        <v>0.45922008659651475</v>
      </c>
      <c r="Y724" s="25">
        <f t="shared" si="245"/>
        <v>2.6082003905795776</v>
      </c>
      <c r="AA724" s="60">
        <v>40551</v>
      </c>
      <c r="AB724" s="122">
        <v>714</v>
      </c>
      <c r="AC724" s="73">
        <f t="shared" si="261"/>
        <v>12.210369999999999</v>
      </c>
      <c r="AD724" s="65">
        <f t="shared" si="262"/>
        <v>8.9142770000000002</v>
      </c>
      <c r="AE724" s="33">
        <f>'Calcul Es et Ea'!I723</f>
        <v>1.104892038223044</v>
      </c>
      <c r="AF724" s="47">
        <f t="shared" si="246"/>
        <v>285.37037000000004</v>
      </c>
      <c r="AG724" s="47">
        <f t="shared" si="247"/>
        <v>282.07427700000005</v>
      </c>
      <c r="AH724" s="33">
        <f t="shared" si="248"/>
        <v>32.516021839264077</v>
      </c>
      <c r="AI724" s="33">
        <f t="shared" si="249"/>
        <v>31.039579407750871</v>
      </c>
      <c r="AJ724" s="25">
        <f t="shared" si="250"/>
        <v>1.6542496147088874</v>
      </c>
    </row>
    <row r="725" spans="1:36" x14ac:dyDescent="0.45">
      <c r="A725" s="60">
        <v>40552</v>
      </c>
      <c r="B725" s="122">
        <v>715</v>
      </c>
      <c r="C725" s="89">
        <f t="shared" si="251"/>
        <v>3.7696653141684409</v>
      </c>
      <c r="D725" s="75">
        <f t="shared" si="252"/>
        <v>3.3635107714679786</v>
      </c>
      <c r="E725" s="75">
        <f t="shared" si="253"/>
        <v>0.40615454270046225</v>
      </c>
      <c r="G725" s="111">
        <v>40552</v>
      </c>
      <c r="H725" s="140">
        <v>715</v>
      </c>
      <c r="I725" s="149">
        <f t="shared" si="254"/>
        <v>2011</v>
      </c>
      <c r="J725" s="13">
        <f t="shared" si="255"/>
        <v>1</v>
      </c>
      <c r="K725" s="13">
        <f t="shared" si="256"/>
        <v>9</v>
      </c>
      <c r="L725" s="144">
        <f t="shared" si="263"/>
        <v>9</v>
      </c>
      <c r="M725" s="23">
        <f t="shared" si="257"/>
        <v>1.032604747966902</v>
      </c>
      <c r="N725" s="35">
        <f t="shared" si="258"/>
        <v>-0.38616633685087898</v>
      </c>
      <c r="O725" s="87">
        <f t="shared" si="259"/>
        <v>1.1142349120729029</v>
      </c>
      <c r="P725" s="142">
        <f t="shared" si="260"/>
        <v>9.9055488112965868</v>
      </c>
      <c r="R725" s="60">
        <v>40552</v>
      </c>
      <c r="S725" s="122">
        <v>715</v>
      </c>
      <c r="T725" s="73">
        <f>'Calcul Es et Ea'!C724</f>
        <v>9.311356</v>
      </c>
      <c r="U725" s="65">
        <f>'Calcul Es et Ea'!D724</f>
        <v>2.5449220000000001</v>
      </c>
      <c r="V725" s="33">
        <f t="shared" si="242"/>
        <v>7.4406520450935449</v>
      </c>
      <c r="W725" s="33">
        <f t="shared" si="243"/>
        <v>4.8956692391797931</v>
      </c>
      <c r="X725" s="35">
        <f t="shared" si="244"/>
        <v>0.65796239489629893</v>
      </c>
      <c r="Y725" s="25">
        <f t="shared" si="245"/>
        <v>3.7696653141684409</v>
      </c>
      <c r="AA725" s="60">
        <v>40552</v>
      </c>
      <c r="AB725" s="122">
        <v>715</v>
      </c>
      <c r="AC725" s="73">
        <f t="shared" si="261"/>
        <v>9.311356</v>
      </c>
      <c r="AD725" s="65">
        <f t="shared" si="262"/>
        <v>2.5449220000000001</v>
      </c>
      <c r="AE725" s="33">
        <f>'Calcul Es et Ea'!I724</f>
        <v>0.86365671261649346</v>
      </c>
      <c r="AF725" s="47">
        <f t="shared" si="246"/>
        <v>282.47135600000001</v>
      </c>
      <c r="AG725" s="47">
        <f t="shared" si="247"/>
        <v>275.70492200000001</v>
      </c>
      <c r="AH725" s="33">
        <f t="shared" si="248"/>
        <v>31.21472781358931</v>
      </c>
      <c r="AI725" s="33">
        <f t="shared" si="249"/>
        <v>28.329569226240785</v>
      </c>
      <c r="AJ725" s="25">
        <f t="shared" si="250"/>
        <v>3.3635107714679786</v>
      </c>
    </row>
    <row r="726" spans="1:36" x14ac:dyDescent="0.45">
      <c r="A726" s="60">
        <v>40553</v>
      </c>
      <c r="B726" s="121">
        <v>716</v>
      </c>
      <c r="C726" s="89">
        <f t="shared" si="251"/>
        <v>4.753724774905284</v>
      </c>
      <c r="D726" s="75">
        <f t="shared" si="252"/>
        <v>4.7754720755363529</v>
      </c>
      <c r="E726" s="75">
        <f t="shared" si="253"/>
        <v>-2.1747300631068889E-2</v>
      </c>
      <c r="G726" s="111">
        <v>40553</v>
      </c>
      <c r="H726" s="139">
        <v>716</v>
      </c>
      <c r="I726" s="149">
        <f t="shared" si="254"/>
        <v>2011</v>
      </c>
      <c r="J726" s="13">
        <f t="shared" si="255"/>
        <v>1</v>
      </c>
      <c r="K726" s="13">
        <f t="shared" si="256"/>
        <v>10</v>
      </c>
      <c r="L726" s="144">
        <f t="shared" si="263"/>
        <v>10</v>
      </c>
      <c r="M726" s="23">
        <f t="shared" si="257"/>
        <v>1.03251226352295</v>
      </c>
      <c r="N726" s="35">
        <f t="shared" si="258"/>
        <v>-0.38378968641292643</v>
      </c>
      <c r="O726" s="87">
        <f t="shared" si="259"/>
        <v>1.1175747107615781</v>
      </c>
      <c r="P726" s="142">
        <f t="shared" si="260"/>
        <v>9.9958878605902921</v>
      </c>
      <c r="R726" s="60">
        <v>40553</v>
      </c>
      <c r="S726" s="121">
        <v>716</v>
      </c>
      <c r="T726" s="73">
        <f>'Calcul Es et Ea'!C725</f>
        <v>9.0309790000000003</v>
      </c>
      <c r="U726" s="65">
        <f>'Calcul Es et Ea'!D725</f>
        <v>-1.535655</v>
      </c>
      <c r="V726" s="33">
        <f t="shared" si="242"/>
        <v>7.5085111253610046</v>
      </c>
      <c r="W726" s="33">
        <f t="shared" si="243"/>
        <v>6.1736685388380312</v>
      </c>
      <c r="X726" s="35">
        <f t="shared" si="244"/>
        <v>0.82222273307761862</v>
      </c>
      <c r="Y726" s="25">
        <f t="shared" si="245"/>
        <v>4.753724774905284</v>
      </c>
      <c r="AA726" s="60">
        <v>40553</v>
      </c>
      <c r="AB726" s="121">
        <v>716</v>
      </c>
      <c r="AC726" s="73">
        <f t="shared" si="261"/>
        <v>9.0309790000000003</v>
      </c>
      <c r="AD726" s="65">
        <f t="shared" si="262"/>
        <v>-1.535655</v>
      </c>
      <c r="AE726" s="33">
        <f>'Calcul Es et Ea'!I725</f>
        <v>0.76566466484968798</v>
      </c>
      <c r="AF726" s="47">
        <f t="shared" si="246"/>
        <v>282.19097900000003</v>
      </c>
      <c r="AG726" s="47">
        <f t="shared" si="247"/>
        <v>271.62434500000001</v>
      </c>
      <c r="AH726" s="33">
        <f t="shared" si="248"/>
        <v>31.090979055742309</v>
      </c>
      <c r="AI726" s="33">
        <f t="shared" si="249"/>
        <v>26.689267928690857</v>
      </c>
      <c r="AJ726" s="25">
        <f t="shared" si="250"/>
        <v>4.7754720755363529</v>
      </c>
    </row>
    <row r="727" spans="1:36" x14ac:dyDescent="0.45">
      <c r="A727" s="60">
        <v>40554</v>
      </c>
      <c r="B727" s="122">
        <v>717</v>
      </c>
      <c r="C727" s="89">
        <f t="shared" si="251"/>
        <v>3.8048101510797965</v>
      </c>
      <c r="D727" s="75">
        <f t="shared" si="252"/>
        <v>3.2861624037745973</v>
      </c>
      <c r="E727" s="75">
        <f t="shared" si="253"/>
        <v>0.51864774730519914</v>
      </c>
      <c r="G727" s="111">
        <v>40554</v>
      </c>
      <c r="H727" s="140">
        <v>717</v>
      </c>
      <c r="I727" s="149">
        <f t="shared" si="254"/>
        <v>2011</v>
      </c>
      <c r="J727" s="13">
        <f t="shared" si="255"/>
        <v>1</v>
      </c>
      <c r="K727" s="13">
        <f t="shared" si="256"/>
        <v>11</v>
      </c>
      <c r="L727" s="144">
        <f t="shared" si="263"/>
        <v>11</v>
      </c>
      <c r="M727" s="23">
        <f t="shared" si="257"/>
        <v>1.032410144993644</v>
      </c>
      <c r="N727" s="35">
        <f t="shared" si="258"/>
        <v>-0.38129931080802992</v>
      </c>
      <c r="O727" s="87">
        <f t="shared" si="259"/>
        <v>1.1210616508251223</v>
      </c>
      <c r="P727" s="142">
        <f t="shared" si="260"/>
        <v>10.090682239497903</v>
      </c>
      <c r="R727" s="60">
        <v>40554</v>
      </c>
      <c r="S727" s="122">
        <v>717</v>
      </c>
      <c r="T727" s="73">
        <f>'Calcul Es et Ea'!C726</f>
        <v>11.49896</v>
      </c>
      <c r="U727" s="65">
        <f>'Calcul Es et Ea'!D726</f>
        <v>4.8563879999999999</v>
      </c>
      <c r="V727" s="33">
        <f t="shared" si="242"/>
        <v>7.5797168710212457</v>
      </c>
      <c r="W727" s="33">
        <f t="shared" si="243"/>
        <v>4.9413118845192159</v>
      </c>
      <c r="X727" s="35">
        <f t="shared" si="244"/>
        <v>0.6519124617188311</v>
      </c>
      <c r="Y727" s="25">
        <f t="shared" si="245"/>
        <v>3.8048101510797965</v>
      </c>
      <c r="AA727" s="60">
        <v>40554</v>
      </c>
      <c r="AB727" s="122">
        <v>717</v>
      </c>
      <c r="AC727" s="73">
        <f t="shared" si="261"/>
        <v>11.49896</v>
      </c>
      <c r="AD727" s="65">
        <f t="shared" si="262"/>
        <v>4.8563879999999999</v>
      </c>
      <c r="AE727" s="33">
        <f>'Calcul Es et Ea'!I726</f>
        <v>0.97649269254757365</v>
      </c>
      <c r="AF727" s="47">
        <f t="shared" si="246"/>
        <v>284.65896000000004</v>
      </c>
      <c r="AG727" s="47">
        <f t="shared" si="247"/>
        <v>278.01638800000001</v>
      </c>
      <c r="AH727" s="33">
        <f t="shared" si="248"/>
        <v>32.192990880607184</v>
      </c>
      <c r="AI727" s="33">
        <f t="shared" si="249"/>
        <v>29.29162596984386</v>
      </c>
      <c r="AJ727" s="25">
        <f t="shared" si="250"/>
        <v>3.2861624037745973</v>
      </c>
    </row>
    <row r="728" spans="1:36" x14ac:dyDescent="0.45">
      <c r="A728" s="60">
        <v>40555</v>
      </c>
      <c r="B728" s="122">
        <v>718</v>
      </c>
      <c r="C728" s="89">
        <f t="shared" si="251"/>
        <v>3.9824666373933475</v>
      </c>
      <c r="D728" s="75">
        <f t="shared" si="252"/>
        <v>3.374824921743715</v>
      </c>
      <c r="E728" s="75">
        <f t="shared" si="253"/>
        <v>0.60764171564963254</v>
      </c>
      <c r="G728" s="111">
        <v>40555</v>
      </c>
      <c r="H728" s="140">
        <v>718</v>
      </c>
      <c r="I728" s="149">
        <f t="shared" si="254"/>
        <v>2011</v>
      </c>
      <c r="J728" s="13">
        <f t="shared" si="255"/>
        <v>1</v>
      </c>
      <c r="K728" s="13">
        <f t="shared" si="256"/>
        <v>12</v>
      </c>
      <c r="L728" s="144">
        <f t="shared" si="263"/>
        <v>12</v>
      </c>
      <c r="M728" s="23">
        <f t="shared" si="257"/>
        <v>1.0322984226389083</v>
      </c>
      <c r="N728" s="35">
        <f t="shared" si="258"/>
        <v>-0.37869594798822787</v>
      </c>
      <c r="O728" s="87">
        <f t="shared" si="259"/>
        <v>1.1246931122395611</v>
      </c>
      <c r="P728" s="142">
        <f t="shared" si="260"/>
        <v>10.189925932169436</v>
      </c>
      <c r="R728" s="60">
        <v>40555</v>
      </c>
      <c r="S728" s="122">
        <v>718</v>
      </c>
      <c r="T728" s="73">
        <f>'Calcul Es et Ea'!C727</f>
        <v>11.663119999999999</v>
      </c>
      <c r="U728" s="65">
        <f>'Calcul Es et Ea'!D727</f>
        <v>4.5268119999999996</v>
      </c>
      <c r="V728" s="33">
        <f t="shared" si="242"/>
        <v>7.6542647632083938</v>
      </c>
      <c r="W728" s="33">
        <f t="shared" si="243"/>
        <v>5.172034594017334</v>
      </c>
      <c r="X728" s="35">
        <f t="shared" si="244"/>
        <v>0.67570625710226961</v>
      </c>
      <c r="Y728" s="25">
        <f t="shared" si="245"/>
        <v>3.9824666373933475</v>
      </c>
      <c r="AA728" s="60">
        <v>40555</v>
      </c>
      <c r="AB728" s="122">
        <v>718</v>
      </c>
      <c r="AC728" s="73">
        <f t="shared" si="261"/>
        <v>11.663119999999999</v>
      </c>
      <c r="AD728" s="65">
        <f t="shared" si="262"/>
        <v>4.5268119999999996</v>
      </c>
      <c r="AE728" s="33">
        <f>'Calcul Es et Ea'!I727</f>
        <v>1.06578956853006</v>
      </c>
      <c r="AF728" s="47">
        <f t="shared" si="246"/>
        <v>284.82312000000002</v>
      </c>
      <c r="AG728" s="47">
        <f t="shared" si="247"/>
        <v>277.68681200000003</v>
      </c>
      <c r="AH728" s="33">
        <f t="shared" si="248"/>
        <v>32.267316658789326</v>
      </c>
      <c r="AI728" s="33">
        <f t="shared" si="249"/>
        <v>29.152977103856166</v>
      </c>
      <c r="AJ728" s="25">
        <f t="shared" si="250"/>
        <v>3.374824921743715</v>
      </c>
    </row>
    <row r="729" spans="1:36" x14ac:dyDescent="0.45">
      <c r="A729" s="60">
        <v>40556</v>
      </c>
      <c r="B729" s="121">
        <v>719</v>
      </c>
      <c r="C729" s="89">
        <f t="shared" si="251"/>
        <v>1.8841301948603164</v>
      </c>
      <c r="D729" s="75">
        <f t="shared" si="252"/>
        <v>0.45025799808472761</v>
      </c>
      <c r="E729" s="75">
        <f t="shared" si="253"/>
        <v>1.4338721967755887</v>
      </c>
      <c r="G729" s="111">
        <v>40556</v>
      </c>
      <c r="H729" s="139">
        <v>719</v>
      </c>
      <c r="I729" s="149">
        <f t="shared" si="254"/>
        <v>2011</v>
      </c>
      <c r="J729" s="13">
        <f t="shared" si="255"/>
        <v>1</v>
      </c>
      <c r="K729" s="13">
        <f t="shared" si="256"/>
        <v>13</v>
      </c>
      <c r="L729" s="144">
        <f t="shared" si="263"/>
        <v>13</v>
      </c>
      <c r="M729" s="23">
        <f t="shared" si="257"/>
        <v>1.0321771295644875</v>
      </c>
      <c r="N729" s="35">
        <f t="shared" si="258"/>
        <v>-0.37598036938610901</v>
      </c>
      <c r="O729" s="87">
        <f t="shared" si="259"/>
        <v>1.1284664106876434</v>
      </c>
      <c r="P729" s="142">
        <f t="shared" si="260"/>
        <v>10.293611919275893</v>
      </c>
      <c r="R729" s="60">
        <v>40556</v>
      </c>
      <c r="S729" s="121">
        <v>719</v>
      </c>
      <c r="T729" s="73">
        <f>'Calcul Es et Ea'!C728</f>
        <v>12.331950000000001</v>
      </c>
      <c r="U729" s="65">
        <f>'Calcul Es et Ea'!D728</f>
        <v>10.76665</v>
      </c>
      <c r="V729" s="33">
        <f t="shared" si="242"/>
        <v>7.73214952928328</v>
      </c>
      <c r="W729" s="33">
        <f t="shared" si="243"/>
        <v>2.446922330987424</v>
      </c>
      <c r="X729" s="35">
        <f t="shared" si="244"/>
        <v>0.31646081360951611</v>
      </c>
      <c r="Y729" s="25">
        <f t="shared" si="245"/>
        <v>1.8841301948603164</v>
      </c>
      <c r="AA729" s="60">
        <v>40556</v>
      </c>
      <c r="AB729" s="121">
        <v>719</v>
      </c>
      <c r="AC729" s="73">
        <f t="shared" si="261"/>
        <v>12.331950000000001</v>
      </c>
      <c r="AD729" s="65">
        <f t="shared" si="262"/>
        <v>10.76665</v>
      </c>
      <c r="AE729" s="33">
        <f>'Calcul Es et Ea'!I728</f>
        <v>1.2901643116513375</v>
      </c>
      <c r="AF729" s="47">
        <f t="shared" si="246"/>
        <v>285.49195000000003</v>
      </c>
      <c r="AG729" s="47">
        <f t="shared" si="247"/>
        <v>283.92665000000005</v>
      </c>
      <c r="AH729" s="33">
        <f t="shared" si="248"/>
        <v>32.571470133552317</v>
      </c>
      <c r="AI729" s="33">
        <f t="shared" si="249"/>
        <v>31.86298994193217</v>
      </c>
      <c r="AJ729" s="25">
        <f t="shared" si="250"/>
        <v>0.45025799808472761</v>
      </c>
    </row>
    <row r="730" spans="1:36" x14ac:dyDescent="0.45">
      <c r="A730" s="60">
        <v>40557</v>
      </c>
      <c r="B730" s="122">
        <v>720</v>
      </c>
      <c r="C730" s="89">
        <f t="shared" si="251"/>
        <v>3.0097873574302065</v>
      </c>
      <c r="D730" s="75">
        <f t="shared" si="252"/>
        <v>1.9849102788517827</v>
      </c>
      <c r="E730" s="75">
        <f t="shared" si="253"/>
        <v>1.0248770785784238</v>
      </c>
      <c r="G730" s="111">
        <v>40557</v>
      </c>
      <c r="H730" s="140">
        <v>720</v>
      </c>
      <c r="I730" s="149">
        <f t="shared" si="254"/>
        <v>2011</v>
      </c>
      <c r="J730" s="13">
        <f t="shared" si="255"/>
        <v>1</v>
      </c>
      <c r="K730" s="13">
        <f t="shared" si="256"/>
        <v>14</v>
      </c>
      <c r="L730" s="144">
        <f t="shared" si="263"/>
        <v>14</v>
      </c>
      <c r="M730" s="23">
        <f t="shared" si="257"/>
        <v>1.0320463017121373</v>
      </c>
      <c r="N730" s="35">
        <f t="shared" si="258"/>
        <v>-0.37315337968622003</v>
      </c>
      <c r="O730" s="87">
        <f t="shared" si="259"/>
        <v>1.1323788041126799</v>
      </c>
      <c r="P730" s="142">
        <f t="shared" si="260"/>
        <v>10.401732103046713</v>
      </c>
      <c r="R730" s="60">
        <v>40557</v>
      </c>
      <c r="S730" s="122">
        <v>720</v>
      </c>
      <c r="T730" s="73">
        <f>'Calcul Es et Ea'!C729</f>
        <v>12.36041</v>
      </c>
      <c r="U730" s="65">
        <f>'Calcul Es et Ea'!D729</f>
        <v>8.4486550000000005</v>
      </c>
      <c r="V730" s="33">
        <f t="shared" si="242"/>
        <v>7.8133650865245698</v>
      </c>
      <c r="W730" s="33">
        <f t="shared" si="243"/>
        <v>3.9088147499093591</v>
      </c>
      <c r="X730" s="35">
        <f t="shared" si="244"/>
        <v>0.50027289223317506</v>
      </c>
      <c r="Y730" s="25">
        <f t="shared" si="245"/>
        <v>3.0097873574302065</v>
      </c>
      <c r="AA730" s="60">
        <v>40557</v>
      </c>
      <c r="AB730" s="122">
        <v>720</v>
      </c>
      <c r="AC730" s="73">
        <f t="shared" si="261"/>
        <v>12.36041</v>
      </c>
      <c r="AD730" s="65">
        <f t="shared" si="262"/>
        <v>8.4486550000000005</v>
      </c>
      <c r="AE730" s="33">
        <f>'Calcul Es et Ea'!I729</f>
        <v>1.1117388840891527</v>
      </c>
      <c r="AF730" s="47">
        <f t="shared" si="246"/>
        <v>285.52041000000003</v>
      </c>
      <c r="AG730" s="47">
        <f t="shared" si="247"/>
        <v>281.608655</v>
      </c>
      <c r="AH730" s="33">
        <f t="shared" si="248"/>
        <v>32.584459959183462</v>
      </c>
      <c r="AI730" s="33">
        <f t="shared" si="249"/>
        <v>30.835137304442227</v>
      </c>
      <c r="AJ730" s="25">
        <f t="shared" si="250"/>
        <v>1.9849102788517827</v>
      </c>
    </row>
    <row r="731" spans="1:36" x14ac:dyDescent="0.45">
      <c r="A731" s="60">
        <v>40558</v>
      </c>
      <c r="B731" s="122">
        <v>721</v>
      </c>
      <c r="C731" s="89">
        <f t="shared" si="251"/>
        <v>3.7677345851243378</v>
      </c>
      <c r="D731" s="75">
        <f t="shared" si="252"/>
        <v>2.8912121230155559</v>
      </c>
      <c r="E731" s="75">
        <f t="shared" si="253"/>
        <v>0.87652246210878193</v>
      </c>
      <c r="G731" s="111">
        <v>40558</v>
      </c>
      <c r="H731" s="140">
        <v>721</v>
      </c>
      <c r="I731" s="149">
        <f t="shared" si="254"/>
        <v>2011</v>
      </c>
      <c r="J731" s="13">
        <f t="shared" si="255"/>
        <v>1</v>
      </c>
      <c r="K731" s="13">
        <f t="shared" si="256"/>
        <v>15</v>
      </c>
      <c r="L731" s="144">
        <f t="shared" si="263"/>
        <v>15</v>
      </c>
      <c r="M731" s="23">
        <f t="shared" si="257"/>
        <v>1.0319059778489741</v>
      </c>
      <c r="N731" s="35">
        <f t="shared" si="258"/>
        <v>-0.37021581658662056</v>
      </c>
      <c r="O731" s="87">
        <f t="shared" si="259"/>
        <v>1.1364274992194354</v>
      </c>
      <c r="P731" s="142">
        <f t="shared" si="260"/>
        <v>10.514277232405094</v>
      </c>
      <c r="R731" s="60">
        <v>40558</v>
      </c>
      <c r="S731" s="122">
        <v>721</v>
      </c>
      <c r="T731" s="73">
        <f>'Calcul Es et Ea'!C730</f>
        <v>12.44894</v>
      </c>
      <c r="U731" s="65">
        <f>'Calcul Es et Ea'!D730</f>
        <v>6.4494670000000003</v>
      </c>
      <c r="V731" s="33">
        <f t="shared" si="242"/>
        <v>7.8979044858934113</v>
      </c>
      <c r="W731" s="33">
        <f t="shared" si="243"/>
        <v>4.893161798862776</v>
      </c>
      <c r="X731" s="35">
        <f t="shared" si="244"/>
        <v>0.61955190868698651</v>
      </c>
      <c r="Y731" s="25">
        <f t="shared" si="245"/>
        <v>3.7677345851243378</v>
      </c>
      <c r="AA731" s="60">
        <v>40558</v>
      </c>
      <c r="AB731" s="122">
        <v>721</v>
      </c>
      <c r="AC731" s="73">
        <f t="shared" si="261"/>
        <v>12.44894</v>
      </c>
      <c r="AD731" s="65">
        <f t="shared" si="262"/>
        <v>6.4494670000000003</v>
      </c>
      <c r="AE731" s="33">
        <f>'Calcul Es et Ea'!I730</f>
        <v>1.149053417471491</v>
      </c>
      <c r="AF731" s="47">
        <f t="shared" si="246"/>
        <v>285.60894000000002</v>
      </c>
      <c r="AG731" s="47">
        <f t="shared" si="247"/>
        <v>279.60946700000005</v>
      </c>
      <c r="AH731" s="33">
        <f t="shared" si="248"/>
        <v>32.624892013579483</v>
      </c>
      <c r="AI731" s="33">
        <f t="shared" si="249"/>
        <v>29.96880181968163</v>
      </c>
      <c r="AJ731" s="25">
        <f t="shared" si="250"/>
        <v>2.8912121230155559</v>
      </c>
    </row>
    <row r="732" spans="1:36" x14ac:dyDescent="0.45">
      <c r="A732" s="60">
        <v>40559</v>
      </c>
      <c r="B732" s="121">
        <v>722</v>
      </c>
      <c r="C732" s="89">
        <f t="shared" si="251"/>
        <v>4.3422732724172848</v>
      </c>
      <c r="D732" s="75">
        <f t="shared" si="252"/>
        <v>3.6793827732244173</v>
      </c>
      <c r="E732" s="75">
        <f t="shared" si="253"/>
        <v>0.66289049919286747</v>
      </c>
      <c r="G732" s="111">
        <v>40559</v>
      </c>
      <c r="H732" s="139">
        <v>722</v>
      </c>
      <c r="I732" s="149">
        <f t="shared" si="254"/>
        <v>2011</v>
      </c>
      <c r="J732" s="13">
        <f t="shared" si="255"/>
        <v>1</v>
      </c>
      <c r="K732" s="13">
        <f t="shared" si="256"/>
        <v>16</v>
      </c>
      <c r="L732" s="144">
        <f t="shared" si="263"/>
        <v>16</v>
      </c>
      <c r="M732" s="23">
        <f t="shared" si="257"/>
        <v>1.031756199555987</v>
      </c>
      <c r="N732" s="35">
        <f t="shared" si="258"/>
        <v>-0.36716855055065478</v>
      </c>
      <c r="O732" s="87">
        <f t="shared" si="259"/>
        <v>1.1406096578950895</v>
      </c>
      <c r="P732" s="142">
        <f t="shared" si="260"/>
        <v>10.631236828532497</v>
      </c>
      <c r="R732" s="60">
        <v>40559</v>
      </c>
      <c r="S732" s="121">
        <v>722</v>
      </c>
      <c r="T732" s="73">
        <f>'Calcul Es et Ea'!C731</f>
        <v>10.81335</v>
      </c>
      <c r="U732" s="65">
        <f>'Calcul Es et Ea'!D731</f>
        <v>3.0190329999999999</v>
      </c>
      <c r="V732" s="33">
        <f t="shared" si="242"/>
        <v>7.9857598561204712</v>
      </c>
      <c r="W732" s="33">
        <f t="shared" si="243"/>
        <v>5.6393159382042652</v>
      </c>
      <c r="X732" s="35">
        <f t="shared" si="244"/>
        <v>0.70617149022859271</v>
      </c>
      <c r="Y732" s="25">
        <f t="shared" si="245"/>
        <v>4.3422732724172848</v>
      </c>
      <c r="AA732" s="60">
        <v>40559</v>
      </c>
      <c r="AB732" s="121">
        <v>722</v>
      </c>
      <c r="AC732" s="73">
        <f t="shared" si="261"/>
        <v>10.81335</v>
      </c>
      <c r="AD732" s="65">
        <f t="shared" si="262"/>
        <v>3.0190329999999999</v>
      </c>
      <c r="AE732" s="33">
        <f>'Calcul Es et Ea'!I731</f>
        <v>0.97296444170267293</v>
      </c>
      <c r="AF732" s="47">
        <f t="shared" si="246"/>
        <v>283.97335000000004</v>
      </c>
      <c r="AG732" s="47">
        <f t="shared" si="247"/>
        <v>276.179033</v>
      </c>
      <c r="AH732" s="33">
        <f t="shared" si="248"/>
        <v>31.883958298207283</v>
      </c>
      <c r="AI732" s="33">
        <f t="shared" si="249"/>
        <v>28.52493818125815</v>
      </c>
      <c r="AJ732" s="25">
        <f t="shared" si="250"/>
        <v>3.6793827732244173</v>
      </c>
    </row>
    <row r="733" spans="1:36" x14ac:dyDescent="0.45">
      <c r="A733" s="60">
        <v>40560</v>
      </c>
      <c r="B733" s="122">
        <v>723</v>
      </c>
      <c r="C733" s="89">
        <f t="shared" si="251"/>
        <v>4.0589947425788875</v>
      </c>
      <c r="D733" s="75">
        <f t="shared" si="252"/>
        <v>3.1836352361626603</v>
      </c>
      <c r="E733" s="75">
        <f t="shared" si="253"/>
        <v>0.87535950641622717</v>
      </c>
      <c r="G733" s="111">
        <v>40560</v>
      </c>
      <c r="H733" s="140">
        <v>723</v>
      </c>
      <c r="I733" s="149">
        <f t="shared" si="254"/>
        <v>2011</v>
      </c>
      <c r="J733" s="13">
        <f t="shared" si="255"/>
        <v>1</v>
      </c>
      <c r="K733" s="13">
        <f t="shared" si="256"/>
        <v>17</v>
      </c>
      <c r="L733" s="144">
        <f t="shared" si="263"/>
        <v>17</v>
      </c>
      <c r="M733" s="23">
        <f t="shared" si="257"/>
        <v>1.0315970112157162</v>
      </c>
      <c r="N733" s="35">
        <f t="shared" si="258"/>
        <v>-0.36401248454901453</v>
      </c>
      <c r="O733" s="87">
        <f t="shared" si="259"/>
        <v>1.1449224035251071</v>
      </c>
      <c r="P733" s="142">
        <f t="shared" si="260"/>
        <v>10.752599111184972</v>
      </c>
      <c r="R733" s="60">
        <v>40560</v>
      </c>
      <c r="S733" s="122">
        <v>723</v>
      </c>
      <c r="T733" s="73">
        <f>'Calcul Es et Ea'!C732</f>
        <v>11.278090000000001</v>
      </c>
      <c r="U733" s="65">
        <f>'Calcul Es et Ea'!D732</f>
        <v>4.6204330000000002</v>
      </c>
      <c r="V733" s="33">
        <f t="shared" si="242"/>
        <v>8.0769223483577051</v>
      </c>
      <c r="W733" s="33">
        <f t="shared" si="243"/>
        <v>5.2714217436089443</v>
      </c>
      <c r="X733" s="35">
        <f t="shared" si="244"/>
        <v>0.65265227474680276</v>
      </c>
      <c r="Y733" s="25">
        <f t="shared" si="245"/>
        <v>4.0589947425788875</v>
      </c>
      <c r="AA733" s="60">
        <v>40560</v>
      </c>
      <c r="AB733" s="122">
        <v>723</v>
      </c>
      <c r="AC733" s="73">
        <f t="shared" si="261"/>
        <v>11.278090000000001</v>
      </c>
      <c r="AD733" s="65">
        <f t="shared" si="262"/>
        <v>4.6204330000000002</v>
      </c>
      <c r="AE733" s="33">
        <f>'Calcul Es et Ea'!I732</f>
        <v>1.0634050946202198</v>
      </c>
      <c r="AF733" s="47">
        <f t="shared" si="246"/>
        <v>284.43809000000005</v>
      </c>
      <c r="AG733" s="47">
        <f t="shared" si="247"/>
        <v>277.78043300000002</v>
      </c>
      <c r="AH733" s="33">
        <f t="shared" si="248"/>
        <v>32.093191534141951</v>
      </c>
      <c r="AI733" s="33">
        <f t="shared" si="249"/>
        <v>29.192312230138082</v>
      </c>
      <c r="AJ733" s="25">
        <f t="shared" si="250"/>
        <v>3.1836352361626603</v>
      </c>
    </row>
    <row r="734" spans="1:36" x14ac:dyDescent="0.45">
      <c r="A734" s="60">
        <v>40561</v>
      </c>
      <c r="B734" s="122">
        <v>724</v>
      </c>
      <c r="C734" s="89">
        <f t="shared" si="251"/>
        <v>4.0943977677127883</v>
      </c>
      <c r="D734" s="75">
        <f t="shared" si="252"/>
        <v>3.328540247842946</v>
      </c>
      <c r="E734" s="75">
        <f t="shared" si="253"/>
        <v>0.7658575198698423</v>
      </c>
      <c r="G734" s="111">
        <v>40561</v>
      </c>
      <c r="H734" s="140">
        <v>724</v>
      </c>
      <c r="I734" s="149">
        <f t="shared" si="254"/>
        <v>2011</v>
      </c>
      <c r="J734" s="13">
        <f t="shared" si="255"/>
        <v>1</v>
      </c>
      <c r="K734" s="13">
        <f t="shared" si="256"/>
        <v>18</v>
      </c>
      <c r="L734" s="144">
        <f t="shared" si="263"/>
        <v>18</v>
      </c>
      <c r="M734" s="23">
        <f t="shared" si="257"/>
        <v>1.031428459999103</v>
      </c>
      <c r="N734" s="35">
        <f t="shared" si="258"/>
        <v>-0.36074855379216958</v>
      </c>
      <c r="O734" s="87">
        <f t="shared" si="259"/>
        <v>1.1493628271807761</v>
      </c>
      <c r="P734" s="142">
        <f t="shared" si="260"/>
        <v>10.878350926075418</v>
      </c>
      <c r="R734" s="60">
        <v>40561</v>
      </c>
      <c r="S734" s="122">
        <v>724</v>
      </c>
      <c r="T734" s="73">
        <f>'Calcul Es et Ea'!C733</f>
        <v>9.4681529999999992</v>
      </c>
      <c r="U734" s="65">
        <f>'Calcul Es et Ea'!D733</f>
        <v>2.8495659999999998</v>
      </c>
      <c r="V734" s="33">
        <f t="shared" si="242"/>
        <v>8.1713820816308118</v>
      </c>
      <c r="W734" s="33">
        <f t="shared" si="243"/>
        <v>5.3173996983282965</v>
      </c>
      <c r="X734" s="35">
        <f t="shared" si="244"/>
        <v>0.65073443454342439</v>
      </c>
      <c r="Y734" s="25">
        <f t="shared" si="245"/>
        <v>4.0943977677127883</v>
      </c>
      <c r="AA734" s="60">
        <v>40561</v>
      </c>
      <c r="AB734" s="122">
        <v>724</v>
      </c>
      <c r="AC734" s="73">
        <f t="shared" si="261"/>
        <v>9.4681529999999992</v>
      </c>
      <c r="AD734" s="65">
        <f t="shared" si="262"/>
        <v>2.8495659999999998</v>
      </c>
      <c r="AE734" s="33">
        <f>'Calcul Es et Ea'!I733</f>
        <v>0.8509188803120038</v>
      </c>
      <c r="AF734" s="47">
        <f t="shared" si="246"/>
        <v>282.628153</v>
      </c>
      <c r="AG734" s="47">
        <f t="shared" si="247"/>
        <v>276.00956600000001</v>
      </c>
      <c r="AH734" s="33">
        <f t="shared" si="248"/>
        <v>31.284093465136891</v>
      </c>
      <c r="AI734" s="33">
        <f t="shared" si="249"/>
        <v>28.454989523293833</v>
      </c>
      <c r="AJ734" s="25">
        <f t="shared" si="250"/>
        <v>3.328540247842946</v>
      </c>
    </row>
    <row r="735" spans="1:36" x14ac:dyDescent="0.45">
      <c r="A735" s="60">
        <v>40562</v>
      </c>
      <c r="B735" s="121">
        <v>725</v>
      </c>
      <c r="C735" s="89">
        <f t="shared" si="251"/>
        <v>4.5879258406729377</v>
      </c>
      <c r="D735" s="75">
        <f t="shared" si="252"/>
        <v>3.9695370121687357</v>
      </c>
      <c r="E735" s="75">
        <f t="shared" si="253"/>
        <v>0.61838882850420207</v>
      </c>
      <c r="G735" s="111">
        <v>40562</v>
      </c>
      <c r="H735" s="139">
        <v>725</v>
      </c>
      <c r="I735" s="149">
        <f t="shared" si="254"/>
        <v>2011</v>
      </c>
      <c r="J735" s="13">
        <f t="shared" si="255"/>
        <v>1</v>
      </c>
      <c r="K735" s="13">
        <f t="shared" si="256"/>
        <v>19</v>
      </c>
      <c r="L735" s="144">
        <f t="shared" si="263"/>
        <v>19</v>
      </c>
      <c r="M735" s="23">
        <f t="shared" si="257"/>
        <v>1.0312505958515106</v>
      </c>
      <c r="N735" s="35">
        <f t="shared" si="258"/>
        <v>-0.35737772545324453</v>
      </c>
      <c r="O735" s="87">
        <f t="shared" si="259"/>
        <v>1.1539279936571478</v>
      </c>
      <c r="P735" s="142">
        <f t="shared" si="260"/>
        <v>11.008477673624791</v>
      </c>
      <c r="R735" s="60">
        <v>40562</v>
      </c>
      <c r="S735" s="121">
        <v>725</v>
      </c>
      <c r="T735" s="73">
        <f>'Calcul Es et Ea'!C734</f>
        <v>6.6330530000000003</v>
      </c>
      <c r="U735" s="65">
        <f>'Calcul Es et Ea'!D734</f>
        <v>-1.481967</v>
      </c>
      <c r="V735" s="33">
        <f t="shared" si="242"/>
        <v>8.2691280893199988</v>
      </c>
      <c r="W735" s="33">
        <f t="shared" si="243"/>
        <v>5.9583452476271921</v>
      </c>
      <c r="X735" s="35">
        <f t="shared" si="244"/>
        <v>0.7205530236401464</v>
      </c>
      <c r="Y735" s="25">
        <f t="shared" si="245"/>
        <v>4.5879258406729377</v>
      </c>
      <c r="AA735" s="60">
        <v>40562</v>
      </c>
      <c r="AB735" s="121">
        <v>725</v>
      </c>
      <c r="AC735" s="73">
        <f t="shared" si="261"/>
        <v>6.6330530000000003</v>
      </c>
      <c r="AD735" s="65">
        <f t="shared" si="262"/>
        <v>-1.481967</v>
      </c>
      <c r="AE735" s="33">
        <f>'Calcul Es et Ea'!I734</f>
        <v>0.67931326117710833</v>
      </c>
      <c r="AF735" s="47">
        <f t="shared" si="246"/>
        <v>279.79305300000004</v>
      </c>
      <c r="AG735" s="47">
        <f t="shared" si="247"/>
        <v>271.67803300000003</v>
      </c>
      <c r="AH735" s="33">
        <f t="shared" si="248"/>
        <v>30.047587040970168</v>
      </c>
      <c r="AI735" s="33">
        <f t="shared" si="249"/>
        <v>26.710375290051619</v>
      </c>
      <c r="AJ735" s="25">
        <f t="shared" si="250"/>
        <v>3.9695370121687357</v>
      </c>
    </row>
    <row r="736" spans="1:36" x14ac:dyDescent="0.45">
      <c r="A736" s="60">
        <v>40563</v>
      </c>
      <c r="B736" s="122">
        <v>726</v>
      </c>
      <c r="C736" s="89">
        <f t="shared" si="251"/>
        <v>5.0306522814407826</v>
      </c>
      <c r="D736" s="75">
        <f t="shared" si="252"/>
        <v>4.4629883773849182</v>
      </c>
      <c r="E736" s="75">
        <f t="shared" si="253"/>
        <v>0.56766390405586442</v>
      </c>
      <c r="G736" s="111">
        <v>40563</v>
      </c>
      <c r="H736" s="140">
        <v>726</v>
      </c>
      <c r="I736" s="149">
        <f t="shared" si="254"/>
        <v>2011</v>
      </c>
      <c r="J736" s="13">
        <f t="shared" si="255"/>
        <v>1</v>
      </c>
      <c r="K736" s="13">
        <f t="shared" si="256"/>
        <v>20</v>
      </c>
      <c r="L736" s="144">
        <f t="shared" si="263"/>
        <v>20</v>
      </c>
      <c r="M736" s="23">
        <f t="shared" si="257"/>
        <v>1.0310634714779239</v>
      </c>
      <c r="N736" s="35">
        <f t="shared" si="258"/>
        <v>-0.35390099838142475</v>
      </c>
      <c r="O736" s="87">
        <f t="shared" si="259"/>
        <v>1.1586149473421441</v>
      </c>
      <c r="P736" s="142">
        <f t="shared" si="260"/>
        <v>11.142963239374087</v>
      </c>
      <c r="R736" s="60">
        <v>40563</v>
      </c>
      <c r="S736" s="122">
        <v>726</v>
      </c>
      <c r="T736" s="73">
        <f>'Calcul Es et Ea'!C735</f>
        <v>7.1061779999999999</v>
      </c>
      <c r="U736" s="65">
        <f>'Calcul Es et Ea'!D735</f>
        <v>-2.4164880000000002</v>
      </c>
      <c r="V736" s="33">
        <f t="shared" si="242"/>
        <v>8.3701482668882399</v>
      </c>
      <c r="W736" s="33">
        <f t="shared" si="243"/>
        <v>6.5333146512217954</v>
      </c>
      <c r="X736" s="35">
        <f t="shared" si="244"/>
        <v>0.78054945299680789</v>
      </c>
      <c r="Y736" s="25">
        <f t="shared" si="245"/>
        <v>5.0306522814407826</v>
      </c>
      <c r="AA736" s="60">
        <v>40563</v>
      </c>
      <c r="AB736" s="122">
        <v>726</v>
      </c>
      <c r="AC736" s="73">
        <f t="shared" si="261"/>
        <v>7.1061779999999999</v>
      </c>
      <c r="AD736" s="65">
        <f t="shared" si="262"/>
        <v>-2.4164880000000002</v>
      </c>
      <c r="AE736" s="33">
        <f>'Calcul Es et Ea'!I735</f>
        <v>0.68526140175519246</v>
      </c>
      <c r="AF736" s="47">
        <f t="shared" si="246"/>
        <v>280.26617800000002</v>
      </c>
      <c r="AG736" s="47">
        <f t="shared" si="247"/>
        <v>270.74351200000001</v>
      </c>
      <c r="AH736" s="33">
        <f t="shared" si="248"/>
        <v>30.251342842674557</v>
      </c>
      <c r="AI736" s="33">
        <f t="shared" si="249"/>
        <v>26.344752678914602</v>
      </c>
      <c r="AJ736" s="25">
        <f t="shared" si="250"/>
        <v>4.4629883773849182</v>
      </c>
    </row>
    <row r="737" spans="1:36" x14ac:dyDescent="0.45">
      <c r="A737" s="60">
        <v>40564</v>
      </c>
      <c r="B737" s="122">
        <v>727</v>
      </c>
      <c r="C737" s="89">
        <f t="shared" si="251"/>
        <v>4.5162118723537983</v>
      </c>
      <c r="D737" s="75">
        <f t="shared" si="252"/>
        <v>3.7987270569492932</v>
      </c>
      <c r="E737" s="75">
        <f t="shared" si="253"/>
        <v>0.71748481540450504</v>
      </c>
      <c r="G737" s="111">
        <v>40564</v>
      </c>
      <c r="H737" s="140">
        <v>727</v>
      </c>
      <c r="I737" s="149">
        <f t="shared" si="254"/>
        <v>2011</v>
      </c>
      <c r="J737" s="13">
        <f t="shared" si="255"/>
        <v>1</v>
      </c>
      <c r="K737" s="13">
        <f t="shared" si="256"/>
        <v>21</v>
      </c>
      <c r="L737" s="144">
        <f t="shared" si="263"/>
        <v>21</v>
      </c>
      <c r="M737" s="23">
        <f t="shared" si="257"/>
        <v>1.0308671423273339</v>
      </c>
      <c r="N737" s="35">
        <f t="shared" si="258"/>
        <v>-0.35031940280597534</v>
      </c>
      <c r="O737" s="87">
        <f t="shared" si="259"/>
        <v>1.1634207178996383</v>
      </c>
      <c r="P737" s="142">
        <f t="shared" si="260"/>
        <v>11.281789926336018</v>
      </c>
      <c r="R737" s="60">
        <v>40564</v>
      </c>
      <c r="S737" s="122">
        <v>727</v>
      </c>
      <c r="T737" s="73">
        <f>'Calcul Es et Ea'!C736</f>
        <v>5.1065440000000004</v>
      </c>
      <c r="U737" s="65">
        <f>'Calcul Es et Ea'!D736</f>
        <v>-2.3803890000000001</v>
      </c>
      <c r="V737" s="33">
        <f t="shared" si="242"/>
        <v>8.4744293210665642</v>
      </c>
      <c r="W737" s="33">
        <f t="shared" si="243"/>
        <v>5.8652102238361019</v>
      </c>
      <c r="X737" s="35">
        <f t="shared" si="244"/>
        <v>0.69210680762370502</v>
      </c>
      <c r="Y737" s="25">
        <f t="shared" si="245"/>
        <v>4.5162118723537983</v>
      </c>
      <c r="AA737" s="60">
        <v>40564</v>
      </c>
      <c r="AB737" s="122">
        <v>727</v>
      </c>
      <c r="AC737" s="73">
        <f t="shared" si="261"/>
        <v>5.1065440000000004</v>
      </c>
      <c r="AD737" s="65">
        <f t="shared" si="262"/>
        <v>-2.3803890000000001</v>
      </c>
      <c r="AE737" s="33">
        <f>'Calcul Es et Ea'!I736</f>
        <v>0.58207271600419463</v>
      </c>
      <c r="AF737" s="47">
        <f t="shared" si="246"/>
        <v>278.26654400000001</v>
      </c>
      <c r="AG737" s="47">
        <f t="shared" si="247"/>
        <v>270.77961100000005</v>
      </c>
      <c r="AH737" s="33">
        <f t="shared" si="248"/>
        <v>29.397193440059063</v>
      </c>
      <c r="AI737" s="33">
        <f t="shared" si="249"/>
        <v>26.358805971493577</v>
      </c>
      <c r="AJ737" s="25">
        <f t="shared" si="250"/>
        <v>3.7987270569492932</v>
      </c>
    </row>
    <row r="738" spans="1:36" x14ac:dyDescent="0.45">
      <c r="A738" s="60">
        <v>40565</v>
      </c>
      <c r="B738" s="121">
        <v>728</v>
      </c>
      <c r="C738" s="89">
        <f t="shared" si="251"/>
        <v>5.2042378541129564</v>
      </c>
      <c r="D738" s="75">
        <f t="shared" si="252"/>
        <v>4.5782045944363929</v>
      </c>
      <c r="E738" s="75">
        <f t="shared" si="253"/>
        <v>0.62603325967656342</v>
      </c>
      <c r="G738" s="111">
        <v>40565</v>
      </c>
      <c r="H738" s="139">
        <v>728</v>
      </c>
      <c r="I738" s="149">
        <f t="shared" si="254"/>
        <v>2011</v>
      </c>
      <c r="J738" s="13">
        <f t="shared" si="255"/>
        <v>1</v>
      </c>
      <c r="K738" s="13">
        <f t="shared" si="256"/>
        <v>22</v>
      </c>
      <c r="L738" s="144">
        <f t="shared" si="263"/>
        <v>22</v>
      </c>
      <c r="M738" s="23">
        <f t="shared" si="257"/>
        <v>1.0306616665763046</v>
      </c>
      <c r="N738" s="35">
        <f t="shared" si="258"/>
        <v>-0.34663400003096273</v>
      </c>
      <c r="O738" s="87">
        <f t="shared" si="259"/>
        <v>1.1683423257513494</v>
      </c>
      <c r="P738" s="142">
        <f t="shared" si="260"/>
        <v>11.424938389551899</v>
      </c>
      <c r="R738" s="60">
        <v>40565</v>
      </c>
      <c r="S738" s="121">
        <v>728</v>
      </c>
      <c r="T738" s="73">
        <f>'Calcul Es et Ea'!C737</f>
        <v>6.4488880000000002</v>
      </c>
      <c r="U738" s="65">
        <f>'Calcul Es et Ea'!D737</f>
        <v>-3.245444</v>
      </c>
      <c r="V738" s="33">
        <f t="shared" ref="V738:V801" si="264">(0.75+2*$T$2/100000)*P738</f>
        <v>8.5819567206958052</v>
      </c>
      <c r="W738" s="33">
        <f t="shared" ref="W738:W801" si="265">$T$4*SQRT(T738-U738)*P738</f>
        <v>6.7587504598869561</v>
      </c>
      <c r="X738" s="35">
        <f t="shared" ref="X738:X801" si="266">IF(W738/V738&lt;=1,W738/V738,1)</f>
        <v>0.78755354750134099</v>
      </c>
      <c r="Y738" s="25">
        <f t="shared" ref="Y738:Y801" si="267">0.77*W738</f>
        <v>5.2042378541129564</v>
      </c>
      <c r="AA738" s="60">
        <v>40565</v>
      </c>
      <c r="AB738" s="121">
        <v>728</v>
      </c>
      <c r="AC738" s="73">
        <f t="shared" si="261"/>
        <v>6.4488880000000002</v>
      </c>
      <c r="AD738" s="65">
        <f t="shared" si="262"/>
        <v>-3.245444</v>
      </c>
      <c r="AE738" s="33">
        <f>'Calcul Es et Ea'!I737</f>
        <v>0.6253221094219823</v>
      </c>
      <c r="AF738" s="47">
        <f t="shared" ref="AF738:AF801" si="268">273.16+AC738</f>
        <v>279.60888800000004</v>
      </c>
      <c r="AG738" s="47">
        <f t="shared" ref="AG738:AG801" si="269">273.16+AD738</f>
        <v>269.914556</v>
      </c>
      <c r="AH738" s="33">
        <f t="shared" ref="AH738:AH801" si="270">$E$2*AF738^4</f>
        <v>29.968553589426143</v>
      </c>
      <c r="AI738" s="33">
        <f t="shared" ref="AI738:AI801" si="271">$E$2*AG738^4</f>
        <v>26.023584534656102</v>
      </c>
      <c r="AJ738" s="25">
        <f t="shared" ref="AJ738:AJ801" si="272">(AH738+AI738)/2*(0.34-0.14*SQRT(AE738))*(1.35*X738-0.35)</f>
        <v>4.5782045944363929</v>
      </c>
    </row>
    <row r="739" spans="1:36" x14ac:dyDescent="0.45">
      <c r="A739" s="60">
        <v>40566</v>
      </c>
      <c r="B739" s="122">
        <v>729</v>
      </c>
      <c r="C739" s="89">
        <f t="shared" si="251"/>
        <v>2.7331218970305593</v>
      </c>
      <c r="D739" s="75">
        <f t="shared" si="252"/>
        <v>1.299413650177526</v>
      </c>
      <c r="E739" s="75">
        <f t="shared" si="253"/>
        <v>1.4337082468530333</v>
      </c>
      <c r="G739" s="111">
        <v>40566</v>
      </c>
      <c r="H739" s="140">
        <v>729</v>
      </c>
      <c r="I739" s="149">
        <f t="shared" si="254"/>
        <v>2011</v>
      </c>
      <c r="J739" s="13">
        <f t="shared" si="255"/>
        <v>1</v>
      </c>
      <c r="K739" s="13">
        <f t="shared" si="256"/>
        <v>23</v>
      </c>
      <c r="L739" s="144">
        <f t="shared" si="263"/>
        <v>23</v>
      </c>
      <c r="M739" s="23">
        <f t="shared" si="257"/>
        <v>1.0304471051117361</v>
      </c>
      <c r="N739" s="35">
        <f t="shared" si="258"/>
        <v>-0.3428458821207665</v>
      </c>
      <c r="O739" s="87">
        <f t="shared" si="259"/>
        <v>1.1733767873444096</v>
      </c>
      <c r="P739" s="142">
        <f t="shared" si="260"/>
        <v>11.572387573105351</v>
      </c>
      <c r="R739" s="60">
        <v>40566</v>
      </c>
      <c r="S739" s="122">
        <v>729</v>
      </c>
      <c r="T739" s="73">
        <f>'Calcul Es et Ea'!C738</f>
        <v>5.244421</v>
      </c>
      <c r="U739" s="65">
        <f>'Calcul Es et Ea'!D738</f>
        <v>2.6383670000000001</v>
      </c>
      <c r="V739" s="33">
        <f t="shared" si="264"/>
        <v>8.6927146494138157</v>
      </c>
      <c r="W739" s="33">
        <f t="shared" si="265"/>
        <v>3.5495089571825442</v>
      </c>
      <c r="X739" s="35">
        <f t="shared" si="266"/>
        <v>0.40833147070137654</v>
      </c>
      <c r="Y739" s="25">
        <f t="shared" si="267"/>
        <v>2.7331218970305593</v>
      </c>
      <c r="AA739" s="60">
        <v>40566</v>
      </c>
      <c r="AB739" s="122">
        <v>729</v>
      </c>
      <c r="AC739" s="73">
        <f t="shared" si="261"/>
        <v>5.244421</v>
      </c>
      <c r="AD739" s="65">
        <f t="shared" si="262"/>
        <v>2.6383670000000001</v>
      </c>
      <c r="AE739" s="33">
        <f>'Calcul Es et Ea'!I738</f>
        <v>0.69451139965361597</v>
      </c>
      <c r="AF739" s="47">
        <f t="shared" si="268"/>
        <v>278.40442100000001</v>
      </c>
      <c r="AG739" s="47">
        <f t="shared" si="269"/>
        <v>275.79836700000004</v>
      </c>
      <c r="AH739" s="33">
        <f t="shared" si="270"/>
        <v>29.455500273879689</v>
      </c>
      <c r="AI739" s="33">
        <f t="shared" si="271"/>
        <v>28.367995856248587</v>
      </c>
      <c r="AJ739" s="25">
        <f t="shared" si="272"/>
        <v>1.299413650177526</v>
      </c>
    </row>
    <row r="740" spans="1:36" x14ac:dyDescent="0.45">
      <c r="A740" s="60">
        <v>40567</v>
      </c>
      <c r="B740" s="122">
        <v>730</v>
      </c>
      <c r="C740" s="89">
        <f t="shared" si="251"/>
        <v>2.6393611319260022</v>
      </c>
      <c r="D740" s="75">
        <f t="shared" si="252"/>
        <v>1.1164365389638022</v>
      </c>
      <c r="E740" s="75">
        <f t="shared" si="253"/>
        <v>1.5229245929622</v>
      </c>
      <c r="G740" s="111">
        <v>40567</v>
      </c>
      <c r="H740" s="140">
        <v>730</v>
      </c>
      <c r="I740" s="149">
        <f t="shared" si="254"/>
        <v>2011</v>
      </c>
      <c r="J740" s="13">
        <f t="shared" si="255"/>
        <v>1</v>
      </c>
      <c r="K740" s="13">
        <f t="shared" si="256"/>
        <v>24</v>
      </c>
      <c r="L740" s="144">
        <f t="shared" si="263"/>
        <v>24</v>
      </c>
      <c r="M740" s="23">
        <f t="shared" si="257"/>
        <v>1.0302235215128204</v>
      </c>
      <c r="N740" s="35">
        <f t="shared" si="258"/>
        <v>-0.33895617157647767</v>
      </c>
      <c r="O740" s="87">
        <f t="shared" si="259"/>
        <v>1.178521120193424</v>
      </c>
      <c r="P740" s="142">
        <f t="shared" si="260"/>
        <v>11.724114649829035</v>
      </c>
      <c r="R740" s="60">
        <v>40567</v>
      </c>
      <c r="S740" s="122">
        <v>730</v>
      </c>
      <c r="T740" s="73">
        <f>'Calcul Es et Ea'!C739</f>
        <v>6.246988</v>
      </c>
      <c r="U740" s="65">
        <f>'Calcul Es et Ea'!D739</f>
        <v>3.8791669999999998</v>
      </c>
      <c r="V740" s="33">
        <f t="shared" si="264"/>
        <v>8.8066859603655789</v>
      </c>
      <c r="W740" s="33">
        <f t="shared" si="265"/>
        <v>3.4277417297740285</v>
      </c>
      <c r="X740" s="35">
        <f t="shared" si="266"/>
        <v>0.38922038837316936</v>
      </c>
      <c r="Y740" s="25">
        <f t="shared" si="267"/>
        <v>2.6393611319260022</v>
      </c>
      <c r="AA740" s="60">
        <v>40567</v>
      </c>
      <c r="AB740" s="122">
        <v>730</v>
      </c>
      <c r="AC740" s="73">
        <f t="shared" si="261"/>
        <v>6.246988</v>
      </c>
      <c r="AD740" s="65">
        <f t="shared" si="262"/>
        <v>3.8791669999999998</v>
      </c>
      <c r="AE740" s="33">
        <f>'Calcul Es et Ea'!I739</f>
        <v>0.77725125428808706</v>
      </c>
      <c r="AF740" s="47">
        <f t="shared" si="268"/>
        <v>279.40698800000001</v>
      </c>
      <c r="AG740" s="47">
        <f t="shared" si="269"/>
        <v>277.03916700000002</v>
      </c>
      <c r="AH740" s="33">
        <f t="shared" si="270"/>
        <v>29.882088519082522</v>
      </c>
      <c r="AI740" s="33">
        <f t="shared" si="271"/>
        <v>28.881954806429139</v>
      </c>
      <c r="AJ740" s="25">
        <f t="shared" si="272"/>
        <v>1.1164365389638022</v>
      </c>
    </row>
    <row r="741" spans="1:36" x14ac:dyDescent="0.45">
      <c r="A741" s="60">
        <v>40568</v>
      </c>
      <c r="B741" s="121">
        <v>731</v>
      </c>
      <c r="C741" s="89">
        <f t="shared" si="251"/>
        <v>4.5587767615012362</v>
      </c>
      <c r="D741" s="75">
        <f t="shared" si="252"/>
        <v>3.4670488879531645</v>
      </c>
      <c r="E741" s="75">
        <f t="shared" si="253"/>
        <v>1.0917278735480718</v>
      </c>
      <c r="G741" s="111">
        <v>40568</v>
      </c>
      <c r="H741" s="139">
        <v>731</v>
      </c>
      <c r="I741" s="149">
        <f t="shared" si="254"/>
        <v>2011</v>
      </c>
      <c r="J741" s="13">
        <f t="shared" si="255"/>
        <v>1</v>
      </c>
      <c r="K741" s="13">
        <f t="shared" si="256"/>
        <v>25</v>
      </c>
      <c r="L741" s="144">
        <f t="shared" si="263"/>
        <v>25</v>
      </c>
      <c r="M741" s="23">
        <f t="shared" si="257"/>
        <v>1.0299909820322035</v>
      </c>
      <c r="N741" s="35">
        <f t="shared" si="258"/>
        <v>-0.33496602100327749</v>
      </c>
      <c r="O741" s="87">
        <f t="shared" si="259"/>
        <v>1.1837723476877611</v>
      </c>
      <c r="P741" s="142">
        <f t="shared" si="260"/>
        <v>11.880094963926213</v>
      </c>
      <c r="R741" s="60">
        <v>40568</v>
      </c>
      <c r="S741" s="121">
        <v>731</v>
      </c>
      <c r="T741" s="73">
        <f>'Calcul Es et Ea'!C740</f>
        <v>9.0239019999999996</v>
      </c>
      <c r="U741" s="65">
        <f>'Calcul Es et Ea'!D740</f>
        <v>2.1442230000000002</v>
      </c>
      <c r="V741" s="33">
        <f t="shared" si="264"/>
        <v>8.9238521331028142</v>
      </c>
      <c r="W741" s="33">
        <f t="shared" si="265"/>
        <v>5.9204893006509565</v>
      </c>
      <c r="X741" s="35">
        <f t="shared" si="266"/>
        <v>0.66344547313699254</v>
      </c>
      <c r="Y741" s="25">
        <f t="shared" si="267"/>
        <v>4.5587767615012362</v>
      </c>
      <c r="AA741" s="60">
        <v>40568</v>
      </c>
      <c r="AB741" s="121">
        <v>731</v>
      </c>
      <c r="AC741" s="73">
        <f t="shared" si="261"/>
        <v>9.0239019999999996</v>
      </c>
      <c r="AD741" s="65">
        <f t="shared" si="262"/>
        <v>2.1442230000000002</v>
      </c>
      <c r="AE741" s="33">
        <f>'Calcul Es et Ea'!I740</f>
        <v>0.80398676308977679</v>
      </c>
      <c r="AF741" s="47">
        <f t="shared" si="268"/>
        <v>282.18390200000005</v>
      </c>
      <c r="AG741" s="47">
        <f t="shared" si="269"/>
        <v>275.30422300000004</v>
      </c>
      <c r="AH741" s="33">
        <f t="shared" si="270"/>
        <v>31.087860280187641</v>
      </c>
      <c r="AI741" s="33">
        <f t="shared" si="271"/>
        <v>28.165235460880815</v>
      </c>
      <c r="AJ741" s="25">
        <f t="shared" si="272"/>
        <v>3.4670488879531645</v>
      </c>
    </row>
    <row r="742" spans="1:36" x14ac:dyDescent="0.45">
      <c r="A742" s="60">
        <v>40569</v>
      </c>
      <c r="B742" s="122">
        <v>732</v>
      </c>
      <c r="C742" s="89">
        <f t="shared" si="251"/>
        <v>3.5483940355405887</v>
      </c>
      <c r="D742" s="75">
        <f t="shared" si="252"/>
        <v>2.087986236285539</v>
      </c>
      <c r="E742" s="75">
        <f t="shared" si="253"/>
        <v>1.4604077992550497</v>
      </c>
      <c r="G742" s="111">
        <v>40569</v>
      </c>
      <c r="H742" s="140">
        <v>732</v>
      </c>
      <c r="I742" s="149">
        <f t="shared" si="254"/>
        <v>2011</v>
      </c>
      <c r="J742" s="13">
        <f t="shared" si="255"/>
        <v>1</v>
      </c>
      <c r="K742" s="13">
        <f t="shared" si="256"/>
        <v>26</v>
      </c>
      <c r="L742" s="144">
        <f t="shared" si="263"/>
        <v>26</v>
      </c>
      <c r="M742" s="23">
        <f t="shared" si="257"/>
        <v>1.0297495555763523</v>
      </c>
      <c r="N742" s="35">
        <f t="shared" si="258"/>
        <v>-0.33087661276889524</v>
      </c>
      <c r="O742" s="87">
        <f t="shared" si="259"/>
        <v>1.1891275036566413</v>
      </c>
      <c r="P742" s="142">
        <f t="shared" si="260"/>
        <v>12.040301976712534</v>
      </c>
      <c r="R742" s="60">
        <v>40569</v>
      </c>
      <c r="S742" s="122">
        <v>732</v>
      </c>
      <c r="T742" s="73">
        <f>'Calcul Es et Ea'!C741</f>
        <v>6.537623</v>
      </c>
      <c r="U742" s="65">
        <f>'Calcul Es et Ea'!D741</f>
        <v>2.479733</v>
      </c>
      <c r="V742" s="33">
        <f t="shared" si="264"/>
        <v>9.0441932328273875</v>
      </c>
      <c r="W742" s="33">
        <f t="shared" si="265"/>
        <v>4.6083039422605045</v>
      </c>
      <c r="X742" s="35">
        <f t="shared" si="266"/>
        <v>0.50953178726145598</v>
      </c>
      <c r="Y742" s="25">
        <f t="shared" si="267"/>
        <v>3.5483940355405887</v>
      </c>
      <c r="AA742" s="60">
        <v>40569</v>
      </c>
      <c r="AB742" s="122">
        <v>732</v>
      </c>
      <c r="AC742" s="73">
        <f t="shared" si="261"/>
        <v>6.537623</v>
      </c>
      <c r="AD742" s="65">
        <f t="shared" si="262"/>
        <v>2.479733</v>
      </c>
      <c r="AE742" s="33">
        <f>'Calcul Es et Ea'!I741</f>
        <v>0.83632485334054085</v>
      </c>
      <c r="AF742" s="47">
        <f t="shared" si="268"/>
        <v>279.69762300000002</v>
      </c>
      <c r="AG742" s="47">
        <f t="shared" si="269"/>
        <v>275.63973300000004</v>
      </c>
      <c r="AH742" s="33">
        <f t="shared" si="270"/>
        <v>30.006614264530633</v>
      </c>
      <c r="AI742" s="33">
        <f t="shared" si="271"/>
        <v>28.302785208210015</v>
      </c>
      <c r="AJ742" s="25">
        <f t="shared" si="272"/>
        <v>2.087986236285539</v>
      </c>
    </row>
    <row r="743" spans="1:36" x14ac:dyDescent="0.45">
      <c r="A743" s="60">
        <v>40570</v>
      </c>
      <c r="B743" s="122">
        <v>733</v>
      </c>
      <c r="C743" s="89">
        <f t="shared" si="251"/>
        <v>3.6867625586434225</v>
      </c>
      <c r="D743" s="75">
        <f t="shared" si="252"/>
        <v>2.2482667328281383</v>
      </c>
      <c r="E743" s="75">
        <f t="shared" si="253"/>
        <v>1.4384958258152842</v>
      </c>
      <c r="G743" s="111">
        <v>40570</v>
      </c>
      <c r="H743" s="140">
        <v>733</v>
      </c>
      <c r="I743" s="149">
        <f t="shared" si="254"/>
        <v>2011</v>
      </c>
      <c r="J743" s="13">
        <f t="shared" si="255"/>
        <v>1</v>
      </c>
      <c r="K743" s="13">
        <f t="shared" si="256"/>
        <v>27</v>
      </c>
      <c r="L743" s="144">
        <f t="shared" si="263"/>
        <v>27</v>
      </c>
      <c r="M743" s="23">
        <f t="shared" si="257"/>
        <v>1.0294993136851356</v>
      </c>
      <c r="N743" s="35">
        <f t="shared" si="258"/>
        <v>-0.32668915865324738</v>
      </c>
      <c r="O743" s="87">
        <f t="shared" si="259"/>
        <v>1.1945836366863474</v>
      </c>
      <c r="P743" s="142">
        <f t="shared" si="260"/>
        <v>12.204707215668222</v>
      </c>
      <c r="R743" s="60">
        <v>40570</v>
      </c>
      <c r="S743" s="122">
        <v>733</v>
      </c>
      <c r="T743" s="73">
        <f>'Calcul Es et Ea'!C742</f>
        <v>4.7254769999999997</v>
      </c>
      <c r="U743" s="65">
        <f>'Calcul Es et Ea'!D742</f>
        <v>0.46216659999999998</v>
      </c>
      <c r="V743" s="33">
        <f t="shared" si="264"/>
        <v>9.1676878721213431</v>
      </c>
      <c r="W743" s="33">
        <f t="shared" si="265"/>
        <v>4.7880033229135357</v>
      </c>
      <c r="X743" s="35">
        <f t="shared" si="266"/>
        <v>0.52226945220001508</v>
      </c>
      <c r="Y743" s="25">
        <f t="shared" si="267"/>
        <v>3.6867625586434225</v>
      </c>
      <c r="AA743" s="60">
        <v>40570</v>
      </c>
      <c r="AB743" s="122">
        <v>733</v>
      </c>
      <c r="AC743" s="73">
        <f t="shared" si="261"/>
        <v>4.7254769999999997</v>
      </c>
      <c r="AD743" s="65">
        <f t="shared" si="262"/>
        <v>0.46216659999999998</v>
      </c>
      <c r="AE743" s="33">
        <f>'Calcul Es et Ea'!I742</f>
        <v>0.69515347368703972</v>
      </c>
      <c r="AF743" s="47">
        <f t="shared" si="268"/>
        <v>277.88547700000004</v>
      </c>
      <c r="AG743" s="47">
        <f t="shared" si="269"/>
        <v>273.62216660000001</v>
      </c>
      <c r="AH743" s="33">
        <f t="shared" si="270"/>
        <v>29.236494133893999</v>
      </c>
      <c r="AI743" s="33">
        <f t="shared" si="271"/>
        <v>27.483181305599672</v>
      </c>
      <c r="AJ743" s="25">
        <f t="shared" si="272"/>
        <v>2.2482667328281383</v>
      </c>
    </row>
    <row r="744" spans="1:36" x14ac:dyDescent="0.45">
      <c r="A744" s="60">
        <v>40571</v>
      </c>
      <c r="B744" s="121">
        <v>734</v>
      </c>
      <c r="C744" s="89">
        <f t="shared" si="251"/>
        <v>3.7355564882764978</v>
      </c>
      <c r="D744" s="75">
        <f t="shared" si="252"/>
        <v>2.317264652730378</v>
      </c>
      <c r="E744" s="75">
        <f t="shared" si="253"/>
        <v>1.4182918355461198</v>
      </c>
      <c r="G744" s="111">
        <v>40571</v>
      </c>
      <c r="H744" s="139">
        <v>734</v>
      </c>
      <c r="I744" s="149">
        <f t="shared" si="254"/>
        <v>2011</v>
      </c>
      <c r="J744" s="13">
        <f t="shared" si="255"/>
        <v>1</v>
      </c>
      <c r="K744" s="13">
        <f t="shared" si="256"/>
        <v>28</v>
      </c>
      <c r="L744" s="144">
        <f t="shared" si="263"/>
        <v>28</v>
      </c>
      <c r="M744" s="23">
        <f t="shared" si="257"/>
        <v>1.0292403305106266</v>
      </c>
      <c r="N744" s="35">
        <f t="shared" si="258"/>
        <v>-0.32240489948936107</v>
      </c>
      <c r="O744" s="87">
        <f t="shared" si="259"/>
        <v>1.2001378141855357</v>
      </c>
      <c r="P744" s="142">
        <f t="shared" si="260"/>
        <v>12.373280226974405</v>
      </c>
      <c r="R744" s="60">
        <v>40571</v>
      </c>
      <c r="S744" s="121">
        <v>734</v>
      </c>
      <c r="T744" s="73">
        <f>'Calcul Es et Ea'!C743</f>
        <v>3.0986229999999999</v>
      </c>
      <c r="U744" s="65">
        <f>'Calcul Es et Ea'!D743</f>
        <v>-1.159834</v>
      </c>
      <c r="V744" s="33">
        <f t="shared" si="264"/>
        <v>9.2943131752940946</v>
      </c>
      <c r="W744" s="33">
        <f t="shared" si="265"/>
        <v>4.8513720626967505</v>
      </c>
      <c r="X744" s="35">
        <f t="shared" si="266"/>
        <v>0.5219720888674747</v>
      </c>
      <c r="Y744" s="25">
        <f t="shared" si="267"/>
        <v>3.7355564882764978</v>
      </c>
      <c r="AA744" s="60">
        <v>40571</v>
      </c>
      <c r="AB744" s="121">
        <v>734</v>
      </c>
      <c r="AC744" s="73">
        <f t="shared" si="261"/>
        <v>3.0986229999999999</v>
      </c>
      <c r="AD744" s="65">
        <f t="shared" si="262"/>
        <v>-1.159834</v>
      </c>
      <c r="AE744" s="33">
        <f>'Calcul Es et Ea'!I743</f>
        <v>0.55294955686863811</v>
      </c>
      <c r="AF744" s="47">
        <f t="shared" si="268"/>
        <v>276.258623</v>
      </c>
      <c r="AG744" s="47">
        <f t="shared" si="269"/>
        <v>272.00016600000004</v>
      </c>
      <c r="AH744" s="33">
        <f t="shared" si="270"/>
        <v>28.557833964622983</v>
      </c>
      <c r="AI744" s="33">
        <f t="shared" si="271"/>
        <v>26.837284465615426</v>
      </c>
      <c r="AJ744" s="25">
        <f t="shared" si="272"/>
        <v>2.317264652730378</v>
      </c>
    </row>
    <row r="745" spans="1:36" x14ac:dyDescent="0.45">
      <c r="A745" s="60">
        <v>40572</v>
      </c>
      <c r="B745" s="122">
        <v>735</v>
      </c>
      <c r="C745" s="89">
        <f t="shared" si="251"/>
        <v>5.0048759810103469</v>
      </c>
      <c r="D745" s="75">
        <f t="shared" si="252"/>
        <v>3.7422547903079502</v>
      </c>
      <c r="E745" s="75">
        <f t="shared" si="253"/>
        <v>1.2626211907023968</v>
      </c>
      <c r="G745" s="111">
        <v>40572</v>
      </c>
      <c r="H745" s="140">
        <v>735</v>
      </c>
      <c r="I745" s="149">
        <f t="shared" si="254"/>
        <v>2011</v>
      </c>
      <c r="J745" s="13">
        <f t="shared" si="255"/>
        <v>1</v>
      </c>
      <c r="K745" s="13">
        <f t="shared" si="256"/>
        <v>29</v>
      </c>
      <c r="L745" s="144">
        <f t="shared" si="263"/>
        <v>29</v>
      </c>
      <c r="M745" s="23">
        <f t="shared" si="257"/>
        <v>1.0289726827951293</v>
      </c>
      <c r="N745" s="35">
        <f t="shared" si="258"/>
        <v>-0.31802510479568846</v>
      </c>
      <c r="O745" s="87">
        <f t="shared" si="259"/>
        <v>1.2057871261961832</v>
      </c>
      <c r="P745" s="142">
        <f t="shared" si="260"/>
        <v>12.545988531691512</v>
      </c>
      <c r="R745" s="60">
        <v>40572</v>
      </c>
      <c r="S745" s="122">
        <v>735</v>
      </c>
      <c r="T745" s="73">
        <f>'Calcul Es et Ea'!C744</f>
        <v>5.6448130000000001</v>
      </c>
      <c r="U745" s="65">
        <f>'Calcul Es et Ea'!D744</f>
        <v>-1.790311</v>
      </c>
      <c r="V745" s="33">
        <f t="shared" si="264"/>
        <v>9.4240447454653964</v>
      </c>
      <c r="W745" s="33">
        <f t="shared" si="265"/>
        <v>6.4998389363770732</v>
      </c>
      <c r="X745" s="35">
        <f t="shared" si="266"/>
        <v>0.68970798759254892</v>
      </c>
      <c r="Y745" s="25">
        <f t="shared" si="267"/>
        <v>5.0048759810103469</v>
      </c>
      <c r="AA745" s="60">
        <v>40572</v>
      </c>
      <c r="AB745" s="122">
        <v>735</v>
      </c>
      <c r="AC745" s="73">
        <f t="shared" si="261"/>
        <v>5.6448130000000001</v>
      </c>
      <c r="AD745" s="65">
        <f t="shared" si="262"/>
        <v>-1.790311</v>
      </c>
      <c r="AE745" s="33">
        <f>'Calcul Es et Ea'!I744</f>
        <v>0.62728931348518413</v>
      </c>
      <c r="AF745" s="47">
        <f t="shared" si="268"/>
        <v>278.80481300000002</v>
      </c>
      <c r="AG745" s="47">
        <f t="shared" si="269"/>
        <v>271.36968900000005</v>
      </c>
      <c r="AH745" s="33">
        <f t="shared" si="270"/>
        <v>29.625313857843889</v>
      </c>
      <c r="AI745" s="33">
        <f t="shared" si="271"/>
        <v>26.589320625579113</v>
      </c>
      <c r="AJ745" s="25">
        <f t="shared" si="272"/>
        <v>3.7422547903079502</v>
      </c>
    </row>
    <row r="746" spans="1:36" x14ac:dyDescent="0.45">
      <c r="A746" s="60">
        <v>40573</v>
      </c>
      <c r="B746" s="122">
        <v>736</v>
      </c>
      <c r="C746" s="89">
        <f t="shared" si="251"/>
        <v>3.6955397014982818</v>
      </c>
      <c r="D746" s="75">
        <f t="shared" si="252"/>
        <v>2.1515501164064381</v>
      </c>
      <c r="E746" s="75">
        <f t="shared" si="253"/>
        <v>1.5439895850918437</v>
      </c>
      <c r="G746" s="111">
        <v>40573</v>
      </c>
      <c r="H746" s="140">
        <v>736</v>
      </c>
      <c r="I746" s="149">
        <f t="shared" si="254"/>
        <v>2011</v>
      </c>
      <c r="J746" s="13">
        <f t="shared" si="255"/>
        <v>1</v>
      </c>
      <c r="K746" s="13">
        <f t="shared" si="256"/>
        <v>30</v>
      </c>
      <c r="L746" s="144">
        <f t="shared" si="263"/>
        <v>30</v>
      </c>
      <c r="M746" s="23">
        <f t="shared" si="257"/>
        <v>1.0286964498484381</v>
      </c>
      <c r="N746" s="35">
        <f t="shared" si="258"/>
        <v>-0.31355107239992103</v>
      </c>
      <c r="O746" s="87">
        <f t="shared" si="259"/>
        <v>1.2115286889491559</v>
      </c>
      <c r="P746" s="142">
        <f t="shared" si="260"/>
        <v>12.722797585721599</v>
      </c>
      <c r="R746" s="60">
        <v>40573</v>
      </c>
      <c r="S746" s="122">
        <v>736</v>
      </c>
      <c r="T746" s="73">
        <f>'Calcul Es et Ea'!C745</f>
        <v>1.830522</v>
      </c>
      <c r="U746" s="65">
        <f>'Calcul Es et Ea'!D745</f>
        <v>-2.1113439999999999</v>
      </c>
      <c r="V746" s="33">
        <f t="shared" si="264"/>
        <v>9.5568566344906376</v>
      </c>
      <c r="W746" s="33">
        <f t="shared" si="265"/>
        <v>4.7994022097380284</v>
      </c>
      <c r="X746" s="35">
        <f t="shared" si="266"/>
        <v>0.50219464341622699</v>
      </c>
      <c r="Y746" s="25">
        <f t="shared" si="267"/>
        <v>3.6955397014982818</v>
      </c>
      <c r="AA746" s="60">
        <v>40573</v>
      </c>
      <c r="AB746" s="122">
        <v>736</v>
      </c>
      <c r="AC746" s="73">
        <f t="shared" si="261"/>
        <v>1.830522</v>
      </c>
      <c r="AD746" s="65">
        <f t="shared" si="262"/>
        <v>-2.1113439999999999</v>
      </c>
      <c r="AE746" s="33">
        <f>'Calcul Es et Ea'!I745</f>
        <v>0.50264865168599648</v>
      </c>
      <c r="AF746" s="47">
        <f t="shared" si="268"/>
        <v>274.990522</v>
      </c>
      <c r="AG746" s="47">
        <f t="shared" si="269"/>
        <v>271.04865600000005</v>
      </c>
      <c r="AH746" s="33">
        <f t="shared" si="270"/>
        <v>28.037080908358114</v>
      </c>
      <c r="AI746" s="33">
        <f t="shared" si="271"/>
        <v>26.463722015099808</v>
      </c>
      <c r="AJ746" s="25">
        <f t="shared" si="272"/>
        <v>2.1515501164064381</v>
      </c>
    </row>
    <row r="747" spans="1:36" x14ac:dyDescent="0.45">
      <c r="A747" s="60">
        <v>40574</v>
      </c>
      <c r="B747" s="121">
        <v>737</v>
      </c>
      <c r="C747" s="89">
        <f t="shared" si="251"/>
        <v>3.6746836660206283</v>
      </c>
      <c r="D747" s="75">
        <f t="shared" si="252"/>
        <v>2.0033163655142476</v>
      </c>
      <c r="E747" s="75">
        <f t="shared" si="253"/>
        <v>1.6713673005063807</v>
      </c>
      <c r="G747" s="111">
        <v>40574</v>
      </c>
      <c r="H747" s="139">
        <v>737</v>
      </c>
      <c r="I747" s="149">
        <f t="shared" si="254"/>
        <v>2011</v>
      </c>
      <c r="J747" s="13">
        <f t="shared" si="255"/>
        <v>1</v>
      </c>
      <c r="K747" s="13">
        <f t="shared" si="256"/>
        <v>31</v>
      </c>
      <c r="L747" s="144">
        <f t="shared" si="263"/>
        <v>31</v>
      </c>
      <c r="M747" s="23">
        <f t="shared" si="257"/>
        <v>1.0284117135243369</v>
      </c>
      <c r="N747" s="35">
        <f t="shared" si="258"/>
        <v>-0.30898412805441511</v>
      </c>
      <c r="O747" s="87">
        <f t="shared" si="259"/>
        <v>1.2173596481647233</v>
      </c>
      <c r="P747" s="142">
        <f t="shared" si="260"/>
        <v>12.903670743680278</v>
      </c>
      <c r="R747" s="60">
        <v>40574</v>
      </c>
      <c r="S747" s="121">
        <v>737</v>
      </c>
      <c r="T747" s="73">
        <f>'Calcul Es et Ea'!C746</f>
        <v>-1.4188780000000001</v>
      </c>
      <c r="U747" s="65">
        <f>'Calcul Es et Ea'!D746</f>
        <v>-5.2078790000000001</v>
      </c>
      <c r="V747" s="33">
        <f t="shared" si="264"/>
        <v>9.6927213158228778</v>
      </c>
      <c r="W747" s="33">
        <f t="shared" si="265"/>
        <v>4.7723164493774393</v>
      </c>
      <c r="X747" s="35">
        <f t="shared" si="266"/>
        <v>0.49236084417147885</v>
      </c>
      <c r="Y747" s="25">
        <f t="shared" si="267"/>
        <v>3.6746836660206283</v>
      </c>
      <c r="AA747" s="60">
        <v>40574</v>
      </c>
      <c r="AB747" s="121">
        <v>737</v>
      </c>
      <c r="AC747" s="73">
        <f t="shared" si="261"/>
        <v>-1.4188780000000001</v>
      </c>
      <c r="AD747" s="65">
        <f t="shared" si="262"/>
        <v>-5.2078790000000001</v>
      </c>
      <c r="AE747" s="33">
        <f>'Calcul Es et Ea'!I746</f>
        <v>0.46239519347792968</v>
      </c>
      <c r="AF747" s="47">
        <f t="shared" si="268"/>
        <v>271.74112200000002</v>
      </c>
      <c r="AG747" s="47">
        <f t="shared" si="269"/>
        <v>267.95212100000003</v>
      </c>
      <c r="AH747" s="33">
        <f t="shared" si="270"/>
        <v>26.735194638453024</v>
      </c>
      <c r="AI747" s="33">
        <f t="shared" si="271"/>
        <v>25.27497237640894</v>
      </c>
      <c r="AJ747" s="25">
        <f t="shared" si="272"/>
        <v>2.0033163655142476</v>
      </c>
    </row>
    <row r="748" spans="1:36" x14ac:dyDescent="0.45">
      <c r="A748" s="60">
        <v>40575</v>
      </c>
      <c r="B748" s="122">
        <v>738</v>
      </c>
      <c r="C748" s="89">
        <f t="shared" si="251"/>
        <v>3.41235256710628</v>
      </c>
      <c r="D748" s="75">
        <f t="shared" si="252"/>
        <v>1.6556980221877606</v>
      </c>
      <c r="E748" s="75">
        <f t="shared" si="253"/>
        <v>1.7566545449185194</v>
      </c>
      <c r="G748" s="111">
        <v>40575</v>
      </c>
      <c r="H748" s="140">
        <v>738</v>
      </c>
      <c r="I748" s="149">
        <f t="shared" si="254"/>
        <v>2011</v>
      </c>
      <c r="J748" s="13">
        <f t="shared" si="255"/>
        <v>2</v>
      </c>
      <c r="K748" s="13">
        <f t="shared" si="256"/>
        <v>1</v>
      </c>
      <c r="L748" s="144">
        <f t="shared" si="263"/>
        <v>32</v>
      </c>
      <c r="M748" s="23">
        <f t="shared" si="257"/>
        <v>1.0281185581963432</v>
      </c>
      <c r="N748" s="35">
        <f t="shared" si="258"/>
        <v>-0.30432562504334304</v>
      </c>
      <c r="O748" s="87">
        <f t="shared" si="259"/>
        <v>1.2232771820995623</v>
      </c>
      <c r="P748" s="142">
        <f t="shared" si="260"/>
        <v>13.088569226788625</v>
      </c>
      <c r="R748" s="60">
        <v>40575</v>
      </c>
      <c r="S748" s="122">
        <v>738</v>
      </c>
      <c r="T748" s="73">
        <f>'Calcul Es et Ea'!C747</f>
        <v>-0.79331119999999999</v>
      </c>
      <c r="U748" s="65">
        <f>'Calcul Es et Ea'!D747</f>
        <v>-3.9689770000000002</v>
      </c>
      <c r="V748" s="33">
        <f t="shared" si="264"/>
        <v>9.8316096603945446</v>
      </c>
      <c r="W748" s="33">
        <f t="shared" si="265"/>
        <v>4.4316267105276363</v>
      </c>
      <c r="X748" s="35">
        <f t="shared" si="266"/>
        <v>0.45075291469106132</v>
      </c>
      <c r="Y748" s="25">
        <f t="shared" si="267"/>
        <v>3.41235256710628</v>
      </c>
      <c r="AA748" s="60">
        <v>40575</v>
      </c>
      <c r="AB748" s="122">
        <v>738</v>
      </c>
      <c r="AC748" s="73">
        <f t="shared" si="261"/>
        <v>-0.79331119999999999</v>
      </c>
      <c r="AD748" s="65">
        <f t="shared" si="262"/>
        <v>-3.9689770000000002</v>
      </c>
      <c r="AE748" s="33">
        <f>'Calcul Es et Ea'!I747</f>
        <v>0.48073670279901798</v>
      </c>
      <c r="AF748" s="47">
        <f t="shared" si="268"/>
        <v>272.36668880000002</v>
      </c>
      <c r="AG748" s="47">
        <f t="shared" si="269"/>
        <v>269.19102300000003</v>
      </c>
      <c r="AH748" s="33">
        <f t="shared" si="270"/>
        <v>26.982231092329187</v>
      </c>
      <c r="AI748" s="33">
        <f t="shared" si="271"/>
        <v>25.745669205357157</v>
      </c>
      <c r="AJ748" s="25">
        <f t="shared" si="272"/>
        <v>1.6556980221877606</v>
      </c>
    </row>
    <row r="749" spans="1:36" x14ac:dyDescent="0.45">
      <c r="A749" s="60">
        <v>40576</v>
      </c>
      <c r="B749" s="122">
        <v>739</v>
      </c>
      <c r="C749" s="89">
        <f t="shared" si="251"/>
        <v>5.3049218509971903</v>
      </c>
      <c r="D749" s="75">
        <f t="shared" si="252"/>
        <v>3.6041924786121995</v>
      </c>
      <c r="E749" s="75">
        <f t="shared" si="253"/>
        <v>1.7007293723849908</v>
      </c>
      <c r="G749" s="111">
        <v>40576</v>
      </c>
      <c r="H749" s="140">
        <v>739</v>
      </c>
      <c r="I749" s="149">
        <f t="shared" si="254"/>
        <v>2011</v>
      </c>
      <c r="J749" s="13">
        <f t="shared" si="255"/>
        <v>2</v>
      </c>
      <c r="K749" s="13">
        <f t="shared" si="256"/>
        <v>2</v>
      </c>
      <c r="L749" s="144">
        <f t="shared" si="263"/>
        <v>33</v>
      </c>
      <c r="M749" s="23">
        <f t="shared" si="257"/>
        <v>1.0278170707327079</v>
      </c>
      <c r="N749" s="35">
        <f t="shared" si="258"/>
        <v>-0.2995769437816857</v>
      </c>
      <c r="O749" s="87">
        <f t="shared" si="259"/>
        <v>1.2292785043429226</v>
      </c>
      <c r="P749" s="142">
        <f t="shared" si="260"/>
        <v>13.277452094879301</v>
      </c>
      <c r="R749" s="60">
        <v>40576</v>
      </c>
      <c r="S749" s="122">
        <v>739</v>
      </c>
      <c r="T749" s="73">
        <f>'Calcul Es et Ea'!C748</f>
        <v>6.4658889999999998</v>
      </c>
      <c r="U749" s="65">
        <f>'Calcul Es et Ea'!D748</f>
        <v>-0.99241089999999998</v>
      </c>
      <c r="V749" s="33">
        <f t="shared" si="264"/>
        <v>9.9734909155895366</v>
      </c>
      <c r="W749" s="33">
        <f t="shared" si="265"/>
        <v>6.8895088973989482</v>
      </c>
      <c r="X749" s="35">
        <f t="shared" si="266"/>
        <v>0.69078208981270295</v>
      </c>
      <c r="Y749" s="25">
        <f t="shared" si="267"/>
        <v>5.3049218509971903</v>
      </c>
      <c r="AA749" s="60">
        <v>40576</v>
      </c>
      <c r="AB749" s="122">
        <v>739</v>
      </c>
      <c r="AC749" s="73">
        <f t="shared" si="261"/>
        <v>6.4658889999999998</v>
      </c>
      <c r="AD749" s="65">
        <f t="shared" si="262"/>
        <v>-0.99241089999999998</v>
      </c>
      <c r="AE749" s="33">
        <f>'Calcul Es et Ea'!I748</f>
        <v>0.76507921105343957</v>
      </c>
      <c r="AF749" s="47">
        <f t="shared" si="268"/>
        <v>279.62588900000003</v>
      </c>
      <c r="AG749" s="47">
        <f t="shared" si="269"/>
        <v>272.16758910000004</v>
      </c>
      <c r="AH749" s="33">
        <f t="shared" si="270"/>
        <v>29.975842940679772</v>
      </c>
      <c r="AI749" s="33">
        <f t="shared" si="271"/>
        <v>26.903421654171485</v>
      </c>
      <c r="AJ749" s="25">
        <f t="shared" si="272"/>
        <v>3.6041924786121995</v>
      </c>
    </row>
    <row r="750" spans="1:36" x14ac:dyDescent="0.45">
      <c r="A750" s="60">
        <v>40577</v>
      </c>
      <c r="B750" s="121">
        <v>740</v>
      </c>
      <c r="C750" s="89">
        <f t="shared" si="251"/>
        <v>5.5025911257024713</v>
      </c>
      <c r="D750" s="75">
        <f t="shared" si="252"/>
        <v>3.6047045403530973</v>
      </c>
      <c r="E750" s="75">
        <f t="shared" si="253"/>
        <v>1.897886585349374</v>
      </c>
      <c r="G750" s="111">
        <v>40577</v>
      </c>
      <c r="H750" s="139">
        <v>740</v>
      </c>
      <c r="I750" s="149">
        <f t="shared" si="254"/>
        <v>2011</v>
      </c>
      <c r="J750" s="13">
        <f t="shared" si="255"/>
        <v>2</v>
      </c>
      <c r="K750" s="13">
        <f t="shared" si="256"/>
        <v>3</v>
      </c>
      <c r="L750" s="144">
        <f t="shared" si="263"/>
        <v>34</v>
      </c>
      <c r="M750" s="23">
        <f t="shared" si="257"/>
        <v>1.0275073404706727</v>
      </c>
      <c r="N750" s="35">
        <f t="shared" si="258"/>
        <v>-0.29473949140618588</v>
      </c>
      <c r="O750" s="87">
        <f t="shared" si="259"/>
        <v>1.2353608663656053</v>
      </c>
      <c r="P750" s="142">
        <f t="shared" si="260"/>
        <v>13.470276222596329</v>
      </c>
      <c r="R750" s="60">
        <v>40577</v>
      </c>
      <c r="S750" s="121">
        <v>740</v>
      </c>
      <c r="T750" s="73">
        <f>'Calcul Es et Ea'!C749</f>
        <v>12.97062</v>
      </c>
      <c r="U750" s="65">
        <f>'Calcul Es et Ea'!D749</f>
        <v>5.1742429999999997</v>
      </c>
      <c r="V750" s="33">
        <f t="shared" si="264"/>
        <v>10.118332687365459</v>
      </c>
      <c r="W750" s="33">
        <f t="shared" si="265"/>
        <v>7.1462222411720404</v>
      </c>
      <c r="X750" s="35">
        <f t="shared" si="266"/>
        <v>0.70626480290526239</v>
      </c>
      <c r="Y750" s="25">
        <f t="shared" si="267"/>
        <v>5.5025911257024713</v>
      </c>
      <c r="AA750" s="60">
        <v>40577</v>
      </c>
      <c r="AB750" s="121">
        <v>740</v>
      </c>
      <c r="AC750" s="73">
        <f t="shared" si="261"/>
        <v>12.97062</v>
      </c>
      <c r="AD750" s="65">
        <f t="shared" si="262"/>
        <v>5.1742429999999997</v>
      </c>
      <c r="AE750" s="33">
        <f>'Calcul Es et Ea'!I749</f>
        <v>1.1206536475984297</v>
      </c>
      <c r="AF750" s="47">
        <f t="shared" si="268"/>
        <v>286.13062000000002</v>
      </c>
      <c r="AG750" s="47">
        <f t="shared" si="269"/>
        <v>278.33424300000001</v>
      </c>
      <c r="AH750" s="33">
        <f t="shared" si="270"/>
        <v>32.863910325956873</v>
      </c>
      <c r="AI750" s="33">
        <f t="shared" si="271"/>
        <v>29.425811856949945</v>
      </c>
      <c r="AJ750" s="25">
        <f t="shared" si="272"/>
        <v>3.6047045403530973</v>
      </c>
    </row>
    <row r="751" spans="1:36" x14ac:dyDescent="0.45">
      <c r="A751" s="60">
        <v>40578</v>
      </c>
      <c r="B751" s="122">
        <v>741</v>
      </c>
      <c r="C751" s="89">
        <f t="shared" si="251"/>
        <v>5.0193550654998758</v>
      </c>
      <c r="D751" s="75">
        <f t="shared" si="252"/>
        <v>3.0961200417538937</v>
      </c>
      <c r="E751" s="75">
        <f t="shared" si="253"/>
        <v>1.9232350237459821</v>
      </c>
      <c r="G751" s="111">
        <v>40578</v>
      </c>
      <c r="H751" s="140">
        <v>741</v>
      </c>
      <c r="I751" s="149">
        <f t="shared" si="254"/>
        <v>2011</v>
      </c>
      <c r="J751" s="13">
        <f t="shared" si="255"/>
        <v>2</v>
      </c>
      <c r="K751" s="13">
        <f t="shared" si="256"/>
        <v>4</v>
      </c>
      <c r="L751" s="144">
        <f t="shared" si="263"/>
        <v>35</v>
      </c>
      <c r="M751" s="23">
        <f t="shared" si="257"/>
        <v>1.0271894591899993</v>
      </c>
      <c r="N751" s="35">
        <f t="shared" si="258"/>
        <v>-0.28981470135838322</v>
      </c>
      <c r="O751" s="87">
        <f t="shared" si="259"/>
        <v>1.2415215598263158</v>
      </c>
      <c r="P751" s="142">
        <f t="shared" si="260"/>
        <v>13.666996279852675</v>
      </c>
      <c r="R751" s="60">
        <v>40578</v>
      </c>
      <c r="S751" s="122">
        <v>741</v>
      </c>
      <c r="T751" s="73">
        <f>'Calcul Es et Ea'!C750</f>
        <v>11.69998</v>
      </c>
      <c r="U751" s="65">
        <f>'Calcul Es et Ea'!D750</f>
        <v>5.3982320000000001</v>
      </c>
      <c r="V751" s="33">
        <f t="shared" si="264"/>
        <v>10.266100925574136</v>
      </c>
      <c r="W751" s="33">
        <f t="shared" si="265"/>
        <v>6.5186429422076309</v>
      </c>
      <c r="X751" s="35">
        <f t="shared" si="266"/>
        <v>0.6349677437876029</v>
      </c>
      <c r="Y751" s="25">
        <f t="shared" si="267"/>
        <v>5.0193550654998758</v>
      </c>
      <c r="AA751" s="60">
        <v>40578</v>
      </c>
      <c r="AB751" s="122">
        <v>741</v>
      </c>
      <c r="AC751" s="73">
        <f t="shared" si="261"/>
        <v>11.69998</v>
      </c>
      <c r="AD751" s="65">
        <f t="shared" si="262"/>
        <v>5.3982320000000001</v>
      </c>
      <c r="AE751" s="33">
        <f>'Calcul Es et Ea'!I750</f>
        <v>1.0355397718443096</v>
      </c>
      <c r="AF751" s="47">
        <f t="shared" si="268"/>
        <v>284.85998000000001</v>
      </c>
      <c r="AG751" s="47">
        <f t="shared" si="269"/>
        <v>278.55823200000003</v>
      </c>
      <c r="AH751" s="33">
        <f t="shared" si="270"/>
        <v>32.284023226622359</v>
      </c>
      <c r="AI751" s="33">
        <f t="shared" si="271"/>
        <v>29.520647743245959</v>
      </c>
      <c r="AJ751" s="25">
        <f t="shared" si="272"/>
        <v>3.0961200417538937</v>
      </c>
    </row>
    <row r="752" spans="1:36" x14ac:dyDescent="0.45">
      <c r="A752" s="60">
        <v>40579</v>
      </c>
      <c r="B752" s="122">
        <v>742</v>
      </c>
      <c r="C752" s="89">
        <f t="shared" si="251"/>
        <v>3.3974612951974885</v>
      </c>
      <c r="D752" s="75">
        <f t="shared" si="252"/>
        <v>1.3876072000771733</v>
      </c>
      <c r="E752" s="75">
        <f t="shared" si="253"/>
        <v>2.009854095120315</v>
      </c>
      <c r="G752" s="111">
        <v>40579</v>
      </c>
      <c r="H752" s="140">
        <v>742</v>
      </c>
      <c r="I752" s="149">
        <f t="shared" si="254"/>
        <v>2011</v>
      </c>
      <c r="J752" s="13">
        <f t="shared" si="255"/>
        <v>2</v>
      </c>
      <c r="K752" s="13">
        <f t="shared" si="256"/>
        <v>5</v>
      </c>
      <c r="L752" s="144">
        <f t="shared" si="263"/>
        <v>36</v>
      </c>
      <c r="M752" s="23">
        <f t="shared" si="257"/>
        <v>1.0268635210857713</v>
      </c>
      <c r="N752" s="35">
        <f t="shared" si="258"/>
        <v>-0.28480403295985457</v>
      </c>
      <c r="O752" s="87">
        <f t="shared" si="259"/>
        <v>1.2477579186407244</v>
      </c>
      <c r="P752" s="142">
        <f t="shared" si="260"/>
        <v>13.867564716595311</v>
      </c>
      <c r="R752" s="60">
        <v>40579</v>
      </c>
      <c r="S752" s="122">
        <v>742</v>
      </c>
      <c r="T752" s="73">
        <f>'Calcul Es et Ea'!C751</f>
        <v>11.90287</v>
      </c>
      <c r="U752" s="65">
        <f>'Calcul Es et Ea'!D751</f>
        <v>9.0985990000000001</v>
      </c>
      <c r="V752" s="33">
        <f t="shared" si="264"/>
        <v>10.416759912517735</v>
      </c>
      <c r="W752" s="33">
        <f t="shared" si="265"/>
        <v>4.4122873963603748</v>
      </c>
      <c r="X752" s="35">
        <f t="shared" si="266"/>
        <v>0.42357579836875814</v>
      </c>
      <c r="Y752" s="25">
        <f t="shared" si="267"/>
        <v>3.3974612951974885</v>
      </c>
      <c r="AA752" s="60">
        <v>40579</v>
      </c>
      <c r="AB752" s="122">
        <v>742</v>
      </c>
      <c r="AC752" s="73">
        <f t="shared" si="261"/>
        <v>11.90287</v>
      </c>
      <c r="AD752" s="65">
        <f t="shared" si="262"/>
        <v>9.0985990000000001</v>
      </c>
      <c r="AE752" s="33">
        <f>'Calcul Es et Ea'!I751</f>
        <v>1.0429005178662367</v>
      </c>
      <c r="AF752" s="47">
        <f t="shared" si="268"/>
        <v>285.06287000000003</v>
      </c>
      <c r="AG752" s="47">
        <f t="shared" si="269"/>
        <v>282.258599</v>
      </c>
      <c r="AH752" s="33">
        <f t="shared" si="270"/>
        <v>32.376098030704597</v>
      </c>
      <c r="AI752" s="33">
        <f t="shared" si="271"/>
        <v>31.120790466484276</v>
      </c>
      <c r="AJ752" s="25">
        <f t="shared" si="272"/>
        <v>1.3876072000771733</v>
      </c>
    </row>
    <row r="753" spans="1:36" x14ac:dyDescent="0.45">
      <c r="A753" s="60">
        <v>40580</v>
      </c>
      <c r="B753" s="121">
        <v>743</v>
      </c>
      <c r="C753" s="89">
        <f t="shared" si="251"/>
        <v>5.6039148844042526</v>
      </c>
      <c r="D753" s="75">
        <f t="shared" si="252"/>
        <v>3.6916709515484509</v>
      </c>
      <c r="E753" s="75">
        <f t="shared" si="253"/>
        <v>1.9122439328558016</v>
      </c>
      <c r="G753" s="111">
        <v>40580</v>
      </c>
      <c r="H753" s="139">
        <v>743</v>
      </c>
      <c r="I753" s="149">
        <f t="shared" si="254"/>
        <v>2011</v>
      </c>
      <c r="J753" s="13">
        <f t="shared" si="255"/>
        <v>2</v>
      </c>
      <c r="K753" s="13">
        <f t="shared" si="256"/>
        <v>6</v>
      </c>
      <c r="L753" s="144">
        <f t="shared" si="263"/>
        <v>37</v>
      </c>
      <c r="M753" s="23">
        <f t="shared" si="257"/>
        <v>1.0265296227404832</v>
      </c>
      <c r="N753" s="35">
        <f t="shared" si="258"/>
        <v>-0.27970897097978542</v>
      </c>
      <c r="O753" s="87">
        <f t="shared" si="259"/>
        <v>1.2540673208192508</v>
      </c>
      <c r="P753" s="142">
        <f t="shared" si="260"/>
        <v>14.071931751913151</v>
      </c>
      <c r="R753" s="60">
        <v>40580</v>
      </c>
      <c r="S753" s="121">
        <v>743</v>
      </c>
      <c r="T753" s="73">
        <f>'Calcul Es et Ea'!C752</f>
        <v>11.2583</v>
      </c>
      <c r="U753" s="65">
        <f>'Calcul Es et Ea'!D752</f>
        <v>3.8488329999999999</v>
      </c>
      <c r="V753" s="33">
        <f t="shared" si="264"/>
        <v>10.570272254767083</v>
      </c>
      <c r="W753" s="33">
        <f t="shared" si="265"/>
        <v>7.2778115381873407</v>
      </c>
      <c r="X753" s="35">
        <f t="shared" si="266"/>
        <v>0.6885169428729826</v>
      </c>
      <c r="Y753" s="25">
        <f t="shared" si="267"/>
        <v>5.6039148844042526</v>
      </c>
      <c r="AA753" s="60">
        <v>40580</v>
      </c>
      <c r="AB753" s="121">
        <v>743</v>
      </c>
      <c r="AC753" s="73">
        <f t="shared" si="261"/>
        <v>11.2583</v>
      </c>
      <c r="AD753" s="65">
        <f t="shared" si="262"/>
        <v>3.8488329999999999</v>
      </c>
      <c r="AE753" s="33">
        <f>'Calcul Es et Ea'!I752</f>
        <v>0.87520283690067469</v>
      </c>
      <c r="AF753" s="47">
        <f t="shared" si="268"/>
        <v>284.41830000000004</v>
      </c>
      <c r="AG753" s="47">
        <f t="shared" si="269"/>
        <v>277.00883300000004</v>
      </c>
      <c r="AH753" s="33">
        <f t="shared" si="270"/>
        <v>32.084260831792719</v>
      </c>
      <c r="AI753" s="33">
        <f t="shared" si="271"/>
        <v>28.86930733357843</v>
      </c>
      <c r="AJ753" s="25">
        <f t="shared" si="272"/>
        <v>3.6916709515484509</v>
      </c>
    </row>
    <row r="754" spans="1:36" x14ac:dyDescent="0.45">
      <c r="A754" s="60">
        <v>40581</v>
      </c>
      <c r="B754" s="122">
        <v>744</v>
      </c>
      <c r="C754" s="89">
        <f t="shared" si="251"/>
        <v>7.2021617794943209</v>
      </c>
      <c r="D754" s="75">
        <f t="shared" si="252"/>
        <v>5.0402586555617743</v>
      </c>
      <c r="E754" s="75">
        <f t="shared" si="253"/>
        <v>2.1619031239325466</v>
      </c>
      <c r="G754" s="111">
        <v>40581</v>
      </c>
      <c r="H754" s="140">
        <v>744</v>
      </c>
      <c r="I754" s="149">
        <f t="shared" si="254"/>
        <v>2011</v>
      </c>
      <c r="J754" s="13">
        <f t="shared" si="255"/>
        <v>2</v>
      </c>
      <c r="K754" s="13">
        <f t="shared" si="256"/>
        <v>7</v>
      </c>
      <c r="L754" s="144">
        <f t="shared" si="263"/>
        <v>38</v>
      </c>
      <c r="M754" s="23">
        <f t="shared" si="257"/>
        <v>1.0261878630954209</v>
      </c>
      <c r="N754" s="35">
        <f t="shared" si="258"/>
        <v>-0.27453102519500105</v>
      </c>
      <c r="O754" s="87">
        <f t="shared" si="259"/>
        <v>1.2604471900801681</v>
      </c>
      <c r="P754" s="142">
        <f t="shared" si="260"/>
        <v>14.280045367509421</v>
      </c>
      <c r="R754" s="60">
        <v>40581</v>
      </c>
      <c r="S754" s="122">
        <v>744</v>
      </c>
      <c r="T754" s="73">
        <f>'Calcul Es et Ea'!C753</f>
        <v>10.43324</v>
      </c>
      <c r="U754" s="65">
        <f>'Calcul Es et Ea'!D753</f>
        <v>-1.4511780000000001</v>
      </c>
      <c r="V754" s="33">
        <f t="shared" si="264"/>
        <v>10.726598878258377</v>
      </c>
      <c r="W754" s="33">
        <f t="shared" si="265"/>
        <v>9.3534568564861313</v>
      </c>
      <c r="X754" s="35">
        <f t="shared" si="266"/>
        <v>0.87198719395059587</v>
      </c>
      <c r="Y754" s="25">
        <f t="shared" si="267"/>
        <v>7.2021617794943209</v>
      </c>
      <c r="AA754" s="60">
        <v>40581</v>
      </c>
      <c r="AB754" s="122">
        <v>744</v>
      </c>
      <c r="AC754" s="73">
        <f t="shared" si="261"/>
        <v>10.43324</v>
      </c>
      <c r="AD754" s="65">
        <f t="shared" si="262"/>
        <v>-1.4511780000000001</v>
      </c>
      <c r="AE754" s="33">
        <f>'Calcul Es et Ea'!I753</f>
        <v>0.88165035077456988</v>
      </c>
      <c r="AF754" s="47">
        <f t="shared" si="268"/>
        <v>283.59324000000004</v>
      </c>
      <c r="AG754" s="47">
        <f t="shared" si="269"/>
        <v>271.708822</v>
      </c>
      <c r="AH754" s="33">
        <f t="shared" si="270"/>
        <v>31.713588795571049</v>
      </c>
      <c r="AI754" s="33">
        <f t="shared" si="271"/>
        <v>26.722485589092244</v>
      </c>
      <c r="AJ754" s="25">
        <f t="shared" si="272"/>
        <v>5.0402586555617743</v>
      </c>
    </row>
    <row r="755" spans="1:36" x14ac:dyDescent="0.45">
      <c r="A755" s="60">
        <v>40582</v>
      </c>
      <c r="B755" s="122">
        <v>745</v>
      </c>
      <c r="C755" s="89">
        <f t="shared" si="251"/>
        <v>5.1584351016065639</v>
      </c>
      <c r="D755" s="75">
        <f t="shared" si="252"/>
        <v>2.8341314723952236</v>
      </c>
      <c r="E755" s="75">
        <f t="shared" si="253"/>
        <v>2.3243036292113404</v>
      </c>
      <c r="G755" s="111">
        <v>40582</v>
      </c>
      <c r="H755" s="140">
        <v>745</v>
      </c>
      <c r="I755" s="149">
        <f t="shared" si="254"/>
        <v>2011</v>
      </c>
      <c r="J755" s="13">
        <f t="shared" si="255"/>
        <v>2</v>
      </c>
      <c r="K755" s="13">
        <f t="shared" si="256"/>
        <v>8</v>
      </c>
      <c r="L755" s="144">
        <f t="shared" si="263"/>
        <v>39</v>
      </c>
      <c r="M755" s="23">
        <f t="shared" si="257"/>
        <v>1.0258383434213432</v>
      </c>
      <c r="N755" s="35">
        <f t="shared" si="258"/>
        <v>-0.26927172994258658</v>
      </c>
      <c r="O755" s="87">
        <f t="shared" si="259"/>
        <v>1.2668949972451129</v>
      </c>
      <c r="P755" s="142">
        <f t="shared" si="260"/>
        <v>14.491851305546689</v>
      </c>
      <c r="R755" s="60">
        <v>40582</v>
      </c>
      <c r="S755" s="122">
        <v>745</v>
      </c>
      <c r="T755" s="73">
        <f>'Calcul Es et Ea'!C754</f>
        <v>13.82551</v>
      </c>
      <c r="U755" s="65">
        <f>'Calcul Es et Ea'!D754</f>
        <v>7.9058120000000001</v>
      </c>
      <c r="V755" s="33">
        <f t="shared" si="264"/>
        <v>10.885699026674452</v>
      </c>
      <c r="W755" s="33">
        <f t="shared" si="265"/>
        <v>6.69926636572281</v>
      </c>
      <c r="X755" s="35">
        <f t="shared" si="266"/>
        <v>0.61541903274257759</v>
      </c>
      <c r="Y755" s="25">
        <f t="shared" si="267"/>
        <v>5.1584351016065639</v>
      </c>
      <c r="AA755" s="60">
        <v>40582</v>
      </c>
      <c r="AB755" s="122">
        <v>745</v>
      </c>
      <c r="AC755" s="73">
        <f t="shared" si="261"/>
        <v>13.82551</v>
      </c>
      <c r="AD755" s="65">
        <f t="shared" si="262"/>
        <v>7.9058120000000001</v>
      </c>
      <c r="AE755" s="33">
        <f>'Calcul Es et Ea'!I754</f>
        <v>1.2318670900774094</v>
      </c>
      <c r="AF755" s="47">
        <f t="shared" si="268"/>
        <v>286.98551000000003</v>
      </c>
      <c r="AG755" s="47">
        <f t="shared" si="269"/>
        <v>281.06581200000005</v>
      </c>
      <c r="AH755" s="33">
        <f t="shared" si="270"/>
        <v>33.258432116608823</v>
      </c>
      <c r="AI755" s="33">
        <f t="shared" si="271"/>
        <v>30.598066448130201</v>
      </c>
      <c r="AJ755" s="25">
        <f t="shared" si="272"/>
        <v>2.8341314723952236</v>
      </c>
    </row>
    <row r="756" spans="1:36" x14ac:dyDescent="0.45">
      <c r="A756" s="60">
        <v>40583</v>
      </c>
      <c r="B756" s="121">
        <v>746</v>
      </c>
      <c r="C756" s="89">
        <f t="shared" si="251"/>
        <v>6.5355267554952539</v>
      </c>
      <c r="D756" s="75">
        <f t="shared" si="252"/>
        <v>4.1942490312167822</v>
      </c>
      <c r="E756" s="75">
        <f t="shared" si="253"/>
        <v>2.3412777242784717</v>
      </c>
      <c r="G756" s="111">
        <v>40583</v>
      </c>
      <c r="H756" s="139">
        <v>746</v>
      </c>
      <c r="I756" s="149">
        <f t="shared" si="254"/>
        <v>2011</v>
      </c>
      <c r="J756" s="13">
        <f t="shared" si="255"/>
        <v>2</v>
      </c>
      <c r="K756" s="13">
        <f t="shared" si="256"/>
        <v>9</v>
      </c>
      <c r="L756" s="144">
        <f t="shared" si="263"/>
        <v>40</v>
      </c>
      <c r="M756" s="23">
        <f t="shared" si="257"/>
        <v>1.0254811672884725</v>
      </c>
      <c r="N756" s="35">
        <f t="shared" si="258"/>
        <v>-0.26393264366523023</v>
      </c>
      <c r="O756" s="87">
        <f t="shared" si="259"/>
        <v>1.2734082614244788</v>
      </c>
      <c r="P756" s="142">
        <f t="shared" si="260"/>
        <v>14.707293070859588</v>
      </c>
      <c r="R756" s="60">
        <v>40583</v>
      </c>
      <c r="S756" s="121">
        <v>746</v>
      </c>
      <c r="T756" s="73">
        <f>'Calcul Es et Ea'!C755</f>
        <v>12.47322</v>
      </c>
      <c r="U756" s="65">
        <f>'Calcul Es et Ea'!D755</f>
        <v>3.2473559999999999</v>
      </c>
      <c r="V756" s="33">
        <f t="shared" si="264"/>
        <v>11.047530263106889</v>
      </c>
      <c r="W756" s="33">
        <f t="shared" si="265"/>
        <v>8.4876970850587714</v>
      </c>
      <c r="X756" s="35">
        <f t="shared" si="266"/>
        <v>0.76828910018045815</v>
      </c>
      <c r="Y756" s="25">
        <f t="shared" si="267"/>
        <v>6.5355267554952539</v>
      </c>
      <c r="AA756" s="60">
        <v>40583</v>
      </c>
      <c r="AB756" s="121">
        <v>746</v>
      </c>
      <c r="AC756" s="73">
        <f t="shared" si="261"/>
        <v>12.47322</v>
      </c>
      <c r="AD756" s="65">
        <f t="shared" si="262"/>
        <v>3.2473559999999999</v>
      </c>
      <c r="AE756" s="33">
        <f>'Calcul Es et Ea'!I755</f>
        <v>1.0103167333037111</v>
      </c>
      <c r="AF756" s="47">
        <f t="shared" si="268"/>
        <v>285.63322000000005</v>
      </c>
      <c r="AG756" s="47">
        <f t="shared" si="269"/>
        <v>276.40735600000005</v>
      </c>
      <c r="AH756" s="33">
        <f t="shared" si="270"/>
        <v>32.635987372067532</v>
      </c>
      <c r="AI756" s="33">
        <f t="shared" si="271"/>
        <v>28.619383880016816</v>
      </c>
      <c r="AJ756" s="25">
        <f t="shared" si="272"/>
        <v>4.1942490312167822</v>
      </c>
    </row>
    <row r="757" spans="1:36" x14ac:dyDescent="0.45">
      <c r="A757" s="60">
        <v>40584</v>
      </c>
      <c r="B757" s="122">
        <v>747</v>
      </c>
      <c r="C757" s="89">
        <f t="shared" si="251"/>
        <v>7.375093986714008</v>
      </c>
      <c r="D757" s="75">
        <f t="shared" si="252"/>
        <v>4.7783460306018473</v>
      </c>
      <c r="E757" s="75">
        <f t="shared" si="253"/>
        <v>2.5967479561121607</v>
      </c>
      <c r="G757" s="111">
        <v>40584</v>
      </c>
      <c r="H757" s="140">
        <v>747</v>
      </c>
      <c r="I757" s="149">
        <f t="shared" si="254"/>
        <v>2011</v>
      </c>
      <c r="J757" s="13">
        <f t="shared" si="255"/>
        <v>2</v>
      </c>
      <c r="K757" s="13">
        <f t="shared" si="256"/>
        <v>10</v>
      </c>
      <c r="L757" s="144">
        <f t="shared" si="263"/>
        <v>41</v>
      </c>
      <c r="M757" s="23">
        <f t="shared" si="257"/>
        <v>1.0251164405358055</v>
      </c>
      <c r="N757" s="35">
        <f t="shared" si="258"/>
        <v>-0.25851534844942292</v>
      </c>
      <c r="O757" s="87">
        <f t="shared" si="259"/>
        <v>1.2799845510004926</v>
      </c>
      <c r="P757" s="142">
        <f t="shared" si="260"/>
        <v>14.926311937518149</v>
      </c>
      <c r="R757" s="60">
        <v>40584</v>
      </c>
      <c r="S757" s="122">
        <v>747</v>
      </c>
      <c r="T757" s="73">
        <f>'Calcul Es et Ea'!C756</f>
        <v>16.954280000000001</v>
      </c>
      <c r="U757" s="65">
        <f>'Calcul Es et Ea'!D756</f>
        <v>5.5480679999999998</v>
      </c>
      <c r="V757" s="33">
        <f t="shared" si="264"/>
        <v>11.212048474986133</v>
      </c>
      <c r="W757" s="33">
        <f t="shared" si="265"/>
        <v>9.57804413858962</v>
      </c>
      <c r="X757" s="35">
        <f t="shared" si="266"/>
        <v>0.85426353265935784</v>
      </c>
      <c r="Y757" s="25">
        <f t="shared" si="267"/>
        <v>7.375093986714008</v>
      </c>
      <c r="AA757" s="60">
        <v>40584</v>
      </c>
      <c r="AB757" s="122">
        <v>747</v>
      </c>
      <c r="AC757" s="73">
        <f t="shared" si="261"/>
        <v>16.954280000000001</v>
      </c>
      <c r="AD757" s="65">
        <f t="shared" si="262"/>
        <v>5.5480679999999998</v>
      </c>
      <c r="AE757" s="33">
        <f>'Calcul Es et Ea'!I756</f>
        <v>1.2260555214390432</v>
      </c>
      <c r="AF757" s="47">
        <f t="shared" si="268"/>
        <v>290.11428000000001</v>
      </c>
      <c r="AG757" s="47">
        <f t="shared" si="269"/>
        <v>278.70806800000003</v>
      </c>
      <c r="AH757" s="33">
        <f t="shared" si="270"/>
        <v>34.732681823961116</v>
      </c>
      <c r="AI757" s="33">
        <f t="shared" si="271"/>
        <v>29.584215434871549</v>
      </c>
      <c r="AJ757" s="25">
        <f t="shared" si="272"/>
        <v>4.7783460306018473</v>
      </c>
    </row>
    <row r="758" spans="1:36" x14ac:dyDescent="0.45">
      <c r="A758" s="60">
        <v>40585</v>
      </c>
      <c r="B758" s="122">
        <v>748</v>
      </c>
      <c r="C758" s="89">
        <f t="shared" si="251"/>
        <v>7.6064107591187531</v>
      </c>
      <c r="D758" s="75">
        <f t="shared" si="252"/>
        <v>5.1094914587542544</v>
      </c>
      <c r="E758" s="75">
        <f t="shared" si="253"/>
        <v>2.4969193003644987</v>
      </c>
      <c r="G758" s="111">
        <v>40585</v>
      </c>
      <c r="H758" s="140">
        <v>748</v>
      </c>
      <c r="I758" s="149">
        <f t="shared" si="254"/>
        <v>2011</v>
      </c>
      <c r="J758" s="13">
        <f t="shared" si="255"/>
        <v>2</v>
      </c>
      <c r="K758" s="13">
        <f t="shared" si="256"/>
        <v>11</v>
      </c>
      <c r="L758" s="144">
        <f t="shared" si="263"/>
        <v>42</v>
      </c>
      <c r="M758" s="23">
        <f t="shared" si="257"/>
        <v>1.0247442712397508</v>
      </c>
      <c r="N758" s="35">
        <f t="shared" si="258"/>
        <v>-0.25302144955665185</v>
      </c>
      <c r="O758" s="87">
        <f t="shared" si="259"/>
        <v>1.2866214844160087</v>
      </c>
      <c r="P758" s="142">
        <f t="shared" si="260"/>
        <v>15.148846959712269</v>
      </c>
      <c r="R758" s="60">
        <v>40585</v>
      </c>
      <c r="S758" s="122">
        <v>748</v>
      </c>
      <c r="T758" s="73">
        <f>'Calcul Es et Ea'!C757</f>
        <v>16.841380000000001</v>
      </c>
      <c r="U758" s="65">
        <f>'Calcul Es et Ea'!D757</f>
        <v>5.06229</v>
      </c>
      <c r="V758" s="33">
        <f t="shared" si="264"/>
        <v>11.37920788225747</v>
      </c>
      <c r="W758" s="33">
        <f t="shared" si="265"/>
        <v>9.8784555313230555</v>
      </c>
      <c r="X758" s="35">
        <f t="shared" si="266"/>
        <v>0.86811451495895453</v>
      </c>
      <c r="Y758" s="25">
        <f t="shared" si="267"/>
        <v>7.6064107591187531</v>
      </c>
      <c r="AA758" s="60">
        <v>40585</v>
      </c>
      <c r="AB758" s="122">
        <v>748</v>
      </c>
      <c r="AC758" s="73">
        <f t="shared" si="261"/>
        <v>16.841380000000001</v>
      </c>
      <c r="AD758" s="65">
        <f t="shared" si="262"/>
        <v>5.06229</v>
      </c>
      <c r="AE758" s="33">
        <f>'Calcul Es et Ea'!I757</f>
        <v>1.0862830871865734</v>
      </c>
      <c r="AF758" s="47">
        <f t="shared" si="268"/>
        <v>290.00138000000004</v>
      </c>
      <c r="AG758" s="47">
        <f t="shared" si="269"/>
        <v>278.22229000000004</v>
      </c>
      <c r="AH758" s="33">
        <f t="shared" si="270"/>
        <v>34.678647512265456</v>
      </c>
      <c r="AI758" s="33">
        <f t="shared" si="271"/>
        <v>29.378497220668233</v>
      </c>
      <c r="AJ758" s="25">
        <f t="shared" si="272"/>
        <v>5.1094914587542544</v>
      </c>
    </row>
    <row r="759" spans="1:36" x14ac:dyDescent="0.45">
      <c r="A759" s="60">
        <v>40586</v>
      </c>
      <c r="B759" s="121">
        <v>749</v>
      </c>
      <c r="C759" s="89">
        <f t="shared" si="251"/>
        <v>6.7881890117865673</v>
      </c>
      <c r="D759" s="75">
        <f t="shared" si="252"/>
        <v>4.2045551233711596</v>
      </c>
      <c r="E759" s="75">
        <f t="shared" si="253"/>
        <v>2.5836338884154078</v>
      </c>
      <c r="G759" s="111">
        <v>40586</v>
      </c>
      <c r="H759" s="139">
        <v>749</v>
      </c>
      <c r="I759" s="149">
        <f t="shared" si="254"/>
        <v>2011</v>
      </c>
      <c r="J759" s="13">
        <f t="shared" si="255"/>
        <v>2</v>
      </c>
      <c r="K759" s="13">
        <f t="shared" si="256"/>
        <v>12</v>
      </c>
      <c r="L759" s="144">
        <f t="shared" si="263"/>
        <v>43</v>
      </c>
      <c r="M759" s="23">
        <f t="shared" si="257"/>
        <v>1.0243647696821025</v>
      </c>
      <c r="N759" s="35">
        <f t="shared" si="258"/>
        <v>-0.24745257494772704</v>
      </c>
      <c r="O759" s="87">
        <f t="shared" si="259"/>
        <v>1.2933167307772202</v>
      </c>
      <c r="P759" s="142">
        <f t="shared" si="260"/>
        <v>15.374834986916367</v>
      </c>
      <c r="R759" s="60">
        <v>40586</v>
      </c>
      <c r="S759" s="121">
        <v>749</v>
      </c>
      <c r="T759" s="73">
        <f>'Calcul Es et Ea'!C758</f>
        <v>13.07738</v>
      </c>
      <c r="U759" s="65">
        <f>'Calcul Es et Ea'!D758</f>
        <v>3.9698989999999998</v>
      </c>
      <c r="V759" s="33">
        <f t="shared" si="264"/>
        <v>11.5489610487721</v>
      </c>
      <c r="W759" s="33">
        <f t="shared" si="265"/>
        <v>8.8158298854371004</v>
      </c>
      <c r="X759" s="35">
        <f t="shared" si="266"/>
        <v>0.76334397944604815</v>
      </c>
      <c r="Y759" s="25">
        <f t="shared" si="267"/>
        <v>6.7881890117865673</v>
      </c>
      <c r="AA759" s="60">
        <v>40586</v>
      </c>
      <c r="AB759" s="121">
        <v>749</v>
      </c>
      <c r="AC759" s="73">
        <f t="shared" si="261"/>
        <v>13.07738</v>
      </c>
      <c r="AD759" s="65">
        <f t="shared" si="262"/>
        <v>3.9698989999999998</v>
      </c>
      <c r="AE759" s="33">
        <f>'Calcul Es et Ea'!I758</f>
        <v>1.0022117209346733</v>
      </c>
      <c r="AF759" s="47">
        <f t="shared" si="268"/>
        <v>286.23738000000003</v>
      </c>
      <c r="AG759" s="47">
        <f t="shared" si="269"/>
        <v>277.12989900000002</v>
      </c>
      <c r="AH759" s="33">
        <f t="shared" si="270"/>
        <v>32.912986027135751</v>
      </c>
      <c r="AI759" s="33">
        <f t="shared" si="271"/>
        <v>28.919809456166309</v>
      </c>
      <c r="AJ759" s="25">
        <f t="shared" si="272"/>
        <v>4.2045551233711596</v>
      </c>
    </row>
    <row r="760" spans="1:36" x14ac:dyDescent="0.45">
      <c r="A760" s="60">
        <v>40587</v>
      </c>
      <c r="B760" s="122">
        <v>750</v>
      </c>
      <c r="C760" s="89">
        <f t="shared" si="251"/>
        <v>6.3317276627253802</v>
      </c>
      <c r="D760" s="75">
        <f t="shared" si="252"/>
        <v>3.6707907044491193</v>
      </c>
      <c r="E760" s="75">
        <f t="shared" si="253"/>
        <v>2.660936958276261</v>
      </c>
      <c r="G760" s="111">
        <v>40587</v>
      </c>
      <c r="H760" s="140">
        <v>750</v>
      </c>
      <c r="I760" s="149">
        <f t="shared" si="254"/>
        <v>2011</v>
      </c>
      <c r="J760" s="13">
        <f t="shared" si="255"/>
        <v>2</v>
      </c>
      <c r="K760" s="13">
        <f t="shared" si="256"/>
        <v>13</v>
      </c>
      <c r="L760" s="144">
        <f t="shared" si="263"/>
        <v>44</v>
      </c>
      <c r="M760" s="23">
        <f t="shared" si="257"/>
        <v>1.0239780483173626</v>
      </c>
      <c r="N760" s="35">
        <f t="shared" si="258"/>
        <v>-0.24181037480038131</v>
      </c>
      <c r="O760" s="87">
        <f t="shared" si="259"/>
        <v>1.3000680102785971</v>
      </c>
      <c r="P760" s="142">
        <f t="shared" si="260"/>
        <v>15.604210683282302</v>
      </c>
      <c r="R760" s="60">
        <v>40587</v>
      </c>
      <c r="S760" s="122">
        <v>750</v>
      </c>
      <c r="T760" s="73">
        <f>'Calcul Es et Ea'!C759</f>
        <v>10.694850000000001</v>
      </c>
      <c r="U760" s="65">
        <f>'Calcul Es et Ea'!D759</f>
        <v>3.0022669999999998</v>
      </c>
      <c r="V760" s="33">
        <f t="shared" si="264"/>
        <v>11.721258896854335</v>
      </c>
      <c r="W760" s="33">
        <f t="shared" si="265"/>
        <v>8.2230229386043892</v>
      </c>
      <c r="X760" s="35">
        <f t="shared" si="266"/>
        <v>0.70154776129134244</v>
      </c>
      <c r="Y760" s="25">
        <f t="shared" si="267"/>
        <v>6.3317276627253802</v>
      </c>
      <c r="AA760" s="60">
        <v>40587</v>
      </c>
      <c r="AB760" s="122">
        <v>750</v>
      </c>
      <c r="AC760" s="73">
        <f t="shared" si="261"/>
        <v>10.694850000000001</v>
      </c>
      <c r="AD760" s="65">
        <f t="shared" si="262"/>
        <v>3.0022669999999998</v>
      </c>
      <c r="AE760" s="33">
        <f>'Calcul Es et Ea'!I759</f>
        <v>0.94725001755503591</v>
      </c>
      <c r="AF760" s="47">
        <f t="shared" si="268"/>
        <v>283.85485</v>
      </c>
      <c r="AG760" s="47">
        <f t="shared" si="269"/>
        <v>276.16226700000004</v>
      </c>
      <c r="AH760" s="33">
        <f t="shared" si="270"/>
        <v>31.830771831763428</v>
      </c>
      <c r="AI760" s="33">
        <f t="shared" si="271"/>
        <v>28.51801215851831</v>
      </c>
      <c r="AJ760" s="25">
        <f t="shared" si="272"/>
        <v>3.6707907044491193</v>
      </c>
    </row>
    <row r="761" spans="1:36" x14ac:dyDescent="0.45">
      <c r="A761" s="60">
        <v>40588</v>
      </c>
      <c r="B761" s="122">
        <v>751</v>
      </c>
      <c r="C761" s="89">
        <f t="shared" si="251"/>
        <v>5.8407667183667389</v>
      </c>
      <c r="D761" s="75">
        <f t="shared" si="252"/>
        <v>3.1750266154212134</v>
      </c>
      <c r="E761" s="75">
        <f t="shared" si="253"/>
        <v>2.6657401029455254</v>
      </c>
      <c r="G761" s="111">
        <v>40588</v>
      </c>
      <c r="H761" s="140">
        <v>751</v>
      </c>
      <c r="I761" s="149">
        <f t="shared" si="254"/>
        <v>2011</v>
      </c>
      <c r="J761" s="13">
        <f t="shared" si="255"/>
        <v>2</v>
      </c>
      <c r="K761" s="13">
        <f t="shared" si="256"/>
        <v>14</v>
      </c>
      <c r="L761" s="144">
        <f t="shared" si="263"/>
        <v>45</v>
      </c>
      <c r="M761" s="23">
        <f t="shared" si="257"/>
        <v>1.0235842217394178</v>
      </c>
      <c r="N761" s="35">
        <f t="shared" si="258"/>
        <v>-0.23609652102028686</v>
      </c>
      <c r="O761" s="87">
        <f t="shared" si="259"/>
        <v>1.3068730944583922</v>
      </c>
      <c r="P761" s="142">
        <f t="shared" si="260"/>
        <v>15.836906551197798</v>
      </c>
      <c r="R761" s="60">
        <v>40588</v>
      </c>
      <c r="S761" s="122">
        <v>751</v>
      </c>
      <c r="T761" s="73">
        <f>'Calcul Es et Ea'!C760</f>
        <v>10.203580000000001</v>
      </c>
      <c r="U761" s="65">
        <f>'Calcul Es et Ea'!D760</f>
        <v>3.8486560000000001</v>
      </c>
      <c r="V761" s="33">
        <f t="shared" si="264"/>
        <v>11.896050724997739</v>
      </c>
      <c r="W761" s="33">
        <f t="shared" si="265"/>
        <v>7.5854113225542061</v>
      </c>
      <c r="X761" s="35">
        <f t="shared" si="266"/>
        <v>0.63764113804715206</v>
      </c>
      <c r="Y761" s="25">
        <f t="shared" si="267"/>
        <v>5.8407667183667389</v>
      </c>
      <c r="AA761" s="60">
        <v>40588</v>
      </c>
      <c r="AB761" s="122">
        <v>751</v>
      </c>
      <c r="AC761" s="73">
        <f t="shared" si="261"/>
        <v>10.203580000000001</v>
      </c>
      <c r="AD761" s="65">
        <f t="shared" si="262"/>
        <v>3.8486560000000001</v>
      </c>
      <c r="AE761" s="33">
        <f>'Calcul Es et Ea'!I760</f>
        <v>0.92239985505777411</v>
      </c>
      <c r="AF761" s="47">
        <f t="shared" si="268"/>
        <v>283.36358000000001</v>
      </c>
      <c r="AG761" s="47">
        <f t="shared" si="269"/>
        <v>277.00865600000003</v>
      </c>
      <c r="AH761" s="33">
        <f t="shared" si="270"/>
        <v>31.610984089433522</v>
      </c>
      <c r="AI761" s="33">
        <f t="shared" si="271"/>
        <v>28.86923354730316</v>
      </c>
      <c r="AJ761" s="25">
        <f t="shared" si="272"/>
        <v>3.1750266154212134</v>
      </c>
    </row>
    <row r="762" spans="1:36" x14ac:dyDescent="0.45">
      <c r="A762" s="60">
        <v>40589</v>
      </c>
      <c r="B762" s="121">
        <v>752</v>
      </c>
      <c r="C762" s="89">
        <f t="shared" si="251"/>
        <v>6.129924139221715</v>
      </c>
      <c r="D762" s="75">
        <f t="shared" si="252"/>
        <v>3.3576993466659419</v>
      </c>
      <c r="E762" s="75">
        <f t="shared" si="253"/>
        <v>2.772224792555773</v>
      </c>
      <c r="G762" s="111">
        <v>40589</v>
      </c>
      <c r="H762" s="139">
        <v>752</v>
      </c>
      <c r="I762" s="149">
        <f t="shared" si="254"/>
        <v>2011</v>
      </c>
      <c r="J762" s="13">
        <f t="shared" si="255"/>
        <v>2</v>
      </c>
      <c r="K762" s="13">
        <f t="shared" si="256"/>
        <v>15</v>
      </c>
      <c r="L762" s="144">
        <f t="shared" si="263"/>
        <v>46</v>
      </c>
      <c r="M762" s="23">
        <f t="shared" si="257"/>
        <v>1.0231834066475822</v>
      </c>
      <c r="N762" s="35">
        <f t="shared" si="258"/>
        <v>-0.23031270674563392</v>
      </c>
      <c r="O762" s="87">
        <f t="shared" si="259"/>
        <v>1.31372980629306</v>
      </c>
      <c r="P762" s="142">
        <f t="shared" si="260"/>
        <v>16.072852958937538</v>
      </c>
      <c r="R762" s="60">
        <v>40589</v>
      </c>
      <c r="S762" s="121">
        <v>752</v>
      </c>
      <c r="T762" s="73">
        <f>'Calcul Es et Ea'!C761</f>
        <v>10.45472</v>
      </c>
      <c r="U762" s="65">
        <f>'Calcul Es et Ea'!D761</f>
        <v>3.658998</v>
      </c>
      <c r="V762" s="33">
        <f t="shared" si="264"/>
        <v>12.073284228635522</v>
      </c>
      <c r="W762" s="33">
        <f t="shared" si="265"/>
        <v>7.9609404405476818</v>
      </c>
      <c r="X762" s="35">
        <f t="shared" si="266"/>
        <v>0.65938482767314077</v>
      </c>
      <c r="Y762" s="25">
        <f t="shared" si="267"/>
        <v>6.129924139221715</v>
      </c>
      <c r="AA762" s="60">
        <v>40589</v>
      </c>
      <c r="AB762" s="121">
        <v>752</v>
      </c>
      <c r="AC762" s="73">
        <f t="shared" si="261"/>
        <v>10.45472</v>
      </c>
      <c r="AD762" s="65">
        <f t="shared" si="262"/>
        <v>3.658998</v>
      </c>
      <c r="AE762" s="33">
        <f>'Calcul Es et Ea'!I761</f>
        <v>0.92376434967994714</v>
      </c>
      <c r="AF762" s="47">
        <f t="shared" si="268"/>
        <v>283.61472000000003</v>
      </c>
      <c r="AG762" s="47">
        <f t="shared" si="269"/>
        <v>276.81899800000002</v>
      </c>
      <c r="AH762" s="33">
        <f t="shared" si="270"/>
        <v>31.723198125971162</v>
      </c>
      <c r="AI762" s="33">
        <f t="shared" si="271"/>
        <v>28.790251747309174</v>
      </c>
      <c r="AJ762" s="25">
        <f t="shared" si="272"/>
        <v>3.3576993466659419</v>
      </c>
    </row>
    <row r="763" spans="1:36" x14ac:dyDescent="0.45">
      <c r="A763" s="60">
        <v>40590</v>
      </c>
      <c r="B763" s="122">
        <v>753</v>
      </c>
      <c r="C763" s="89">
        <f t="shared" si="251"/>
        <v>7.0168200480870206</v>
      </c>
      <c r="D763" s="75">
        <f t="shared" si="252"/>
        <v>4.0808322504621355</v>
      </c>
      <c r="E763" s="75">
        <f t="shared" si="253"/>
        <v>2.9359877976248852</v>
      </c>
      <c r="G763" s="111">
        <v>40590</v>
      </c>
      <c r="H763" s="140">
        <v>753</v>
      </c>
      <c r="I763" s="149">
        <f t="shared" si="254"/>
        <v>2011</v>
      </c>
      <c r="J763" s="13">
        <f t="shared" si="255"/>
        <v>2</v>
      </c>
      <c r="K763" s="13">
        <f t="shared" si="256"/>
        <v>16</v>
      </c>
      <c r="L763" s="144">
        <f t="shared" si="263"/>
        <v>47</v>
      </c>
      <c r="M763" s="23">
        <f t="shared" si="257"/>
        <v>1.0227757218120181</v>
      </c>
      <c r="N763" s="35">
        <f t="shared" si="258"/>
        <v>-0.22446064584541683</v>
      </c>
      <c r="O763" s="87">
        <f t="shared" si="259"/>
        <v>1.3206360201388623</v>
      </c>
      <c r="P763" s="142">
        <f t="shared" si="260"/>
        <v>16.311978172324469</v>
      </c>
      <c r="R763" s="60">
        <v>40590</v>
      </c>
      <c r="S763" s="122">
        <v>753</v>
      </c>
      <c r="T763" s="73">
        <f>'Calcul Es et Ea'!C762</f>
        <v>10.692729999999999</v>
      </c>
      <c r="U763" s="65">
        <f>'Calcul Es et Ea'!D762</f>
        <v>2.0474559999999999</v>
      </c>
      <c r="V763" s="33">
        <f t="shared" si="264"/>
        <v>12.25290552392325</v>
      </c>
      <c r="W763" s="33">
        <f t="shared" si="265"/>
        <v>9.1127533092039226</v>
      </c>
      <c r="X763" s="35">
        <f t="shared" si="266"/>
        <v>0.74372182919485341</v>
      </c>
      <c r="Y763" s="25">
        <f t="shared" si="267"/>
        <v>7.0168200480870206</v>
      </c>
      <c r="AA763" s="60">
        <v>40590</v>
      </c>
      <c r="AB763" s="122">
        <v>753</v>
      </c>
      <c r="AC763" s="73">
        <f t="shared" si="261"/>
        <v>10.692729999999999</v>
      </c>
      <c r="AD763" s="65">
        <f t="shared" si="262"/>
        <v>2.0474559999999999</v>
      </c>
      <c r="AE763" s="33">
        <f>'Calcul Es et Ea'!I762</f>
        <v>0.88709280258597822</v>
      </c>
      <c r="AF763" s="47">
        <f t="shared" si="268"/>
        <v>283.85273000000001</v>
      </c>
      <c r="AG763" s="47">
        <f t="shared" si="269"/>
        <v>275.20745600000004</v>
      </c>
      <c r="AH763" s="33">
        <f t="shared" si="270"/>
        <v>31.829820916458644</v>
      </c>
      <c r="AI763" s="33">
        <f t="shared" si="271"/>
        <v>28.125657009356907</v>
      </c>
      <c r="AJ763" s="25">
        <f t="shared" si="272"/>
        <v>4.0808322504621355</v>
      </c>
    </row>
    <row r="764" spans="1:36" x14ac:dyDescent="0.45">
      <c r="A764" s="60">
        <v>40591</v>
      </c>
      <c r="B764" s="122">
        <v>754</v>
      </c>
      <c r="C764" s="89">
        <f t="shared" si="251"/>
        <v>7.9547308078886196</v>
      </c>
      <c r="D764" s="75">
        <f t="shared" si="252"/>
        <v>4.7911361441550495</v>
      </c>
      <c r="E764" s="75">
        <f t="shared" si="253"/>
        <v>3.1635946637335701</v>
      </c>
      <c r="G764" s="111">
        <v>40591</v>
      </c>
      <c r="H764" s="140">
        <v>754</v>
      </c>
      <c r="I764" s="149">
        <f t="shared" si="254"/>
        <v>2011</v>
      </c>
      <c r="J764" s="13">
        <f t="shared" si="255"/>
        <v>2</v>
      </c>
      <c r="K764" s="13">
        <f t="shared" si="256"/>
        <v>17</v>
      </c>
      <c r="L764" s="144">
        <f t="shared" si="263"/>
        <v>48</v>
      </c>
      <c r="M764" s="23">
        <f t="shared" si="257"/>
        <v>1.0223612880385406</v>
      </c>
      <c r="N764" s="35">
        <f t="shared" si="258"/>
        <v>-0.21854207241157836</v>
      </c>
      <c r="O764" s="87">
        <f t="shared" si="259"/>
        <v>1.3275896615288436</v>
      </c>
      <c r="P764" s="142">
        <f t="shared" si="260"/>
        <v>16.55420839030932</v>
      </c>
      <c r="R764" s="60">
        <v>40591</v>
      </c>
      <c r="S764" s="122">
        <v>754</v>
      </c>
      <c r="T764" s="73">
        <f>'Calcul Es et Ea'!C763</f>
        <v>13.570489999999999</v>
      </c>
      <c r="U764" s="65">
        <f>'Calcul Es et Ea'!D763</f>
        <v>2.7823769999999999</v>
      </c>
      <c r="V764" s="33">
        <f t="shared" si="264"/>
        <v>12.43485917446475</v>
      </c>
      <c r="W764" s="33">
        <f t="shared" si="265"/>
        <v>10.330819231024181</v>
      </c>
      <c r="X764" s="35">
        <f t="shared" si="266"/>
        <v>0.83079503242294372</v>
      </c>
      <c r="Y764" s="25">
        <f t="shared" si="267"/>
        <v>7.9547308078886196</v>
      </c>
      <c r="AA764" s="60">
        <v>40591</v>
      </c>
      <c r="AB764" s="122">
        <v>754</v>
      </c>
      <c r="AC764" s="73">
        <f t="shared" si="261"/>
        <v>13.570489999999999</v>
      </c>
      <c r="AD764" s="65">
        <f t="shared" si="262"/>
        <v>2.7823769999999999</v>
      </c>
      <c r="AE764" s="33">
        <f>'Calcul Es et Ea'!I763</f>
        <v>0.975647211083567</v>
      </c>
      <c r="AF764" s="47">
        <f t="shared" si="268"/>
        <v>286.73049000000003</v>
      </c>
      <c r="AG764" s="47">
        <f t="shared" si="269"/>
        <v>275.94237700000002</v>
      </c>
      <c r="AH764" s="33">
        <f t="shared" si="270"/>
        <v>33.140373657580504</v>
      </c>
      <c r="AI764" s="33">
        <f t="shared" si="271"/>
        <v>28.427292449961225</v>
      </c>
      <c r="AJ764" s="25">
        <f t="shared" si="272"/>
        <v>4.7911361441550495</v>
      </c>
    </row>
    <row r="765" spans="1:36" x14ac:dyDescent="0.45">
      <c r="A765" s="60">
        <v>40592</v>
      </c>
      <c r="B765" s="121">
        <v>755</v>
      </c>
      <c r="C765" s="89">
        <f t="shared" si="251"/>
        <v>7.5141056137335989</v>
      </c>
      <c r="D765" s="75">
        <f t="shared" si="252"/>
        <v>4.2563400499214854</v>
      </c>
      <c r="E765" s="75">
        <f t="shared" si="253"/>
        <v>3.2577655638121135</v>
      </c>
      <c r="G765" s="111">
        <v>40592</v>
      </c>
      <c r="H765" s="139">
        <v>755</v>
      </c>
      <c r="I765" s="149">
        <f t="shared" si="254"/>
        <v>2011</v>
      </c>
      <c r="J765" s="13">
        <f t="shared" si="255"/>
        <v>2</v>
      </c>
      <c r="K765" s="13">
        <f t="shared" si="256"/>
        <v>18</v>
      </c>
      <c r="L765" s="144">
        <f t="shared" si="263"/>
        <v>49</v>
      </c>
      <c r="M765" s="23">
        <f t="shared" si="257"/>
        <v>1.0219402281328214</v>
      </c>
      <c r="N765" s="35">
        <f t="shared" si="258"/>
        <v>-0.21255874024516014</v>
      </c>
      <c r="O765" s="87">
        <f t="shared" si="259"/>
        <v>1.3345887068332207</v>
      </c>
      <c r="P765" s="142">
        <f t="shared" si="260"/>
        <v>16.799467784368009</v>
      </c>
      <c r="R765" s="60">
        <v>40592</v>
      </c>
      <c r="S765" s="121">
        <v>755</v>
      </c>
      <c r="T765" s="73">
        <f>'Calcul Es et Ea'!C764</f>
        <v>8.2322009999999999</v>
      </c>
      <c r="U765" s="65">
        <f>'Calcul Es et Ea'!D764</f>
        <v>-1.1148560000000001</v>
      </c>
      <c r="V765" s="33">
        <f t="shared" si="264"/>
        <v>12.619088220905875</v>
      </c>
      <c r="W765" s="33">
        <f t="shared" si="265"/>
        <v>9.7585787191345439</v>
      </c>
      <c r="X765" s="35">
        <f t="shared" si="266"/>
        <v>0.77331884430189157</v>
      </c>
      <c r="Y765" s="25">
        <f t="shared" si="267"/>
        <v>7.5141056137335989</v>
      </c>
      <c r="AA765" s="60">
        <v>40592</v>
      </c>
      <c r="AB765" s="121">
        <v>755</v>
      </c>
      <c r="AC765" s="73">
        <f t="shared" si="261"/>
        <v>8.2322009999999999</v>
      </c>
      <c r="AD765" s="65">
        <f t="shared" si="262"/>
        <v>-1.1148560000000001</v>
      </c>
      <c r="AE765" s="33">
        <f>'Calcul Es et Ea'!I764</f>
        <v>0.82321925724642031</v>
      </c>
      <c r="AF765" s="47">
        <f t="shared" si="268"/>
        <v>281.392201</v>
      </c>
      <c r="AG765" s="47">
        <f t="shared" si="269"/>
        <v>272.04514400000005</v>
      </c>
      <c r="AH765" s="33">
        <f t="shared" si="270"/>
        <v>30.740442807089675</v>
      </c>
      <c r="AI765" s="33">
        <f t="shared" si="271"/>
        <v>26.855040143308759</v>
      </c>
      <c r="AJ765" s="25">
        <f t="shared" si="272"/>
        <v>4.2563400499214854</v>
      </c>
    </row>
    <row r="766" spans="1:36" x14ac:dyDescent="0.45">
      <c r="A766" s="60">
        <v>40593</v>
      </c>
      <c r="B766" s="122">
        <v>756</v>
      </c>
      <c r="C766" s="89">
        <f t="shared" si="251"/>
        <v>6.1492666183974274</v>
      </c>
      <c r="D766" s="75">
        <f t="shared" si="252"/>
        <v>2.9193499997682797</v>
      </c>
      <c r="E766" s="75">
        <f t="shared" si="253"/>
        <v>3.2299166186291477</v>
      </c>
      <c r="G766" s="111">
        <v>40593</v>
      </c>
      <c r="H766" s="140">
        <v>756</v>
      </c>
      <c r="I766" s="149">
        <f t="shared" si="254"/>
        <v>2011</v>
      </c>
      <c r="J766" s="13">
        <f t="shared" si="255"/>
        <v>2</v>
      </c>
      <c r="K766" s="13">
        <f t="shared" si="256"/>
        <v>19</v>
      </c>
      <c r="L766" s="144">
        <f t="shared" si="263"/>
        <v>50</v>
      </c>
      <c r="M766" s="23">
        <f t="shared" si="257"/>
        <v>1.0215126668639976</v>
      </c>
      <c r="N766" s="35">
        <f t="shared" si="258"/>
        <v>-0.2065124223366139</v>
      </c>
      <c r="O766" s="87">
        <f t="shared" si="259"/>
        <v>1.3416311827910561</v>
      </c>
      <c r="P766" s="142">
        <f t="shared" si="260"/>
        <v>17.047678541607734</v>
      </c>
      <c r="R766" s="60">
        <v>40593</v>
      </c>
      <c r="S766" s="122">
        <v>756</v>
      </c>
      <c r="T766" s="73">
        <f>'Calcul Es et Ea'!C765</f>
        <v>11.462569999999999</v>
      </c>
      <c r="U766" s="65">
        <f>'Calcul Es et Ea'!D765</f>
        <v>5.3836349999999999</v>
      </c>
      <c r="V766" s="33">
        <f t="shared" si="264"/>
        <v>12.805534213314067</v>
      </c>
      <c r="W766" s="33">
        <f t="shared" si="265"/>
        <v>7.9860605433732816</v>
      </c>
      <c r="X766" s="35">
        <f t="shared" si="266"/>
        <v>0.62364134212144617</v>
      </c>
      <c r="Y766" s="25">
        <f t="shared" si="267"/>
        <v>6.1492666183974274</v>
      </c>
      <c r="AA766" s="60">
        <v>40593</v>
      </c>
      <c r="AB766" s="122">
        <v>756</v>
      </c>
      <c r="AC766" s="73">
        <f t="shared" si="261"/>
        <v>11.462569999999999</v>
      </c>
      <c r="AD766" s="65">
        <f t="shared" si="262"/>
        <v>5.3836349999999999</v>
      </c>
      <c r="AE766" s="33">
        <f>'Calcul Es et Ea'!I765</f>
        <v>1.111528025615768</v>
      </c>
      <c r="AF766" s="47">
        <f t="shared" si="268"/>
        <v>284.62257</v>
      </c>
      <c r="AG766" s="47">
        <f t="shared" si="269"/>
        <v>278.54363500000005</v>
      </c>
      <c r="AH766" s="33">
        <f t="shared" si="270"/>
        <v>32.176532191727908</v>
      </c>
      <c r="AI766" s="33">
        <f t="shared" si="271"/>
        <v>29.514460469264925</v>
      </c>
      <c r="AJ766" s="25">
        <f t="shared" si="272"/>
        <v>2.9193499997682797</v>
      </c>
    </row>
    <row r="767" spans="1:36" x14ac:dyDescent="0.45">
      <c r="A767" s="60">
        <v>40594</v>
      </c>
      <c r="B767" s="122">
        <v>757</v>
      </c>
      <c r="C767" s="89">
        <f t="shared" si="251"/>
        <v>8.3954415902557251</v>
      </c>
      <c r="D767" s="75">
        <f t="shared" si="252"/>
        <v>4.7472004079865107</v>
      </c>
      <c r="E767" s="75">
        <f t="shared" si="253"/>
        <v>3.6482411822692145</v>
      </c>
      <c r="G767" s="111">
        <v>40594</v>
      </c>
      <c r="H767" s="140">
        <v>757</v>
      </c>
      <c r="I767" s="149">
        <f t="shared" si="254"/>
        <v>2011</v>
      </c>
      <c r="J767" s="13">
        <f t="shared" si="255"/>
        <v>2</v>
      </c>
      <c r="K767" s="13">
        <f t="shared" si="256"/>
        <v>20</v>
      </c>
      <c r="L767" s="144">
        <f t="shared" si="263"/>
        <v>51</v>
      </c>
      <c r="M767" s="23">
        <f t="shared" si="257"/>
        <v>1.0210787309277003</v>
      </c>
      <c r="N767" s="35">
        <f t="shared" si="258"/>
        <v>-0.20040491034042621</v>
      </c>
      <c r="O767" s="87">
        <f t="shared" si="259"/>
        <v>1.3487151659208965</v>
      </c>
      <c r="P767" s="142">
        <f t="shared" si="260"/>
        <v>17.298760911465074</v>
      </c>
      <c r="R767" s="60">
        <v>40594</v>
      </c>
      <c r="S767" s="122">
        <v>757</v>
      </c>
      <c r="T767" s="73">
        <f>'Calcul Es et Ea'!C766</f>
        <v>11.746829999999999</v>
      </c>
      <c r="U767" s="65">
        <f>'Calcul Es et Ea'!D766</f>
        <v>0.74237739999999997</v>
      </c>
      <c r="V767" s="33">
        <f t="shared" si="264"/>
        <v>12.994137246256106</v>
      </c>
      <c r="W767" s="33">
        <f t="shared" si="265"/>
        <v>10.903170896436007</v>
      </c>
      <c r="X767" s="35">
        <f t="shared" si="266"/>
        <v>0.83908386450031136</v>
      </c>
      <c r="Y767" s="25">
        <f t="shared" si="267"/>
        <v>8.3954415902557251</v>
      </c>
      <c r="AA767" s="60">
        <v>40594</v>
      </c>
      <c r="AB767" s="122">
        <v>757</v>
      </c>
      <c r="AC767" s="73">
        <f t="shared" si="261"/>
        <v>11.746829999999999</v>
      </c>
      <c r="AD767" s="65">
        <f t="shared" si="262"/>
        <v>0.74237739999999997</v>
      </c>
      <c r="AE767" s="33">
        <f>'Calcul Es et Ea'!I766</f>
        <v>0.96475772370825663</v>
      </c>
      <c r="AF767" s="47">
        <f t="shared" si="268"/>
        <v>284.90683000000001</v>
      </c>
      <c r="AG767" s="47">
        <f t="shared" si="269"/>
        <v>273.90237740000003</v>
      </c>
      <c r="AH767" s="33">
        <f t="shared" si="270"/>
        <v>32.3052670624839</v>
      </c>
      <c r="AI767" s="33">
        <f t="shared" si="271"/>
        <v>27.595934189272189</v>
      </c>
      <c r="AJ767" s="25">
        <f t="shared" si="272"/>
        <v>4.7472004079865107</v>
      </c>
    </row>
    <row r="768" spans="1:36" x14ac:dyDescent="0.45">
      <c r="A768" s="60">
        <v>40595</v>
      </c>
      <c r="B768" s="121">
        <v>758</v>
      </c>
      <c r="C768" s="89">
        <f t="shared" si="251"/>
        <v>5.7260810777143254</v>
      </c>
      <c r="D768" s="75">
        <f t="shared" si="252"/>
        <v>2.4542895477776097</v>
      </c>
      <c r="E768" s="75">
        <f t="shared" si="253"/>
        <v>3.2717915299367157</v>
      </c>
      <c r="G768" s="111">
        <v>40595</v>
      </c>
      <c r="H768" s="139">
        <v>758</v>
      </c>
      <c r="I768" s="149">
        <f t="shared" si="254"/>
        <v>2011</v>
      </c>
      <c r="J768" s="13">
        <f t="shared" si="255"/>
        <v>2</v>
      </c>
      <c r="K768" s="13">
        <f t="shared" si="256"/>
        <v>21</v>
      </c>
      <c r="L768" s="144">
        <f t="shared" si="263"/>
        <v>52</v>
      </c>
      <c r="M768" s="23">
        <f t="shared" si="257"/>
        <v>1.020638548908513</v>
      </c>
      <c r="N768" s="35">
        <f t="shared" si="258"/>
        <v>-0.19423801404421248</v>
      </c>
      <c r="O768" s="87">
        <f t="shared" si="259"/>
        <v>1.3558387818178312</v>
      </c>
      <c r="P768" s="142">
        <f t="shared" si="260"/>
        <v>17.552633255871811</v>
      </c>
      <c r="R768" s="60">
        <v>40595</v>
      </c>
      <c r="S768" s="121">
        <v>758</v>
      </c>
      <c r="T768" s="73">
        <f>'Calcul Es et Ea'!C767</f>
        <v>10.9307</v>
      </c>
      <c r="U768" s="65">
        <f>'Calcul Es et Ea'!D767</f>
        <v>5.9585780000000002</v>
      </c>
      <c r="V768" s="33">
        <f t="shared" si="264"/>
        <v>13.18483599648067</v>
      </c>
      <c r="W768" s="33">
        <f t="shared" si="265"/>
        <v>7.4364689320965258</v>
      </c>
      <c r="X768" s="35">
        <f t="shared" si="266"/>
        <v>0.56401679429926066</v>
      </c>
      <c r="Y768" s="25">
        <f t="shared" si="267"/>
        <v>5.7260810777143254</v>
      </c>
      <c r="AA768" s="60">
        <v>40595</v>
      </c>
      <c r="AB768" s="121">
        <v>758</v>
      </c>
      <c r="AC768" s="73">
        <f t="shared" si="261"/>
        <v>10.9307</v>
      </c>
      <c r="AD768" s="65">
        <f t="shared" si="262"/>
        <v>5.9585780000000002</v>
      </c>
      <c r="AE768" s="33">
        <f>'Calcul Es et Ea'!I767</f>
        <v>1.0967949257626535</v>
      </c>
      <c r="AF768" s="47">
        <f t="shared" si="268"/>
        <v>284.09070000000003</v>
      </c>
      <c r="AG768" s="47">
        <f t="shared" si="269"/>
        <v>279.11857800000001</v>
      </c>
      <c r="AH768" s="33">
        <f t="shared" si="270"/>
        <v>31.936694266839513</v>
      </c>
      <c r="AI768" s="33">
        <f t="shared" si="271"/>
        <v>29.758899641011705</v>
      </c>
      <c r="AJ768" s="25">
        <f t="shared" si="272"/>
        <v>2.4542895477776097</v>
      </c>
    </row>
    <row r="769" spans="1:36" x14ac:dyDescent="0.45">
      <c r="A769" s="60">
        <v>40596</v>
      </c>
      <c r="B769" s="122">
        <v>759</v>
      </c>
      <c r="C769" s="89">
        <f t="shared" si="251"/>
        <v>5.5402392921219592</v>
      </c>
      <c r="D769" s="75">
        <f t="shared" si="252"/>
        <v>2.2963286019640168</v>
      </c>
      <c r="E769" s="75">
        <f t="shared" si="253"/>
        <v>3.2439106901579424</v>
      </c>
      <c r="G769" s="111">
        <v>40596</v>
      </c>
      <c r="H769" s="140">
        <v>759</v>
      </c>
      <c r="I769" s="149">
        <f t="shared" si="254"/>
        <v>2011</v>
      </c>
      <c r="J769" s="13">
        <f t="shared" si="255"/>
        <v>2</v>
      </c>
      <c r="K769" s="13">
        <f t="shared" si="256"/>
        <v>22</v>
      </c>
      <c r="L769" s="144">
        <f t="shared" si="263"/>
        <v>53</v>
      </c>
      <c r="M769" s="23">
        <f t="shared" si="257"/>
        <v>1.020192251241868</v>
      </c>
      <c r="N769" s="35">
        <f t="shared" si="258"/>
        <v>-0.18801356083243778</v>
      </c>
      <c r="O769" s="87">
        <f t="shared" si="259"/>
        <v>1.36300020434419</v>
      </c>
      <c r="P769" s="142">
        <f t="shared" si="260"/>
        <v>17.809212102757055</v>
      </c>
      <c r="R769" s="60">
        <v>40596</v>
      </c>
      <c r="S769" s="122">
        <v>759</v>
      </c>
      <c r="T769" s="73">
        <f>'Calcul Es et Ea'!C768</f>
        <v>9.5861859999999997</v>
      </c>
      <c r="U769" s="65">
        <f>'Calcul Es et Ea'!D768</f>
        <v>5.0647229999999999</v>
      </c>
      <c r="V769" s="33">
        <f t="shared" si="264"/>
        <v>13.37756776310699</v>
      </c>
      <c r="W769" s="33">
        <f t="shared" si="265"/>
        <v>7.1951159637947519</v>
      </c>
      <c r="X769" s="35">
        <f t="shared" si="266"/>
        <v>0.53784933787722111</v>
      </c>
      <c r="Y769" s="25">
        <f t="shared" si="267"/>
        <v>5.5402392921219592</v>
      </c>
      <c r="AA769" s="60">
        <v>40596</v>
      </c>
      <c r="AB769" s="122">
        <v>759</v>
      </c>
      <c r="AC769" s="73">
        <f t="shared" si="261"/>
        <v>9.5861859999999997</v>
      </c>
      <c r="AD769" s="65">
        <f t="shared" si="262"/>
        <v>5.0647229999999999</v>
      </c>
      <c r="AE769" s="33">
        <f>'Calcul Es et Ea'!I768</f>
        <v>0.98401912443430695</v>
      </c>
      <c r="AF769" s="47">
        <f t="shared" si="268"/>
        <v>282.74618600000002</v>
      </c>
      <c r="AG769" s="47">
        <f t="shared" si="269"/>
        <v>278.22472300000004</v>
      </c>
      <c r="AH769" s="33">
        <f t="shared" si="270"/>
        <v>31.336386475188494</v>
      </c>
      <c r="AI769" s="33">
        <f t="shared" si="271"/>
        <v>29.379524871203838</v>
      </c>
      <c r="AJ769" s="25">
        <f t="shared" si="272"/>
        <v>2.2963286019640168</v>
      </c>
    </row>
    <row r="770" spans="1:36" x14ac:dyDescent="0.45">
      <c r="A770" s="60">
        <v>40597</v>
      </c>
      <c r="B770" s="122">
        <v>760</v>
      </c>
      <c r="C770" s="89">
        <f t="shared" si="251"/>
        <v>7.0111715664216687</v>
      </c>
      <c r="D770" s="75">
        <f t="shared" si="252"/>
        <v>3.3768769480977476</v>
      </c>
      <c r="E770" s="75">
        <f t="shared" si="253"/>
        <v>3.6342946183239211</v>
      </c>
      <c r="G770" s="111">
        <v>40597</v>
      </c>
      <c r="H770" s="140">
        <v>760</v>
      </c>
      <c r="I770" s="149">
        <f t="shared" si="254"/>
        <v>2011</v>
      </c>
      <c r="J770" s="13">
        <f t="shared" si="255"/>
        <v>2</v>
      </c>
      <c r="K770" s="13">
        <f t="shared" si="256"/>
        <v>23</v>
      </c>
      <c r="L770" s="144">
        <f t="shared" si="263"/>
        <v>54</v>
      </c>
      <c r="M770" s="23">
        <f t="shared" si="257"/>
        <v>1.0197399701753953</v>
      </c>
      <c r="N770" s="35">
        <f t="shared" si="258"/>
        <v>-0.18173339514492348</v>
      </c>
      <c r="O770" s="87">
        <f t="shared" si="259"/>
        <v>1.3701976547208403</v>
      </c>
      <c r="P770" s="142">
        <f t="shared" si="260"/>
        <v>18.06841220274784</v>
      </c>
      <c r="R770" s="60">
        <v>40597</v>
      </c>
      <c r="S770" s="122">
        <v>760</v>
      </c>
      <c r="T770" s="73">
        <f>'Calcul Es et Ea'!C769</f>
        <v>9.902946</v>
      </c>
      <c r="U770" s="65">
        <f>'Calcul Es et Ea'!D769</f>
        <v>2.8681329999999998</v>
      </c>
      <c r="V770" s="33">
        <f t="shared" si="264"/>
        <v>13.572268510216068</v>
      </c>
      <c r="W770" s="33">
        <f t="shared" si="265"/>
        <v>9.1054176187294402</v>
      </c>
      <c r="X770" s="35">
        <f t="shared" si="266"/>
        <v>0.67088398758657364</v>
      </c>
      <c r="Y770" s="25">
        <f t="shared" si="267"/>
        <v>7.0111715664216687</v>
      </c>
      <c r="AA770" s="60">
        <v>40597</v>
      </c>
      <c r="AB770" s="122">
        <v>760</v>
      </c>
      <c r="AC770" s="73">
        <f t="shared" si="261"/>
        <v>9.902946</v>
      </c>
      <c r="AD770" s="65">
        <f t="shared" si="262"/>
        <v>2.8681329999999998</v>
      </c>
      <c r="AE770" s="33">
        <f>'Calcul Es et Ea'!I769</f>
        <v>0.96087376451029904</v>
      </c>
      <c r="AF770" s="47">
        <f t="shared" si="268"/>
        <v>283.06294600000001</v>
      </c>
      <c r="AG770" s="47">
        <f t="shared" si="269"/>
        <v>276.02813300000003</v>
      </c>
      <c r="AH770" s="33">
        <f t="shared" si="270"/>
        <v>31.477046997486593</v>
      </c>
      <c r="AI770" s="33">
        <f t="shared" si="271"/>
        <v>28.46264689706635</v>
      </c>
      <c r="AJ770" s="25">
        <f t="shared" si="272"/>
        <v>3.3768769480977476</v>
      </c>
    </row>
    <row r="771" spans="1:36" x14ac:dyDescent="0.45">
      <c r="A771" s="60">
        <v>40598</v>
      </c>
      <c r="B771" s="121">
        <v>761</v>
      </c>
      <c r="C771" s="89">
        <f t="shared" si="251"/>
        <v>6.1224384062654309</v>
      </c>
      <c r="D771" s="75">
        <f t="shared" si="252"/>
        <v>2.4921463497595857</v>
      </c>
      <c r="E771" s="75">
        <f t="shared" si="253"/>
        <v>3.6302920565058452</v>
      </c>
      <c r="G771" s="111">
        <v>40598</v>
      </c>
      <c r="H771" s="139">
        <v>761</v>
      </c>
      <c r="I771" s="149">
        <f t="shared" si="254"/>
        <v>2011</v>
      </c>
      <c r="J771" s="13">
        <f t="shared" si="255"/>
        <v>2</v>
      </c>
      <c r="K771" s="13">
        <f t="shared" si="256"/>
        <v>24</v>
      </c>
      <c r="L771" s="144">
        <f t="shared" si="263"/>
        <v>55</v>
      </c>
      <c r="M771" s="23">
        <f t="shared" si="257"/>
        <v>1.0192818397297361</v>
      </c>
      <c r="N771" s="35">
        <f t="shared" si="258"/>
        <v>-0.17539937793029978</v>
      </c>
      <c r="O771" s="87">
        <f t="shared" si="259"/>
        <v>1.3774294005257854</v>
      </c>
      <c r="P771" s="142">
        <f t="shared" si="260"/>
        <v>18.330146588924176</v>
      </c>
      <c r="R771" s="60">
        <v>40598</v>
      </c>
      <c r="S771" s="121">
        <v>761</v>
      </c>
      <c r="T771" s="73">
        <f>'Calcul Es et Ea'!C770</f>
        <v>13.632</v>
      </c>
      <c r="U771" s="65">
        <f>'Calcul Es et Ea'!D770</f>
        <v>8.4197129999999998</v>
      </c>
      <c r="V771" s="33">
        <f t="shared" si="264"/>
        <v>13.768872911736285</v>
      </c>
      <c r="W771" s="33">
        <f t="shared" si="265"/>
        <v>7.9512187094356239</v>
      </c>
      <c r="X771" s="35">
        <f t="shared" si="266"/>
        <v>0.5774778197464645</v>
      </c>
      <c r="Y771" s="25">
        <f t="shared" si="267"/>
        <v>6.1224384062654309</v>
      </c>
      <c r="AA771" s="60">
        <v>40598</v>
      </c>
      <c r="AB771" s="121">
        <v>761</v>
      </c>
      <c r="AC771" s="73">
        <f t="shared" si="261"/>
        <v>13.632</v>
      </c>
      <c r="AD771" s="65">
        <f t="shared" si="262"/>
        <v>8.4197129999999998</v>
      </c>
      <c r="AE771" s="33">
        <f>'Calcul Es et Ea'!I770</f>
        <v>1.2848108555219375</v>
      </c>
      <c r="AF771" s="47">
        <f t="shared" si="268"/>
        <v>286.79200000000003</v>
      </c>
      <c r="AG771" s="47">
        <f t="shared" si="269"/>
        <v>281.57971300000003</v>
      </c>
      <c r="AH771" s="33">
        <f t="shared" si="270"/>
        <v>33.16882016734229</v>
      </c>
      <c r="AI771" s="33">
        <f t="shared" si="271"/>
        <v>30.822463077855932</v>
      </c>
      <c r="AJ771" s="25">
        <f t="shared" si="272"/>
        <v>2.4921463497595857</v>
      </c>
    </row>
    <row r="772" spans="1:36" x14ac:dyDescent="0.45">
      <c r="A772" s="60">
        <v>40599</v>
      </c>
      <c r="B772" s="122">
        <v>762</v>
      </c>
      <c r="C772" s="89">
        <f t="shared" si="251"/>
        <v>7.4321579707489667</v>
      </c>
      <c r="D772" s="75">
        <f t="shared" si="252"/>
        <v>3.4955412216896149</v>
      </c>
      <c r="E772" s="75">
        <f t="shared" si="253"/>
        <v>3.9366167490593518</v>
      </c>
      <c r="G772" s="111">
        <v>40599</v>
      </c>
      <c r="H772" s="140">
        <v>762</v>
      </c>
      <c r="I772" s="149">
        <f t="shared" si="254"/>
        <v>2011</v>
      </c>
      <c r="J772" s="13">
        <f t="shared" si="255"/>
        <v>2</v>
      </c>
      <c r="K772" s="13">
        <f t="shared" si="256"/>
        <v>25</v>
      </c>
      <c r="L772" s="144">
        <f t="shared" si="263"/>
        <v>56</v>
      </c>
      <c r="M772" s="23">
        <f t="shared" si="257"/>
        <v>1.018817995658829</v>
      </c>
      <c r="N772" s="35">
        <f t="shared" si="258"/>
        <v>-0.16901338609456681</v>
      </c>
      <c r="O772" s="87">
        <f t="shared" si="259"/>
        <v>1.3846937546064781</v>
      </c>
      <c r="P772" s="142">
        <f t="shared" si="260"/>
        <v>18.594326639478577</v>
      </c>
      <c r="R772" s="60">
        <v>40599</v>
      </c>
      <c r="S772" s="122">
        <v>762</v>
      </c>
      <c r="T772" s="73">
        <f>'Calcul Es et Ea'!C771</f>
        <v>11.97655</v>
      </c>
      <c r="U772" s="65">
        <f>'Calcul Es et Ea'!D771</f>
        <v>4.5124009999999997</v>
      </c>
      <c r="V772" s="33">
        <f t="shared" si="264"/>
        <v>13.967314398510728</v>
      </c>
      <c r="W772" s="33">
        <f t="shared" si="265"/>
        <v>9.6521532087648918</v>
      </c>
      <c r="X772" s="35">
        <f t="shared" si="266"/>
        <v>0.69105290633352234</v>
      </c>
      <c r="Y772" s="25">
        <f t="shared" si="267"/>
        <v>7.4321579707489667</v>
      </c>
      <c r="AA772" s="60">
        <v>40599</v>
      </c>
      <c r="AB772" s="122">
        <v>762</v>
      </c>
      <c r="AC772" s="73">
        <f t="shared" si="261"/>
        <v>11.97655</v>
      </c>
      <c r="AD772" s="65">
        <f t="shared" si="262"/>
        <v>4.5124009999999997</v>
      </c>
      <c r="AE772" s="33">
        <f>'Calcul Es et Ea'!I771</f>
        <v>1.0751903663474642</v>
      </c>
      <c r="AF772" s="47">
        <f t="shared" si="268"/>
        <v>285.13655</v>
      </c>
      <c r="AG772" s="47">
        <f t="shared" si="269"/>
        <v>277.67240100000004</v>
      </c>
      <c r="AH772" s="33">
        <f t="shared" si="270"/>
        <v>32.409583919887751</v>
      </c>
      <c r="AI772" s="33">
        <f t="shared" si="271"/>
        <v>29.146925813963403</v>
      </c>
      <c r="AJ772" s="25">
        <f t="shared" si="272"/>
        <v>3.4955412216896149</v>
      </c>
    </row>
    <row r="773" spans="1:36" x14ac:dyDescent="0.45">
      <c r="A773" s="60">
        <v>40600</v>
      </c>
      <c r="B773" s="122">
        <v>763</v>
      </c>
      <c r="C773" s="89">
        <f t="shared" si="251"/>
        <v>7.7648895015534185</v>
      </c>
      <c r="D773" s="75">
        <f t="shared" si="252"/>
        <v>3.6705005748818693</v>
      </c>
      <c r="E773" s="75">
        <f t="shared" si="253"/>
        <v>4.0943889266715487</v>
      </c>
      <c r="G773" s="111">
        <v>40600</v>
      </c>
      <c r="H773" s="140">
        <v>763</v>
      </c>
      <c r="I773" s="149">
        <f t="shared" si="254"/>
        <v>2011</v>
      </c>
      <c r="J773" s="13">
        <f t="shared" si="255"/>
        <v>2</v>
      </c>
      <c r="K773" s="13">
        <f t="shared" si="256"/>
        <v>26</v>
      </c>
      <c r="L773" s="144">
        <f t="shared" si="263"/>
        <v>57</v>
      </c>
      <c r="M773" s="23">
        <f t="shared" si="257"/>
        <v>1.0183485754096824</v>
      </c>
      <c r="N773" s="35">
        <f t="shared" si="258"/>
        <v>-0.16257731194492642</v>
      </c>
      <c r="O773" s="87">
        <f t="shared" si="259"/>
        <v>1.3919890739119947</v>
      </c>
      <c r="P773" s="142">
        <f t="shared" si="260"/>
        <v>18.860862143125178</v>
      </c>
      <c r="R773" s="60">
        <v>40600</v>
      </c>
      <c r="S773" s="122">
        <v>763</v>
      </c>
      <c r="T773" s="73">
        <f>'Calcul Es et Ea'!C772</f>
        <v>13.78159</v>
      </c>
      <c r="U773" s="65">
        <f>'Calcul Es et Ea'!D772</f>
        <v>5.8628</v>
      </c>
      <c r="V773" s="33">
        <f t="shared" si="264"/>
        <v>14.167525207429909</v>
      </c>
      <c r="W773" s="33">
        <f t="shared" si="265"/>
        <v>10.084272079939504</v>
      </c>
      <c r="X773" s="35">
        <f t="shared" si="266"/>
        <v>0.71178783395783096</v>
      </c>
      <c r="Y773" s="25">
        <f t="shared" si="267"/>
        <v>7.7648895015534185</v>
      </c>
      <c r="AA773" s="60">
        <v>40600</v>
      </c>
      <c r="AB773" s="122">
        <v>763</v>
      </c>
      <c r="AC773" s="73">
        <f t="shared" si="261"/>
        <v>13.78159</v>
      </c>
      <c r="AD773" s="65">
        <f t="shared" si="262"/>
        <v>5.8628</v>
      </c>
      <c r="AE773" s="33">
        <f>'Calcul Es et Ea'!I772</f>
        <v>1.134683686111899</v>
      </c>
      <c r="AF773" s="47">
        <f t="shared" si="268"/>
        <v>286.94159000000002</v>
      </c>
      <c r="AG773" s="47">
        <f t="shared" si="269"/>
        <v>279.02280000000002</v>
      </c>
      <c r="AH773" s="33">
        <f t="shared" si="270"/>
        <v>33.238077429654631</v>
      </c>
      <c r="AI773" s="33">
        <f t="shared" si="271"/>
        <v>29.718074251665627</v>
      </c>
      <c r="AJ773" s="25">
        <f t="shared" si="272"/>
        <v>3.6705005748818693</v>
      </c>
    </row>
    <row r="774" spans="1:36" x14ac:dyDescent="0.45">
      <c r="A774" s="60">
        <v>40601</v>
      </c>
      <c r="B774" s="121">
        <v>764</v>
      </c>
      <c r="C774" s="89">
        <f t="shared" si="251"/>
        <v>7.4192130856987202</v>
      </c>
      <c r="D774" s="75">
        <f t="shared" si="252"/>
        <v>3.505009949722401</v>
      </c>
      <c r="E774" s="75">
        <f t="shared" si="253"/>
        <v>3.9142031359763192</v>
      </c>
      <c r="G774" s="111">
        <v>40601</v>
      </c>
      <c r="H774" s="139">
        <v>764</v>
      </c>
      <c r="I774" s="149">
        <f t="shared" si="254"/>
        <v>2011</v>
      </c>
      <c r="J774" s="13">
        <f t="shared" si="255"/>
        <v>2</v>
      </c>
      <c r="K774" s="13">
        <f t="shared" si="256"/>
        <v>27</v>
      </c>
      <c r="L774" s="144">
        <f t="shared" si="263"/>
        <v>58</v>
      </c>
      <c r="M774" s="23">
        <f t="shared" si="257"/>
        <v>1.0178737180816473</v>
      </c>
      <c r="N774" s="35">
        <f t="shared" si="258"/>
        <v>-0.15609306262905087</v>
      </c>
      <c r="O774" s="87">
        <f t="shared" si="259"/>
        <v>1.3993137582509161</v>
      </c>
      <c r="P774" s="142">
        <f t="shared" si="260"/>
        <v>19.129661367098208</v>
      </c>
      <c r="R774" s="60">
        <v>40601</v>
      </c>
      <c r="S774" s="121">
        <v>764</v>
      </c>
      <c r="T774" s="73">
        <f>'Calcul Es et Ea'!C773</f>
        <v>10.116400000000001</v>
      </c>
      <c r="U774" s="65">
        <f>'Calcul Es et Ea'!D773</f>
        <v>3.0887120000000001</v>
      </c>
      <c r="V774" s="33">
        <f t="shared" si="264"/>
        <v>14.369436432509492</v>
      </c>
      <c r="W774" s="33">
        <f t="shared" si="265"/>
        <v>9.6353416697385974</v>
      </c>
      <c r="X774" s="35">
        <f t="shared" si="266"/>
        <v>0.67054415912509602</v>
      </c>
      <c r="Y774" s="25">
        <f t="shared" si="267"/>
        <v>7.4192130856987202</v>
      </c>
      <c r="AA774" s="60">
        <v>40601</v>
      </c>
      <c r="AB774" s="121">
        <v>764</v>
      </c>
      <c r="AC774" s="73">
        <f t="shared" si="261"/>
        <v>10.116400000000001</v>
      </c>
      <c r="AD774" s="65">
        <f t="shared" si="262"/>
        <v>3.0887120000000001</v>
      </c>
      <c r="AE774" s="33">
        <f>'Calcul Es et Ea'!I773</f>
        <v>0.86248676711986527</v>
      </c>
      <c r="AF774" s="47">
        <f t="shared" si="268"/>
        <v>283.27640000000002</v>
      </c>
      <c r="AG774" s="47">
        <f t="shared" si="269"/>
        <v>276.24871200000001</v>
      </c>
      <c r="AH774" s="33">
        <f t="shared" si="270"/>
        <v>31.572100136127965</v>
      </c>
      <c r="AI774" s="33">
        <f t="shared" si="271"/>
        <v>28.553736044225623</v>
      </c>
      <c r="AJ774" s="25">
        <f t="shared" si="272"/>
        <v>3.505009949722401</v>
      </c>
    </row>
    <row r="775" spans="1:36" x14ac:dyDescent="0.45">
      <c r="A775" s="60">
        <v>40602</v>
      </c>
      <c r="B775" s="122">
        <v>765</v>
      </c>
      <c r="C775" s="89">
        <f t="shared" si="251"/>
        <v>7.2481194660731374</v>
      </c>
      <c r="D775" s="75">
        <f t="shared" si="252"/>
        <v>3.2842156871371029</v>
      </c>
      <c r="E775" s="75">
        <f t="shared" si="253"/>
        <v>3.9639037789360345</v>
      </c>
      <c r="G775" s="111">
        <v>40602</v>
      </c>
      <c r="H775" s="140">
        <v>765</v>
      </c>
      <c r="I775" s="149">
        <f t="shared" si="254"/>
        <v>2011</v>
      </c>
      <c r="J775" s="13">
        <f t="shared" si="255"/>
        <v>2</v>
      </c>
      <c r="K775" s="13">
        <f t="shared" si="256"/>
        <v>28</v>
      </c>
      <c r="L775" s="144">
        <f t="shared" si="263"/>
        <v>59</v>
      </c>
      <c r="M775" s="23">
        <f t="shared" si="257"/>
        <v>1.0173935643851983</v>
      </c>
      <c r="N775" s="35">
        <f t="shared" si="258"/>
        <v>-0.14956255956995423</v>
      </c>
      <c r="O775" s="87">
        <f t="shared" si="259"/>
        <v>1.4066662489804906</v>
      </c>
      <c r="P775" s="142">
        <f t="shared" si="260"/>
        <v>19.400631127575405</v>
      </c>
      <c r="R775" s="60">
        <v>40602</v>
      </c>
      <c r="S775" s="122">
        <v>765</v>
      </c>
      <c r="T775" s="73">
        <f>'Calcul Es et Ea'!C774</f>
        <v>8.1920199999999994</v>
      </c>
      <c r="U775" s="65">
        <f>'Calcul Es et Ea'!D774</f>
        <v>1.6707780000000001</v>
      </c>
      <c r="V775" s="33">
        <f t="shared" si="264"/>
        <v>14.572978077789543</v>
      </c>
      <c r="W775" s="33">
        <f t="shared" si="265"/>
        <v>9.4131421637313473</v>
      </c>
      <c r="X775" s="35">
        <f t="shared" si="266"/>
        <v>0.64593126494012754</v>
      </c>
      <c r="Y775" s="25">
        <f t="shared" si="267"/>
        <v>7.2481194660731374</v>
      </c>
      <c r="AA775" s="60">
        <v>40602</v>
      </c>
      <c r="AB775" s="122">
        <v>765</v>
      </c>
      <c r="AC775" s="73">
        <f t="shared" si="261"/>
        <v>8.1920199999999994</v>
      </c>
      <c r="AD775" s="65">
        <f t="shared" si="262"/>
        <v>1.6707780000000001</v>
      </c>
      <c r="AE775" s="33">
        <f>'Calcul Es et Ea'!I774</f>
        <v>0.80511726022610708</v>
      </c>
      <c r="AF775" s="47">
        <f t="shared" si="268"/>
        <v>281.35202000000004</v>
      </c>
      <c r="AG775" s="47">
        <f t="shared" si="269"/>
        <v>274.83077800000001</v>
      </c>
      <c r="AH775" s="33">
        <f t="shared" si="270"/>
        <v>30.722888415899135</v>
      </c>
      <c r="AI775" s="33">
        <f t="shared" si="271"/>
        <v>27.971989874402986</v>
      </c>
      <c r="AJ775" s="25">
        <f t="shared" si="272"/>
        <v>3.2842156871371029</v>
      </c>
    </row>
    <row r="776" spans="1:36" x14ac:dyDescent="0.45">
      <c r="A776" s="60">
        <v>40603</v>
      </c>
      <c r="B776" s="122">
        <v>766</v>
      </c>
      <c r="C776" s="89">
        <f t="shared" si="251"/>
        <v>7.9696957466121763</v>
      </c>
      <c r="D776" s="75">
        <f t="shared" si="252"/>
        <v>3.8041621320446342</v>
      </c>
      <c r="E776" s="75">
        <f t="shared" si="253"/>
        <v>4.1655336145675417</v>
      </c>
      <c r="G776" s="111">
        <v>40603</v>
      </c>
      <c r="H776" s="140">
        <v>766</v>
      </c>
      <c r="I776" s="149">
        <f t="shared" si="254"/>
        <v>2011</v>
      </c>
      <c r="J776" s="13">
        <f t="shared" si="255"/>
        <v>3</v>
      </c>
      <c r="K776" s="13">
        <f t="shared" si="256"/>
        <v>1</v>
      </c>
      <c r="L776" s="144">
        <f t="shared" si="263"/>
        <v>60</v>
      </c>
      <c r="M776" s="23">
        <f t="shared" si="257"/>
        <v>1.0169082566002381</v>
      </c>
      <c r="N776" s="35">
        <f t="shared" si="258"/>
        <v>-0.14298773789663263</v>
      </c>
      <c r="O776" s="87">
        <f t="shared" si="259"/>
        <v>1.4140450276323526</v>
      </c>
      <c r="P776" s="142">
        <f t="shared" si="260"/>
        <v>19.673676862357869</v>
      </c>
      <c r="R776" s="60">
        <v>40603</v>
      </c>
      <c r="S776" s="122">
        <v>766</v>
      </c>
      <c r="T776" s="73">
        <f>'Calcul Es et Ea'!C775</f>
        <v>8.6869029999999992</v>
      </c>
      <c r="U776" s="65">
        <f>'Calcul Es et Ea'!D775</f>
        <v>1.019933</v>
      </c>
      <c r="V776" s="33">
        <f t="shared" si="264"/>
        <v>14.778079111928738</v>
      </c>
      <c r="W776" s="33">
        <f t="shared" si="265"/>
        <v>10.350254216379449</v>
      </c>
      <c r="X776" s="35">
        <f t="shared" si="266"/>
        <v>0.7003788610134597</v>
      </c>
      <c r="Y776" s="25">
        <f t="shared" si="267"/>
        <v>7.9696957466121763</v>
      </c>
      <c r="AA776" s="60">
        <v>40603</v>
      </c>
      <c r="AB776" s="122">
        <v>766</v>
      </c>
      <c r="AC776" s="73">
        <f t="shared" si="261"/>
        <v>8.6869029999999992</v>
      </c>
      <c r="AD776" s="65">
        <f t="shared" si="262"/>
        <v>1.019933</v>
      </c>
      <c r="AE776" s="33">
        <f>'Calcul Es et Ea'!I775</f>
        <v>0.76131106474098176</v>
      </c>
      <c r="AF776" s="47">
        <f t="shared" si="268"/>
        <v>281.846903</v>
      </c>
      <c r="AG776" s="47">
        <f t="shared" si="269"/>
        <v>274.17993300000001</v>
      </c>
      <c r="AH776" s="33">
        <f t="shared" si="270"/>
        <v>30.939619006865286</v>
      </c>
      <c r="AI776" s="33">
        <f t="shared" si="271"/>
        <v>27.707960325862036</v>
      </c>
      <c r="AJ776" s="25">
        <f t="shared" si="272"/>
        <v>3.8041621320446342</v>
      </c>
    </row>
    <row r="777" spans="1:36" x14ac:dyDescent="0.45">
      <c r="A777" s="60">
        <v>40604</v>
      </c>
      <c r="B777" s="121">
        <v>767</v>
      </c>
      <c r="C777" s="89">
        <f t="shared" si="251"/>
        <v>8.1835620377292475</v>
      </c>
      <c r="D777" s="75">
        <f t="shared" si="252"/>
        <v>3.9455850238737531</v>
      </c>
      <c r="E777" s="75">
        <f t="shared" si="253"/>
        <v>4.2379770138554944</v>
      </c>
      <c r="G777" s="111">
        <v>40604</v>
      </c>
      <c r="H777" s="139">
        <v>767</v>
      </c>
      <c r="I777" s="149">
        <f t="shared" si="254"/>
        <v>2011</v>
      </c>
      <c r="J777" s="13">
        <f t="shared" si="255"/>
        <v>3</v>
      </c>
      <c r="K777" s="13">
        <f t="shared" si="256"/>
        <v>2</v>
      </c>
      <c r="L777" s="144">
        <f t="shared" si="263"/>
        <v>61</v>
      </c>
      <c r="M777" s="23">
        <f t="shared" si="257"/>
        <v>1.0164179385339369</v>
      </c>
      <c r="N777" s="35">
        <f t="shared" si="258"/>
        <v>-0.13637054587064404</v>
      </c>
      <c r="O777" s="87">
        <f t="shared" si="259"/>
        <v>1.4214486144797998</v>
      </c>
      <c r="P777" s="142">
        <f t="shared" si="260"/>
        <v>19.94870270563402</v>
      </c>
      <c r="R777" s="60">
        <v>40604</v>
      </c>
      <c r="S777" s="121">
        <v>767</v>
      </c>
      <c r="T777" s="73">
        <f>'Calcul Es et Ea'!C776</f>
        <v>9.9661109999999997</v>
      </c>
      <c r="U777" s="65">
        <f>'Calcul Es et Ea'!D776</f>
        <v>2.1034999999999999</v>
      </c>
      <c r="V777" s="33">
        <f t="shared" si="264"/>
        <v>14.984667524364051</v>
      </c>
      <c r="W777" s="33">
        <f t="shared" si="265"/>
        <v>10.628002646401619</v>
      </c>
      <c r="X777" s="35">
        <f t="shared" si="266"/>
        <v>0.70925848899358024</v>
      </c>
      <c r="Y777" s="25">
        <f t="shared" si="267"/>
        <v>8.1835620377292475</v>
      </c>
      <c r="AA777" s="60">
        <v>40604</v>
      </c>
      <c r="AB777" s="121">
        <v>767</v>
      </c>
      <c r="AC777" s="73">
        <f t="shared" si="261"/>
        <v>9.9661109999999997</v>
      </c>
      <c r="AD777" s="65">
        <f t="shared" si="262"/>
        <v>2.1034999999999999</v>
      </c>
      <c r="AE777" s="33">
        <f>'Calcul Es et Ea'!I776</f>
        <v>0.76250245327036315</v>
      </c>
      <c r="AF777" s="47">
        <f t="shared" si="268"/>
        <v>283.12611100000004</v>
      </c>
      <c r="AG777" s="47">
        <f t="shared" si="269"/>
        <v>275.26350000000002</v>
      </c>
      <c r="AH777" s="33">
        <f t="shared" si="270"/>
        <v>31.505152594657616</v>
      </c>
      <c r="AI777" s="33">
        <f t="shared" si="271"/>
        <v>28.148574351858457</v>
      </c>
      <c r="AJ777" s="25">
        <f t="shared" si="272"/>
        <v>3.9455850238737531</v>
      </c>
    </row>
    <row r="778" spans="1:36" x14ac:dyDescent="0.45">
      <c r="A778" s="60">
        <v>40605</v>
      </c>
      <c r="B778" s="122">
        <v>768</v>
      </c>
      <c r="C778" s="89">
        <f t="shared" si="251"/>
        <v>8.9309188423183592</v>
      </c>
      <c r="D778" s="75">
        <f t="shared" si="252"/>
        <v>4.5322991045744931</v>
      </c>
      <c r="E778" s="75">
        <f t="shared" si="253"/>
        <v>4.3986197377438661</v>
      </c>
      <c r="G778" s="111">
        <v>40605</v>
      </c>
      <c r="H778" s="140">
        <v>768</v>
      </c>
      <c r="I778" s="149">
        <f t="shared" si="254"/>
        <v>2011</v>
      </c>
      <c r="J778" s="13">
        <f t="shared" si="255"/>
        <v>3</v>
      </c>
      <c r="K778" s="13">
        <f t="shared" si="256"/>
        <v>3</v>
      </c>
      <c r="L778" s="144">
        <f t="shared" si="263"/>
        <v>62</v>
      </c>
      <c r="M778" s="23">
        <f t="shared" si="257"/>
        <v>1.0159227554781203</v>
      </c>
      <c r="N778" s="35">
        <f t="shared" si="258"/>
        <v>-0.12971294430879665</v>
      </c>
      <c r="O778" s="87">
        <f t="shared" si="259"/>
        <v>1.4288755670513504</v>
      </c>
      <c r="P778" s="142">
        <f t="shared" si="260"/>
        <v>20.225611564652315</v>
      </c>
      <c r="R778" s="60">
        <v>40605</v>
      </c>
      <c r="S778" s="122">
        <v>768</v>
      </c>
      <c r="T778" s="73">
        <f>'Calcul Es et Ea'!C777</f>
        <v>9.5528209999999998</v>
      </c>
      <c r="U778" s="65">
        <f>'Calcul Es et Ea'!D777</f>
        <v>0.44319999999999998</v>
      </c>
      <c r="V778" s="33">
        <f t="shared" si="264"/>
        <v>15.192670382904234</v>
      </c>
      <c r="W778" s="33">
        <f t="shared" si="265"/>
        <v>11.598595899114752</v>
      </c>
      <c r="X778" s="35">
        <f t="shared" si="266"/>
        <v>0.76343365628245541</v>
      </c>
      <c r="Y778" s="25">
        <f t="shared" si="267"/>
        <v>8.9309188423183592</v>
      </c>
      <c r="AA778" s="60">
        <v>40605</v>
      </c>
      <c r="AB778" s="122">
        <v>768</v>
      </c>
      <c r="AC778" s="73">
        <f t="shared" si="261"/>
        <v>9.5528209999999998</v>
      </c>
      <c r="AD778" s="65">
        <f t="shared" si="262"/>
        <v>0.44319999999999998</v>
      </c>
      <c r="AE778" s="33">
        <f>'Calcul Es et Ea'!I777</f>
        <v>0.65720058468967091</v>
      </c>
      <c r="AF778" s="47">
        <f t="shared" si="268"/>
        <v>282.71282100000002</v>
      </c>
      <c r="AG778" s="47">
        <f t="shared" si="269"/>
        <v>273.60320000000002</v>
      </c>
      <c r="AH778" s="33">
        <f t="shared" si="270"/>
        <v>31.321597897510379</v>
      </c>
      <c r="AI778" s="33">
        <f t="shared" si="271"/>
        <v>27.475561918366601</v>
      </c>
      <c r="AJ778" s="25">
        <f t="shared" si="272"/>
        <v>4.5322991045744931</v>
      </c>
    </row>
    <row r="779" spans="1:36" x14ac:dyDescent="0.45">
      <c r="A779" s="60">
        <v>40606</v>
      </c>
      <c r="B779" s="122">
        <v>769</v>
      </c>
      <c r="C779" s="89">
        <f t="shared" si="251"/>
        <v>9.670201919127523</v>
      </c>
      <c r="D779" s="75">
        <f t="shared" si="252"/>
        <v>4.9805497511074597</v>
      </c>
      <c r="E779" s="75">
        <f t="shared" si="253"/>
        <v>4.6896521680200633</v>
      </c>
      <c r="G779" s="111">
        <v>40606</v>
      </c>
      <c r="H779" s="140">
        <v>769</v>
      </c>
      <c r="I779" s="149">
        <f t="shared" si="254"/>
        <v>2011</v>
      </c>
      <c r="J779" s="13">
        <f t="shared" si="255"/>
        <v>3</v>
      </c>
      <c r="K779" s="13">
        <f t="shared" si="256"/>
        <v>4</v>
      </c>
      <c r="L779" s="144">
        <f t="shared" si="263"/>
        <v>63</v>
      </c>
      <c r="M779" s="23">
        <f t="shared" si="257"/>
        <v>1.015422854166214</v>
      </c>
      <c r="N779" s="35">
        <f t="shared" si="258"/>
        <v>-0.12301690600211586</v>
      </c>
      <c r="O779" s="87">
        <f t="shared" si="259"/>
        <v>1.4363244785950249</v>
      </c>
      <c r="P779" s="142">
        <f t="shared" si="260"/>
        <v>20.504305198124435</v>
      </c>
      <c r="R779" s="60">
        <v>40606</v>
      </c>
      <c r="S779" s="122">
        <v>769</v>
      </c>
      <c r="T779" s="73">
        <f>'Calcul Es et Ea'!C778</f>
        <v>11.01487</v>
      </c>
      <c r="U779" s="65">
        <f>'Calcul Es et Ea'!D778</f>
        <v>0.62303319999999995</v>
      </c>
      <c r="V779" s="33">
        <f t="shared" si="264"/>
        <v>15.402013892623151</v>
      </c>
      <c r="W779" s="33">
        <f t="shared" si="265"/>
        <v>12.558703791074704</v>
      </c>
      <c r="X779" s="35">
        <f t="shared" si="266"/>
        <v>0.81539361531739296</v>
      </c>
      <c r="Y779" s="25">
        <f t="shared" si="267"/>
        <v>9.670201919127523</v>
      </c>
      <c r="AA779" s="60">
        <v>40606</v>
      </c>
      <c r="AB779" s="122">
        <v>769</v>
      </c>
      <c r="AC779" s="73">
        <f t="shared" si="261"/>
        <v>11.01487</v>
      </c>
      <c r="AD779" s="65">
        <f t="shared" si="262"/>
        <v>0.62303319999999995</v>
      </c>
      <c r="AE779" s="33">
        <f>'Calcul Es et Ea'!I778</f>
        <v>0.69959393124679581</v>
      </c>
      <c r="AF779" s="47">
        <f t="shared" si="268"/>
        <v>284.17487</v>
      </c>
      <c r="AG779" s="47">
        <f t="shared" si="269"/>
        <v>273.78303320000003</v>
      </c>
      <c r="AH779" s="33">
        <f t="shared" si="270"/>
        <v>31.9745597293469</v>
      </c>
      <c r="AI779" s="33">
        <f t="shared" si="271"/>
        <v>27.547869432108165</v>
      </c>
      <c r="AJ779" s="25">
        <f t="shared" si="272"/>
        <v>4.9805497511074597</v>
      </c>
    </row>
    <row r="780" spans="1:36" x14ac:dyDescent="0.45">
      <c r="A780" s="60">
        <v>40607</v>
      </c>
      <c r="B780" s="121">
        <v>770</v>
      </c>
      <c r="C780" s="89">
        <f t="shared" ref="C780:C843" si="273">Y780</f>
        <v>10.647388731827011</v>
      </c>
      <c r="D780" s="75">
        <f t="shared" ref="D780:D843" si="274">AJ780</f>
        <v>5.4238084768591417</v>
      </c>
      <c r="E780" s="75">
        <f t="shared" ref="E780:E843" si="275">C780-D780</f>
        <v>5.2235802549678692</v>
      </c>
      <c r="G780" s="111">
        <v>40607</v>
      </c>
      <c r="H780" s="139">
        <v>770</v>
      </c>
      <c r="I780" s="149">
        <f t="shared" ref="I780:I843" si="276">YEAR(G780)</f>
        <v>2011</v>
      </c>
      <c r="J780" s="13">
        <f t="shared" ref="J780:J843" si="277">MONTH(G780)</f>
        <v>3</v>
      </c>
      <c r="K780" s="13">
        <f t="shared" ref="K780:K843" si="278">DAY(G780)</f>
        <v>5</v>
      </c>
      <c r="L780" s="144">
        <f t="shared" si="263"/>
        <v>64</v>
      </c>
      <c r="M780" s="23">
        <f t="shared" ref="M780:M843" si="279">1+0.033*COS(2*PI()*L780/365)</f>
        <v>1.0149183827297661</v>
      </c>
      <c r="N780" s="35">
        <f t="shared" ref="N780:N843" si="280">0.409*SIN((2*PI()*L780/365-1.39))</f>
        <v>-0.11628441513126445</v>
      </c>
      <c r="O780" s="87">
        <f t="shared" ref="O780:O843" si="281">ACOS(-TAN($K$5)*TAN(N780))</f>
        <v>1.4437939764975385</v>
      </c>
      <c r="P780" s="142">
        <f t="shared" ref="P780:P843" si="282">$E$3*M780*(O780*SIN($K$5)*SIN(N780)+COS($K$5)*COS(N780)*SIN(O780))</f>
        <v>20.784684296178298</v>
      </c>
      <c r="R780" s="60">
        <v>40607</v>
      </c>
      <c r="S780" s="121">
        <v>770</v>
      </c>
      <c r="T780" s="73">
        <f>'Calcul Es et Ea'!C779</f>
        <v>12.53126</v>
      </c>
      <c r="U780" s="65">
        <f>'Calcul Es et Ea'!D779</f>
        <v>0.27068880000000001</v>
      </c>
      <c r="V780" s="33">
        <f t="shared" si="264"/>
        <v>15.612623455917291</v>
      </c>
      <c r="W780" s="33">
        <f t="shared" si="265"/>
        <v>13.827777573801313</v>
      </c>
      <c r="X780" s="35">
        <f t="shared" si="266"/>
        <v>0.88567931026098567</v>
      </c>
      <c r="Y780" s="25">
        <f t="shared" si="267"/>
        <v>10.647388731827011</v>
      </c>
      <c r="AA780" s="60">
        <v>40607</v>
      </c>
      <c r="AB780" s="121">
        <v>770</v>
      </c>
      <c r="AC780" s="73">
        <f t="shared" ref="AC780:AC843" si="283">T780</f>
        <v>12.53126</v>
      </c>
      <c r="AD780" s="65">
        <f t="shared" ref="AD780:AD843" si="284">U780</f>
        <v>0.27068880000000001</v>
      </c>
      <c r="AE780" s="33">
        <f>'Calcul Es et Ea'!I779</f>
        <v>0.81588487220208694</v>
      </c>
      <c r="AF780" s="47">
        <f t="shared" si="268"/>
        <v>285.69126</v>
      </c>
      <c r="AG780" s="47">
        <f t="shared" si="269"/>
        <v>273.43068880000004</v>
      </c>
      <c r="AH780" s="33">
        <f t="shared" si="270"/>
        <v>32.662521682447213</v>
      </c>
      <c r="AI780" s="33">
        <f t="shared" si="271"/>
        <v>27.406332300852764</v>
      </c>
      <c r="AJ780" s="25">
        <f t="shared" si="272"/>
        <v>5.4238084768591417</v>
      </c>
    </row>
    <row r="781" spans="1:36" x14ac:dyDescent="0.45">
      <c r="A781" s="60">
        <v>40608</v>
      </c>
      <c r="B781" s="122">
        <v>771</v>
      </c>
      <c r="C781" s="89">
        <f t="shared" si="273"/>
        <v>10.976528260021341</v>
      </c>
      <c r="D781" s="75">
        <f t="shared" si="274"/>
        <v>5.6098140196320161</v>
      </c>
      <c r="E781" s="75">
        <f t="shared" si="275"/>
        <v>5.3667142403893253</v>
      </c>
      <c r="G781" s="111">
        <v>40608</v>
      </c>
      <c r="H781" s="140">
        <v>771</v>
      </c>
      <c r="I781" s="149">
        <f t="shared" si="276"/>
        <v>2011</v>
      </c>
      <c r="J781" s="13">
        <f t="shared" si="277"/>
        <v>3</v>
      </c>
      <c r="K781" s="13">
        <f t="shared" si="278"/>
        <v>6</v>
      </c>
      <c r="L781" s="144">
        <f t="shared" ref="L781:L844" si="285">L780+1</f>
        <v>65</v>
      </c>
      <c r="M781" s="23">
        <f t="shared" si="279"/>
        <v>1.0144094906545502</v>
      </c>
      <c r="N781" s="35">
        <f t="shared" si="280"/>
        <v>-0.10951746667858643</v>
      </c>
      <c r="O781" s="87">
        <f t="shared" si="281"/>
        <v>1.4512827206623304</v>
      </c>
      <c r="P781" s="142">
        <f t="shared" si="282"/>
        <v>21.066648561678342</v>
      </c>
      <c r="R781" s="60">
        <v>40608</v>
      </c>
      <c r="S781" s="122">
        <v>771</v>
      </c>
      <c r="T781" s="73">
        <f>'Calcul Es et Ea'!C780</f>
        <v>11.39772</v>
      </c>
      <c r="U781" s="65">
        <f>'Calcul Es et Ea'!D780</f>
        <v>-1.286111</v>
      </c>
      <c r="V781" s="33">
        <f t="shared" si="264"/>
        <v>15.824423733590304</v>
      </c>
      <c r="W781" s="33">
        <f t="shared" si="265"/>
        <v>14.255231506521222</v>
      </c>
      <c r="X781" s="35">
        <f t="shared" si="266"/>
        <v>0.9008373225156896</v>
      </c>
      <c r="Y781" s="25">
        <f t="shared" si="267"/>
        <v>10.976528260021341</v>
      </c>
      <c r="AA781" s="60">
        <v>40608</v>
      </c>
      <c r="AB781" s="122">
        <v>771</v>
      </c>
      <c r="AC781" s="73">
        <f t="shared" si="283"/>
        <v>11.39772</v>
      </c>
      <c r="AD781" s="65">
        <f t="shared" si="284"/>
        <v>-1.286111</v>
      </c>
      <c r="AE781" s="33">
        <f>'Calcul Es et Ea'!I780</f>
        <v>0.73716708246635398</v>
      </c>
      <c r="AF781" s="47">
        <f t="shared" si="268"/>
        <v>284.55772000000002</v>
      </c>
      <c r="AG781" s="47">
        <f t="shared" si="269"/>
        <v>271.87388900000002</v>
      </c>
      <c r="AH781" s="33">
        <f t="shared" si="270"/>
        <v>32.147217087580422</v>
      </c>
      <c r="AI781" s="33">
        <f t="shared" si="271"/>
        <v>26.787481959006811</v>
      </c>
      <c r="AJ781" s="25">
        <f t="shared" si="272"/>
        <v>5.6098140196320161</v>
      </c>
    </row>
    <row r="782" spans="1:36" x14ac:dyDescent="0.45">
      <c r="A782" s="60">
        <v>40609</v>
      </c>
      <c r="B782" s="122">
        <v>772</v>
      </c>
      <c r="C782" s="89">
        <f t="shared" si="273"/>
        <v>11.054888465420705</v>
      </c>
      <c r="D782" s="75">
        <f t="shared" si="274"/>
        <v>5.6994337836209006</v>
      </c>
      <c r="E782" s="75">
        <f t="shared" si="275"/>
        <v>5.3554546817998041</v>
      </c>
      <c r="G782" s="111">
        <v>40609</v>
      </c>
      <c r="H782" s="140">
        <v>772</v>
      </c>
      <c r="I782" s="149">
        <f t="shared" si="276"/>
        <v>2011</v>
      </c>
      <c r="J782" s="13">
        <f t="shared" si="277"/>
        <v>3</v>
      </c>
      <c r="K782" s="13">
        <f t="shared" si="278"/>
        <v>7</v>
      </c>
      <c r="L782" s="144">
        <f t="shared" si="285"/>
        <v>66</v>
      </c>
      <c r="M782" s="23">
        <f t="shared" si="279"/>
        <v>1.013896328736271</v>
      </c>
      <c r="N782" s="35">
        <f t="shared" si="280"/>
        <v>-0.10271806583695095</v>
      </c>
      <c r="O782" s="87">
        <f t="shared" si="281"/>
        <v>1.4587894018501097</v>
      </c>
      <c r="P782" s="142">
        <f t="shared" si="282"/>
        <v>21.350096792728802</v>
      </c>
      <c r="R782" s="60">
        <v>40609</v>
      </c>
      <c r="S782" s="122">
        <v>772</v>
      </c>
      <c r="T782" s="73">
        <f>'Calcul Es et Ea'!C781</f>
        <v>11.12533</v>
      </c>
      <c r="U782" s="65">
        <f>'Calcul Es et Ea'!D781</f>
        <v>-1.4009</v>
      </c>
      <c r="V782" s="33">
        <f t="shared" si="264"/>
        <v>16.037338706826169</v>
      </c>
      <c r="W782" s="33">
        <f t="shared" si="265"/>
        <v>14.356998007039875</v>
      </c>
      <c r="X782" s="35">
        <f t="shared" si="266"/>
        <v>0.8952232206038605</v>
      </c>
      <c r="Y782" s="25">
        <f t="shared" si="267"/>
        <v>11.054888465420705</v>
      </c>
      <c r="AA782" s="60">
        <v>40609</v>
      </c>
      <c r="AB782" s="122">
        <v>772</v>
      </c>
      <c r="AC782" s="73">
        <f t="shared" si="283"/>
        <v>11.12533</v>
      </c>
      <c r="AD782" s="65">
        <f t="shared" si="284"/>
        <v>-1.4009</v>
      </c>
      <c r="AE782" s="33">
        <f>'Calcul Es et Ea'!I781</f>
        <v>0.66392928495431214</v>
      </c>
      <c r="AF782" s="47">
        <f t="shared" si="268"/>
        <v>284.28533000000004</v>
      </c>
      <c r="AG782" s="47">
        <f t="shared" si="269"/>
        <v>271.75910000000005</v>
      </c>
      <c r="AH782" s="33">
        <f t="shared" si="270"/>
        <v>32.024303321443412</v>
      </c>
      <c r="AI782" s="33">
        <f t="shared" si="271"/>
        <v>26.742270387989599</v>
      </c>
      <c r="AJ782" s="25">
        <f t="shared" si="272"/>
        <v>5.6994337836209006</v>
      </c>
    </row>
    <row r="783" spans="1:36" x14ac:dyDescent="0.45">
      <c r="A783" s="60">
        <v>40610</v>
      </c>
      <c r="B783" s="121">
        <v>773</v>
      </c>
      <c r="C783" s="89">
        <f t="shared" si="273"/>
        <v>12.992386432774717</v>
      </c>
      <c r="D783" s="75">
        <f t="shared" si="274"/>
        <v>6.3750303059756757</v>
      </c>
      <c r="E783" s="75">
        <f t="shared" si="275"/>
        <v>6.6173561267990415</v>
      </c>
      <c r="G783" s="111">
        <v>40610</v>
      </c>
      <c r="H783" s="139">
        <v>773</v>
      </c>
      <c r="I783" s="149">
        <f t="shared" si="276"/>
        <v>2011</v>
      </c>
      <c r="J783" s="13">
        <f t="shared" si="277"/>
        <v>3</v>
      </c>
      <c r="K783" s="13">
        <f t="shared" si="278"/>
        <v>8</v>
      </c>
      <c r="L783" s="144">
        <f t="shared" si="285"/>
        <v>67</v>
      </c>
      <c r="M783" s="23">
        <f t="shared" si="279"/>
        <v>1.0133790490358798</v>
      </c>
      <c r="N783" s="35">
        <f t="shared" si="280"/>
        <v>-9.588822741557064E-2</v>
      </c>
      <c r="O783" s="87">
        <f t="shared" si="281"/>
        <v>1.4663127399853586</v>
      </c>
      <c r="P783" s="142">
        <f t="shared" si="282"/>
        <v>21.634926966174877</v>
      </c>
      <c r="R783" s="60">
        <v>40610</v>
      </c>
      <c r="S783" s="121">
        <v>773</v>
      </c>
      <c r="T783" s="73">
        <f>'Calcul Es et Ea'!C782</f>
        <v>16.522729999999999</v>
      </c>
      <c r="U783" s="65">
        <f>'Calcul Es et Ea'!D782</f>
        <v>-0.32643329999999998</v>
      </c>
      <c r="V783" s="33">
        <f t="shared" si="264"/>
        <v>16.25129173991192</v>
      </c>
      <c r="W783" s="33">
        <f t="shared" si="265"/>
        <v>16.873229133473657</v>
      </c>
      <c r="X783" s="35">
        <f t="shared" si="266"/>
        <v>1</v>
      </c>
      <c r="Y783" s="25">
        <f t="shared" si="267"/>
        <v>12.992386432774717</v>
      </c>
      <c r="AA783" s="60">
        <v>40610</v>
      </c>
      <c r="AB783" s="121">
        <v>773</v>
      </c>
      <c r="AC783" s="73">
        <f t="shared" si="283"/>
        <v>16.522729999999999</v>
      </c>
      <c r="AD783" s="65">
        <f t="shared" si="284"/>
        <v>-0.32643329999999998</v>
      </c>
      <c r="AE783" s="33">
        <f>'Calcul Es et Ea'!I782</f>
        <v>0.90704556105145062</v>
      </c>
      <c r="AF783" s="47">
        <f t="shared" si="268"/>
        <v>289.68273000000005</v>
      </c>
      <c r="AG783" s="47">
        <f t="shared" si="269"/>
        <v>272.83356670000001</v>
      </c>
      <c r="AH783" s="33">
        <f t="shared" si="270"/>
        <v>34.526480631128464</v>
      </c>
      <c r="AI783" s="33">
        <f t="shared" si="271"/>
        <v>27.16771391010975</v>
      </c>
      <c r="AJ783" s="25">
        <f t="shared" si="272"/>
        <v>6.3750303059756757</v>
      </c>
    </row>
    <row r="784" spans="1:36" x14ac:dyDescent="0.45">
      <c r="A784" s="60">
        <v>40611</v>
      </c>
      <c r="B784" s="122">
        <v>774</v>
      </c>
      <c r="C784" s="89">
        <f t="shared" si="273"/>
        <v>8.1381605750738739</v>
      </c>
      <c r="D784" s="75">
        <f t="shared" si="274"/>
        <v>3.3118640560101422</v>
      </c>
      <c r="E784" s="75">
        <f t="shared" si="275"/>
        <v>4.8262965190637317</v>
      </c>
      <c r="G784" s="111">
        <v>40611</v>
      </c>
      <c r="H784" s="140">
        <v>774</v>
      </c>
      <c r="I784" s="149">
        <f t="shared" si="276"/>
        <v>2011</v>
      </c>
      <c r="J784" s="13">
        <f t="shared" si="277"/>
        <v>3</v>
      </c>
      <c r="K784" s="13">
        <f t="shared" si="278"/>
        <v>9</v>
      </c>
      <c r="L784" s="144">
        <f t="shared" si="285"/>
        <v>68</v>
      </c>
      <c r="M784" s="23">
        <f t="shared" si="279"/>
        <v>1.012857804834516</v>
      </c>
      <c r="N784" s="35">
        <f t="shared" si="280"/>
        <v>-8.9029975242969572E-2</v>
      </c>
      <c r="O784" s="87">
        <f t="shared" si="281"/>
        <v>1.4738514824320113</v>
      </c>
      <c r="P784" s="142">
        <f t="shared" si="282"/>
        <v>21.921036321915672</v>
      </c>
      <c r="R784" s="60">
        <v>40611</v>
      </c>
      <c r="S784" s="122">
        <v>774</v>
      </c>
      <c r="T784" s="73">
        <f>'Calcul Es et Ea'!C783</f>
        <v>11.334300000000001</v>
      </c>
      <c r="U784" s="65">
        <f>'Calcul Es et Ea'!D783</f>
        <v>4.8949550000000004</v>
      </c>
      <c r="V784" s="33">
        <f t="shared" si="264"/>
        <v>16.466205643570177</v>
      </c>
      <c r="W784" s="33">
        <f t="shared" si="265"/>
        <v>10.569039707888148</v>
      </c>
      <c r="X784" s="35">
        <f t="shared" si="266"/>
        <v>0.64186248712466498</v>
      </c>
      <c r="Y784" s="25">
        <f t="shared" si="267"/>
        <v>8.1381605750738739</v>
      </c>
      <c r="AA784" s="60">
        <v>40611</v>
      </c>
      <c r="AB784" s="122">
        <v>774</v>
      </c>
      <c r="AC784" s="73">
        <f t="shared" si="283"/>
        <v>11.334300000000001</v>
      </c>
      <c r="AD784" s="65">
        <f t="shared" si="284"/>
        <v>4.8949550000000004</v>
      </c>
      <c r="AE784" s="33">
        <f>'Calcul Es et Ea'!I783</f>
        <v>0.8786603897102746</v>
      </c>
      <c r="AF784" s="47">
        <f t="shared" si="268"/>
        <v>284.49430000000001</v>
      </c>
      <c r="AG784" s="47">
        <f t="shared" si="269"/>
        <v>278.05495500000001</v>
      </c>
      <c r="AH784" s="33">
        <f t="shared" si="270"/>
        <v>32.118567785370594</v>
      </c>
      <c r="AI784" s="33">
        <f t="shared" si="271"/>
        <v>29.307882928478936</v>
      </c>
      <c r="AJ784" s="25">
        <f t="shared" si="272"/>
        <v>3.3118640560101422</v>
      </c>
    </row>
    <row r="785" spans="1:36" x14ac:dyDescent="0.45">
      <c r="A785" s="60">
        <v>40612</v>
      </c>
      <c r="B785" s="122">
        <v>775</v>
      </c>
      <c r="C785" s="89">
        <f t="shared" si="273"/>
        <v>9.6896766083967947</v>
      </c>
      <c r="D785" s="75">
        <f t="shared" si="274"/>
        <v>4.2052417782792206</v>
      </c>
      <c r="E785" s="75">
        <f t="shared" si="275"/>
        <v>5.484434830117574</v>
      </c>
      <c r="G785" s="111">
        <v>40612</v>
      </c>
      <c r="H785" s="140">
        <v>775</v>
      </c>
      <c r="I785" s="149">
        <f t="shared" si="276"/>
        <v>2011</v>
      </c>
      <c r="J785" s="13">
        <f t="shared" si="277"/>
        <v>3</v>
      </c>
      <c r="K785" s="13">
        <f t="shared" si="278"/>
        <v>10</v>
      </c>
      <c r="L785" s="144">
        <f t="shared" si="285"/>
        <v>69</v>
      </c>
      <c r="M785" s="23">
        <f t="shared" si="279"/>
        <v>1.0123327505880855</v>
      </c>
      <c r="N785" s="35">
        <f t="shared" si="280"/>
        <v>-8.2145341567279873E-2</v>
      </c>
      <c r="O785" s="87">
        <f t="shared" si="281"/>
        <v>1.4814044022413091</v>
      </c>
      <c r="P785" s="142">
        <f t="shared" si="282"/>
        <v>22.208321447842678</v>
      </c>
      <c r="R785" s="60">
        <v>40612</v>
      </c>
      <c r="S785" s="122">
        <v>775</v>
      </c>
      <c r="T785" s="73">
        <f>'Calcul Es et Ea'!C784</f>
        <v>11.914859999999999</v>
      </c>
      <c r="U785" s="65">
        <f>'Calcul Es et Ea'!D784</f>
        <v>3.0208330000000001</v>
      </c>
      <c r="V785" s="33">
        <f t="shared" si="264"/>
        <v>16.682002738761508</v>
      </c>
      <c r="W785" s="33">
        <f t="shared" si="265"/>
        <v>12.583995595320513</v>
      </c>
      <c r="X785" s="35">
        <f t="shared" si="266"/>
        <v>0.75434561379617449</v>
      </c>
      <c r="Y785" s="25">
        <f t="shared" si="267"/>
        <v>9.6896766083967947</v>
      </c>
      <c r="AA785" s="60">
        <v>40612</v>
      </c>
      <c r="AB785" s="122">
        <v>775</v>
      </c>
      <c r="AC785" s="73">
        <f t="shared" si="283"/>
        <v>11.914859999999999</v>
      </c>
      <c r="AD785" s="65">
        <f t="shared" si="284"/>
        <v>3.0208330000000001</v>
      </c>
      <c r="AE785" s="33">
        <f>'Calcul Es et Ea'!I784</f>
        <v>0.90789079396022998</v>
      </c>
      <c r="AF785" s="47">
        <f t="shared" si="268"/>
        <v>285.07486</v>
      </c>
      <c r="AG785" s="47">
        <f t="shared" si="269"/>
        <v>276.18083300000001</v>
      </c>
      <c r="AH785" s="33">
        <f t="shared" si="270"/>
        <v>32.381545445269204</v>
      </c>
      <c r="AI785" s="33">
        <f t="shared" si="271"/>
        <v>28.525681834969042</v>
      </c>
      <c r="AJ785" s="25">
        <f t="shared" si="272"/>
        <v>4.2052417782792206</v>
      </c>
    </row>
    <row r="786" spans="1:36" x14ac:dyDescent="0.45">
      <c r="A786" s="60">
        <v>40613</v>
      </c>
      <c r="B786" s="121">
        <v>776</v>
      </c>
      <c r="C786" s="89">
        <f t="shared" si="273"/>
        <v>9.8743900293598763</v>
      </c>
      <c r="D786" s="75">
        <f t="shared" si="274"/>
        <v>4.2577818781009524</v>
      </c>
      <c r="E786" s="75">
        <f t="shared" si="275"/>
        <v>5.6166081512589239</v>
      </c>
      <c r="G786" s="111">
        <v>40613</v>
      </c>
      <c r="H786" s="139">
        <v>776</v>
      </c>
      <c r="I786" s="149">
        <f t="shared" si="276"/>
        <v>2011</v>
      </c>
      <c r="J786" s="13">
        <f t="shared" si="277"/>
        <v>3</v>
      </c>
      <c r="K786" s="13">
        <f t="shared" si="278"/>
        <v>11</v>
      </c>
      <c r="L786" s="144">
        <f t="shared" si="285"/>
        <v>70</v>
      </c>
      <c r="M786" s="23">
        <f t="shared" si="279"/>
        <v>1.0118040418814931</v>
      </c>
      <c r="N786" s="35">
        <f t="shared" si="280"/>
        <v>-7.5236366454042039E-2</v>
      </c>
      <c r="O786" s="87">
        <f t="shared" si="281"/>
        <v>1.4889702963746325</v>
      </c>
      <c r="P786" s="142">
        <f t="shared" si="282"/>
        <v>22.496678365217843</v>
      </c>
      <c r="R786" s="60">
        <v>40613</v>
      </c>
      <c r="S786" s="121">
        <v>776</v>
      </c>
      <c r="T786" s="73">
        <f>'Calcul Es et Ea'!C785</f>
        <v>14.376099999999999</v>
      </c>
      <c r="U786" s="65">
        <f>'Calcul Es et Ea'!D785</f>
        <v>5.3750099999999996</v>
      </c>
      <c r="V786" s="33">
        <f t="shared" si="264"/>
        <v>16.898604920817036</v>
      </c>
      <c r="W786" s="33">
        <f t="shared" si="265"/>
        <v>12.823883155012826</v>
      </c>
      <c r="X786" s="35">
        <f t="shared" si="266"/>
        <v>0.75887229834075565</v>
      </c>
      <c r="Y786" s="25">
        <f t="shared" si="267"/>
        <v>9.8743900293598763</v>
      </c>
      <c r="AA786" s="60">
        <v>40613</v>
      </c>
      <c r="AB786" s="121">
        <v>776</v>
      </c>
      <c r="AC786" s="73">
        <f t="shared" si="283"/>
        <v>14.376099999999999</v>
      </c>
      <c r="AD786" s="65">
        <f t="shared" si="284"/>
        <v>5.3750099999999996</v>
      </c>
      <c r="AE786" s="33">
        <f>'Calcul Es et Ea'!I785</f>
        <v>0.9953856929394902</v>
      </c>
      <c r="AF786" s="47">
        <f t="shared" si="268"/>
        <v>287.53610000000003</v>
      </c>
      <c r="AG786" s="47">
        <f t="shared" si="269"/>
        <v>278.53501</v>
      </c>
      <c r="AH786" s="33">
        <f t="shared" si="270"/>
        <v>33.514396608119668</v>
      </c>
      <c r="AI786" s="33">
        <f t="shared" si="271"/>
        <v>29.510805021914184</v>
      </c>
      <c r="AJ786" s="25">
        <f t="shared" si="272"/>
        <v>4.2577818781009524</v>
      </c>
    </row>
    <row r="787" spans="1:36" x14ac:dyDescent="0.45">
      <c r="A787" s="60">
        <v>40614</v>
      </c>
      <c r="B787" s="122">
        <v>777</v>
      </c>
      <c r="C787" s="89">
        <f t="shared" si="273"/>
        <v>9.2953833247739794</v>
      </c>
      <c r="D787" s="75">
        <f t="shared" si="274"/>
        <v>3.7808340388597617</v>
      </c>
      <c r="E787" s="75">
        <f t="shared" si="275"/>
        <v>5.5145492859142173</v>
      </c>
      <c r="G787" s="111">
        <v>40614</v>
      </c>
      <c r="H787" s="140">
        <v>777</v>
      </c>
      <c r="I787" s="149">
        <f t="shared" si="276"/>
        <v>2011</v>
      </c>
      <c r="J787" s="13">
        <f t="shared" si="277"/>
        <v>3</v>
      </c>
      <c r="K787" s="13">
        <f t="shared" si="278"/>
        <v>12</v>
      </c>
      <c r="L787" s="144">
        <f t="shared" si="285"/>
        <v>71</v>
      </c>
      <c r="M787" s="23">
        <f t="shared" si="279"/>
        <v>1.0112718353825392</v>
      </c>
      <c r="N787" s="35">
        <f t="shared" si="280"/>
        <v>-6.8305097181690172E-2</v>
      </c>
      <c r="O787" s="87">
        <f t="shared" si="281"/>
        <v>1.4965479839039173</v>
      </c>
      <c r="P787" s="142">
        <f t="shared" si="282"/>
        <v>22.786002614305588</v>
      </c>
      <c r="R787" s="60">
        <v>40614</v>
      </c>
      <c r="S787" s="122">
        <v>777</v>
      </c>
      <c r="T787" s="73">
        <f>'Calcul Es et Ea'!C786</f>
        <v>11.63903</v>
      </c>
      <c r="U787" s="65">
        <f>'Calcul Es et Ea'!D786</f>
        <v>3.863864</v>
      </c>
      <c r="V787" s="33">
        <f t="shared" si="264"/>
        <v>17.115933723761785</v>
      </c>
      <c r="W787" s="33">
        <f t="shared" si="265"/>
        <v>12.071926395810362</v>
      </c>
      <c r="X787" s="35">
        <f t="shared" si="266"/>
        <v>0.70530340854563456</v>
      </c>
      <c r="Y787" s="25">
        <f t="shared" si="267"/>
        <v>9.2953833247739794</v>
      </c>
      <c r="AA787" s="60">
        <v>40614</v>
      </c>
      <c r="AB787" s="122">
        <v>777</v>
      </c>
      <c r="AC787" s="73">
        <f t="shared" si="283"/>
        <v>11.63903</v>
      </c>
      <c r="AD787" s="65">
        <f t="shared" si="284"/>
        <v>3.863864</v>
      </c>
      <c r="AE787" s="33">
        <f>'Calcul Es et Ea'!I786</f>
        <v>0.92410374162235642</v>
      </c>
      <c r="AF787" s="47">
        <f t="shared" si="268"/>
        <v>284.79903000000002</v>
      </c>
      <c r="AG787" s="47">
        <f t="shared" si="269"/>
        <v>277.023864</v>
      </c>
      <c r="AH787" s="33">
        <f t="shared" si="270"/>
        <v>32.256401518940919</v>
      </c>
      <c r="AI787" s="33">
        <f t="shared" si="271"/>
        <v>28.875573846804279</v>
      </c>
      <c r="AJ787" s="25">
        <f t="shared" si="272"/>
        <v>3.7808340388597617</v>
      </c>
    </row>
    <row r="788" spans="1:36" x14ac:dyDescent="0.45">
      <c r="A788" s="60">
        <v>40615</v>
      </c>
      <c r="B788" s="122">
        <v>778</v>
      </c>
      <c r="C788" s="89">
        <f t="shared" si="273"/>
        <v>7.9517126277246941</v>
      </c>
      <c r="D788" s="75">
        <f t="shared" si="274"/>
        <v>2.7183541357677385</v>
      </c>
      <c r="E788" s="75">
        <f t="shared" si="275"/>
        <v>5.233358491956956</v>
      </c>
      <c r="G788" s="111">
        <v>40615</v>
      </c>
      <c r="H788" s="140">
        <v>778</v>
      </c>
      <c r="I788" s="149">
        <f t="shared" si="276"/>
        <v>2011</v>
      </c>
      <c r="J788" s="13">
        <f t="shared" si="277"/>
        <v>3</v>
      </c>
      <c r="K788" s="13">
        <f t="shared" si="278"/>
        <v>13</v>
      </c>
      <c r="L788" s="144">
        <f t="shared" si="285"/>
        <v>72</v>
      </c>
      <c r="M788" s="23">
        <f t="shared" si="279"/>
        <v>1.0107362887954954</v>
      </c>
      <c r="N788" s="35">
        <f t="shared" si="280"/>
        <v>-6.1353587634898551E-2</v>
      </c>
      <c r="O788" s="87">
        <f t="shared" si="281"/>
        <v>1.5041363041920897</v>
      </c>
      <c r="P788" s="142">
        <f t="shared" si="282"/>
        <v>23.076189340074389</v>
      </c>
      <c r="R788" s="60">
        <v>40615</v>
      </c>
      <c r="S788" s="122">
        <v>778</v>
      </c>
      <c r="T788" s="73">
        <f>'Calcul Es et Ea'!C787</f>
        <v>12.93336</v>
      </c>
      <c r="U788" s="65">
        <f>'Calcul Es et Ea'!D787</f>
        <v>7.3857679999999997</v>
      </c>
      <c r="V788" s="33">
        <f t="shared" si="264"/>
        <v>17.333910384690281</v>
      </c>
      <c r="W788" s="33">
        <f t="shared" si="265"/>
        <v>10.326899516525577</v>
      </c>
      <c r="X788" s="35">
        <f t="shared" si="266"/>
        <v>0.59576283062167779</v>
      </c>
      <c r="Y788" s="25">
        <f t="shared" si="267"/>
        <v>7.9517126277246941</v>
      </c>
      <c r="AA788" s="60">
        <v>40615</v>
      </c>
      <c r="AB788" s="122">
        <v>778</v>
      </c>
      <c r="AC788" s="73">
        <f t="shared" si="283"/>
        <v>12.93336</v>
      </c>
      <c r="AD788" s="65">
        <f t="shared" si="284"/>
        <v>7.3857679999999997</v>
      </c>
      <c r="AE788" s="33">
        <f>'Calcul Es et Ea'!I787</f>
        <v>1.1586037978562087</v>
      </c>
      <c r="AF788" s="47">
        <f t="shared" si="268"/>
        <v>286.09336000000002</v>
      </c>
      <c r="AG788" s="47">
        <f t="shared" si="269"/>
        <v>280.54576800000001</v>
      </c>
      <c r="AH788" s="33">
        <f t="shared" si="270"/>
        <v>32.846795483293</v>
      </c>
      <c r="AI788" s="33">
        <f t="shared" si="271"/>
        <v>30.372237026562818</v>
      </c>
      <c r="AJ788" s="25">
        <f t="shared" si="272"/>
        <v>2.7183541357677385</v>
      </c>
    </row>
    <row r="789" spans="1:36" x14ac:dyDescent="0.45">
      <c r="A789" s="60">
        <v>40616</v>
      </c>
      <c r="B789" s="121">
        <v>779</v>
      </c>
      <c r="C789" s="89">
        <f t="shared" si="273"/>
        <v>11.831035430742277</v>
      </c>
      <c r="D789" s="75">
        <f t="shared" si="274"/>
        <v>4.9586434461593498</v>
      </c>
      <c r="E789" s="75">
        <f t="shared" si="275"/>
        <v>6.8723919845829275</v>
      </c>
      <c r="G789" s="111">
        <v>40616</v>
      </c>
      <c r="H789" s="139">
        <v>779</v>
      </c>
      <c r="I789" s="149">
        <f t="shared" si="276"/>
        <v>2011</v>
      </c>
      <c r="J789" s="13">
        <f t="shared" si="277"/>
        <v>3</v>
      </c>
      <c r="K789" s="13">
        <f t="shared" si="278"/>
        <v>14</v>
      </c>
      <c r="L789" s="144">
        <f t="shared" si="285"/>
        <v>73</v>
      </c>
      <c r="M789" s="23">
        <f t="shared" si="279"/>
        <v>1.0101975608143732</v>
      </c>
      <c r="N789" s="35">
        <f t="shared" si="280"/>
        <v>-5.4383897695971947E-2</v>
      </c>
      <c r="O789" s="87">
        <f t="shared" si="281"/>
        <v>1.511734115055785</v>
      </c>
      <c r="P789" s="142">
        <f t="shared" si="282"/>
        <v>23.367133377784903</v>
      </c>
      <c r="R789" s="60">
        <v>40616</v>
      </c>
      <c r="S789" s="121">
        <v>779</v>
      </c>
      <c r="T789" s="73">
        <f>'Calcul Es et Ea'!C788</f>
        <v>18.213519999999999</v>
      </c>
      <c r="U789" s="65">
        <f>'Calcul Es et Ea'!D788</f>
        <v>6.2365769999999996</v>
      </c>
      <c r="V789" s="33">
        <f t="shared" si="264"/>
        <v>17.55245590805691</v>
      </c>
      <c r="W789" s="33">
        <f t="shared" si="265"/>
        <v>15.364981078886075</v>
      </c>
      <c r="X789" s="35">
        <f t="shared" si="266"/>
        <v>0.87537499933745777</v>
      </c>
      <c r="Y789" s="25">
        <f t="shared" si="267"/>
        <v>11.831035430742277</v>
      </c>
      <c r="AA789" s="60">
        <v>40616</v>
      </c>
      <c r="AB789" s="121">
        <v>779</v>
      </c>
      <c r="AC789" s="73">
        <f t="shared" si="283"/>
        <v>18.213519999999999</v>
      </c>
      <c r="AD789" s="65">
        <f t="shared" si="284"/>
        <v>6.2365769999999996</v>
      </c>
      <c r="AE789" s="33">
        <f>'Calcul Es et Ea'!I788</f>
        <v>1.2604171503042907</v>
      </c>
      <c r="AF789" s="47">
        <f t="shared" si="268"/>
        <v>291.37352000000004</v>
      </c>
      <c r="AG789" s="47">
        <f t="shared" si="269"/>
        <v>279.39657700000004</v>
      </c>
      <c r="AH789" s="33">
        <f t="shared" si="270"/>
        <v>35.33964768821032</v>
      </c>
      <c r="AI789" s="33">
        <f t="shared" si="271"/>
        <v>29.877635015063575</v>
      </c>
      <c r="AJ789" s="25">
        <f t="shared" si="272"/>
        <v>4.9586434461593498</v>
      </c>
    </row>
    <row r="790" spans="1:36" x14ac:dyDescent="0.45">
      <c r="A790" s="60">
        <v>40617</v>
      </c>
      <c r="B790" s="122">
        <v>780</v>
      </c>
      <c r="C790" s="89">
        <f t="shared" si="273"/>
        <v>8.8732530553125244</v>
      </c>
      <c r="D790" s="75">
        <f t="shared" si="274"/>
        <v>3.2443819940879939</v>
      </c>
      <c r="E790" s="75">
        <f t="shared" si="275"/>
        <v>5.6288710612245305</v>
      </c>
      <c r="G790" s="111">
        <v>40617</v>
      </c>
      <c r="H790" s="140">
        <v>780</v>
      </c>
      <c r="I790" s="149">
        <f t="shared" si="276"/>
        <v>2011</v>
      </c>
      <c r="J790" s="13">
        <f t="shared" si="277"/>
        <v>3</v>
      </c>
      <c r="K790" s="13">
        <f t="shared" si="278"/>
        <v>15</v>
      </c>
      <c r="L790" s="144">
        <f t="shared" si="285"/>
        <v>74</v>
      </c>
      <c r="M790" s="23">
        <f t="shared" si="279"/>
        <v>1.0096558110759004</v>
      </c>
      <c r="N790" s="35">
        <f t="shared" si="280"/>
        <v>-4.7398092634457288E-2</v>
      </c>
      <c r="O790" s="87">
        <f t="shared" si="281"/>
        <v>1.5193402909124731</v>
      </c>
      <c r="P790" s="142">
        <f t="shared" si="282"/>
        <v>23.658729338283599</v>
      </c>
      <c r="R790" s="60">
        <v>40617</v>
      </c>
      <c r="S790" s="122">
        <v>780</v>
      </c>
      <c r="T790" s="73">
        <f>'Calcul Es et Ea'!C789</f>
        <v>17.313549999999999</v>
      </c>
      <c r="U790" s="65">
        <f>'Calcul Es et Ea'!D789</f>
        <v>10.7416</v>
      </c>
      <c r="V790" s="33">
        <f t="shared" si="264"/>
        <v>17.771491129745108</v>
      </c>
      <c r="W790" s="33">
        <f t="shared" si="265"/>
        <v>11.523705266639642</v>
      </c>
      <c r="X790" s="35">
        <f t="shared" si="266"/>
        <v>0.64843772435908831</v>
      </c>
      <c r="Y790" s="25">
        <f t="shared" si="267"/>
        <v>8.8732530553125244</v>
      </c>
      <c r="AA790" s="60">
        <v>40617</v>
      </c>
      <c r="AB790" s="122">
        <v>780</v>
      </c>
      <c r="AC790" s="73">
        <f t="shared" si="283"/>
        <v>17.313549999999999</v>
      </c>
      <c r="AD790" s="65">
        <f t="shared" si="284"/>
        <v>10.7416</v>
      </c>
      <c r="AE790" s="33">
        <f>'Calcul Es et Ea'!I789</f>
        <v>1.2256831648563364</v>
      </c>
      <c r="AF790" s="47">
        <f t="shared" si="268"/>
        <v>290.47355000000005</v>
      </c>
      <c r="AG790" s="47">
        <f t="shared" si="269"/>
        <v>283.90160000000003</v>
      </c>
      <c r="AH790" s="33">
        <f t="shared" si="270"/>
        <v>34.905049887352035</v>
      </c>
      <c r="AI790" s="33">
        <f t="shared" si="271"/>
        <v>31.851746724371505</v>
      </c>
      <c r="AJ790" s="25">
        <f t="shared" si="272"/>
        <v>3.2443819940879939</v>
      </c>
    </row>
    <row r="791" spans="1:36" x14ac:dyDescent="0.45">
      <c r="A791" s="60">
        <v>40618</v>
      </c>
      <c r="B791" s="122">
        <v>781</v>
      </c>
      <c r="C791" s="89">
        <f t="shared" si="273"/>
        <v>11.562683874601364</v>
      </c>
      <c r="D791" s="75">
        <f t="shared" si="274"/>
        <v>4.7640644246479642</v>
      </c>
      <c r="E791" s="75">
        <f t="shared" si="275"/>
        <v>6.7986194499533994</v>
      </c>
      <c r="G791" s="111">
        <v>40618</v>
      </c>
      <c r="H791" s="140">
        <v>781</v>
      </c>
      <c r="I791" s="149">
        <f t="shared" si="276"/>
        <v>2011</v>
      </c>
      <c r="J791" s="13">
        <f t="shared" si="277"/>
        <v>3</v>
      </c>
      <c r="K791" s="13">
        <f t="shared" si="278"/>
        <v>16</v>
      </c>
      <c r="L791" s="144">
        <f t="shared" si="285"/>
        <v>75</v>
      </c>
      <c r="M791" s="23">
        <f t="shared" si="279"/>
        <v>1.0091112001122164</v>
      </c>
      <c r="N791" s="35">
        <f t="shared" si="280"/>
        <v>-4.0398242495160511E-2</v>
      </c>
      <c r="O791" s="87">
        <f t="shared" si="281"/>
        <v>1.5269537209139656</v>
      </c>
      <c r="P791" s="142">
        <f t="shared" si="282"/>
        <v>23.950871692822911</v>
      </c>
      <c r="R791" s="60">
        <v>40618</v>
      </c>
      <c r="S791" s="122">
        <v>781</v>
      </c>
      <c r="T791" s="73">
        <f>'Calcul Es et Ea'!C790</f>
        <v>18.74832</v>
      </c>
      <c r="U791" s="65">
        <f>'Calcul Es et Ea'!D790</f>
        <v>7.8593700000000002</v>
      </c>
      <c r="V791" s="33">
        <f t="shared" si="264"/>
        <v>17.99093678078086</v>
      </c>
      <c r="W791" s="33">
        <f t="shared" si="265"/>
        <v>15.016472564417354</v>
      </c>
      <c r="X791" s="35">
        <f t="shared" si="266"/>
        <v>0.83466874167769678</v>
      </c>
      <c r="Y791" s="25">
        <f t="shared" si="267"/>
        <v>11.562683874601364</v>
      </c>
      <c r="AA791" s="60">
        <v>40618</v>
      </c>
      <c r="AB791" s="122">
        <v>781</v>
      </c>
      <c r="AC791" s="73">
        <f t="shared" si="283"/>
        <v>18.74832</v>
      </c>
      <c r="AD791" s="65">
        <f t="shared" si="284"/>
        <v>7.8593700000000002</v>
      </c>
      <c r="AE791" s="33">
        <f>'Calcul Es et Ea'!I790</f>
        <v>1.2202843510507613</v>
      </c>
      <c r="AF791" s="47">
        <f t="shared" si="268"/>
        <v>291.90832</v>
      </c>
      <c r="AG791" s="47">
        <f t="shared" si="269"/>
        <v>281.01937000000004</v>
      </c>
      <c r="AH791" s="33">
        <f t="shared" si="270"/>
        <v>35.599818772538093</v>
      </c>
      <c r="AI791" s="33">
        <f t="shared" si="271"/>
        <v>30.577847934568442</v>
      </c>
      <c r="AJ791" s="25">
        <f t="shared" si="272"/>
        <v>4.7640644246479642</v>
      </c>
    </row>
    <row r="792" spans="1:36" x14ac:dyDescent="0.45">
      <c r="A792" s="60">
        <v>40619</v>
      </c>
      <c r="B792" s="121">
        <v>782</v>
      </c>
      <c r="C792" s="89">
        <f t="shared" si="273"/>
        <v>7.7170067531507405</v>
      </c>
      <c r="D792" s="75">
        <f t="shared" si="274"/>
        <v>2.4450884055126103</v>
      </c>
      <c r="E792" s="75">
        <f t="shared" si="275"/>
        <v>5.2719183476381302</v>
      </c>
      <c r="G792" s="111">
        <v>40619</v>
      </c>
      <c r="H792" s="139">
        <v>782</v>
      </c>
      <c r="I792" s="149">
        <f t="shared" si="276"/>
        <v>2011</v>
      </c>
      <c r="J792" s="13">
        <f t="shared" si="277"/>
        <v>3</v>
      </c>
      <c r="K792" s="13">
        <f t="shared" si="278"/>
        <v>17</v>
      </c>
      <c r="L792" s="144">
        <f t="shared" si="285"/>
        <v>76</v>
      </c>
      <c r="M792" s="23">
        <f t="shared" si="279"/>
        <v>1.0085638893033033</v>
      </c>
      <c r="N792" s="35">
        <f t="shared" si="280"/>
        <v>-3.3386421484746936E-2</v>
      </c>
      <c r="O792" s="87">
        <f t="shared" si="281"/>
        <v>1.5345733070681666</v>
      </c>
      <c r="P792" s="142">
        <f t="shared" si="282"/>
        <v>24.243454857232141</v>
      </c>
      <c r="R792" s="60">
        <v>40619</v>
      </c>
      <c r="S792" s="121">
        <v>782</v>
      </c>
      <c r="T792" s="73">
        <f>'Calcul Es et Ea'!C791</f>
        <v>10.11769</v>
      </c>
      <c r="U792" s="65">
        <f>'Calcul Es et Ea'!D791</f>
        <v>5.3837789999999996</v>
      </c>
      <c r="V792" s="33">
        <f t="shared" si="264"/>
        <v>18.210713550558495</v>
      </c>
      <c r="W792" s="33">
        <f t="shared" si="265"/>
        <v>10.022086692403558</v>
      </c>
      <c r="X792" s="35">
        <f t="shared" si="266"/>
        <v>0.55034014260776709</v>
      </c>
      <c r="Y792" s="25">
        <f t="shared" si="267"/>
        <v>7.7170067531507405</v>
      </c>
      <c r="AA792" s="60">
        <v>40619</v>
      </c>
      <c r="AB792" s="121">
        <v>782</v>
      </c>
      <c r="AC792" s="73">
        <f t="shared" si="283"/>
        <v>10.11769</v>
      </c>
      <c r="AD792" s="65">
        <f t="shared" si="284"/>
        <v>5.3837789999999996</v>
      </c>
      <c r="AE792" s="33">
        <f>'Calcul Es et Ea'!I791</f>
        <v>0.94760724324230849</v>
      </c>
      <c r="AF792" s="47">
        <f t="shared" si="268"/>
        <v>283.27769000000001</v>
      </c>
      <c r="AG792" s="47">
        <f t="shared" si="269"/>
        <v>278.54377900000003</v>
      </c>
      <c r="AH792" s="33">
        <f t="shared" si="270"/>
        <v>31.572675239276414</v>
      </c>
      <c r="AI792" s="33">
        <f t="shared" si="271"/>
        <v>29.514521502224483</v>
      </c>
      <c r="AJ792" s="25">
        <f t="shared" si="272"/>
        <v>2.4450884055126103</v>
      </c>
    </row>
    <row r="793" spans="1:36" x14ac:dyDescent="0.45">
      <c r="A793" s="60">
        <v>40620</v>
      </c>
      <c r="B793" s="122">
        <v>783</v>
      </c>
      <c r="C793" s="89">
        <f t="shared" si="273"/>
        <v>11.361477303124557</v>
      </c>
      <c r="D793" s="75">
        <f t="shared" si="274"/>
        <v>4.3940673193885038</v>
      </c>
      <c r="E793" s="75">
        <f t="shared" si="275"/>
        <v>6.9674099837360535</v>
      </c>
      <c r="G793" s="111">
        <v>40620</v>
      </c>
      <c r="H793" s="140">
        <v>783</v>
      </c>
      <c r="I793" s="149">
        <f t="shared" si="276"/>
        <v>2011</v>
      </c>
      <c r="J793" s="13">
        <f t="shared" si="277"/>
        <v>3</v>
      </c>
      <c r="K793" s="13">
        <f t="shared" si="278"/>
        <v>18</v>
      </c>
      <c r="L793" s="144">
        <f t="shared" si="285"/>
        <v>77</v>
      </c>
      <c r="M793" s="23">
        <f t="shared" si="279"/>
        <v>1.0080140408291658</v>
      </c>
      <c r="N793" s="35">
        <f t="shared" si="280"/>
        <v>-2.6364707357109361E-2</v>
      </c>
      <c r="O793" s="87">
        <f t="shared" si="281"/>
        <v>1.5421979623508135</v>
      </c>
      <c r="P793" s="142">
        <f t="shared" si="282"/>
        <v>24.536373275265984</v>
      </c>
      <c r="R793" s="60">
        <v>40620</v>
      </c>
      <c r="S793" s="122">
        <v>783</v>
      </c>
      <c r="T793" s="73">
        <f>'Calcul Es et Ea'!C792</f>
        <v>13.378019999999999</v>
      </c>
      <c r="U793" s="65">
        <f>'Calcul Es et Ea'!D792</f>
        <v>3.3605</v>
      </c>
      <c r="V793" s="33">
        <f t="shared" si="264"/>
        <v>18.430742149448797</v>
      </c>
      <c r="W793" s="33">
        <f t="shared" si="265"/>
        <v>14.75516532873319</v>
      </c>
      <c r="X793" s="35">
        <f t="shared" si="266"/>
        <v>0.80057358564774173</v>
      </c>
      <c r="Y793" s="25">
        <f t="shared" si="267"/>
        <v>11.361477303124557</v>
      </c>
      <c r="AA793" s="60">
        <v>40620</v>
      </c>
      <c r="AB793" s="122">
        <v>783</v>
      </c>
      <c r="AC793" s="73">
        <f t="shared" si="283"/>
        <v>13.378019999999999</v>
      </c>
      <c r="AD793" s="65">
        <f t="shared" si="284"/>
        <v>3.3605</v>
      </c>
      <c r="AE793" s="33">
        <f>'Calcul Es et Ea'!I792</f>
        <v>1.0749053711032692</v>
      </c>
      <c r="AF793" s="47">
        <f t="shared" si="268"/>
        <v>286.53802000000002</v>
      </c>
      <c r="AG793" s="47">
        <f t="shared" si="269"/>
        <v>276.52050000000003</v>
      </c>
      <c r="AH793" s="33">
        <f t="shared" si="270"/>
        <v>33.05148031192553</v>
      </c>
      <c r="AI793" s="33">
        <f t="shared" si="271"/>
        <v>28.666272651456218</v>
      </c>
      <c r="AJ793" s="25">
        <f t="shared" si="272"/>
        <v>4.3940673193885038</v>
      </c>
    </row>
    <row r="794" spans="1:36" x14ac:dyDescent="0.45">
      <c r="A794" s="60">
        <v>40621</v>
      </c>
      <c r="B794" s="122">
        <v>784</v>
      </c>
      <c r="C794" s="89">
        <f t="shared" si="273"/>
        <v>7.7347323875299114</v>
      </c>
      <c r="D794" s="75">
        <f t="shared" si="274"/>
        <v>2.3890396272572438</v>
      </c>
      <c r="E794" s="75">
        <f t="shared" si="275"/>
        <v>5.3456927602726676</v>
      </c>
      <c r="G794" s="111">
        <v>40621</v>
      </c>
      <c r="H794" s="140">
        <v>784</v>
      </c>
      <c r="I794" s="149">
        <f t="shared" si="276"/>
        <v>2011</v>
      </c>
      <c r="J794" s="13">
        <f t="shared" si="277"/>
        <v>3</v>
      </c>
      <c r="K794" s="13">
        <f t="shared" si="278"/>
        <v>19</v>
      </c>
      <c r="L794" s="144">
        <f t="shared" si="285"/>
        <v>78</v>
      </c>
      <c r="M794" s="23">
        <f t="shared" si="279"/>
        <v>1.0074618176217736</v>
      </c>
      <c r="N794" s="35">
        <f t="shared" si="280"/>
        <v>-1.9335180797684971E-2</v>
      </c>
      <c r="O794" s="87">
        <f t="shared" si="281"/>
        <v>1.5498266088088608</v>
      </c>
      <c r="P794" s="142">
        <f t="shared" si="282"/>
        <v>24.829521500961611</v>
      </c>
      <c r="R794" s="60">
        <v>40621</v>
      </c>
      <c r="S794" s="122">
        <v>784</v>
      </c>
      <c r="T794" s="73">
        <f>'Calcul Es et Ea'!C793</f>
        <v>10.76554</v>
      </c>
      <c r="U794" s="65">
        <f>'Calcul Es et Ea'!D793</f>
        <v>6.2317099999999996</v>
      </c>
      <c r="V794" s="33">
        <f t="shared" si="264"/>
        <v>18.650943370662326</v>
      </c>
      <c r="W794" s="33">
        <f t="shared" si="265"/>
        <v>10.045106996792093</v>
      </c>
      <c r="X794" s="35">
        <f t="shared" si="266"/>
        <v>0.53858439206849484</v>
      </c>
      <c r="Y794" s="25">
        <f t="shared" si="267"/>
        <v>7.7347323875299114</v>
      </c>
      <c r="AA794" s="60">
        <v>40621</v>
      </c>
      <c r="AB794" s="122">
        <v>784</v>
      </c>
      <c r="AC794" s="73">
        <f t="shared" si="283"/>
        <v>10.76554</v>
      </c>
      <c r="AD794" s="65">
        <f t="shared" si="284"/>
        <v>6.2317099999999996</v>
      </c>
      <c r="AE794" s="33">
        <f>'Calcul Es et Ea'!I793</f>
        <v>0.92657827251508329</v>
      </c>
      <c r="AF794" s="47">
        <f t="shared" si="268"/>
        <v>283.92554000000001</v>
      </c>
      <c r="AG794" s="47">
        <f t="shared" si="269"/>
        <v>279.39171000000005</v>
      </c>
      <c r="AH794" s="33">
        <f t="shared" si="270"/>
        <v>31.862491676462085</v>
      </c>
      <c r="AI794" s="33">
        <f t="shared" si="271"/>
        <v>29.875553233652887</v>
      </c>
      <c r="AJ794" s="25">
        <f t="shared" si="272"/>
        <v>2.3890396272572438</v>
      </c>
    </row>
    <row r="795" spans="1:36" x14ac:dyDescent="0.45">
      <c r="A795" s="60">
        <v>40622</v>
      </c>
      <c r="B795" s="121">
        <v>785</v>
      </c>
      <c r="C795" s="89">
        <f t="shared" si="273"/>
        <v>11.802228823039705</v>
      </c>
      <c r="D795" s="75">
        <f t="shared" si="274"/>
        <v>4.8787584042262075</v>
      </c>
      <c r="E795" s="75">
        <f t="shared" si="275"/>
        <v>6.9234704188134977</v>
      </c>
      <c r="G795" s="111">
        <v>40622</v>
      </c>
      <c r="H795" s="139">
        <v>785</v>
      </c>
      <c r="I795" s="149">
        <f t="shared" si="276"/>
        <v>2011</v>
      </c>
      <c r="J795" s="13">
        <f t="shared" si="277"/>
        <v>3</v>
      </c>
      <c r="K795" s="13">
        <f t="shared" si="278"/>
        <v>20</v>
      </c>
      <c r="L795" s="144">
        <f t="shared" si="285"/>
        <v>79</v>
      </c>
      <c r="M795" s="23">
        <f t="shared" si="279"/>
        <v>1.0069073833167805</v>
      </c>
      <c r="N795" s="35">
        <f t="shared" si="280"/>
        <v>-1.2299924806902758E-2</v>
      </c>
      <c r="O795" s="87">
        <f t="shared" si="281"/>
        <v>1.5574581756570793</v>
      </c>
      <c r="P795" s="142">
        <f t="shared" si="282"/>
        <v>25.122794279839042</v>
      </c>
      <c r="R795" s="60">
        <v>40622</v>
      </c>
      <c r="S795" s="121">
        <v>785</v>
      </c>
      <c r="T795" s="73">
        <f>'Calcul Es et Ea'!C794</f>
        <v>12.64622</v>
      </c>
      <c r="U795" s="65">
        <f>'Calcul Es et Ea'!D794</f>
        <v>2.3351549999999999</v>
      </c>
      <c r="V795" s="33">
        <f t="shared" si="264"/>
        <v>18.871238151243897</v>
      </c>
      <c r="W795" s="33">
        <f t="shared" si="265"/>
        <v>15.327569900051564</v>
      </c>
      <c r="X795" s="35">
        <f t="shared" si="266"/>
        <v>0.81221856124163472</v>
      </c>
      <c r="Y795" s="25">
        <f t="shared" si="267"/>
        <v>11.802228823039705</v>
      </c>
      <c r="AA795" s="60">
        <v>40622</v>
      </c>
      <c r="AB795" s="121">
        <v>785</v>
      </c>
      <c r="AC795" s="73">
        <f t="shared" si="283"/>
        <v>12.64622</v>
      </c>
      <c r="AD795" s="65">
        <f t="shared" si="284"/>
        <v>2.3351549999999999</v>
      </c>
      <c r="AE795" s="33">
        <f>'Calcul Es et Ea'!I794</f>
        <v>0.80453142509377695</v>
      </c>
      <c r="AF795" s="47">
        <f t="shared" si="268"/>
        <v>285.80622000000005</v>
      </c>
      <c r="AG795" s="47">
        <f t="shared" si="269"/>
        <v>275.49515500000001</v>
      </c>
      <c r="AH795" s="33">
        <f t="shared" si="270"/>
        <v>32.715126028911278</v>
      </c>
      <c r="AI795" s="33">
        <f t="shared" si="271"/>
        <v>28.24345063113844</v>
      </c>
      <c r="AJ795" s="25">
        <f t="shared" si="272"/>
        <v>4.8787584042262075</v>
      </c>
    </row>
    <row r="796" spans="1:36" x14ac:dyDescent="0.45">
      <c r="A796" s="60">
        <v>40623</v>
      </c>
      <c r="B796" s="122">
        <v>786</v>
      </c>
      <c r="C796" s="89">
        <f t="shared" si="273"/>
        <v>14.26865392690878</v>
      </c>
      <c r="D796" s="75">
        <f t="shared" si="274"/>
        <v>6.5859745772026779</v>
      </c>
      <c r="E796" s="75">
        <f t="shared" si="275"/>
        <v>7.6826793497061017</v>
      </c>
      <c r="G796" s="111">
        <v>40623</v>
      </c>
      <c r="H796" s="140">
        <v>786</v>
      </c>
      <c r="I796" s="149">
        <f t="shared" si="276"/>
        <v>2011</v>
      </c>
      <c r="J796" s="13">
        <f t="shared" si="277"/>
        <v>3</v>
      </c>
      <c r="K796" s="13">
        <f t="shared" si="278"/>
        <v>21</v>
      </c>
      <c r="L796" s="144">
        <f t="shared" si="285"/>
        <v>80</v>
      </c>
      <c r="M796" s="23">
        <f t="shared" si="279"/>
        <v>1.0063509022050374</v>
      </c>
      <c r="N796" s="35">
        <f t="shared" si="280"/>
        <v>-5.2610240829462336E-3</v>
      </c>
      <c r="O796" s="87">
        <f t="shared" si="281"/>
        <v>1.5650915973693751</v>
      </c>
      <c r="P796" s="142">
        <f t="shared" si="282"/>
        <v>25.416086628783876</v>
      </c>
      <c r="R796" s="60">
        <v>40623</v>
      </c>
      <c r="S796" s="122">
        <v>786</v>
      </c>
      <c r="T796" s="73">
        <f>'Calcul Es et Ea'!C795</f>
        <v>15.836869999999999</v>
      </c>
      <c r="U796" s="65">
        <f>'Calcul Es et Ea'!D795</f>
        <v>1.1117109999999999</v>
      </c>
      <c r="V796" s="33">
        <f t="shared" si="264"/>
        <v>19.091547632077297</v>
      </c>
      <c r="W796" s="33">
        <f t="shared" si="265"/>
        <v>18.530719385595816</v>
      </c>
      <c r="X796" s="35">
        <f t="shared" si="266"/>
        <v>0.97062426486896292</v>
      </c>
      <c r="Y796" s="25">
        <f t="shared" si="267"/>
        <v>14.26865392690878</v>
      </c>
      <c r="AA796" s="60">
        <v>40623</v>
      </c>
      <c r="AB796" s="122">
        <v>786</v>
      </c>
      <c r="AC796" s="73">
        <f t="shared" si="283"/>
        <v>15.836869999999999</v>
      </c>
      <c r="AD796" s="65">
        <f t="shared" si="284"/>
        <v>1.1117109999999999</v>
      </c>
      <c r="AE796" s="33">
        <f>'Calcul Es et Ea'!I795</f>
        <v>0.71743663686409753</v>
      </c>
      <c r="AF796" s="47">
        <f t="shared" si="268"/>
        <v>288.99687</v>
      </c>
      <c r="AG796" s="47">
        <f t="shared" si="269"/>
        <v>274.27171100000004</v>
      </c>
      <c r="AH796" s="33">
        <f t="shared" si="270"/>
        <v>34.200657059103911</v>
      </c>
      <c r="AI796" s="33">
        <f t="shared" si="271"/>
        <v>27.745078407880776</v>
      </c>
      <c r="AJ796" s="25">
        <f t="shared" si="272"/>
        <v>6.5859745772026779</v>
      </c>
    </row>
    <row r="797" spans="1:36" x14ac:dyDescent="0.45">
      <c r="A797" s="60">
        <v>40624</v>
      </c>
      <c r="B797" s="122">
        <v>787</v>
      </c>
      <c r="C797" s="89">
        <f t="shared" si="273"/>
        <v>14.364900582667353</v>
      </c>
      <c r="D797" s="75">
        <f t="shared" si="274"/>
        <v>6.7113029750849744</v>
      </c>
      <c r="E797" s="75">
        <f t="shared" si="275"/>
        <v>7.6535976075823786</v>
      </c>
      <c r="G797" s="111">
        <v>40624</v>
      </c>
      <c r="H797" s="140">
        <v>787</v>
      </c>
      <c r="I797" s="149">
        <f t="shared" si="276"/>
        <v>2011</v>
      </c>
      <c r="J797" s="13">
        <f t="shared" si="277"/>
        <v>3</v>
      </c>
      <c r="K797" s="13">
        <f t="shared" si="278"/>
        <v>22</v>
      </c>
      <c r="L797" s="144">
        <f t="shared" si="285"/>
        <v>81</v>
      </c>
      <c r="M797" s="23">
        <f t="shared" si="279"/>
        <v>1.0057925391839071</v>
      </c>
      <c r="N797" s="35">
        <f t="shared" si="280"/>
        <v>1.7794355959882655E-3</v>
      </c>
      <c r="O797" s="87">
        <f t="shared" si="281"/>
        <v>1.5727258117662786</v>
      </c>
      <c r="P797" s="142">
        <f t="shared" si="282"/>
        <v>25.709293914456623</v>
      </c>
      <c r="R797" s="60">
        <v>40624</v>
      </c>
      <c r="S797" s="122">
        <v>787</v>
      </c>
      <c r="T797" s="73">
        <f>'Calcul Es et Ea'!C796</f>
        <v>16.776769999999999</v>
      </c>
      <c r="U797" s="65">
        <f>'Calcul Es et Ea'!D796</f>
        <v>2.1907670000000001</v>
      </c>
      <c r="V797" s="33">
        <f t="shared" si="264"/>
        <v>19.31179321678324</v>
      </c>
      <c r="W797" s="33">
        <f t="shared" si="265"/>
        <v>18.655715042425133</v>
      </c>
      <c r="X797" s="35">
        <f t="shared" si="266"/>
        <v>0.96602707128264342</v>
      </c>
      <c r="Y797" s="25">
        <f t="shared" si="267"/>
        <v>14.364900582667353</v>
      </c>
      <c r="AA797" s="60">
        <v>40624</v>
      </c>
      <c r="AB797" s="122">
        <v>787</v>
      </c>
      <c r="AC797" s="73">
        <f t="shared" si="283"/>
        <v>16.776769999999999</v>
      </c>
      <c r="AD797" s="65">
        <f t="shared" si="284"/>
        <v>2.1907670000000001</v>
      </c>
      <c r="AE797" s="33">
        <f>'Calcul Es et Ea'!I796</f>
        <v>0.68776944658117323</v>
      </c>
      <c r="AF797" s="47">
        <f t="shared" si="268"/>
        <v>289.93677000000002</v>
      </c>
      <c r="AG797" s="47">
        <f t="shared" si="269"/>
        <v>275.35076700000002</v>
      </c>
      <c r="AH797" s="33">
        <f t="shared" si="270"/>
        <v>34.647753331701175</v>
      </c>
      <c r="AI797" s="33">
        <f t="shared" si="271"/>
        <v>28.184287187541518</v>
      </c>
      <c r="AJ797" s="25">
        <f t="shared" si="272"/>
        <v>6.7113029750849744</v>
      </c>
    </row>
    <row r="798" spans="1:36" x14ac:dyDescent="0.45">
      <c r="A798" s="60">
        <v>40625</v>
      </c>
      <c r="B798" s="121">
        <v>788</v>
      </c>
      <c r="C798" s="89">
        <f t="shared" si="273"/>
        <v>15.063160623597344</v>
      </c>
      <c r="D798" s="75">
        <f t="shared" si="274"/>
        <v>6.9114880705901642</v>
      </c>
      <c r="E798" s="75">
        <f t="shared" si="275"/>
        <v>8.151672553007181</v>
      </c>
      <c r="G798" s="111">
        <v>40625</v>
      </c>
      <c r="H798" s="139">
        <v>788</v>
      </c>
      <c r="I798" s="149">
        <f t="shared" si="276"/>
        <v>2011</v>
      </c>
      <c r="J798" s="13">
        <f t="shared" si="277"/>
        <v>3</v>
      </c>
      <c r="K798" s="13">
        <f t="shared" si="278"/>
        <v>23</v>
      </c>
      <c r="L798" s="144">
        <f t="shared" si="285"/>
        <v>82</v>
      </c>
      <c r="M798" s="23">
        <f t="shared" si="279"/>
        <v>1.0052324597084035</v>
      </c>
      <c r="N798" s="35">
        <f t="shared" si="280"/>
        <v>8.8193679897523095E-3</v>
      </c>
      <c r="O798" s="87">
        <f t="shared" si="281"/>
        <v>1.5803597581000171</v>
      </c>
      <c r="P798" s="142">
        <f t="shared" si="282"/>
        <v>26.002311930077827</v>
      </c>
      <c r="R798" s="60">
        <v>40625</v>
      </c>
      <c r="S798" s="121">
        <v>788</v>
      </c>
      <c r="T798" s="73">
        <f>'Calcul Es et Ea'!C797</f>
        <v>19.00789</v>
      </c>
      <c r="U798" s="65">
        <f>'Calcul Es et Ea'!D797</f>
        <v>3.3288440000000001</v>
      </c>
      <c r="V798" s="33">
        <f t="shared" si="264"/>
        <v>19.531896629397263</v>
      </c>
      <c r="W798" s="33">
        <f t="shared" si="265"/>
        <v>19.562546264412134</v>
      </c>
      <c r="X798" s="35">
        <f t="shared" si="266"/>
        <v>1</v>
      </c>
      <c r="Y798" s="25">
        <f t="shared" si="267"/>
        <v>15.063160623597344</v>
      </c>
      <c r="AA798" s="60">
        <v>40625</v>
      </c>
      <c r="AB798" s="121">
        <v>788</v>
      </c>
      <c r="AC798" s="73">
        <f t="shared" si="283"/>
        <v>19.00789</v>
      </c>
      <c r="AD798" s="65">
        <f t="shared" si="284"/>
        <v>3.3288440000000001</v>
      </c>
      <c r="AE798" s="33">
        <f>'Calcul Es et Ea'!I797</f>
        <v>0.80089756101329224</v>
      </c>
      <c r="AF798" s="47">
        <f t="shared" si="268"/>
        <v>292.16789</v>
      </c>
      <c r="AG798" s="47">
        <f t="shared" si="269"/>
        <v>276.48884400000003</v>
      </c>
      <c r="AH798" s="33">
        <f t="shared" si="270"/>
        <v>35.726611700982396</v>
      </c>
      <c r="AI798" s="33">
        <f t="shared" si="271"/>
        <v>28.653148073563059</v>
      </c>
      <c r="AJ798" s="25">
        <f t="shared" si="272"/>
        <v>6.9114880705901642</v>
      </c>
    </row>
    <row r="799" spans="1:36" x14ac:dyDescent="0.45">
      <c r="A799" s="60">
        <v>40626</v>
      </c>
      <c r="B799" s="122">
        <v>789</v>
      </c>
      <c r="C799" s="89">
        <f t="shared" si="273"/>
        <v>15.415556252080128</v>
      </c>
      <c r="D799" s="75">
        <f t="shared" si="274"/>
        <v>6.7507284570118777</v>
      </c>
      <c r="E799" s="75">
        <f t="shared" si="275"/>
        <v>8.6648277950682502</v>
      </c>
      <c r="G799" s="111">
        <v>40626</v>
      </c>
      <c r="H799" s="140">
        <v>789</v>
      </c>
      <c r="I799" s="149">
        <f t="shared" si="276"/>
        <v>2011</v>
      </c>
      <c r="J799" s="13">
        <f t="shared" si="277"/>
        <v>3</v>
      </c>
      <c r="K799" s="13">
        <f t="shared" si="278"/>
        <v>24</v>
      </c>
      <c r="L799" s="144">
        <f t="shared" si="285"/>
        <v>83</v>
      </c>
      <c r="M799" s="23">
        <f t="shared" si="279"/>
        <v>1.0046708297421625</v>
      </c>
      <c r="N799" s="35">
        <f t="shared" si="280"/>
        <v>1.5856687014443618E-2</v>
      </c>
      <c r="O799" s="87">
        <f t="shared" si="281"/>
        <v>1.587992375138559</v>
      </c>
      <c r="P799" s="142">
        <f t="shared" si="282"/>
        <v>26.295036970443814</v>
      </c>
      <c r="R799" s="60">
        <v>40626</v>
      </c>
      <c r="S799" s="122">
        <v>789</v>
      </c>
      <c r="T799" s="73">
        <f>'Calcul Es et Ea'!C798</f>
        <v>20.64387</v>
      </c>
      <c r="U799" s="65">
        <f>'Calcul Es et Ea'!D798</f>
        <v>4.5862129999999999</v>
      </c>
      <c r="V799" s="33">
        <f t="shared" si="264"/>
        <v>19.751779970718577</v>
      </c>
      <c r="W799" s="33">
        <f t="shared" si="265"/>
        <v>20.020202924779387</v>
      </c>
      <c r="X799" s="35">
        <f t="shared" si="266"/>
        <v>1</v>
      </c>
      <c r="Y799" s="25">
        <f t="shared" si="267"/>
        <v>15.415556252080128</v>
      </c>
      <c r="AA799" s="60">
        <v>40626</v>
      </c>
      <c r="AB799" s="122">
        <v>789</v>
      </c>
      <c r="AC799" s="73">
        <f t="shared" si="283"/>
        <v>20.64387</v>
      </c>
      <c r="AD799" s="65">
        <f t="shared" si="284"/>
        <v>4.5862129999999999</v>
      </c>
      <c r="AE799" s="33">
        <f>'Calcul Es et Ea'!I798</f>
        <v>0.92344263732967191</v>
      </c>
      <c r="AF799" s="47">
        <f t="shared" si="268"/>
        <v>293.80387000000002</v>
      </c>
      <c r="AG799" s="47">
        <f t="shared" si="269"/>
        <v>277.74621300000001</v>
      </c>
      <c r="AH799" s="33">
        <f t="shared" si="270"/>
        <v>36.533555580633319</v>
      </c>
      <c r="AI799" s="33">
        <f t="shared" si="271"/>
        <v>29.177929988240596</v>
      </c>
      <c r="AJ799" s="25">
        <f t="shared" si="272"/>
        <v>6.7507284570118777</v>
      </c>
    </row>
    <row r="800" spans="1:36" x14ac:dyDescent="0.45">
      <c r="A800" s="60">
        <v>40627</v>
      </c>
      <c r="B800" s="122">
        <v>790</v>
      </c>
      <c r="C800" s="89">
        <f t="shared" si="273"/>
        <v>15.160387592862083</v>
      </c>
      <c r="D800" s="75">
        <f t="shared" si="274"/>
        <v>6.3955204181015137</v>
      </c>
      <c r="E800" s="75">
        <f t="shared" si="275"/>
        <v>8.7648671747605693</v>
      </c>
      <c r="G800" s="111">
        <v>40627</v>
      </c>
      <c r="H800" s="140">
        <v>790</v>
      </c>
      <c r="I800" s="149">
        <f t="shared" si="276"/>
        <v>2011</v>
      </c>
      <c r="J800" s="13">
        <f t="shared" si="277"/>
        <v>3</v>
      </c>
      <c r="K800" s="13">
        <f t="shared" si="278"/>
        <v>25</v>
      </c>
      <c r="L800" s="144">
        <f t="shared" si="285"/>
        <v>84</v>
      </c>
      <c r="M800" s="23">
        <f t="shared" si="279"/>
        <v>1.0041078157082641</v>
      </c>
      <c r="N800" s="35">
        <f t="shared" si="280"/>
        <v>2.2889307360557033E-2</v>
      </c>
      <c r="O800" s="87">
        <f t="shared" si="281"/>
        <v>1.595622599250003</v>
      </c>
      <c r="P800" s="142">
        <f t="shared" si="282"/>
        <v>26.587365905034268</v>
      </c>
      <c r="R800" s="60">
        <v>40627</v>
      </c>
      <c r="S800" s="122">
        <v>790</v>
      </c>
      <c r="T800" s="73">
        <f>'Calcul Es et Ea'!C799</f>
        <v>19.114280000000001</v>
      </c>
      <c r="U800" s="65">
        <f>'Calcul Es et Ea'!D799</f>
        <v>3.9234559999999998</v>
      </c>
      <c r="V800" s="33">
        <f t="shared" si="264"/>
        <v>19.971365773225543</v>
      </c>
      <c r="W800" s="33">
        <f t="shared" si="265"/>
        <v>19.688815055665042</v>
      </c>
      <c r="X800" s="35">
        <f t="shared" si="266"/>
        <v>0.9858522085685647</v>
      </c>
      <c r="Y800" s="25">
        <f t="shared" si="267"/>
        <v>15.160387592862083</v>
      </c>
      <c r="AA800" s="60">
        <v>40627</v>
      </c>
      <c r="AB800" s="122">
        <v>790</v>
      </c>
      <c r="AC800" s="73">
        <f t="shared" si="283"/>
        <v>19.114280000000001</v>
      </c>
      <c r="AD800" s="65">
        <f t="shared" si="284"/>
        <v>3.9234559999999998</v>
      </c>
      <c r="AE800" s="33">
        <f>'Calcul Es et Ea'!I799</f>
        <v>0.97710040241070995</v>
      </c>
      <c r="AF800" s="47">
        <f t="shared" si="268"/>
        <v>292.27428000000003</v>
      </c>
      <c r="AG800" s="47">
        <f t="shared" si="269"/>
        <v>277.08345600000001</v>
      </c>
      <c r="AH800" s="33">
        <f t="shared" si="270"/>
        <v>35.778678077500579</v>
      </c>
      <c r="AI800" s="33">
        <f t="shared" si="271"/>
        <v>28.900428146232471</v>
      </c>
      <c r="AJ800" s="25">
        <f t="shared" si="272"/>
        <v>6.3955204181015137</v>
      </c>
    </row>
    <row r="801" spans="1:36" x14ac:dyDescent="0.45">
      <c r="A801" s="60">
        <v>40628</v>
      </c>
      <c r="B801" s="121">
        <v>791</v>
      </c>
      <c r="C801" s="89">
        <f t="shared" si="273"/>
        <v>14.602199625045746</v>
      </c>
      <c r="D801" s="75">
        <f t="shared" si="274"/>
        <v>5.6315216185698231</v>
      </c>
      <c r="E801" s="75">
        <f t="shared" si="275"/>
        <v>8.9706780064759215</v>
      </c>
      <c r="G801" s="111">
        <v>40628</v>
      </c>
      <c r="H801" s="139">
        <v>791</v>
      </c>
      <c r="I801" s="149">
        <f t="shared" si="276"/>
        <v>2011</v>
      </c>
      <c r="J801" s="13">
        <f t="shared" si="277"/>
        <v>3</v>
      </c>
      <c r="K801" s="13">
        <f t="shared" si="278"/>
        <v>26</v>
      </c>
      <c r="L801" s="144">
        <f t="shared" si="285"/>
        <v>85</v>
      </c>
      <c r="M801" s="23">
        <f t="shared" si="279"/>
        <v>1.0035435844399174</v>
      </c>
      <c r="N801" s="35">
        <f t="shared" si="280"/>
        <v>2.9915145110907808E-2</v>
      </c>
      <c r="O801" s="87">
        <f t="shared" si="281"/>
        <v>1.6032493624887008</v>
      </c>
      <c r="P801" s="142">
        <f t="shared" si="282"/>
        <v>26.879196249078714</v>
      </c>
      <c r="R801" s="60">
        <v>40628</v>
      </c>
      <c r="S801" s="121">
        <v>791</v>
      </c>
      <c r="T801" s="73">
        <f>'Calcul Es et Ea'!C800</f>
        <v>19.86797</v>
      </c>
      <c r="U801" s="65">
        <f>'Calcul Es et Ea'!D800</f>
        <v>6.079523</v>
      </c>
      <c r="V801" s="33">
        <f t="shared" si="264"/>
        <v>20.190577054457968</v>
      </c>
      <c r="W801" s="33">
        <f t="shared" si="265"/>
        <v>18.963895616942526</v>
      </c>
      <c r="X801" s="35">
        <f t="shared" si="266"/>
        <v>0.93924485495353405</v>
      </c>
      <c r="Y801" s="25">
        <f t="shared" si="267"/>
        <v>14.602199625045746</v>
      </c>
      <c r="AA801" s="60">
        <v>40628</v>
      </c>
      <c r="AB801" s="121">
        <v>791</v>
      </c>
      <c r="AC801" s="73">
        <f t="shared" si="283"/>
        <v>19.86797</v>
      </c>
      <c r="AD801" s="65">
        <f t="shared" si="284"/>
        <v>6.079523</v>
      </c>
      <c r="AE801" s="33">
        <f>'Calcul Es et Ea'!I800</f>
        <v>1.2097924401593094</v>
      </c>
      <c r="AF801" s="47">
        <f t="shared" si="268"/>
        <v>293.02797000000004</v>
      </c>
      <c r="AG801" s="47">
        <f t="shared" si="269"/>
        <v>279.23952300000002</v>
      </c>
      <c r="AH801" s="33">
        <f t="shared" si="270"/>
        <v>36.149159087224284</v>
      </c>
      <c r="AI801" s="33">
        <f t="shared" si="271"/>
        <v>29.810512545732525</v>
      </c>
      <c r="AJ801" s="25">
        <f t="shared" si="272"/>
        <v>5.6315216185698231</v>
      </c>
    </row>
    <row r="802" spans="1:36" x14ac:dyDescent="0.45">
      <c r="A802" s="60">
        <v>40629</v>
      </c>
      <c r="B802" s="122">
        <v>792</v>
      </c>
      <c r="C802" s="89">
        <f t="shared" si="273"/>
        <v>7.5535141898076192</v>
      </c>
      <c r="D802" s="75">
        <f t="shared" si="274"/>
        <v>1.7673210414368934</v>
      </c>
      <c r="E802" s="75">
        <f t="shared" si="275"/>
        <v>5.7861931483707263</v>
      </c>
      <c r="G802" s="111">
        <v>40629</v>
      </c>
      <c r="H802" s="140">
        <v>792</v>
      </c>
      <c r="I802" s="149">
        <f t="shared" si="276"/>
        <v>2011</v>
      </c>
      <c r="J802" s="13">
        <f t="shared" si="277"/>
        <v>3</v>
      </c>
      <c r="K802" s="13">
        <f t="shared" si="278"/>
        <v>27</v>
      </c>
      <c r="L802" s="144">
        <f t="shared" si="285"/>
        <v>86</v>
      </c>
      <c r="M802" s="23">
        <f t="shared" si="279"/>
        <v>1.0029783031310244</v>
      </c>
      <c r="N802" s="35">
        <f t="shared" si="280"/>
        <v>3.693211835814051E-2</v>
      </c>
      <c r="O802" s="87">
        <f t="shared" si="281"/>
        <v>1.6108715906845001</v>
      </c>
      <c r="P802" s="142">
        <f t="shared" si="282"/>
        <v>27.170426232456112</v>
      </c>
      <c r="R802" s="60">
        <v>40629</v>
      </c>
      <c r="S802" s="122">
        <v>792</v>
      </c>
      <c r="T802" s="73">
        <f>'Calcul Es et Ea'!C801</f>
        <v>13.542020000000001</v>
      </c>
      <c r="U802" s="65">
        <f>'Calcul Es et Ea'!D801</f>
        <v>9.9311109999999996</v>
      </c>
      <c r="V802" s="33">
        <f t="shared" ref="V802:V865" si="286">(0.75+2*$T$2/100000)*P802</f>
        <v>20.409337368771734</v>
      </c>
      <c r="W802" s="33">
        <f t="shared" ref="W802:W865" si="287">$T$4*SQRT(T802-U802)*P802</f>
        <v>9.8097586880618426</v>
      </c>
      <c r="X802" s="35">
        <f t="shared" ref="X802:X865" si="288">IF(W802/V802&lt;=1,W802/V802,1)</f>
        <v>0.48065052337621333</v>
      </c>
      <c r="Y802" s="25">
        <f t="shared" ref="Y802:Y865" si="289">0.77*W802</f>
        <v>7.5535141898076192</v>
      </c>
      <c r="AA802" s="60">
        <v>40629</v>
      </c>
      <c r="AB802" s="122">
        <v>792</v>
      </c>
      <c r="AC802" s="73">
        <f t="shared" si="283"/>
        <v>13.542020000000001</v>
      </c>
      <c r="AD802" s="65">
        <f t="shared" si="284"/>
        <v>9.9311109999999996</v>
      </c>
      <c r="AE802" s="33">
        <f>'Calcul Es et Ea'!I801</f>
        <v>1.2572326214597929</v>
      </c>
      <c r="AF802" s="47">
        <f t="shared" ref="AF802:AF865" si="290">273.16+AC802</f>
        <v>286.70202</v>
      </c>
      <c r="AG802" s="47">
        <f t="shared" ref="AG802:AG865" si="291">273.16+AD802</f>
        <v>283.09111100000001</v>
      </c>
      <c r="AH802" s="33">
        <f t="shared" ref="AH802:AH865" si="292">$E$2*AF802^4</f>
        <v>33.127213342141594</v>
      </c>
      <c r="AI802" s="33">
        <f t="shared" ref="AI802:AI865" si="293">$E$2*AG802^4</f>
        <v>31.489576837493495</v>
      </c>
      <c r="AJ802" s="25">
        <f t="shared" ref="AJ802:AJ865" si="294">(AH802+AI802)/2*(0.34-0.14*SQRT(AE802))*(1.35*X802-0.35)</f>
        <v>1.7673210414368934</v>
      </c>
    </row>
    <row r="803" spans="1:36" x14ac:dyDescent="0.45">
      <c r="A803" s="60">
        <v>40630</v>
      </c>
      <c r="B803" s="122">
        <v>793</v>
      </c>
      <c r="C803" s="89">
        <f t="shared" si="273"/>
        <v>9.1794898891842038</v>
      </c>
      <c r="D803" s="75">
        <f t="shared" si="274"/>
        <v>2.4956612335141166</v>
      </c>
      <c r="E803" s="75">
        <f t="shared" si="275"/>
        <v>6.6838286556700872</v>
      </c>
      <c r="G803" s="111">
        <v>40630</v>
      </c>
      <c r="H803" s="140">
        <v>793</v>
      </c>
      <c r="I803" s="149">
        <f t="shared" si="276"/>
        <v>2011</v>
      </c>
      <c r="J803" s="13">
        <f t="shared" si="277"/>
        <v>3</v>
      </c>
      <c r="K803" s="13">
        <f t="shared" si="278"/>
        <v>28</v>
      </c>
      <c r="L803" s="144">
        <f t="shared" si="285"/>
        <v>87</v>
      </c>
      <c r="M803" s="23">
        <f t="shared" si="279"/>
        <v>1.0024121392866365</v>
      </c>
      <c r="N803" s="35">
        <f t="shared" si="280"/>
        <v>4.3938147821643299E-2</v>
      </c>
      <c r="O803" s="87">
        <f t="shared" si="281"/>
        <v>1.6184882015365507</v>
      </c>
      <c r="P803" s="142">
        <f t="shared" si="282"/>
        <v>27.460954866308747</v>
      </c>
      <c r="R803" s="60">
        <v>40630</v>
      </c>
      <c r="S803" s="122">
        <v>793</v>
      </c>
      <c r="T803" s="73">
        <f>'Calcul Es et Ea'!C802</f>
        <v>14.598330000000001</v>
      </c>
      <c r="U803" s="65">
        <f>'Calcul Es et Ea'!D802</f>
        <v>9.3777690000000007</v>
      </c>
      <c r="V803" s="33">
        <f t="shared" si="286"/>
        <v>20.62757085737648</v>
      </c>
      <c r="W803" s="33">
        <f t="shared" si="287"/>
        <v>11.921415440498967</v>
      </c>
      <c r="X803" s="35">
        <f t="shared" si="288"/>
        <v>0.57793598300673554</v>
      </c>
      <c r="Y803" s="25">
        <f t="shared" si="289"/>
        <v>9.1794898891842038</v>
      </c>
      <c r="AA803" s="60">
        <v>40630</v>
      </c>
      <c r="AB803" s="122">
        <v>793</v>
      </c>
      <c r="AC803" s="73">
        <f t="shared" si="283"/>
        <v>14.598330000000001</v>
      </c>
      <c r="AD803" s="65">
        <f t="shared" si="284"/>
        <v>9.3777690000000007</v>
      </c>
      <c r="AE803" s="33">
        <f>'Calcul Es et Ea'!I802</f>
        <v>1.3246217225298662</v>
      </c>
      <c r="AF803" s="47">
        <f t="shared" si="290"/>
        <v>287.75833</v>
      </c>
      <c r="AG803" s="47">
        <f t="shared" si="291"/>
        <v>282.53776900000003</v>
      </c>
      <c r="AH803" s="33">
        <f t="shared" si="292"/>
        <v>33.618126794033394</v>
      </c>
      <c r="AI803" s="33">
        <f t="shared" si="293"/>
        <v>31.244094259405756</v>
      </c>
      <c r="AJ803" s="25">
        <f t="shared" si="294"/>
        <v>2.4956612335141166</v>
      </c>
    </row>
    <row r="804" spans="1:36" x14ac:dyDescent="0.45">
      <c r="A804" s="60">
        <v>40631</v>
      </c>
      <c r="B804" s="121">
        <v>794</v>
      </c>
      <c r="C804" s="89">
        <f t="shared" si="273"/>
        <v>10.699257579433381</v>
      </c>
      <c r="D804" s="75">
        <f t="shared" si="274"/>
        <v>3.2022325751192122</v>
      </c>
      <c r="E804" s="75">
        <f t="shared" si="275"/>
        <v>7.4970250043141684</v>
      </c>
      <c r="G804" s="111">
        <v>40631</v>
      </c>
      <c r="H804" s="139">
        <v>794</v>
      </c>
      <c r="I804" s="149">
        <f t="shared" si="276"/>
        <v>2011</v>
      </c>
      <c r="J804" s="13">
        <f t="shared" si="277"/>
        <v>3</v>
      </c>
      <c r="K804" s="13">
        <f t="shared" si="278"/>
        <v>29</v>
      </c>
      <c r="L804" s="144">
        <f t="shared" si="285"/>
        <v>88</v>
      </c>
      <c r="M804" s="23">
        <f t="shared" si="279"/>
        <v>1.0018452606733199</v>
      </c>
      <c r="N804" s="35">
        <f t="shared" si="280"/>
        <v>5.0931157463683645E-2</v>
      </c>
      <c r="O804" s="87">
        <f t="shared" si="281"/>
        <v>1.6260981027131398</v>
      </c>
      <c r="P804" s="142">
        <f t="shared" si="282"/>
        <v>27.750682007258913</v>
      </c>
      <c r="R804" s="60">
        <v>40631</v>
      </c>
      <c r="S804" s="121">
        <v>794</v>
      </c>
      <c r="T804" s="73">
        <f>'Calcul Es et Ea'!C803</f>
        <v>14.52502</v>
      </c>
      <c r="U804" s="65">
        <f>'Calcul Es et Ea'!D803</f>
        <v>7.5800349999999996</v>
      </c>
      <c r="V804" s="33">
        <f t="shared" si="286"/>
        <v>20.845202296572605</v>
      </c>
      <c r="W804" s="33">
        <f t="shared" si="287"/>
        <v>13.895139713549844</v>
      </c>
      <c r="X804" s="35">
        <f t="shared" si="288"/>
        <v>0.66658694484507353</v>
      </c>
      <c r="Y804" s="25">
        <f t="shared" si="289"/>
        <v>10.699257579433381</v>
      </c>
      <c r="AA804" s="60">
        <v>40631</v>
      </c>
      <c r="AB804" s="121">
        <v>794</v>
      </c>
      <c r="AC804" s="73">
        <f t="shared" si="283"/>
        <v>14.52502</v>
      </c>
      <c r="AD804" s="65">
        <f t="shared" si="284"/>
        <v>7.5800349999999996</v>
      </c>
      <c r="AE804" s="33">
        <f>'Calcul Es et Ea'!I803</f>
        <v>1.2758342665021825</v>
      </c>
      <c r="AF804" s="47">
        <f t="shared" si="290"/>
        <v>287.68502000000001</v>
      </c>
      <c r="AG804" s="47">
        <f t="shared" si="291"/>
        <v>280.74003500000003</v>
      </c>
      <c r="AH804" s="33">
        <f t="shared" si="292"/>
        <v>33.583881346122944</v>
      </c>
      <c r="AI804" s="33">
        <f t="shared" si="293"/>
        <v>30.456450805410963</v>
      </c>
      <c r="AJ804" s="25">
        <f t="shared" si="294"/>
        <v>3.2022325751192122</v>
      </c>
    </row>
    <row r="805" spans="1:36" x14ac:dyDescent="0.45">
      <c r="A805" s="60">
        <v>40632</v>
      </c>
      <c r="B805" s="122">
        <v>795</v>
      </c>
      <c r="C805" s="89">
        <f t="shared" si="273"/>
        <v>8.5877687530851379</v>
      </c>
      <c r="D805" s="75">
        <f t="shared" si="274"/>
        <v>2.1565183120185201</v>
      </c>
      <c r="E805" s="75">
        <f t="shared" si="275"/>
        <v>6.4312504410666183</v>
      </c>
      <c r="G805" s="111">
        <v>40632</v>
      </c>
      <c r="H805" s="140">
        <v>795</v>
      </c>
      <c r="I805" s="149">
        <f t="shared" si="276"/>
        <v>2011</v>
      </c>
      <c r="J805" s="13">
        <f t="shared" si="277"/>
        <v>3</v>
      </c>
      <c r="K805" s="13">
        <f t="shared" si="278"/>
        <v>30</v>
      </c>
      <c r="L805" s="144">
        <f t="shared" si="285"/>
        <v>89</v>
      </c>
      <c r="M805" s="23">
        <f t="shared" si="279"/>
        <v>1.0012778352694418</v>
      </c>
      <c r="N805" s="35">
        <f t="shared" si="280"/>
        <v>5.7909075104583277E-2</v>
      </c>
      <c r="O805" s="87">
        <f t="shared" si="281"/>
        <v>1.6337001899590999</v>
      </c>
      <c r="P805" s="142">
        <f t="shared" si="282"/>
        <v>28.039508419124772</v>
      </c>
      <c r="R805" s="60">
        <v>40632</v>
      </c>
      <c r="S805" s="122">
        <v>795</v>
      </c>
      <c r="T805" s="73">
        <f>'Calcul Es et Ea'!C804</f>
        <v>12.365959999999999</v>
      </c>
      <c r="U805" s="65">
        <f>'Calcul Es et Ea'!D804</f>
        <v>7.9833660000000002</v>
      </c>
      <c r="V805" s="33">
        <f t="shared" si="286"/>
        <v>21.062157144109765</v>
      </c>
      <c r="W805" s="33">
        <f t="shared" si="287"/>
        <v>11.152946432578101</v>
      </c>
      <c r="X805" s="35">
        <f t="shared" si="288"/>
        <v>0.52952536420027285</v>
      </c>
      <c r="Y805" s="25">
        <f t="shared" si="289"/>
        <v>8.5877687530851379</v>
      </c>
      <c r="AA805" s="60">
        <v>40632</v>
      </c>
      <c r="AB805" s="122">
        <v>795</v>
      </c>
      <c r="AC805" s="73">
        <f t="shared" si="283"/>
        <v>12.365959999999999</v>
      </c>
      <c r="AD805" s="65">
        <f t="shared" si="284"/>
        <v>7.9833660000000002</v>
      </c>
      <c r="AE805" s="33">
        <f>'Calcul Es et Ea'!I804</f>
        <v>1.1945409087733656</v>
      </c>
      <c r="AF805" s="47">
        <f t="shared" si="290"/>
        <v>285.52596</v>
      </c>
      <c r="AG805" s="47">
        <f t="shared" si="291"/>
        <v>281.14336600000001</v>
      </c>
      <c r="AH805" s="33">
        <f t="shared" si="292"/>
        <v>32.586993564760085</v>
      </c>
      <c r="AI805" s="33">
        <f t="shared" si="293"/>
        <v>30.631851913203398</v>
      </c>
      <c r="AJ805" s="25">
        <f t="shared" si="294"/>
        <v>2.1565183120185201</v>
      </c>
    </row>
    <row r="806" spans="1:36" x14ac:dyDescent="0.45">
      <c r="A806" s="60">
        <v>40633</v>
      </c>
      <c r="B806" s="122">
        <v>796</v>
      </c>
      <c r="C806" s="89">
        <f t="shared" si="273"/>
        <v>6.6224523011178995</v>
      </c>
      <c r="D806" s="75">
        <f t="shared" si="274"/>
        <v>1.0996853501098152</v>
      </c>
      <c r="E806" s="75">
        <f t="shared" si="275"/>
        <v>5.5227669510080846</v>
      </c>
      <c r="G806" s="111">
        <v>40633</v>
      </c>
      <c r="H806" s="140">
        <v>796</v>
      </c>
      <c r="I806" s="149">
        <f t="shared" si="276"/>
        <v>2011</v>
      </c>
      <c r="J806" s="13">
        <f t="shared" si="277"/>
        <v>3</v>
      </c>
      <c r="K806" s="13">
        <f t="shared" si="278"/>
        <v>31</v>
      </c>
      <c r="L806" s="144">
        <f t="shared" si="285"/>
        <v>90</v>
      </c>
      <c r="M806" s="23">
        <f t="shared" si="279"/>
        <v>1.0007100312153954</v>
      </c>
      <c r="N806" s="35">
        <f t="shared" si="280"/>
        <v>6.4869833036749036E-2</v>
      </c>
      <c r="O806" s="87">
        <f t="shared" si="281"/>
        <v>1.6412933452123961</v>
      </c>
      <c r="P806" s="142">
        <f t="shared" si="282"/>
        <v>28.327335832039772</v>
      </c>
      <c r="R806" s="60">
        <v>40633</v>
      </c>
      <c r="S806" s="122">
        <v>796</v>
      </c>
      <c r="T806" s="73">
        <f>'Calcul Es et Ea'!C805</f>
        <v>14.50606</v>
      </c>
      <c r="U806" s="65">
        <f>'Calcul Es et Ea'!D805</f>
        <v>11.95255</v>
      </c>
      <c r="V806" s="33">
        <f t="shared" si="286"/>
        <v>21.278361583594997</v>
      </c>
      <c r="W806" s="33">
        <f t="shared" si="287"/>
        <v>8.6005874040492198</v>
      </c>
      <c r="X806" s="35">
        <f t="shared" si="288"/>
        <v>0.40419406213493547</v>
      </c>
      <c r="Y806" s="25">
        <f t="shared" si="289"/>
        <v>6.6224523011178995</v>
      </c>
      <c r="AA806" s="60">
        <v>40633</v>
      </c>
      <c r="AB806" s="122">
        <v>796</v>
      </c>
      <c r="AC806" s="73">
        <f t="shared" si="283"/>
        <v>14.50606</v>
      </c>
      <c r="AD806" s="65">
        <f t="shared" si="284"/>
        <v>11.95255</v>
      </c>
      <c r="AE806" s="33">
        <f>'Calcul Es et Ea'!I805</f>
        <v>1.4678882728285159</v>
      </c>
      <c r="AF806" s="47">
        <f t="shared" si="290"/>
        <v>287.66606000000002</v>
      </c>
      <c r="AG806" s="47">
        <f t="shared" si="291"/>
        <v>285.11255</v>
      </c>
      <c r="AH806" s="33">
        <f t="shared" si="292"/>
        <v>33.575028783064333</v>
      </c>
      <c r="AI806" s="33">
        <f t="shared" si="293"/>
        <v>32.398673613027</v>
      </c>
      <c r="AJ806" s="25">
        <f t="shared" si="294"/>
        <v>1.0996853501098152</v>
      </c>
    </row>
    <row r="807" spans="1:36" x14ac:dyDescent="0.45">
      <c r="A807" s="60">
        <v>40634</v>
      </c>
      <c r="B807" s="121">
        <v>797</v>
      </c>
      <c r="C807" s="89">
        <f t="shared" si="273"/>
        <v>13.344003820812562</v>
      </c>
      <c r="D807" s="75">
        <f t="shared" si="274"/>
        <v>4.0340038137486882</v>
      </c>
      <c r="E807" s="75">
        <f t="shared" si="275"/>
        <v>9.3100000070638735</v>
      </c>
      <c r="G807" s="111">
        <v>40634</v>
      </c>
      <c r="H807" s="139">
        <v>797</v>
      </c>
      <c r="I807" s="149">
        <f t="shared" si="276"/>
        <v>2011</v>
      </c>
      <c r="J807" s="13">
        <f t="shared" si="277"/>
        <v>4</v>
      </c>
      <c r="K807" s="13">
        <f t="shared" si="278"/>
        <v>1</v>
      </c>
      <c r="L807" s="144">
        <f t="shared" si="285"/>
        <v>91</v>
      </c>
      <c r="M807" s="23">
        <f t="shared" si="279"/>
        <v>1.000142016763776</v>
      </c>
      <c r="N807" s="35">
        <f t="shared" si="280"/>
        <v>7.1811368637380357E-2</v>
      </c>
      <c r="O807" s="87">
        <f t="shared" si="281"/>
        <v>1.6488764347315956</v>
      </c>
      <c r="P807" s="142">
        <f t="shared" si="282"/>
        <v>28.614066998888195</v>
      </c>
      <c r="R807" s="60">
        <v>40634</v>
      </c>
      <c r="S807" s="121">
        <v>797</v>
      </c>
      <c r="T807" s="73">
        <f>'Calcul Es et Ea'!C806</f>
        <v>21.272169999999999</v>
      </c>
      <c r="U807" s="65">
        <f>'Calcul Es et Ea'!D806</f>
        <v>11.11145</v>
      </c>
      <c r="V807" s="33">
        <f t="shared" si="286"/>
        <v>21.493742566884858</v>
      </c>
      <c r="W807" s="33">
        <f t="shared" si="287"/>
        <v>17.329875091964364</v>
      </c>
      <c r="X807" s="35">
        <f t="shared" si="288"/>
        <v>0.80627536307540448</v>
      </c>
      <c r="Y807" s="25">
        <f t="shared" si="289"/>
        <v>13.344003820812562</v>
      </c>
      <c r="AA807" s="60">
        <v>40634</v>
      </c>
      <c r="AB807" s="121">
        <v>797</v>
      </c>
      <c r="AC807" s="73">
        <f t="shared" si="283"/>
        <v>21.272169999999999</v>
      </c>
      <c r="AD807" s="65">
        <f t="shared" si="284"/>
        <v>11.11145</v>
      </c>
      <c r="AE807" s="33">
        <f>'Calcul Es et Ea'!I806</f>
        <v>1.6779970953351289</v>
      </c>
      <c r="AF807" s="47">
        <f t="shared" si="290"/>
        <v>294.43217000000004</v>
      </c>
      <c r="AG807" s="47">
        <f t="shared" si="291"/>
        <v>284.27145000000002</v>
      </c>
      <c r="AH807" s="33">
        <f t="shared" si="292"/>
        <v>36.847067704888246</v>
      </c>
      <c r="AI807" s="33">
        <f t="shared" si="293"/>
        <v>32.018049537221316</v>
      </c>
      <c r="AJ807" s="25">
        <f t="shared" si="294"/>
        <v>4.0340038137486882</v>
      </c>
    </row>
    <row r="808" spans="1:36" x14ac:dyDescent="0.45">
      <c r="A808" s="60">
        <v>40635</v>
      </c>
      <c r="B808" s="122">
        <v>798</v>
      </c>
      <c r="C808" s="89">
        <f t="shared" si="273"/>
        <v>14.100375450999691</v>
      </c>
      <c r="D808" s="75">
        <f t="shared" si="274"/>
        <v>4.4434828709806444</v>
      </c>
      <c r="E808" s="75">
        <f t="shared" si="275"/>
        <v>9.656892580019047</v>
      </c>
      <c r="G808" s="111">
        <v>40635</v>
      </c>
      <c r="H808" s="140">
        <v>798</v>
      </c>
      <c r="I808" s="149">
        <f t="shared" si="276"/>
        <v>2011</v>
      </c>
      <c r="J808" s="13">
        <f t="shared" si="277"/>
        <v>4</v>
      </c>
      <c r="K808" s="13">
        <f t="shared" si="278"/>
        <v>2</v>
      </c>
      <c r="L808" s="144">
        <f t="shared" si="285"/>
        <v>92</v>
      </c>
      <c r="M808" s="23">
        <f t="shared" si="279"/>
        <v>0.99957396022952472</v>
      </c>
      <c r="N808" s="35">
        <f t="shared" si="280"/>
        <v>7.8731624979668152E-2</v>
      </c>
      <c r="O808" s="87">
        <f t="shared" si="281"/>
        <v>1.6564483072360181</v>
      </c>
      <c r="P808" s="142">
        <f t="shared" si="282"/>
        <v>28.899605748978065</v>
      </c>
      <c r="R808" s="60">
        <v>40635</v>
      </c>
      <c r="S808" s="122">
        <v>798</v>
      </c>
      <c r="T808" s="73">
        <f>'Calcul Es et Ea'!C807</f>
        <v>21.054010000000002</v>
      </c>
      <c r="U808" s="65">
        <f>'Calcul Es et Ea'!D807</f>
        <v>9.9318570000000008</v>
      </c>
      <c r="V808" s="33">
        <f t="shared" si="286"/>
        <v>21.708227854402363</v>
      </c>
      <c r="W808" s="33">
        <f t="shared" si="287"/>
        <v>18.312175910389207</v>
      </c>
      <c r="X808" s="35">
        <f t="shared" si="288"/>
        <v>0.84355922709165565</v>
      </c>
      <c r="Y808" s="25">
        <f t="shared" si="289"/>
        <v>14.100375450999691</v>
      </c>
      <c r="AA808" s="60">
        <v>40635</v>
      </c>
      <c r="AB808" s="122">
        <v>798</v>
      </c>
      <c r="AC808" s="73">
        <f t="shared" si="283"/>
        <v>21.054010000000002</v>
      </c>
      <c r="AD808" s="65">
        <f t="shared" si="284"/>
        <v>9.9318570000000008</v>
      </c>
      <c r="AE808" s="33">
        <f>'Calcul Es et Ea'!I807</f>
        <v>1.560206895845299</v>
      </c>
      <c r="AF808" s="47">
        <f t="shared" si="290"/>
        <v>294.21401000000003</v>
      </c>
      <c r="AG808" s="47">
        <f t="shared" si="291"/>
        <v>283.091857</v>
      </c>
      <c r="AH808" s="33">
        <f t="shared" si="292"/>
        <v>36.737981439882731</v>
      </c>
      <c r="AI808" s="33">
        <f t="shared" si="293"/>
        <v>31.489908763382566</v>
      </c>
      <c r="AJ808" s="25">
        <f t="shared" si="294"/>
        <v>4.4434828709806444</v>
      </c>
    </row>
    <row r="809" spans="1:36" x14ac:dyDescent="0.45">
      <c r="A809" s="60">
        <v>40636</v>
      </c>
      <c r="B809" s="122">
        <v>799</v>
      </c>
      <c r="C809" s="89">
        <f t="shared" si="273"/>
        <v>10.390416348202773</v>
      </c>
      <c r="D809" s="75">
        <f t="shared" si="274"/>
        <v>2.9065662999695561</v>
      </c>
      <c r="E809" s="75">
        <f t="shared" si="275"/>
        <v>7.4838500482332169</v>
      </c>
      <c r="G809" s="111">
        <v>40636</v>
      </c>
      <c r="H809" s="140">
        <v>799</v>
      </c>
      <c r="I809" s="149">
        <f t="shared" si="276"/>
        <v>2011</v>
      </c>
      <c r="J809" s="13">
        <f t="shared" si="277"/>
        <v>4</v>
      </c>
      <c r="K809" s="13">
        <f t="shared" si="278"/>
        <v>3</v>
      </c>
      <c r="L809" s="144">
        <f t="shared" si="285"/>
        <v>93</v>
      </c>
      <c r="M809" s="23">
        <f t="shared" si="279"/>
        <v>0.99900602994005205</v>
      </c>
      <c r="N809" s="35">
        <f t="shared" si="280"/>
        <v>8.5628551442306938E-2</v>
      </c>
      <c r="O809" s="87">
        <f t="shared" si="281"/>
        <v>1.6640077920604881</v>
      </c>
      <c r="P809" s="142">
        <f t="shared" si="282"/>
        <v>29.183857038881392</v>
      </c>
      <c r="R809" s="60">
        <v>40636</v>
      </c>
      <c r="S809" s="122">
        <v>799</v>
      </c>
      <c r="T809" s="73">
        <f>'Calcul Es et Ea'!C808</f>
        <v>15.37879</v>
      </c>
      <c r="U809" s="65">
        <f>'Calcul Es et Ea'!D808</f>
        <v>9.4564699999999995</v>
      </c>
      <c r="V809" s="33">
        <f t="shared" si="286"/>
        <v>21.921746053326149</v>
      </c>
      <c r="W809" s="33">
        <f t="shared" si="287"/>
        <v>13.494047205458147</v>
      </c>
      <c r="X809" s="35">
        <f t="shared" si="288"/>
        <v>0.61555531081479331</v>
      </c>
      <c r="Y809" s="25">
        <f t="shared" si="289"/>
        <v>10.390416348202773</v>
      </c>
      <c r="AA809" s="60">
        <v>40636</v>
      </c>
      <c r="AB809" s="122">
        <v>799</v>
      </c>
      <c r="AC809" s="73">
        <f t="shared" si="283"/>
        <v>15.37879</v>
      </c>
      <c r="AD809" s="65">
        <f t="shared" si="284"/>
        <v>9.4564699999999995</v>
      </c>
      <c r="AE809" s="33">
        <f>'Calcul Es et Ea'!I808</f>
        <v>1.2229020708477307</v>
      </c>
      <c r="AF809" s="47">
        <f t="shared" si="290"/>
        <v>288.53879000000001</v>
      </c>
      <c r="AG809" s="47">
        <f t="shared" si="291"/>
        <v>282.61647000000005</v>
      </c>
      <c r="AH809" s="33">
        <f t="shared" si="292"/>
        <v>33.984330463192947</v>
      </c>
      <c r="AI809" s="33">
        <f t="shared" si="293"/>
        <v>31.278921023564045</v>
      </c>
      <c r="AJ809" s="25">
        <f t="shared" si="294"/>
        <v>2.9065662999695561</v>
      </c>
    </row>
    <row r="810" spans="1:36" x14ac:dyDescent="0.45">
      <c r="A810" s="60">
        <v>40637</v>
      </c>
      <c r="B810" s="121">
        <v>800</v>
      </c>
      <c r="C810" s="89">
        <f t="shared" si="273"/>
        <v>13.573165498142057</v>
      </c>
      <c r="D810" s="75">
        <f t="shared" si="274"/>
        <v>4.4476456683566168</v>
      </c>
      <c r="E810" s="75">
        <f t="shared" si="275"/>
        <v>9.1255198297854392</v>
      </c>
      <c r="G810" s="111">
        <v>40637</v>
      </c>
      <c r="H810" s="139">
        <v>800</v>
      </c>
      <c r="I810" s="149">
        <f t="shared" si="276"/>
        <v>2011</v>
      </c>
      <c r="J810" s="13">
        <f t="shared" si="277"/>
        <v>4</v>
      </c>
      <c r="K810" s="13">
        <f t="shared" si="278"/>
        <v>4</v>
      </c>
      <c r="L810" s="144">
        <f t="shared" si="285"/>
        <v>94</v>
      </c>
      <c r="M810" s="23">
        <f t="shared" si="279"/>
        <v>0.99843839418535973</v>
      </c>
      <c r="N810" s="35">
        <f t="shared" si="280"/>
        <v>9.2500104317137857E-2</v>
      </c>
      <c r="O810" s="87">
        <f t="shared" si="281"/>
        <v>1.6715536973267346</v>
      </c>
      <c r="P810" s="142">
        <f t="shared" si="282"/>
        <v>29.466727000380846</v>
      </c>
      <c r="R810" s="60">
        <v>40637</v>
      </c>
      <c r="S810" s="121">
        <v>800</v>
      </c>
      <c r="T810" s="73">
        <f>'Calcul Es et Ea'!C809</f>
        <v>15.88532</v>
      </c>
      <c r="U810" s="65">
        <f>'Calcul Es et Ea'!D809</f>
        <v>5.9722119999999999</v>
      </c>
      <c r="V810" s="33">
        <f t="shared" si="286"/>
        <v>22.134226653606078</v>
      </c>
      <c r="W810" s="33">
        <f t="shared" si="287"/>
        <v>17.62748765992475</v>
      </c>
      <c r="X810" s="35">
        <f t="shared" si="288"/>
        <v>0.79639049223582903</v>
      </c>
      <c r="Y810" s="25">
        <f t="shared" si="289"/>
        <v>13.573165498142057</v>
      </c>
      <c r="AA810" s="60">
        <v>40637</v>
      </c>
      <c r="AB810" s="121">
        <v>800</v>
      </c>
      <c r="AC810" s="73">
        <f t="shared" si="283"/>
        <v>15.88532</v>
      </c>
      <c r="AD810" s="65">
        <f t="shared" si="284"/>
        <v>5.9722119999999999</v>
      </c>
      <c r="AE810" s="33">
        <f>'Calcul Es et Ea'!I809</f>
        <v>1.1219310319833644</v>
      </c>
      <c r="AF810" s="47">
        <f t="shared" si="290"/>
        <v>289.04532</v>
      </c>
      <c r="AG810" s="47">
        <f t="shared" si="291"/>
        <v>279.13221200000004</v>
      </c>
      <c r="AH810" s="33">
        <f t="shared" si="292"/>
        <v>34.223597633897775</v>
      </c>
      <c r="AI810" s="33">
        <f t="shared" si="293"/>
        <v>29.764714554079841</v>
      </c>
      <c r="AJ810" s="25">
        <f t="shared" si="294"/>
        <v>4.4476456683566168</v>
      </c>
    </row>
    <row r="811" spans="1:36" x14ac:dyDescent="0.45">
      <c r="A811" s="60">
        <v>40638</v>
      </c>
      <c r="B811" s="122">
        <v>801</v>
      </c>
      <c r="C811" s="89">
        <f t="shared" si="273"/>
        <v>17.700904048177396</v>
      </c>
      <c r="D811" s="75">
        <f t="shared" si="274"/>
        <v>6.2884845065766699</v>
      </c>
      <c r="E811" s="75">
        <f t="shared" si="275"/>
        <v>11.412419541600727</v>
      </c>
      <c r="G811" s="111">
        <v>40638</v>
      </c>
      <c r="H811" s="140">
        <v>801</v>
      </c>
      <c r="I811" s="149">
        <f t="shared" si="276"/>
        <v>2011</v>
      </c>
      <c r="J811" s="13">
        <f t="shared" si="277"/>
        <v>4</v>
      </c>
      <c r="K811" s="13">
        <f t="shared" si="278"/>
        <v>5</v>
      </c>
      <c r="L811" s="144">
        <f t="shared" si="285"/>
        <v>95</v>
      </c>
      <c r="M811" s="23">
        <f t="shared" si="279"/>
        <v>0.99787122116817262</v>
      </c>
      <c r="N811" s="35">
        <f t="shared" si="280"/>
        <v>9.9344247414743778E-2</v>
      </c>
      <c r="O811" s="87">
        <f t="shared" si="281"/>
        <v>1.6790848081336329</v>
      </c>
      <c r="P811" s="142">
        <f t="shared" si="282"/>
        <v>29.748122985470996</v>
      </c>
      <c r="R811" s="60">
        <v>40638</v>
      </c>
      <c r="S811" s="122">
        <v>801</v>
      </c>
      <c r="T811" s="73">
        <f>'Calcul Es et Ea'!C810</f>
        <v>19.26989</v>
      </c>
      <c r="U811" s="65">
        <f>'Calcul Es et Ea'!D810</f>
        <v>2.7280769999999999</v>
      </c>
      <c r="V811" s="33">
        <f t="shared" si="286"/>
        <v>22.345600061766394</v>
      </c>
      <c r="W811" s="33">
        <f t="shared" si="287"/>
        <v>22.988187075555061</v>
      </c>
      <c r="X811" s="35">
        <f t="shared" si="288"/>
        <v>1</v>
      </c>
      <c r="Y811" s="25">
        <f t="shared" si="289"/>
        <v>17.700904048177396</v>
      </c>
      <c r="AA811" s="60">
        <v>40638</v>
      </c>
      <c r="AB811" s="122">
        <v>801</v>
      </c>
      <c r="AC811" s="73">
        <f t="shared" si="283"/>
        <v>19.26989</v>
      </c>
      <c r="AD811" s="65">
        <f t="shared" si="284"/>
        <v>2.7280769999999999</v>
      </c>
      <c r="AE811" s="33">
        <f>'Calcul Es et Ea'!I810</f>
        <v>1.0620706917664022</v>
      </c>
      <c r="AF811" s="47">
        <f t="shared" si="290"/>
        <v>292.42989</v>
      </c>
      <c r="AG811" s="47">
        <f t="shared" si="291"/>
        <v>275.88807700000001</v>
      </c>
      <c r="AH811" s="33">
        <f t="shared" si="292"/>
        <v>35.85493477701236</v>
      </c>
      <c r="AI811" s="33">
        <f t="shared" si="293"/>
        <v>28.404923338973823</v>
      </c>
      <c r="AJ811" s="25">
        <f t="shared" si="294"/>
        <v>6.2884845065766699</v>
      </c>
    </row>
    <row r="812" spans="1:36" x14ac:dyDescent="0.45">
      <c r="A812" s="60">
        <v>40639</v>
      </c>
      <c r="B812" s="122">
        <v>802</v>
      </c>
      <c r="C812" s="89">
        <f t="shared" si="273"/>
        <v>19.714403611896813</v>
      </c>
      <c r="D812" s="75">
        <f t="shared" si="274"/>
        <v>6.2877764076588516</v>
      </c>
      <c r="E812" s="75">
        <f t="shared" si="275"/>
        <v>13.426627204237962</v>
      </c>
      <c r="G812" s="111">
        <v>40639</v>
      </c>
      <c r="H812" s="140">
        <v>802</v>
      </c>
      <c r="I812" s="149">
        <f t="shared" si="276"/>
        <v>2011</v>
      </c>
      <c r="J812" s="13">
        <f t="shared" si="277"/>
        <v>4</v>
      </c>
      <c r="K812" s="13">
        <f t="shared" si="278"/>
        <v>6</v>
      </c>
      <c r="L812" s="144">
        <f t="shared" si="285"/>
        <v>96</v>
      </c>
      <c r="M812" s="23">
        <f t="shared" si="279"/>
        <v>0.99730467895409602</v>
      </c>
      <c r="N812" s="35">
        <f t="shared" si="280"/>
        <v>0.10615895266781625</v>
      </c>
      <c r="O812" s="87">
        <f t="shared" si="281"/>
        <v>1.6865998847686372</v>
      </c>
      <c r="P812" s="142">
        <f t="shared" si="282"/>
        <v>30.027953608371657</v>
      </c>
      <c r="R812" s="60">
        <v>40639</v>
      </c>
      <c r="S812" s="122">
        <v>802</v>
      </c>
      <c r="T812" s="73">
        <f>'Calcul Es et Ea'!C811</f>
        <v>25.354489999999998</v>
      </c>
      <c r="U812" s="65">
        <f>'Calcul Es et Ea'!D811</f>
        <v>5.2159880000000003</v>
      </c>
      <c r="V812" s="33">
        <f t="shared" si="286"/>
        <v>22.555797632464454</v>
      </c>
      <c r="W812" s="33">
        <f t="shared" si="287"/>
        <v>25.603121573891965</v>
      </c>
      <c r="X812" s="35">
        <f t="shared" si="288"/>
        <v>1</v>
      </c>
      <c r="Y812" s="25">
        <f t="shared" si="289"/>
        <v>19.714403611896813</v>
      </c>
      <c r="AA812" s="60">
        <v>40639</v>
      </c>
      <c r="AB812" s="122">
        <v>802</v>
      </c>
      <c r="AC812" s="73">
        <f t="shared" si="283"/>
        <v>25.354489999999998</v>
      </c>
      <c r="AD812" s="65">
        <f t="shared" si="284"/>
        <v>5.2159880000000003</v>
      </c>
      <c r="AE812" s="33">
        <f>'Calcul Es et Ea'!I811</f>
        <v>1.2429859271221493</v>
      </c>
      <c r="AF812" s="47">
        <f t="shared" si="290"/>
        <v>298.51449000000002</v>
      </c>
      <c r="AG812" s="47">
        <f t="shared" si="291"/>
        <v>278.37598800000001</v>
      </c>
      <c r="AH812" s="33">
        <f t="shared" si="292"/>
        <v>38.933510148258478</v>
      </c>
      <c r="AI812" s="33">
        <f t="shared" si="293"/>
        <v>29.443469143843156</v>
      </c>
      <c r="AJ812" s="25">
        <f t="shared" si="294"/>
        <v>6.2877764076588516</v>
      </c>
    </row>
    <row r="813" spans="1:36" x14ac:dyDescent="0.45">
      <c r="A813" s="60">
        <v>40640</v>
      </c>
      <c r="B813" s="121">
        <v>803</v>
      </c>
      <c r="C813" s="89">
        <f t="shared" si="273"/>
        <v>18.650962111127406</v>
      </c>
      <c r="D813" s="75">
        <f t="shared" si="274"/>
        <v>5.982734665800411</v>
      </c>
      <c r="E813" s="75">
        <f t="shared" si="275"/>
        <v>12.668227445326995</v>
      </c>
      <c r="G813" s="111">
        <v>40640</v>
      </c>
      <c r="H813" s="139">
        <v>803</v>
      </c>
      <c r="I813" s="149">
        <f t="shared" si="276"/>
        <v>2011</v>
      </c>
      <c r="J813" s="13">
        <f t="shared" si="277"/>
        <v>4</v>
      </c>
      <c r="K813" s="13">
        <f t="shared" si="278"/>
        <v>7</v>
      </c>
      <c r="L813" s="144">
        <f t="shared" si="285"/>
        <v>97</v>
      </c>
      <c r="M813" s="23">
        <f t="shared" si="279"/>
        <v>0.99673893542181524</v>
      </c>
      <c r="N813" s="35">
        <f t="shared" si="280"/>
        <v>0.1129422007321155</v>
      </c>
      <c r="O813" s="87">
        <f t="shared" si="281"/>
        <v>1.6940976609429226</v>
      </c>
      <c r="P813" s="142">
        <f t="shared" si="282"/>
        <v>30.306128784520457</v>
      </c>
      <c r="R813" s="60">
        <v>40640</v>
      </c>
      <c r="S813" s="121">
        <v>803</v>
      </c>
      <c r="T813" s="73">
        <f>'Calcul Es et Ea'!C812</f>
        <v>26.27346</v>
      </c>
      <c r="U813" s="65">
        <f>'Calcul Es et Ea'!D812</f>
        <v>8.5783649999999998</v>
      </c>
      <c r="V813" s="33">
        <f t="shared" si="286"/>
        <v>22.764751697780387</v>
      </c>
      <c r="W813" s="33">
        <f t="shared" si="287"/>
        <v>24.222028715749875</v>
      </c>
      <c r="X813" s="35">
        <f t="shared" si="288"/>
        <v>1</v>
      </c>
      <c r="Y813" s="25">
        <f t="shared" si="289"/>
        <v>18.650962111127406</v>
      </c>
      <c r="AA813" s="60">
        <v>40640</v>
      </c>
      <c r="AB813" s="121">
        <v>803</v>
      </c>
      <c r="AC813" s="73">
        <f t="shared" si="283"/>
        <v>26.27346</v>
      </c>
      <c r="AD813" s="65">
        <f t="shared" si="284"/>
        <v>8.5783649999999998</v>
      </c>
      <c r="AE813" s="33">
        <f>'Calcul Es et Ea'!I812</f>
        <v>1.4712210566183461</v>
      </c>
      <c r="AF813" s="47">
        <f t="shared" si="290"/>
        <v>299.43346000000003</v>
      </c>
      <c r="AG813" s="47">
        <f t="shared" si="291"/>
        <v>281.73836500000004</v>
      </c>
      <c r="AH813" s="33">
        <f t="shared" si="292"/>
        <v>39.415152203827525</v>
      </c>
      <c r="AI813" s="33">
        <f t="shared" si="293"/>
        <v>30.891987686007582</v>
      </c>
      <c r="AJ813" s="25">
        <f t="shared" si="294"/>
        <v>5.982734665800411</v>
      </c>
    </row>
    <row r="814" spans="1:36" x14ac:dyDescent="0.45">
      <c r="A814" s="60">
        <v>40641</v>
      </c>
      <c r="B814" s="122">
        <v>804</v>
      </c>
      <c r="C814" s="89">
        <f t="shared" si="273"/>
        <v>17.615778534186898</v>
      </c>
      <c r="D814" s="75">
        <f t="shared" si="274"/>
        <v>6.08737756699733</v>
      </c>
      <c r="E814" s="75">
        <f t="shared" si="275"/>
        <v>11.528400967189569</v>
      </c>
      <c r="G814" s="111">
        <v>40641</v>
      </c>
      <c r="H814" s="140">
        <v>804</v>
      </c>
      <c r="I814" s="149">
        <f t="shared" si="276"/>
        <v>2011</v>
      </c>
      <c r="J814" s="13">
        <f t="shared" si="277"/>
        <v>4</v>
      </c>
      <c r="K814" s="13">
        <f t="shared" si="278"/>
        <v>8</v>
      </c>
      <c r="L814" s="144">
        <f t="shared" si="285"/>
        <v>98</v>
      </c>
      <c r="M814" s="23">
        <f t="shared" si="279"/>
        <v>0.99617415821334854</v>
      </c>
      <c r="N814" s="35">
        <f t="shared" si="280"/>
        <v>0.11969198158484542</v>
      </c>
      <c r="O814" s="87">
        <f t="shared" si="281"/>
        <v>1.7015768420529431</v>
      </c>
      <c r="P814" s="142">
        <f t="shared" si="282"/>
        <v>30.58255976652125</v>
      </c>
      <c r="R814" s="60">
        <v>40641</v>
      </c>
      <c r="S814" s="122">
        <v>804</v>
      </c>
      <c r="T814" s="73">
        <f>'Calcul Es et Ea'!C813</f>
        <v>24.536239999999999</v>
      </c>
      <c r="U814" s="65">
        <f>'Calcul Es et Ea'!D813</f>
        <v>9.034967</v>
      </c>
      <c r="V814" s="33">
        <f t="shared" si="286"/>
        <v>22.972395594220103</v>
      </c>
      <c r="W814" s="33">
        <f t="shared" si="287"/>
        <v>22.877634459982982</v>
      </c>
      <c r="X814" s="35">
        <f t="shared" si="288"/>
        <v>0.99587499989504957</v>
      </c>
      <c r="Y814" s="25">
        <f t="shared" si="289"/>
        <v>17.615778534186898</v>
      </c>
      <c r="AA814" s="60">
        <v>40641</v>
      </c>
      <c r="AB814" s="122">
        <v>804</v>
      </c>
      <c r="AC814" s="73">
        <f t="shared" si="283"/>
        <v>24.536239999999999</v>
      </c>
      <c r="AD814" s="65">
        <f t="shared" si="284"/>
        <v>9.034967</v>
      </c>
      <c r="AE814" s="33">
        <f>'Calcul Es et Ea'!I813</f>
        <v>1.3738958066689768</v>
      </c>
      <c r="AF814" s="47">
        <f t="shared" si="290"/>
        <v>297.69624000000005</v>
      </c>
      <c r="AG814" s="47">
        <f t="shared" si="291"/>
        <v>282.19496700000002</v>
      </c>
      <c r="AH814" s="33">
        <f t="shared" si="292"/>
        <v>38.508383730915064</v>
      </c>
      <c r="AI814" s="33">
        <f t="shared" si="293"/>
        <v>31.092736637835774</v>
      </c>
      <c r="AJ814" s="25">
        <f t="shared" si="294"/>
        <v>6.08737756699733</v>
      </c>
    </row>
    <row r="815" spans="1:36" x14ac:dyDescent="0.45">
      <c r="A815" s="60">
        <v>40642</v>
      </c>
      <c r="B815" s="122">
        <v>805</v>
      </c>
      <c r="C815" s="89">
        <f t="shared" si="273"/>
        <v>17.385639393763753</v>
      </c>
      <c r="D815" s="75">
        <f t="shared" si="274"/>
        <v>5.7435663596925144</v>
      </c>
      <c r="E815" s="75">
        <f t="shared" si="275"/>
        <v>11.642073034071238</v>
      </c>
      <c r="G815" s="111">
        <v>40642</v>
      </c>
      <c r="H815" s="140">
        <v>805</v>
      </c>
      <c r="I815" s="149">
        <f t="shared" si="276"/>
        <v>2011</v>
      </c>
      <c r="J815" s="13">
        <f t="shared" si="277"/>
        <v>4</v>
      </c>
      <c r="K815" s="13">
        <f t="shared" si="278"/>
        <v>9</v>
      </c>
      <c r="L815" s="144">
        <f t="shared" si="285"/>
        <v>99</v>
      </c>
      <c r="M815" s="23">
        <f t="shared" si="279"/>
        <v>0.99561051468437156</v>
      </c>
      <c r="N815" s="35">
        <f t="shared" si="280"/>
        <v>0.1264062951202673</v>
      </c>
      <c r="O815" s="87">
        <f t="shared" si="281"/>
        <v>1.7090361034713029</v>
      </c>
      <c r="P815" s="142">
        <f t="shared" si="282"/>
        <v>30.857159177034827</v>
      </c>
      <c r="R815" s="60">
        <v>40642</v>
      </c>
      <c r="S815" s="122">
        <v>805</v>
      </c>
      <c r="T815" s="73">
        <f>'Calcul Es et Ea'!C814</f>
        <v>24.32272</v>
      </c>
      <c r="U815" s="65">
        <f>'Calcul Es et Ea'!D814</f>
        <v>9.4913659999999993</v>
      </c>
      <c r="V815" s="33">
        <f t="shared" si="286"/>
        <v>23.178663687421484</v>
      </c>
      <c r="W815" s="33">
        <f t="shared" si="287"/>
        <v>22.578752459433446</v>
      </c>
      <c r="X815" s="35">
        <f t="shared" si="288"/>
        <v>0.97411795450858563</v>
      </c>
      <c r="Y815" s="25">
        <f t="shared" si="289"/>
        <v>17.385639393763753</v>
      </c>
      <c r="AA815" s="60">
        <v>40642</v>
      </c>
      <c r="AB815" s="122">
        <v>805</v>
      </c>
      <c r="AC815" s="73">
        <f t="shared" si="283"/>
        <v>24.32272</v>
      </c>
      <c r="AD815" s="65">
        <f t="shared" si="284"/>
        <v>9.4913659999999993</v>
      </c>
      <c r="AE815" s="33">
        <f>'Calcul Es et Ea'!I814</f>
        <v>1.4607507894140355</v>
      </c>
      <c r="AF815" s="47">
        <f t="shared" si="290"/>
        <v>297.48272000000003</v>
      </c>
      <c r="AG815" s="47">
        <f t="shared" si="291"/>
        <v>282.65136600000005</v>
      </c>
      <c r="AH815" s="33">
        <f t="shared" si="292"/>
        <v>38.398023341353934</v>
      </c>
      <c r="AI815" s="33">
        <f t="shared" si="293"/>
        <v>31.294372513782374</v>
      </c>
      <c r="AJ815" s="25">
        <f t="shared" si="294"/>
        <v>5.7435663596925144</v>
      </c>
    </row>
    <row r="816" spans="1:36" x14ac:dyDescent="0.45">
      <c r="A816" s="60">
        <v>40643</v>
      </c>
      <c r="B816" s="121">
        <v>806</v>
      </c>
      <c r="C816" s="89">
        <f t="shared" si="273"/>
        <v>14.651225328188099</v>
      </c>
      <c r="D816" s="75">
        <f t="shared" si="274"/>
        <v>4.2843745482097324</v>
      </c>
      <c r="E816" s="75">
        <f t="shared" si="275"/>
        <v>10.366850779978368</v>
      </c>
      <c r="G816" s="111">
        <v>40643</v>
      </c>
      <c r="H816" s="139">
        <v>806</v>
      </c>
      <c r="I816" s="149">
        <f t="shared" si="276"/>
        <v>2011</v>
      </c>
      <c r="J816" s="13">
        <f t="shared" si="277"/>
        <v>4</v>
      </c>
      <c r="K816" s="13">
        <f t="shared" si="278"/>
        <v>10</v>
      </c>
      <c r="L816" s="144">
        <f t="shared" si="285"/>
        <v>100</v>
      </c>
      <c r="M816" s="23">
        <f t="shared" si="279"/>
        <v>0.99504817185462646</v>
      </c>
      <c r="N816" s="35">
        <f t="shared" si="280"/>
        <v>0.13308315174237367</v>
      </c>
      <c r="O816" s="87">
        <f t="shared" si="281"/>
        <v>1.7164740888700512</v>
      </c>
      <c r="P816" s="142">
        <f t="shared" si="282"/>
        <v>31.129841038607893</v>
      </c>
      <c r="R816" s="60">
        <v>40643</v>
      </c>
      <c r="S816" s="121">
        <v>806</v>
      </c>
      <c r="T816" s="73">
        <f>'Calcul Es et Ea'!C815</f>
        <v>19.860130000000002</v>
      </c>
      <c r="U816" s="65">
        <f>'Calcul Es et Ea'!D815</f>
        <v>9.5109619999999993</v>
      </c>
      <c r="V816" s="33">
        <f t="shared" si="286"/>
        <v>23.383491394560707</v>
      </c>
      <c r="W816" s="33">
        <f t="shared" si="287"/>
        <v>19.027565361283244</v>
      </c>
      <c r="X816" s="35">
        <f t="shared" si="288"/>
        <v>0.81371789354387403</v>
      </c>
      <c r="Y816" s="25">
        <f t="shared" si="289"/>
        <v>14.651225328188099</v>
      </c>
      <c r="AA816" s="60">
        <v>40643</v>
      </c>
      <c r="AB816" s="121">
        <v>806</v>
      </c>
      <c r="AC816" s="73">
        <f t="shared" si="283"/>
        <v>19.860130000000002</v>
      </c>
      <c r="AD816" s="65">
        <f t="shared" si="284"/>
        <v>9.5109619999999993</v>
      </c>
      <c r="AE816" s="33">
        <f>'Calcul Es et Ea'!I815</f>
        <v>1.4792816593817302</v>
      </c>
      <c r="AF816" s="47">
        <f t="shared" si="290"/>
        <v>293.02013000000005</v>
      </c>
      <c r="AG816" s="47">
        <f t="shared" si="291"/>
        <v>282.67096200000003</v>
      </c>
      <c r="AH816" s="33">
        <f t="shared" si="292"/>
        <v>36.14529054138594</v>
      </c>
      <c r="AI816" s="33">
        <f t="shared" si="293"/>
        <v>31.303051874636797</v>
      </c>
      <c r="AJ816" s="25">
        <f t="shared" si="294"/>
        <v>4.2843745482097324</v>
      </c>
    </row>
    <row r="817" spans="1:36" x14ac:dyDescent="0.45">
      <c r="A817" s="60">
        <v>40644</v>
      </c>
      <c r="B817" s="122">
        <v>807</v>
      </c>
      <c r="C817" s="89">
        <f t="shared" si="273"/>
        <v>11.998472421216622</v>
      </c>
      <c r="D817" s="75">
        <f t="shared" si="274"/>
        <v>3.0897568633890065</v>
      </c>
      <c r="E817" s="75">
        <f t="shared" si="275"/>
        <v>8.908715557827616</v>
      </c>
      <c r="G817" s="111">
        <v>40644</v>
      </c>
      <c r="H817" s="140">
        <v>807</v>
      </c>
      <c r="I817" s="149">
        <f t="shared" si="276"/>
        <v>2011</v>
      </c>
      <c r="J817" s="13">
        <f t="shared" si="277"/>
        <v>4</v>
      </c>
      <c r="K817" s="13">
        <f t="shared" si="278"/>
        <v>11</v>
      </c>
      <c r="L817" s="144">
        <f t="shared" si="285"/>
        <v>101</v>
      </c>
      <c r="M817" s="23">
        <f t="shared" si="279"/>
        <v>0.99448729635843003</v>
      </c>
      <c r="N817" s="35">
        <f t="shared" si="280"/>
        <v>0.13972057295444923</v>
      </c>
      <c r="O817" s="87">
        <f t="shared" si="281"/>
        <v>1.7238894085797309</v>
      </c>
      <c r="P817" s="142">
        <f t="shared" si="282"/>
        <v>31.400520800446365</v>
      </c>
      <c r="R817" s="60">
        <v>40644</v>
      </c>
      <c r="S817" s="122">
        <v>807</v>
      </c>
      <c r="T817" s="73">
        <f>'Calcul Es et Ea'!C816</f>
        <v>16.6934</v>
      </c>
      <c r="U817" s="65">
        <f>'Calcul Es et Ea'!D816</f>
        <v>9.8717480000000002</v>
      </c>
      <c r="V817" s="33">
        <f t="shared" si="286"/>
        <v>23.586815204463292</v>
      </c>
      <c r="W817" s="33">
        <f t="shared" si="287"/>
        <v>15.582431715865741</v>
      </c>
      <c r="X817" s="35">
        <f t="shared" si="288"/>
        <v>0.6606416161227695</v>
      </c>
      <c r="Y817" s="25">
        <f t="shared" si="289"/>
        <v>11.998472421216622</v>
      </c>
      <c r="AA817" s="60">
        <v>40644</v>
      </c>
      <c r="AB817" s="122">
        <v>807</v>
      </c>
      <c r="AC817" s="73">
        <f t="shared" si="283"/>
        <v>16.6934</v>
      </c>
      <c r="AD817" s="65">
        <f t="shared" si="284"/>
        <v>9.8717480000000002</v>
      </c>
      <c r="AE817" s="33">
        <f>'Calcul Es et Ea'!I816</f>
        <v>1.4296648948554973</v>
      </c>
      <c r="AF817" s="47">
        <f t="shared" si="290"/>
        <v>289.85340000000002</v>
      </c>
      <c r="AG817" s="47">
        <f t="shared" si="291"/>
        <v>283.03174800000005</v>
      </c>
      <c r="AH817" s="33">
        <f t="shared" si="292"/>
        <v>34.607919301189838</v>
      </c>
      <c r="AI817" s="33">
        <f t="shared" si="293"/>
        <v>31.463172223882399</v>
      </c>
      <c r="AJ817" s="25">
        <f t="shared" si="294"/>
        <v>3.0897568633890065</v>
      </c>
    </row>
    <row r="818" spans="1:36" x14ac:dyDescent="0.45">
      <c r="A818" s="60">
        <v>40645</v>
      </c>
      <c r="B818" s="122">
        <v>808</v>
      </c>
      <c r="C818" s="89">
        <f t="shared" si="273"/>
        <v>14.815673134324145</v>
      </c>
      <c r="D818" s="75">
        <f t="shared" si="274"/>
        <v>4.7884113349128681</v>
      </c>
      <c r="E818" s="75">
        <f t="shared" si="275"/>
        <v>10.027261799411278</v>
      </c>
      <c r="G818" s="111">
        <v>40645</v>
      </c>
      <c r="H818" s="140">
        <v>808</v>
      </c>
      <c r="I818" s="149">
        <f t="shared" si="276"/>
        <v>2011</v>
      </c>
      <c r="J818" s="13">
        <f t="shared" si="277"/>
        <v>4</v>
      </c>
      <c r="K818" s="13">
        <f t="shared" si="278"/>
        <v>12</v>
      </c>
      <c r="L818" s="144">
        <f t="shared" si="285"/>
        <v>102</v>
      </c>
      <c r="M818" s="23">
        <f t="shared" si="279"/>
        <v>0.99392805439529652</v>
      </c>
      <c r="N818" s="35">
        <f t="shared" si="280"/>
        <v>0.14631659194534136</v>
      </c>
      <c r="O818" s="87">
        <f t="shared" si="281"/>
        <v>1.7312806379877397</v>
      </c>
      <c r="P818" s="142">
        <f t="shared" si="282"/>
        <v>31.669115362148524</v>
      </c>
      <c r="R818" s="60">
        <v>40645</v>
      </c>
      <c r="S818" s="122">
        <v>808</v>
      </c>
      <c r="T818" s="73">
        <f>'Calcul Es et Ea'!C817</f>
        <v>15.30039</v>
      </c>
      <c r="U818" s="65">
        <f>'Calcul Es et Ea'!D817</f>
        <v>5.0749440000000003</v>
      </c>
      <c r="V818" s="33">
        <f t="shared" si="286"/>
        <v>23.788572695431487</v>
      </c>
      <c r="W818" s="33">
        <f t="shared" si="287"/>
        <v>19.241133940680708</v>
      </c>
      <c r="X818" s="35">
        <f t="shared" si="288"/>
        <v>0.80883936110954235</v>
      </c>
      <c r="Y818" s="25">
        <f t="shared" si="289"/>
        <v>14.815673134324145</v>
      </c>
      <c r="AA818" s="60">
        <v>40645</v>
      </c>
      <c r="AB818" s="122">
        <v>808</v>
      </c>
      <c r="AC818" s="73">
        <f t="shared" si="283"/>
        <v>15.30039</v>
      </c>
      <c r="AD818" s="65">
        <f t="shared" si="284"/>
        <v>5.0749440000000003</v>
      </c>
      <c r="AE818" s="33">
        <f>'Calcul Es et Ea'!I817</f>
        <v>0.94622650789842178</v>
      </c>
      <c r="AF818" s="47">
        <f t="shared" si="290"/>
        <v>288.46039000000002</v>
      </c>
      <c r="AG818" s="47">
        <f t="shared" si="291"/>
        <v>278.23494400000004</v>
      </c>
      <c r="AH818" s="33">
        <f t="shared" si="292"/>
        <v>33.947409454619432</v>
      </c>
      <c r="AI818" s="33">
        <f t="shared" si="293"/>
        <v>29.383842311698317</v>
      </c>
      <c r="AJ818" s="25">
        <f t="shared" si="294"/>
        <v>4.7884113349128681</v>
      </c>
    </row>
    <row r="819" spans="1:36" x14ac:dyDescent="0.45">
      <c r="A819" s="60">
        <v>40646</v>
      </c>
      <c r="B819" s="121">
        <v>809</v>
      </c>
      <c r="C819" s="89">
        <f t="shared" si="273"/>
        <v>17.402480921612611</v>
      </c>
      <c r="D819" s="75">
        <f t="shared" si="274"/>
        <v>6.2199514240863492</v>
      </c>
      <c r="E819" s="75">
        <f t="shared" si="275"/>
        <v>11.182529497526261</v>
      </c>
      <c r="G819" s="111">
        <v>40646</v>
      </c>
      <c r="H819" s="139">
        <v>809</v>
      </c>
      <c r="I819" s="149">
        <f t="shared" si="276"/>
        <v>2011</v>
      </c>
      <c r="J819" s="13">
        <f t="shared" si="277"/>
        <v>4</v>
      </c>
      <c r="K819" s="13">
        <f t="shared" si="278"/>
        <v>13</v>
      </c>
      <c r="L819" s="144">
        <f t="shared" si="285"/>
        <v>103</v>
      </c>
      <c r="M819" s="23">
        <f t="shared" si="279"/>
        <v>0.99337061168068908</v>
      </c>
      <c r="N819" s="35">
        <f t="shared" si="280"/>
        <v>0.1528692541722694</v>
      </c>
      <c r="O819" s="87">
        <f t="shared" si="281"/>
        <v>1.7386463159798073</v>
      </c>
      <c r="P819" s="142">
        <f t="shared" si="282"/>
        <v>31.935543094423455</v>
      </c>
      <c r="R819" s="60">
        <v>40646</v>
      </c>
      <c r="S819" s="121">
        <v>809</v>
      </c>
      <c r="T819" s="73">
        <f>'Calcul Es et Ea'!C818</f>
        <v>15.38458</v>
      </c>
      <c r="U819" s="65">
        <f>'Calcul Es et Ea'!D818</f>
        <v>1.5111110000000001</v>
      </c>
      <c r="V819" s="33">
        <f t="shared" si="286"/>
        <v>23.988702550807123</v>
      </c>
      <c r="W819" s="33">
        <f t="shared" si="287"/>
        <v>22.600624573522872</v>
      </c>
      <c r="X819" s="35">
        <f t="shared" si="288"/>
        <v>0.94213617954767015</v>
      </c>
      <c r="Y819" s="25">
        <f t="shared" si="289"/>
        <v>17.402480921612611</v>
      </c>
      <c r="AA819" s="60">
        <v>40646</v>
      </c>
      <c r="AB819" s="121">
        <v>809</v>
      </c>
      <c r="AC819" s="73">
        <f t="shared" si="283"/>
        <v>15.38458</v>
      </c>
      <c r="AD819" s="65">
        <f t="shared" si="284"/>
        <v>1.5111110000000001</v>
      </c>
      <c r="AE819" s="33">
        <f>'Calcul Es et Ea'!I818</f>
        <v>0.75916888506364888</v>
      </c>
      <c r="AF819" s="47">
        <f t="shared" si="290"/>
        <v>288.54458</v>
      </c>
      <c r="AG819" s="47">
        <f t="shared" si="291"/>
        <v>274.67111100000005</v>
      </c>
      <c r="AH819" s="33">
        <f t="shared" si="292"/>
        <v>33.987058348704686</v>
      </c>
      <c r="AI819" s="33">
        <f t="shared" si="293"/>
        <v>27.907043536348098</v>
      </c>
      <c r="AJ819" s="25">
        <f t="shared" si="294"/>
        <v>6.2199514240863492</v>
      </c>
    </row>
    <row r="820" spans="1:36" x14ac:dyDescent="0.45">
      <c r="A820" s="60">
        <v>40647</v>
      </c>
      <c r="B820" s="122">
        <v>810</v>
      </c>
      <c r="C820" s="89">
        <f t="shared" si="273"/>
        <v>17.207616166899317</v>
      </c>
      <c r="D820" s="75">
        <f t="shared" si="274"/>
        <v>5.953446551830722</v>
      </c>
      <c r="E820" s="75">
        <f t="shared" si="275"/>
        <v>11.254169615068594</v>
      </c>
      <c r="G820" s="111">
        <v>40647</v>
      </c>
      <c r="H820" s="140">
        <v>810</v>
      </c>
      <c r="I820" s="149">
        <f t="shared" si="276"/>
        <v>2011</v>
      </c>
      <c r="J820" s="13">
        <f t="shared" si="277"/>
        <v>4</v>
      </c>
      <c r="K820" s="13">
        <f t="shared" si="278"/>
        <v>14</v>
      </c>
      <c r="L820" s="144">
        <f t="shared" si="285"/>
        <v>104</v>
      </c>
      <c r="M820" s="23">
        <f t="shared" si="279"/>
        <v>0.99281513339691441</v>
      </c>
      <c r="N820" s="35">
        <f t="shared" si="280"/>
        <v>0.15937661793999758</v>
      </c>
      <c r="O820" s="87">
        <f t="shared" si="281"/>
        <v>1.7459849434286459</v>
      </c>
      <c r="P820" s="142">
        <f t="shared" si="282"/>
        <v>32.199723856829877</v>
      </c>
      <c r="R820" s="60">
        <v>40647</v>
      </c>
      <c r="S820" s="122">
        <v>810</v>
      </c>
      <c r="T820" s="73">
        <f>'Calcul Es et Ea'!C819</f>
        <v>17.207689999999999</v>
      </c>
      <c r="U820" s="65">
        <f>'Calcul Es et Ea'!D819</f>
        <v>3.8648440000000002</v>
      </c>
      <c r="V820" s="33">
        <f t="shared" si="286"/>
        <v>24.187144572296333</v>
      </c>
      <c r="W820" s="33">
        <f t="shared" si="287"/>
        <v>22.347553463505609</v>
      </c>
      <c r="X820" s="35">
        <f t="shared" si="288"/>
        <v>0.92394343601444506</v>
      </c>
      <c r="Y820" s="25">
        <f t="shared" si="289"/>
        <v>17.207616166899317</v>
      </c>
      <c r="AA820" s="60">
        <v>40647</v>
      </c>
      <c r="AB820" s="122">
        <v>810</v>
      </c>
      <c r="AC820" s="73">
        <f t="shared" si="283"/>
        <v>17.207689999999999</v>
      </c>
      <c r="AD820" s="65">
        <f t="shared" si="284"/>
        <v>3.8648440000000002</v>
      </c>
      <c r="AE820" s="33">
        <f>'Calcul Es et Ea'!I819</f>
        <v>0.8861362702755381</v>
      </c>
      <c r="AF820" s="47">
        <f t="shared" si="290"/>
        <v>290.36769000000004</v>
      </c>
      <c r="AG820" s="47">
        <f t="shared" si="291"/>
        <v>277.02484400000003</v>
      </c>
      <c r="AH820" s="33">
        <f t="shared" si="292"/>
        <v>34.854194597567741</v>
      </c>
      <c r="AI820" s="33">
        <f t="shared" si="293"/>
        <v>28.875982450050557</v>
      </c>
      <c r="AJ820" s="25">
        <f t="shared" si="294"/>
        <v>5.953446551830722</v>
      </c>
    </row>
    <row r="821" spans="1:36" x14ac:dyDescent="0.45">
      <c r="A821" s="60">
        <v>40648</v>
      </c>
      <c r="B821" s="122">
        <v>811</v>
      </c>
      <c r="C821" s="89">
        <f t="shared" si="273"/>
        <v>16.236990800508377</v>
      </c>
      <c r="D821" s="75">
        <f t="shared" si="274"/>
        <v>5.5206829830462141</v>
      </c>
      <c r="E821" s="75">
        <f t="shared" si="275"/>
        <v>10.716307817462162</v>
      </c>
      <c r="G821" s="111">
        <v>40648</v>
      </c>
      <c r="H821" s="140">
        <v>811</v>
      </c>
      <c r="I821" s="149">
        <f t="shared" si="276"/>
        <v>2011</v>
      </c>
      <c r="J821" s="13">
        <f t="shared" si="277"/>
        <v>4</v>
      </c>
      <c r="K821" s="13">
        <f t="shared" si="278"/>
        <v>15</v>
      </c>
      <c r="L821" s="144">
        <f t="shared" si="285"/>
        <v>105</v>
      </c>
      <c r="M821" s="23">
        <f t="shared" si="279"/>
        <v>0.99226178414417643</v>
      </c>
      <c r="N821" s="35">
        <f t="shared" si="280"/>
        <v>0.16583675497620104</v>
      </c>
      <c r="O821" s="87">
        <f t="shared" si="281"/>
        <v>1.7532949817340886</v>
      </c>
      <c r="P821" s="142">
        <f t="shared" si="282"/>
        <v>32.46157901257989</v>
      </c>
      <c r="R821" s="60">
        <v>40648</v>
      </c>
      <c r="S821" s="122">
        <v>811</v>
      </c>
      <c r="T821" s="73">
        <f>'Calcul Es et Ea'!C820</f>
        <v>16.682980000000001</v>
      </c>
      <c r="U821" s="65">
        <f>'Calcul Es et Ea'!D820</f>
        <v>4.993824</v>
      </c>
      <c r="V821" s="33">
        <f t="shared" si="286"/>
        <v>24.383839691089513</v>
      </c>
      <c r="W821" s="33">
        <f t="shared" si="287"/>
        <v>21.087001039621267</v>
      </c>
      <c r="X821" s="35">
        <f t="shared" si="288"/>
        <v>0.86479411391992556</v>
      </c>
      <c r="Y821" s="25">
        <f t="shared" si="289"/>
        <v>16.236990800508377</v>
      </c>
      <c r="AA821" s="60">
        <v>40648</v>
      </c>
      <c r="AB821" s="122">
        <v>811</v>
      </c>
      <c r="AC821" s="73">
        <f t="shared" si="283"/>
        <v>16.682980000000001</v>
      </c>
      <c r="AD821" s="65">
        <f t="shared" si="284"/>
        <v>4.993824</v>
      </c>
      <c r="AE821" s="33">
        <f>'Calcul Es et Ea'!I820</f>
        <v>0.8464113255584319</v>
      </c>
      <c r="AF821" s="47">
        <f t="shared" si="290"/>
        <v>289.84298000000001</v>
      </c>
      <c r="AG821" s="47">
        <f t="shared" si="291"/>
        <v>278.15382400000004</v>
      </c>
      <c r="AH821" s="33">
        <f t="shared" si="292"/>
        <v>34.602943060457442</v>
      </c>
      <c r="AI821" s="33">
        <f t="shared" si="293"/>
        <v>29.349589603774522</v>
      </c>
      <c r="AJ821" s="25">
        <f t="shared" si="294"/>
        <v>5.5206829830462141</v>
      </c>
    </row>
    <row r="822" spans="1:36" x14ac:dyDescent="0.45">
      <c r="A822" s="60">
        <v>40649</v>
      </c>
      <c r="B822" s="121">
        <v>812</v>
      </c>
      <c r="C822" s="89">
        <f t="shared" si="273"/>
        <v>17.764459594014344</v>
      </c>
      <c r="D822" s="75">
        <f t="shared" si="274"/>
        <v>6.1202598017899668</v>
      </c>
      <c r="E822" s="75">
        <f t="shared" si="275"/>
        <v>11.644199792224377</v>
      </c>
      <c r="G822" s="111">
        <v>40649</v>
      </c>
      <c r="H822" s="139">
        <v>812</v>
      </c>
      <c r="I822" s="149">
        <f t="shared" si="276"/>
        <v>2011</v>
      </c>
      <c r="J822" s="13">
        <f t="shared" si="277"/>
        <v>4</v>
      </c>
      <c r="K822" s="13">
        <f t="shared" si="278"/>
        <v>16</v>
      </c>
      <c r="L822" s="144">
        <f t="shared" si="285"/>
        <v>106</v>
      </c>
      <c r="M822" s="23">
        <f t="shared" si="279"/>
        <v>0.99171072789180092</v>
      </c>
      <c r="N822" s="35">
        <f t="shared" si="280"/>
        <v>0.17224775100285461</v>
      </c>
      <c r="O822" s="87">
        <f t="shared" si="281"/>
        <v>1.7605748514193003</v>
      </c>
      <c r="P822" s="142">
        <f t="shared" si="282"/>
        <v>32.721031440461715</v>
      </c>
      <c r="R822" s="60">
        <v>40649</v>
      </c>
      <c r="S822" s="121">
        <v>812</v>
      </c>
      <c r="T822" s="73">
        <f>'Calcul Es et Ea'!C821</f>
        <v>19.094580000000001</v>
      </c>
      <c r="U822" s="65">
        <f>'Calcul Es et Ea'!D821</f>
        <v>5.3237100000000002</v>
      </c>
      <c r="V822" s="33">
        <f t="shared" si="286"/>
        <v>24.578729976817222</v>
      </c>
      <c r="W822" s="33">
        <f t="shared" si="287"/>
        <v>23.070726745473173</v>
      </c>
      <c r="X822" s="35">
        <f t="shared" si="288"/>
        <v>0.93864600682108457</v>
      </c>
      <c r="Y822" s="25">
        <f t="shared" si="289"/>
        <v>17.764459594014344</v>
      </c>
      <c r="AA822" s="60">
        <v>40649</v>
      </c>
      <c r="AB822" s="121">
        <v>812</v>
      </c>
      <c r="AC822" s="73">
        <f t="shared" si="283"/>
        <v>19.094580000000001</v>
      </c>
      <c r="AD822" s="65">
        <f t="shared" si="284"/>
        <v>5.3237100000000002</v>
      </c>
      <c r="AE822" s="33">
        <f>'Calcul Es et Ea'!I821</f>
        <v>0.93660904889480501</v>
      </c>
      <c r="AF822" s="47">
        <f t="shared" si="290"/>
        <v>292.25458000000003</v>
      </c>
      <c r="AG822" s="47">
        <f t="shared" si="291"/>
        <v>278.48371000000003</v>
      </c>
      <c r="AH822" s="33">
        <f t="shared" si="292"/>
        <v>35.769032771736036</v>
      </c>
      <c r="AI822" s="33">
        <f t="shared" si="293"/>
        <v>29.48907007222369</v>
      </c>
      <c r="AJ822" s="25">
        <f t="shared" si="294"/>
        <v>6.1202598017899668</v>
      </c>
    </row>
    <row r="823" spans="1:36" x14ac:dyDescent="0.45">
      <c r="A823" s="60">
        <v>40650</v>
      </c>
      <c r="B823" s="122">
        <v>813</v>
      </c>
      <c r="C823" s="89">
        <f t="shared" si="273"/>
        <v>18.03882030035761</v>
      </c>
      <c r="D823" s="75">
        <f t="shared" si="274"/>
        <v>6.2768010179252833</v>
      </c>
      <c r="E823" s="75">
        <f t="shared" si="275"/>
        <v>11.762019282432327</v>
      </c>
      <c r="G823" s="111">
        <v>40650</v>
      </c>
      <c r="H823" s="140">
        <v>813</v>
      </c>
      <c r="I823" s="149">
        <f t="shared" si="276"/>
        <v>2011</v>
      </c>
      <c r="J823" s="13">
        <f t="shared" si="277"/>
        <v>4</v>
      </c>
      <c r="K823" s="13">
        <f t="shared" si="278"/>
        <v>17</v>
      </c>
      <c r="L823" s="144">
        <f t="shared" si="285"/>
        <v>107</v>
      </c>
      <c r="M823" s="23">
        <f t="shared" si="279"/>
        <v>0.99116212792964831</v>
      </c>
      <c r="N823" s="35">
        <f t="shared" si="280"/>
        <v>0.17860770630347517</v>
      </c>
      <c r="O823" s="87">
        <f t="shared" si="281"/>
        <v>1.7678229307879241</v>
      </c>
      <c r="P823" s="142">
        <f t="shared" si="282"/>
        <v>32.978005543944818</v>
      </c>
      <c r="R823" s="60">
        <v>40650</v>
      </c>
      <c r="S823" s="122">
        <v>813</v>
      </c>
      <c r="T823" s="73">
        <f>'Calcul Es et Ea'!C822</f>
        <v>19.325310000000002</v>
      </c>
      <c r="U823" s="65">
        <f>'Calcul Es et Ea'!D822</f>
        <v>5.346222</v>
      </c>
      <c r="V823" s="33">
        <f t="shared" si="286"/>
        <v>24.771758644389593</v>
      </c>
      <c r="W823" s="33">
        <f t="shared" si="287"/>
        <v>23.427039351113777</v>
      </c>
      <c r="X823" s="35">
        <f t="shared" si="288"/>
        <v>0.94571563074790521</v>
      </c>
      <c r="Y823" s="25">
        <f t="shared" si="289"/>
        <v>18.03882030035761</v>
      </c>
      <c r="AA823" s="60">
        <v>40650</v>
      </c>
      <c r="AB823" s="122">
        <v>813</v>
      </c>
      <c r="AC823" s="73">
        <f t="shared" si="283"/>
        <v>19.325310000000002</v>
      </c>
      <c r="AD823" s="65">
        <f t="shared" si="284"/>
        <v>5.346222</v>
      </c>
      <c r="AE823" s="33">
        <f>'Calcul Es et Ea'!I822</f>
        <v>0.89990324874536642</v>
      </c>
      <c r="AF823" s="47">
        <f t="shared" si="290"/>
        <v>292.48531000000003</v>
      </c>
      <c r="AG823" s="47">
        <f t="shared" si="291"/>
        <v>278.50622200000004</v>
      </c>
      <c r="AH823" s="33">
        <f t="shared" si="292"/>
        <v>35.882122769738757</v>
      </c>
      <c r="AI823" s="33">
        <f t="shared" si="293"/>
        <v>29.498606550274641</v>
      </c>
      <c r="AJ823" s="25">
        <f t="shared" si="294"/>
        <v>6.2768010179252833</v>
      </c>
    </row>
    <row r="824" spans="1:36" x14ac:dyDescent="0.45">
      <c r="A824" s="60">
        <v>40651</v>
      </c>
      <c r="B824" s="122">
        <v>814</v>
      </c>
      <c r="C824" s="89">
        <f t="shared" si="273"/>
        <v>21.081384403831731</v>
      </c>
      <c r="D824" s="75">
        <f t="shared" si="274"/>
        <v>6.4786048248200077</v>
      </c>
      <c r="E824" s="75">
        <f t="shared" si="275"/>
        <v>14.602779579011724</v>
      </c>
      <c r="G824" s="111">
        <v>40651</v>
      </c>
      <c r="H824" s="140">
        <v>814</v>
      </c>
      <c r="I824" s="149">
        <f t="shared" si="276"/>
        <v>2011</v>
      </c>
      <c r="J824" s="13">
        <f t="shared" si="277"/>
        <v>4</v>
      </c>
      <c r="K824" s="13">
        <f t="shared" si="278"/>
        <v>18</v>
      </c>
      <c r="L824" s="144">
        <f t="shared" si="285"/>
        <v>108</v>
      </c>
      <c r="M824" s="23">
        <f t="shared" si="279"/>
        <v>0.99061614681972687</v>
      </c>
      <c r="N824" s="35">
        <f t="shared" si="280"/>
        <v>0.18491473628604796</v>
      </c>
      <c r="O824" s="87">
        <f t="shared" si="281"/>
        <v>1.7750375546473012</v>
      </c>
      <c r="P824" s="142">
        <f t="shared" si="282"/>
        <v>33.23242725753947</v>
      </c>
      <c r="R824" s="60">
        <v>40651</v>
      </c>
      <c r="S824" s="122">
        <v>814</v>
      </c>
      <c r="T824" s="73">
        <f>'Calcul Es et Ea'!C823</f>
        <v>23.84704</v>
      </c>
      <c r="U824" s="65">
        <f>'Calcul Es et Ea'!D823</f>
        <v>5.0458439999999998</v>
      </c>
      <c r="V824" s="33">
        <f t="shared" si="286"/>
        <v>24.962870058773351</v>
      </c>
      <c r="W824" s="33">
        <f t="shared" si="287"/>
        <v>27.37842130367757</v>
      </c>
      <c r="X824" s="35">
        <f t="shared" si="288"/>
        <v>1</v>
      </c>
      <c r="Y824" s="25">
        <f t="shared" si="289"/>
        <v>21.081384403831731</v>
      </c>
      <c r="AA824" s="60">
        <v>40651</v>
      </c>
      <c r="AB824" s="122">
        <v>814</v>
      </c>
      <c r="AC824" s="73">
        <f t="shared" si="283"/>
        <v>23.84704</v>
      </c>
      <c r="AD824" s="65">
        <f t="shared" si="284"/>
        <v>5.0458439999999998</v>
      </c>
      <c r="AE824" s="33">
        <f>'Calcul Es et Ea'!I823</f>
        <v>1.1192306518436703</v>
      </c>
      <c r="AF824" s="47">
        <f t="shared" si="290"/>
        <v>297.00704000000002</v>
      </c>
      <c r="AG824" s="47">
        <f t="shared" si="291"/>
        <v>278.20584400000001</v>
      </c>
      <c r="AH824" s="33">
        <f t="shared" si="292"/>
        <v>38.153015376672073</v>
      </c>
      <c r="AI824" s="33">
        <f t="shared" si="293"/>
        <v>29.371551466221636</v>
      </c>
      <c r="AJ824" s="25">
        <f t="shared" si="294"/>
        <v>6.4786048248200077</v>
      </c>
    </row>
    <row r="825" spans="1:36" x14ac:dyDescent="0.45">
      <c r="A825" s="60">
        <v>40652</v>
      </c>
      <c r="B825" s="121">
        <v>815</v>
      </c>
      <c r="C825" s="89">
        <f t="shared" si="273"/>
        <v>18.016225060230767</v>
      </c>
      <c r="D825" s="75">
        <f t="shared" si="274"/>
        <v>5.9767365418613627</v>
      </c>
      <c r="E825" s="75">
        <f t="shared" si="275"/>
        <v>12.039488518369403</v>
      </c>
      <c r="G825" s="111">
        <v>40652</v>
      </c>
      <c r="H825" s="139">
        <v>815</v>
      </c>
      <c r="I825" s="149">
        <f t="shared" si="276"/>
        <v>2011</v>
      </c>
      <c r="J825" s="13">
        <f t="shared" si="277"/>
        <v>4</v>
      </c>
      <c r="K825" s="13">
        <f t="shared" si="278"/>
        <v>19</v>
      </c>
      <c r="L825" s="144">
        <f t="shared" si="285"/>
        <v>109</v>
      </c>
      <c r="M825" s="23">
        <f t="shared" si="279"/>
        <v>0.99007294634802301</v>
      </c>
      <c r="N825" s="35">
        <f t="shared" si="280"/>
        <v>0.19116697204147237</v>
      </c>
      <c r="O825" s="87">
        <f t="shared" si="281"/>
        <v>1.7822170131031925</v>
      </c>
      <c r="P825" s="142">
        <f t="shared" si="282"/>
        <v>33.484224050492372</v>
      </c>
      <c r="R825" s="60">
        <v>40652</v>
      </c>
      <c r="S825" s="121">
        <v>815</v>
      </c>
      <c r="T825" s="73">
        <f>'Calcul Es et Ea'!C824</f>
        <v>25.035319999999999</v>
      </c>
      <c r="U825" s="65">
        <f>'Calcul Es et Ea'!D824</f>
        <v>11.50966</v>
      </c>
      <c r="V825" s="33">
        <f t="shared" si="286"/>
        <v>25.152009737767852</v>
      </c>
      <c r="W825" s="33">
        <f t="shared" si="287"/>
        <v>23.39769488341658</v>
      </c>
      <c r="X825" s="35">
        <f t="shared" si="288"/>
        <v>0.93025150385032573</v>
      </c>
      <c r="Y825" s="25">
        <f t="shared" si="289"/>
        <v>18.016225060230767</v>
      </c>
      <c r="AA825" s="60">
        <v>40652</v>
      </c>
      <c r="AB825" s="121">
        <v>815</v>
      </c>
      <c r="AC825" s="73">
        <f t="shared" si="283"/>
        <v>25.035319999999999</v>
      </c>
      <c r="AD825" s="65">
        <f t="shared" si="284"/>
        <v>11.50966</v>
      </c>
      <c r="AE825" s="33">
        <f>'Calcul Es et Ea'!I824</f>
        <v>1.2107734192702511</v>
      </c>
      <c r="AF825" s="47">
        <f t="shared" si="290"/>
        <v>298.19532000000004</v>
      </c>
      <c r="AG825" s="47">
        <f t="shared" si="291"/>
        <v>284.66966000000002</v>
      </c>
      <c r="AH825" s="33">
        <f t="shared" si="292"/>
        <v>38.767267052083838</v>
      </c>
      <c r="AI825" s="33">
        <f t="shared" si="293"/>
        <v>32.197831542218097</v>
      </c>
      <c r="AJ825" s="25">
        <f t="shared" si="294"/>
        <v>5.9767365418613627</v>
      </c>
    </row>
    <row r="826" spans="1:36" x14ac:dyDescent="0.45">
      <c r="A826" s="60">
        <v>40653</v>
      </c>
      <c r="B826" s="122">
        <v>816</v>
      </c>
      <c r="C826" s="89">
        <f t="shared" si="273"/>
        <v>20.138470308647111</v>
      </c>
      <c r="D826" s="75">
        <f t="shared" si="274"/>
        <v>6.7926068884449338</v>
      </c>
      <c r="E826" s="75">
        <f t="shared" si="275"/>
        <v>13.345863420202178</v>
      </c>
      <c r="G826" s="111">
        <v>40653</v>
      </c>
      <c r="H826" s="140">
        <v>816</v>
      </c>
      <c r="I826" s="149">
        <f t="shared" si="276"/>
        <v>2011</v>
      </c>
      <c r="J826" s="13">
        <f t="shared" si="277"/>
        <v>4</v>
      </c>
      <c r="K826" s="13">
        <f t="shared" si="278"/>
        <v>20</v>
      </c>
      <c r="L826" s="144">
        <f t="shared" si="285"/>
        <v>110</v>
      </c>
      <c r="M826" s="23">
        <f t="shared" si="279"/>
        <v>0.98953268747655954</v>
      </c>
      <c r="N826" s="35">
        <f t="shared" si="280"/>
        <v>0.19736256089735987</v>
      </c>
      <c r="O826" s="87">
        <f t="shared" si="281"/>
        <v>1.7893595504317106</v>
      </c>
      <c r="P826" s="142">
        <f t="shared" si="282"/>
        <v>33.733324927907503</v>
      </c>
      <c r="R826" s="60">
        <v>40653</v>
      </c>
      <c r="S826" s="122">
        <v>816</v>
      </c>
      <c r="T826" s="73">
        <f>'Calcul Es et Ea'!C825</f>
        <v>24.426030000000001</v>
      </c>
      <c r="U826" s="65">
        <f>'Calcul Es et Ea'!D825</f>
        <v>7.7748119999999998</v>
      </c>
      <c r="V826" s="33">
        <f t="shared" si="286"/>
        <v>25.339124352847001</v>
      </c>
      <c r="W826" s="33">
        <f t="shared" si="287"/>
        <v>26.153857543697544</v>
      </c>
      <c r="X826" s="35">
        <f t="shared" si="288"/>
        <v>1</v>
      </c>
      <c r="Y826" s="25">
        <f t="shared" si="289"/>
        <v>20.138470308647111</v>
      </c>
      <c r="AA826" s="60">
        <v>40653</v>
      </c>
      <c r="AB826" s="122">
        <v>816</v>
      </c>
      <c r="AC826" s="73">
        <f t="shared" si="283"/>
        <v>24.426030000000001</v>
      </c>
      <c r="AD826" s="65">
        <f t="shared" si="284"/>
        <v>7.7748119999999998</v>
      </c>
      <c r="AE826" s="33">
        <f>'Calcul Es et Ea'!I825</f>
        <v>1.0446490432834894</v>
      </c>
      <c r="AF826" s="47">
        <f t="shared" si="290"/>
        <v>297.58603000000005</v>
      </c>
      <c r="AG826" s="47">
        <f t="shared" si="291"/>
        <v>280.93481200000002</v>
      </c>
      <c r="AH826" s="33">
        <f t="shared" si="292"/>
        <v>38.451390699448829</v>
      </c>
      <c r="AI826" s="33">
        <f t="shared" si="293"/>
        <v>30.541061361479557</v>
      </c>
      <c r="AJ826" s="25">
        <f t="shared" si="294"/>
        <v>6.7926068884449338</v>
      </c>
    </row>
    <row r="827" spans="1:36" x14ac:dyDescent="0.45">
      <c r="A827" s="60">
        <v>40654</v>
      </c>
      <c r="B827" s="122">
        <v>817</v>
      </c>
      <c r="C827" s="89">
        <f t="shared" si="273"/>
        <v>16.276952993452461</v>
      </c>
      <c r="D827" s="75">
        <f t="shared" si="274"/>
        <v>5.1577462784364796</v>
      </c>
      <c r="E827" s="75">
        <f t="shared" si="275"/>
        <v>11.119206715015981</v>
      </c>
      <c r="G827" s="111">
        <v>40654</v>
      </c>
      <c r="H827" s="140">
        <v>817</v>
      </c>
      <c r="I827" s="149">
        <f t="shared" si="276"/>
        <v>2011</v>
      </c>
      <c r="J827" s="13">
        <f t="shared" si="277"/>
        <v>4</v>
      </c>
      <c r="K827" s="13">
        <f t="shared" si="278"/>
        <v>21</v>
      </c>
      <c r="L827" s="144">
        <f t="shared" si="285"/>
        <v>111</v>
      </c>
      <c r="M827" s="23">
        <f t="shared" si="279"/>
        <v>0.98899553029569987</v>
      </c>
      <c r="N827" s="35">
        <f t="shared" si="280"/>
        <v>0.2034996669670204</v>
      </c>
      <c r="O827" s="87">
        <f t="shared" si="281"/>
        <v>1.7964633640344649</v>
      </c>
      <c r="P827" s="142">
        <f t="shared" si="282"/>
        <v>33.979660429390393</v>
      </c>
      <c r="R827" s="60">
        <v>40654</v>
      </c>
      <c r="S827" s="122">
        <v>817</v>
      </c>
      <c r="T827" s="73">
        <f>'Calcul Es et Ea'!C826</f>
        <v>23.30152</v>
      </c>
      <c r="U827" s="65">
        <f>'Calcul Es et Ea'!D826</f>
        <v>12.580909999999999</v>
      </c>
      <c r="V827" s="33">
        <f t="shared" si="286"/>
        <v>25.524161728140889</v>
      </c>
      <c r="W827" s="33">
        <f t="shared" si="287"/>
        <v>21.138899991496704</v>
      </c>
      <c r="X827" s="35">
        <f t="shared" si="288"/>
        <v>0.82819174304912246</v>
      </c>
      <c r="Y827" s="25">
        <f t="shared" si="289"/>
        <v>16.276952993452461</v>
      </c>
      <c r="AA827" s="60">
        <v>40654</v>
      </c>
      <c r="AB827" s="122">
        <v>817</v>
      </c>
      <c r="AC827" s="73">
        <f t="shared" si="283"/>
        <v>23.30152</v>
      </c>
      <c r="AD827" s="65">
        <f t="shared" si="284"/>
        <v>12.580909999999999</v>
      </c>
      <c r="AE827" s="33">
        <f>'Calcul Es et Ea'!I826</f>
        <v>1.1426622687180892</v>
      </c>
      <c r="AF827" s="47">
        <f t="shared" si="290"/>
        <v>296.46152000000001</v>
      </c>
      <c r="AG827" s="47">
        <f t="shared" si="291"/>
        <v>285.74091000000004</v>
      </c>
      <c r="AH827" s="33">
        <f t="shared" si="292"/>
        <v>37.873480442017737</v>
      </c>
      <c r="AI827" s="33">
        <f t="shared" si="293"/>
        <v>32.685233150756751</v>
      </c>
      <c r="AJ827" s="25">
        <f t="shared" si="294"/>
        <v>5.1577462784364796</v>
      </c>
    </row>
    <row r="828" spans="1:36" x14ac:dyDescent="0.45">
      <c r="A828" s="60">
        <v>40655</v>
      </c>
      <c r="B828" s="121">
        <v>818</v>
      </c>
      <c r="C828" s="89">
        <f t="shared" si="273"/>
        <v>17.974998226160309</v>
      </c>
      <c r="D828" s="75">
        <f t="shared" si="274"/>
        <v>5.9334570688511565</v>
      </c>
      <c r="E828" s="75">
        <f t="shared" si="275"/>
        <v>12.041541157309153</v>
      </c>
      <c r="G828" s="111">
        <v>40655</v>
      </c>
      <c r="H828" s="139">
        <v>818</v>
      </c>
      <c r="I828" s="149">
        <f t="shared" si="276"/>
        <v>2011</v>
      </c>
      <c r="J828" s="13">
        <f t="shared" si="277"/>
        <v>4</v>
      </c>
      <c r="K828" s="13">
        <f t="shared" si="278"/>
        <v>22</v>
      </c>
      <c r="L828" s="144">
        <f t="shared" si="285"/>
        <v>112</v>
      </c>
      <c r="M828" s="23">
        <f t="shared" si="279"/>
        <v>0.9884616339767095</v>
      </c>
      <c r="N828" s="35">
        <f t="shared" si="280"/>
        <v>0.2095764716934761</v>
      </c>
      <c r="O828" s="87">
        <f t="shared" si="281"/>
        <v>1.8035266034831967</v>
      </c>
      <c r="P828" s="142">
        <f t="shared" si="282"/>
        <v>34.223162625321642</v>
      </c>
      <c r="R828" s="60">
        <v>40655</v>
      </c>
      <c r="S828" s="121">
        <v>818</v>
      </c>
      <c r="T828" s="73">
        <f>'Calcul Es et Ea'!C827</f>
        <v>24.351299999999998</v>
      </c>
      <c r="U828" s="65">
        <f>'Calcul Es et Ea'!D827</f>
        <v>11.46261</v>
      </c>
      <c r="V828" s="33">
        <f t="shared" si="286"/>
        <v>25.707070837636607</v>
      </c>
      <c r="W828" s="33">
        <f t="shared" si="287"/>
        <v>23.344153540467936</v>
      </c>
      <c r="X828" s="35">
        <f t="shared" si="288"/>
        <v>0.90808298183435099</v>
      </c>
      <c r="Y828" s="25">
        <f t="shared" si="289"/>
        <v>17.974998226160309</v>
      </c>
      <c r="AA828" s="60">
        <v>40655</v>
      </c>
      <c r="AB828" s="121">
        <v>818</v>
      </c>
      <c r="AC828" s="73">
        <f t="shared" si="283"/>
        <v>24.351299999999998</v>
      </c>
      <c r="AD828" s="65">
        <f t="shared" si="284"/>
        <v>11.46261</v>
      </c>
      <c r="AE828" s="33">
        <f>'Calcul Es et Ea'!I827</f>
        <v>1.1186392809543824</v>
      </c>
      <c r="AF828" s="47">
        <f t="shared" si="290"/>
        <v>297.51130000000001</v>
      </c>
      <c r="AG828" s="47">
        <f t="shared" si="291"/>
        <v>284.62261000000001</v>
      </c>
      <c r="AH828" s="33">
        <f t="shared" si="292"/>
        <v>38.412781491540372</v>
      </c>
      <c r="AI828" s="33">
        <f t="shared" si="293"/>
        <v>32.176550279703974</v>
      </c>
      <c r="AJ828" s="25">
        <f t="shared" si="294"/>
        <v>5.9334570688511565</v>
      </c>
    </row>
    <row r="829" spans="1:36" x14ac:dyDescent="0.45">
      <c r="A829" s="60">
        <v>40656</v>
      </c>
      <c r="B829" s="122">
        <v>819</v>
      </c>
      <c r="C829" s="89">
        <f t="shared" si="273"/>
        <v>18.256910022960152</v>
      </c>
      <c r="D829" s="75">
        <f t="shared" si="274"/>
        <v>5.5021474363881753</v>
      </c>
      <c r="E829" s="75">
        <f t="shared" si="275"/>
        <v>12.754762586571978</v>
      </c>
      <c r="G829" s="111">
        <v>40656</v>
      </c>
      <c r="H829" s="140">
        <v>819</v>
      </c>
      <c r="I829" s="149">
        <f t="shared" si="276"/>
        <v>2011</v>
      </c>
      <c r="J829" s="13">
        <f t="shared" si="277"/>
        <v>4</v>
      </c>
      <c r="K829" s="13">
        <f t="shared" si="278"/>
        <v>23</v>
      </c>
      <c r="L829" s="144">
        <f t="shared" si="285"/>
        <v>113</v>
      </c>
      <c r="M829" s="23">
        <f t="shared" si="279"/>
        <v>0.98793115672459009</v>
      </c>
      <c r="N829" s="35">
        <f t="shared" si="280"/>
        <v>0.21559117438833836</v>
      </c>
      <c r="O829" s="87">
        <f t="shared" si="281"/>
        <v>1.8105473696604677</v>
      </c>
      <c r="P829" s="142">
        <f t="shared" si="282"/>
        <v>34.463765110872714</v>
      </c>
      <c r="R829" s="60">
        <v>40656</v>
      </c>
      <c r="S829" s="122">
        <v>819</v>
      </c>
      <c r="T829" s="73">
        <f>'Calcul Es et Ea'!C828</f>
        <v>24.780080000000002</v>
      </c>
      <c r="U829" s="65">
        <f>'Calcul Es et Ea'!D828</f>
        <v>11.668939999999999</v>
      </c>
      <c r="V829" s="33">
        <f t="shared" si="286"/>
        <v>25.88780180068315</v>
      </c>
      <c r="W829" s="33">
        <f t="shared" si="287"/>
        <v>23.710272757091104</v>
      </c>
      <c r="X829" s="35">
        <f t="shared" si="288"/>
        <v>0.91588590408882908</v>
      </c>
      <c r="Y829" s="25">
        <f t="shared" si="289"/>
        <v>18.256910022960152</v>
      </c>
      <c r="AA829" s="60">
        <v>40656</v>
      </c>
      <c r="AB829" s="122">
        <v>819</v>
      </c>
      <c r="AC829" s="73">
        <f t="shared" si="283"/>
        <v>24.780080000000002</v>
      </c>
      <c r="AD829" s="65">
        <f t="shared" si="284"/>
        <v>11.668939999999999</v>
      </c>
      <c r="AE829" s="33">
        <f>'Calcul Es et Ea'!I828</f>
        <v>1.3876932894207505</v>
      </c>
      <c r="AF829" s="47">
        <f t="shared" si="290"/>
        <v>297.94008000000002</v>
      </c>
      <c r="AG829" s="47">
        <f t="shared" si="291"/>
        <v>284.82894000000005</v>
      </c>
      <c r="AH829" s="33">
        <f t="shared" si="292"/>
        <v>38.634706150436983</v>
      </c>
      <c r="AI829" s="33">
        <f t="shared" si="293"/>
        <v>32.269954106747733</v>
      </c>
      <c r="AJ829" s="25">
        <f t="shared" si="294"/>
        <v>5.5021474363881753</v>
      </c>
    </row>
    <row r="830" spans="1:36" x14ac:dyDescent="0.45">
      <c r="A830" s="60">
        <v>40657</v>
      </c>
      <c r="B830" s="122">
        <v>820</v>
      </c>
      <c r="C830" s="89">
        <f t="shared" si="273"/>
        <v>17.191576265053744</v>
      </c>
      <c r="D830" s="75">
        <f t="shared" si="274"/>
        <v>4.3951370720829148</v>
      </c>
      <c r="E830" s="75">
        <f t="shared" si="275"/>
        <v>12.79643919297083</v>
      </c>
      <c r="G830" s="111">
        <v>40657</v>
      </c>
      <c r="H830" s="140">
        <v>820</v>
      </c>
      <c r="I830" s="149">
        <f t="shared" si="276"/>
        <v>2011</v>
      </c>
      <c r="J830" s="13">
        <f t="shared" si="277"/>
        <v>4</v>
      </c>
      <c r="K830" s="13">
        <f t="shared" si="278"/>
        <v>24</v>
      </c>
      <c r="L830" s="144">
        <f t="shared" si="285"/>
        <v>114</v>
      </c>
      <c r="M830" s="23">
        <f t="shared" si="279"/>
        <v>0.98740425573120028</v>
      </c>
      <c r="N830" s="35">
        <f t="shared" si="280"/>
        <v>0.22154199276539069</v>
      </c>
      <c r="O830" s="87">
        <f t="shared" si="281"/>
        <v>1.8175237140032339</v>
      </c>
      <c r="P830" s="142">
        <f t="shared" si="282"/>
        <v>34.7014029978845</v>
      </c>
      <c r="R830" s="60">
        <v>40657</v>
      </c>
      <c r="S830" s="122">
        <v>820</v>
      </c>
      <c r="T830" s="73">
        <f>'Calcul Es et Ea'!C829</f>
        <v>23.165790000000001</v>
      </c>
      <c r="U830" s="65">
        <f>'Calcul Es et Ea'!D829</f>
        <v>11.69882</v>
      </c>
      <c r="V830" s="33">
        <f t="shared" si="286"/>
        <v>26.066305875890922</v>
      </c>
      <c r="W830" s="33">
        <f t="shared" si="287"/>
        <v>22.326722422147718</v>
      </c>
      <c r="X830" s="35">
        <f t="shared" si="288"/>
        <v>0.85653573346570766</v>
      </c>
      <c r="Y830" s="25">
        <f t="shared" si="289"/>
        <v>17.191576265053744</v>
      </c>
      <c r="AA830" s="60">
        <v>40657</v>
      </c>
      <c r="AB830" s="122">
        <v>820</v>
      </c>
      <c r="AC830" s="73">
        <f t="shared" si="283"/>
        <v>23.165790000000001</v>
      </c>
      <c r="AD830" s="65">
        <f t="shared" si="284"/>
        <v>11.69882</v>
      </c>
      <c r="AE830" s="33">
        <f>'Calcul Es et Ea'!I829</f>
        <v>1.7359301097570088</v>
      </c>
      <c r="AF830" s="47">
        <f t="shared" si="290"/>
        <v>296.32579000000004</v>
      </c>
      <c r="AG830" s="47">
        <f t="shared" si="291"/>
        <v>284.85882000000004</v>
      </c>
      <c r="AH830" s="33">
        <f t="shared" si="292"/>
        <v>37.804169075170869</v>
      </c>
      <c r="AI830" s="33">
        <f t="shared" si="293"/>
        <v>32.283497364924401</v>
      </c>
      <c r="AJ830" s="25">
        <f t="shared" si="294"/>
        <v>4.3951370720829148</v>
      </c>
    </row>
    <row r="831" spans="1:36" x14ac:dyDescent="0.45">
      <c r="A831" s="60">
        <v>40658</v>
      </c>
      <c r="B831" s="121">
        <v>821</v>
      </c>
      <c r="C831" s="89">
        <f t="shared" si="273"/>
        <v>18.216194368464233</v>
      </c>
      <c r="D831" s="75">
        <f t="shared" si="274"/>
        <v>4.8522008749049119</v>
      </c>
      <c r="E831" s="75">
        <f t="shared" si="275"/>
        <v>13.36399349355932</v>
      </c>
      <c r="G831" s="111">
        <v>40658</v>
      </c>
      <c r="H831" s="139">
        <v>821</v>
      </c>
      <c r="I831" s="149">
        <f t="shared" si="276"/>
        <v>2011</v>
      </c>
      <c r="J831" s="13">
        <f t="shared" si="277"/>
        <v>4</v>
      </c>
      <c r="K831" s="13">
        <f t="shared" si="278"/>
        <v>25</v>
      </c>
      <c r="L831" s="144">
        <f t="shared" si="285"/>
        <v>115</v>
      </c>
      <c r="M831" s="23">
        <f t="shared" si="279"/>
        <v>0.98688108712867562</v>
      </c>
      <c r="N831" s="35">
        <f t="shared" si="280"/>
        <v>0.22742716346871902</v>
      </c>
      <c r="O831" s="87">
        <f t="shared" si="281"/>
        <v>1.8244536378563991</v>
      </c>
      <c r="P831" s="142">
        <f t="shared" si="282"/>
        <v>34.936012904735499</v>
      </c>
      <c r="R831" s="60">
        <v>40658</v>
      </c>
      <c r="S831" s="121">
        <v>821</v>
      </c>
      <c r="T831" s="73">
        <f>'Calcul Es et Ea'!C830</f>
        <v>24.587420000000002</v>
      </c>
      <c r="U831" s="65">
        <f>'Calcul Es et Ea'!D830</f>
        <v>11.88519</v>
      </c>
      <c r="V831" s="33">
        <f t="shared" si="286"/>
        <v>26.242535453521118</v>
      </c>
      <c r="W831" s="33">
        <f t="shared" si="287"/>
        <v>23.657395283719783</v>
      </c>
      <c r="X831" s="35">
        <f t="shared" si="288"/>
        <v>0.9014904571861988</v>
      </c>
      <c r="Y831" s="25">
        <f t="shared" si="289"/>
        <v>18.216194368464233</v>
      </c>
      <c r="AA831" s="60">
        <v>40658</v>
      </c>
      <c r="AB831" s="121">
        <v>821</v>
      </c>
      <c r="AC831" s="73">
        <f t="shared" si="283"/>
        <v>24.587420000000002</v>
      </c>
      <c r="AD831" s="65">
        <f t="shared" si="284"/>
        <v>11.88519</v>
      </c>
      <c r="AE831" s="33">
        <f>'Calcul Es et Ea'!I830</f>
        <v>1.6925519151201396</v>
      </c>
      <c r="AF831" s="47">
        <f t="shared" si="290"/>
        <v>297.74742000000003</v>
      </c>
      <c r="AG831" s="47">
        <f t="shared" si="291"/>
        <v>285.04519000000005</v>
      </c>
      <c r="AH831" s="33">
        <f t="shared" si="292"/>
        <v>38.534872038370487</v>
      </c>
      <c r="AI831" s="33">
        <f t="shared" si="293"/>
        <v>32.368066733427206</v>
      </c>
      <c r="AJ831" s="25">
        <f t="shared" si="294"/>
        <v>4.8522008749049119</v>
      </c>
    </row>
    <row r="832" spans="1:36" x14ac:dyDescent="0.45">
      <c r="A832" s="60">
        <v>40659</v>
      </c>
      <c r="B832" s="122">
        <v>822</v>
      </c>
      <c r="C832" s="89">
        <f t="shared" si="273"/>
        <v>19.950427207804616</v>
      </c>
      <c r="D832" s="75">
        <f t="shared" si="274"/>
        <v>5.937972832157719</v>
      </c>
      <c r="E832" s="75">
        <f t="shared" si="275"/>
        <v>14.012454375646897</v>
      </c>
      <c r="G832" s="111">
        <v>40659</v>
      </c>
      <c r="H832" s="140">
        <v>822</v>
      </c>
      <c r="I832" s="149">
        <f t="shared" si="276"/>
        <v>2011</v>
      </c>
      <c r="J832" s="13">
        <f t="shared" si="277"/>
        <v>4</v>
      </c>
      <c r="K832" s="13">
        <f t="shared" si="278"/>
        <v>26</v>
      </c>
      <c r="L832" s="144">
        <f t="shared" si="285"/>
        <v>116</v>
      </c>
      <c r="M832" s="23">
        <f t="shared" si="279"/>
        <v>0.98636180594316414</v>
      </c>
      <c r="N832" s="35">
        <f t="shared" si="280"/>
        <v>0.23324494259523124</v>
      </c>
      <c r="O832" s="87">
        <f t="shared" si="281"/>
        <v>1.8313350919436875</v>
      </c>
      <c r="P832" s="142">
        <f t="shared" si="282"/>
        <v>35.167532944332635</v>
      </c>
      <c r="R832" s="60">
        <v>40659</v>
      </c>
      <c r="S832" s="122">
        <v>822</v>
      </c>
      <c r="T832" s="73">
        <f>'Calcul Es et Ea'!C831</f>
        <v>23.95252</v>
      </c>
      <c r="U832" s="65">
        <f>'Calcul Es et Ea'!D831</f>
        <v>8.9165329999999994</v>
      </c>
      <c r="V832" s="33">
        <f t="shared" si="286"/>
        <v>26.416444046464903</v>
      </c>
      <c r="W832" s="33">
        <f t="shared" si="287"/>
        <v>25.90964572442158</v>
      </c>
      <c r="X832" s="35">
        <f t="shared" si="288"/>
        <v>0.98081504379802609</v>
      </c>
      <c r="Y832" s="25">
        <f t="shared" si="289"/>
        <v>19.950427207804616</v>
      </c>
      <c r="AA832" s="60">
        <v>40659</v>
      </c>
      <c r="AB832" s="122">
        <v>822</v>
      </c>
      <c r="AC832" s="73">
        <f t="shared" si="283"/>
        <v>23.95252</v>
      </c>
      <c r="AD832" s="65">
        <f t="shared" si="284"/>
        <v>8.9165329999999994</v>
      </c>
      <c r="AE832" s="33">
        <f>'Calcul Es et Ea'!I831</f>
        <v>1.3712563014925394</v>
      </c>
      <c r="AF832" s="47">
        <f t="shared" si="290"/>
        <v>297.11252000000002</v>
      </c>
      <c r="AG832" s="47">
        <f t="shared" si="291"/>
        <v>282.07653300000004</v>
      </c>
      <c r="AH832" s="33">
        <f t="shared" si="292"/>
        <v>38.207243376328321</v>
      </c>
      <c r="AI832" s="33">
        <f t="shared" si="293"/>
        <v>31.040572424653725</v>
      </c>
      <c r="AJ832" s="25">
        <f t="shared" si="294"/>
        <v>5.937972832157719</v>
      </c>
    </row>
    <row r="833" spans="1:36" x14ac:dyDescent="0.45">
      <c r="A833" s="60">
        <v>40660</v>
      </c>
      <c r="B833" s="122">
        <v>823</v>
      </c>
      <c r="C833" s="89">
        <f t="shared" si="273"/>
        <v>18.8386107619976</v>
      </c>
      <c r="D833" s="75">
        <f t="shared" si="274"/>
        <v>5.3788643043254467</v>
      </c>
      <c r="E833" s="75">
        <f t="shared" si="275"/>
        <v>13.459746457672153</v>
      </c>
      <c r="G833" s="111">
        <v>40660</v>
      </c>
      <c r="H833" s="140">
        <v>823</v>
      </c>
      <c r="I833" s="149">
        <f t="shared" si="276"/>
        <v>2011</v>
      </c>
      <c r="J833" s="13">
        <f t="shared" si="277"/>
        <v>4</v>
      </c>
      <c r="K833" s="13">
        <f t="shared" si="278"/>
        <v>27</v>
      </c>
      <c r="L833" s="144">
        <f t="shared" si="285"/>
        <v>117</v>
      </c>
      <c r="M833" s="23">
        <f t="shared" si="279"/>
        <v>0.9858465660488881</v>
      </c>
      <c r="N833" s="35">
        <f t="shared" si="280"/>
        <v>0.23899360621141433</v>
      </c>
      <c r="O833" s="87">
        <f t="shared" si="281"/>
        <v>1.8381659759634081</v>
      </c>
      <c r="P833" s="142">
        <f t="shared" si="282"/>
        <v>35.39590271036348</v>
      </c>
      <c r="R833" s="60">
        <v>40660</v>
      </c>
      <c r="S833" s="122">
        <v>823</v>
      </c>
      <c r="T833" s="73">
        <f>'Calcul Es et Ea'!C832</f>
        <v>21.387930000000001</v>
      </c>
      <c r="U833" s="65">
        <f>'Calcul Es et Ea'!D832</f>
        <v>8.1535650000000004</v>
      </c>
      <c r="V833" s="33">
        <f t="shared" si="286"/>
        <v>26.587986279916635</v>
      </c>
      <c r="W833" s="33">
        <f t="shared" si="287"/>
        <v>24.465728262334544</v>
      </c>
      <c r="X833" s="35">
        <f t="shared" si="288"/>
        <v>0.92017981372342028</v>
      </c>
      <c r="Y833" s="25">
        <f t="shared" si="289"/>
        <v>18.8386107619976</v>
      </c>
      <c r="AA833" s="60">
        <v>40660</v>
      </c>
      <c r="AB833" s="122">
        <v>823</v>
      </c>
      <c r="AC833" s="73">
        <f t="shared" si="283"/>
        <v>21.387930000000001</v>
      </c>
      <c r="AD833" s="65">
        <f t="shared" si="284"/>
        <v>8.1535650000000004</v>
      </c>
      <c r="AE833" s="33">
        <f>'Calcul Es et Ea'!I832</f>
        <v>1.3335648754464529</v>
      </c>
      <c r="AF833" s="47">
        <f t="shared" si="290"/>
        <v>294.54793000000001</v>
      </c>
      <c r="AG833" s="47">
        <f t="shared" si="291"/>
        <v>281.31356500000004</v>
      </c>
      <c r="AH833" s="33">
        <f t="shared" si="292"/>
        <v>36.905049585420585</v>
      </c>
      <c r="AI833" s="33">
        <f t="shared" si="293"/>
        <v>30.706095126457395</v>
      </c>
      <c r="AJ833" s="25">
        <f t="shared" si="294"/>
        <v>5.3788643043254467</v>
      </c>
    </row>
    <row r="834" spans="1:36" x14ac:dyDescent="0.45">
      <c r="A834" s="60">
        <v>40661</v>
      </c>
      <c r="B834" s="121">
        <v>824</v>
      </c>
      <c r="C834" s="89">
        <f t="shared" si="273"/>
        <v>18.465378504203478</v>
      </c>
      <c r="D834" s="75">
        <f t="shared" si="274"/>
        <v>5.3560488415731422</v>
      </c>
      <c r="E834" s="75">
        <f t="shared" si="275"/>
        <v>13.109329662630337</v>
      </c>
      <c r="G834" s="111">
        <v>40661</v>
      </c>
      <c r="H834" s="139">
        <v>824</v>
      </c>
      <c r="I834" s="149">
        <f t="shared" si="276"/>
        <v>2011</v>
      </c>
      <c r="J834" s="13">
        <f t="shared" si="277"/>
        <v>4</v>
      </c>
      <c r="K834" s="13">
        <f t="shared" si="278"/>
        <v>28</v>
      </c>
      <c r="L834" s="144">
        <f t="shared" si="285"/>
        <v>118</v>
      </c>
      <c r="M834" s="23">
        <f t="shared" si="279"/>
        <v>0.98533552012254777</v>
      </c>
      <c r="N834" s="35">
        <f t="shared" si="280"/>
        <v>0.2446714508641725</v>
      </c>
      <c r="O834" s="87">
        <f t="shared" si="281"/>
        <v>1.8449441383168905</v>
      </c>
      <c r="P834" s="142">
        <f t="shared" si="282"/>
        <v>35.621063261953253</v>
      </c>
      <c r="R834" s="60">
        <v>40661</v>
      </c>
      <c r="S834" s="121">
        <v>824</v>
      </c>
      <c r="T834" s="73">
        <f>'Calcul Es et Ea'!C833</f>
        <v>18.008009999999999</v>
      </c>
      <c r="U834" s="65">
        <f>'Calcul Es et Ea'!D833</f>
        <v>5.4530880000000002</v>
      </c>
      <c r="V834" s="33">
        <f t="shared" si="286"/>
        <v>26.757117879848806</v>
      </c>
      <c r="W834" s="33">
        <f t="shared" si="287"/>
        <v>23.9810110444201</v>
      </c>
      <c r="X834" s="35">
        <f t="shared" si="288"/>
        <v>0.89624791250333302</v>
      </c>
      <c r="Y834" s="25">
        <f t="shared" si="289"/>
        <v>18.465378504203478</v>
      </c>
      <c r="AA834" s="60">
        <v>40661</v>
      </c>
      <c r="AB834" s="121">
        <v>824</v>
      </c>
      <c r="AC834" s="73">
        <f t="shared" si="283"/>
        <v>18.008009999999999</v>
      </c>
      <c r="AD834" s="65">
        <f t="shared" si="284"/>
        <v>5.4530880000000002</v>
      </c>
      <c r="AE834" s="33">
        <f>'Calcul Es et Ea'!I833</f>
        <v>1.1132766649990258</v>
      </c>
      <c r="AF834" s="47">
        <f t="shared" si="290"/>
        <v>291.16801000000004</v>
      </c>
      <c r="AG834" s="47">
        <f t="shared" si="291"/>
        <v>278.613088</v>
      </c>
      <c r="AH834" s="33">
        <f t="shared" si="292"/>
        <v>35.240050841826353</v>
      </c>
      <c r="AI834" s="33">
        <f t="shared" si="293"/>
        <v>29.543908417436551</v>
      </c>
      <c r="AJ834" s="25">
        <f t="shared" si="294"/>
        <v>5.3560488415731422</v>
      </c>
    </row>
    <row r="835" spans="1:36" x14ac:dyDescent="0.45">
      <c r="A835" s="60">
        <v>40662</v>
      </c>
      <c r="B835" s="122">
        <v>825</v>
      </c>
      <c r="C835" s="89">
        <f t="shared" si="273"/>
        <v>14.912869325316564</v>
      </c>
      <c r="D835" s="75">
        <f t="shared" si="274"/>
        <v>3.7440943548422414</v>
      </c>
      <c r="E835" s="75">
        <f t="shared" si="275"/>
        <v>11.168774970474322</v>
      </c>
      <c r="G835" s="111">
        <v>40662</v>
      </c>
      <c r="H835" s="140">
        <v>825</v>
      </c>
      <c r="I835" s="149">
        <f t="shared" si="276"/>
        <v>2011</v>
      </c>
      <c r="J835" s="13">
        <f t="shared" si="277"/>
        <v>4</v>
      </c>
      <c r="K835" s="13">
        <f t="shared" si="278"/>
        <v>29</v>
      </c>
      <c r="L835" s="144">
        <f t="shared" si="285"/>
        <v>119</v>
      </c>
      <c r="M835" s="23">
        <f t="shared" si="279"/>
        <v>0.98482881959808055</v>
      </c>
      <c r="N835" s="35">
        <f t="shared" si="280"/>
        <v>0.25027679408559728</v>
      </c>
      <c r="O835" s="87">
        <f t="shared" si="281"/>
        <v>1.851667375977553</v>
      </c>
      <c r="P835" s="142">
        <f t="shared" si="282"/>
        <v>35.842957106874842</v>
      </c>
      <c r="R835" s="60">
        <v>40662</v>
      </c>
      <c r="S835" s="122">
        <v>825</v>
      </c>
      <c r="T835" s="73">
        <f>'Calcul Es et Ea'!C834</f>
        <v>17.586590000000001</v>
      </c>
      <c r="U835" s="65">
        <f>'Calcul Es et Ea'!D834</f>
        <v>9.4988700000000001</v>
      </c>
      <c r="V835" s="33">
        <f t="shared" si="286"/>
        <v>26.923795660400106</v>
      </c>
      <c r="W835" s="33">
        <f t="shared" si="287"/>
        <v>19.36736276015138</v>
      </c>
      <c r="X835" s="35">
        <f t="shared" si="288"/>
        <v>0.71933998476437577</v>
      </c>
      <c r="Y835" s="25">
        <f t="shared" si="289"/>
        <v>14.912869325316564</v>
      </c>
      <c r="AA835" s="60">
        <v>40662</v>
      </c>
      <c r="AB835" s="122">
        <v>825</v>
      </c>
      <c r="AC835" s="73">
        <f t="shared" si="283"/>
        <v>17.586590000000001</v>
      </c>
      <c r="AD835" s="65">
        <f t="shared" si="284"/>
        <v>9.4988700000000001</v>
      </c>
      <c r="AE835" s="33">
        <f>'Calcul Es et Ea'!I834</f>
        <v>1.2777258964734477</v>
      </c>
      <c r="AF835" s="47">
        <f t="shared" si="290"/>
        <v>290.74659000000003</v>
      </c>
      <c r="AG835" s="47">
        <f t="shared" si="291"/>
        <v>282.65887000000004</v>
      </c>
      <c r="AH835" s="33">
        <f t="shared" si="292"/>
        <v>35.036475567393616</v>
      </c>
      <c r="AI835" s="33">
        <f t="shared" si="293"/>
        <v>31.297695934101391</v>
      </c>
      <c r="AJ835" s="25">
        <f t="shared" si="294"/>
        <v>3.7440943548422414</v>
      </c>
    </row>
    <row r="836" spans="1:36" x14ac:dyDescent="0.45">
      <c r="A836" s="60">
        <v>40663</v>
      </c>
      <c r="B836" s="122">
        <v>826</v>
      </c>
      <c r="C836" s="89">
        <f t="shared" si="273"/>
        <v>19.76253088261814</v>
      </c>
      <c r="D836" s="75">
        <f t="shared" si="274"/>
        <v>5.5777911315116961</v>
      </c>
      <c r="E836" s="75">
        <f t="shared" si="275"/>
        <v>14.184739751106445</v>
      </c>
      <c r="G836" s="111">
        <v>40663</v>
      </c>
      <c r="H836" s="140">
        <v>826</v>
      </c>
      <c r="I836" s="149">
        <f t="shared" si="276"/>
        <v>2011</v>
      </c>
      <c r="J836" s="13">
        <f t="shared" si="277"/>
        <v>4</v>
      </c>
      <c r="K836" s="13">
        <f t="shared" si="278"/>
        <v>30</v>
      </c>
      <c r="L836" s="144">
        <f t="shared" si="285"/>
        <v>120</v>
      </c>
      <c r="M836" s="23">
        <f t="shared" si="279"/>
        <v>0.98432661462178739</v>
      </c>
      <c r="N836" s="35">
        <f t="shared" si="280"/>
        <v>0.25580797489151891</v>
      </c>
      <c r="O836" s="87">
        <f t="shared" si="281"/>
        <v>1.8583334345087223</v>
      </c>
      <c r="P836" s="142">
        <f t="shared" si="282"/>
        <v>36.061528183463643</v>
      </c>
      <c r="R836" s="60">
        <v>40663</v>
      </c>
      <c r="S836" s="122">
        <v>826</v>
      </c>
      <c r="T836" s="73">
        <f>'Calcul Es et Ea'!C835</f>
        <v>22.364820000000002</v>
      </c>
      <c r="U836" s="65">
        <f>'Calcul Es et Ea'!D835</f>
        <v>8.3331870000000006</v>
      </c>
      <c r="V836" s="33">
        <f t="shared" si="286"/>
        <v>27.087977510290553</v>
      </c>
      <c r="W836" s="33">
        <f t="shared" si="287"/>
        <v>25.665624522880702</v>
      </c>
      <c r="X836" s="35">
        <f t="shared" si="288"/>
        <v>0.94749135527488126</v>
      </c>
      <c r="Y836" s="25">
        <f t="shared" si="289"/>
        <v>19.76253088261814</v>
      </c>
      <c r="AA836" s="60">
        <v>40663</v>
      </c>
      <c r="AB836" s="122">
        <v>826</v>
      </c>
      <c r="AC836" s="73">
        <f t="shared" si="283"/>
        <v>22.364820000000002</v>
      </c>
      <c r="AD836" s="65">
        <f t="shared" si="284"/>
        <v>8.3331870000000006</v>
      </c>
      <c r="AE836" s="33">
        <f>'Calcul Es et Ea'!I835</f>
        <v>1.3705956431292932</v>
      </c>
      <c r="AF836" s="47">
        <f t="shared" si="290"/>
        <v>295.52482000000003</v>
      </c>
      <c r="AG836" s="47">
        <f t="shared" si="291"/>
        <v>281.49318700000003</v>
      </c>
      <c r="AH836" s="33">
        <f t="shared" si="292"/>
        <v>37.397083942378991</v>
      </c>
      <c r="AI836" s="33">
        <f t="shared" si="293"/>
        <v>30.784595074020043</v>
      </c>
      <c r="AJ836" s="25">
        <f t="shared" si="294"/>
        <v>5.5777911315116961</v>
      </c>
    </row>
    <row r="837" spans="1:36" x14ac:dyDescent="0.45">
      <c r="A837" s="60">
        <v>40664</v>
      </c>
      <c r="B837" s="121">
        <v>827</v>
      </c>
      <c r="C837" s="89">
        <f t="shared" si="273"/>
        <v>13.755084669643344</v>
      </c>
      <c r="D837" s="75">
        <f t="shared" si="274"/>
        <v>3.0975880919052141</v>
      </c>
      <c r="E837" s="75">
        <f t="shared" si="275"/>
        <v>10.657496577738129</v>
      </c>
      <c r="G837" s="111">
        <v>40664</v>
      </c>
      <c r="H837" s="139">
        <v>827</v>
      </c>
      <c r="I837" s="149">
        <f t="shared" si="276"/>
        <v>2011</v>
      </c>
      <c r="J837" s="13">
        <f t="shared" si="277"/>
        <v>5</v>
      </c>
      <c r="K837" s="13">
        <f t="shared" si="278"/>
        <v>1</v>
      </c>
      <c r="L837" s="144">
        <f t="shared" si="285"/>
        <v>121</v>
      </c>
      <c r="M837" s="23">
        <f t="shared" si="279"/>
        <v>0.98382905400784104</v>
      </c>
      <c r="N837" s="35">
        <f t="shared" si="280"/>
        <v>0.26126335427369202</v>
      </c>
      <c r="O837" s="87">
        <f t="shared" si="281"/>
        <v>1.8649400082384391</v>
      </c>
      <c r="P837" s="142">
        <f t="shared" si="282"/>
        <v>36.276721841392117</v>
      </c>
      <c r="R837" s="60">
        <v>40664</v>
      </c>
      <c r="S837" s="121">
        <v>827</v>
      </c>
      <c r="T837" s="73">
        <f>'Calcul Es et Ea'!C836</f>
        <v>19.530650000000001</v>
      </c>
      <c r="U837" s="65">
        <f>'Calcul Es et Ea'!D836</f>
        <v>12.813549999999999</v>
      </c>
      <c r="V837" s="33">
        <f t="shared" si="286"/>
        <v>27.249622378380103</v>
      </c>
      <c r="W837" s="33">
        <f t="shared" si="287"/>
        <v>17.863746324212133</v>
      </c>
      <c r="X837" s="35">
        <f t="shared" si="288"/>
        <v>0.65555940835294879</v>
      </c>
      <c r="Y837" s="25">
        <f t="shared" si="289"/>
        <v>13.755084669643344</v>
      </c>
      <c r="AA837" s="60">
        <v>40664</v>
      </c>
      <c r="AB837" s="121">
        <v>827</v>
      </c>
      <c r="AC837" s="73">
        <f t="shared" si="283"/>
        <v>19.530650000000001</v>
      </c>
      <c r="AD837" s="65">
        <f t="shared" si="284"/>
        <v>12.813549999999999</v>
      </c>
      <c r="AE837" s="33">
        <f>'Calcul Es et Ea'!I836</f>
        <v>1.5028899875112554</v>
      </c>
      <c r="AF837" s="47">
        <f t="shared" si="290"/>
        <v>292.69065000000001</v>
      </c>
      <c r="AG837" s="47">
        <f t="shared" si="291"/>
        <v>285.97355000000005</v>
      </c>
      <c r="AH837" s="33">
        <f t="shared" si="292"/>
        <v>35.982993447192833</v>
      </c>
      <c r="AI837" s="33">
        <f t="shared" si="293"/>
        <v>32.791807794290115</v>
      </c>
      <c r="AJ837" s="25">
        <f t="shared" si="294"/>
        <v>3.0975880919052141</v>
      </c>
    </row>
    <row r="838" spans="1:36" x14ac:dyDescent="0.45">
      <c r="A838" s="60">
        <v>40665</v>
      </c>
      <c r="B838" s="122">
        <v>828</v>
      </c>
      <c r="C838" s="89">
        <f t="shared" si="273"/>
        <v>16.702399163659393</v>
      </c>
      <c r="D838" s="75">
        <f t="shared" si="274"/>
        <v>3.8448719980461008</v>
      </c>
      <c r="E838" s="75">
        <f t="shared" si="275"/>
        <v>12.857527165613293</v>
      </c>
      <c r="G838" s="111">
        <v>40665</v>
      </c>
      <c r="H838" s="140">
        <v>828</v>
      </c>
      <c r="I838" s="149">
        <f t="shared" si="276"/>
        <v>2011</v>
      </c>
      <c r="J838" s="13">
        <f t="shared" si="277"/>
        <v>5</v>
      </c>
      <c r="K838" s="13">
        <f t="shared" si="278"/>
        <v>2</v>
      </c>
      <c r="L838" s="144">
        <f t="shared" si="285"/>
        <v>122</v>
      </c>
      <c r="M838" s="23">
        <f t="shared" si="279"/>
        <v>0.98333628519418981</v>
      </c>
      <c r="N838" s="35">
        <f t="shared" si="280"/>
        <v>0.26664131568546878</v>
      </c>
      <c r="O838" s="87">
        <f t="shared" si="281"/>
        <v>1.8714847405995649</v>
      </c>
      <c r="P838" s="142">
        <f t="shared" si="282"/>
        <v>36.488484821461405</v>
      </c>
      <c r="R838" s="60">
        <v>40665</v>
      </c>
      <c r="S838" s="122">
        <v>828</v>
      </c>
      <c r="T838" s="73">
        <f>'Calcul Es et Ea'!C837</f>
        <v>22.47974</v>
      </c>
      <c r="U838" s="65">
        <f>'Calcul Es et Ea'!D837</f>
        <v>12.69031</v>
      </c>
      <c r="V838" s="33">
        <f t="shared" si="286"/>
        <v>27.408690258488949</v>
      </c>
      <c r="W838" s="33">
        <f t="shared" si="287"/>
        <v>21.691427485271941</v>
      </c>
      <c r="X838" s="35">
        <f t="shared" si="288"/>
        <v>0.79140693264442752</v>
      </c>
      <c r="Y838" s="25">
        <f t="shared" si="289"/>
        <v>16.702399163659393</v>
      </c>
      <c r="AA838" s="60">
        <v>40665</v>
      </c>
      <c r="AB838" s="122">
        <v>828</v>
      </c>
      <c r="AC838" s="73">
        <f t="shared" si="283"/>
        <v>22.47974</v>
      </c>
      <c r="AD838" s="65">
        <f t="shared" si="284"/>
        <v>12.69031</v>
      </c>
      <c r="AE838" s="33">
        <f>'Calcul Es et Ea'!I837</f>
        <v>1.7937056360836419</v>
      </c>
      <c r="AF838" s="47">
        <f t="shared" si="290"/>
        <v>295.63974000000002</v>
      </c>
      <c r="AG838" s="47">
        <f t="shared" si="291"/>
        <v>285.85031000000004</v>
      </c>
      <c r="AH838" s="33">
        <f t="shared" si="292"/>
        <v>37.455287925037617</v>
      </c>
      <c r="AI838" s="33">
        <f t="shared" si="293"/>
        <v>32.735317943723658</v>
      </c>
      <c r="AJ838" s="25">
        <f t="shared" si="294"/>
        <v>3.8448719980461008</v>
      </c>
    </row>
    <row r="839" spans="1:36" x14ac:dyDescent="0.45">
      <c r="A839" s="60">
        <v>40666</v>
      </c>
      <c r="B839" s="122">
        <v>829</v>
      </c>
      <c r="C839" s="89">
        <f t="shared" si="273"/>
        <v>13.441187607190569</v>
      </c>
      <c r="D839" s="75">
        <f t="shared" si="274"/>
        <v>3.0364127345596512</v>
      </c>
      <c r="E839" s="75">
        <f t="shared" si="275"/>
        <v>10.404774872630918</v>
      </c>
      <c r="G839" s="111">
        <v>40666</v>
      </c>
      <c r="H839" s="140">
        <v>829</v>
      </c>
      <c r="I839" s="149">
        <f t="shared" si="276"/>
        <v>2011</v>
      </c>
      <c r="J839" s="13">
        <f t="shared" si="277"/>
        <v>5</v>
      </c>
      <c r="K839" s="13">
        <f t="shared" si="278"/>
        <v>3</v>
      </c>
      <c r="L839" s="144">
        <f t="shared" si="285"/>
        <v>123</v>
      </c>
      <c r="M839" s="23">
        <f t="shared" si="279"/>
        <v>0.98284845419886802</v>
      </c>
      <c r="N839" s="35">
        <f t="shared" si="280"/>
        <v>0.27194026552081696</v>
      </c>
      <c r="O839" s="87">
        <f t="shared" si="281"/>
        <v>1.8779652246435381</v>
      </c>
      <c r="P839" s="142">
        <f t="shared" si="282"/>
        <v>36.696765234569199</v>
      </c>
      <c r="R839" s="60">
        <v>40666</v>
      </c>
      <c r="S839" s="122">
        <v>829</v>
      </c>
      <c r="T839" s="73">
        <f>'Calcul Es et Ea'!C838</f>
        <v>16.5182</v>
      </c>
      <c r="U839" s="65">
        <f>'Calcul Es et Ea'!D838</f>
        <v>10.250170000000001</v>
      </c>
      <c r="V839" s="33">
        <f t="shared" si="286"/>
        <v>27.565142173599</v>
      </c>
      <c r="W839" s="33">
        <f t="shared" si="287"/>
        <v>17.456087801546193</v>
      </c>
      <c r="X839" s="35">
        <f t="shared" si="288"/>
        <v>0.63326674288896168</v>
      </c>
      <c r="Y839" s="25">
        <f t="shared" si="289"/>
        <v>13.441187607190569</v>
      </c>
      <c r="AA839" s="60">
        <v>40666</v>
      </c>
      <c r="AB839" s="122">
        <v>829</v>
      </c>
      <c r="AC839" s="73">
        <f t="shared" si="283"/>
        <v>16.5182</v>
      </c>
      <c r="AD839" s="65">
        <f t="shared" si="284"/>
        <v>10.250170000000001</v>
      </c>
      <c r="AE839" s="33">
        <f>'Calcul Es et Ea'!I838</f>
        <v>1.2768123803131115</v>
      </c>
      <c r="AF839" s="47">
        <f t="shared" si="290"/>
        <v>289.6782</v>
      </c>
      <c r="AG839" s="47">
        <f t="shared" si="291"/>
        <v>283.41017000000005</v>
      </c>
      <c r="AH839" s="33">
        <f t="shared" si="292"/>
        <v>34.524321009275191</v>
      </c>
      <c r="AI839" s="33">
        <f t="shared" si="293"/>
        <v>31.631778843781344</v>
      </c>
      <c r="AJ839" s="25">
        <f t="shared" si="294"/>
        <v>3.0364127345596512</v>
      </c>
    </row>
    <row r="840" spans="1:36" x14ac:dyDescent="0.45">
      <c r="A840" s="60">
        <v>40667</v>
      </c>
      <c r="B840" s="121">
        <v>830</v>
      </c>
      <c r="C840" s="89">
        <f t="shared" si="273"/>
        <v>18.38820087722187</v>
      </c>
      <c r="D840" s="75">
        <f t="shared" si="274"/>
        <v>5.1121052159219387</v>
      </c>
      <c r="E840" s="75">
        <f t="shared" si="275"/>
        <v>13.27609566129993</v>
      </c>
      <c r="G840" s="111">
        <v>40667</v>
      </c>
      <c r="H840" s="139">
        <v>830</v>
      </c>
      <c r="I840" s="149">
        <f t="shared" si="276"/>
        <v>2011</v>
      </c>
      <c r="J840" s="13">
        <f t="shared" si="277"/>
        <v>5</v>
      </c>
      <c r="K840" s="13">
        <f t="shared" si="278"/>
        <v>4</v>
      </c>
      <c r="L840" s="144">
        <f t="shared" si="285"/>
        <v>124</v>
      </c>
      <c r="M840" s="23">
        <f t="shared" si="279"/>
        <v>0.98236570557672775</v>
      </c>
      <c r="N840" s="35">
        <f t="shared" si="280"/>
        <v>0.27715863358653975</v>
      </c>
      <c r="O840" s="87">
        <f t="shared" si="281"/>
        <v>1.8843790037361146</v>
      </c>
      <c r="P840" s="142">
        <f t="shared" si="282"/>
        <v>36.901512540013726</v>
      </c>
      <c r="R840" s="60">
        <v>40667</v>
      </c>
      <c r="S840" s="121">
        <v>830</v>
      </c>
      <c r="T840" s="73">
        <f>'Calcul Es et Ea'!C839</f>
        <v>20.27976</v>
      </c>
      <c r="U840" s="65">
        <f>'Calcul Es et Ea'!D839</f>
        <v>8.6785979999999991</v>
      </c>
      <c r="V840" s="33">
        <f t="shared" si="286"/>
        <v>27.718940159556713</v>
      </c>
      <c r="W840" s="33">
        <f t="shared" si="287"/>
        <v>23.8807803600284</v>
      </c>
      <c r="X840" s="35">
        <f t="shared" si="288"/>
        <v>0.86153295265132912</v>
      </c>
      <c r="Y840" s="25">
        <f t="shared" si="289"/>
        <v>18.38820087722187</v>
      </c>
      <c r="AA840" s="60">
        <v>40667</v>
      </c>
      <c r="AB840" s="121">
        <v>830</v>
      </c>
      <c r="AC840" s="73">
        <f t="shared" si="283"/>
        <v>20.27976</v>
      </c>
      <c r="AD840" s="65">
        <f t="shared" si="284"/>
        <v>8.6785979999999991</v>
      </c>
      <c r="AE840" s="33">
        <f>'Calcul Es et Ea'!I839</f>
        <v>1.1962327172445584</v>
      </c>
      <c r="AF840" s="47">
        <f t="shared" si="290"/>
        <v>293.43976000000004</v>
      </c>
      <c r="AG840" s="47">
        <f t="shared" si="291"/>
        <v>281.83859800000005</v>
      </c>
      <c r="AH840" s="33">
        <f t="shared" si="292"/>
        <v>36.352788387366601</v>
      </c>
      <c r="AI840" s="33">
        <f t="shared" si="293"/>
        <v>30.93597245725109</v>
      </c>
      <c r="AJ840" s="25">
        <f t="shared" si="294"/>
        <v>5.1121052159219387</v>
      </c>
    </row>
    <row r="841" spans="1:36" x14ac:dyDescent="0.45">
      <c r="A841" s="60">
        <v>40668</v>
      </c>
      <c r="B841" s="122">
        <v>831</v>
      </c>
      <c r="C841" s="89">
        <f t="shared" si="273"/>
        <v>19.997199685872058</v>
      </c>
      <c r="D841" s="75">
        <f t="shared" si="274"/>
        <v>5.9219627070073626</v>
      </c>
      <c r="E841" s="75">
        <f t="shared" si="275"/>
        <v>14.075236978864694</v>
      </c>
      <c r="G841" s="111">
        <v>40668</v>
      </c>
      <c r="H841" s="140">
        <v>831</v>
      </c>
      <c r="I841" s="149">
        <f t="shared" si="276"/>
        <v>2011</v>
      </c>
      <c r="J841" s="13">
        <f t="shared" si="277"/>
        <v>5</v>
      </c>
      <c r="K841" s="13">
        <f t="shared" si="278"/>
        <v>5</v>
      </c>
      <c r="L841" s="144">
        <f t="shared" si="285"/>
        <v>125</v>
      </c>
      <c r="M841" s="23">
        <f t="shared" si="279"/>
        <v>0.98188818237660425</v>
      </c>
      <c r="N841" s="35">
        <f t="shared" si="280"/>
        <v>0.28229487356755767</v>
      </c>
      <c r="O841" s="87">
        <f t="shared" si="281"/>
        <v>1.89072357244335</v>
      </c>
      <c r="P841" s="142">
        <f t="shared" si="282"/>
        <v>37.102677523294147</v>
      </c>
      <c r="R841" s="60">
        <v>40668</v>
      </c>
      <c r="S841" s="122">
        <v>831</v>
      </c>
      <c r="T841" s="73">
        <f>'Calcul Es et Ea'!C840</f>
        <v>22.578299999999999</v>
      </c>
      <c r="U841" s="65">
        <f>'Calcul Es et Ea'!D840</f>
        <v>9.0064449999999994</v>
      </c>
      <c r="V841" s="33">
        <f t="shared" si="286"/>
        <v>27.870047248397633</v>
      </c>
      <c r="W841" s="33">
        <f t="shared" si="287"/>
        <v>25.970389202431242</v>
      </c>
      <c r="X841" s="35">
        <f t="shared" si="288"/>
        <v>0.93183872172747717</v>
      </c>
      <c r="Y841" s="25">
        <f t="shared" si="289"/>
        <v>19.997199685872058</v>
      </c>
      <c r="AA841" s="60">
        <v>40668</v>
      </c>
      <c r="AB841" s="122">
        <v>831</v>
      </c>
      <c r="AC841" s="73">
        <f t="shared" si="283"/>
        <v>22.578299999999999</v>
      </c>
      <c r="AD841" s="65">
        <f t="shared" si="284"/>
        <v>9.0064449999999994</v>
      </c>
      <c r="AE841" s="33">
        <f>'Calcul Es et Ea'!I840</f>
        <v>1.1450611598386284</v>
      </c>
      <c r="AF841" s="47">
        <f t="shared" si="290"/>
        <v>295.73830000000004</v>
      </c>
      <c r="AG841" s="47">
        <f t="shared" si="291"/>
        <v>282.16644500000001</v>
      </c>
      <c r="AH841" s="33">
        <f t="shared" si="292"/>
        <v>37.505260092326935</v>
      </c>
      <c r="AI841" s="33">
        <f t="shared" si="293"/>
        <v>31.080168127449593</v>
      </c>
      <c r="AJ841" s="25">
        <f t="shared" si="294"/>
        <v>5.9219627070073626</v>
      </c>
    </row>
    <row r="842" spans="1:36" x14ac:dyDescent="0.45">
      <c r="A842" s="60">
        <v>40669</v>
      </c>
      <c r="B842" s="122">
        <v>832</v>
      </c>
      <c r="C842" s="89">
        <f t="shared" si="273"/>
        <v>20.509516525210135</v>
      </c>
      <c r="D842" s="75">
        <f t="shared" si="274"/>
        <v>5.5762741394951627</v>
      </c>
      <c r="E842" s="75">
        <f t="shared" si="275"/>
        <v>14.933242385714973</v>
      </c>
      <c r="G842" s="111">
        <v>40669</v>
      </c>
      <c r="H842" s="140">
        <v>832</v>
      </c>
      <c r="I842" s="149">
        <f t="shared" si="276"/>
        <v>2011</v>
      </c>
      <c r="J842" s="13">
        <f t="shared" si="277"/>
        <v>5</v>
      </c>
      <c r="K842" s="13">
        <f t="shared" si="278"/>
        <v>6</v>
      </c>
      <c r="L842" s="144">
        <f t="shared" si="285"/>
        <v>126</v>
      </c>
      <c r="M842" s="23">
        <f t="shared" si="279"/>
        <v>0.98141602609892764</v>
      </c>
      <c r="N842" s="35">
        <f t="shared" si="280"/>
        <v>0.28734746348511525</v>
      </c>
      <c r="O842" s="87">
        <f t="shared" si="281"/>
        <v>1.8969963776159524</v>
      </c>
      <c r="P842" s="142">
        <f t="shared" si="282"/>
        <v>37.300212273566842</v>
      </c>
      <c r="R842" s="60">
        <v>40669</v>
      </c>
      <c r="S842" s="122">
        <v>832</v>
      </c>
      <c r="T842" s="73">
        <f>'Calcul Es et Ea'!C841</f>
        <v>23.91713</v>
      </c>
      <c r="U842" s="65">
        <f>'Calcul Es et Ea'!D841</f>
        <v>9.7917679999999994</v>
      </c>
      <c r="V842" s="33">
        <f t="shared" si="286"/>
        <v>28.018427451412471</v>
      </c>
      <c r="W842" s="33">
        <f t="shared" si="287"/>
        <v>26.63573574702615</v>
      </c>
      <c r="X842" s="35">
        <f t="shared" si="288"/>
        <v>0.95065063138236128</v>
      </c>
      <c r="Y842" s="25">
        <f t="shared" si="289"/>
        <v>20.509516525210135</v>
      </c>
      <c r="AA842" s="60">
        <v>40669</v>
      </c>
      <c r="AB842" s="122">
        <v>832</v>
      </c>
      <c r="AC842" s="73">
        <f t="shared" si="283"/>
        <v>23.91713</v>
      </c>
      <c r="AD842" s="65">
        <f t="shared" si="284"/>
        <v>9.7917679999999994</v>
      </c>
      <c r="AE842" s="33">
        <f>'Calcul Es et Ea'!I841</f>
        <v>1.4462821917252149</v>
      </c>
      <c r="AF842" s="47">
        <f t="shared" si="290"/>
        <v>297.07713000000001</v>
      </c>
      <c r="AG842" s="47">
        <f t="shared" si="291"/>
        <v>282.95176800000002</v>
      </c>
      <c r="AH842" s="33">
        <f t="shared" si="292"/>
        <v>38.189042692314295</v>
      </c>
      <c r="AI842" s="33">
        <f t="shared" si="293"/>
        <v>31.4276234476838</v>
      </c>
      <c r="AJ842" s="25">
        <f t="shared" si="294"/>
        <v>5.5762741394951627</v>
      </c>
    </row>
    <row r="843" spans="1:36" x14ac:dyDescent="0.45">
      <c r="A843" s="60">
        <v>40670</v>
      </c>
      <c r="B843" s="121">
        <v>833</v>
      </c>
      <c r="C843" s="89">
        <f t="shared" si="273"/>
        <v>16.510855426731567</v>
      </c>
      <c r="D843" s="75">
        <f t="shared" si="274"/>
        <v>3.8448896843978075</v>
      </c>
      <c r="E843" s="75">
        <f t="shared" si="275"/>
        <v>12.665965742333759</v>
      </c>
      <c r="G843" s="111">
        <v>40670</v>
      </c>
      <c r="H843" s="139">
        <v>833</v>
      </c>
      <c r="I843" s="149">
        <f t="shared" si="276"/>
        <v>2011</v>
      </c>
      <c r="J843" s="13">
        <f t="shared" si="277"/>
        <v>5</v>
      </c>
      <c r="K843" s="13">
        <f t="shared" si="278"/>
        <v>7</v>
      </c>
      <c r="L843" s="144">
        <f t="shared" si="285"/>
        <v>127</v>
      </c>
      <c r="M843" s="23">
        <f t="shared" si="279"/>
        <v>0.980949376653793</v>
      </c>
      <c r="N843" s="35">
        <f t="shared" si="280"/>
        <v>0.29231490614777594</v>
      </c>
      <c r="O843" s="87">
        <f t="shared" si="281"/>
        <v>1.9031948196799298</v>
      </c>
      <c r="P843" s="142">
        <f t="shared" si="282"/>
        <v>37.494070160915655</v>
      </c>
      <c r="R843" s="60">
        <v>40670</v>
      </c>
      <c r="S843" s="121">
        <v>833</v>
      </c>
      <c r="T843" s="73">
        <f>'Calcul Es et Ea'!C842</f>
        <v>23.138670000000001</v>
      </c>
      <c r="U843" s="65">
        <f>'Calcul Es et Ea'!D842</f>
        <v>14.07873</v>
      </c>
      <c r="V843" s="33">
        <f t="shared" si="286"/>
        <v>28.164045742073405</v>
      </c>
      <c r="W843" s="33">
        <f t="shared" si="287"/>
        <v>21.442669385365672</v>
      </c>
      <c r="X843" s="35">
        <f t="shared" si="288"/>
        <v>0.76134904699906536</v>
      </c>
      <c r="Y843" s="25">
        <f t="shared" si="289"/>
        <v>16.510855426731567</v>
      </c>
      <c r="AA843" s="60">
        <v>40670</v>
      </c>
      <c r="AB843" s="121">
        <v>833</v>
      </c>
      <c r="AC843" s="73">
        <f t="shared" si="283"/>
        <v>23.138670000000001</v>
      </c>
      <c r="AD843" s="65">
        <f t="shared" si="284"/>
        <v>14.07873</v>
      </c>
      <c r="AE843" s="33">
        <f>'Calcul Es et Ea'!I842</f>
        <v>1.6638563973209612</v>
      </c>
      <c r="AF843" s="47">
        <f t="shared" si="290"/>
        <v>296.29867000000002</v>
      </c>
      <c r="AG843" s="47">
        <f t="shared" si="291"/>
        <v>287.23873000000003</v>
      </c>
      <c r="AH843" s="33">
        <f t="shared" si="292"/>
        <v>37.790331490175696</v>
      </c>
      <c r="AI843" s="33">
        <f t="shared" si="293"/>
        <v>33.375969103002646</v>
      </c>
      <c r="AJ843" s="25">
        <f t="shared" si="294"/>
        <v>3.8448896843978075</v>
      </c>
    </row>
    <row r="844" spans="1:36" x14ac:dyDescent="0.45">
      <c r="A844" s="60">
        <v>40671</v>
      </c>
      <c r="B844" s="122">
        <v>834</v>
      </c>
      <c r="C844" s="89">
        <f t="shared" ref="C844:C907" si="295">Y844</f>
        <v>16.37656855872558</v>
      </c>
      <c r="D844" s="75">
        <f t="shared" ref="D844:D907" si="296">AJ844</f>
        <v>4.0261573460708471</v>
      </c>
      <c r="E844" s="75">
        <f t="shared" ref="E844:E907" si="297">C844-D844</f>
        <v>12.350411212654734</v>
      </c>
      <c r="G844" s="111">
        <v>40671</v>
      </c>
      <c r="H844" s="140">
        <v>834</v>
      </c>
      <c r="I844" s="149">
        <f t="shared" ref="I844:I907" si="298">YEAR(G844)</f>
        <v>2011</v>
      </c>
      <c r="J844" s="13">
        <f t="shared" ref="J844:J907" si="299">MONTH(G844)</f>
        <v>5</v>
      </c>
      <c r="K844" s="13">
        <f t="shared" ref="K844:K907" si="300">DAY(G844)</f>
        <v>8</v>
      </c>
      <c r="L844" s="144">
        <f t="shared" si="285"/>
        <v>128</v>
      </c>
      <c r="M844" s="23">
        <f t="shared" ref="M844:M907" si="301">1+0.033*COS(2*PI()*L844/365)</f>
        <v>0.98048837231950192</v>
      </c>
      <c r="N844" s="35">
        <f t="shared" ref="N844:N907" si="302">0.409*SIN((2*PI()*L844/365-1.39))</f>
        <v>0.29719572959507262</v>
      </c>
      <c r="O844" s="87">
        <f t="shared" ref="O844:O907" si="303">ACOS(-TAN($K$5)*TAN(N844))</f>
        <v>1.909316254141175</v>
      </c>
      <c r="P844" s="142">
        <f t="shared" ref="P844:P907" si="304">$E$3*M844*(O844*SIN($K$5)*SIN(N844)+COS($K$5)*COS(N844)*SIN(O844))</f>
        <v>37.684205813592094</v>
      </c>
      <c r="R844" s="60">
        <v>40671</v>
      </c>
      <c r="S844" s="122">
        <v>834</v>
      </c>
      <c r="T844" s="73">
        <f>'Calcul Es et Ea'!C843</f>
        <v>20.55275</v>
      </c>
      <c r="U844" s="65">
        <f>'Calcul Es et Ea'!D843</f>
        <v>11.7293</v>
      </c>
      <c r="V844" s="33">
        <f t="shared" si="286"/>
        <v>28.306868038937839</v>
      </c>
      <c r="W844" s="33">
        <f t="shared" si="287"/>
        <v>21.268270855487767</v>
      </c>
      <c r="X844" s="35">
        <f t="shared" si="288"/>
        <v>0.75134666351049328</v>
      </c>
      <c r="Y844" s="25">
        <f t="shared" si="289"/>
        <v>16.37656855872558</v>
      </c>
      <c r="AA844" s="60">
        <v>40671</v>
      </c>
      <c r="AB844" s="122">
        <v>834</v>
      </c>
      <c r="AC844" s="73">
        <f t="shared" ref="AC844:AC907" si="305">T844</f>
        <v>20.55275</v>
      </c>
      <c r="AD844" s="65">
        <f t="shared" ref="AD844:AD907" si="306">U844</f>
        <v>11.7293</v>
      </c>
      <c r="AE844" s="33">
        <f>'Calcul Es et Ea'!I843</f>
        <v>1.3686188063197571</v>
      </c>
      <c r="AF844" s="47">
        <f t="shared" si="290"/>
        <v>293.71275000000003</v>
      </c>
      <c r="AG844" s="47">
        <f t="shared" si="291"/>
        <v>284.88930000000005</v>
      </c>
      <c r="AH844" s="33">
        <f t="shared" si="292"/>
        <v>36.488254757941327</v>
      </c>
      <c r="AI844" s="33">
        <f t="shared" si="293"/>
        <v>32.297316967823271</v>
      </c>
      <c r="AJ844" s="25">
        <f t="shared" si="294"/>
        <v>4.0261573460708471</v>
      </c>
    </row>
    <row r="845" spans="1:36" x14ac:dyDescent="0.45">
      <c r="A845" s="60">
        <v>40672</v>
      </c>
      <c r="B845" s="122">
        <v>835</v>
      </c>
      <c r="C845" s="89">
        <f t="shared" si="295"/>
        <v>19.11758349238178</v>
      </c>
      <c r="D845" s="75">
        <f t="shared" si="296"/>
        <v>4.9396475876482793</v>
      </c>
      <c r="E845" s="75">
        <f t="shared" si="297"/>
        <v>14.1779359047335</v>
      </c>
      <c r="G845" s="111">
        <v>40672</v>
      </c>
      <c r="H845" s="140">
        <v>835</v>
      </c>
      <c r="I845" s="149">
        <f t="shared" si="298"/>
        <v>2011</v>
      </c>
      <c r="J845" s="13">
        <f t="shared" si="299"/>
        <v>5</v>
      </c>
      <c r="K845" s="13">
        <f t="shared" si="300"/>
        <v>9</v>
      </c>
      <c r="L845" s="144">
        <f t="shared" ref="L845:L908" si="307">L844+1</f>
        <v>129</v>
      </c>
      <c r="M845" s="23">
        <f t="shared" si="301"/>
        <v>0.98003314970158795</v>
      </c>
      <c r="N845" s="35">
        <f t="shared" si="302"/>
        <v>0.30198848753368118</v>
      </c>
      <c r="O845" s="87">
        <f t="shared" si="303"/>
        <v>1.9153579933112876</v>
      </c>
      <c r="P845" s="142">
        <f t="shared" si="304"/>
        <v>37.870575095377966</v>
      </c>
      <c r="R845" s="60">
        <v>40672</v>
      </c>
      <c r="S845" s="122">
        <v>835</v>
      </c>
      <c r="T845" s="73">
        <f>'Calcul Es et Ea'!C844</f>
        <v>22.386839999999999</v>
      </c>
      <c r="U845" s="65">
        <f>'Calcul Es et Ea'!D844</f>
        <v>10.48063</v>
      </c>
      <c r="V845" s="33">
        <f t="shared" si="286"/>
        <v>28.446861188644114</v>
      </c>
      <c r="W845" s="33">
        <f t="shared" si="287"/>
        <v>24.828030509586728</v>
      </c>
      <c r="X845" s="35">
        <f t="shared" si="288"/>
        <v>0.87278629248199768</v>
      </c>
      <c r="Y845" s="25">
        <f t="shared" si="289"/>
        <v>19.11758349238178</v>
      </c>
      <c r="AA845" s="60">
        <v>40672</v>
      </c>
      <c r="AB845" s="122">
        <v>835</v>
      </c>
      <c r="AC845" s="73">
        <f t="shared" si="305"/>
        <v>22.386839999999999</v>
      </c>
      <c r="AD845" s="65">
        <f t="shared" si="306"/>
        <v>10.48063</v>
      </c>
      <c r="AE845" s="33">
        <f>'Calcul Es et Ea'!I844</f>
        <v>1.4312985968493466</v>
      </c>
      <c r="AF845" s="47">
        <f t="shared" si="290"/>
        <v>295.54684000000003</v>
      </c>
      <c r="AG845" s="47">
        <f t="shared" si="291"/>
        <v>283.64063000000004</v>
      </c>
      <c r="AH845" s="33">
        <f t="shared" si="292"/>
        <v>37.408231240687286</v>
      </c>
      <c r="AI845" s="33">
        <f t="shared" si="293"/>
        <v>31.734792174482358</v>
      </c>
      <c r="AJ845" s="25">
        <f t="shared" si="294"/>
        <v>4.9396475876482793</v>
      </c>
    </row>
    <row r="846" spans="1:36" x14ac:dyDescent="0.45">
      <c r="A846" s="60">
        <v>40673</v>
      </c>
      <c r="B846" s="121">
        <v>836</v>
      </c>
      <c r="C846" s="89">
        <f t="shared" si="295"/>
        <v>18.245973222066343</v>
      </c>
      <c r="D846" s="75">
        <f t="shared" si="296"/>
        <v>4.7962722722136277</v>
      </c>
      <c r="E846" s="75">
        <f t="shared" si="297"/>
        <v>13.449700949852716</v>
      </c>
      <c r="G846" s="111">
        <v>40673</v>
      </c>
      <c r="H846" s="139">
        <v>836</v>
      </c>
      <c r="I846" s="149">
        <f t="shared" si="298"/>
        <v>2011</v>
      </c>
      <c r="J846" s="13">
        <f t="shared" si="299"/>
        <v>5</v>
      </c>
      <c r="K846" s="13">
        <f t="shared" si="300"/>
        <v>10</v>
      </c>
      <c r="L846" s="144">
        <f t="shared" si="307"/>
        <v>130</v>
      </c>
      <c r="M846" s="23">
        <f t="shared" si="301"/>
        <v>0.97958384369233742</v>
      </c>
      <c r="N846" s="35">
        <f t="shared" si="302"/>
        <v>0.30669175976598817</v>
      </c>
      <c r="O846" s="87">
        <f t="shared" si="303"/>
        <v>1.9213173082614703</v>
      </c>
      <c r="P846" s="142">
        <f t="shared" si="304"/>
        <v>38.053135083219289</v>
      </c>
      <c r="R846" s="60">
        <v>40673</v>
      </c>
      <c r="S846" s="121">
        <v>836</v>
      </c>
      <c r="T846" s="73">
        <f>'Calcul Es et Ea'!C845</f>
        <v>22.026070000000001</v>
      </c>
      <c r="U846" s="65">
        <f>'Calcul Es et Ea'!D845</f>
        <v>11.28458</v>
      </c>
      <c r="V846" s="33">
        <f t="shared" si="286"/>
        <v>28.583992949111003</v>
      </c>
      <c r="W846" s="33">
        <f t="shared" si="287"/>
        <v>23.69606911956668</v>
      </c>
      <c r="X846" s="35">
        <f t="shared" si="288"/>
        <v>0.82899786470538073</v>
      </c>
      <c r="Y846" s="25">
        <f t="shared" si="289"/>
        <v>18.245973222066343</v>
      </c>
      <c r="AA846" s="60">
        <v>40673</v>
      </c>
      <c r="AB846" s="121">
        <v>836</v>
      </c>
      <c r="AC846" s="73">
        <f t="shared" si="305"/>
        <v>22.026070000000001</v>
      </c>
      <c r="AD846" s="65">
        <f t="shared" si="306"/>
        <v>11.28458</v>
      </c>
      <c r="AE846" s="33">
        <f>'Calcul Es et Ea'!I845</f>
        <v>1.3076069716527552</v>
      </c>
      <c r="AF846" s="47">
        <f t="shared" si="290"/>
        <v>295.18607000000003</v>
      </c>
      <c r="AG846" s="47">
        <f t="shared" si="291"/>
        <v>284.44458000000003</v>
      </c>
      <c r="AH846" s="33">
        <f t="shared" si="292"/>
        <v>37.225910542703701</v>
      </c>
      <c r="AI846" s="33">
        <f t="shared" si="293"/>
        <v>32.096120705010591</v>
      </c>
      <c r="AJ846" s="25">
        <f t="shared" si="294"/>
        <v>4.7962722722136277</v>
      </c>
    </row>
    <row r="847" spans="1:36" x14ac:dyDescent="0.45">
      <c r="A847" s="60">
        <v>40674</v>
      </c>
      <c r="B847" s="122">
        <v>837</v>
      </c>
      <c r="C847" s="89">
        <f t="shared" si="295"/>
        <v>19.971524131947355</v>
      </c>
      <c r="D847" s="75">
        <f t="shared" si="296"/>
        <v>5.4586190092901212</v>
      </c>
      <c r="E847" s="75">
        <f t="shared" si="297"/>
        <v>14.512905122657234</v>
      </c>
      <c r="G847" s="111">
        <v>40674</v>
      </c>
      <c r="H847" s="140">
        <v>837</v>
      </c>
      <c r="I847" s="149">
        <f t="shared" si="298"/>
        <v>2011</v>
      </c>
      <c r="J847" s="13">
        <f t="shared" si="299"/>
        <v>5</v>
      </c>
      <c r="K847" s="13">
        <f t="shared" si="300"/>
        <v>11</v>
      </c>
      <c r="L847" s="144">
        <f t="shared" si="307"/>
        <v>131</v>
      </c>
      <c r="M847" s="23">
        <f t="shared" si="301"/>
        <v>0.97914058743081744</v>
      </c>
      <c r="N847" s="35">
        <f t="shared" si="302"/>
        <v>0.31130415261092631</v>
      </c>
      <c r="O847" s="87">
        <f t="shared" si="303"/>
        <v>1.9271914310108249</v>
      </c>
      <c r="P847" s="142">
        <f t="shared" si="304"/>
        <v>38.23184404527538</v>
      </c>
      <c r="R847" s="60">
        <v>40674</v>
      </c>
      <c r="S847" s="122">
        <v>837</v>
      </c>
      <c r="T847" s="73">
        <f>'Calcul Es et Ea'!C846</f>
        <v>22.757159999999999</v>
      </c>
      <c r="U847" s="65">
        <f>'Calcul Es et Ea'!D846</f>
        <v>10.007949999999999</v>
      </c>
      <c r="V847" s="33">
        <f t="shared" si="286"/>
        <v>28.718231973049058</v>
      </c>
      <c r="W847" s="33">
        <f t="shared" si="287"/>
        <v>25.937044327204354</v>
      </c>
      <c r="X847" s="35">
        <f t="shared" si="288"/>
        <v>0.90315602825220087</v>
      </c>
      <c r="Y847" s="25">
        <f t="shared" si="289"/>
        <v>19.971524131947355</v>
      </c>
      <c r="AA847" s="60">
        <v>40674</v>
      </c>
      <c r="AB847" s="122">
        <v>837</v>
      </c>
      <c r="AC847" s="73">
        <f t="shared" si="305"/>
        <v>22.757159999999999</v>
      </c>
      <c r="AD847" s="65">
        <f t="shared" si="306"/>
        <v>10.007949999999999</v>
      </c>
      <c r="AE847" s="33">
        <f>'Calcul Es et Ea'!I846</f>
        <v>1.278480806368572</v>
      </c>
      <c r="AF847" s="47">
        <f t="shared" si="290"/>
        <v>295.91716000000002</v>
      </c>
      <c r="AG847" s="47">
        <f t="shared" si="291"/>
        <v>283.16795000000002</v>
      </c>
      <c r="AH847" s="33">
        <f t="shared" si="292"/>
        <v>37.596073880855471</v>
      </c>
      <c r="AI847" s="33">
        <f t="shared" si="293"/>
        <v>31.523779436059435</v>
      </c>
      <c r="AJ847" s="25">
        <f t="shared" si="294"/>
        <v>5.4586190092901212</v>
      </c>
    </row>
    <row r="848" spans="1:36" x14ac:dyDescent="0.45">
      <c r="A848" s="60">
        <v>40675</v>
      </c>
      <c r="B848" s="122">
        <v>838</v>
      </c>
      <c r="C848" s="89">
        <f t="shared" si="295"/>
        <v>18.220832743849847</v>
      </c>
      <c r="D848" s="75">
        <f t="shared" si="296"/>
        <v>4.9304767020718065</v>
      </c>
      <c r="E848" s="75">
        <f t="shared" si="297"/>
        <v>13.29035604177804</v>
      </c>
      <c r="G848" s="111">
        <v>40675</v>
      </c>
      <c r="H848" s="140">
        <v>838</v>
      </c>
      <c r="I848" s="149">
        <f t="shared" si="298"/>
        <v>2011</v>
      </c>
      <c r="J848" s="13">
        <f t="shared" si="299"/>
        <v>5</v>
      </c>
      <c r="K848" s="13">
        <f t="shared" si="300"/>
        <v>12</v>
      </c>
      <c r="L848" s="144">
        <f t="shared" si="307"/>
        <v>132</v>
      </c>
      <c r="M848" s="23">
        <f t="shared" si="301"/>
        <v>0.97870351226342489</v>
      </c>
      <c r="N848" s="35">
        <f t="shared" si="302"/>
        <v>0.31582429931695188</v>
      </c>
      <c r="O848" s="87">
        <f t="shared" si="303"/>
        <v>1.9329775569547283</v>
      </c>
      <c r="P848" s="142">
        <f t="shared" si="304"/>
        <v>38.406661419521377</v>
      </c>
      <c r="R848" s="60">
        <v>40675</v>
      </c>
      <c r="S848" s="122">
        <v>838</v>
      </c>
      <c r="T848" s="73">
        <f>'Calcul Es et Ea'!C847</f>
        <v>20.114000000000001</v>
      </c>
      <c r="U848" s="65">
        <f>'Calcul Es et Ea'!D847</f>
        <v>9.5983850000000004</v>
      </c>
      <c r="V848" s="33">
        <f t="shared" si="286"/>
        <v>28.84954779188768</v>
      </c>
      <c r="W848" s="33">
        <f t="shared" si="287"/>
        <v>23.663419147856946</v>
      </c>
      <c r="X848" s="35">
        <f t="shared" si="288"/>
        <v>0.82023535753690247</v>
      </c>
      <c r="Y848" s="25">
        <f t="shared" si="289"/>
        <v>18.220832743849847</v>
      </c>
      <c r="AA848" s="60">
        <v>40675</v>
      </c>
      <c r="AB848" s="122">
        <v>838</v>
      </c>
      <c r="AC848" s="73">
        <f t="shared" si="305"/>
        <v>20.114000000000001</v>
      </c>
      <c r="AD848" s="65">
        <f t="shared" si="306"/>
        <v>9.5983850000000004</v>
      </c>
      <c r="AE848" s="33">
        <f>'Calcul Es et Ea'!I847</f>
        <v>1.1087921481515883</v>
      </c>
      <c r="AF848" s="47">
        <f t="shared" si="290"/>
        <v>293.274</v>
      </c>
      <c r="AG848" s="47">
        <f t="shared" si="291"/>
        <v>282.75838500000003</v>
      </c>
      <c r="AH848" s="33">
        <f t="shared" si="292"/>
        <v>36.270717242562512</v>
      </c>
      <c r="AI848" s="33">
        <f t="shared" si="293"/>
        <v>31.341794821441173</v>
      </c>
      <c r="AJ848" s="25">
        <f t="shared" si="294"/>
        <v>4.9304767020718065</v>
      </c>
    </row>
    <row r="849" spans="1:36" x14ac:dyDescent="0.45">
      <c r="A849" s="60">
        <v>40676</v>
      </c>
      <c r="B849" s="121">
        <v>839</v>
      </c>
      <c r="C849" s="89">
        <f t="shared" si="295"/>
        <v>23.195231887206678</v>
      </c>
      <c r="D849" s="75">
        <f t="shared" si="296"/>
        <v>6.4155395808219238</v>
      </c>
      <c r="E849" s="75">
        <f t="shared" si="297"/>
        <v>16.779692306384753</v>
      </c>
      <c r="G849" s="111">
        <v>40676</v>
      </c>
      <c r="H849" s="139">
        <v>839</v>
      </c>
      <c r="I849" s="149">
        <f t="shared" si="298"/>
        <v>2011</v>
      </c>
      <c r="J849" s="13">
        <f t="shared" si="299"/>
        <v>5</v>
      </c>
      <c r="K849" s="13">
        <f t="shared" si="300"/>
        <v>13</v>
      </c>
      <c r="L849" s="144">
        <f t="shared" si="307"/>
        <v>133</v>
      </c>
      <c r="M849" s="23">
        <f t="shared" si="301"/>
        <v>0.97827274770496442</v>
      </c>
      <c r="N849" s="35">
        <f t="shared" si="302"/>
        <v>0.32025086046704321</v>
      </c>
      <c r="O849" s="87">
        <f t="shared" si="303"/>
        <v>1.9386728475382413</v>
      </c>
      <c r="P849" s="142">
        <f t="shared" si="304"/>
        <v>38.57754779303562</v>
      </c>
      <c r="R849" s="60">
        <v>40676</v>
      </c>
      <c r="S849" s="121">
        <v>839</v>
      </c>
      <c r="T849" s="73">
        <f>'Calcul Es et Ea'!C848</f>
        <v>22.491330000000001</v>
      </c>
      <c r="U849" s="65">
        <f>'Calcul Es et Ea'!D848</f>
        <v>5.6009450000000003</v>
      </c>
      <c r="V849" s="33">
        <f t="shared" si="286"/>
        <v>28.977910800216637</v>
      </c>
      <c r="W849" s="33">
        <f t="shared" si="287"/>
        <v>30.123677775593087</v>
      </c>
      <c r="X849" s="35">
        <f t="shared" si="288"/>
        <v>1</v>
      </c>
      <c r="Y849" s="25">
        <f t="shared" si="289"/>
        <v>23.195231887206678</v>
      </c>
      <c r="AA849" s="60">
        <v>40676</v>
      </c>
      <c r="AB849" s="121">
        <v>839</v>
      </c>
      <c r="AC849" s="73">
        <f t="shared" si="305"/>
        <v>22.491330000000001</v>
      </c>
      <c r="AD849" s="65">
        <f t="shared" si="306"/>
        <v>5.6009450000000003</v>
      </c>
      <c r="AE849" s="33">
        <f>'Calcul Es et Ea'!I848</f>
        <v>1.1279206777108051</v>
      </c>
      <c r="AF849" s="47">
        <f t="shared" si="290"/>
        <v>295.65133000000003</v>
      </c>
      <c r="AG849" s="47">
        <f t="shared" si="291"/>
        <v>278.76094500000005</v>
      </c>
      <c r="AH849" s="33">
        <f t="shared" si="292"/>
        <v>37.461161726918625</v>
      </c>
      <c r="AI849" s="33">
        <f t="shared" si="293"/>
        <v>29.606672908841727</v>
      </c>
      <c r="AJ849" s="25">
        <f t="shared" si="294"/>
        <v>6.4155395808219238</v>
      </c>
    </row>
    <row r="850" spans="1:36" x14ac:dyDescent="0.45">
      <c r="A850" s="60">
        <v>40677</v>
      </c>
      <c r="B850" s="122">
        <v>840</v>
      </c>
      <c r="C850" s="89">
        <f t="shared" si="295"/>
        <v>17.689159879520773</v>
      </c>
      <c r="D850" s="75">
        <f t="shared" si="296"/>
        <v>4.5501123539656065</v>
      </c>
      <c r="E850" s="75">
        <f t="shared" si="297"/>
        <v>13.139047525555167</v>
      </c>
      <c r="G850" s="111">
        <v>40677</v>
      </c>
      <c r="H850" s="140">
        <v>840</v>
      </c>
      <c r="I850" s="149">
        <f t="shared" si="298"/>
        <v>2011</v>
      </c>
      <c r="J850" s="13">
        <f t="shared" si="299"/>
        <v>5</v>
      </c>
      <c r="K850" s="13">
        <f t="shared" si="300"/>
        <v>14</v>
      </c>
      <c r="L850" s="144">
        <f t="shared" si="307"/>
        <v>134</v>
      </c>
      <c r="M850" s="23">
        <f t="shared" si="301"/>
        <v>0.97784842140027151</v>
      </c>
      <c r="N850" s="35">
        <f t="shared" si="302"/>
        <v>0.32458252437559854</v>
      </c>
      <c r="O850" s="87">
        <f t="shared" si="303"/>
        <v>1.9442744331786725</v>
      </c>
      <c r="P850" s="142">
        <f t="shared" si="304"/>
        <v>38.744464882096729</v>
      </c>
      <c r="R850" s="60">
        <v>40677</v>
      </c>
      <c r="S850" s="122">
        <v>840</v>
      </c>
      <c r="T850" s="73">
        <f>'Calcul Es et Ea'!C849</f>
        <v>19.031600000000001</v>
      </c>
      <c r="U850" s="65">
        <f>'Calcul Es et Ea'!D849</f>
        <v>9.2927780000000002</v>
      </c>
      <c r="V850" s="33">
        <f t="shared" si="286"/>
        <v>29.103292240835781</v>
      </c>
      <c r="W850" s="33">
        <f t="shared" si="287"/>
        <v>22.972934908468535</v>
      </c>
      <c r="X850" s="35">
        <f t="shared" si="288"/>
        <v>0.78935863057563149</v>
      </c>
      <c r="Y850" s="25">
        <f t="shared" si="289"/>
        <v>17.689159879520773</v>
      </c>
      <c r="AA850" s="60">
        <v>40677</v>
      </c>
      <c r="AB850" s="122">
        <v>840</v>
      </c>
      <c r="AC850" s="73">
        <f t="shared" si="305"/>
        <v>19.031600000000001</v>
      </c>
      <c r="AD850" s="65">
        <f t="shared" si="306"/>
        <v>9.2927780000000002</v>
      </c>
      <c r="AE850" s="33">
        <f>'Calcul Es et Ea'!I849</f>
        <v>1.148688547930941</v>
      </c>
      <c r="AF850" s="47">
        <f t="shared" si="290"/>
        <v>292.19160000000005</v>
      </c>
      <c r="AG850" s="47">
        <f t="shared" si="291"/>
        <v>282.45277800000002</v>
      </c>
      <c r="AH850" s="33">
        <f t="shared" si="292"/>
        <v>35.738210252514946</v>
      </c>
      <c r="AI850" s="33">
        <f t="shared" si="293"/>
        <v>31.206516715462712</v>
      </c>
      <c r="AJ850" s="25">
        <f t="shared" si="294"/>
        <v>4.5501123539656065</v>
      </c>
    </row>
    <row r="851" spans="1:36" x14ac:dyDescent="0.45">
      <c r="A851" s="60">
        <v>40678</v>
      </c>
      <c r="B851" s="122">
        <v>841</v>
      </c>
      <c r="C851" s="89">
        <f t="shared" si="295"/>
        <v>20.229193756373672</v>
      </c>
      <c r="D851" s="75">
        <f t="shared" si="296"/>
        <v>5.5648589756661426</v>
      </c>
      <c r="E851" s="75">
        <f t="shared" si="297"/>
        <v>14.664334780707529</v>
      </c>
      <c r="G851" s="111">
        <v>40678</v>
      </c>
      <c r="H851" s="140">
        <v>841</v>
      </c>
      <c r="I851" s="149">
        <f t="shared" si="298"/>
        <v>2011</v>
      </c>
      <c r="J851" s="13">
        <f t="shared" si="299"/>
        <v>5</v>
      </c>
      <c r="K851" s="13">
        <f t="shared" si="300"/>
        <v>15</v>
      </c>
      <c r="L851" s="144">
        <f t="shared" si="307"/>
        <v>135</v>
      </c>
      <c r="M851" s="23">
        <f t="shared" si="301"/>
        <v>0.97743065908638782</v>
      </c>
      <c r="N851" s="35">
        <f t="shared" si="302"/>
        <v>0.32881800747711681</v>
      </c>
      <c r="O851" s="87">
        <f t="shared" si="303"/>
        <v>1.949779416440458</v>
      </c>
      <c r="P851" s="142">
        <f t="shared" si="304"/>
        <v>38.90737551320602</v>
      </c>
      <c r="R851" s="60">
        <v>40678</v>
      </c>
      <c r="S851" s="122">
        <v>841</v>
      </c>
      <c r="T851" s="73">
        <f>'Calcul Es et Ea'!C850</f>
        <v>18.988160000000001</v>
      </c>
      <c r="U851" s="65">
        <f>'Calcul Es et Ea'!D850</f>
        <v>6.358123</v>
      </c>
      <c r="V851" s="33">
        <f t="shared" si="286"/>
        <v>29.225664190499835</v>
      </c>
      <c r="W851" s="33">
        <f t="shared" si="287"/>
        <v>26.271680203082692</v>
      </c>
      <c r="X851" s="35">
        <f t="shared" si="288"/>
        <v>0.89892500070614745</v>
      </c>
      <c r="Y851" s="25">
        <f t="shared" si="289"/>
        <v>20.229193756373672</v>
      </c>
      <c r="AA851" s="60">
        <v>40678</v>
      </c>
      <c r="AB851" s="122">
        <v>841</v>
      </c>
      <c r="AC851" s="73">
        <f t="shared" si="305"/>
        <v>18.988160000000001</v>
      </c>
      <c r="AD851" s="65">
        <f t="shared" si="306"/>
        <v>6.358123</v>
      </c>
      <c r="AE851" s="33">
        <f>'Calcul Es et Ea'!I850</f>
        <v>1.0531273658412985</v>
      </c>
      <c r="AF851" s="47">
        <f t="shared" si="290"/>
        <v>292.14816000000002</v>
      </c>
      <c r="AG851" s="47">
        <f t="shared" si="291"/>
        <v>279.518123</v>
      </c>
      <c r="AH851" s="33">
        <f t="shared" si="292"/>
        <v>35.716962253864921</v>
      </c>
      <c r="AI851" s="33">
        <f t="shared" si="293"/>
        <v>29.929659667272865</v>
      </c>
      <c r="AJ851" s="25">
        <f t="shared" si="294"/>
        <v>5.5648589756661426</v>
      </c>
    </row>
    <row r="852" spans="1:36" x14ac:dyDescent="0.45">
      <c r="A852" s="60">
        <v>40679</v>
      </c>
      <c r="B852" s="121">
        <v>842</v>
      </c>
      <c r="C852" s="89">
        <f t="shared" si="295"/>
        <v>22.472028817721554</v>
      </c>
      <c r="D852" s="75">
        <f t="shared" si="296"/>
        <v>6.3322596500289841</v>
      </c>
      <c r="E852" s="75">
        <f t="shared" si="297"/>
        <v>16.13976916769257</v>
      </c>
      <c r="G852" s="111">
        <v>40679</v>
      </c>
      <c r="H852" s="139">
        <v>842</v>
      </c>
      <c r="I852" s="149">
        <f t="shared" si="298"/>
        <v>2011</v>
      </c>
      <c r="J852" s="13">
        <f t="shared" si="299"/>
        <v>5</v>
      </c>
      <c r="K852" s="13">
        <f t="shared" si="300"/>
        <v>16</v>
      </c>
      <c r="L852" s="144">
        <f t="shared" si="307"/>
        <v>136</v>
      </c>
      <c r="M852" s="23">
        <f t="shared" si="301"/>
        <v>0.97701958455530324</v>
      </c>
      <c r="N852" s="35">
        <f t="shared" si="302"/>
        <v>0.33295605470654577</v>
      </c>
      <c r="O852" s="87">
        <f t="shared" si="303"/>
        <v>1.9551848754644834</v>
      </c>
      <c r="P852" s="142">
        <f t="shared" si="304"/>
        <v>39.066243605142951</v>
      </c>
      <c r="R852" s="60">
        <v>40679</v>
      </c>
      <c r="S852" s="121">
        <v>842</v>
      </c>
      <c r="T852" s="73">
        <f>'Calcul Es et Ea'!C851</f>
        <v>20.8598</v>
      </c>
      <c r="U852" s="65">
        <f>'Calcul Es et Ea'!D851</f>
        <v>5.4004009999999996</v>
      </c>
      <c r="V852" s="33">
        <f t="shared" si="286"/>
        <v>29.34499954643918</v>
      </c>
      <c r="W852" s="33">
        <f t="shared" si="287"/>
        <v>29.184453010027994</v>
      </c>
      <c r="X852" s="35">
        <f t="shared" si="288"/>
        <v>0.99452899850425569</v>
      </c>
      <c r="Y852" s="25">
        <f t="shared" si="289"/>
        <v>22.472028817721554</v>
      </c>
      <c r="AA852" s="60">
        <v>40679</v>
      </c>
      <c r="AB852" s="121">
        <v>842</v>
      </c>
      <c r="AC852" s="73">
        <f t="shared" si="305"/>
        <v>20.8598</v>
      </c>
      <c r="AD852" s="65">
        <f t="shared" si="306"/>
        <v>5.4004009999999996</v>
      </c>
      <c r="AE852" s="33">
        <f>'Calcul Es et Ea'!I851</f>
        <v>1.1049127270543619</v>
      </c>
      <c r="AF852" s="47">
        <f t="shared" si="290"/>
        <v>294.01980000000003</v>
      </c>
      <c r="AG852" s="47">
        <f t="shared" si="291"/>
        <v>278.56040100000001</v>
      </c>
      <c r="AH852" s="33">
        <f t="shared" si="292"/>
        <v>36.641074811903628</v>
      </c>
      <c r="AI852" s="33">
        <f t="shared" si="293"/>
        <v>29.521567206761485</v>
      </c>
      <c r="AJ852" s="25">
        <f t="shared" si="294"/>
        <v>6.3322596500289841</v>
      </c>
    </row>
    <row r="853" spans="1:36" x14ac:dyDescent="0.45">
      <c r="A853" s="60">
        <v>40680</v>
      </c>
      <c r="B853" s="122">
        <v>843</v>
      </c>
      <c r="C853" s="89">
        <f t="shared" si="295"/>
        <v>22.449654956671868</v>
      </c>
      <c r="D853" s="75">
        <f t="shared" si="296"/>
        <v>5.8433578319548491</v>
      </c>
      <c r="E853" s="75">
        <f t="shared" si="297"/>
        <v>16.606297124717017</v>
      </c>
      <c r="G853" s="111">
        <v>40680</v>
      </c>
      <c r="H853" s="140">
        <v>843</v>
      </c>
      <c r="I853" s="149">
        <f t="shared" si="298"/>
        <v>2011</v>
      </c>
      <c r="J853" s="13">
        <f t="shared" si="299"/>
        <v>5</v>
      </c>
      <c r="K853" s="13">
        <f t="shared" si="300"/>
        <v>17</v>
      </c>
      <c r="L853" s="144">
        <f t="shared" si="307"/>
        <v>137</v>
      </c>
      <c r="M853" s="23">
        <f t="shared" si="301"/>
        <v>0.97661531961727288</v>
      </c>
      <c r="N853" s="35">
        <f t="shared" si="302"/>
        <v>0.33699543987118497</v>
      </c>
      <c r="O853" s="87">
        <f t="shared" si="303"/>
        <v>1.9604878676527802</v>
      </c>
      <c r="P853" s="142">
        <f t="shared" si="304"/>
        <v>39.221034152150928</v>
      </c>
      <c r="R853" s="60">
        <v>40680</v>
      </c>
      <c r="S853" s="122">
        <v>843</v>
      </c>
      <c r="T853" s="73">
        <f>'Calcul Es et Ea'!C852</f>
        <v>22.78839</v>
      </c>
      <c r="U853" s="65">
        <f>'Calcul Es et Ea'!D852</f>
        <v>7.4813010000000002</v>
      </c>
      <c r="V853" s="33">
        <f t="shared" si="286"/>
        <v>29.461272013729694</v>
      </c>
      <c r="W853" s="33">
        <f t="shared" si="287"/>
        <v>29.155396047625803</v>
      </c>
      <c r="X853" s="35">
        <f t="shared" si="288"/>
        <v>0.98961769315454728</v>
      </c>
      <c r="Y853" s="25">
        <f t="shared" si="289"/>
        <v>22.449654956671868</v>
      </c>
      <c r="AA853" s="60">
        <v>40680</v>
      </c>
      <c r="AB853" s="122">
        <v>843</v>
      </c>
      <c r="AC853" s="73">
        <f t="shared" si="305"/>
        <v>22.78839</v>
      </c>
      <c r="AD853" s="65">
        <f t="shared" si="306"/>
        <v>7.4813010000000002</v>
      </c>
      <c r="AE853" s="33">
        <f>'Calcul Es et Ea'!I852</f>
        <v>1.4018385416336316</v>
      </c>
      <c r="AF853" s="47">
        <f t="shared" si="290"/>
        <v>295.94839000000002</v>
      </c>
      <c r="AG853" s="47">
        <f t="shared" si="291"/>
        <v>280.641301</v>
      </c>
      <c r="AH853" s="33">
        <f t="shared" si="292"/>
        <v>37.611947394505549</v>
      </c>
      <c r="AI853" s="33">
        <f t="shared" si="293"/>
        <v>30.413628252748037</v>
      </c>
      <c r="AJ853" s="25">
        <f t="shared" si="294"/>
        <v>5.8433578319548491</v>
      </c>
    </row>
    <row r="854" spans="1:36" x14ac:dyDescent="0.45">
      <c r="A854" s="60">
        <v>40681</v>
      </c>
      <c r="B854" s="122">
        <v>844</v>
      </c>
      <c r="C854" s="89">
        <f t="shared" si="295"/>
        <v>24.219509059066663</v>
      </c>
      <c r="D854" s="75">
        <f t="shared" si="296"/>
        <v>6.2798300699488241</v>
      </c>
      <c r="E854" s="75">
        <f t="shared" si="297"/>
        <v>17.939678989117837</v>
      </c>
      <c r="G854" s="111">
        <v>40681</v>
      </c>
      <c r="H854" s="140">
        <v>844</v>
      </c>
      <c r="I854" s="149">
        <f t="shared" si="298"/>
        <v>2011</v>
      </c>
      <c r="J854" s="13">
        <f t="shared" si="299"/>
        <v>5</v>
      </c>
      <c r="K854" s="13">
        <f t="shared" si="300"/>
        <v>18</v>
      </c>
      <c r="L854" s="144">
        <f t="shared" si="307"/>
        <v>138</v>
      </c>
      <c r="M854" s="23">
        <f t="shared" si="301"/>
        <v>0.9762179840647226</v>
      </c>
      <c r="N854" s="35">
        <f t="shared" si="302"/>
        <v>0.34093496601403311</v>
      </c>
      <c r="O854" s="87">
        <f t="shared" si="303"/>
        <v>1.9656854336082652</v>
      </c>
      <c r="P854" s="142">
        <f t="shared" si="304"/>
        <v>39.371713208340694</v>
      </c>
      <c r="R854" s="60">
        <v>40681</v>
      </c>
      <c r="S854" s="122">
        <v>844</v>
      </c>
      <c r="T854" s="73">
        <f>'Calcul Es et Ea'!C853</f>
        <v>26.036049999999999</v>
      </c>
      <c r="U854" s="65">
        <f>'Calcul Es et Ea'!D853</f>
        <v>8.3564109999999996</v>
      </c>
      <c r="V854" s="33">
        <f t="shared" si="286"/>
        <v>29.574456093577197</v>
      </c>
      <c r="W854" s="33">
        <f t="shared" si="287"/>
        <v>31.453907868917746</v>
      </c>
      <c r="X854" s="35">
        <f t="shared" si="288"/>
        <v>1</v>
      </c>
      <c r="Y854" s="25">
        <f t="shared" si="289"/>
        <v>24.219509059066663</v>
      </c>
      <c r="AA854" s="60">
        <v>40681</v>
      </c>
      <c r="AB854" s="122">
        <v>844</v>
      </c>
      <c r="AC854" s="73">
        <f t="shared" si="305"/>
        <v>26.036049999999999</v>
      </c>
      <c r="AD854" s="65">
        <f t="shared" si="306"/>
        <v>8.3564109999999996</v>
      </c>
      <c r="AE854" s="33">
        <f>'Calcul Es et Ea'!I853</f>
        <v>1.3191183158285298</v>
      </c>
      <c r="AF854" s="47">
        <f t="shared" si="290"/>
        <v>299.19605000000001</v>
      </c>
      <c r="AG854" s="47">
        <f t="shared" si="291"/>
        <v>281.51641100000001</v>
      </c>
      <c r="AH854" s="33">
        <f t="shared" si="292"/>
        <v>39.290297376071024</v>
      </c>
      <c r="AI854" s="33">
        <f t="shared" si="293"/>
        <v>30.794755602956194</v>
      </c>
      <c r="AJ854" s="25">
        <f t="shared" si="294"/>
        <v>6.2798300699488241</v>
      </c>
    </row>
    <row r="855" spans="1:36" x14ac:dyDescent="0.45">
      <c r="A855" s="60">
        <v>40682</v>
      </c>
      <c r="B855" s="121">
        <v>845</v>
      </c>
      <c r="C855" s="89">
        <f t="shared" si="295"/>
        <v>22.127455153467025</v>
      </c>
      <c r="D855" s="75">
        <f t="shared" si="296"/>
        <v>5.594527782551693</v>
      </c>
      <c r="E855" s="75">
        <f t="shared" si="297"/>
        <v>16.532927370915331</v>
      </c>
      <c r="G855" s="111">
        <v>40682</v>
      </c>
      <c r="H855" s="139">
        <v>845</v>
      </c>
      <c r="I855" s="149">
        <f t="shared" si="298"/>
        <v>2011</v>
      </c>
      <c r="J855" s="13">
        <f t="shared" si="299"/>
        <v>5</v>
      </c>
      <c r="K855" s="13">
        <f t="shared" si="300"/>
        <v>19</v>
      </c>
      <c r="L855" s="144">
        <f t="shared" si="307"/>
        <v>139</v>
      </c>
      <c r="M855" s="23">
        <f t="shared" si="301"/>
        <v>0.97582769563675187</v>
      </c>
      <c r="N855" s="35">
        <f t="shared" si="302"/>
        <v>0.34477346576847218</v>
      </c>
      <c r="O855" s="87">
        <f t="shared" si="303"/>
        <v>1.9707746013277834</v>
      </c>
      <c r="P855" s="142">
        <f t="shared" si="304"/>
        <v>39.518247873387551</v>
      </c>
      <c r="R855" s="60">
        <v>40682</v>
      </c>
      <c r="S855" s="121">
        <v>845</v>
      </c>
      <c r="T855" s="73">
        <f>'Calcul Es et Ea'!C854</f>
        <v>25.415959999999998</v>
      </c>
      <c r="U855" s="65">
        <f>'Calcul Es et Ea'!D854</f>
        <v>10.767939999999999</v>
      </c>
      <c r="V855" s="33">
        <f t="shared" si="286"/>
        <v>29.684527072573793</v>
      </c>
      <c r="W855" s="33">
        <f t="shared" si="287"/>
        <v>28.736954744762372</v>
      </c>
      <c r="X855" s="35">
        <f t="shared" si="288"/>
        <v>0.96807857758707883</v>
      </c>
      <c r="Y855" s="25">
        <f t="shared" si="289"/>
        <v>22.127455153467025</v>
      </c>
      <c r="AA855" s="60">
        <v>40682</v>
      </c>
      <c r="AB855" s="121">
        <v>845</v>
      </c>
      <c r="AC855" s="73">
        <f t="shared" si="305"/>
        <v>25.415959999999998</v>
      </c>
      <c r="AD855" s="65">
        <f t="shared" si="306"/>
        <v>10.767939999999999</v>
      </c>
      <c r="AE855" s="33">
        <f>'Calcul Es et Ea'!I854</f>
        <v>1.5609524897538789</v>
      </c>
      <c r="AF855" s="47">
        <f t="shared" si="290"/>
        <v>298.57596000000001</v>
      </c>
      <c r="AG855" s="47">
        <f t="shared" si="291"/>
        <v>283.92794000000004</v>
      </c>
      <c r="AH855" s="33">
        <f t="shared" si="292"/>
        <v>38.96558875447834</v>
      </c>
      <c r="AI855" s="33">
        <f t="shared" si="293"/>
        <v>31.863569014550404</v>
      </c>
      <c r="AJ855" s="25">
        <f t="shared" si="294"/>
        <v>5.594527782551693</v>
      </c>
    </row>
    <row r="856" spans="1:36" x14ac:dyDescent="0.45">
      <c r="A856" s="60">
        <v>40683</v>
      </c>
      <c r="B856" s="122">
        <v>846</v>
      </c>
      <c r="C856" s="89">
        <f t="shared" si="295"/>
        <v>23.480415252138648</v>
      </c>
      <c r="D856" s="75">
        <f t="shared" si="296"/>
        <v>5.9779566444832239</v>
      </c>
      <c r="E856" s="75">
        <f t="shared" si="297"/>
        <v>17.502458607655424</v>
      </c>
      <c r="G856" s="111">
        <v>40683</v>
      </c>
      <c r="H856" s="140">
        <v>846</v>
      </c>
      <c r="I856" s="149">
        <f t="shared" si="298"/>
        <v>2011</v>
      </c>
      <c r="J856" s="13">
        <f t="shared" si="299"/>
        <v>5</v>
      </c>
      <c r="K856" s="13">
        <f t="shared" si="300"/>
        <v>20</v>
      </c>
      <c r="L856" s="144">
        <f t="shared" si="307"/>
        <v>140</v>
      </c>
      <c r="M856" s="23">
        <f t="shared" si="301"/>
        <v>0.97544456998424511</v>
      </c>
      <c r="N856" s="35">
        <f t="shared" si="302"/>
        <v>0.34850980170418311</v>
      </c>
      <c r="O856" s="87">
        <f t="shared" si="303"/>
        <v>1.9757523906452203</v>
      </c>
      <c r="P856" s="142">
        <f t="shared" si="304"/>
        <v>39.660606279586879</v>
      </c>
      <c r="R856" s="60">
        <v>40683</v>
      </c>
      <c r="S856" s="122">
        <v>846</v>
      </c>
      <c r="T856" s="73">
        <f>'Calcul Es et Ea'!C855</f>
        <v>25.22906</v>
      </c>
      <c r="U856" s="65">
        <f>'Calcul Es et Ea'!D855</f>
        <v>8.8531969999999998</v>
      </c>
      <c r="V856" s="33">
        <f t="shared" si="286"/>
        <v>29.791461012974484</v>
      </c>
      <c r="W856" s="33">
        <f t="shared" si="287"/>
        <v>30.494045781998246</v>
      </c>
      <c r="X856" s="35">
        <f t="shared" si="288"/>
        <v>1</v>
      </c>
      <c r="Y856" s="25">
        <f t="shared" si="289"/>
        <v>23.480415252138648</v>
      </c>
      <c r="AA856" s="60">
        <v>40683</v>
      </c>
      <c r="AB856" s="122">
        <v>846</v>
      </c>
      <c r="AC856" s="73">
        <f t="shared" si="305"/>
        <v>25.22906</v>
      </c>
      <c r="AD856" s="65">
        <f t="shared" si="306"/>
        <v>8.8531969999999998</v>
      </c>
      <c r="AE856" s="33">
        <f>'Calcul Es et Ea'!I855</f>
        <v>1.4556412300760839</v>
      </c>
      <c r="AF856" s="47">
        <f t="shared" si="290"/>
        <v>298.38906000000003</v>
      </c>
      <c r="AG856" s="47">
        <f t="shared" si="291"/>
        <v>282.01319700000005</v>
      </c>
      <c r="AH856" s="33">
        <f t="shared" si="292"/>
        <v>38.868114955469153</v>
      </c>
      <c r="AI856" s="33">
        <f t="shared" si="293"/>
        <v>31.012703057075104</v>
      </c>
      <c r="AJ856" s="25">
        <f t="shared" si="294"/>
        <v>5.9779566444832239</v>
      </c>
    </row>
    <row r="857" spans="1:36" x14ac:dyDescent="0.45">
      <c r="A857" s="60">
        <v>40684</v>
      </c>
      <c r="B857" s="122">
        <v>847</v>
      </c>
      <c r="C857" s="89">
        <f t="shared" si="295"/>
        <v>23.196490325737326</v>
      </c>
      <c r="D857" s="75">
        <f t="shared" si="296"/>
        <v>6.2161363028870324</v>
      </c>
      <c r="E857" s="75">
        <f t="shared" si="297"/>
        <v>16.980354022850292</v>
      </c>
      <c r="G857" s="111">
        <v>40684</v>
      </c>
      <c r="H857" s="140">
        <v>847</v>
      </c>
      <c r="I857" s="149">
        <f t="shared" si="298"/>
        <v>2011</v>
      </c>
      <c r="J857" s="13">
        <f t="shared" si="299"/>
        <v>5</v>
      </c>
      <c r="K857" s="13">
        <f t="shared" si="300"/>
        <v>21</v>
      </c>
      <c r="L857" s="144">
        <f t="shared" si="307"/>
        <v>141</v>
      </c>
      <c r="M857" s="23">
        <f t="shared" si="301"/>
        <v>0.97506872063560157</v>
      </c>
      <c r="N857" s="35">
        <f t="shared" si="302"/>
        <v>0.35214286666419159</v>
      </c>
      <c r="O857" s="87">
        <f t="shared" si="303"/>
        <v>1.9806158179198363</v>
      </c>
      <c r="P857" s="142">
        <f t="shared" si="304"/>
        <v>39.79875758032037</v>
      </c>
      <c r="R857" s="60">
        <v>40684</v>
      </c>
      <c r="S857" s="122">
        <v>847</v>
      </c>
      <c r="T857" s="73">
        <f>'Calcul Es et Ea'!C856</f>
        <v>25.554300000000001</v>
      </c>
      <c r="U857" s="65">
        <f>'Calcul Es et Ea'!D856</f>
        <v>9.6828400000000006</v>
      </c>
      <c r="V857" s="33">
        <f t="shared" si="286"/>
        <v>29.895234744033452</v>
      </c>
      <c r="W857" s="33">
        <f t="shared" si="287"/>
        <v>30.125312111347174</v>
      </c>
      <c r="X857" s="35">
        <f t="shared" si="288"/>
        <v>1</v>
      </c>
      <c r="Y857" s="25">
        <f t="shared" si="289"/>
        <v>23.196490325737326</v>
      </c>
      <c r="AA857" s="60">
        <v>40684</v>
      </c>
      <c r="AB857" s="122">
        <v>847</v>
      </c>
      <c r="AC857" s="73">
        <f t="shared" si="305"/>
        <v>25.554300000000001</v>
      </c>
      <c r="AD857" s="65">
        <f t="shared" si="306"/>
        <v>9.6828400000000006</v>
      </c>
      <c r="AE857" s="33">
        <f>'Calcul Es et Ea'!I856</f>
        <v>1.3630250945044902</v>
      </c>
      <c r="AF857" s="47">
        <f t="shared" si="290"/>
        <v>298.71430000000004</v>
      </c>
      <c r="AG857" s="47">
        <f t="shared" si="291"/>
        <v>282.84284000000002</v>
      </c>
      <c r="AH857" s="33">
        <f t="shared" si="292"/>
        <v>39.037855082920288</v>
      </c>
      <c r="AI857" s="33">
        <f t="shared" si="293"/>
        <v>31.379256591836601</v>
      </c>
      <c r="AJ857" s="25">
        <f t="shared" si="294"/>
        <v>6.2161363028870324</v>
      </c>
    </row>
    <row r="858" spans="1:36" x14ac:dyDescent="0.45">
      <c r="A858" s="60">
        <v>40685</v>
      </c>
      <c r="B858" s="121">
        <v>848</v>
      </c>
      <c r="C858" s="89">
        <f t="shared" si="295"/>
        <v>19.707936579149614</v>
      </c>
      <c r="D858" s="75">
        <f t="shared" si="296"/>
        <v>4.8319230269645193</v>
      </c>
      <c r="E858" s="75">
        <f t="shared" si="297"/>
        <v>14.876013552185094</v>
      </c>
      <c r="G858" s="111">
        <v>40685</v>
      </c>
      <c r="H858" s="139">
        <v>848</v>
      </c>
      <c r="I858" s="149">
        <f t="shared" si="298"/>
        <v>2011</v>
      </c>
      <c r="J858" s="13">
        <f t="shared" si="299"/>
        <v>5</v>
      </c>
      <c r="K858" s="13">
        <f t="shared" si="300"/>
        <v>22</v>
      </c>
      <c r="L858" s="144">
        <f t="shared" si="307"/>
        <v>142</v>
      </c>
      <c r="M858" s="23">
        <f t="shared" si="301"/>
        <v>0.97470025896309476</v>
      </c>
      <c r="N858" s="35">
        <f t="shared" si="302"/>
        <v>0.35567158409294203</v>
      </c>
      <c r="O858" s="87">
        <f t="shared" si="303"/>
        <v>1.9853619009632699</v>
      </c>
      <c r="P858" s="142">
        <f t="shared" si="304"/>
        <v>39.932671939972735</v>
      </c>
      <c r="R858" s="60">
        <v>40685</v>
      </c>
      <c r="S858" s="121">
        <v>848</v>
      </c>
      <c r="T858" s="73">
        <f>'Calcul Es et Ea'!C857</f>
        <v>22.45504</v>
      </c>
      <c r="U858" s="65">
        <f>'Calcul Es et Ea'!D857</f>
        <v>11.07518</v>
      </c>
      <c r="V858" s="33">
        <f t="shared" si="286"/>
        <v>29.995825854429921</v>
      </c>
      <c r="W858" s="33">
        <f t="shared" si="287"/>
        <v>25.594722830064434</v>
      </c>
      <c r="X858" s="35">
        <f t="shared" si="288"/>
        <v>0.85327615096433451</v>
      </c>
      <c r="Y858" s="25">
        <f t="shared" si="289"/>
        <v>19.707936579149614</v>
      </c>
      <c r="AA858" s="60">
        <v>40685</v>
      </c>
      <c r="AB858" s="121">
        <v>848</v>
      </c>
      <c r="AC858" s="73">
        <f t="shared" si="305"/>
        <v>22.45504</v>
      </c>
      <c r="AD858" s="65">
        <f t="shared" si="306"/>
        <v>11.07518</v>
      </c>
      <c r="AE858" s="33">
        <f>'Calcul Es et Ea'!I857</f>
        <v>1.4138561412846593</v>
      </c>
      <c r="AF858" s="47">
        <f t="shared" si="290"/>
        <v>295.61504000000002</v>
      </c>
      <c r="AG858" s="47">
        <f t="shared" si="291"/>
        <v>284.23518000000001</v>
      </c>
      <c r="AH858" s="33">
        <f t="shared" si="292"/>
        <v>37.442772291278501</v>
      </c>
      <c r="AI858" s="33">
        <f t="shared" si="293"/>
        <v>32.001712020070975</v>
      </c>
      <c r="AJ858" s="25">
        <f t="shared" si="294"/>
        <v>4.8319230269645193</v>
      </c>
    </row>
    <row r="859" spans="1:36" x14ac:dyDescent="0.45">
      <c r="A859" s="60">
        <v>40686</v>
      </c>
      <c r="B859" s="122">
        <v>849</v>
      </c>
      <c r="C859" s="89">
        <f t="shared" si="295"/>
        <v>25.139089298907042</v>
      </c>
      <c r="D859" s="75">
        <f t="shared" si="296"/>
        <v>6.1703475365950666</v>
      </c>
      <c r="E859" s="75">
        <f t="shared" si="297"/>
        <v>18.968741762311975</v>
      </c>
      <c r="G859" s="111">
        <v>40686</v>
      </c>
      <c r="H859" s="140">
        <v>849</v>
      </c>
      <c r="I859" s="149">
        <f t="shared" si="298"/>
        <v>2011</v>
      </c>
      <c r="J859" s="13">
        <f t="shared" si="299"/>
        <v>5</v>
      </c>
      <c r="K859" s="13">
        <f t="shared" si="300"/>
        <v>23</v>
      </c>
      <c r="L859" s="144">
        <f t="shared" si="307"/>
        <v>143</v>
      </c>
      <c r="M859" s="23">
        <f t="shared" si="301"/>
        <v>0.97433929414987031</v>
      </c>
      <c r="N859" s="35">
        <f t="shared" si="302"/>
        <v>0.35909490835530428</v>
      </c>
      <c r="O859" s="87">
        <f t="shared" si="303"/>
        <v>1.9899876641968628</v>
      </c>
      <c r="P859" s="142">
        <f t="shared" si="304"/>
        <v>40.062320525325809</v>
      </c>
      <c r="R859" s="60">
        <v>40686</v>
      </c>
      <c r="S859" s="122">
        <v>849</v>
      </c>
      <c r="T859" s="73">
        <f>'Calcul Es et Ea'!C858</f>
        <v>25.58737</v>
      </c>
      <c r="U859" s="65">
        <f>'Calcul Es et Ea'!D858</f>
        <v>7.1907420000000002</v>
      </c>
      <c r="V859" s="33">
        <f t="shared" si="286"/>
        <v>30.093212685803739</v>
      </c>
      <c r="W859" s="33">
        <f t="shared" si="287"/>
        <v>32.648167920658494</v>
      </c>
      <c r="X859" s="35">
        <f t="shared" si="288"/>
        <v>1</v>
      </c>
      <c r="Y859" s="25">
        <f t="shared" si="289"/>
        <v>25.139089298907042</v>
      </c>
      <c r="AA859" s="60">
        <v>40686</v>
      </c>
      <c r="AB859" s="122">
        <v>849</v>
      </c>
      <c r="AC859" s="73">
        <f t="shared" si="305"/>
        <v>25.58737</v>
      </c>
      <c r="AD859" s="65">
        <f t="shared" si="306"/>
        <v>7.1907420000000002</v>
      </c>
      <c r="AE859" s="33">
        <f>'Calcul Es et Ea'!I858</f>
        <v>1.3395426358933202</v>
      </c>
      <c r="AF859" s="47">
        <f t="shared" si="290"/>
        <v>298.74737000000005</v>
      </c>
      <c r="AG859" s="47">
        <f t="shared" si="291"/>
        <v>280.35074200000003</v>
      </c>
      <c r="AH859" s="33">
        <f t="shared" si="292"/>
        <v>39.0551451325234</v>
      </c>
      <c r="AI859" s="33">
        <f t="shared" si="293"/>
        <v>30.287870012874873</v>
      </c>
      <c r="AJ859" s="25">
        <f t="shared" si="294"/>
        <v>6.1703475365950666</v>
      </c>
    </row>
    <row r="860" spans="1:36" x14ac:dyDescent="0.45">
      <c r="A860" s="60">
        <v>40687</v>
      </c>
      <c r="B860" s="122">
        <v>850</v>
      </c>
      <c r="C860" s="89">
        <f t="shared" si="295"/>
        <v>20.052551330019206</v>
      </c>
      <c r="D860" s="75">
        <f t="shared" si="296"/>
        <v>5.1680045349561263</v>
      </c>
      <c r="E860" s="75">
        <f t="shared" si="297"/>
        <v>14.884546795063081</v>
      </c>
      <c r="G860" s="111">
        <v>40687</v>
      </c>
      <c r="H860" s="140">
        <v>850</v>
      </c>
      <c r="I860" s="149">
        <f t="shared" si="298"/>
        <v>2011</v>
      </c>
      <c r="J860" s="13">
        <f t="shared" si="299"/>
        <v>5</v>
      </c>
      <c r="K860" s="13">
        <f t="shared" si="300"/>
        <v>24</v>
      </c>
      <c r="L860" s="144">
        <f t="shared" si="307"/>
        <v>144</v>
      </c>
      <c r="M860" s="23">
        <f t="shared" si="301"/>
        <v>0.97398593315759263</v>
      </c>
      <c r="N860" s="35">
        <f t="shared" si="302"/>
        <v>0.36241182504641795</v>
      </c>
      <c r="O860" s="87">
        <f t="shared" si="303"/>
        <v>1.9944901440290845</v>
      </c>
      <c r="P860" s="142">
        <f t="shared" si="304"/>
        <v>40.187675498443568</v>
      </c>
      <c r="R860" s="60">
        <v>40687</v>
      </c>
      <c r="S860" s="122">
        <v>850</v>
      </c>
      <c r="T860" s="73">
        <f>'Calcul Es et Ea'!C859</f>
        <v>21.642849999999999</v>
      </c>
      <c r="U860" s="65">
        <f>'Calcul Es et Ea'!D859</f>
        <v>10.01057</v>
      </c>
      <c r="V860" s="33">
        <f t="shared" si="286"/>
        <v>30.187374327410872</v>
      </c>
      <c r="W860" s="33">
        <f t="shared" si="287"/>
        <v>26.042274454570396</v>
      </c>
      <c r="X860" s="35">
        <f t="shared" si="288"/>
        <v>0.86268763132947857</v>
      </c>
      <c r="Y860" s="25">
        <f t="shared" si="289"/>
        <v>20.052551330019206</v>
      </c>
      <c r="AA860" s="60">
        <v>40687</v>
      </c>
      <c r="AB860" s="122">
        <v>850</v>
      </c>
      <c r="AC860" s="73">
        <f t="shared" si="305"/>
        <v>21.642849999999999</v>
      </c>
      <c r="AD860" s="65">
        <f t="shared" si="306"/>
        <v>10.01057</v>
      </c>
      <c r="AE860" s="33">
        <f>'Calcul Es et Ea'!I859</f>
        <v>1.2246602935304836</v>
      </c>
      <c r="AF860" s="47">
        <f t="shared" si="290"/>
        <v>294.80285000000003</v>
      </c>
      <c r="AG860" s="47">
        <f t="shared" si="291"/>
        <v>283.17057</v>
      </c>
      <c r="AH860" s="33">
        <f t="shared" si="292"/>
        <v>37.032975189548196</v>
      </c>
      <c r="AI860" s="33">
        <f t="shared" si="293"/>
        <v>31.524946142226597</v>
      </c>
      <c r="AJ860" s="25">
        <f t="shared" si="294"/>
        <v>5.1680045349561263</v>
      </c>
    </row>
    <row r="861" spans="1:36" x14ac:dyDescent="0.45">
      <c r="A861" s="60">
        <v>40688</v>
      </c>
      <c r="B861" s="121">
        <v>851</v>
      </c>
      <c r="C861" s="89">
        <f t="shared" si="295"/>
        <v>26.149671536349341</v>
      </c>
      <c r="D861" s="75">
        <f t="shared" si="296"/>
        <v>6.7523838422957319</v>
      </c>
      <c r="E861" s="75">
        <f t="shared" si="297"/>
        <v>19.39728769405361</v>
      </c>
      <c r="G861" s="111">
        <v>40688</v>
      </c>
      <c r="H861" s="139">
        <v>851</v>
      </c>
      <c r="I861" s="149">
        <f t="shared" si="298"/>
        <v>2011</v>
      </c>
      <c r="J861" s="13">
        <f t="shared" si="299"/>
        <v>5</v>
      </c>
      <c r="K861" s="13">
        <f t="shared" si="300"/>
        <v>25</v>
      </c>
      <c r="L861" s="144">
        <f t="shared" si="307"/>
        <v>145</v>
      </c>
      <c r="M861" s="23">
        <f t="shared" si="301"/>
        <v>0.97364028069474995</v>
      </c>
      <c r="N861" s="35">
        <f t="shared" si="302"/>
        <v>0.36562135129228263</v>
      </c>
      <c r="O861" s="87">
        <f t="shared" si="303"/>
        <v>1.9988663944408911</v>
      </c>
      <c r="P861" s="142">
        <f t="shared" si="304"/>
        <v>40.308710011048298</v>
      </c>
      <c r="R861" s="60">
        <v>40688</v>
      </c>
      <c r="S861" s="121">
        <v>851</v>
      </c>
      <c r="T861" s="73">
        <f>'Calcul Es et Ea'!C860</f>
        <v>26.56972</v>
      </c>
      <c r="U861" s="65">
        <f>'Calcul Es et Ea'!D860</f>
        <v>6.9068899999999998</v>
      </c>
      <c r="V861" s="33">
        <f t="shared" si="286"/>
        <v>30.278290611899042</v>
      </c>
      <c r="W861" s="33">
        <f t="shared" si="287"/>
        <v>33.960612384869272</v>
      </c>
      <c r="X861" s="35">
        <f t="shared" si="288"/>
        <v>1</v>
      </c>
      <c r="Y861" s="25">
        <f t="shared" si="289"/>
        <v>26.149671536349341</v>
      </c>
      <c r="AA861" s="60">
        <v>40688</v>
      </c>
      <c r="AB861" s="121">
        <v>851</v>
      </c>
      <c r="AC861" s="73">
        <f t="shared" si="305"/>
        <v>26.56972</v>
      </c>
      <c r="AD861" s="65">
        <f t="shared" si="306"/>
        <v>6.9068899999999998</v>
      </c>
      <c r="AE861" s="33">
        <f>'Calcul Es et Ea'!I860</f>
        <v>1.0927194980403125</v>
      </c>
      <c r="AF861" s="47">
        <f t="shared" si="290"/>
        <v>299.72972000000004</v>
      </c>
      <c r="AG861" s="47">
        <f t="shared" si="291"/>
        <v>280.06689</v>
      </c>
      <c r="AH861" s="33">
        <f t="shared" si="292"/>
        <v>39.571373549164349</v>
      </c>
      <c r="AI861" s="33">
        <f t="shared" si="293"/>
        <v>30.165391659295242</v>
      </c>
      <c r="AJ861" s="25">
        <f t="shared" si="294"/>
        <v>6.7523838422957319</v>
      </c>
    </row>
    <row r="862" spans="1:36" x14ac:dyDescent="0.45">
      <c r="A862" s="60">
        <v>40689</v>
      </c>
      <c r="B862" s="122">
        <v>852</v>
      </c>
      <c r="C862" s="89">
        <f t="shared" si="295"/>
        <v>15.130194116585459</v>
      </c>
      <c r="D862" s="75">
        <f t="shared" si="296"/>
        <v>3.4790717157699369</v>
      </c>
      <c r="E862" s="75">
        <f t="shared" si="297"/>
        <v>11.651122400815522</v>
      </c>
      <c r="G862" s="111">
        <v>40689</v>
      </c>
      <c r="H862" s="140">
        <v>852</v>
      </c>
      <c r="I862" s="149">
        <f t="shared" si="298"/>
        <v>2011</v>
      </c>
      <c r="J862" s="13">
        <f t="shared" si="299"/>
        <v>5</v>
      </c>
      <c r="K862" s="13">
        <f t="shared" si="300"/>
        <v>26</v>
      </c>
      <c r="L862" s="144">
        <f t="shared" si="307"/>
        <v>146</v>
      </c>
      <c r="M862" s="23">
        <f t="shared" si="301"/>
        <v>0.97330243918562676</v>
      </c>
      <c r="N862" s="35">
        <f t="shared" si="302"/>
        <v>0.3687225360410043</v>
      </c>
      <c r="O862" s="87">
        <f t="shared" si="303"/>
        <v>2.0031134927648591</v>
      </c>
      <c r="P862" s="142">
        <f t="shared" si="304"/>
        <v>40.42539820037458</v>
      </c>
      <c r="R862" s="60">
        <v>40689</v>
      </c>
      <c r="S862" s="122">
        <v>852</v>
      </c>
      <c r="T862" s="73">
        <f>'Calcul Es et Ea'!C861</f>
        <v>18.818290000000001</v>
      </c>
      <c r="U862" s="65">
        <f>'Calcul Es et Ea'!D861</f>
        <v>12.27356</v>
      </c>
      <c r="V862" s="33">
        <f t="shared" si="286"/>
        <v>30.365942112193373</v>
      </c>
      <c r="W862" s="33">
        <f t="shared" si="287"/>
        <v>19.649602748812285</v>
      </c>
      <c r="X862" s="35">
        <f t="shared" si="288"/>
        <v>0.64709346662826028</v>
      </c>
      <c r="Y862" s="25">
        <f t="shared" si="289"/>
        <v>15.130194116585459</v>
      </c>
      <c r="AA862" s="60">
        <v>40689</v>
      </c>
      <c r="AB862" s="122">
        <v>852</v>
      </c>
      <c r="AC862" s="73">
        <f t="shared" si="305"/>
        <v>18.818290000000001</v>
      </c>
      <c r="AD862" s="65">
        <f t="shared" si="306"/>
        <v>12.27356</v>
      </c>
      <c r="AE862" s="33">
        <f>'Calcul Es et Ea'!I861</f>
        <v>1.0738364637984423</v>
      </c>
      <c r="AF862" s="47">
        <f t="shared" si="290"/>
        <v>291.97829000000002</v>
      </c>
      <c r="AG862" s="47">
        <f t="shared" si="291"/>
        <v>285.43356</v>
      </c>
      <c r="AH862" s="33">
        <f t="shared" si="292"/>
        <v>35.633963946163156</v>
      </c>
      <c r="AI862" s="33">
        <f t="shared" si="293"/>
        <v>32.544831697549881</v>
      </c>
      <c r="AJ862" s="25">
        <f t="shared" si="294"/>
        <v>3.4790717157699369</v>
      </c>
    </row>
    <row r="863" spans="1:36" x14ac:dyDescent="0.45">
      <c r="A863" s="60">
        <v>40690</v>
      </c>
      <c r="B863" s="122">
        <v>853</v>
      </c>
      <c r="C863" s="89">
        <f t="shared" si="295"/>
        <v>18.192626564955287</v>
      </c>
      <c r="D863" s="75">
        <f t="shared" si="296"/>
        <v>4.5914156312539687</v>
      </c>
      <c r="E863" s="75">
        <f t="shared" si="297"/>
        <v>13.601210933701317</v>
      </c>
      <c r="G863" s="111">
        <v>40690</v>
      </c>
      <c r="H863" s="140">
        <v>853</v>
      </c>
      <c r="I863" s="149">
        <f t="shared" si="298"/>
        <v>2011</v>
      </c>
      <c r="J863" s="13">
        <f t="shared" si="299"/>
        <v>5</v>
      </c>
      <c r="K863" s="13">
        <f t="shared" si="300"/>
        <v>27</v>
      </c>
      <c r="L863" s="144">
        <f t="shared" si="307"/>
        <v>147</v>
      </c>
      <c r="M863" s="23">
        <f t="shared" si="301"/>
        <v>0.97297250873995333</v>
      </c>
      <c r="N863" s="35">
        <f t="shared" si="302"/>
        <v>0.37171446034461308</v>
      </c>
      <c r="O863" s="87">
        <f t="shared" si="303"/>
        <v>2.007228545641913</v>
      </c>
      <c r="P863" s="142">
        <f t="shared" si="304"/>
        <v>40.537715186474522</v>
      </c>
      <c r="R863" s="60">
        <v>40690</v>
      </c>
      <c r="S863" s="122">
        <v>853</v>
      </c>
      <c r="T863" s="73">
        <f>'Calcul Es et Ea'!C862</f>
        <v>19.594110000000001</v>
      </c>
      <c r="U863" s="65">
        <f>'Calcul Es et Ea'!D862</f>
        <v>10.184240000000001</v>
      </c>
      <c r="V863" s="33">
        <f t="shared" si="286"/>
        <v>30.450310139472204</v>
      </c>
      <c r="W863" s="33">
        <f t="shared" si="287"/>
        <v>23.626787746695175</v>
      </c>
      <c r="X863" s="35">
        <f t="shared" si="288"/>
        <v>0.77591287702742262</v>
      </c>
      <c r="Y863" s="25">
        <f t="shared" si="289"/>
        <v>18.192626564955287</v>
      </c>
      <c r="AA863" s="60">
        <v>40690</v>
      </c>
      <c r="AB863" s="122">
        <v>853</v>
      </c>
      <c r="AC863" s="73">
        <f t="shared" si="305"/>
        <v>19.594110000000001</v>
      </c>
      <c r="AD863" s="65">
        <f t="shared" si="306"/>
        <v>10.184240000000001</v>
      </c>
      <c r="AE863" s="33">
        <f>'Calcul Es et Ea'!I862</f>
        <v>1.0769859110645423</v>
      </c>
      <c r="AF863" s="47">
        <f t="shared" si="290"/>
        <v>292.75411000000003</v>
      </c>
      <c r="AG863" s="47">
        <f t="shared" si="291"/>
        <v>283.34424000000001</v>
      </c>
      <c r="AH863" s="33">
        <f t="shared" si="292"/>
        <v>36.014210344815922</v>
      </c>
      <c r="AI863" s="33">
        <f t="shared" si="293"/>
        <v>31.602354979847703</v>
      </c>
      <c r="AJ863" s="25">
        <f t="shared" si="294"/>
        <v>4.5914156312539687</v>
      </c>
    </row>
    <row r="864" spans="1:36" x14ac:dyDescent="0.45">
      <c r="A864" s="60">
        <v>40691</v>
      </c>
      <c r="B864" s="121">
        <v>854</v>
      </c>
      <c r="C864" s="89">
        <f t="shared" si="295"/>
        <v>25.010532512211412</v>
      </c>
      <c r="D864" s="75">
        <f t="shared" si="296"/>
        <v>6.5888946192093849</v>
      </c>
      <c r="E864" s="75">
        <f t="shared" si="297"/>
        <v>18.421637893002028</v>
      </c>
      <c r="G864" s="111">
        <v>40691</v>
      </c>
      <c r="H864" s="139">
        <v>854</v>
      </c>
      <c r="I864" s="149">
        <f t="shared" si="298"/>
        <v>2011</v>
      </c>
      <c r="J864" s="13">
        <f t="shared" si="299"/>
        <v>5</v>
      </c>
      <c r="K864" s="13">
        <f t="shared" si="300"/>
        <v>28</v>
      </c>
      <c r="L864" s="144">
        <f t="shared" si="307"/>
        <v>148</v>
      </c>
      <c r="M864" s="23">
        <f t="shared" si="301"/>
        <v>0.97265058712324137</v>
      </c>
      <c r="N864" s="35">
        <f t="shared" si="302"/>
        <v>0.37459623763136657</v>
      </c>
      <c r="O864" s="87">
        <f t="shared" si="303"/>
        <v>2.0112086951374151</v>
      </c>
      <c r="P864" s="142">
        <f t="shared" si="304"/>
        <v>40.64563707093393</v>
      </c>
      <c r="R864" s="60">
        <v>40691</v>
      </c>
      <c r="S864" s="121">
        <v>854</v>
      </c>
      <c r="T864" s="73">
        <f>'Calcul Es et Ea'!C863</f>
        <v>22.675149999999999</v>
      </c>
      <c r="U864" s="65">
        <f>'Calcul Es et Ea'!D863</f>
        <v>4.9850880000000002</v>
      </c>
      <c r="V864" s="33">
        <f t="shared" si="286"/>
        <v>30.531376742202731</v>
      </c>
      <c r="W864" s="33">
        <f t="shared" si="287"/>
        <v>32.481211054820015</v>
      </c>
      <c r="X864" s="35">
        <f t="shared" si="288"/>
        <v>1</v>
      </c>
      <c r="Y864" s="25">
        <f t="shared" si="289"/>
        <v>25.010532512211412</v>
      </c>
      <c r="AA864" s="60">
        <v>40691</v>
      </c>
      <c r="AB864" s="121">
        <v>854</v>
      </c>
      <c r="AC864" s="73">
        <f t="shared" si="305"/>
        <v>22.675149999999999</v>
      </c>
      <c r="AD864" s="65">
        <f t="shared" si="306"/>
        <v>4.9850880000000002</v>
      </c>
      <c r="AE864" s="33">
        <f>'Calcul Es et Ea'!I863</f>
        <v>1.0436594746454779</v>
      </c>
      <c r="AF864" s="47">
        <f t="shared" si="290"/>
        <v>295.83515</v>
      </c>
      <c r="AG864" s="47">
        <f t="shared" si="291"/>
        <v>278.14508800000004</v>
      </c>
      <c r="AH864" s="33">
        <f t="shared" si="292"/>
        <v>37.554413944354799</v>
      </c>
      <c r="AI864" s="33">
        <f t="shared" si="293"/>
        <v>29.345902637587621</v>
      </c>
      <c r="AJ864" s="25">
        <f t="shared" si="294"/>
        <v>6.5888946192093849</v>
      </c>
    </row>
    <row r="865" spans="1:36" x14ac:dyDescent="0.45">
      <c r="A865" s="60">
        <v>40692</v>
      </c>
      <c r="B865" s="122">
        <v>855</v>
      </c>
      <c r="C865" s="89">
        <f t="shared" si="295"/>
        <v>26.797204586594852</v>
      </c>
      <c r="D865" s="75">
        <f t="shared" si="296"/>
        <v>6.4441831503879667</v>
      </c>
      <c r="E865" s="75">
        <f t="shared" si="297"/>
        <v>20.353021436206884</v>
      </c>
      <c r="G865" s="111">
        <v>40692</v>
      </c>
      <c r="H865" s="140">
        <v>855</v>
      </c>
      <c r="I865" s="149">
        <f t="shared" si="298"/>
        <v>2011</v>
      </c>
      <c r="J865" s="13">
        <f t="shared" si="299"/>
        <v>5</v>
      </c>
      <c r="K865" s="13">
        <f t="shared" si="300"/>
        <v>29</v>
      </c>
      <c r="L865" s="144">
        <f t="shared" si="307"/>
        <v>149</v>
      </c>
      <c r="M865" s="23">
        <f t="shared" si="301"/>
        <v>0.97233676972781347</v>
      </c>
      <c r="N865" s="35">
        <f t="shared" si="302"/>
        <v>0.37736701396846101</v>
      </c>
      <c r="O865" s="87">
        <f t="shared" si="303"/>
        <v>2.0150511249963561</v>
      </c>
      <c r="P865" s="142">
        <f t="shared" si="304"/>
        <v>40.749140936946745</v>
      </c>
      <c r="R865" s="60">
        <v>40692</v>
      </c>
      <c r="S865" s="122">
        <v>855</v>
      </c>
      <c r="T865" s="73">
        <f>'Calcul Es et Ea'!C864</f>
        <v>26.480250000000002</v>
      </c>
      <c r="U865" s="65">
        <f>'Calcul Es et Ea'!D864</f>
        <v>6.2755029999999996</v>
      </c>
      <c r="V865" s="33">
        <f t="shared" si="286"/>
        <v>30.609124706196919</v>
      </c>
      <c r="W865" s="33">
        <f t="shared" si="287"/>
        <v>34.801564398175131</v>
      </c>
      <c r="X865" s="35">
        <f t="shared" si="288"/>
        <v>1</v>
      </c>
      <c r="Y865" s="25">
        <f t="shared" si="289"/>
        <v>26.797204586594852</v>
      </c>
      <c r="AA865" s="60">
        <v>40692</v>
      </c>
      <c r="AB865" s="122">
        <v>855</v>
      </c>
      <c r="AC865" s="73">
        <f t="shared" si="305"/>
        <v>26.480250000000002</v>
      </c>
      <c r="AD865" s="65">
        <f t="shared" si="306"/>
        <v>6.2755029999999996</v>
      </c>
      <c r="AE865" s="33">
        <f>'Calcul Es et Ea'!I864</f>
        <v>1.2153170720151878</v>
      </c>
      <c r="AF865" s="47">
        <f t="shared" si="290"/>
        <v>299.64025000000004</v>
      </c>
      <c r="AG865" s="47">
        <f t="shared" si="291"/>
        <v>279.43550300000004</v>
      </c>
      <c r="AH865" s="33">
        <f t="shared" si="292"/>
        <v>39.524146122294269</v>
      </c>
      <c r="AI865" s="33">
        <f t="shared" si="293"/>
        <v>29.894288904038802</v>
      </c>
      <c r="AJ865" s="25">
        <f t="shared" si="294"/>
        <v>6.4441831503879667</v>
      </c>
    </row>
    <row r="866" spans="1:36" x14ac:dyDescent="0.45">
      <c r="A866" s="60">
        <v>40693</v>
      </c>
      <c r="B866" s="122">
        <v>856</v>
      </c>
      <c r="C866" s="89">
        <f t="shared" si="295"/>
        <v>22.421467126900097</v>
      </c>
      <c r="D866" s="75">
        <f t="shared" si="296"/>
        <v>5.3291558407042592</v>
      </c>
      <c r="E866" s="75">
        <f t="shared" si="297"/>
        <v>17.092311286195837</v>
      </c>
      <c r="G866" s="111">
        <v>40693</v>
      </c>
      <c r="H866" s="140">
        <v>856</v>
      </c>
      <c r="I866" s="149">
        <f t="shared" si="298"/>
        <v>2011</v>
      </c>
      <c r="J866" s="13">
        <f t="shared" si="299"/>
        <v>5</v>
      </c>
      <c r="K866" s="13">
        <f t="shared" si="300"/>
        <v>30</v>
      </c>
      <c r="L866" s="144">
        <f t="shared" si="307"/>
        <v>150</v>
      </c>
      <c r="M866" s="23">
        <f t="shared" si="301"/>
        <v>0.97203114954453662</v>
      </c>
      <c r="N866" s="35">
        <f t="shared" si="302"/>
        <v>0.38002596831506935</v>
      </c>
      <c r="O866" s="87">
        <f t="shared" si="303"/>
        <v>2.018753067015373</v>
      </c>
      <c r="P866" s="142">
        <f t="shared" si="304"/>
        <v>40.84820485068213</v>
      </c>
      <c r="R866" s="60">
        <v>40693</v>
      </c>
      <c r="S866" s="122">
        <v>856</v>
      </c>
      <c r="T866" s="73">
        <f>'Calcul Es et Ea'!C865</f>
        <v>24.66253</v>
      </c>
      <c r="U866" s="65">
        <f>'Calcul Es et Ea'!D865</f>
        <v>10.586069999999999</v>
      </c>
      <c r="V866" s="33">
        <f t="shared" ref="V866:V929" si="308">(0.75+2*$T$2/100000)*P866</f>
        <v>30.683537555638392</v>
      </c>
      <c r="W866" s="33">
        <f t="shared" ref="W866:W929" si="309">$T$4*SQRT(T866-U866)*P866</f>
        <v>29.118788476493634</v>
      </c>
      <c r="X866" s="35">
        <f t="shared" ref="X866:X929" si="310">IF(W866/V866&lt;=1,W866/V866,1)</f>
        <v>0.94900362853183395</v>
      </c>
      <c r="Y866" s="25">
        <f t="shared" ref="Y866:Y929" si="311">0.77*W866</f>
        <v>22.421467126900097</v>
      </c>
      <c r="AA866" s="60">
        <v>40693</v>
      </c>
      <c r="AB866" s="122">
        <v>856</v>
      </c>
      <c r="AC866" s="73">
        <f t="shared" si="305"/>
        <v>24.66253</v>
      </c>
      <c r="AD866" s="65">
        <f t="shared" si="306"/>
        <v>10.586069999999999</v>
      </c>
      <c r="AE866" s="33">
        <f>'Calcul Es et Ea'!I865</f>
        <v>1.603982513355187</v>
      </c>
      <c r="AF866" s="47">
        <f t="shared" ref="AF866:AF929" si="312">273.16+AC866</f>
        <v>297.82253000000003</v>
      </c>
      <c r="AG866" s="47">
        <f t="shared" ref="AG866:AG929" si="313">273.16+AD866</f>
        <v>283.74607000000003</v>
      </c>
      <c r="AH866" s="33">
        <f t="shared" ref="AH866:AH929" si="314">$E$2*AF866^4</f>
        <v>38.573770103329522</v>
      </c>
      <c r="AI866" s="33">
        <f t="shared" ref="AI866:AI929" si="315">$E$2*AG866^4</f>
        <v>31.782006605888512</v>
      </c>
      <c r="AJ866" s="25">
        <f t="shared" ref="AJ866:AJ929" si="316">(AH866+AI866)/2*(0.34-0.14*SQRT(AE866))*(1.35*X866-0.35)</f>
        <v>5.3291558407042592</v>
      </c>
    </row>
    <row r="867" spans="1:36" x14ac:dyDescent="0.45">
      <c r="A867" s="60">
        <v>40694</v>
      </c>
      <c r="B867" s="121">
        <v>857</v>
      </c>
      <c r="C867" s="89">
        <f t="shared" si="295"/>
        <v>19.835985987095121</v>
      </c>
      <c r="D867" s="75">
        <f t="shared" si="296"/>
        <v>5.1472278668998497</v>
      </c>
      <c r="E867" s="75">
        <f t="shared" si="297"/>
        <v>14.688758120195271</v>
      </c>
      <c r="G867" s="111">
        <v>40694</v>
      </c>
      <c r="H867" s="139">
        <v>857</v>
      </c>
      <c r="I867" s="149">
        <f t="shared" si="298"/>
        <v>2011</v>
      </c>
      <c r="J867" s="13">
        <f t="shared" si="299"/>
        <v>5</v>
      </c>
      <c r="K867" s="13">
        <f t="shared" si="300"/>
        <v>31</v>
      </c>
      <c r="L867" s="144">
        <f t="shared" si="307"/>
        <v>151</v>
      </c>
      <c r="M867" s="23">
        <f t="shared" si="301"/>
        <v>0.97173381713526685</v>
      </c>
      <c r="N867" s="35">
        <f t="shared" si="302"/>
        <v>0.38257231276563386</v>
      </c>
      <c r="O867" s="87">
        <f t="shared" si="303"/>
        <v>2.022311807507378</v>
      </c>
      <c r="P867" s="142">
        <f t="shared" si="304"/>
        <v>40.942807863866278</v>
      </c>
      <c r="R867" s="60">
        <v>40694</v>
      </c>
      <c r="S867" s="121">
        <v>857</v>
      </c>
      <c r="T867" s="73">
        <f>'Calcul Es et Ea'!C866</f>
        <v>19.14772</v>
      </c>
      <c r="U867" s="65">
        <f>'Calcul Es et Ea'!D866</f>
        <v>8.1813300000000009</v>
      </c>
      <c r="V867" s="33">
        <f t="shared" si="308"/>
        <v>30.754599555021795</v>
      </c>
      <c r="W867" s="33">
        <f t="shared" si="309"/>
        <v>25.761020762461197</v>
      </c>
      <c r="X867" s="35">
        <f t="shared" si="310"/>
        <v>0.83763148066269599</v>
      </c>
      <c r="Y867" s="25">
        <f t="shared" si="311"/>
        <v>19.835985987095121</v>
      </c>
      <c r="AA867" s="60">
        <v>40694</v>
      </c>
      <c r="AB867" s="121">
        <v>857</v>
      </c>
      <c r="AC867" s="73">
        <f t="shared" si="305"/>
        <v>19.14772</v>
      </c>
      <c r="AD867" s="65">
        <f t="shared" si="306"/>
        <v>8.1813300000000009</v>
      </c>
      <c r="AE867" s="33">
        <f>'Calcul Es et Ea'!I866</f>
        <v>1.0255479962755996</v>
      </c>
      <c r="AF867" s="47">
        <f t="shared" si="312"/>
        <v>292.30772000000002</v>
      </c>
      <c r="AG867" s="47">
        <f t="shared" si="313"/>
        <v>281.34133000000003</v>
      </c>
      <c r="AH867" s="33">
        <f t="shared" si="314"/>
        <v>35.795055082592846</v>
      </c>
      <c r="AI867" s="33">
        <f t="shared" si="315"/>
        <v>30.718219404321765</v>
      </c>
      <c r="AJ867" s="25">
        <f t="shared" si="316"/>
        <v>5.1472278668998497</v>
      </c>
    </row>
    <row r="868" spans="1:36" x14ac:dyDescent="0.45">
      <c r="A868" s="60">
        <v>40695</v>
      </c>
      <c r="B868" s="122">
        <v>858</v>
      </c>
      <c r="C868" s="89">
        <f t="shared" si="295"/>
        <v>24.474863838940639</v>
      </c>
      <c r="D868" s="75">
        <f t="shared" si="296"/>
        <v>6.5548755071132403</v>
      </c>
      <c r="E868" s="75">
        <f t="shared" si="297"/>
        <v>17.919988331827398</v>
      </c>
      <c r="G868" s="111">
        <v>40695</v>
      </c>
      <c r="H868" s="140">
        <v>858</v>
      </c>
      <c r="I868" s="149">
        <f t="shared" si="298"/>
        <v>2011</v>
      </c>
      <c r="J868" s="13">
        <f t="shared" si="299"/>
        <v>6</v>
      </c>
      <c r="K868" s="13">
        <f t="shared" si="300"/>
        <v>1</v>
      </c>
      <c r="L868" s="144">
        <f t="shared" si="307"/>
        <v>152</v>
      </c>
      <c r="M868" s="23">
        <f t="shared" si="301"/>
        <v>0.9714448606060142</v>
      </c>
      <c r="N868" s="35">
        <f t="shared" si="302"/>
        <v>0.38500529278333917</v>
      </c>
      <c r="O868" s="87">
        <f t="shared" si="303"/>
        <v>2.0257246938326903</v>
      </c>
      <c r="P868" s="142">
        <f t="shared" si="304"/>
        <v>41.03293001749045</v>
      </c>
      <c r="R868" s="60">
        <v>40695</v>
      </c>
      <c r="S868" s="122">
        <v>858</v>
      </c>
      <c r="T868" s="73">
        <f>'Calcul Es et Ea'!C867</f>
        <v>22.263950000000001</v>
      </c>
      <c r="U868" s="65">
        <f>'Calcul Es et Ea'!D867</f>
        <v>5.641813</v>
      </c>
      <c r="V868" s="33">
        <f t="shared" si="308"/>
        <v>30.822295711938128</v>
      </c>
      <c r="W868" s="33">
        <f t="shared" si="309"/>
        <v>31.78553745316966</v>
      </c>
      <c r="X868" s="35">
        <f t="shared" si="310"/>
        <v>1</v>
      </c>
      <c r="Y868" s="25">
        <f t="shared" si="311"/>
        <v>24.474863838940639</v>
      </c>
      <c r="AA868" s="60">
        <v>40695</v>
      </c>
      <c r="AB868" s="122">
        <v>858</v>
      </c>
      <c r="AC868" s="73">
        <f t="shared" si="305"/>
        <v>22.263950000000001</v>
      </c>
      <c r="AD868" s="65">
        <f t="shared" si="306"/>
        <v>5.641813</v>
      </c>
      <c r="AE868" s="33">
        <f>'Calcul Es et Ea'!I867</f>
        <v>1.0615576473660246</v>
      </c>
      <c r="AF868" s="47">
        <f t="shared" si="312"/>
        <v>295.42395000000005</v>
      </c>
      <c r="AG868" s="47">
        <f t="shared" si="313"/>
        <v>278.80181300000004</v>
      </c>
      <c r="AH868" s="33">
        <f t="shared" si="314"/>
        <v>37.346051843549795</v>
      </c>
      <c r="AI868" s="33">
        <f t="shared" si="315"/>
        <v>29.624038779323669</v>
      </c>
      <c r="AJ868" s="25">
        <f t="shared" si="316"/>
        <v>6.5548755071132403</v>
      </c>
    </row>
    <row r="869" spans="1:36" x14ac:dyDescent="0.45">
      <c r="A869" s="60">
        <v>40696</v>
      </c>
      <c r="B869" s="122">
        <v>859</v>
      </c>
      <c r="C869" s="89">
        <f t="shared" si="295"/>
        <v>26.113093888867237</v>
      </c>
      <c r="D869" s="75">
        <f t="shared" si="296"/>
        <v>6.840248723043687</v>
      </c>
      <c r="E869" s="75">
        <f t="shared" si="297"/>
        <v>19.272845165823551</v>
      </c>
      <c r="G869" s="111">
        <v>40696</v>
      </c>
      <c r="H869" s="140">
        <v>859</v>
      </c>
      <c r="I869" s="149">
        <f t="shared" si="298"/>
        <v>2011</v>
      </c>
      <c r="J869" s="13">
        <f t="shared" si="299"/>
        <v>6</v>
      </c>
      <c r="K869" s="13">
        <f t="shared" si="300"/>
        <v>2</v>
      </c>
      <c r="L869" s="144">
        <f t="shared" si="307"/>
        <v>153</v>
      </c>
      <c r="M869" s="23">
        <f t="shared" si="301"/>
        <v>0.9711643655808343</v>
      </c>
      <c r="N869" s="35">
        <f t="shared" si="302"/>
        <v>0.38732418742369806</v>
      </c>
      <c r="O869" s="87">
        <f t="shared" si="303"/>
        <v>2.0289891409688354</v>
      </c>
      <c r="P869" s="142">
        <f t="shared" si="304"/>
        <v>41.118552346545073</v>
      </c>
      <c r="R869" s="60">
        <v>40696</v>
      </c>
      <c r="S869" s="122">
        <v>859</v>
      </c>
      <c r="T869" s="73">
        <f>'Calcul Es et Ea'!C868</f>
        <v>26.170310000000001</v>
      </c>
      <c r="U869" s="65">
        <f>'Calcul Es et Ea'!D868</f>
        <v>7.3272089999999999</v>
      </c>
      <c r="V869" s="33">
        <f t="shared" si="308"/>
        <v>30.886611780630798</v>
      </c>
      <c r="W869" s="33">
        <f t="shared" si="309"/>
        <v>33.913108946580827</v>
      </c>
      <c r="X869" s="35">
        <f t="shared" si="310"/>
        <v>1</v>
      </c>
      <c r="Y869" s="25">
        <f t="shared" si="311"/>
        <v>26.113093888867237</v>
      </c>
      <c r="AA869" s="60">
        <v>40696</v>
      </c>
      <c r="AB869" s="122">
        <v>859</v>
      </c>
      <c r="AC869" s="73">
        <f t="shared" si="305"/>
        <v>26.170310000000001</v>
      </c>
      <c r="AD869" s="65">
        <f t="shared" si="306"/>
        <v>7.3272089999999999</v>
      </c>
      <c r="AE869" s="33">
        <f>'Calcul Es et Ea'!I868</f>
        <v>1.0542151442821606</v>
      </c>
      <c r="AF869" s="47">
        <f t="shared" si="312"/>
        <v>299.33031000000005</v>
      </c>
      <c r="AG869" s="47">
        <f t="shared" si="313"/>
        <v>280.48720900000001</v>
      </c>
      <c r="AH869" s="33">
        <f t="shared" si="314"/>
        <v>39.360868723363239</v>
      </c>
      <c r="AI869" s="33">
        <f t="shared" si="315"/>
        <v>30.346886281819497</v>
      </c>
      <c r="AJ869" s="25">
        <f t="shared" si="316"/>
        <v>6.840248723043687</v>
      </c>
    </row>
    <row r="870" spans="1:36" x14ac:dyDescent="0.45">
      <c r="A870" s="60">
        <v>40697</v>
      </c>
      <c r="B870" s="121">
        <v>860</v>
      </c>
      <c r="C870" s="89">
        <f t="shared" si="295"/>
        <v>23.216697127412417</v>
      </c>
      <c r="D870" s="75">
        <f t="shared" si="296"/>
        <v>6.7249409785575081</v>
      </c>
      <c r="E870" s="75">
        <f t="shared" si="297"/>
        <v>16.491756148854908</v>
      </c>
      <c r="G870" s="111">
        <v>40697</v>
      </c>
      <c r="H870" s="139">
        <v>860</v>
      </c>
      <c r="I870" s="149">
        <f t="shared" si="298"/>
        <v>2011</v>
      </c>
      <c r="J870" s="13">
        <f t="shared" si="299"/>
        <v>6</v>
      </c>
      <c r="K870" s="13">
        <f t="shared" si="300"/>
        <v>3</v>
      </c>
      <c r="L870" s="144">
        <f t="shared" si="307"/>
        <v>154</v>
      </c>
      <c r="M870" s="23">
        <f t="shared" si="301"/>
        <v>0.97089241517645686</v>
      </c>
      <c r="N870" s="35">
        <f t="shared" si="302"/>
        <v>0.38952830954818274</v>
      </c>
      <c r="O870" s="87">
        <f t="shared" si="303"/>
        <v>2.0321026380895062</v>
      </c>
      <c r="P870" s="142">
        <f t="shared" si="304"/>
        <v>41.199656885671303</v>
      </c>
      <c r="R870" s="60">
        <v>40697</v>
      </c>
      <c r="S870" s="121">
        <v>860</v>
      </c>
      <c r="T870" s="73">
        <f>'Calcul Es et Ea'!C869</f>
        <v>28.669419999999999</v>
      </c>
      <c r="U870" s="65">
        <f>'Calcul Es et Ea'!D869</f>
        <v>13.83314</v>
      </c>
      <c r="V870" s="33">
        <f t="shared" si="308"/>
        <v>30.947534266240858</v>
      </c>
      <c r="W870" s="33">
        <f t="shared" si="309"/>
        <v>30.151554710925215</v>
      </c>
      <c r="X870" s="35">
        <f t="shared" si="310"/>
        <v>0.97427971002575353</v>
      </c>
      <c r="Y870" s="25">
        <f t="shared" si="311"/>
        <v>23.216697127412417</v>
      </c>
      <c r="AA870" s="60">
        <v>40697</v>
      </c>
      <c r="AB870" s="121">
        <v>860</v>
      </c>
      <c r="AC870" s="73">
        <f t="shared" si="305"/>
        <v>28.669419999999999</v>
      </c>
      <c r="AD870" s="65">
        <f t="shared" si="306"/>
        <v>13.83314</v>
      </c>
      <c r="AE870" s="33">
        <f>'Calcul Es et Ea'!I869</f>
        <v>1.1724163159212957</v>
      </c>
      <c r="AF870" s="47">
        <f t="shared" si="312"/>
        <v>301.82942000000003</v>
      </c>
      <c r="AG870" s="47">
        <f t="shared" si="313"/>
        <v>286.99314000000004</v>
      </c>
      <c r="AH870" s="33">
        <f t="shared" si="314"/>
        <v>40.691918869431781</v>
      </c>
      <c r="AI870" s="33">
        <f t="shared" si="315"/>
        <v>33.261969186578206</v>
      </c>
      <c r="AJ870" s="25">
        <f t="shared" si="316"/>
        <v>6.7249409785575081</v>
      </c>
    </row>
    <row r="871" spans="1:36" x14ac:dyDescent="0.45">
      <c r="A871" s="60">
        <v>40698</v>
      </c>
      <c r="B871" s="122">
        <v>861</v>
      </c>
      <c r="C871" s="89">
        <f t="shared" si="295"/>
        <v>24.076958757699487</v>
      </c>
      <c r="D871" s="75">
        <f t="shared" si="296"/>
        <v>5.6529175553976128</v>
      </c>
      <c r="E871" s="75">
        <f t="shared" si="297"/>
        <v>18.424041202301872</v>
      </c>
      <c r="G871" s="111">
        <v>40698</v>
      </c>
      <c r="H871" s="140">
        <v>861</v>
      </c>
      <c r="I871" s="149">
        <f t="shared" si="298"/>
        <v>2011</v>
      </c>
      <c r="J871" s="13">
        <f t="shared" si="299"/>
        <v>6</v>
      </c>
      <c r="K871" s="13">
        <f t="shared" si="300"/>
        <v>4</v>
      </c>
      <c r="L871" s="144">
        <f t="shared" si="307"/>
        <v>155</v>
      </c>
      <c r="M871" s="23">
        <f t="shared" si="301"/>
        <v>0.97062908997765562</v>
      </c>
      <c r="N871" s="35">
        <f t="shared" si="302"/>
        <v>0.39161700602783883</v>
      </c>
      <c r="O871" s="87">
        <f t="shared" si="303"/>
        <v>2.0350627551217637</v>
      </c>
      <c r="P871" s="142">
        <f t="shared" si="304"/>
        <v>41.276226675611561</v>
      </c>
      <c r="R871" s="60">
        <v>40698</v>
      </c>
      <c r="S871" s="122">
        <v>861</v>
      </c>
      <c r="T871" s="73">
        <f>'Calcul Es et Ea'!C870</f>
        <v>30.797609999999999</v>
      </c>
      <c r="U871" s="65">
        <f>'Calcul Es et Ea'!D870</f>
        <v>14.90063</v>
      </c>
      <c r="V871" s="33">
        <f t="shared" si="308"/>
        <v>31.005050429652382</v>
      </c>
      <c r="W871" s="33">
        <f t="shared" si="309"/>
        <v>31.26877760740193</v>
      </c>
      <c r="X871" s="35">
        <f t="shared" si="310"/>
        <v>1</v>
      </c>
      <c r="Y871" s="25">
        <f t="shared" si="311"/>
        <v>24.076958757699487</v>
      </c>
      <c r="AA871" s="60">
        <v>40698</v>
      </c>
      <c r="AB871" s="122">
        <v>861</v>
      </c>
      <c r="AC871" s="73">
        <f t="shared" si="305"/>
        <v>30.797609999999999</v>
      </c>
      <c r="AD871" s="65">
        <f t="shared" si="306"/>
        <v>14.90063</v>
      </c>
      <c r="AE871" s="33">
        <f>'Calcul Es et Ea'!I870</f>
        <v>1.8510470796420959</v>
      </c>
      <c r="AF871" s="47">
        <f t="shared" si="312"/>
        <v>303.95761000000005</v>
      </c>
      <c r="AG871" s="47">
        <f t="shared" si="313"/>
        <v>288.06063</v>
      </c>
      <c r="AH871" s="33">
        <f t="shared" si="314"/>
        <v>41.851784202428291</v>
      </c>
      <c r="AI871" s="33">
        <f t="shared" si="315"/>
        <v>33.759617543446247</v>
      </c>
      <c r="AJ871" s="25">
        <f t="shared" si="316"/>
        <v>5.6529175553976128</v>
      </c>
    </row>
    <row r="872" spans="1:36" x14ac:dyDescent="0.45">
      <c r="A872" s="60">
        <v>40699</v>
      </c>
      <c r="B872" s="122">
        <v>862</v>
      </c>
      <c r="C872" s="89">
        <f t="shared" si="295"/>
        <v>14.712712192580383</v>
      </c>
      <c r="D872" s="75">
        <f t="shared" si="296"/>
        <v>2.3854417074842518</v>
      </c>
      <c r="E872" s="75">
        <f t="shared" si="297"/>
        <v>12.327270485096133</v>
      </c>
      <c r="G872" s="111">
        <v>40699</v>
      </c>
      <c r="H872" s="140">
        <v>862</v>
      </c>
      <c r="I872" s="149">
        <f t="shared" si="298"/>
        <v>2011</v>
      </c>
      <c r="J872" s="13">
        <f t="shared" si="299"/>
        <v>6</v>
      </c>
      <c r="K872" s="13">
        <f t="shared" si="300"/>
        <v>5</v>
      </c>
      <c r="L872" s="144">
        <f t="shared" si="307"/>
        <v>156</v>
      </c>
      <c r="M872" s="23">
        <f t="shared" si="301"/>
        <v>0.97037446801337024</v>
      </c>
      <c r="N872" s="35">
        <f t="shared" si="302"/>
        <v>0.3935896579368216</v>
      </c>
      <c r="O872" s="87">
        <f t="shared" si="303"/>
        <v>2.0378671492492564</v>
      </c>
      <c r="P872" s="142">
        <f t="shared" si="304"/>
        <v>41.348245770334032</v>
      </c>
      <c r="R872" s="60">
        <v>40699</v>
      </c>
      <c r="S872" s="122">
        <v>862</v>
      </c>
      <c r="T872" s="73">
        <f>'Calcul Es et Ea'!C871</f>
        <v>22.384519999999998</v>
      </c>
      <c r="U872" s="65">
        <f>'Calcul Es et Ea'!D871</f>
        <v>16.469139999999999</v>
      </c>
      <c r="V872" s="33">
        <f t="shared" si="308"/>
        <v>31.059148292844114</v>
      </c>
      <c r="W872" s="33">
        <f t="shared" si="309"/>
        <v>19.107418431922575</v>
      </c>
      <c r="X872" s="35">
        <f t="shared" si="310"/>
        <v>0.61519453952073877</v>
      </c>
      <c r="Y872" s="25">
        <f t="shared" si="311"/>
        <v>14.712712192580383</v>
      </c>
      <c r="AA872" s="60">
        <v>40699</v>
      </c>
      <c r="AB872" s="122">
        <v>862</v>
      </c>
      <c r="AC872" s="73">
        <f t="shared" si="305"/>
        <v>22.384519999999998</v>
      </c>
      <c r="AD872" s="65">
        <f t="shared" si="306"/>
        <v>16.469139999999999</v>
      </c>
      <c r="AE872" s="33">
        <f>'Calcul Es et Ea'!I871</f>
        <v>2.0802795464314991</v>
      </c>
      <c r="AF872" s="47">
        <f t="shared" si="312"/>
        <v>295.54452000000003</v>
      </c>
      <c r="AG872" s="47">
        <f t="shared" si="313"/>
        <v>289.62914000000001</v>
      </c>
      <c r="AH872" s="33">
        <f t="shared" si="314"/>
        <v>37.407056657672506</v>
      </c>
      <c r="AI872" s="33">
        <f t="shared" si="315"/>
        <v>34.500938746435715</v>
      </c>
      <c r="AJ872" s="25">
        <f t="shared" si="316"/>
        <v>2.3854417074842518</v>
      </c>
    </row>
    <row r="873" spans="1:36" x14ac:dyDescent="0.45">
      <c r="A873" s="60">
        <v>40700</v>
      </c>
      <c r="B873" s="121">
        <v>863</v>
      </c>
      <c r="C873" s="89">
        <f t="shared" si="295"/>
        <v>15.645139410258949</v>
      </c>
      <c r="D873" s="75">
        <f t="shared" si="296"/>
        <v>2.8834300736976037</v>
      </c>
      <c r="E873" s="75">
        <f t="shared" si="297"/>
        <v>12.761709336561346</v>
      </c>
      <c r="G873" s="111">
        <v>40700</v>
      </c>
      <c r="H873" s="139">
        <v>863</v>
      </c>
      <c r="I873" s="149">
        <f t="shared" si="298"/>
        <v>2011</v>
      </c>
      <c r="J873" s="13">
        <f t="shared" si="299"/>
        <v>6</v>
      </c>
      <c r="K873" s="13">
        <f t="shared" si="300"/>
        <v>6</v>
      </c>
      <c r="L873" s="144">
        <f t="shared" si="307"/>
        <v>157</v>
      </c>
      <c r="M873" s="23">
        <f t="shared" si="301"/>
        <v>0.97012862473358386</v>
      </c>
      <c r="N873" s="35">
        <f t="shared" si="302"/>
        <v>0.39544568073579722</v>
      </c>
      <c r="O873" s="87">
        <f t="shared" si="303"/>
        <v>2.0405135713282103</v>
      </c>
      <c r="P873" s="142">
        <f t="shared" si="304"/>
        <v>41.415699244699425</v>
      </c>
      <c r="R873" s="60">
        <v>40700</v>
      </c>
      <c r="S873" s="121">
        <v>863</v>
      </c>
      <c r="T873" s="73">
        <f>'Calcul Es et Ea'!C872</f>
        <v>20.170300000000001</v>
      </c>
      <c r="U873" s="65">
        <f>'Calcul Es et Ea'!D872</f>
        <v>13.50315</v>
      </c>
      <c r="V873" s="33">
        <f t="shared" si="308"/>
        <v>31.109816644648422</v>
      </c>
      <c r="W873" s="33">
        <f t="shared" si="309"/>
        <v>20.318362870466167</v>
      </c>
      <c r="X873" s="35">
        <f t="shared" si="310"/>
        <v>0.65311740993373468</v>
      </c>
      <c r="Y873" s="25">
        <f t="shared" si="311"/>
        <v>15.645139410258949</v>
      </c>
      <c r="AA873" s="60">
        <v>40700</v>
      </c>
      <c r="AB873" s="121">
        <v>863</v>
      </c>
      <c r="AC873" s="73">
        <f t="shared" si="305"/>
        <v>20.170300000000001</v>
      </c>
      <c r="AD873" s="65">
        <f t="shared" si="306"/>
        <v>13.50315</v>
      </c>
      <c r="AE873" s="33">
        <f>'Calcul Es et Ea'!I872</f>
        <v>1.7224044384103254</v>
      </c>
      <c r="AF873" s="47">
        <f t="shared" si="312"/>
        <v>293.33030000000002</v>
      </c>
      <c r="AG873" s="47">
        <f t="shared" si="313"/>
        <v>286.66315000000003</v>
      </c>
      <c r="AH873" s="33">
        <f t="shared" si="314"/>
        <v>36.298576916096842</v>
      </c>
      <c r="AI873" s="33">
        <f t="shared" si="315"/>
        <v>33.109251934781255</v>
      </c>
      <c r="AJ873" s="25">
        <f t="shared" si="316"/>
        <v>2.8834300736976037</v>
      </c>
    </row>
    <row r="874" spans="1:36" x14ac:dyDescent="0.45">
      <c r="A874" s="60">
        <v>40701</v>
      </c>
      <c r="B874" s="122">
        <v>864</v>
      </c>
      <c r="C874" s="89">
        <f t="shared" si="295"/>
        <v>18.302958302324406</v>
      </c>
      <c r="D874" s="75">
        <f t="shared" si="296"/>
        <v>4.1176177735938291</v>
      </c>
      <c r="E874" s="75">
        <f t="shared" si="297"/>
        <v>14.185340528730578</v>
      </c>
      <c r="G874" s="111">
        <v>40701</v>
      </c>
      <c r="H874" s="140">
        <v>864</v>
      </c>
      <c r="I874" s="149">
        <f t="shared" si="298"/>
        <v>2011</v>
      </c>
      <c r="J874" s="13">
        <f t="shared" si="299"/>
        <v>6</v>
      </c>
      <c r="K874" s="13">
        <f t="shared" si="300"/>
        <v>7</v>
      </c>
      <c r="L874" s="144">
        <f t="shared" si="307"/>
        <v>158</v>
      </c>
      <c r="M874" s="23">
        <f t="shared" si="301"/>
        <v>0.96989163298696601</v>
      </c>
      <c r="N874" s="35">
        <f t="shared" si="302"/>
        <v>0.39718452444515417</v>
      </c>
      <c r="O874" s="87">
        <f t="shared" si="303"/>
        <v>2.0429998721821292</v>
      </c>
      <c r="P874" s="142">
        <f t="shared" si="304"/>
        <v>41.478573202533475</v>
      </c>
      <c r="R874" s="60">
        <v>40701</v>
      </c>
      <c r="S874" s="122">
        <v>864</v>
      </c>
      <c r="T874" s="73">
        <f>'Calcul Es et Ea'!C873</f>
        <v>21.074280000000002</v>
      </c>
      <c r="U874" s="65">
        <f>'Calcul Es et Ea'!D873</f>
        <v>11.97711</v>
      </c>
      <c r="V874" s="33">
        <f t="shared" si="308"/>
        <v>31.157045046815046</v>
      </c>
      <c r="W874" s="33">
        <f t="shared" si="309"/>
        <v>23.770075717304422</v>
      </c>
      <c r="X874" s="35">
        <f t="shared" si="310"/>
        <v>0.76291174858169875</v>
      </c>
      <c r="Y874" s="25">
        <f t="shared" si="311"/>
        <v>18.302958302324406</v>
      </c>
      <c r="AA874" s="60">
        <v>40701</v>
      </c>
      <c r="AB874" s="122">
        <v>864</v>
      </c>
      <c r="AC874" s="73">
        <f t="shared" si="305"/>
        <v>21.074280000000002</v>
      </c>
      <c r="AD874" s="65">
        <f t="shared" si="306"/>
        <v>11.97711</v>
      </c>
      <c r="AE874" s="33">
        <f>'Calcul Es et Ea'!I873</f>
        <v>1.3867840669598697</v>
      </c>
      <c r="AF874" s="47">
        <f t="shared" si="312"/>
        <v>294.23428000000001</v>
      </c>
      <c r="AG874" s="47">
        <f t="shared" si="313"/>
        <v>285.13711000000001</v>
      </c>
      <c r="AH874" s="33">
        <f t="shared" si="314"/>
        <v>36.748106801958798</v>
      </c>
      <c r="AI874" s="33">
        <f t="shared" si="315"/>
        <v>32.409838526608098</v>
      </c>
      <c r="AJ874" s="25">
        <f t="shared" si="316"/>
        <v>4.1176177735938291</v>
      </c>
    </row>
    <row r="875" spans="1:36" x14ac:dyDescent="0.45">
      <c r="A875" s="60">
        <v>40702</v>
      </c>
      <c r="B875" s="122">
        <v>865</v>
      </c>
      <c r="C875" s="89">
        <f t="shared" si="295"/>
        <v>20.572381413061063</v>
      </c>
      <c r="D875" s="75">
        <f t="shared" si="296"/>
        <v>5.2994902366354193</v>
      </c>
      <c r="E875" s="75">
        <f t="shared" si="297"/>
        <v>15.272891176425643</v>
      </c>
      <c r="G875" s="111">
        <v>40702</v>
      </c>
      <c r="H875" s="140">
        <v>865</v>
      </c>
      <c r="I875" s="149">
        <f t="shared" si="298"/>
        <v>2011</v>
      </c>
      <c r="J875" s="13">
        <f t="shared" si="299"/>
        <v>6</v>
      </c>
      <c r="K875" s="13">
        <f t="shared" si="300"/>
        <v>8</v>
      </c>
      <c r="L875" s="144">
        <f t="shared" si="307"/>
        <v>159</v>
      </c>
      <c r="M875" s="23">
        <f t="shared" si="301"/>
        <v>0.9696635629992858</v>
      </c>
      <c r="N875" s="35">
        <f t="shared" si="302"/>
        <v>0.39880567380797383</v>
      </c>
      <c r="O875" s="87">
        <f t="shared" si="303"/>
        <v>2.0453240087406361</v>
      </c>
      <c r="P875" s="142">
        <f t="shared" si="304"/>
        <v>41.536854784965257</v>
      </c>
      <c r="R875" s="60">
        <v>40702</v>
      </c>
      <c r="S875" s="122">
        <v>865</v>
      </c>
      <c r="T875" s="73">
        <f>'Calcul Es et Ea'!C874</f>
        <v>19.46921</v>
      </c>
      <c r="U875" s="65">
        <f>'Calcul Es et Ea'!D874</f>
        <v>8.0084540000000004</v>
      </c>
      <c r="V875" s="33">
        <f t="shared" si="308"/>
        <v>31.200823840274506</v>
      </c>
      <c r="W875" s="33">
        <f t="shared" si="309"/>
        <v>26.717378458520862</v>
      </c>
      <c r="X875" s="35">
        <f t="shared" si="310"/>
        <v>0.8563036218304485</v>
      </c>
      <c r="Y875" s="25">
        <f t="shared" si="311"/>
        <v>20.572381413061063</v>
      </c>
      <c r="AA875" s="60">
        <v>40702</v>
      </c>
      <c r="AB875" s="122">
        <v>865</v>
      </c>
      <c r="AC875" s="73">
        <f t="shared" si="305"/>
        <v>19.46921</v>
      </c>
      <c r="AD875" s="65">
        <f t="shared" si="306"/>
        <v>8.0084540000000004</v>
      </c>
      <c r="AE875" s="33">
        <f>'Calcul Es et Ea'!I874</f>
        <v>1.0366201385099942</v>
      </c>
      <c r="AF875" s="47">
        <f t="shared" si="312"/>
        <v>292.62921</v>
      </c>
      <c r="AG875" s="47">
        <f t="shared" si="313"/>
        <v>281.168454</v>
      </c>
      <c r="AH875" s="33">
        <f t="shared" si="314"/>
        <v>35.952789556525204</v>
      </c>
      <c r="AI875" s="33">
        <f t="shared" si="315"/>
        <v>30.642787184885165</v>
      </c>
      <c r="AJ875" s="25">
        <f t="shared" si="316"/>
        <v>5.2994902366354193</v>
      </c>
    </row>
    <row r="876" spans="1:36" x14ac:dyDescent="0.45">
      <c r="A876" s="60">
        <v>40703</v>
      </c>
      <c r="B876" s="121">
        <v>866</v>
      </c>
      <c r="C876" s="89">
        <f t="shared" si="295"/>
        <v>21.888745735948444</v>
      </c>
      <c r="D876" s="75">
        <f t="shared" si="296"/>
        <v>5.5857275418031778</v>
      </c>
      <c r="E876" s="75">
        <f t="shared" si="297"/>
        <v>16.303018194145267</v>
      </c>
      <c r="G876" s="111">
        <v>40703</v>
      </c>
      <c r="H876" s="139">
        <v>866</v>
      </c>
      <c r="I876" s="149">
        <f t="shared" si="298"/>
        <v>2011</v>
      </c>
      <c r="J876" s="13">
        <f t="shared" si="299"/>
        <v>6</v>
      </c>
      <c r="K876" s="13">
        <f t="shared" si="300"/>
        <v>9</v>
      </c>
      <c r="L876" s="144">
        <f t="shared" si="307"/>
        <v>160</v>
      </c>
      <c r="M876" s="23">
        <f t="shared" si="301"/>
        <v>0.96944448235260294</v>
      </c>
      <c r="N876" s="35">
        <f t="shared" si="302"/>
        <v>0.4003086484427128</v>
      </c>
      <c r="O876" s="87">
        <f t="shared" si="303"/>
        <v>2.0474840499876299</v>
      </c>
      <c r="P876" s="142">
        <f t="shared" si="304"/>
        <v>41.590532178889468</v>
      </c>
      <c r="R876" s="60">
        <v>40703</v>
      </c>
      <c r="S876" s="121">
        <v>866</v>
      </c>
      <c r="T876" s="73">
        <f>'Calcul Es et Ea'!C875</f>
        <v>19.46238</v>
      </c>
      <c r="U876" s="65">
        <f>'Calcul Es et Ea'!D875</f>
        <v>6.52149</v>
      </c>
      <c r="V876" s="33">
        <f t="shared" si="308"/>
        <v>31.241144151494616</v>
      </c>
      <c r="W876" s="33">
        <f t="shared" si="309"/>
        <v>28.426942514218759</v>
      </c>
      <c r="X876" s="35">
        <f t="shared" si="310"/>
        <v>0.9099200200982005</v>
      </c>
      <c r="Y876" s="25">
        <f t="shared" si="311"/>
        <v>21.888745735948444</v>
      </c>
      <c r="AA876" s="60">
        <v>40703</v>
      </c>
      <c r="AB876" s="121">
        <v>866</v>
      </c>
      <c r="AC876" s="73">
        <f t="shared" si="305"/>
        <v>19.46238</v>
      </c>
      <c r="AD876" s="65">
        <f t="shared" si="306"/>
        <v>6.52149</v>
      </c>
      <c r="AE876" s="33">
        <f>'Calcul Es et Ea'!I875</f>
        <v>1.1047999635588746</v>
      </c>
      <c r="AF876" s="47">
        <f t="shared" si="312"/>
        <v>292.62238000000002</v>
      </c>
      <c r="AG876" s="47">
        <f t="shared" si="313"/>
        <v>279.68149000000005</v>
      </c>
      <c r="AH876" s="33">
        <f t="shared" si="314"/>
        <v>35.94943310477808</v>
      </c>
      <c r="AI876" s="33">
        <f t="shared" si="315"/>
        <v>29.999691719816898</v>
      </c>
      <c r="AJ876" s="25">
        <f t="shared" si="316"/>
        <v>5.5857275418031778</v>
      </c>
    </row>
    <row r="877" spans="1:36" x14ac:dyDescent="0.45">
      <c r="A877" s="60">
        <v>40704</v>
      </c>
      <c r="B877" s="122">
        <v>867</v>
      </c>
      <c r="C877" s="89">
        <f t="shared" si="295"/>
        <v>19.689059773777377</v>
      </c>
      <c r="D877" s="75">
        <f t="shared" si="296"/>
        <v>4.8008381974647323</v>
      </c>
      <c r="E877" s="75">
        <f t="shared" si="297"/>
        <v>14.888221576312645</v>
      </c>
      <c r="G877" s="111">
        <v>40704</v>
      </c>
      <c r="H877" s="140">
        <v>867</v>
      </c>
      <c r="I877" s="149">
        <f t="shared" si="298"/>
        <v>2011</v>
      </c>
      <c r="J877" s="13">
        <f t="shared" si="299"/>
        <v>6</v>
      </c>
      <c r="K877" s="13">
        <f t="shared" si="300"/>
        <v>10</v>
      </c>
      <c r="L877" s="144">
        <f t="shared" si="307"/>
        <v>161</v>
      </c>
      <c r="M877" s="23">
        <f t="shared" si="301"/>
        <v>0.96923445596524105</v>
      </c>
      <c r="N877" s="35">
        <f t="shared" si="302"/>
        <v>0.40169300298555</v>
      </c>
      <c r="O877" s="87">
        <f t="shared" si="303"/>
        <v>2.0494781826840223</v>
      </c>
      <c r="P877" s="142">
        <f t="shared" si="304"/>
        <v>41.639594625410261</v>
      </c>
      <c r="R877" s="60">
        <v>40704</v>
      </c>
      <c r="S877" s="122">
        <v>867</v>
      </c>
      <c r="T877" s="73">
        <f>'Calcul Es et Ea'!C876</f>
        <v>19.384160000000001</v>
      </c>
      <c r="U877" s="65">
        <f>'Calcul Es et Ea'!D876</f>
        <v>8.9382009999999994</v>
      </c>
      <c r="V877" s="33">
        <f t="shared" si="308"/>
        <v>31.277997898823173</v>
      </c>
      <c r="W877" s="33">
        <f t="shared" si="309"/>
        <v>25.570207498412177</v>
      </c>
      <c r="X877" s="35">
        <f t="shared" si="310"/>
        <v>0.81751420219176651</v>
      </c>
      <c r="Y877" s="25">
        <f t="shared" si="311"/>
        <v>19.689059773777377</v>
      </c>
      <c r="AA877" s="60">
        <v>40704</v>
      </c>
      <c r="AB877" s="122">
        <v>867</v>
      </c>
      <c r="AC877" s="73">
        <f t="shared" si="305"/>
        <v>19.384160000000001</v>
      </c>
      <c r="AD877" s="65">
        <f t="shared" si="306"/>
        <v>8.9382009999999994</v>
      </c>
      <c r="AE877" s="33">
        <f>'Calcul Es et Ea'!I876</f>
        <v>1.1439127046868314</v>
      </c>
      <c r="AF877" s="47">
        <f t="shared" si="312"/>
        <v>292.54416000000003</v>
      </c>
      <c r="AG877" s="47">
        <f t="shared" si="313"/>
        <v>282.09820100000002</v>
      </c>
      <c r="AH877" s="33">
        <f t="shared" si="314"/>
        <v>35.911010378918746</v>
      </c>
      <c r="AI877" s="33">
        <f t="shared" si="315"/>
        <v>31.050111178102267</v>
      </c>
      <c r="AJ877" s="25">
        <f t="shared" si="316"/>
        <v>4.8008381974647323</v>
      </c>
    </row>
    <row r="878" spans="1:36" x14ac:dyDescent="0.45">
      <c r="A878" s="60">
        <v>40705</v>
      </c>
      <c r="B878" s="122">
        <v>868</v>
      </c>
      <c r="C878" s="89">
        <f t="shared" si="295"/>
        <v>19.482729990695038</v>
      </c>
      <c r="D878" s="75">
        <f t="shared" si="296"/>
        <v>4.8335322793712283</v>
      </c>
      <c r="E878" s="75">
        <f t="shared" si="297"/>
        <v>14.64919771132381</v>
      </c>
      <c r="G878" s="111">
        <v>40705</v>
      </c>
      <c r="H878" s="140">
        <v>868</v>
      </c>
      <c r="I878" s="149">
        <f t="shared" si="298"/>
        <v>2011</v>
      </c>
      <c r="J878" s="13">
        <f t="shared" si="299"/>
        <v>6</v>
      </c>
      <c r="K878" s="13">
        <f t="shared" si="300"/>
        <v>11</v>
      </c>
      <c r="L878" s="144">
        <f t="shared" si="307"/>
        <v>162</v>
      </c>
      <c r="M878" s="23">
        <f t="shared" si="301"/>
        <v>0.96903354607255143</v>
      </c>
      <c r="N878" s="35">
        <f t="shared" si="302"/>
        <v>0.40295832722235758</v>
      </c>
      <c r="O878" s="87">
        <f t="shared" si="303"/>
        <v>2.0513047168307148</v>
      </c>
      <c r="P878" s="142">
        <f t="shared" si="304"/>
        <v>41.684032428125533</v>
      </c>
      <c r="R878" s="60">
        <v>40705</v>
      </c>
      <c r="S878" s="122">
        <v>868</v>
      </c>
      <c r="T878" s="73">
        <f>'Calcul Es et Ea'!C877</f>
        <v>18.016919999999999</v>
      </c>
      <c r="U878" s="65">
        <f>'Calcul Es et Ea'!D877</f>
        <v>7.8105450000000003</v>
      </c>
      <c r="V878" s="33">
        <f t="shared" si="308"/>
        <v>31.31137779871078</v>
      </c>
      <c r="W878" s="33">
        <f t="shared" si="309"/>
        <v>25.302246741162389</v>
      </c>
      <c r="X878" s="35">
        <f t="shared" si="310"/>
        <v>0.80808474490714322</v>
      </c>
      <c r="Y878" s="25">
        <f t="shared" si="311"/>
        <v>19.482729990695038</v>
      </c>
      <c r="AA878" s="60">
        <v>40705</v>
      </c>
      <c r="AB878" s="122">
        <v>868</v>
      </c>
      <c r="AC878" s="73">
        <f t="shared" si="305"/>
        <v>18.016919999999999</v>
      </c>
      <c r="AD878" s="65">
        <f t="shared" si="306"/>
        <v>7.8105450000000003</v>
      </c>
      <c r="AE878" s="33">
        <f>'Calcul Es et Ea'!I877</f>
        <v>1.0246207469603379</v>
      </c>
      <c r="AF878" s="47">
        <f t="shared" si="312"/>
        <v>291.17692</v>
      </c>
      <c r="AG878" s="47">
        <f t="shared" si="313"/>
        <v>280.97054500000002</v>
      </c>
      <c r="AH878" s="33">
        <f t="shared" si="314"/>
        <v>35.244364547384876</v>
      </c>
      <c r="AI878" s="33">
        <f t="shared" si="315"/>
        <v>30.556602788602348</v>
      </c>
      <c r="AJ878" s="25">
        <f t="shared" si="316"/>
        <v>4.8335322793712283</v>
      </c>
    </row>
    <row r="879" spans="1:36" x14ac:dyDescent="0.45">
      <c r="A879" s="60">
        <v>40706</v>
      </c>
      <c r="B879" s="121">
        <v>869</v>
      </c>
      <c r="C879" s="89">
        <f t="shared" si="295"/>
        <v>20.955316531161529</v>
      </c>
      <c r="D879" s="75">
        <f t="shared" si="296"/>
        <v>5.0550835261192626</v>
      </c>
      <c r="E879" s="75">
        <f t="shared" si="297"/>
        <v>15.900233005042267</v>
      </c>
      <c r="G879" s="111">
        <v>40706</v>
      </c>
      <c r="H879" s="139">
        <v>869</v>
      </c>
      <c r="I879" s="149">
        <f t="shared" si="298"/>
        <v>2011</v>
      </c>
      <c r="J879" s="13">
        <f t="shared" si="299"/>
        <v>6</v>
      </c>
      <c r="K879" s="13">
        <f t="shared" si="300"/>
        <v>12</v>
      </c>
      <c r="L879" s="144">
        <f t="shared" si="307"/>
        <v>163</v>
      </c>
      <c r="M879" s="23">
        <f t="shared" si="301"/>
        <v>0.96884181220847143</v>
      </c>
      <c r="N879" s="35">
        <f t="shared" si="302"/>
        <v>0.40410424621025626</v>
      </c>
      <c r="O879" s="87">
        <f t="shared" si="303"/>
        <v>2.052962090838216</v>
      </c>
      <c r="P879" s="142">
        <f t="shared" si="304"/>
        <v>41.723836961113236</v>
      </c>
      <c r="R879" s="60">
        <v>40706</v>
      </c>
      <c r="S879" s="121">
        <v>869</v>
      </c>
      <c r="T879" s="73">
        <f>'Calcul Es et Ea'!C878</f>
        <v>17.91658</v>
      </c>
      <c r="U879" s="65">
        <f>'Calcul Es et Ea'!D878</f>
        <v>6.1315330000000001</v>
      </c>
      <c r="V879" s="33">
        <f t="shared" si="308"/>
        <v>31.341277371709822</v>
      </c>
      <c r="W879" s="33">
        <f t="shared" si="309"/>
        <v>27.214696793716271</v>
      </c>
      <c r="X879" s="35">
        <f t="shared" si="310"/>
        <v>0.86833400154524631</v>
      </c>
      <c r="Y879" s="25">
        <f t="shared" si="311"/>
        <v>20.955316531161529</v>
      </c>
      <c r="AA879" s="60">
        <v>40706</v>
      </c>
      <c r="AB879" s="121">
        <v>869</v>
      </c>
      <c r="AC879" s="73">
        <f t="shared" si="305"/>
        <v>17.91658</v>
      </c>
      <c r="AD879" s="65">
        <f t="shared" si="306"/>
        <v>6.1315330000000001</v>
      </c>
      <c r="AE879" s="33">
        <f>'Calcul Es et Ea'!I878</f>
        <v>1.1620545219877694</v>
      </c>
      <c r="AF879" s="47">
        <f t="shared" si="312"/>
        <v>291.07658000000004</v>
      </c>
      <c r="AG879" s="47">
        <f t="shared" si="313"/>
        <v>279.29153300000002</v>
      </c>
      <c r="AH879" s="33">
        <f t="shared" si="314"/>
        <v>35.195808611351993</v>
      </c>
      <c r="AI879" s="33">
        <f t="shared" si="315"/>
        <v>29.832728283158009</v>
      </c>
      <c r="AJ879" s="25">
        <f t="shared" si="316"/>
        <v>5.0550835261192626</v>
      </c>
    </row>
    <row r="880" spans="1:36" x14ac:dyDescent="0.45">
      <c r="A880" s="60">
        <v>40707</v>
      </c>
      <c r="B880" s="122">
        <v>870</v>
      </c>
      <c r="C880" s="89">
        <f t="shared" si="295"/>
        <v>17.871365085200107</v>
      </c>
      <c r="D880" s="75">
        <f t="shared" si="296"/>
        <v>3.4964143386955588</v>
      </c>
      <c r="E880" s="75">
        <f t="shared" si="297"/>
        <v>14.374950746504549</v>
      </c>
      <c r="G880" s="111">
        <v>40707</v>
      </c>
      <c r="H880" s="140">
        <v>870</v>
      </c>
      <c r="I880" s="149">
        <f t="shared" si="298"/>
        <v>2011</v>
      </c>
      <c r="J880" s="13">
        <f t="shared" si="299"/>
        <v>6</v>
      </c>
      <c r="K880" s="13">
        <f t="shared" si="300"/>
        <v>13</v>
      </c>
      <c r="L880" s="144">
        <f t="shared" si="307"/>
        <v>164</v>
      </c>
      <c r="M880" s="23">
        <f t="shared" si="301"/>
        <v>0.96865931118788273</v>
      </c>
      <c r="N880" s="35">
        <f t="shared" si="302"/>
        <v>0.40513042038871888</v>
      </c>
      <c r="O880" s="87">
        <f t="shared" si="303"/>
        <v>2.0544488763703654</v>
      </c>
      <c r="P880" s="142">
        <f t="shared" si="304"/>
        <v>41.759000676485499</v>
      </c>
      <c r="R880" s="60">
        <v>40707</v>
      </c>
      <c r="S880" s="122">
        <v>870</v>
      </c>
      <c r="T880" s="73">
        <f>'Calcul Es et Ea'!C879</f>
        <v>21.662410000000001</v>
      </c>
      <c r="U880" s="65">
        <f>'Calcul Es et Ea'!D879</f>
        <v>13.105309999999999</v>
      </c>
      <c r="V880" s="33">
        <f t="shared" si="308"/>
        <v>31.367690948148848</v>
      </c>
      <c r="W880" s="33">
        <f t="shared" si="309"/>
        <v>23.209565045714424</v>
      </c>
      <c r="X880" s="35">
        <f t="shared" si="310"/>
        <v>0.73991946312146795</v>
      </c>
      <c r="Y880" s="25">
        <f t="shared" si="311"/>
        <v>17.871365085200107</v>
      </c>
      <c r="AA880" s="60">
        <v>40707</v>
      </c>
      <c r="AB880" s="122">
        <v>870</v>
      </c>
      <c r="AC880" s="73">
        <f t="shared" si="305"/>
        <v>21.662410000000001</v>
      </c>
      <c r="AD880" s="65">
        <f t="shared" si="306"/>
        <v>13.105309999999999</v>
      </c>
      <c r="AE880" s="33">
        <f>'Calcul Es et Ea'!I879</f>
        <v>1.7647197084363071</v>
      </c>
      <c r="AF880" s="47">
        <f t="shared" si="312"/>
        <v>294.82241000000005</v>
      </c>
      <c r="AG880" s="47">
        <f t="shared" si="313"/>
        <v>286.26531</v>
      </c>
      <c r="AH880" s="33">
        <f t="shared" si="314"/>
        <v>37.042804634408711</v>
      </c>
      <c r="AI880" s="33">
        <f t="shared" si="315"/>
        <v>32.925834024214311</v>
      </c>
      <c r="AJ880" s="25">
        <f t="shared" si="316"/>
        <v>3.4964143386955588</v>
      </c>
    </row>
    <row r="881" spans="1:36" x14ac:dyDescent="0.45">
      <c r="A881" s="60">
        <v>40708</v>
      </c>
      <c r="B881" s="122">
        <v>871</v>
      </c>
      <c r="C881" s="89">
        <f t="shared" si="295"/>
        <v>17.356589078983031</v>
      </c>
      <c r="D881" s="75">
        <f t="shared" si="296"/>
        <v>3.3613595173608157</v>
      </c>
      <c r="E881" s="75">
        <f t="shared" si="297"/>
        <v>13.995229561622216</v>
      </c>
      <c r="G881" s="111">
        <v>40708</v>
      </c>
      <c r="H881" s="140">
        <v>871</v>
      </c>
      <c r="I881" s="149">
        <f t="shared" si="298"/>
        <v>2011</v>
      </c>
      <c r="J881" s="13">
        <f t="shared" si="299"/>
        <v>6</v>
      </c>
      <c r="K881" s="13">
        <f t="shared" si="300"/>
        <v>14</v>
      </c>
      <c r="L881" s="144">
        <f t="shared" si="307"/>
        <v>165</v>
      </c>
      <c r="M881" s="23">
        <f t="shared" si="301"/>
        <v>0.96848609708977662</v>
      </c>
      <c r="N881" s="35">
        <f t="shared" si="302"/>
        <v>0.40603654568018976</v>
      </c>
      <c r="O881" s="87">
        <f t="shared" si="303"/>
        <v>2.0557637828310664</v>
      </c>
      <c r="P881" s="142">
        <f t="shared" si="304"/>
        <v>41.789517111382764</v>
      </c>
      <c r="R881" s="60">
        <v>40708</v>
      </c>
      <c r="S881" s="122">
        <v>871</v>
      </c>
      <c r="T881" s="73">
        <f>'Calcul Es et Ea'!C880</f>
        <v>23.825510000000001</v>
      </c>
      <c r="U881" s="65">
        <f>'Calcul Es et Ea'!D880</f>
        <v>15.76606</v>
      </c>
      <c r="V881" s="33">
        <f t="shared" si="308"/>
        <v>31.39061367338628</v>
      </c>
      <c r="W881" s="33">
        <f t="shared" si="309"/>
        <v>22.541024777900041</v>
      </c>
      <c r="X881" s="35">
        <f t="shared" si="310"/>
        <v>0.71808168557758612</v>
      </c>
      <c r="Y881" s="25">
        <f t="shared" si="311"/>
        <v>17.356589078983031</v>
      </c>
      <c r="AA881" s="60">
        <v>40708</v>
      </c>
      <c r="AB881" s="122">
        <v>871</v>
      </c>
      <c r="AC881" s="73">
        <f t="shared" si="305"/>
        <v>23.825510000000001</v>
      </c>
      <c r="AD881" s="65">
        <f t="shared" si="306"/>
        <v>15.76606</v>
      </c>
      <c r="AE881" s="33">
        <f>'Calcul Es et Ea'!I880</f>
        <v>1.8399461239843051</v>
      </c>
      <c r="AF881" s="47">
        <f t="shared" si="312"/>
        <v>296.98551000000003</v>
      </c>
      <c r="AG881" s="47">
        <f t="shared" si="313"/>
        <v>288.92606000000001</v>
      </c>
      <c r="AH881" s="33">
        <f t="shared" si="314"/>
        <v>38.141953751912325</v>
      </c>
      <c r="AI881" s="33">
        <f t="shared" si="315"/>
        <v>34.167150002689574</v>
      </c>
      <c r="AJ881" s="25">
        <f t="shared" si="316"/>
        <v>3.3613595173608157</v>
      </c>
    </row>
    <row r="882" spans="1:36" x14ac:dyDescent="0.45">
      <c r="A882" s="60">
        <v>40709</v>
      </c>
      <c r="B882" s="121">
        <v>872</v>
      </c>
      <c r="C882" s="89">
        <f t="shared" si="295"/>
        <v>19.260307681521766</v>
      </c>
      <c r="D882" s="75">
        <f t="shared" si="296"/>
        <v>3.958075742777738</v>
      </c>
      <c r="E882" s="75">
        <f t="shared" si="297"/>
        <v>15.302231938744029</v>
      </c>
      <c r="G882" s="111">
        <v>40709</v>
      </c>
      <c r="H882" s="139">
        <v>872</v>
      </c>
      <c r="I882" s="149">
        <f t="shared" si="298"/>
        <v>2011</v>
      </c>
      <c r="J882" s="13">
        <f t="shared" si="299"/>
        <v>6</v>
      </c>
      <c r="K882" s="13">
        <f t="shared" si="300"/>
        <v>15</v>
      </c>
      <c r="L882" s="144">
        <f t="shared" si="307"/>
        <v>166</v>
      </c>
      <c r="M882" s="23">
        <f t="shared" si="301"/>
        <v>0.96832222124122846</v>
      </c>
      <c r="N882" s="35">
        <f t="shared" si="302"/>
        <v>0.40682235358018931</v>
      </c>
      <c r="O882" s="87">
        <f t="shared" si="303"/>
        <v>2.0569056614646679</v>
      </c>
      <c r="P882" s="142">
        <f t="shared" si="304"/>
        <v>41.815380894286612</v>
      </c>
      <c r="R882" s="60">
        <v>40709</v>
      </c>
      <c r="S882" s="121">
        <v>872</v>
      </c>
      <c r="T882" s="73">
        <f>'Calcul Es et Ea'!C881</f>
        <v>23.066970000000001</v>
      </c>
      <c r="U882" s="65">
        <f>'Calcul Es et Ea'!D881</f>
        <v>13.154870000000001</v>
      </c>
      <c r="V882" s="33">
        <f t="shared" si="308"/>
        <v>31.410041512552333</v>
      </c>
      <c r="W882" s="33">
        <f t="shared" si="309"/>
        <v>25.013386599378919</v>
      </c>
      <c r="X882" s="35">
        <f t="shared" si="310"/>
        <v>0.79635000130079003</v>
      </c>
      <c r="Y882" s="25">
        <f t="shared" si="311"/>
        <v>19.260307681521766</v>
      </c>
      <c r="AA882" s="60">
        <v>40709</v>
      </c>
      <c r="AB882" s="121">
        <v>872</v>
      </c>
      <c r="AC882" s="73">
        <f t="shared" si="305"/>
        <v>23.066970000000001</v>
      </c>
      <c r="AD882" s="65">
        <f t="shared" si="306"/>
        <v>13.154870000000001</v>
      </c>
      <c r="AE882" s="33">
        <f>'Calcul Es et Ea'!I881</f>
        <v>1.7571738622231678</v>
      </c>
      <c r="AF882" s="47">
        <f t="shared" si="312"/>
        <v>296.22697000000005</v>
      </c>
      <c r="AG882" s="47">
        <f t="shared" si="313"/>
        <v>286.31487000000004</v>
      </c>
      <c r="AH882" s="33">
        <f t="shared" si="314"/>
        <v>37.753765907043707</v>
      </c>
      <c r="AI882" s="33">
        <f t="shared" si="315"/>
        <v>32.948641232605183</v>
      </c>
      <c r="AJ882" s="25">
        <f t="shared" si="316"/>
        <v>3.958075742777738</v>
      </c>
    </row>
    <row r="883" spans="1:36" x14ac:dyDescent="0.45">
      <c r="A883" s="60">
        <v>40710</v>
      </c>
      <c r="B883" s="122">
        <v>873</v>
      </c>
      <c r="C883" s="89">
        <f t="shared" si="295"/>
        <v>17.43459760109176</v>
      </c>
      <c r="D883" s="75">
        <f t="shared" si="296"/>
        <v>3.8081261321967346</v>
      </c>
      <c r="E883" s="75">
        <f t="shared" si="297"/>
        <v>13.626471468895025</v>
      </c>
      <c r="G883" s="111">
        <v>40710</v>
      </c>
      <c r="H883" s="140">
        <v>873</v>
      </c>
      <c r="I883" s="149">
        <f t="shared" si="298"/>
        <v>2011</v>
      </c>
      <c r="J883" s="13">
        <f t="shared" si="299"/>
        <v>6</v>
      </c>
      <c r="K883" s="13">
        <f t="shared" si="300"/>
        <v>16</v>
      </c>
      <c r="L883" s="144">
        <f t="shared" si="307"/>
        <v>167</v>
      </c>
      <c r="M883" s="23">
        <f t="shared" si="301"/>
        <v>0.96816773220218899</v>
      </c>
      <c r="N883" s="35">
        <f t="shared" si="302"/>
        <v>0.40748761123687749</v>
      </c>
      <c r="O883" s="87">
        <f t="shared" si="303"/>
        <v>2.0578735090427243</v>
      </c>
      <c r="P883" s="142">
        <f t="shared" si="304"/>
        <v>41.836587750539742</v>
      </c>
      <c r="R883" s="60">
        <v>40710</v>
      </c>
      <c r="S883" s="122">
        <v>873</v>
      </c>
      <c r="T883" s="73">
        <f>'Calcul Es et Ea'!C882</f>
        <v>21.00282</v>
      </c>
      <c r="U883" s="65">
        <f>'Calcul Es et Ea'!D882</f>
        <v>12.889049999999999</v>
      </c>
      <c r="V883" s="33">
        <f t="shared" si="308"/>
        <v>31.425971254695433</v>
      </c>
      <c r="W883" s="33">
        <f t="shared" si="309"/>
        <v>22.642334546872416</v>
      </c>
      <c r="X883" s="35">
        <f t="shared" si="310"/>
        <v>0.72049752618192719</v>
      </c>
      <c r="Y883" s="25">
        <f t="shared" si="311"/>
        <v>17.43459760109176</v>
      </c>
      <c r="AA883" s="60">
        <v>40710</v>
      </c>
      <c r="AB883" s="122">
        <v>873</v>
      </c>
      <c r="AC883" s="73">
        <f t="shared" si="305"/>
        <v>21.00282</v>
      </c>
      <c r="AD883" s="65">
        <f t="shared" si="306"/>
        <v>12.889049999999999</v>
      </c>
      <c r="AE883" s="33">
        <f>'Calcul Es et Ea'!I882</f>
        <v>1.373995213505717</v>
      </c>
      <c r="AF883" s="47">
        <f t="shared" si="312"/>
        <v>294.16282000000001</v>
      </c>
      <c r="AG883" s="47">
        <f t="shared" si="313"/>
        <v>286.04905000000002</v>
      </c>
      <c r="AH883" s="33">
        <f t="shared" si="314"/>
        <v>36.712420094020615</v>
      </c>
      <c r="AI883" s="33">
        <f t="shared" si="315"/>
        <v>32.826451027683547</v>
      </c>
      <c r="AJ883" s="25">
        <f t="shared" si="316"/>
        <v>3.8081261321967346</v>
      </c>
    </row>
    <row r="884" spans="1:36" x14ac:dyDescent="0.45">
      <c r="A884" s="60">
        <v>40711</v>
      </c>
      <c r="B884" s="122">
        <v>874</v>
      </c>
      <c r="C884" s="89">
        <f t="shared" si="295"/>
        <v>14.805734213918917</v>
      </c>
      <c r="D884" s="75">
        <f t="shared" si="296"/>
        <v>2.8181720393714884</v>
      </c>
      <c r="E884" s="75">
        <f t="shared" si="297"/>
        <v>11.987562174547429</v>
      </c>
      <c r="G884" s="111">
        <v>40711</v>
      </c>
      <c r="H884" s="140">
        <v>874</v>
      </c>
      <c r="I884" s="149">
        <f t="shared" si="298"/>
        <v>2011</v>
      </c>
      <c r="J884" s="13">
        <f t="shared" si="299"/>
        <v>6</v>
      </c>
      <c r="K884" s="13">
        <f t="shared" si="300"/>
        <v>17</v>
      </c>
      <c r="L884" s="144">
        <f t="shared" si="307"/>
        <v>168</v>
      </c>
      <c r="M884" s="23">
        <f t="shared" si="301"/>
        <v>0.96802267575109457</v>
      </c>
      <c r="N884" s="35">
        <f t="shared" si="302"/>
        <v>0.4080321215200533</v>
      </c>
      <c r="O884" s="87">
        <f t="shared" si="303"/>
        <v>2.0586664711122533</v>
      </c>
      <c r="P884" s="142">
        <f t="shared" si="304"/>
        <v>41.853134506971301</v>
      </c>
      <c r="R884" s="60">
        <v>40711</v>
      </c>
      <c r="S884" s="122">
        <v>874</v>
      </c>
      <c r="T884" s="73">
        <f>'Calcul Es et Ea'!C883</f>
        <v>18.380929999999999</v>
      </c>
      <c r="U884" s="65">
        <f>'Calcul Es et Ea'!D883</f>
        <v>12.53417</v>
      </c>
      <c r="V884" s="33">
        <f t="shared" si="308"/>
        <v>31.438400516256564</v>
      </c>
      <c r="W884" s="33">
        <f t="shared" si="309"/>
        <v>19.228226251842749</v>
      </c>
      <c r="X884" s="35">
        <f t="shared" si="310"/>
        <v>0.61161591989706898</v>
      </c>
      <c r="Y884" s="25">
        <f t="shared" si="311"/>
        <v>14.805734213918917</v>
      </c>
      <c r="AA884" s="60">
        <v>40711</v>
      </c>
      <c r="AB884" s="122">
        <v>874</v>
      </c>
      <c r="AC884" s="73">
        <f t="shared" si="305"/>
        <v>18.380929999999999</v>
      </c>
      <c r="AD884" s="65">
        <f t="shared" si="306"/>
        <v>12.53417</v>
      </c>
      <c r="AE884" s="33">
        <f>'Calcul Es et Ea'!I883</f>
        <v>1.4053625340103779</v>
      </c>
      <c r="AF884" s="47">
        <f t="shared" si="312"/>
        <v>291.54093</v>
      </c>
      <c r="AG884" s="47">
        <f t="shared" si="313"/>
        <v>285.69417000000004</v>
      </c>
      <c r="AH884" s="33">
        <f t="shared" si="314"/>
        <v>35.420935941882256</v>
      </c>
      <c r="AI884" s="33">
        <f t="shared" si="315"/>
        <v>32.663852481160745</v>
      </c>
      <c r="AJ884" s="25">
        <f t="shared" si="316"/>
        <v>2.8181720393714884</v>
      </c>
    </row>
    <row r="885" spans="1:36" x14ac:dyDescent="0.45">
      <c r="A885" s="60">
        <v>40712</v>
      </c>
      <c r="B885" s="121">
        <v>875</v>
      </c>
      <c r="C885" s="89">
        <f t="shared" si="295"/>
        <v>17.937275931340391</v>
      </c>
      <c r="D885" s="75">
        <f t="shared" si="296"/>
        <v>3.9982890651150358</v>
      </c>
      <c r="E885" s="75">
        <f t="shared" si="297"/>
        <v>13.938986866225356</v>
      </c>
      <c r="G885" s="111">
        <v>40712</v>
      </c>
      <c r="H885" s="139">
        <v>875</v>
      </c>
      <c r="I885" s="149">
        <f t="shared" si="298"/>
        <v>2011</v>
      </c>
      <c r="J885" s="13">
        <f t="shared" si="299"/>
        <v>6</v>
      </c>
      <c r="K885" s="13">
        <f t="shared" si="300"/>
        <v>18</v>
      </c>
      <c r="L885" s="144">
        <f t="shared" si="307"/>
        <v>169</v>
      </c>
      <c r="M885" s="23">
        <f t="shared" si="301"/>
        <v>0.96788709487130231</v>
      </c>
      <c r="N885" s="35">
        <f t="shared" si="302"/>
        <v>0.40845572307956829</v>
      </c>
      <c r="O885" s="87">
        <f t="shared" si="303"/>
        <v>2.0592838447832915</v>
      </c>
      <c r="P885" s="142">
        <f t="shared" si="304"/>
        <v>41.865019095536979</v>
      </c>
      <c r="R885" s="60">
        <v>40712</v>
      </c>
      <c r="S885" s="121">
        <v>875</v>
      </c>
      <c r="T885" s="73">
        <f>'Calcul Es et Ea'!C884</f>
        <v>19.211359999999999</v>
      </c>
      <c r="U885" s="65">
        <f>'Calcul Es et Ea'!D884</f>
        <v>10.63463</v>
      </c>
      <c r="V885" s="33">
        <f t="shared" si="308"/>
        <v>31.447327743803559</v>
      </c>
      <c r="W885" s="33">
        <f t="shared" si="309"/>
        <v>23.295163547195312</v>
      </c>
      <c r="X885" s="35">
        <f t="shared" si="310"/>
        <v>0.74076766512491465</v>
      </c>
      <c r="Y885" s="25">
        <f t="shared" si="311"/>
        <v>17.937275931340391</v>
      </c>
      <c r="AA885" s="60">
        <v>40712</v>
      </c>
      <c r="AB885" s="121">
        <v>875</v>
      </c>
      <c r="AC885" s="73">
        <f t="shared" si="305"/>
        <v>19.211359999999999</v>
      </c>
      <c r="AD885" s="65">
        <f t="shared" si="306"/>
        <v>10.63463</v>
      </c>
      <c r="AE885" s="33">
        <f>'Calcul Es et Ea'!I884</f>
        <v>1.2753239670390257</v>
      </c>
      <c r="AF885" s="47">
        <f t="shared" si="312"/>
        <v>292.37136000000004</v>
      </c>
      <c r="AG885" s="47">
        <f t="shared" si="313"/>
        <v>283.79463000000004</v>
      </c>
      <c r="AH885" s="33">
        <f t="shared" si="314"/>
        <v>35.826237855970739</v>
      </c>
      <c r="AI885" s="33">
        <f t="shared" si="315"/>
        <v>31.803768746563829</v>
      </c>
      <c r="AJ885" s="25">
        <f t="shared" si="316"/>
        <v>3.9982890651150358</v>
      </c>
    </row>
    <row r="886" spans="1:36" x14ac:dyDescent="0.45">
      <c r="A886" s="60">
        <v>40713</v>
      </c>
      <c r="B886" s="122">
        <v>876</v>
      </c>
      <c r="C886" s="89">
        <f t="shared" si="295"/>
        <v>19.393279531613704</v>
      </c>
      <c r="D886" s="75">
        <f t="shared" si="296"/>
        <v>4.4287931557678712</v>
      </c>
      <c r="E886" s="75">
        <f t="shared" si="297"/>
        <v>14.964486375845834</v>
      </c>
      <c r="G886" s="111">
        <v>40713</v>
      </c>
      <c r="H886" s="140">
        <v>876</v>
      </c>
      <c r="I886" s="149">
        <f t="shared" si="298"/>
        <v>2011</v>
      </c>
      <c r="J886" s="13">
        <f t="shared" si="299"/>
        <v>6</v>
      </c>
      <c r="K886" s="13">
        <f t="shared" si="300"/>
        <v>19</v>
      </c>
      <c r="L886" s="144">
        <f t="shared" si="307"/>
        <v>170</v>
      </c>
      <c r="M886" s="23">
        <f t="shared" si="301"/>
        <v>0.96776102973835298</v>
      </c>
      <c r="N886" s="35">
        <f t="shared" si="302"/>
        <v>0.40875829039313832</v>
      </c>
      <c r="O886" s="87">
        <f t="shared" si="303"/>
        <v>2.0597250810364778</v>
      </c>
      <c r="P886" s="142">
        <f t="shared" si="304"/>
        <v>41.872240555896575</v>
      </c>
      <c r="R886" s="60">
        <v>40713</v>
      </c>
      <c r="S886" s="122">
        <v>876</v>
      </c>
      <c r="T886" s="73">
        <f>'Calcul Es et Ea'!C885</f>
        <v>19.7209</v>
      </c>
      <c r="U886" s="65">
        <f>'Calcul Es et Ea'!D885</f>
        <v>9.6987369999999995</v>
      </c>
      <c r="V886" s="33">
        <f t="shared" si="308"/>
        <v>31.452752215967273</v>
      </c>
      <c r="W886" s="33">
        <f t="shared" si="309"/>
        <v>25.186077313784033</v>
      </c>
      <c r="X886" s="35">
        <f t="shared" si="310"/>
        <v>0.80075909226786501</v>
      </c>
      <c r="Y886" s="25">
        <f t="shared" si="311"/>
        <v>19.393279531613704</v>
      </c>
      <c r="AA886" s="60">
        <v>40713</v>
      </c>
      <c r="AB886" s="122">
        <v>876</v>
      </c>
      <c r="AC886" s="73">
        <f t="shared" si="305"/>
        <v>19.7209</v>
      </c>
      <c r="AD886" s="65">
        <f t="shared" si="306"/>
        <v>9.6987369999999995</v>
      </c>
      <c r="AE886" s="33">
        <f>'Calcul Es et Ea'!I885</f>
        <v>1.3125825796721686</v>
      </c>
      <c r="AF886" s="47">
        <f t="shared" si="312"/>
        <v>292.8809</v>
      </c>
      <c r="AG886" s="47">
        <f t="shared" si="313"/>
        <v>282.85873700000002</v>
      </c>
      <c r="AH886" s="33">
        <f t="shared" si="314"/>
        <v>36.076641017477165</v>
      </c>
      <c r="AI886" s="33">
        <f t="shared" si="315"/>
        <v>31.386311790387929</v>
      </c>
      <c r="AJ886" s="25">
        <f t="shared" si="316"/>
        <v>4.4287931557678712</v>
      </c>
    </row>
    <row r="887" spans="1:36" x14ac:dyDescent="0.45">
      <c r="A887" s="60">
        <v>40714</v>
      </c>
      <c r="B887" s="122">
        <v>877</v>
      </c>
      <c r="C887" s="89">
        <f t="shared" si="295"/>
        <v>14.920272898358453</v>
      </c>
      <c r="D887" s="75">
        <f t="shared" si="296"/>
        <v>2.6018497405858998</v>
      </c>
      <c r="E887" s="75">
        <f t="shared" si="297"/>
        <v>12.318423157772553</v>
      </c>
      <c r="G887" s="111">
        <v>40714</v>
      </c>
      <c r="H887" s="140">
        <v>877</v>
      </c>
      <c r="I887" s="149">
        <f t="shared" si="298"/>
        <v>2011</v>
      </c>
      <c r="J887" s="13">
        <f t="shared" si="299"/>
        <v>6</v>
      </c>
      <c r="K887" s="13">
        <f t="shared" si="300"/>
        <v>20</v>
      </c>
      <c r="L887" s="144">
        <f t="shared" si="307"/>
        <v>171</v>
      </c>
      <c r="M887" s="23">
        <f t="shared" si="301"/>
        <v>0.96764451770806614</v>
      </c>
      <c r="N887" s="35">
        <f t="shared" si="302"/>
        <v>0.40893973380353849</v>
      </c>
      <c r="O887" s="87">
        <f t="shared" si="303"/>
        <v>2.0599897865345898</v>
      </c>
      <c r="P887" s="142">
        <f t="shared" si="304"/>
        <v>41.874799036864324</v>
      </c>
      <c r="R887" s="60">
        <v>40714</v>
      </c>
      <c r="S887" s="122">
        <v>877</v>
      </c>
      <c r="T887" s="73">
        <f>'Calcul Es et Ea'!C886</f>
        <v>21.347049999999999</v>
      </c>
      <c r="U887" s="65">
        <f>'Calcul Es et Ea'!D886</f>
        <v>15.415620000000001</v>
      </c>
      <c r="V887" s="33">
        <f t="shared" si="308"/>
        <v>31.454674044531007</v>
      </c>
      <c r="W887" s="33">
        <f t="shared" si="309"/>
        <v>19.376977790075912</v>
      </c>
      <c r="X887" s="35">
        <f t="shared" si="310"/>
        <v>0.61602856741238332</v>
      </c>
      <c r="Y887" s="25">
        <f t="shared" si="311"/>
        <v>14.920272898358453</v>
      </c>
      <c r="AA887" s="60">
        <v>40714</v>
      </c>
      <c r="AB887" s="122">
        <v>877</v>
      </c>
      <c r="AC887" s="73">
        <f t="shared" si="305"/>
        <v>21.347049999999999</v>
      </c>
      <c r="AD887" s="65">
        <f t="shared" si="306"/>
        <v>15.415620000000001</v>
      </c>
      <c r="AE887" s="33">
        <f>'Calcul Es et Ea'!I886</f>
        <v>1.7953045786293871</v>
      </c>
      <c r="AF887" s="47">
        <f t="shared" si="312"/>
        <v>294.50705000000005</v>
      </c>
      <c r="AG887" s="47">
        <f t="shared" si="313"/>
        <v>288.57562000000001</v>
      </c>
      <c r="AH887" s="33">
        <f t="shared" si="314"/>
        <v>36.884565796934922</v>
      </c>
      <c r="AI887" s="33">
        <f t="shared" si="315"/>
        <v>34.001685253608677</v>
      </c>
      <c r="AJ887" s="25">
        <f t="shared" si="316"/>
        <v>2.6018497405858998</v>
      </c>
    </row>
    <row r="888" spans="1:36" x14ac:dyDescent="0.45">
      <c r="A888" s="60">
        <v>40715</v>
      </c>
      <c r="B888" s="121">
        <v>878</v>
      </c>
      <c r="C888" s="89">
        <f t="shared" si="295"/>
        <v>16.883192634325461</v>
      </c>
      <c r="D888" s="75">
        <f t="shared" si="296"/>
        <v>3.0914876173450745</v>
      </c>
      <c r="E888" s="75">
        <f t="shared" si="297"/>
        <v>13.791705016980387</v>
      </c>
      <c r="G888" s="111">
        <v>40715</v>
      </c>
      <c r="H888" s="139">
        <v>878</v>
      </c>
      <c r="I888" s="149">
        <f t="shared" si="298"/>
        <v>2011</v>
      </c>
      <c r="J888" s="13">
        <f t="shared" si="299"/>
        <v>6</v>
      </c>
      <c r="K888" s="13">
        <f t="shared" si="300"/>
        <v>21</v>
      </c>
      <c r="L888" s="144">
        <f t="shared" si="307"/>
        <v>172</v>
      </c>
      <c r="M888" s="23">
        <f t="shared" si="301"/>
        <v>0.96753759330547084</v>
      </c>
      <c r="N888" s="35">
        <f t="shared" si="302"/>
        <v>0.40899999954517041</v>
      </c>
      <c r="O888" s="87">
        <f t="shared" si="303"/>
        <v>2.0600777249253008</v>
      </c>
      <c r="P888" s="142">
        <f t="shared" si="304"/>
        <v>41.872695796682486</v>
      </c>
      <c r="R888" s="60">
        <v>40715</v>
      </c>
      <c r="S888" s="121">
        <v>878</v>
      </c>
      <c r="T888" s="73">
        <f>'Calcul Es et Ea'!C887</f>
        <v>22.58108</v>
      </c>
      <c r="U888" s="65">
        <f>'Calcul Es et Ea'!D887</f>
        <v>14.98554</v>
      </c>
      <c r="V888" s="33">
        <f t="shared" si="308"/>
        <v>31.453094174636018</v>
      </c>
      <c r="W888" s="33">
        <f t="shared" si="309"/>
        <v>21.926224200422677</v>
      </c>
      <c r="X888" s="35">
        <f t="shared" si="310"/>
        <v>0.69710865578700776</v>
      </c>
      <c r="Y888" s="25">
        <f t="shared" si="311"/>
        <v>16.883192634325461</v>
      </c>
      <c r="AA888" s="60">
        <v>40715</v>
      </c>
      <c r="AB888" s="121">
        <v>878</v>
      </c>
      <c r="AC888" s="73">
        <f t="shared" si="305"/>
        <v>22.58108</v>
      </c>
      <c r="AD888" s="65">
        <f t="shared" si="306"/>
        <v>14.98554</v>
      </c>
      <c r="AE888" s="33">
        <f>'Calcul Es et Ea'!I887</f>
        <v>1.9064910389714307</v>
      </c>
      <c r="AF888" s="47">
        <f t="shared" si="312"/>
        <v>295.74108000000001</v>
      </c>
      <c r="AG888" s="47">
        <f t="shared" si="313"/>
        <v>288.14554000000004</v>
      </c>
      <c r="AH888" s="33">
        <f t="shared" si="314"/>
        <v>37.506670340417607</v>
      </c>
      <c r="AI888" s="33">
        <f t="shared" si="315"/>
        <v>33.799439671177076</v>
      </c>
      <c r="AJ888" s="25">
        <f t="shared" si="316"/>
        <v>3.0914876173450745</v>
      </c>
    </row>
    <row r="889" spans="1:36" x14ac:dyDescent="0.45">
      <c r="A889" s="60">
        <v>40716</v>
      </c>
      <c r="B889" s="122">
        <v>879</v>
      </c>
      <c r="C889" s="89">
        <f t="shared" si="295"/>
        <v>16.464071816212421</v>
      </c>
      <c r="D889" s="75">
        <f t="shared" si="296"/>
        <v>3.3206308641590909</v>
      </c>
      <c r="E889" s="75">
        <f t="shared" si="297"/>
        <v>13.14344095205333</v>
      </c>
      <c r="G889" s="111">
        <v>40716</v>
      </c>
      <c r="H889" s="140">
        <v>879</v>
      </c>
      <c r="I889" s="149">
        <f t="shared" si="298"/>
        <v>2011</v>
      </c>
      <c r="J889" s="13">
        <f t="shared" si="299"/>
        <v>6</v>
      </c>
      <c r="K889" s="13">
        <f t="shared" si="300"/>
        <v>22</v>
      </c>
      <c r="L889" s="144">
        <f t="shared" si="307"/>
        <v>173</v>
      </c>
      <c r="M889" s="23">
        <f t="shared" si="301"/>
        <v>0.96744028821457528</v>
      </c>
      <c r="N889" s="35">
        <f t="shared" si="302"/>
        <v>0.40893906975999411</v>
      </c>
      <c r="O889" s="87">
        <f t="shared" si="303"/>
        <v>2.0599888176259675</v>
      </c>
      <c r="P889" s="142">
        <f t="shared" si="304"/>
        <v>41.865933202083006</v>
      </c>
      <c r="R889" s="60">
        <v>40716</v>
      </c>
      <c r="S889" s="122">
        <v>879</v>
      </c>
      <c r="T889" s="73">
        <f>'Calcul Es et Ea'!C888</f>
        <v>21.2166</v>
      </c>
      <c r="U889" s="65">
        <f>'Calcul Es et Ea'!D888</f>
        <v>13.991160000000001</v>
      </c>
      <c r="V889" s="33">
        <f t="shared" si="308"/>
        <v>31.448014384076671</v>
      </c>
      <c r="W889" s="33">
        <f t="shared" si="309"/>
        <v>21.381911449626518</v>
      </c>
      <c r="X889" s="35">
        <f t="shared" si="310"/>
        <v>0.67991292513695223</v>
      </c>
      <c r="Y889" s="25">
        <f t="shared" si="311"/>
        <v>16.464071816212421</v>
      </c>
      <c r="AA889" s="60">
        <v>40716</v>
      </c>
      <c r="AB889" s="122">
        <v>879</v>
      </c>
      <c r="AC889" s="73">
        <f t="shared" si="305"/>
        <v>21.2166</v>
      </c>
      <c r="AD889" s="65">
        <f t="shared" si="306"/>
        <v>13.991160000000001</v>
      </c>
      <c r="AE889" s="33">
        <f>'Calcul Es et Ea'!I888</f>
        <v>1.5322852886732721</v>
      </c>
      <c r="AF889" s="47">
        <f t="shared" si="312"/>
        <v>294.37660000000005</v>
      </c>
      <c r="AG889" s="47">
        <f t="shared" si="313"/>
        <v>287.15116</v>
      </c>
      <c r="AH889" s="33">
        <f t="shared" si="314"/>
        <v>36.819258081457285</v>
      </c>
      <c r="AI889" s="33">
        <f t="shared" si="315"/>
        <v>33.335286604337014</v>
      </c>
      <c r="AJ889" s="25">
        <f t="shared" si="316"/>
        <v>3.3206308641590909</v>
      </c>
    </row>
    <row r="890" spans="1:36" x14ac:dyDescent="0.45">
      <c r="A890" s="60">
        <v>40717</v>
      </c>
      <c r="B890" s="122">
        <v>880</v>
      </c>
      <c r="C890" s="89">
        <f t="shared" si="295"/>
        <v>18.113808485627224</v>
      </c>
      <c r="D890" s="75">
        <f t="shared" si="296"/>
        <v>4.1224200799237645</v>
      </c>
      <c r="E890" s="75">
        <f t="shared" si="297"/>
        <v>13.991388405703461</v>
      </c>
      <c r="G890" s="111">
        <v>40717</v>
      </c>
      <c r="H890" s="140">
        <v>880</v>
      </c>
      <c r="I890" s="149">
        <f t="shared" si="298"/>
        <v>2011</v>
      </c>
      <c r="J890" s="13">
        <f t="shared" si="299"/>
        <v>6</v>
      </c>
      <c r="K890" s="13">
        <f t="shared" si="300"/>
        <v>23</v>
      </c>
      <c r="L890" s="144">
        <f t="shared" si="307"/>
        <v>174</v>
      </c>
      <c r="M890" s="23">
        <f t="shared" si="301"/>
        <v>0.96735263126897797</v>
      </c>
      <c r="N890" s="35">
        <f t="shared" si="302"/>
        <v>0.40875696250282001</v>
      </c>
      <c r="O890" s="87">
        <f t="shared" si="303"/>
        <v>2.0597231440848831</v>
      </c>
      <c r="P890" s="142">
        <f t="shared" si="304"/>
        <v>41.854514726117948</v>
      </c>
      <c r="R890" s="60">
        <v>40717</v>
      </c>
      <c r="S890" s="122">
        <v>880</v>
      </c>
      <c r="T890" s="73">
        <f>'Calcul Es et Ea'!C889</f>
        <v>21.241320000000002</v>
      </c>
      <c r="U890" s="65">
        <f>'Calcul Es et Ea'!D889</f>
        <v>12.490550000000001</v>
      </c>
      <c r="V890" s="33">
        <f t="shared" si="308"/>
        <v>31.439437281670759</v>
      </c>
      <c r="W890" s="33">
        <f t="shared" si="309"/>
        <v>23.52442660471068</v>
      </c>
      <c r="X890" s="35">
        <f t="shared" si="310"/>
        <v>0.74824579059579599</v>
      </c>
      <c r="Y890" s="25">
        <f t="shared" si="311"/>
        <v>18.113808485627224</v>
      </c>
      <c r="AA890" s="60">
        <v>40717</v>
      </c>
      <c r="AB890" s="122">
        <v>880</v>
      </c>
      <c r="AC890" s="73">
        <f t="shared" si="305"/>
        <v>21.241320000000002</v>
      </c>
      <c r="AD890" s="65">
        <f t="shared" si="306"/>
        <v>12.490550000000001</v>
      </c>
      <c r="AE890" s="33">
        <f>'Calcul Es et Ea'!I889</f>
        <v>1.3098636471912706</v>
      </c>
      <c r="AF890" s="47">
        <f t="shared" si="312"/>
        <v>294.40132000000006</v>
      </c>
      <c r="AG890" s="47">
        <f t="shared" si="313"/>
        <v>285.65055000000001</v>
      </c>
      <c r="AH890" s="33">
        <f t="shared" si="314"/>
        <v>36.831627090576426</v>
      </c>
      <c r="AI890" s="33">
        <f t="shared" si="315"/>
        <v>32.643908483426742</v>
      </c>
      <c r="AJ890" s="25">
        <f t="shared" si="316"/>
        <v>4.1224200799237645</v>
      </c>
    </row>
    <row r="891" spans="1:36" x14ac:dyDescent="0.45">
      <c r="A891" s="60">
        <v>40718</v>
      </c>
      <c r="B891" s="121">
        <v>881</v>
      </c>
      <c r="C891" s="89">
        <f t="shared" si="295"/>
        <v>22.065290010796822</v>
      </c>
      <c r="D891" s="75">
        <f t="shared" si="296"/>
        <v>5.5618868456647768</v>
      </c>
      <c r="E891" s="75">
        <f t="shared" si="297"/>
        <v>16.503403165132045</v>
      </c>
      <c r="G891" s="111">
        <v>40718</v>
      </c>
      <c r="H891" s="139">
        <v>881</v>
      </c>
      <c r="I891" s="149">
        <f t="shared" si="298"/>
        <v>2011</v>
      </c>
      <c r="J891" s="13">
        <f t="shared" si="299"/>
        <v>6</v>
      </c>
      <c r="K891" s="13">
        <f t="shared" si="300"/>
        <v>24</v>
      </c>
      <c r="L891" s="144">
        <f t="shared" si="307"/>
        <v>175</v>
      </c>
      <c r="M891" s="23">
        <f t="shared" si="301"/>
        <v>0.96727464844332345</v>
      </c>
      <c r="N891" s="35">
        <f t="shared" si="302"/>
        <v>0.40845373173595856</v>
      </c>
      <c r="O891" s="87">
        <f t="shared" si="303"/>
        <v>2.0592809415171476</v>
      </c>
      <c r="P891" s="142">
        <f t="shared" si="304"/>
        <v>41.838444944754663</v>
      </c>
      <c r="R891" s="60">
        <v>40718</v>
      </c>
      <c r="S891" s="121">
        <v>881</v>
      </c>
      <c r="T891" s="73">
        <f>'Calcul Es et Ea'!C890</f>
        <v>22.37482</v>
      </c>
      <c r="U891" s="65">
        <f>'Calcul Es et Ea'!D890</f>
        <v>9.3797219999999992</v>
      </c>
      <c r="V891" s="33">
        <f t="shared" si="308"/>
        <v>31.427366304701916</v>
      </c>
      <c r="W891" s="33">
        <f t="shared" si="309"/>
        <v>28.656220793242625</v>
      </c>
      <c r="X891" s="35">
        <f t="shared" si="310"/>
        <v>0.91182380716882738</v>
      </c>
      <c r="Y891" s="25">
        <f t="shared" si="311"/>
        <v>22.065290010796822</v>
      </c>
      <c r="AA891" s="60">
        <v>40718</v>
      </c>
      <c r="AB891" s="121">
        <v>881</v>
      </c>
      <c r="AC891" s="73">
        <f t="shared" si="305"/>
        <v>22.37482</v>
      </c>
      <c r="AD891" s="65">
        <f t="shared" si="306"/>
        <v>9.3797219999999992</v>
      </c>
      <c r="AE891" s="33">
        <f>'Calcul Es et Ea'!I890</f>
        <v>1.2426115669637696</v>
      </c>
      <c r="AF891" s="47">
        <f t="shared" si="312"/>
        <v>295.53482000000002</v>
      </c>
      <c r="AG891" s="47">
        <f t="shared" si="313"/>
        <v>282.53972200000004</v>
      </c>
      <c r="AH891" s="33">
        <f t="shared" si="314"/>
        <v>37.402145985175245</v>
      </c>
      <c r="AI891" s="33">
        <f t="shared" si="315"/>
        <v>31.244958148845992</v>
      </c>
      <c r="AJ891" s="25">
        <f t="shared" si="316"/>
        <v>5.5618868456647768</v>
      </c>
    </row>
    <row r="892" spans="1:36" x14ac:dyDescent="0.45">
      <c r="A892" s="60">
        <v>40719</v>
      </c>
      <c r="B892" s="122">
        <v>882</v>
      </c>
      <c r="C892" s="89">
        <f t="shared" si="295"/>
        <v>27.42469323259208</v>
      </c>
      <c r="D892" s="75">
        <f t="shared" si="296"/>
        <v>5.8858668414051074</v>
      </c>
      <c r="E892" s="75">
        <f t="shared" si="297"/>
        <v>21.538826391186973</v>
      </c>
      <c r="G892" s="111">
        <v>40719</v>
      </c>
      <c r="H892" s="140">
        <v>882</v>
      </c>
      <c r="I892" s="149">
        <f t="shared" si="298"/>
        <v>2011</v>
      </c>
      <c r="J892" s="13">
        <f t="shared" si="299"/>
        <v>6</v>
      </c>
      <c r="K892" s="13">
        <f t="shared" si="300"/>
        <v>25</v>
      </c>
      <c r="L892" s="144">
        <f t="shared" si="307"/>
        <v>176</v>
      </c>
      <c r="M892" s="23">
        <f t="shared" si="301"/>
        <v>0.96720636284560613</v>
      </c>
      <c r="N892" s="35">
        <f t="shared" si="302"/>
        <v>0.40802946731323025</v>
      </c>
      <c r="O892" s="87">
        <f t="shared" si="303"/>
        <v>2.0586626041170235</v>
      </c>
      <c r="P892" s="142">
        <f t="shared" si="304"/>
        <v>41.817729532247981</v>
      </c>
      <c r="R892" s="60">
        <v>40719</v>
      </c>
      <c r="S892" s="122">
        <v>882</v>
      </c>
      <c r="T892" s="73">
        <f>'Calcul Es et Ea'!C891</f>
        <v>29.051439999999999</v>
      </c>
      <c r="U892" s="65">
        <f>'Calcul Es et Ea'!D891</f>
        <v>8.9570880000000006</v>
      </c>
      <c r="V892" s="33">
        <f t="shared" si="308"/>
        <v>31.411805715443396</v>
      </c>
      <c r="W892" s="33">
        <f t="shared" si="309"/>
        <v>35.61648471765205</v>
      </c>
      <c r="X892" s="35">
        <f t="shared" si="310"/>
        <v>1</v>
      </c>
      <c r="Y892" s="25">
        <f t="shared" si="311"/>
        <v>27.42469323259208</v>
      </c>
      <c r="AA892" s="60">
        <v>40719</v>
      </c>
      <c r="AB892" s="122">
        <v>882</v>
      </c>
      <c r="AC892" s="73">
        <f t="shared" si="305"/>
        <v>29.051439999999999</v>
      </c>
      <c r="AD892" s="65">
        <f t="shared" si="306"/>
        <v>8.9570880000000006</v>
      </c>
      <c r="AE892" s="33">
        <f>'Calcul Es et Ea'!I891</f>
        <v>1.58769770897437</v>
      </c>
      <c r="AF892" s="47">
        <f t="shared" si="312"/>
        <v>302.21144000000004</v>
      </c>
      <c r="AG892" s="47">
        <f t="shared" si="313"/>
        <v>282.11708800000002</v>
      </c>
      <c r="AH892" s="33">
        <f t="shared" si="314"/>
        <v>40.898322400708714</v>
      </c>
      <c r="AI892" s="33">
        <f t="shared" si="315"/>
        <v>31.058427464354253</v>
      </c>
      <c r="AJ892" s="25">
        <f t="shared" si="316"/>
        <v>5.8858668414051074</v>
      </c>
    </row>
    <row r="893" spans="1:36" x14ac:dyDescent="0.45">
      <c r="A893" s="60">
        <v>40720</v>
      </c>
      <c r="B893" s="122">
        <v>883</v>
      </c>
      <c r="C893" s="89">
        <f t="shared" si="295"/>
        <v>26.413138464985014</v>
      </c>
      <c r="D893" s="75">
        <f t="shared" si="296"/>
        <v>5.6850182075336395</v>
      </c>
      <c r="E893" s="75">
        <f t="shared" si="297"/>
        <v>20.728120257451373</v>
      </c>
      <c r="G893" s="111">
        <v>40720</v>
      </c>
      <c r="H893" s="140">
        <v>883</v>
      </c>
      <c r="I893" s="149">
        <f t="shared" si="298"/>
        <v>2011</v>
      </c>
      <c r="J893" s="13">
        <f t="shared" si="299"/>
        <v>6</v>
      </c>
      <c r="K893" s="13">
        <f t="shared" si="300"/>
        <v>26</v>
      </c>
      <c r="L893" s="144">
        <f t="shared" si="307"/>
        <v>177</v>
      </c>
      <c r="M893" s="23">
        <f t="shared" si="301"/>
        <v>0.96714779471032231</v>
      </c>
      <c r="N893" s="35">
        <f t="shared" si="302"/>
        <v>0.40748429495333988</v>
      </c>
      <c r="O893" s="87">
        <f t="shared" si="303"/>
        <v>2.0578686817523604</v>
      </c>
      <c r="P893" s="142">
        <f t="shared" si="304"/>
        <v>41.792375255316799</v>
      </c>
      <c r="R893" s="60">
        <v>40720</v>
      </c>
      <c r="S893" s="122">
        <v>883</v>
      </c>
      <c r="T893" s="73">
        <f>'Calcul Es et Ea'!C892</f>
        <v>35.450580000000002</v>
      </c>
      <c r="U893" s="65">
        <f>'Calcul Es et Ea'!D892</f>
        <v>16.788620000000002</v>
      </c>
      <c r="V893" s="33">
        <f t="shared" si="308"/>
        <v>31.39276059678377</v>
      </c>
      <c r="W893" s="33">
        <f t="shared" si="309"/>
        <v>34.302777227253266</v>
      </c>
      <c r="X893" s="35">
        <f t="shared" si="310"/>
        <v>1</v>
      </c>
      <c r="Y893" s="25">
        <f t="shared" si="311"/>
        <v>26.413138464985014</v>
      </c>
      <c r="AA893" s="60">
        <v>40720</v>
      </c>
      <c r="AB893" s="122">
        <v>883</v>
      </c>
      <c r="AC893" s="73">
        <f t="shared" si="305"/>
        <v>35.450580000000002</v>
      </c>
      <c r="AD893" s="65">
        <f t="shared" si="306"/>
        <v>16.788620000000002</v>
      </c>
      <c r="AE893" s="33">
        <f>'Calcul Es et Ea'!I892</f>
        <v>1.9661458549827877</v>
      </c>
      <c r="AF893" s="47">
        <f t="shared" si="312"/>
        <v>308.61058000000003</v>
      </c>
      <c r="AG893" s="47">
        <f t="shared" si="313"/>
        <v>289.94862000000001</v>
      </c>
      <c r="AH893" s="33">
        <f t="shared" si="314"/>
        <v>44.473891918589118</v>
      </c>
      <c r="AI893" s="33">
        <f t="shared" si="315"/>
        <v>34.653418029540276</v>
      </c>
      <c r="AJ893" s="25">
        <f t="shared" si="316"/>
        <v>5.6850182075336395</v>
      </c>
    </row>
    <row r="894" spans="1:36" x14ac:dyDescent="0.45">
      <c r="A894" s="60">
        <v>40721</v>
      </c>
      <c r="B894" s="121">
        <v>884</v>
      </c>
      <c r="C894" s="89">
        <f t="shared" si="295"/>
        <v>25.603639001361422</v>
      </c>
      <c r="D894" s="75">
        <f t="shared" si="296"/>
        <v>5.6434446378845955</v>
      </c>
      <c r="E894" s="75">
        <f t="shared" si="297"/>
        <v>19.960194363476827</v>
      </c>
      <c r="G894" s="111">
        <v>40721</v>
      </c>
      <c r="H894" s="139">
        <v>884</v>
      </c>
      <c r="I894" s="149">
        <f t="shared" si="298"/>
        <v>2011</v>
      </c>
      <c r="J894" s="13">
        <f t="shared" si="299"/>
        <v>6</v>
      </c>
      <c r="K894" s="13">
        <f t="shared" si="300"/>
        <v>27</v>
      </c>
      <c r="L894" s="144">
        <f t="shared" si="307"/>
        <v>178</v>
      </c>
      <c r="M894" s="23">
        <f t="shared" si="301"/>
        <v>0.96709896139247453</v>
      </c>
      <c r="N894" s="35">
        <f t="shared" si="302"/>
        <v>0.40681837620262351</v>
      </c>
      <c r="O894" s="87">
        <f t="shared" si="303"/>
        <v>2.0568998781503072</v>
      </c>
      <c r="P894" s="142">
        <f t="shared" si="304"/>
        <v>41.7623899661682</v>
      </c>
      <c r="R894" s="60">
        <v>40721</v>
      </c>
      <c r="S894" s="121">
        <v>884</v>
      </c>
      <c r="T894" s="73">
        <f>'Calcul Es et Ea'!C893</f>
        <v>36.133850000000002</v>
      </c>
      <c r="U894" s="65">
        <f>'Calcul Es et Ea'!D893</f>
        <v>18.573060000000002</v>
      </c>
      <c r="V894" s="33">
        <f t="shared" si="308"/>
        <v>31.370236846986906</v>
      </c>
      <c r="W894" s="33">
        <f t="shared" si="309"/>
        <v>33.251479222547303</v>
      </c>
      <c r="X894" s="35">
        <f t="shared" si="310"/>
        <v>1</v>
      </c>
      <c r="Y894" s="25">
        <f t="shared" si="311"/>
        <v>25.603639001361422</v>
      </c>
      <c r="AA894" s="60">
        <v>40721</v>
      </c>
      <c r="AB894" s="121">
        <v>884</v>
      </c>
      <c r="AC894" s="73">
        <f t="shared" si="305"/>
        <v>36.133850000000002</v>
      </c>
      <c r="AD894" s="65">
        <f t="shared" si="306"/>
        <v>18.573060000000002</v>
      </c>
      <c r="AE894" s="33">
        <f>'Calcul Es et Ea'!I893</f>
        <v>2.0323950332452365</v>
      </c>
      <c r="AF894" s="47">
        <f t="shared" si="312"/>
        <v>309.29385000000002</v>
      </c>
      <c r="AG894" s="47">
        <f t="shared" si="313"/>
        <v>291.73306000000002</v>
      </c>
      <c r="AH894" s="33">
        <f t="shared" si="314"/>
        <v>44.869066232511187</v>
      </c>
      <c r="AI894" s="33">
        <f t="shared" si="315"/>
        <v>35.514400069875052</v>
      </c>
      <c r="AJ894" s="25">
        <f t="shared" si="316"/>
        <v>5.6434446378845955</v>
      </c>
    </row>
    <row r="895" spans="1:36" x14ac:dyDescent="0.45">
      <c r="A895" s="60">
        <v>40722</v>
      </c>
      <c r="B895" s="122">
        <v>885</v>
      </c>
      <c r="C895" s="89">
        <f t="shared" si="295"/>
        <v>18.687132847294514</v>
      </c>
      <c r="D895" s="75">
        <f t="shared" si="296"/>
        <v>3.6068409821922609</v>
      </c>
      <c r="E895" s="75">
        <f t="shared" si="297"/>
        <v>15.080291865102254</v>
      </c>
      <c r="G895" s="111">
        <v>40722</v>
      </c>
      <c r="H895" s="140">
        <v>885</v>
      </c>
      <c r="I895" s="149">
        <f t="shared" si="298"/>
        <v>2011</v>
      </c>
      <c r="J895" s="13">
        <f t="shared" si="299"/>
        <v>6</v>
      </c>
      <c r="K895" s="13">
        <f t="shared" si="300"/>
        <v>28</v>
      </c>
      <c r="L895" s="144">
        <f t="shared" si="307"/>
        <v>179</v>
      </c>
      <c r="M895" s="23">
        <f t="shared" si="301"/>
        <v>0.96705987736242871</v>
      </c>
      <c r="N895" s="35">
        <f t="shared" si="302"/>
        <v>0.40603190838717862</v>
      </c>
      <c r="O895" s="87">
        <f t="shared" si="303"/>
        <v>2.0557570485870476</v>
      </c>
      <c r="P895" s="142">
        <f t="shared" si="304"/>
        <v>41.727782594426749</v>
      </c>
      <c r="R895" s="60">
        <v>40722</v>
      </c>
      <c r="S895" s="122">
        <v>885</v>
      </c>
      <c r="T895" s="73">
        <f>'Calcul Es et Ea'!C894</f>
        <v>24.87369</v>
      </c>
      <c r="U895" s="65">
        <f>'Calcul Es et Ea'!D894</f>
        <v>15.503550000000001</v>
      </c>
      <c r="V895" s="33">
        <f t="shared" si="308"/>
        <v>31.344241173629598</v>
      </c>
      <c r="W895" s="33">
        <f t="shared" si="309"/>
        <v>24.269003697785081</v>
      </c>
      <c r="X895" s="35">
        <f t="shared" si="310"/>
        <v>0.77427312925996039</v>
      </c>
      <c r="Y895" s="25">
        <f t="shared" si="311"/>
        <v>18.687132847294514</v>
      </c>
      <c r="AA895" s="60">
        <v>40722</v>
      </c>
      <c r="AB895" s="122">
        <v>885</v>
      </c>
      <c r="AC895" s="73">
        <f t="shared" si="305"/>
        <v>24.87369</v>
      </c>
      <c r="AD895" s="65">
        <f t="shared" si="306"/>
        <v>15.503550000000001</v>
      </c>
      <c r="AE895" s="33">
        <f>'Calcul Es et Ea'!I894</f>
        <v>1.9868267182513006</v>
      </c>
      <c r="AF895" s="47">
        <f t="shared" si="312"/>
        <v>298.03369000000004</v>
      </c>
      <c r="AG895" s="47">
        <f t="shared" si="313"/>
        <v>288.66355000000004</v>
      </c>
      <c r="AH895" s="33">
        <f t="shared" si="314"/>
        <v>38.683283698653284</v>
      </c>
      <c r="AI895" s="33">
        <f t="shared" si="315"/>
        <v>34.043145927953624</v>
      </c>
      <c r="AJ895" s="25">
        <f t="shared" si="316"/>
        <v>3.6068409821922609</v>
      </c>
    </row>
    <row r="896" spans="1:36" x14ac:dyDescent="0.45">
      <c r="A896" s="60">
        <v>40723</v>
      </c>
      <c r="B896" s="122">
        <v>886</v>
      </c>
      <c r="C896" s="89">
        <f t="shared" si="295"/>
        <v>21.983422884293581</v>
      </c>
      <c r="D896" s="75">
        <f t="shared" si="296"/>
        <v>5.6567327794682978</v>
      </c>
      <c r="E896" s="75">
        <f t="shared" si="297"/>
        <v>16.326690104825282</v>
      </c>
      <c r="G896" s="111">
        <v>40723</v>
      </c>
      <c r="H896" s="140">
        <v>886</v>
      </c>
      <c r="I896" s="149">
        <f t="shared" si="298"/>
        <v>2011</v>
      </c>
      <c r="J896" s="13">
        <f t="shared" si="299"/>
        <v>6</v>
      </c>
      <c r="K896" s="13">
        <f t="shared" si="300"/>
        <v>29</v>
      </c>
      <c r="L896" s="144">
        <f t="shared" si="307"/>
        <v>180</v>
      </c>
      <c r="M896" s="23">
        <f t="shared" si="301"/>
        <v>0.96703055420162642</v>
      </c>
      <c r="N896" s="35">
        <f t="shared" si="302"/>
        <v>0.40512512455439242</v>
      </c>
      <c r="O896" s="87">
        <f t="shared" si="303"/>
        <v>2.0544411970976681</v>
      </c>
      <c r="P896" s="142">
        <f t="shared" si="304"/>
        <v>41.68856313804114</v>
      </c>
      <c r="R896" s="60">
        <v>40723</v>
      </c>
      <c r="S896" s="122">
        <v>886</v>
      </c>
      <c r="T896" s="73">
        <f>'Calcul Es et Ea'!C895</f>
        <v>22.691079999999999</v>
      </c>
      <c r="U896" s="65">
        <f>'Calcul Es et Ea'!D895</f>
        <v>9.6993159999999996</v>
      </c>
      <c r="V896" s="33">
        <f t="shared" si="308"/>
        <v>31.314781086770985</v>
      </c>
      <c r="W896" s="33">
        <f t="shared" si="309"/>
        <v>28.549899849731922</v>
      </c>
      <c r="X896" s="35">
        <f t="shared" si="310"/>
        <v>0.91170683169146938</v>
      </c>
      <c r="Y896" s="25">
        <f t="shared" si="311"/>
        <v>21.983422884293581</v>
      </c>
      <c r="AA896" s="60">
        <v>40723</v>
      </c>
      <c r="AB896" s="122">
        <v>886</v>
      </c>
      <c r="AC896" s="73">
        <f t="shared" si="305"/>
        <v>22.691079999999999</v>
      </c>
      <c r="AD896" s="65">
        <f t="shared" si="306"/>
        <v>9.6993159999999996</v>
      </c>
      <c r="AE896" s="33">
        <f>'Calcul Es et Ea'!I895</f>
        <v>1.2054585748438225</v>
      </c>
      <c r="AF896" s="47">
        <f t="shared" si="312"/>
        <v>295.85108000000002</v>
      </c>
      <c r="AG896" s="47">
        <f t="shared" si="313"/>
        <v>282.85931600000004</v>
      </c>
      <c r="AH896" s="33">
        <f t="shared" si="314"/>
        <v>37.562503451455754</v>
      </c>
      <c r="AI896" s="33">
        <f t="shared" si="315"/>
        <v>31.386568777045188</v>
      </c>
      <c r="AJ896" s="25">
        <f t="shared" si="316"/>
        <v>5.6567327794682978</v>
      </c>
    </row>
    <row r="897" spans="1:36" x14ac:dyDescent="0.45">
      <c r="A897" s="60">
        <v>40724</v>
      </c>
      <c r="B897" s="121">
        <v>887</v>
      </c>
      <c r="C897" s="89">
        <f t="shared" si="295"/>
        <v>23.69618013846905</v>
      </c>
      <c r="D897" s="75">
        <f t="shared" si="296"/>
        <v>6.3197540670729095</v>
      </c>
      <c r="E897" s="75">
        <f t="shared" si="297"/>
        <v>17.376426071396139</v>
      </c>
      <c r="G897" s="111">
        <v>40724</v>
      </c>
      <c r="H897" s="139">
        <v>887</v>
      </c>
      <c r="I897" s="149">
        <f t="shared" si="298"/>
        <v>2011</v>
      </c>
      <c r="J897" s="13">
        <f t="shared" si="299"/>
        <v>6</v>
      </c>
      <c r="K897" s="13">
        <f t="shared" si="300"/>
        <v>30</v>
      </c>
      <c r="L897" s="144">
        <f t="shared" si="307"/>
        <v>181</v>
      </c>
      <c r="M897" s="23">
        <f t="shared" si="301"/>
        <v>0.96701100059915313</v>
      </c>
      <c r="N897" s="35">
        <f t="shared" si="302"/>
        <v>0.40409829340388442</v>
      </c>
      <c r="O897" s="87">
        <f t="shared" si="303"/>
        <v>2.0529534732254326</v>
      </c>
      <c r="P897" s="142">
        <f t="shared" si="304"/>
        <v>41.644742653253211</v>
      </c>
      <c r="R897" s="60">
        <v>40724</v>
      </c>
      <c r="S897" s="121">
        <v>887</v>
      </c>
      <c r="T897" s="73">
        <f>'Calcul Es et Ea'!C896</f>
        <v>23.162590000000002</v>
      </c>
      <c r="U897" s="65">
        <f>'Calcul Es et Ea'!D896</f>
        <v>8.0357690000000002</v>
      </c>
      <c r="V897" s="33">
        <f t="shared" si="308"/>
        <v>31.281864891417683</v>
      </c>
      <c r="W897" s="33">
        <f t="shared" si="309"/>
        <v>30.774259920089673</v>
      </c>
      <c r="X897" s="35">
        <f t="shared" si="310"/>
        <v>0.98377318701778316</v>
      </c>
      <c r="Y897" s="25">
        <f t="shared" si="311"/>
        <v>23.69618013846905</v>
      </c>
      <c r="AA897" s="60">
        <v>40724</v>
      </c>
      <c r="AB897" s="121">
        <v>887</v>
      </c>
      <c r="AC897" s="73">
        <f t="shared" si="305"/>
        <v>23.162590000000002</v>
      </c>
      <c r="AD897" s="65">
        <f t="shared" si="306"/>
        <v>8.0357690000000002</v>
      </c>
      <c r="AE897" s="33">
        <f>'Calcul Es et Ea'!I896</f>
        <v>1.1668806639785463</v>
      </c>
      <c r="AF897" s="47">
        <f t="shared" si="312"/>
        <v>296.32259000000005</v>
      </c>
      <c r="AG897" s="47">
        <f t="shared" si="313"/>
        <v>281.19576900000004</v>
      </c>
      <c r="AH897" s="33">
        <f t="shared" si="314"/>
        <v>37.802536124066869</v>
      </c>
      <c r="AI897" s="33">
        <f t="shared" si="315"/>
        <v>30.654696482654494</v>
      </c>
      <c r="AJ897" s="25">
        <f t="shared" si="316"/>
        <v>6.3197540670729095</v>
      </c>
    </row>
    <row r="898" spans="1:36" x14ac:dyDescent="0.45">
      <c r="A898" s="60">
        <v>40725</v>
      </c>
      <c r="B898" s="122">
        <v>888</v>
      </c>
      <c r="C898" s="89">
        <f t="shared" si="295"/>
        <v>24.983837192346112</v>
      </c>
      <c r="D898" s="75">
        <f t="shared" si="296"/>
        <v>6.4241776444532315</v>
      </c>
      <c r="E898" s="75">
        <f t="shared" si="297"/>
        <v>18.559659547892881</v>
      </c>
      <c r="G898" s="111">
        <v>40725</v>
      </c>
      <c r="H898" s="140">
        <v>888</v>
      </c>
      <c r="I898" s="149">
        <f t="shared" si="298"/>
        <v>2011</v>
      </c>
      <c r="J898" s="13">
        <f t="shared" si="299"/>
        <v>7</v>
      </c>
      <c r="K898" s="13">
        <f t="shared" si="300"/>
        <v>1</v>
      </c>
      <c r="L898" s="144">
        <f t="shared" si="307"/>
        <v>182</v>
      </c>
      <c r="M898" s="23">
        <f t="shared" si="301"/>
        <v>0.96700122234916319</v>
      </c>
      <c r="N898" s="35">
        <f t="shared" si="302"/>
        <v>0.40295171920788542</v>
      </c>
      <c r="O898" s="87">
        <f t="shared" si="303"/>
        <v>2.0512951683326874</v>
      </c>
      <c r="P898" s="142">
        <f t="shared" si="304"/>
        <v>41.596333243727166</v>
      </c>
      <c r="R898" s="60">
        <v>40725</v>
      </c>
      <c r="S898" s="122">
        <v>888</v>
      </c>
      <c r="T898" s="73">
        <f>'Calcul Es et Ea'!C897</f>
        <v>24.618300000000001</v>
      </c>
      <c r="U898" s="65">
        <f>'Calcul Es et Ea'!D897</f>
        <v>7.7636580000000004</v>
      </c>
      <c r="V898" s="33">
        <f t="shared" si="308"/>
        <v>31.2455016793581</v>
      </c>
      <c r="W898" s="33">
        <f t="shared" si="309"/>
        <v>32.446541808241705</v>
      </c>
      <c r="X898" s="35">
        <f t="shared" si="310"/>
        <v>1</v>
      </c>
      <c r="Y898" s="25">
        <f t="shared" si="311"/>
        <v>24.983837192346112</v>
      </c>
      <c r="AA898" s="60">
        <v>40725</v>
      </c>
      <c r="AB898" s="122">
        <v>888</v>
      </c>
      <c r="AC898" s="73">
        <f t="shared" si="305"/>
        <v>24.618300000000001</v>
      </c>
      <c r="AD898" s="65">
        <f t="shared" si="306"/>
        <v>7.7636580000000004</v>
      </c>
      <c r="AE898" s="33">
        <f>'Calcul Es et Ea'!I897</f>
        <v>1.2104185788671833</v>
      </c>
      <c r="AF898" s="47">
        <f t="shared" si="312"/>
        <v>297.7783</v>
      </c>
      <c r="AG898" s="47">
        <f t="shared" si="313"/>
        <v>280.92365800000005</v>
      </c>
      <c r="AH898" s="33">
        <f t="shared" si="314"/>
        <v>38.550860650203539</v>
      </c>
      <c r="AI898" s="33">
        <f t="shared" si="315"/>
        <v>30.536211343656323</v>
      </c>
      <c r="AJ898" s="25">
        <f t="shared" si="316"/>
        <v>6.4241776444532315</v>
      </c>
    </row>
    <row r="899" spans="1:36" x14ac:dyDescent="0.45">
      <c r="A899" s="60">
        <v>40726</v>
      </c>
      <c r="B899" s="122">
        <v>889</v>
      </c>
      <c r="C899" s="89">
        <f t="shared" si="295"/>
        <v>24.130777726339552</v>
      </c>
      <c r="D899" s="75">
        <f t="shared" si="296"/>
        <v>6.8507452379291145</v>
      </c>
      <c r="E899" s="75">
        <f t="shared" si="297"/>
        <v>17.280032488410438</v>
      </c>
      <c r="G899" s="111">
        <v>40726</v>
      </c>
      <c r="H899" s="140">
        <v>889</v>
      </c>
      <c r="I899" s="149">
        <f t="shared" si="298"/>
        <v>2011</v>
      </c>
      <c r="J899" s="13">
        <f t="shared" si="299"/>
        <v>7</v>
      </c>
      <c r="K899" s="13">
        <f t="shared" si="300"/>
        <v>2</v>
      </c>
      <c r="L899" s="144">
        <f t="shared" si="307"/>
        <v>183</v>
      </c>
      <c r="M899" s="23">
        <f t="shared" si="301"/>
        <v>0.96700122234916319</v>
      </c>
      <c r="N899" s="35">
        <f t="shared" si="302"/>
        <v>0.4016857417210748</v>
      </c>
      <c r="O899" s="87">
        <f t="shared" si="303"/>
        <v>2.0494677114982842</v>
      </c>
      <c r="P899" s="142">
        <f t="shared" si="304"/>
        <v>41.543348048947443</v>
      </c>
      <c r="R899" s="60">
        <v>40726</v>
      </c>
      <c r="S899" s="122">
        <v>889</v>
      </c>
      <c r="T899" s="73">
        <f>'Calcul Es et Ea'!C898</f>
        <v>26.094049999999999</v>
      </c>
      <c r="U899" s="65">
        <f>'Calcul Es et Ea'!D898</f>
        <v>10.33061</v>
      </c>
      <c r="V899" s="33">
        <f t="shared" si="308"/>
        <v>31.205701320447364</v>
      </c>
      <c r="W899" s="33">
        <f t="shared" si="309"/>
        <v>31.338672371869549</v>
      </c>
      <c r="X899" s="35">
        <f t="shared" si="310"/>
        <v>1</v>
      </c>
      <c r="Y899" s="25">
        <f t="shared" si="311"/>
        <v>24.130777726339552</v>
      </c>
      <c r="AA899" s="60">
        <v>40726</v>
      </c>
      <c r="AB899" s="122">
        <v>889</v>
      </c>
      <c r="AC899" s="73">
        <f t="shared" si="305"/>
        <v>26.094049999999999</v>
      </c>
      <c r="AD899" s="65">
        <f t="shared" si="306"/>
        <v>10.33061</v>
      </c>
      <c r="AE899" s="33">
        <f>'Calcul Es et Ea'!I898</f>
        <v>1.1023491118279474</v>
      </c>
      <c r="AF899" s="47">
        <f t="shared" si="312"/>
        <v>299.25405000000001</v>
      </c>
      <c r="AG899" s="47">
        <f t="shared" si="313"/>
        <v>283.49061</v>
      </c>
      <c r="AH899" s="33">
        <f t="shared" si="314"/>
        <v>39.32077237695443</v>
      </c>
      <c r="AI899" s="33">
        <f t="shared" si="315"/>
        <v>31.667706189398849</v>
      </c>
      <c r="AJ899" s="25">
        <f t="shared" si="316"/>
        <v>6.8507452379291145</v>
      </c>
    </row>
    <row r="900" spans="1:36" x14ac:dyDescent="0.45">
      <c r="A900" s="60">
        <v>40727</v>
      </c>
      <c r="B900" s="121">
        <v>890</v>
      </c>
      <c r="C900" s="89">
        <f t="shared" si="295"/>
        <v>23.141118188899693</v>
      </c>
      <c r="D900" s="75">
        <f t="shared" si="296"/>
        <v>6.9228618397560284</v>
      </c>
      <c r="E900" s="75">
        <f t="shared" si="297"/>
        <v>16.218256349143665</v>
      </c>
      <c r="G900" s="111">
        <v>40727</v>
      </c>
      <c r="H900" s="139">
        <v>890</v>
      </c>
      <c r="I900" s="149">
        <f t="shared" si="298"/>
        <v>2011</v>
      </c>
      <c r="J900" s="13">
        <f t="shared" si="299"/>
        <v>7</v>
      </c>
      <c r="K900" s="13">
        <f t="shared" si="300"/>
        <v>3</v>
      </c>
      <c r="L900" s="144">
        <f t="shared" si="307"/>
        <v>184</v>
      </c>
      <c r="M900" s="23">
        <f t="shared" si="301"/>
        <v>0.96701100059915313</v>
      </c>
      <c r="N900" s="35">
        <f t="shared" si="302"/>
        <v>0.40030073607990391</v>
      </c>
      <c r="O900" s="87">
        <f t="shared" si="303"/>
        <v>2.0474726650288115</v>
      </c>
      <c r="P900" s="142">
        <f t="shared" si="304"/>
        <v>41.485801232004043</v>
      </c>
      <c r="R900" s="60">
        <v>40727</v>
      </c>
      <c r="S900" s="121">
        <v>890</v>
      </c>
      <c r="T900" s="73">
        <f>'Calcul Es et Ea'!C899</f>
        <v>26.351929999999999</v>
      </c>
      <c r="U900" s="65">
        <f>'Calcul Es et Ea'!D899</f>
        <v>11.814719999999999</v>
      </c>
      <c r="V900" s="33">
        <f t="shared" si="308"/>
        <v>31.162474453432161</v>
      </c>
      <c r="W900" s="33">
        <f t="shared" si="309"/>
        <v>30.053400245324276</v>
      </c>
      <c r="X900" s="35">
        <f t="shared" si="310"/>
        <v>0.96440994408947733</v>
      </c>
      <c r="Y900" s="25">
        <f t="shared" si="311"/>
        <v>23.141118188899693</v>
      </c>
      <c r="AA900" s="60">
        <v>40727</v>
      </c>
      <c r="AB900" s="121">
        <v>890</v>
      </c>
      <c r="AC900" s="73">
        <f t="shared" si="305"/>
        <v>26.351929999999999</v>
      </c>
      <c r="AD900" s="65">
        <f t="shared" si="306"/>
        <v>11.814719999999999</v>
      </c>
      <c r="AE900" s="33">
        <f>'Calcul Es et Ea'!I899</f>
        <v>0.96332560751473739</v>
      </c>
      <c r="AF900" s="47">
        <f t="shared" si="312"/>
        <v>299.51193000000001</v>
      </c>
      <c r="AG900" s="47">
        <f t="shared" si="313"/>
        <v>284.97472000000005</v>
      </c>
      <c r="AH900" s="33">
        <f t="shared" si="314"/>
        <v>39.456485233261311</v>
      </c>
      <c r="AI900" s="33">
        <f t="shared" si="315"/>
        <v>32.33606995518133</v>
      </c>
      <c r="AJ900" s="25">
        <f t="shared" si="316"/>
        <v>6.9228618397560284</v>
      </c>
    </row>
    <row r="901" spans="1:36" x14ac:dyDescent="0.45">
      <c r="A901" s="60">
        <v>40728</v>
      </c>
      <c r="B901" s="122">
        <v>891</v>
      </c>
      <c r="C901" s="89">
        <f t="shared" si="295"/>
        <v>24.950009666973525</v>
      </c>
      <c r="D901" s="75">
        <f t="shared" si="296"/>
        <v>7.0277512615999669</v>
      </c>
      <c r="E901" s="75">
        <f t="shared" si="297"/>
        <v>17.922258405373558</v>
      </c>
      <c r="G901" s="111">
        <v>40728</v>
      </c>
      <c r="H901" s="140">
        <v>891</v>
      </c>
      <c r="I901" s="149">
        <f t="shared" si="298"/>
        <v>2011</v>
      </c>
      <c r="J901" s="13">
        <f t="shared" si="299"/>
        <v>7</v>
      </c>
      <c r="K901" s="13">
        <f t="shared" si="300"/>
        <v>4</v>
      </c>
      <c r="L901" s="144">
        <f t="shared" si="307"/>
        <v>185</v>
      </c>
      <c r="M901" s="23">
        <f t="shared" si="301"/>
        <v>0.96703055420162642</v>
      </c>
      <c r="N901" s="35">
        <f t="shared" si="302"/>
        <v>0.39879711269143509</v>
      </c>
      <c r="O901" s="87">
        <f t="shared" si="303"/>
        <v>2.045311719612998</v>
      </c>
      <c r="P901" s="142">
        <f t="shared" si="304"/>
        <v>41.423707966892273</v>
      </c>
      <c r="R901" s="60">
        <v>40728</v>
      </c>
      <c r="S901" s="122">
        <v>891</v>
      </c>
      <c r="T901" s="73">
        <f>'Calcul Es et Ea'!C900</f>
        <v>29.374479999999998</v>
      </c>
      <c r="U901" s="65">
        <f>'Calcul Es et Ea'!D900</f>
        <v>12.42506</v>
      </c>
      <c r="V901" s="33">
        <f t="shared" si="308"/>
        <v>31.115832476410802</v>
      </c>
      <c r="W901" s="33">
        <f t="shared" si="309"/>
        <v>32.402609957108474</v>
      </c>
      <c r="X901" s="35">
        <f t="shared" si="310"/>
        <v>1</v>
      </c>
      <c r="Y901" s="25">
        <f t="shared" si="311"/>
        <v>24.950009666973525</v>
      </c>
      <c r="AA901" s="60">
        <v>40728</v>
      </c>
      <c r="AB901" s="122">
        <v>891</v>
      </c>
      <c r="AC901" s="73">
        <f t="shared" si="305"/>
        <v>29.374479999999998</v>
      </c>
      <c r="AD901" s="65">
        <f t="shared" si="306"/>
        <v>12.42506</v>
      </c>
      <c r="AE901" s="33">
        <f>'Calcul Es et Ea'!I900</f>
        <v>1.1365866673974143</v>
      </c>
      <c r="AF901" s="47">
        <f t="shared" si="312"/>
        <v>302.53448000000003</v>
      </c>
      <c r="AG901" s="47">
        <f t="shared" si="313"/>
        <v>285.58506</v>
      </c>
      <c r="AH901" s="33">
        <f t="shared" si="314"/>
        <v>41.073471199894946</v>
      </c>
      <c r="AI901" s="33">
        <f t="shared" si="315"/>
        <v>32.613982204983969</v>
      </c>
      <c r="AJ901" s="25">
        <f t="shared" si="316"/>
        <v>7.0277512615999669</v>
      </c>
    </row>
    <row r="902" spans="1:36" x14ac:dyDescent="0.45">
      <c r="A902" s="60">
        <v>40729</v>
      </c>
      <c r="B902" s="122">
        <v>892</v>
      </c>
      <c r="C902" s="89">
        <f t="shared" si="295"/>
        <v>23.667147466335731</v>
      </c>
      <c r="D902" s="75">
        <f t="shared" si="296"/>
        <v>5.8917383450616994</v>
      </c>
      <c r="E902" s="75">
        <f t="shared" si="297"/>
        <v>17.775409121274031</v>
      </c>
      <c r="G902" s="111">
        <v>40729</v>
      </c>
      <c r="H902" s="140">
        <v>892</v>
      </c>
      <c r="I902" s="149">
        <f t="shared" si="298"/>
        <v>2011</v>
      </c>
      <c r="J902" s="13">
        <f t="shared" si="299"/>
        <v>7</v>
      </c>
      <c r="K902" s="13">
        <f t="shared" si="300"/>
        <v>5</v>
      </c>
      <c r="L902" s="144">
        <f t="shared" si="307"/>
        <v>186</v>
      </c>
      <c r="M902" s="23">
        <f t="shared" si="301"/>
        <v>0.96705987736242871</v>
      </c>
      <c r="N902" s="35">
        <f t="shared" si="302"/>
        <v>0.39717531711172921</v>
      </c>
      <c r="O902" s="87">
        <f t="shared" si="303"/>
        <v>2.042986689150398</v>
      </c>
      <c r="P902" s="142">
        <f t="shared" si="304"/>
        <v>41.357084425461153</v>
      </c>
      <c r="R902" s="60">
        <v>40729</v>
      </c>
      <c r="S902" s="122">
        <v>892</v>
      </c>
      <c r="T902" s="73">
        <f>'Calcul Es et Ea'!C901</f>
        <v>27.588789999999999</v>
      </c>
      <c r="U902" s="65">
        <f>'Calcul Es et Ea'!D901</f>
        <v>12.28837</v>
      </c>
      <c r="V902" s="33">
        <f t="shared" si="308"/>
        <v>31.065787537029401</v>
      </c>
      <c r="W902" s="33">
        <f t="shared" si="309"/>
        <v>30.736555151085366</v>
      </c>
      <c r="X902" s="35">
        <f t="shared" si="310"/>
        <v>0.98940209110901822</v>
      </c>
      <c r="Y902" s="25">
        <f t="shared" si="311"/>
        <v>23.667147466335731</v>
      </c>
      <c r="AA902" s="60">
        <v>40729</v>
      </c>
      <c r="AB902" s="122">
        <v>892</v>
      </c>
      <c r="AC902" s="73">
        <f t="shared" si="305"/>
        <v>27.588789999999999</v>
      </c>
      <c r="AD902" s="65">
        <f t="shared" si="306"/>
        <v>12.28837</v>
      </c>
      <c r="AE902" s="33">
        <f>'Calcul Es et Ea'!I901</f>
        <v>1.5711198665195876</v>
      </c>
      <c r="AF902" s="47">
        <f t="shared" si="312"/>
        <v>300.74879000000004</v>
      </c>
      <c r="AG902" s="47">
        <f t="shared" si="313"/>
        <v>285.44837000000001</v>
      </c>
      <c r="AH902" s="33">
        <f t="shared" si="314"/>
        <v>40.112289232347003</v>
      </c>
      <c r="AI902" s="33">
        <f t="shared" si="315"/>
        <v>32.5515867052153</v>
      </c>
      <c r="AJ902" s="25">
        <f t="shared" si="316"/>
        <v>5.8917383450616994</v>
      </c>
    </row>
    <row r="903" spans="1:36" x14ac:dyDescent="0.45">
      <c r="A903" s="60">
        <v>40730</v>
      </c>
      <c r="B903" s="121">
        <v>893</v>
      </c>
      <c r="C903" s="89">
        <f t="shared" si="295"/>
        <v>17.068835625325004</v>
      </c>
      <c r="D903" s="75">
        <f t="shared" si="296"/>
        <v>3.6868572834295543</v>
      </c>
      <c r="E903" s="75">
        <f t="shared" si="297"/>
        <v>13.381978341895451</v>
      </c>
      <c r="G903" s="111">
        <v>40730</v>
      </c>
      <c r="H903" s="139">
        <v>893</v>
      </c>
      <c r="I903" s="149">
        <f t="shared" si="298"/>
        <v>2011</v>
      </c>
      <c r="J903" s="13">
        <f t="shared" si="299"/>
        <v>7</v>
      </c>
      <c r="K903" s="13">
        <f t="shared" si="300"/>
        <v>6</v>
      </c>
      <c r="L903" s="144">
        <f t="shared" si="307"/>
        <v>187</v>
      </c>
      <c r="M903" s="23">
        <f t="shared" si="301"/>
        <v>0.96709896139247453</v>
      </c>
      <c r="N903" s="35">
        <f t="shared" si="302"/>
        <v>0.3954358299138177</v>
      </c>
      <c r="O903" s="87">
        <f t="shared" si="303"/>
        <v>2.0404995052868999</v>
      </c>
      <c r="P903" s="142">
        <f t="shared" si="304"/>
        <v>41.285947764149995</v>
      </c>
      <c r="R903" s="60">
        <v>40730</v>
      </c>
      <c r="S903" s="121">
        <v>893</v>
      </c>
      <c r="T903" s="73">
        <f>'Calcul Es et Ea'!C902</f>
        <v>22.806280000000001</v>
      </c>
      <c r="U903" s="65">
        <f>'Calcul Es et Ea'!D902</f>
        <v>14.820550000000001</v>
      </c>
      <c r="V903" s="33">
        <f t="shared" si="308"/>
        <v>31.012352522518913</v>
      </c>
      <c r="W903" s="33">
        <f t="shared" si="309"/>
        <v>22.167318993928578</v>
      </c>
      <c r="X903" s="35">
        <f t="shared" si="310"/>
        <v>0.71478998498525015</v>
      </c>
      <c r="Y903" s="25">
        <f t="shared" si="311"/>
        <v>17.068835625325004</v>
      </c>
      <c r="AA903" s="60">
        <v>40730</v>
      </c>
      <c r="AB903" s="121">
        <v>893</v>
      </c>
      <c r="AC903" s="73">
        <f t="shared" si="305"/>
        <v>22.806280000000001</v>
      </c>
      <c r="AD903" s="65">
        <f t="shared" si="306"/>
        <v>14.820550000000001</v>
      </c>
      <c r="AE903" s="33">
        <f>'Calcul Es et Ea'!I902</f>
        <v>1.508210458196888</v>
      </c>
      <c r="AF903" s="47">
        <f t="shared" si="312"/>
        <v>295.96628000000004</v>
      </c>
      <c r="AG903" s="47">
        <f t="shared" si="313"/>
        <v>287.98055000000005</v>
      </c>
      <c r="AH903" s="33">
        <f t="shared" si="314"/>
        <v>37.621042747303548</v>
      </c>
      <c r="AI903" s="33">
        <f t="shared" si="315"/>
        <v>33.722092900849027</v>
      </c>
      <c r="AJ903" s="25">
        <f t="shared" si="316"/>
        <v>3.6868572834295543</v>
      </c>
    </row>
    <row r="904" spans="1:36" x14ac:dyDescent="0.45">
      <c r="A904" s="60">
        <v>40731</v>
      </c>
      <c r="B904" s="122">
        <v>894</v>
      </c>
      <c r="C904" s="89">
        <f t="shared" si="295"/>
        <v>17.008281112191913</v>
      </c>
      <c r="D904" s="75">
        <f t="shared" si="296"/>
        <v>3.6443092853706016</v>
      </c>
      <c r="E904" s="75">
        <f t="shared" si="297"/>
        <v>13.363971826821311</v>
      </c>
      <c r="G904" s="111">
        <v>40731</v>
      </c>
      <c r="H904" s="140">
        <v>894</v>
      </c>
      <c r="I904" s="149">
        <f t="shared" si="298"/>
        <v>2011</v>
      </c>
      <c r="J904" s="13">
        <f t="shared" si="299"/>
        <v>7</v>
      </c>
      <c r="K904" s="13">
        <f t="shared" si="300"/>
        <v>7</v>
      </c>
      <c r="L904" s="144">
        <f t="shared" si="307"/>
        <v>188</v>
      </c>
      <c r="M904" s="23">
        <f t="shared" si="301"/>
        <v>0.96714779471032231</v>
      </c>
      <c r="N904" s="35">
        <f t="shared" si="302"/>
        <v>0.39357916654529862</v>
      </c>
      <c r="O904" s="87">
        <f t="shared" si="303"/>
        <v>2.0378522116906583</v>
      </c>
      <c r="P904" s="142">
        <f t="shared" si="304"/>
        <v>41.210316110656905</v>
      </c>
      <c r="R904" s="60">
        <v>40731</v>
      </c>
      <c r="S904" s="122">
        <v>894</v>
      </c>
      <c r="T904" s="73">
        <f>'Calcul Es et Ea'!C903</f>
        <v>20.457350000000002</v>
      </c>
      <c r="U904" s="65">
        <f>'Calcul Es et Ea'!D903</f>
        <v>12.49905</v>
      </c>
      <c r="V904" s="33">
        <f t="shared" si="308"/>
        <v>30.955541049681042</v>
      </c>
      <c r="W904" s="33">
        <f t="shared" si="309"/>
        <v>22.088676769080404</v>
      </c>
      <c r="X904" s="35">
        <f t="shared" si="310"/>
        <v>0.71356132117445259</v>
      </c>
      <c r="Y904" s="25">
        <f t="shared" si="311"/>
        <v>17.008281112191913</v>
      </c>
      <c r="AA904" s="60">
        <v>40731</v>
      </c>
      <c r="AB904" s="122">
        <v>894</v>
      </c>
      <c r="AC904" s="73">
        <f t="shared" si="305"/>
        <v>20.457350000000002</v>
      </c>
      <c r="AD904" s="65">
        <f t="shared" si="306"/>
        <v>12.49905</v>
      </c>
      <c r="AE904" s="33">
        <f>'Calcul Es et Ea'!I903</f>
        <v>1.4397861604205759</v>
      </c>
      <c r="AF904" s="47">
        <f t="shared" si="312"/>
        <v>293.61735000000004</v>
      </c>
      <c r="AG904" s="47">
        <f t="shared" si="313"/>
        <v>285.65905000000004</v>
      </c>
      <c r="AH904" s="33">
        <f t="shared" si="314"/>
        <v>36.440871266409623</v>
      </c>
      <c r="AI904" s="33">
        <f t="shared" si="315"/>
        <v>32.647794148724579</v>
      </c>
      <c r="AJ904" s="25">
        <f t="shared" si="316"/>
        <v>3.6443092853706016</v>
      </c>
    </row>
    <row r="905" spans="1:36" x14ac:dyDescent="0.45">
      <c r="A905" s="60">
        <v>40732</v>
      </c>
      <c r="B905" s="122">
        <v>895</v>
      </c>
      <c r="C905" s="89">
        <f t="shared" si="295"/>
        <v>18.207986567290529</v>
      </c>
      <c r="D905" s="75">
        <f t="shared" si="296"/>
        <v>3.9634732739462555</v>
      </c>
      <c r="E905" s="75">
        <f t="shared" si="297"/>
        <v>14.244513293344273</v>
      </c>
      <c r="G905" s="111">
        <v>40732</v>
      </c>
      <c r="H905" s="140">
        <v>895</v>
      </c>
      <c r="I905" s="149">
        <f t="shared" si="298"/>
        <v>2011</v>
      </c>
      <c r="J905" s="13">
        <f t="shared" si="299"/>
        <v>7</v>
      </c>
      <c r="K905" s="13">
        <f t="shared" si="300"/>
        <v>8</v>
      </c>
      <c r="L905" s="144">
        <f t="shared" si="307"/>
        <v>189</v>
      </c>
      <c r="M905" s="23">
        <f t="shared" si="301"/>
        <v>0.96720636284560613</v>
      </c>
      <c r="N905" s="35">
        <f t="shared" si="302"/>
        <v>0.39160587717559803</v>
      </c>
      <c r="O905" s="87">
        <f t="shared" si="303"/>
        <v>2.0350469581027983</v>
      </c>
      <c r="P905" s="142">
        <f t="shared" si="304"/>
        <v>41.130208550685055</v>
      </c>
      <c r="R905" s="60">
        <v>40732</v>
      </c>
      <c r="S905" s="122">
        <v>895</v>
      </c>
      <c r="T905" s="73">
        <f>'Calcul Es et Ea'!C904</f>
        <v>21.63625</v>
      </c>
      <c r="U905" s="65">
        <f>'Calcul Es et Ea'!D904</f>
        <v>12.480090000000001</v>
      </c>
      <c r="V905" s="33">
        <f t="shared" si="308"/>
        <v>30.895367454932586</v>
      </c>
      <c r="W905" s="33">
        <f t="shared" si="309"/>
        <v>23.646735801676012</v>
      </c>
      <c r="X905" s="35">
        <f t="shared" si="310"/>
        <v>0.76538127718240501</v>
      </c>
      <c r="Y905" s="25">
        <f t="shared" si="311"/>
        <v>18.207986567290529</v>
      </c>
      <c r="AA905" s="60">
        <v>40732</v>
      </c>
      <c r="AB905" s="122">
        <v>895</v>
      </c>
      <c r="AC905" s="73">
        <f t="shared" si="305"/>
        <v>21.63625</v>
      </c>
      <c r="AD905" s="65">
        <f t="shared" si="306"/>
        <v>12.480090000000001</v>
      </c>
      <c r="AE905" s="33">
        <f>'Calcul Es et Ea'!I904</f>
        <v>1.535391646064004</v>
      </c>
      <c r="AF905" s="47">
        <f t="shared" si="312"/>
        <v>294.79625000000004</v>
      </c>
      <c r="AG905" s="47">
        <f t="shared" si="313"/>
        <v>285.64009000000004</v>
      </c>
      <c r="AH905" s="33">
        <f t="shared" si="314"/>
        <v>37.02965894713877</v>
      </c>
      <c r="AI905" s="33">
        <f t="shared" si="315"/>
        <v>32.639127305473558</v>
      </c>
      <c r="AJ905" s="25">
        <f t="shared" si="316"/>
        <v>3.9634732739462555</v>
      </c>
    </row>
    <row r="906" spans="1:36" x14ac:dyDescent="0.45">
      <c r="A906" s="60">
        <v>40733</v>
      </c>
      <c r="B906" s="121">
        <v>896</v>
      </c>
      <c r="C906" s="89">
        <f t="shared" si="295"/>
        <v>18.231977177014585</v>
      </c>
      <c r="D906" s="75">
        <f t="shared" si="296"/>
        <v>4.0716759209876541</v>
      </c>
      <c r="E906" s="75">
        <f t="shared" si="297"/>
        <v>14.16030125602693</v>
      </c>
      <c r="G906" s="111">
        <v>40733</v>
      </c>
      <c r="H906" s="139">
        <v>896</v>
      </c>
      <c r="I906" s="149">
        <f t="shared" si="298"/>
        <v>2011</v>
      </c>
      <c r="J906" s="13">
        <f t="shared" si="299"/>
        <v>7</v>
      </c>
      <c r="K906" s="13">
        <f t="shared" si="300"/>
        <v>9</v>
      </c>
      <c r="L906" s="144">
        <f t="shared" si="307"/>
        <v>190</v>
      </c>
      <c r="M906" s="23">
        <f t="shared" si="301"/>
        <v>0.96727464844332345</v>
      </c>
      <c r="N906" s="35">
        <f t="shared" si="302"/>
        <v>0.38951654653294338</v>
      </c>
      <c r="O906" s="87">
        <f t="shared" si="303"/>
        <v>2.0320859941976259</v>
      </c>
      <c r="P906" s="142">
        <f t="shared" si="304"/>
        <v>41.045645114913505</v>
      </c>
      <c r="R906" s="60">
        <v>40733</v>
      </c>
      <c r="S906" s="121">
        <v>896</v>
      </c>
      <c r="T906" s="73">
        <f>'Calcul Es et Ea'!C905</f>
        <v>22.486809999999998</v>
      </c>
      <c r="U906" s="65">
        <f>'Calcul Es et Ea'!D905</f>
        <v>13.26864</v>
      </c>
      <c r="V906" s="33">
        <f t="shared" si="308"/>
        <v>30.831846784518429</v>
      </c>
      <c r="W906" s="33">
        <f t="shared" si="309"/>
        <v>23.67789243768128</v>
      </c>
      <c r="X906" s="35">
        <f t="shared" si="310"/>
        <v>0.76796867223570409</v>
      </c>
      <c r="Y906" s="25">
        <f t="shared" si="311"/>
        <v>18.231977177014585</v>
      </c>
      <c r="AA906" s="60">
        <v>40733</v>
      </c>
      <c r="AB906" s="121">
        <v>896</v>
      </c>
      <c r="AC906" s="73">
        <f t="shared" si="305"/>
        <v>22.486809999999998</v>
      </c>
      <c r="AD906" s="65">
        <f t="shared" si="306"/>
        <v>13.26864</v>
      </c>
      <c r="AE906" s="33">
        <f>'Calcul Es et Ea'!I905</f>
        <v>1.5043073916204519</v>
      </c>
      <c r="AF906" s="47">
        <f t="shared" si="312"/>
        <v>295.64681000000002</v>
      </c>
      <c r="AG906" s="47">
        <f t="shared" si="313"/>
        <v>286.42864000000003</v>
      </c>
      <c r="AH906" s="33">
        <f t="shared" si="314"/>
        <v>37.458870912694636</v>
      </c>
      <c r="AI906" s="33">
        <f t="shared" si="315"/>
        <v>33.001042308375879</v>
      </c>
      <c r="AJ906" s="25">
        <f t="shared" si="316"/>
        <v>4.0716759209876541</v>
      </c>
    </row>
    <row r="907" spans="1:36" x14ac:dyDescent="0.45">
      <c r="A907" s="60">
        <v>40734</v>
      </c>
      <c r="B907" s="122">
        <v>897</v>
      </c>
      <c r="C907" s="89">
        <f t="shared" si="295"/>
        <v>19.537750923370464</v>
      </c>
      <c r="D907" s="75">
        <f t="shared" si="296"/>
        <v>4.7067873664073252</v>
      </c>
      <c r="E907" s="75">
        <f t="shared" si="297"/>
        <v>14.830963556963138</v>
      </c>
      <c r="G907" s="111">
        <v>40734</v>
      </c>
      <c r="H907" s="140">
        <v>897</v>
      </c>
      <c r="I907" s="149">
        <f t="shared" si="298"/>
        <v>2011</v>
      </c>
      <c r="J907" s="13">
        <f t="shared" si="299"/>
        <v>7</v>
      </c>
      <c r="K907" s="13">
        <f t="shared" si="300"/>
        <v>10</v>
      </c>
      <c r="L907" s="144">
        <f t="shared" si="307"/>
        <v>191</v>
      </c>
      <c r="M907" s="23">
        <f t="shared" si="301"/>
        <v>0.96735263126897786</v>
      </c>
      <c r="N907" s="35">
        <f t="shared" si="302"/>
        <v>0.38731179373109537</v>
      </c>
      <c r="O907" s="87">
        <f t="shared" si="303"/>
        <v>2.0289716632871695</v>
      </c>
      <c r="P907" s="142">
        <f t="shared" si="304"/>
        <v>40.956646766338537</v>
      </c>
      <c r="R907" s="60">
        <v>40734</v>
      </c>
      <c r="S907" s="122">
        <v>897</v>
      </c>
      <c r="T907" s="73">
        <f>'Calcul Es et Ea'!C906</f>
        <v>24.58296</v>
      </c>
      <c r="U907" s="65">
        <f>'Calcul Es et Ea'!D906</f>
        <v>13.951040000000001</v>
      </c>
      <c r="V907" s="33">
        <f t="shared" si="308"/>
        <v>30.764994785002859</v>
      </c>
      <c r="W907" s="33">
        <f t="shared" si="309"/>
        <v>25.373702497883716</v>
      </c>
      <c r="X907" s="35">
        <f t="shared" si="310"/>
        <v>0.82475887531281955</v>
      </c>
      <c r="Y907" s="25">
        <f t="shared" si="311"/>
        <v>19.537750923370464</v>
      </c>
      <c r="AA907" s="60">
        <v>40734</v>
      </c>
      <c r="AB907" s="122">
        <v>897</v>
      </c>
      <c r="AC907" s="73">
        <f t="shared" si="305"/>
        <v>24.58296</v>
      </c>
      <c r="AD907" s="65">
        <f t="shared" si="306"/>
        <v>13.951040000000001</v>
      </c>
      <c r="AE907" s="33">
        <f>'Calcul Es et Ea'!I906</f>
        <v>1.4465317398252795</v>
      </c>
      <c r="AF907" s="47">
        <f t="shared" si="312"/>
        <v>297.74296000000004</v>
      </c>
      <c r="AG907" s="47">
        <f t="shared" si="313"/>
        <v>287.11104</v>
      </c>
      <c r="AH907" s="33">
        <f t="shared" si="314"/>
        <v>38.532563213424396</v>
      </c>
      <c r="AI907" s="33">
        <f t="shared" si="315"/>
        <v>33.316660436359996</v>
      </c>
      <c r="AJ907" s="25">
        <f t="shared" si="316"/>
        <v>4.7067873664073252</v>
      </c>
    </row>
    <row r="908" spans="1:36" x14ac:dyDescent="0.45">
      <c r="A908" s="60">
        <v>40735</v>
      </c>
      <c r="B908" s="122">
        <v>898</v>
      </c>
      <c r="C908" s="89">
        <f t="shared" ref="C908:C971" si="317">Y908</f>
        <v>25.139450797531936</v>
      </c>
      <c r="D908" s="75">
        <f t="shared" ref="D908:D971" si="318">AJ908</f>
        <v>6.1927825995872361</v>
      </c>
      <c r="E908" s="75">
        <f t="shared" ref="E908:E971" si="319">C908-D908</f>
        <v>18.9466681979447</v>
      </c>
      <c r="G908" s="111">
        <v>40735</v>
      </c>
      <c r="H908" s="140">
        <v>898</v>
      </c>
      <c r="I908" s="149">
        <f t="shared" ref="I908:I971" si="320">YEAR(G908)</f>
        <v>2011</v>
      </c>
      <c r="J908" s="13">
        <f t="shared" ref="J908:J971" si="321">MONTH(G908)</f>
        <v>7</v>
      </c>
      <c r="K908" s="13">
        <f t="shared" ref="K908:K971" si="322">DAY(G908)</f>
        <v>11</v>
      </c>
      <c r="L908" s="144">
        <f t="shared" si="307"/>
        <v>192</v>
      </c>
      <c r="M908" s="23">
        <f t="shared" ref="M908:M971" si="323">1+0.033*COS(2*PI()*L908/365)</f>
        <v>0.96744028821457528</v>
      </c>
      <c r="N908" s="35">
        <f t="shared" ref="N908:N971" si="324">0.409*SIN((2*PI()*L908/365-1.39))</f>
        <v>0.38499227208589176</v>
      </c>
      <c r="O908" s="87">
        <f t="shared" ref="O908:O971" si="325">ACOS(-TAN($K$5)*TAN(N908))</f>
        <v>2.0257063959046184</v>
      </c>
      <c r="P908" s="142">
        <f t="shared" ref="P908:P971" si="326">$E$3*M908*(O908*SIN($K$5)*SIN(N908)+COS($K$5)*COS(N908)*SIN(O908))</f>
        <v>40.863235388128913</v>
      </c>
      <c r="R908" s="60">
        <v>40735</v>
      </c>
      <c r="S908" s="122">
        <v>898</v>
      </c>
      <c r="T908" s="73">
        <f>'Calcul Es et Ea'!C907</f>
        <v>28.485800000000001</v>
      </c>
      <c r="U908" s="65">
        <f>'Calcul Es et Ea'!D907</f>
        <v>10.80274</v>
      </c>
      <c r="V908" s="33">
        <f t="shared" si="308"/>
        <v>30.694827894146918</v>
      </c>
      <c r="W908" s="33">
        <f t="shared" si="309"/>
        <v>32.648637399392122</v>
      </c>
      <c r="X908" s="35">
        <f t="shared" si="310"/>
        <v>1</v>
      </c>
      <c r="Y908" s="25">
        <f t="shared" si="311"/>
        <v>25.139450797531936</v>
      </c>
      <c r="AA908" s="60">
        <v>40735</v>
      </c>
      <c r="AB908" s="122">
        <v>898</v>
      </c>
      <c r="AC908" s="73">
        <f t="shared" ref="AC908:AC971" si="327">T908</f>
        <v>28.485800000000001</v>
      </c>
      <c r="AD908" s="65">
        <f t="shared" ref="AD908:AD971" si="328">U908</f>
        <v>10.80274</v>
      </c>
      <c r="AE908" s="33">
        <f>'Calcul Es et Ea'!I907</f>
        <v>1.4589023726458619</v>
      </c>
      <c r="AF908" s="47">
        <f t="shared" si="312"/>
        <v>301.64580000000001</v>
      </c>
      <c r="AG908" s="47">
        <f t="shared" si="313"/>
        <v>283.96274000000005</v>
      </c>
      <c r="AH908" s="33">
        <f t="shared" si="314"/>
        <v>40.59298835986516</v>
      </c>
      <c r="AI908" s="33">
        <f t="shared" si="315"/>
        <v>31.879193487157778</v>
      </c>
      <c r="AJ908" s="25">
        <f t="shared" si="316"/>
        <v>6.1927825995872361</v>
      </c>
    </row>
    <row r="909" spans="1:36" x14ac:dyDescent="0.45">
      <c r="A909" s="60">
        <v>40736</v>
      </c>
      <c r="B909" s="121">
        <v>899</v>
      </c>
      <c r="C909" s="89">
        <f t="shared" si="317"/>
        <v>18.36139794023887</v>
      </c>
      <c r="D909" s="75">
        <f t="shared" si="318"/>
        <v>3.7452345312709032</v>
      </c>
      <c r="E909" s="75">
        <f t="shared" si="319"/>
        <v>14.616163408967967</v>
      </c>
      <c r="G909" s="111">
        <v>40736</v>
      </c>
      <c r="H909" s="139">
        <v>899</v>
      </c>
      <c r="I909" s="149">
        <f t="shared" si="320"/>
        <v>2011</v>
      </c>
      <c r="J909" s="13">
        <f t="shared" si="321"/>
        <v>7</v>
      </c>
      <c r="K909" s="13">
        <f t="shared" si="322"/>
        <v>12</v>
      </c>
      <c r="L909" s="144">
        <f t="shared" ref="L909:L972" si="329">L908+1</f>
        <v>193</v>
      </c>
      <c r="M909" s="23">
        <f t="shared" si="323"/>
        <v>0.96753759330547084</v>
      </c>
      <c r="N909" s="35">
        <f t="shared" si="324"/>
        <v>0.3825586689216553</v>
      </c>
      <c r="O909" s="87">
        <f t="shared" si="325"/>
        <v>2.0222927033007179</v>
      </c>
      <c r="P909" s="142">
        <f t="shared" si="326"/>
        <v>40.765433772134969</v>
      </c>
      <c r="R909" s="60">
        <v>40736</v>
      </c>
      <c r="S909" s="121">
        <v>899</v>
      </c>
      <c r="T909" s="73">
        <f>'Calcul Es et Ea'!C908</f>
        <v>24.153590000000001</v>
      </c>
      <c r="U909" s="65">
        <f>'Calcul Es et Ea'!D908</f>
        <v>14.67511</v>
      </c>
      <c r="V909" s="33">
        <f t="shared" si="308"/>
        <v>30.621363232276906</v>
      </c>
      <c r="W909" s="33">
        <f t="shared" si="309"/>
        <v>23.845971350959573</v>
      </c>
      <c r="X909" s="35">
        <f t="shared" si="310"/>
        <v>0.7787364386776997</v>
      </c>
      <c r="Y909" s="25">
        <f t="shared" si="311"/>
        <v>18.36139794023887</v>
      </c>
      <c r="AA909" s="60">
        <v>40736</v>
      </c>
      <c r="AB909" s="121">
        <v>899</v>
      </c>
      <c r="AC909" s="73">
        <f t="shared" si="327"/>
        <v>24.153590000000001</v>
      </c>
      <c r="AD909" s="65">
        <f t="shared" si="328"/>
        <v>14.67511</v>
      </c>
      <c r="AE909" s="33">
        <f>'Calcul Es et Ea'!I908</f>
        <v>1.8726218410214772</v>
      </c>
      <c r="AF909" s="47">
        <f t="shared" si="312"/>
        <v>297.31359000000003</v>
      </c>
      <c r="AG909" s="47">
        <f t="shared" si="313"/>
        <v>287.83511000000004</v>
      </c>
      <c r="AH909" s="33">
        <f t="shared" si="314"/>
        <v>38.31077496005998</v>
      </c>
      <c r="AI909" s="33">
        <f t="shared" si="315"/>
        <v>33.65402126196345</v>
      </c>
      <c r="AJ909" s="25">
        <f t="shared" si="316"/>
        <v>3.7452345312709032</v>
      </c>
    </row>
    <row r="910" spans="1:36" x14ac:dyDescent="0.45">
      <c r="A910" s="60">
        <v>40737</v>
      </c>
      <c r="B910" s="122">
        <v>900</v>
      </c>
      <c r="C910" s="89">
        <f t="shared" si="317"/>
        <v>18.072119045991393</v>
      </c>
      <c r="D910" s="75">
        <f t="shared" si="318"/>
        <v>4.1605017318049162</v>
      </c>
      <c r="E910" s="75">
        <f t="shared" si="319"/>
        <v>13.911617314186476</v>
      </c>
      <c r="G910" s="111">
        <v>40737</v>
      </c>
      <c r="H910" s="140">
        <v>900</v>
      </c>
      <c r="I910" s="149">
        <f t="shared" si="320"/>
        <v>2011</v>
      </c>
      <c r="J910" s="13">
        <f t="shared" si="321"/>
        <v>7</v>
      </c>
      <c r="K910" s="13">
        <f t="shared" si="322"/>
        <v>13</v>
      </c>
      <c r="L910" s="144">
        <f t="shared" si="329"/>
        <v>194</v>
      </c>
      <c r="M910" s="23">
        <f t="shared" si="323"/>
        <v>0.96764451770806614</v>
      </c>
      <c r="N910" s="35">
        <f t="shared" si="324"/>
        <v>0.38001170536752515</v>
      </c>
      <c r="O910" s="87">
        <f t="shared" si="325"/>
        <v>2.0187331708863656</v>
      </c>
      <c r="P910" s="142">
        <f t="shared" si="326"/>
        <v>40.663265608186094</v>
      </c>
      <c r="R910" s="60">
        <v>40737</v>
      </c>
      <c r="S910" s="122">
        <v>900</v>
      </c>
      <c r="T910" s="73">
        <f>'Calcul Es et Ea'!C909</f>
        <v>23.179449999999999</v>
      </c>
      <c r="U910" s="65">
        <f>'Calcul Es et Ea'!D909</f>
        <v>13.951079999999999</v>
      </c>
      <c r="V910" s="33">
        <f t="shared" si="308"/>
        <v>30.544618594245069</v>
      </c>
      <c r="W910" s="33">
        <f t="shared" si="309"/>
        <v>23.470284475313495</v>
      </c>
      <c r="X910" s="35">
        <f t="shared" si="310"/>
        <v>0.76839343738721777</v>
      </c>
      <c r="Y910" s="25">
        <f t="shared" si="311"/>
        <v>18.072119045991393</v>
      </c>
      <c r="AA910" s="60">
        <v>40737</v>
      </c>
      <c r="AB910" s="122">
        <v>900</v>
      </c>
      <c r="AC910" s="73">
        <f t="shared" si="327"/>
        <v>23.179449999999999</v>
      </c>
      <c r="AD910" s="65">
        <f t="shared" si="328"/>
        <v>13.951079999999999</v>
      </c>
      <c r="AE910" s="33">
        <f>'Calcul Es et Ea'!I909</f>
        <v>1.4709502530847389</v>
      </c>
      <c r="AF910" s="47">
        <f t="shared" si="312"/>
        <v>296.33945</v>
      </c>
      <c r="AG910" s="47">
        <f t="shared" si="313"/>
        <v>287.11108000000002</v>
      </c>
      <c r="AH910" s="33">
        <f t="shared" si="314"/>
        <v>37.811140330132474</v>
      </c>
      <c r="AI910" s="33">
        <f t="shared" si="315"/>
        <v>33.316679002928474</v>
      </c>
      <c r="AJ910" s="25">
        <f t="shared" si="316"/>
        <v>4.1605017318049162</v>
      </c>
    </row>
    <row r="911" spans="1:36" x14ac:dyDescent="0.45">
      <c r="A911" s="60">
        <v>40738</v>
      </c>
      <c r="B911" s="122">
        <v>901</v>
      </c>
      <c r="C911" s="89">
        <f t="shared" si="317"/>
        <v>23.330257744873812</v>
      </c>
      <c r="D911" s="75">
        <f t="shared" si="318"/>
        <v>6.3899586992500952</v>
      </c>
      <c r="E911" s="75">
        <f t="shared" si="319"/>
        <v>16.940299045623718</v>
      </c>
      <c r="G911" s="111">
        <v>40738</v>
      </c>
      <c r="H911" s="140">
        <v>901</v>
      </c>
      <c r="I911" s="149">
        <f t="shared" si="320"/>
        <v>2011</v>
      </c>
      <c r="J911" s="13">
        <f t="shared" si="321"/>
        <v>7</v>
      </c>
      <c r="K911" s="13">
        <f t="shared" si="322"/>
        <v>14</v>
      </c>
      <c r="L911" s="144">
        <f t="shared" si="329"/>
        <v>195</v>
      </c>
      <c r="M911" s="23">
        <f t="shared" si="323"/>
        <v>0.96776102973835298</v>
      </c>
      <c r="N911" s="35">
        <f t="shared" si="324"/>
        <v>0.37735213614377028</v>
      </c>
      <c r="O911" s="87">
        <f t="shared" si="325"/>
        <v>2.0150304516536126</v>
      </c>
      <c r="P911" s="142">
        <f t="shared" si="326"/>
        <v>40.556755474304353</v>
      </c>
      <c r="R911" s="60">
        <v>40738</v>
      </c>
      <c r="S911" s="122">
        <v>901</v>
      </c>
      <c r="T911" s="73">
        <f>'Calcul Es et Ea'!C910</f>
        <v>25.28246</v>
      </c>
      <c r="U911" s="65">
        <f>'Calcul Es et Ea'!D910</f>
        <v>9.8219429999999992</v>
      </c>
      <c r="V911" s="33">
        <f t="shared" si="308"/>
        <v>30.464612442078458</v>
      </c>
      <c r="W911" s="33">
        <f t="shared" si="309"/>
        <v>30.299036032303651</v>
      </c>
      <c r="X911" s="35">
        <f t="shared" si="310"/>
        <v>0.99456495925921873</v>
      </c>
      <c r="Y911" s="25">
        <f t="shared" si="311"/>
        <v>23.330257744873812</v>
      </c>
      <c r="AA911" s="60">
        <v>40738</v>
      </c>
      <c r="AB911" s="122">
        <v>901</v>
      </c>
      <c r="AC911" s="73">
        <f t="shared" si="327"/>
        <v>25.28246</v>
      </c>
      <c r="AD911" s="65">
        <f t="shared" si="328"/>
        <v>9.8219429999999992</v>
      </c>
      <c r="AE911" s="33">
        <f>'Calcul Es et Ea'!I910</f>
        <v>1.256984020191164</v>
      </c>
      <c r="AF911" s="47">
        <f t="shared" si="312"/>
        <v>298.44246000000004</v>
      </c>
      <c r="AG911" s="47">
        <f t="shared" si="313"/>
        <v>282.981943</v>
      </c>
      <c r="AH911" s="33">
        <f t="shared" si="314"/>
        <v>38.895945929845723</v>
      </c>
      <c r="AI911" s="33">
        <f t="shared" si="315"/>
        <v>31.44103181413157</v>
      </c>
      <c r="AJ911" s="25">
        <f t="shared" si="316"/>
        <v>6.3899586992500952</v>
      </c>
    </row>
    <row r="912" spans="1:36" x14ac:dyDescent="0.45">
      <c r="A912" s="60">
        <v>40739</v>
      </c>
      <c r="B912" s="121">
        <v>902</v>
      </c>
      <c r="C912" s="89">
        <f t="shared" si="317"/>
        <v>22.712970178660033</v>
      </c>
      <c r="D912" s="75">
        <f t="shared" si="318"/>
        <v>5.7225600243516341</v>
      </c>
      <c r="E912" s="75">
        <f t="shared" si="319"/>
        <v>16.9904101543084</v>
      </c>
      <c r="G912" s="111">
        <v>40739</v>
      </c>
      <c r="H912" s="139">
        <v>902</v>
      </c>
      <c r="I912" s="149">
        <f t="shared" si="320"/>
        <v>2011</v>
      </c>
      <c r="J912" s="13">
        <f t="shared" si="321"/>
        <v>7</v>
      </c>
      <c r="K912" s="13">
        <f t="shared" si="322"/>
        <v>15</v>
      </c>
      <c r="L912" s="144">
        <f t="shared" si="329"/>
        <v>196</v>
      </c>
      <c r="M912" s="23">
        <f t="shared" si="323"/>
        <v>0.96788709487130231</v>
      </c>
      <c r="N912" s="35">
        <f t="shared" si="324"/>
        <v>0.37458074933814994</v>
      </c>
      <c r="O912" s="87">
        <f t="shared" si="325"/>
        <v>2.011187259606003</v>
      </c>
      <c r="P912" s="142">
        <f t="shared" si="326"/>
        <v>40.445928827954596</v>
      </c>
      <c r="R912" s="60">
        <v>40739</v>
      </c>
      <c r="S912" s="121">
        <v>902</v>
      </c>
      <c r="T912" s="73">
        <f>'Calcul Es et Ea'!C911</f>
        <v>24.315300000000001</v>
      </c>
      <c r="U912" s="65">
        <f>'Calcul Es et Ea'!D911</f>
        <v>9.5816759999999999</v>
      </c>
      <c r="V912" s="33">
        <f t="shared" si="308"/>
        <v>30.381363898406377</v>
      </c>
      <c r="W912" s="33">
        <f t="shared" si="309"/>
        <v>29.497363868389652</v>
      </c>
      <c r="X912" s="35">
        <f t="shared" si="310"/>
        <v>0.97090321445170225</v>
      </c>
      <c r="Y912" s="25">
        <f t="shared" si="311"/>
        <v>22.712970178660033</v>
      </c>
      <c r="AA912" s="60">
        <v>40739</v>
      </c>
      <c r="AB912" s="121">
        <v>902</v>
      </c>
      <c r="AC912" s="73">
        <f t="shared" si="327"/>
        <v>24.315300000000001</v>
      </c>
      <c r="AD912" s="65">
        <f t="shared" si="328"/>
        <v>9.5816759999999999</v>
      </c>
      <c r="AE912" s="33">
        <f>'Calcul Es et Ea'!I911</f>
        <v>1.459795224695652</v>
      </c>
      <c r="AF912" s="47">
        <f t="shared" si="312"/>
        <v>297.4753</v>
      </c>
      <c r="AG912" s="47">
        <f t="shared" si="313"/>
        <v>282.74167600000004</v>
      </c>
      <c r="AH912" s="33">
        <f t="shared" si="314"/>
        <v>38.394192494659492</v>
      </c>
      <c r="AI912" s="33">
        <f t="shared" si="315"/>
        <v>31.33438717364335</v>
      </c>
      <c r="AJ912" s="25">
        <f t="shared" si="316"/>
        <v>5.7225600243516341</v>
      </c>
    </row>
    <row r="913" spans="1:36" x14ac:dyDescent="0.45">
      <c r="A913" s="60">
        <v>40740</v>
      </c>
      <c r="B913" s="122">
        <v>903</v>
      </c>
      <c r="C913" s="89">
        <f t="shared" si="317"/>
        <v>12.705503462909999</v>
      </c>
      <c r="D913" s="75">
        <f t="shared" si="318"/>
        <v>2.0107921610019863</v>
      </c>
      <c r="E913" s="75">
        <f t="shared" si="319"/>
        <v>10.694711301908011</v>
      </c>
      <c r="G913" s="111">
        <v>40740</v>
      </c>
      <c r="H913" s="140">
        <v>903</v>
      </c>
      <c r="I913" s="149">
        <f t="shared" si="320"/>
        <v>2011</v>
      </c>
      <c r="J913" s="13">
        <f t="shared" si="321"/>
        <v>7</v>
      </c>
      <c r="K913" s="13">
        <f t="shared" si="322"/>
        <v>16</v>
      </c>
      <c r="L913" s="144">
        <f t="shared" si="329"/>
        <v>197</v>
      </c>
      <c r="M913" s="23">
        <f t="shared" si="323"/>
        <v>0.96802267575109457</v>
      </c>
      <c r="N913" s="35">
        <f t="shared" si="324"/>
        <v>0.37169836617238611</v>
      </c>
      <c r="O913" s="87">
        <f t="shared" si="325"/>
        <v>2.0072063632277253</v>
      </c>
      <c r="P913" s="142">
        <f t="shared" si="326"/>
        <v>40.330811998442371</v>
      </c>
      <c r="R913" s="60">
        <v>40740</v>
      </c>
      <c r="S913" s="122">
        <v>903</v>
      </c>
      <c r="T913" s="73">
        <f>'Calcul Es et Ea'!C912</f>
        <v>20.51491</v>
      </c>
      <c r="U913" s="65">
        <f>'Calcul Es et Ea'!D912</f>
        <v>15.878080000000001</v>
      </c>
      <c r="V913" s="33">
        <f t="shared" si="308"/>
        <v>30.294892740749972</v>
      </c>
      <c r="W913" s="33">
        <f t="shared" si="309"/>
        <v>16.500653847935062</v>
      </c>
      <c r="X913" s="35">
        <f t="shared" si="310"/>
        <v>0.54466784184186479</v>
      </c>
      <c r="Y913" s="25">
        <f t="shared" si="311"/>
        <v>12.705503462909999</v>
      </c>
      <c r="AA913" s="60">
        <v>40740</v>
      </c>
      <c r="AB913" s="122">
        <v>903</v>
      </c>
      <c r="AC913" s="73">
        <f t="shared" si="327"/>
        <v>20.51491</v>
      </c>
      <c r="AD913" s="65">
        <f t="shared" si="328"/>
        <v>15.878080000000001</v>
      </c>
      <c r="AE913" s="33">
        <f>'Calcul Es et Ea'!I912</f>
        <v>1.8876312648514482</v>
      </c>
      <c r="AF913" s="47">
        <f t="shared" si="312"/>
        <v>293.67491000000001</v>
      </c>
      <c r="AG913" s="47">
        <f t="shared" si="313"/>
        <v>289.03808000000004</v>
      </c>
      <c r="AH913" s="33">
        <f t="shared" si="314"/>
        <v>36.469454773812288</v>
      </c>
      <c r="AI913" s="33">
        <f t="shared" si="315"/>
        <v>34.220168835431345</v>
      </c>
      <c r="AJ913" s="25">
        <f t="shared" si="316"/>
        <v>2.0107921610019863</v>
      </c>
    </row>
    <row r="914" spans="1:36" x14ac:dyDescent="0.45">
      <c r="A914" s="60">
        <v>40741</v>
      </c>
      <c r="B914" s="122">
        <v>904</v>
      </c>
      <c r="C914" s="89">
        <f t="shared" si="317"/>
        <v>16.474994730953139</v>
      </c>
      <c r="D914" s="75">
        <f t="shared" si="318"/>
        <v>3.5176195745502281</v>
      </c>
      <c r="E914" s="75">
        <f t="shared" si="319"/>
        <v>12.957375156402911</v>
      </c>
      <c r="G914" s="111">
        <v>40741</v>
      </c>
      <c r="H914" s="140">
        <v>904</v>
      </c>
      <c r="I914" s="149">
        <f t="shared" si="320"/>
        <v>2011</v>
      </c>
      <c r="J914" s="13">
        <f t="shared" si="321"/>
        <v>7</v>
      </c>
      <c r="K914" s="13">
        <f t="shared" si="322"/>
        <v>17</v>
      </c>
      <c r="L914" s="144">
        <f t="shared" si="329"/>
        <v>198</v>
      </c>
      <c r="M914" s="23">
        <f t="shared" si="323"/>
        <v>0.96816773220218899</v>
      </c>
      <c r="N914" s="35">
        <f t="shared" si="324"/>
        <v>0.36870584075881746</v>
      </c>
      <c r="O914" s="87">
        <f t="shared" si="325"/>
        <v>2.0030905790194273</v>
      </c>
      <c r="P914" s="142">
        <f t="shared" si="326"/>
        <v>40.211432180560621</v>
      </c>
      <c r="R914" s="60">
        <v>40741</v>
      </c>
      <c r="S914" s="122">
        <v>904</v>
      </c>
      <c r="T914" s="73">
        <f>'Calcul Es et Ea'!C913</f>
        <v>19.363</v>
      </c>
      <c r="U914" s="65">
        <f>'Calcul Es et Ea'!D913</f>
        <v>11.520350000000001</v>
      </c>
      <c r="V914" s="33">
        <f t="shared" si="308"/>
        <v>30.205219396749918</v>
      </c>
      <c r="W914" s="33">
        <f t="shared" si="309"/>
        <v>21.396097053185894</v>
      </c>
      <c r="X914" s="35">
        <f t="shared" si="310"/>
        <v>0.70835761105208572</v>
      </c>
      <c r="Y914" s="25">
        <f t="shared" si="311"/>
        <v>16.474994730953139</v>
      </c>
      <c r="AA914" s="60">
        <v>40741</v>
      </c>
      <c r="AB914" s="122">
        <v>904</v>
      </c>
      <c r="AC914" s="73">
        <f t="shared" si="327"/>
        <v>19.363</v>
      </c>
      <c r="AD914" s="65">
        <f t="shared" si="328"/>
        <v>11.520350000000001</v>
      </c>
      <c r="AE914" s="33">
        <f>'Calcul Es et Ea'!I913</f>
        <v>1.4677903689229046</v>
      </c>
      <c r="AF914" s="47">
        <f t="shared" si="312"/>
        <v>292.52300000000002</v>
      </c>
      <c r="AG914" s="47">
        <f t="shared" si="313"/>
        <v>284.68035000000003</v>
      </c>
      <c r="AH914" s="33">
        <f t="shared" si="314"/>
        <v>35.900621594679862</v>
      </c>
      <c r="AI914" s="33">
        <f t="shared" si="315"/>
        <v>32.202668224956007</v>
      </c>
      <c r="AJ914" s="25">
        <f t="shared" si="316"/>
        <v>3.5176195745502281</v>
      </c>
    </row>
    <row r="915" spans="1:36" x14ac:dyDescent="0.45">
      <c r="A915" s="60">
        <v>40742</v>
      </c>
      <c r="B915" s="121">
        <v>905</v>
      </c>
      <c r="C915" s="89">
        <f t="shared" si="317"/>
        <v>16.144275651684566</v>
      </c>
      <c r="D915" s="75">
        <f t="shared" si="318"/>
        <v>3.4721749460205782</v>
      </c>
      <c r="E915" s="75">
        <f t="shared" si="319"/>
        <v>12.672100705663988</v>
      </c>
      <c r="G915" s="111">
        <v>40742</v>
      </c>
      <c r="H915" s="139">
        <v>905</v>
      </c>
      <c r="I915" s="149">
        <f t="shared" si="320"/>
        <v>2011</v>
      </c>
      <c r="J915" s="13">
        <f t="shared" si="321"/>
        <v>7</v>
      </c>
      <c r="K915" s="13">
        <f t="shared" si="322"/>
        <v>18</v>
      </c>
      <c r="L915" s="144">
        <f t="shared" si="329"/>
        <v>199</v>
      </c>
      <c r="M915" s="23">
        <f t="shared" si="323"/>
        <v>0.96832222124122846</v>
      </c>
      <c r="N915" s="35">
        <f t="shared" si="324"/>
        <v>0.36560405984730826</v>
      </c>
      <c r="O915" s="87">
        <f t="shared" si="325"/>
        <v>1.9988427651267724</v>
      </c>
      <c r="P915" s="142">
        <f t="shared" si="326"/>
        <v>40.087817429576269</v>
      </c>
      <c r="R915" s="60">
        <v>40742</v>
      </c>
      <c r="S915" s="121">
        <v>905</v>
      </c>
      <c r="T915" s="73">
        <f>'Calcul Es et Ea'!C914</f>
        <v>19.948239999999998</v>
      </c>
      <c r="U915" s="65">
        <f>'Calcul Es et Ea'!D914</f>
        <v>12.37078</v>
      </c>
      <c r="V915" s="33">
        <f t="shared" si="308"/>
        <v>30.112364940400511</v>
      </c>
      <c r="W915" s="33">
        <f t="shared" si="309"/>
        <v>20.9665917554345</v>
      </c>
      <c r="X915" s="35">
        <f t="shared" si="310"/>
        <v>0.69627848217608757</v>
      </c>
      <c r="Y915" s="25">
        <f t="shared" si="311"/>
        <v>16.144275651684566</v>
      </c>
      <c r="AA915" s="60">
        <v>40742</v>
      </c>
      <c r="AB915" s="121">
        <v>905</v>
      </c>
      <c r="AC915" s="73">
        <f t="shared" si="327"/>
        <v>19.948239999999998</v>
      </c>
      <c r="AD915" s="65">
        <f t="shared" si="328"/>
        <v>12.37078</v>
      </c>
      <c r="AE915" s="33">
        <f>'Calcul Es et Ea'!I914</f>
        <v>1.4548053971964257</v>
      </c>
      <c r="AF915" s="47">
        <f t="shared" si="312"/>
        <v>293.10824000000002</v>
      </c>
      <c r="AG915" s="47">
        <f t="shared" si="313"/>
        <v>285.53078000000005</v>
      </c>
      <c r="AH915" s="33">
        <f t="shared" si="314"/>
        <v>36.188785140961478</v>
      </c>
      <c r="AI915" s="33">
        <f t="shared" si="315"/>
        <v>32.589194041190169</v>
      </c>
      <c r="AJ915" s="25">
        <f t="shared" si="316"/>
        <v>3.4721749460205782</v>
      </c>
    </row>
    <row r="916" spans="1:36" x14ac:dyDescent="0.45">
      <c r="A916" s="60">
        <v>40743</v>
      </c>
      <c r="B916" s="122">
        <v>906</v>
      </c>
      <c r="C916" s="89">
        <f t="shared" si="317"/>
        <v>15.863594253549149</v>
      </c>
      <c r="D916" s="75">
        <f t="shared" si="318"/>
        <v>3.2340455302367923</v>
      </c>
      <c r="E916" s="75">
        <f t="shared" si="319"/>
        <v>12.629548723312357</v>
      </c>
      <c r="G916" s="111">
        <v>40743</v>
      </c>
      <c r="H916" s="140">
        <v>906</v>
      </c>
      <c r="I916" s="149">
        <f t="shared" si="320"/>
        <v>2011</v>
      </c>
      <c r="J916" s="13">
        <f t="shared" si="321"/>
        <v>7</v>
      </c>
      <c r="K916" s="13">
        <f t="shared" si="322"/>
        <v>19</v>
      </c>
      <c r="L916" s="144">
        <f t="shared" si="329"/>
        <v>200</v>
      </c>
      <c r="M916" s="23">
        <f t="shared" si="323"/>
        <v>0.96848609708977662</v>
      </c>
      <c r="N916" s="35">
        <f t="shared" si="324"/>
        <v>0.36239394256248464</v>
      </c>
      <c r="O916" s="87">
        <f t="shared" si="325"/>
        <v>1.9944658150859509</v>
      </c>
      <c r="P916" s="142">
        <f t="shared" si="326"/>
        <v>39.959996657635088</v>
      </c>
      <c r="R916" s="60">
        <v>40743</v>
      </c>
      <c r="S916" s="122">
        <v>906</v>
      </c>
      <c r="T916" s="73">
        <f>'Calcul Es et Ea'!C915</f>
        <v>18.62839</v>
      </c>
      <c r="U916" s="65">
        <f>'Calcul Es et Ea'!D915</f>
        <v>11.26524</v>
      </c>
      <c r="V916" s="33">
        <f t="shared" si="308"/>
        <v>30.016351089349175</v>
      </c>
      <c r="W916" s="33">
        <f t="shared" si="309"/>
        <v>20.602070459154739</v>
      </c>
      <c r="X916" s="35">
        <f t="shared" si="310"/>
        <v>0.68636158998236985</v>
      </c>
      <c r="Y916" s="25">
        <f t="shared" si="311"/>
        <v>15.863594253549149</v>
      </c>
      <c r="AA916" s="60">
        <v>40743</v>
      </c>
      <c r="AB916" s="122">
        <v>906</v>
      </c>
      <c r="AC916" s="73">
        <f t="shared" si="327"/>
        <v>18.62839</v>
      </c>
      <c r="AD916" s="65">
        <f t="shared" si="328"/>
        <v>11.26524</v>
      </c>
      <c r="AE916" s="33">
        <f>'Calcul Es et Ea'!I915</f>
        <v>1.5469265109383508</v>
      </c>
      <c r="AF916" s="47">
        <f t="shared" si="312"/>
        <v>291.78839000000005</v>
      </c>
      <c r="AG916" s="47">
        <f t="shared" si="313"/>
        <v>284.42524000000003</v>
      </c>
      <c r="AH916" s="33">
        <f t="shared" si="314"/>
        <v>35.541350335324118</v>
      </c>
      <c r="AI916" s="33">
        <f t="shared" si="315"/>
        <v>32.087392457571546</v>
      </c>
      <c r="AJ916" s="25">
        <f t="shared" si="316"/>
        <v>3.2340455302367923</v>
      </c>
    </row>
    <row r="917" spans="1:36" x14ac:dyDescent="0.45">
      <c r="A917" s="60">
        <v>40744</v>
      </c>
      <c r="B917" s="122">
        <v>907</v>
      </c>
      <c r="C917" s="89">
        <f t="shared" si="317"/>
        <v>14.250314248278539</v>
      </c>
      <c r="D917" s="75">
        <f t="shared" si="318"/>
        <v>2.652273451366832</v>
      </c>
      <c r="E917" s="75">
        <f t="shared" si="319"/>
        <v>11.598040796911707</v>
      </c>
      <c r="G917" s="111">
        <v>40744</v>
      </c>
      <c r="H917" s="140">
        <v>907</v>
      </c>
      <c r="I917" s="149">
        <f t="shared" si="320"/>
        <v>2011</v>
      </c>
      <c r="J917" s="13">
        <f t="shared" si="321"/>
        <v>7</v>
      </c>
      <c r="K917" s="13">
        <f t="shared" si="322"/>
        <v>20</v>
      </c>
      <c r="L917" s="144">
        <f t="shared" si="329"/>
        <v>201</v>
      </c>
      <c r="M917" s="23">
        <f t="shared" si="323"/>
        <v>0.96865931118788273</v>
      </c>
      <c r="N917" s="35">
        <f t="shared" si="324"/>
        <v>0.35907644013137774</v>
      </c>
      <c r="O917" s="87">
        <f t="shared" si="325"/>
        <v>1.9899626517084101</v>
      </c>
      <c r="P917" s="142">
        <f t="shared" si="326"/>
        <v>39.82799963165192</v>
      </c>
      <c r="R917" s="60">
        <v>40744</v>
      </c>
      <c r="S917" s="122">
        <v>907</v>
      </c>
      <c r="T917" s="73">
        <f>'Calcul Es et Ea'!C916</f>
        <v>18.182490000000001</v>
      </c>
      <c r="U917" s="65">
        <f>'Calcul Es et Ea'!D916</f>
        <v>12.201359999999999</v>
      </c>
      <c r="V917" s="33">
        <f t="shared" si="308"/>
        <v>29.917200203311658</v>
      </c>
      <c r="W917" s="33">
        <f t="shared" si="309"/>
        <v>18.506901621140958</v>
      </c>
      <c r="X917" s="35">
        <f t="shared" si="310"/>
        <v>0.6186040637282747</v>
      </c>
      <c r="Y917" s="25">
        <f t="shared" si="311"/>
        <v>14.250314248278539</v>
      </c>
      <c r="AA917" s="60">
        <v>40744</v>
      </c>
      <c r="AB917" s="122">
        <v>907</v>
      </c>
      <c r="AC917" s="73">
        <f t="shared" si="327"/>
        <v>18.182490000000001</v>
      </c>
      <c r="AD917" s="65">
        <f t="shared" si="328"/>
        <v>12.201359999999999</v>
      </c>
      <c r="AE917" s="33">
        <f>'Calcul Es et Ea'!I916</f>
        <v>1.6312658113583751</v>
      </c>
      <c r="AF917" s="47">
        <f t="shared" si="312"/>
        <v>291.34249</v>
      </c>
      <c r="AG917" s="47">
        <f t="shared" si="313"/>
        <v>285.36136000000005</v>
      </c>
      <c r="AH917" s="33">
        <f t="shared" si="314"/>
        <v>35.324596023840918</v>
      </c>
      <c r="AI917" s="33">
        <f t="shared" si="315"/>
        <v>32.511915519716197</v>
      </c>
      <c r="AJ917" s="25">
        <f t="shared" si="316"/>
        <v>2.652273451366832</v>
      </c>
    </row>
    <row r="918" spans="1:36" x14ac:dyDescent="0.45">
      <c r="A918" s="60">
        <v>40745</v>
      </c>
      <c r="B918" s="121">
        <v>908</v>
      </c>
      <c r="C918" s="89">
        <f t="shared" si="317"/>
        <v>14.80422639294647</v>
      </c>
      <c r="D918" s="75">
        <f t="shared" si="318"/>
        <v>2.7340285892203071</v>
      </c>
      <c r="E918" s="75">
        <f t="shared" si="319"/>
        <v>12.070197803726163</v>
      </c>
      <c r="G918" s="111">
        <v>40745</v>
      </c>
      <c r="H918" s="139">
        <v>908</v>
      </c>
      <c r="I918" s="149">
        <f t="shared" si="320"/>
        <v>2011</v>
      </c>
      <c r="J918" s="13">
        <f t="shared" si="321"/>
        <v>7</v>
      </c>
      <c r="K918" s="13">
        <f t="shared" si="322"/>
        <v>21</v>
      </c>
      <c r="L918" s="144">
        <f t="shared" si="329"/>
        <v>202</v>
      </c>
      <c r="M918" s="23">
        <f t="shared" si="323"/>
        <v>0.96884181220847143</v>
      </c>
      <c r="N918" s="35">
        <f t="shared" si="324"/>
        <v>0.35565253560155563</v>
      </c>
      <c r="O918" s="87">
        <f t="shared" si="325"/>
        <v>1.9853362211250545</v>
      </c>
      <c r="P918" s="142">
        <f t="shared" si="326"/>
        <v>39.691856972740325</v>
      </c>
      <c r="R918" s="60">
        <v>40745</v>
      </c>
      <c r="S918" s="121">
        <v>908</v>
      </c>
      <c r="T918" s="73">
        <f>'Calcul Es et Ea'!C917</f>
        <v>20.453510000000001</v>
      </c>
      <c r="U918" s="65">
        <f>'Calcul Es et Ea'!D917</f>
        <v>13.95401</v>
      </c>
      <c r="V918" s="33">
        <f t="shared" si="308"/>
        <v>29.814935283643624</v>
      </c>
      <c r="W918" s="33">
        <f t="shared" si="309"/>
        <v>19.226268042787623</v>
      </c>
      <c r="X918" s="35">
        <f t="shared" si="310"/>
        <v>0.64485358964824224</v>
      </c>
      <c r="Y918" s="25">
        <f t="shared" si="311"/>
        <v>14.80422639294647</v>
      </c>
      <c r="AA918" s="60">
        <v>40745</v>
      </c>
      <c r="AB918" s="121">
        <v>908</v>
      </c>
      <c r="AC918" s="73">
        <f t="shared" si="327"/>
        <v>20.453510000000001</v>
      </c>
      <c r="AD918" s="65">
        <f t="shared" si="328"/>
        <v>13.95401</v>
      </c>
      <c r="AE918" s="33">
        <f>'Calcul Es et Ea'!I917</f>
        <v>1.830518349003927</v>
      </c>
      <c r="AF918" s="47">
        <f t="shared" si="312"/>
        <v>293.61351000000002</v>
      </c>
      <c r="AG918" s="47">
        <f t="shared" si="313"/>
        <v>287.11401000000001</v>
      </c>
      <c r="AH918" s="33">
        <f t="shared" si="314"/>
        <v>36.4389649730578</v>
      </c>
      <c r="AI918" s="33">
        <f t="shared" si="315"/>
        <v>33.318039025171998</v>
      </c>
      <c r="AJ918" s="25">
        <f t="shared" si="316"/>
        <v>2.7340285892203071</v>
      </c>
    </row>
    <row r="919" spans="1:36" x14ac:dyDescent="0.45">
      <c r="A919" s="60">
        <v>40746</v>
      </c>
      <c r="B919" s="122">
        <v>909</v>
      </c>
      <c r="C919" s="89">
        <f t="shared" si="317"/>
        <v>19.145724805563376</v>
      </c>
      <c r="D919" s="75">
        <f t="shared" si="318"/>
        <v>4.1909674752383816</v>
      </c>
      <c r="E919" s="75">
        <f t="shared" si="319"/>
        <v>14.954757330324995</v>
      </c>
      <c r="G919" s="111">
        <v>40746</v>
      </c>
      <c r="H919" s="140">
        <v>909</v>
      </c>
      <c r="I919" s="149">
        <f t="shared" si="320"/>
        <v>2011</v>
      </c>
      <c r="J919" s="13">
        <f t="shared" si="321"/>
        <v>7</v>
      </c>
      <c r="K919" s="13">
        <f t="shared" si="322"/>
        <v>22</v>
      </c>
      <c r="L919" s="144">
        <f t="shared" si="329"/>
        <v>203</v>
      </c>
      <c r="M919" s="23">
        <f t="shared" si="323"/>
        <v>0.96903354607255143</v>
      </c>
      <c r="N919" s="35">
        <f t="shared" si="324"/>
        <v>0.3521232435498246</v>
      </c>
      <c r="O919" s="87">
        <f t="shared" si="325"/>
        <v>1.9805894870081295</v>
      </c>
      <c r="P919" s="142">
        <f t="shared" si="326"/>
        <v>39.551600157222417</v>
      </c>
      <c r="R919" s="60">
        <v>40746</v>
      </c>
      <c r="S919" s="122">
        <v>909</v>
      </c>
      <c r="T919" s="73">
        <f>'Calcul Es et Ea'!C918</f>
        <v>22.314499999999999</v>
      </c>
      <c r="U919" s="65">
        <f>'Calcul Es et Ea'!D918</f>
        <v>11.3667</v>
      </c>
      <c r="V919" s="33">
        <f t="shared" si="308"/>
        <v>29.709579974099192</v>
      </c>
      <c r="W919" s="33">
        <f t="shared" si="309"/>
        <v>24.864577669562824</v>
      </c>
      <c r="X919" s="35">
        <f t="shared" si="310"/>
        <v>0.83692121165091393</v>
      </c>
      <c r="Y919" s="25">
        <f t="shared" si="311"/>
        <v>19.145724805563376</v>
      </c>
      <c r="AA919" s="60">
        <v>40746</v>
      </c>
      <c r="AB919" s="122">
        <v>909</v>
      </c>
      <c r="AC919" s="73">
        <f t="shared" si="327"/>
        <v>22.314499999999999</v>
      </c>
      <c r="AD919" s="65">
        <f t="shared" si="328"/>
        <v>11.3667</v>
      </c>
      <c r="AE919" s="33">
        <f>'Calcul Es et Ea'!I918</f>
        <v>1.7529761222885174</v>
      </c>
      <c r="AF919" s="47">
        <f t="shared" si="312"/>
        <v>295.47450000000003</v>
      </c>
      <c r="AG919" s="47">
        <f t="shared" si="313"/>
        <v>284.52670000000001</v>
      </c>
      <c r="AH919" s="33">
        <f t="shared" si="314"/>
        <v>37.371619540674494</v>
      </c>
      <c r="AI919" s="33">
        <f t="shared" si="315"/>
        <v>32.133201742985314</v>
      </c>
      <c r="AJ919" s="25">
        <f t="shared" si="316"/>
        <v>4.1909674752383816</v>
      </c>
    </row>
    <row r="920" spans="1:36" x14ac:dyDescent="0.45">
      <c r="A920" s="60">
        <v>40747</v>
      </c>
      <c r="B920" s="122">
        <v>910</v>
      </c>
      <c r="C920" s="89">
        <f t="shared" si="317"/>
        <v>17.859156773340732</v>
      </c>
      <c r="D920" s="75">
        <f t="shared" si="318"/>
        <v>4.2422083029385202</v>
      </c>
      <c r="E920" s="75">
        <f t="shared" si="319"/>
        <v>13.616948470402212</v>
      </c>
      <c r="G920" s="111">
        <v>40747</v>
      </c>
      <c r="H920" s="140">
        <v>910</v>
      </c>
      <c r="I920" s="149">
        <f t="shared" si="320"/>
        <v>2011</v>
      </c>
      <c r="J920" s="13">
        <f t="shared" si="321"/>
        <v>7</v>
      </c>
      <c r="K920" s="13">
        <f t="shared" si="322"/>
        <v>23</v>
      </c>
      <c r="L920" s="144">
        <f t="shared" si="329"/>
        <v>204</v>
      </c>
      <c r="M920" s="23">
        <f t="shared" si="323"/>
        <v>0.96923445596524105</v>
      </c>
      <c r="N920" s="35">
        <f t="shared" si="324"/>
        <v>0.34848960978158766</v>
      </c>
      <c r="O920" s="87">
        <f t="shared" si="325"/>
        <v>1.9757254249869642</v>
      </c>
      <c r="P920" s="142">
        <f t="shared" si="326"/>
        <v>39.407261519246703</v>
      </c>
      <c r="R920" s="60">
        <v>40747</v>
      </c>
      <c r="S920" s="122">
        <v>910</v>
      </c>
      <c r="T920" s="73">
        <f>'Calcul Es et Ea'!C919</f>
        <v>20.32151</v>
      </c>
      <c r="U920" s="65">
        <f>'Calcul Es et Ea'!D919</f>
        <v>10.725720000000001</v>
      </c>
      <c r="V920" s="33">
        <f t="shared" si="308"/>
        <v>29.601158562797355</v>
      </c>
      <c r="W920" s="33">
        <f t="shared" si="309"/>
        <v>23.193710095247706</v>
      </c>
      <c r="X920" s="35">
        <f t="shared" si="310"/>
        <v>0.78354061872421066</v>
      </c>
      <c r="Y920" s="25">
        <f t="shared" si="311"/>
        <v>17.859156773340732</v>
      </c>
      <c r="AA920" s="60">
        <v>40747</v>
      </c>
      <c r="AB920" s="122">
        <v>910</v>
      </c>
      <c r="AC920" s="73">
        <f t="shared" si="327"/>
        <v>20.32151</v>
      </c>
      <c r="AD920" s="65">
        <f t="shared" si="328"/>
        <v>10.725720000000001</v>
      </c>
      <c r="AE920" s="33">
        <f>'Calcul Es et Ea'!I919</f>
        <v>1.3769144643778159</v>
      </c>
      <c r="AF920" s="47">
        <f t="shared" si="312"/>
        <v>293.48151000000001</v>
      </c>
      <c r="AG920" s="47">
        <f t="shared" si="313"/>
        <v>283.88572000000005</v>
      </c>
      <c r="AH920" s="33">
        <f t="shared" si="314"/>
        <v>36.37348160024105</v>
      </c>
      <c r="AI920" s="33">
        <f t="shared" si="315"/>
        <v>31.844620828620364</v>
      </c>
      <c r="AJ920" s="25">
        <f t="shared" si="316"/>
        <v>4.2422083029385202</v>
      </c>
    </row>
    <row r="921" spans="1:36" x14ac:dyDescent="0.45">
      <c r="A921" s="60">
        <v>40748</v>
      </c>
      <c r="B921" s="121">
        <v>911</v>
      </c>
      <c r="C921" s="89">
        <f t="shared" si="317"/>
        <v>19.317805041451081</v>
      </c>
      <c r="D921" s="75">
        <f t="shared" si="318"/>
        <v>4.6437290840866838</v>
      </c>
      <c r="E921" s="75">
        <f t="shared" si="319"/>
        <v>14.674075957364398</v>
      </c>
      <c r="G921" s="111">
        <v>40748</v>
      </c>
      <c r="H921" s="139">
        <v>911</v>
      </c>
      <c r="I921" s="149">
        <f t="shared" si="320"/>
        <v>2011</v>
      </c>
      <c r="J921" s="13">
        <f t="shared" si="321"/>
        <v>7</v>
      </c>
      <c r="K921" s="13">
        <f t="shared" si="322"/>
        <v>24</v>
      </c>
      <c r="L921" s="144">
        <f t="shared" si="329"/>
        <v>205</v>
      </c>
      <c r="M921" s="23">
        <f t="shared" si="323"/>
        <v>0.96944448235260294</v>
      </c>
      <c r="N921" s="35">
        <f t="shared" si="324"/>
        <v>0.34475271102095079</v>
      </c>
      <c r="O921" s="87">
        <f t="shared" si="325"/>
        <v>1.9707470172717245</v>
      </c>
      <c r="P921" s="142">
        <f t="shared" si="326"/>
        <v>39.258874255028068</v>
      </c>
      <c r="R921" s="60">
        <v>40748</v>
      </c>
      <c r="S921" s="121">
        <v>911</v>
      </c>
      <c r="T921" s="73">
        <f>'Calcul Es et Ea'!C920</f>
        <v>19.67183</v>
      </c>
      <c r="U921" s="65">
        <f>'Calcul Es et Ea'!D920</f>
        <v>8.3595220000000001</v>
      </c>
      <c r="V921" s="33">
        <f t="shared" si="308"/>
        <v>29.489695985406886</v>
      </c>
      <c r="W921" s="33">
        <f t="shared" si="309"/>
        <v>25.088058495391014</v>
      </c>
      <c r="X921" s="35">
        <f t="shared" si="310"/>
        <v>0.85073981460527626</v>
      </c>
      <c r="Y921" s="25">
        <f t="shared" si="311"/>
        <v>19.317805041451081</v>
      </c>
      <c r="AA921" s="60">
        <v>40748</v>
      </c>
      <c r="AB921" s="121">
        <v>911</v>
      </c>
      <c r="AC921" s="73">
        <f t="shared" si="327"/>
        <v>19.67183</v>
      </c>
      <c r="AD921" s="65">
        <f t="shared" si="328"/>
        <v>8.3595220000000001</v>
      </c>
      <c r="AE921" s="33">
        <f>'Calcul Es et Ea'!I920</f>
        <v>1.4060462696677367</v>
      </c>
      <c r="AF921" s="47">
        <f t="shared" si="312"/>
        <v>292.83183000000002</v>
      </c>
      <c r="AG921" s="47">
        <f t="shared" si="313"/>
        <v>281.51952200000005</v>
      </c>
      <c r="AH921" s="33">
        <f t="shared" si="314"/>
        <v>36.052469609529417</v>
      </c>
      <c r="AI921" s="33">
        <f t="shared" si="315"/>
        <v>30.796116860332344</v>
      </c>
      <c r="AJ921" s="25">
        <f t="shared" si="316"/>
        <v>4.6437290840866838</v>
      </c>
    </row>
    <row r="922" spans="1:36" x14ac:dyDescent="0.45">
      <c r="A922" s="60">
        <v>40749</v>
      </c>
      <c r="B922" s="122">
        <v>912</v>
      </c>
      <c r="C922" s="89">
        <f t="shared" si="317"/>
        <v>15.192904444401885</v>
      </c>
      <c r="D922" s="75">
        <f t="shared" si="318"/>
        <v>2.76369745517137</v>
      </c>
      <c r="E922" s="75">
        <f t="shared" si="319"/>
        <v>12.429206989230515</v>
      </c>
      <c r="G922" s="111">
        <v>40749</v>
      </c>
      <c r="H922" s="140">
        <v>912</v>
      </c>
      <c r="I922" s="149">
        <f t="shared" si="320"/>
        <v>2011</v>
      </c>
      <c r="J922" s="13">
        <f t="shared" si="321"/>
        <v>7</v>
      </c>
      <c r="K922" s="13">
        <f t="shared" si="322"/>
        <v>25</v>
      </c>
      <c r="L922" s="144">
        <f t="shared" si="329"/>
        <v>206</v>
      </c>
      <c r="M922" s="23">
        <f t="shared" si="323"/>
        <v>0.9696635629992858</v>
      </c>
      <c r="N922" s="35">
        <f t="shared" si="324"/>
        <v>0.34091365459166534</v>
      </c>
      <c r="O922" s="87">
        <f t="shared" si="325"/>
        <v>1.9656572474973208</v>
      </c>
      <c r="P922" s="142">
        <f t="shared" si="326"/>
        <v>39.10647242871034</v>
      </c>
      <c r="R922" s="60">
        <v>40749</v>
      </c>
      <c r="S922" s="122">
        <v>912</v>
      </c>
      <c r="T922" s="73">
        <f>'Calcul Es et Ea'!C921</f>
        <v>22.700510000000001</v>
      </c>
      <c r="U922" s="65">
        <f>'Calcul Es et Ea'!D921</f>
        <v>15.64878</v>
      </c>
      <c r="V922" s="33">
        <f t="shared" si="308"/>
        <v>29.37521782955006</v>
      </c>
      <c r="W922" s="33">
        <f t="shared" si="309"/>
        <v>19.73104473298946</v>
      </c>
      <c r="X922" s="35">
        <f t="shared" si="310"/>
        <v>0.67169015894550999</v>
      </c>
      <c r="Y922" s="25">
        <f t="shared" si="311"/>
        <v>15.192904444401885</v>
      </c>
      <c r="AA922" s="60">
        <v>40749</v>
      </c>
      <c r="AB922" s="122">
        <v>912</v>
      </c>
      <c r="AC922" s="73">
        <f t="shared" si="327"/>
        <v>22.700510000000001</v>
      </c>
      <c r="AD922" s="65">
        <f t="shared" si="328"/>
        <v>15.64878</v>
      </c>
      <c r="AE922" s="33">
        <f>'Calcul Es et Ea'!I921</f>
        <v>2.0715839139709726</v>
      </c>
      <c r="AF922" s="47">
        <f t="shared" si="312"/>
        <v>295.86051000000003</v>
      </c>
      <c r="AG922" s="47">
        <f t="shared" si="313"/>
        <v>288.80878000000001</v>
      </c>
      <c r="AH922" s="33">
        <f t="shared" si="314"/>
        <v>37.567292771046255</v>
      </c>
      <c r="AI922" s="33">
        <f t="shared" si="315"/>
        <v>34.111707663244651</v>
      </c>
      <c r="AJ922" s="25">
        <f t="shared" si="316"/>
        <v>2.76369745517137</v>
      </c>
    </row>
    <row r="923" spans="1:36" x14ac:dyDescent="0.45">
      <c r="A923" s="60">
        <v>40750</v>
      </c>
      <c r="B923" s="122">
        <v>913</v>
      </c>
      <c r="C923" s="89">
        <f t="shared" si="317"/>
        <v>20.729093852834772</v>
      </c>
      <c r="D923" s="75">
        <f t="shared" si="318"/>
        <v>5.0007118017621925</v>
      </c>
      <c r="E923" s="75">
        <f t="shared" si="319"/>
        <v>15.728382051072579</v>
      </c>
      <c r="G923" s="111">
        <v>40750</v>
      </c>
      <c r="H923" s="140">
        <v>913</v>
      </c>
      <c r="I923" s="149">
        <f t="shared" si="320"/>
        <v>2011</v>
      </c>
      <c r="J923" s="13">
        <f t="shared" si="321"/>
        <v>7</v>
      </c>
      <c r="K923" s="13">
        <f t="shared" si="322"/>
        <v>26</v>
      </c>
      <c r="L923" s="144">
        <f t="shared" si="329"/>
        <v>207</v>
      </c>
      <c r="M923" s="23">
        <f t="shared" si="323"/>
        <v>0.96989163298696601</v>
      </c>
      <c r="N923" s="35">
        <f t="shared" si="324"/>
        <v>0.3369735780890053</v>
      </c>
      <c r="O923" s="87">
        <f t="shared" si="325"/>
        <v>1.960459095797694</v>
      </c>
      <c r="P923" s="142">
        <f t="shared" si="326"/>
        <v>38.950090979839302</v>
      </c>
      <c r="R923" s="60">
        <v>40750</v>
      </c>
      <c r="S923" s="122">
        <v>913</v>
      </c>
      <c r="T923" s="73">
        <f>'Calcul Es et Ea'!C922</f>
        <v>26.754860000000001</v>
      </c>
      <c r="U923" s="65">
        <f>'Calcul Es et Ea'!D922</f>
        <v>13.52196</v>
      </c>
      <c r="V923" s="33">
        <f t="shared" si="308"/>
        <v>29.257750340416091</v>
      </c>
      <c r="W923" s="33">
        <f t="shared" si="309"/>
        <v>26.920901107577624</v>
      </c>
      <c r="X923" s="35">
        <f t="shared" si="310"/>
        <v>0.92012888189799102</v>
      </c>
      <c r="Y923" s="25">
        <f t="shared" si="311"/>
        <v>20.729093852834772</v>
      </c>
      <c r="AA923" s="60">
        <v>40750</v>
      </c>
      <c r="AB923" s="122">
        <v>913</v>
      </c>
      <c r="AC923" s="73">
        <f t="shared" si="327"/>
        <v>26.754860000000001</v>
      </c>
      <c r="AD923" s="65">
        <f t="shared" si="328"/>
        <v>13.52196</v>
      </c>
      <c r="AE923" s="33">
        <f>'Calcul Es et Ea'!I922</f>
        <v>1.7648553229308042</v>
      </c>
      <c r="AF923" s="47">
        <f t="shared" si="312"/>
        <v>299.91486000000003</v>
      </c>
      <c r="AG923" s="47">
        <f t="shared" si="313"/>
        <v>286.68196</v>
      </c>
      <c r="AH923" s="33">
        <f t="shared" si="314"/>
        <v>39.669235515128868</v>
      </c>
      <c r="AI923" s="33">
        <f t="shared" si="315"/>
        <v>33.117942920414819</v>
      </c>
      <c r="AJ923" s="25">
        <f t="shared" si="316"/>
        <v>5.0007118017621925</v>
      </c>
    </row>
    <row r="924" spans="1:36" x14ac:dyDescent="0.45">
      <c r="A924" s="60">
        <v>40751</v>
      </c>
      <c r="B924" s="121">
        <v>914</v>
      </c>
      <c r="C924" s="89">
        <f t="shared" si="317"/>
        <v>17.107349931135396</v>
      </c>
      <c r="D924" s="75">
        <f t="shared" si="318"/>
        <v>3.8748209193593377</v>
      </c>
      <c r="E924" s="75">
        <f t="shared" si="319"/>
        <v>13.232529011776059</v>
      </c>
      <c r="G924" s="111">
        <v>40751</v>
      </c>
      <c r="H924" s="139">
        <v>914</v>
      </c>
      <c r="I924" s="149">
        <f t="shared" si="320"/>
        <v>2011</v>
      </c>
      <c r="J924" s="13">
        <f t="shared" si="321"/>
        <v>7</v>
      </c>
      <c r="K924" s="13">
        <f t="shared" si="322"/>
        <v>27</v>
      </c>
      <c r="L924" s="144">
        <f t="shared" si="329"/>
        <v>208</v>
      </c>
      <c r="M924" s="23">
        <f t="shared" si="323"/>
        <v>0.97012862473358386</v>
      </c>
      <c r="N924" s="35">
        <f t="shared" si="324"/>
        <v>0.33293364904267192</v>
      </c>
      <c r="O924" s="87">
        <f t="shared" si="325"/>
        <v>1.955155534118806</v>
      </c>
      <c r="P924" s="142">
        <f t="shared" si="326"/>
        <v>38.789765732419404</v>
      </c>
      <c r="R924" s="60">
        <v>40751</v>
      </c>
      <c r="S924" s="121">
        <v>914</v>
      </c>
      <c r="T924" s="73">
        <f>'Calcul Es et Ea'!C923</f>
        <v>24.69257</v>
      </c>
      <c r="U924" s="65">
        <f>'Calcul Es et Ea'!D923</f>
        <v>15.60511</v>
      </c>
      <c r="V924" s="33">
        <f t="shared" si="308"/>
        <v>29.137320427564163</v>
      </c>
      <c r="W924" s="33">
        <f t="shared" si="309"/>
        <v>22.217337572903109</v>
      </c>
      <c r="X924" s="35">
        <f t="shared" si="310"/>
        <v>0.76250448726525011</v>
      </c>
      <c r="Y924" s="25">
        <f t="shared" si="311"/>
        <v>17.107349931135396</v>
      </c>
      <c r="AA924" s="60">
        <v>40751</v>
      </c>
      <c r="AB924" s="121">
        <v>914</v>
      </c>
      <c r="AC924" s="73">
        <f t="shared" si="327"/>
        <v>24.69257</v>
      </c>
      <c r="AD924" s="65">
        <f t="shared" si="328"/>
        <v>15.60511</v>
      </c>
      <c r="AE924" s="33">
        <f>'Calcul Es et Ea'!I923</f>
        <v>1.7096273128572907</v>
      </c>
      <c r="AF924" s="47">
        <f t="shared" si="312"/>
        <v>297.85257000000001</v>
      </c>
      <c r="AG924" s="47">
        <f t="shared" si="313"/>
        <v>288.76511000000005</v>
      </c>
      <c r="AH924" s="33">
        <f t="shared" si="314"/>
        <v>38.589335499048232</v>
      </c>
      <c r="AI924" s="33">
        <f t="shared" si="315"/>
        <v>34.091080583460304</v>
      </c>
      <c r="AJ924" s="25">
        <f t="shared" si="316"/>
        <v>3.8748209193593377</v>
      </c>
    </row>
    <row r="925" spans="1:36" x14ac:dyDescent="0.45">
      <c r="A925" s="60">
        <v>40752</v>
      </c>
      <c r="B925" s="122">
        <v>915</v>
      </c>
      <c r="C925" s="89">
        <f t="shared" si="317"/>
        <v>20.972564340578824</v>
      </c>
      <c r="D925" s="75">
        <f t="shared" si="318"/>
        <v>5.3957375279851121</v>
      </c>
      <c r="E925" s="75">
        <f t="shared" si="319"/>
        <v>15.576826812593712</v>
      </c>
      <c r="G925" s="111">
        <v>40752</v>
      </c>
      <c r="H925" s="140">
        <v>915</v>
      </c>
      <c r="I925" s="149">
        <f t="shared" si="320"/>
        <v>2011</v>
      </c>
      <c r="J925" s="13">
        <f t="shared" si="321"/>
        <v>7</v>
      </c>
      <c r="K925" s="13">
        <f t="shared" si="322"/>
        <v>28</v>
      </c>
      <c r="L925" s="144">
        <f t="shared" si="329"/>
        <v>209</v>
      </c>
      <c r="M925" s="23">
        <f t="shared" si="323"/>
        <v>0.97037446801337024</v>
      </c>
      <c r="N925" s="35">
        <f t="shared" si="324"/>
        <v>0.32879506457083052</v>
      </c>
      <c r="O925" s="87">
        <f t="shared" si="325"/>
        <v>1.9497495217768881</v>
      </c>
      <c r="P925" s="142">
        <f t="shared" si="326"/>
        <v>38.625533405516286</v>
      </c>
      <c r="R925" s="60">
        <v>40752</v>
      </c>
      <c r="S925" s="122">
        <v>915</v>
      </c>
      <c r="T925" s="73">
        <f>'Calcul Es et Ea'!C924</f>
        <v>25.597370000000002</v>
      </c>
      <c r="U925" s="65">
        <f>'Calcul Es et Ea'!D924</f>
        <v>11.8232</v>
      </c>
      <c r="V925" s="33">
        <f t="shared" si="308"/>
        <v>29.013955672887615</v>
      </c>
      <c r="W925" s="33">
        <f t="shared" si="309"/>
        <v>27.237096546206264</v>
      </c>
      <c r="X925" s="35">
        <f t="shared" si="310"/>
        <v>0.93875846690074893</v>
      </c>
      <c r="Y925" s="25">
        <f t="shared" si="311"/>
        <v>20.972564340578824</v>
      </c>
      <c r="AA925" s="60">
        <v>40752</v>
      </c>
      <c r="AB925" s="122">
        <v>915</v>
      </c>
      <c r="AC925" s="73">
        <f t="shared" si="327"/>
        <v>25.597370000000002</v>
      </c>
      <c r="AD925" s="65">
        <f t="shared" si="328"/>
        <v>11.8232</v>
      </c>
      <c r="AE925" s="33">
        <f>'Calcul Es et Ea'!I924</f>
        <v>1.5667458666213678</v>
      </c>
      <c r="AF925" s="47">
        <f t="shared" si="312"/>
        <v>298.75737000000004</v>
      </c>
      <c r="AG925" s="47">
        <f t="shared" si="313"/>
        <v>284.98320000000001</v>
      </c>
      <c r="AH925" s="33">
        <f t="shared" si="314"/>
        <v>39.060374581890102</v>
      </c>
      <c r="AI925" s="33">
        <f t="shared" si="315"/>
        <v>32.339919028010911</v>
      </c>
      <c r="AJ925" s="25">
        <f t="shared" si="316"/>
        <v>5.3957375279851121</v>
      </c>
    </row>
    <row r="926" spans="1:36" x14ac:dyDescent="0.45">
      <c r="A926" s="60">
        <v>40753</v>
      </c>
      <c r="B926" s="122">
        <v>916</v>
      </c>
      <c r="C926" s="89">
        <f t="shared" si="317"/>
        <v>20.618440699555062</v>
      </c>
      <c r="D926" s="75">
        <f t="shared" si="318"/>
        <v>5.0693846852547564</v>
      </c>
      <c r="E926" s="75">
        <f t="shared" si="319"/>
        <v>15.549056014300305</v>
      </c>
      <c r="G926" s="111">
        <v>40753</v>
      </c>
      <c r="H926" s="140">
        <v>916</v>
      </c>
      <c r="I926" s="149">
        <f t="shared" si="320"/>
        <v>2011</v>
      </c>
      <c r="J926" s="13">
        <f t="shared" si="321"/>
        <v>7</v>
      </c>
      <c r="K926" s="13">
        <f t="shared" si="322"/>
        <v>29</v>
      </c>
      <c r="L926" s="144">
        <f t="shared" si="329"/>
        <v>210</v>
      </c>
      <c r="M926" s="23">
        <f t="shared" si="323"/>
        <v>0.97062908997765562</v>
      </c>
      <c r="N926" s="35">
        <f t="shared" si="324"/>
        <v>0.32455905102537808</v>
      </c>
      <c r="O926" s="87">
        <f t="shared" si="325"/>
        <v>1.9442440012667774</v>
      </c>
      <c r="P926" s="142">
        <f t="shared" si="326"/>
        <v>38.45743162535318</v>
      </c>
      <c r="R926" s="60">
        <v>40753</v>
      </c>
      <c r="S926" s="122">
        <v>916</v>
      </c>
      <c r="T926" s="73">
        <f>'Calcul Es et Ea'!C925</f>
        <v>26.268699999999999</v>
      </c>
      <c r="U926" s="65">
        <f>'Calcul Es et Ea'!D925</f>
        <v>12.839119999999999</v>
      </c>
      <c r="V926" s="33">
        <f t="shared" si="308"/>
        <v>28.887684339700296</v>
      </c>
      <c r="W926" s="33">
        <f t="shared" si="309"/>
        <v>26.777195713707872</v>
      </c>
      <c r="X926" s="35">
        <f t="shared" si="310"/>
        <v>0.92694157824578616</v>
      </c>
      <c r="Y926" s="25">
        <f t="shared" si="311"/>
        <v>20.618440699555062</v>
      </c>
      <c r="AA926" s="60">
        <v>40753</v>
      </c>
      <c r="AB926" s="122">
        <v>916</v>
      </c>
      <c r="AC926" s="73">
        <f t="shared" si="327"/>
        <v>26.268699999999999</v>
      </c>
      <c r="AD926" s="65">
        <f t="shared" si="328"/>
        <v>12.839119999999999</v>
      </c>
      <c r="AE926" s="33">
        <f>'Calcul Es et Ea'!I925</f>
        <v>1.7319158186282446</v>
      </c>
      <c r="AF926" s="47">
        <f t="shared" si="312"/>
        <v>299.42870000000005</v>
      </c>
      <c r="AG926" s="47">
        <f t="shared" si="313"/>
        <v>285.99912</v>
      </c>
      <c r="AH926" s="33">
        <f t="shared" si="314"/>
        <v>39.412645982233926</v>
      </c>
      <c r="AI926" s="33">
        <f t="shared" si="315"/>
        <v>32.803537536295728</v>
      </c>
      <c r="AJ926" s="25">
        <f t="shared" si="316"/>
        <v>5.0693846852547564</v>
      </c>
    </row>
    <row r="927" spans="1:36" x14ac:dyDescent="0.45">
      <c r="A927" s="60">
        <v>40754</v>
      </c>
      <c r="B927" s="121">
        <v>917</v>
      </c>
      <c r="C927" s="89">
        <f t="shared" si="317"/>
        <v>18.435767701897124</v>
      </c>
      <c r="D927" s="75">
        <f t="shared" si="318"/>
        <v>4.4957867360518309</v>
      </c>
      <c r="E927" s="75">
        <f t="shared" si="319"/>
        <v>13.939980965845294</v>
      </c>
      <c r="G927" s="111">
        <v>40754</v>
      </c>
      <c r="H927" s="139">
        <v>917</v>
      </c>
      <c r="I927" s="149">
        <f t="shared" si="320"/>
        <v>2011</v>
      </c>
      <c r="J927" s="13">
        <f t="shared" si="321"/>
        <v>7</v>
      </c>
      <c r="K927" s="13">
        <f t="shared" si="322"/>
        <v>30</v>
      </c>
      <c r="L927" s="144">
        <f t="shared" si="329"/>
        <v>211</v>
      </c>
      <c r="M927" s="23">
        <f t="shared" si="323"/>
        <v>0.97089241517645686</v>
      </c>
      <c r="N927" s="35">
        <f t="shared" si="324"/>
        <v>0.32022686362854907</v>
      </c>
      <c r="O927" s="87">
        <f t="shared" si="325"/>
        <v>1.9386418943235724</v>
      </c>
      <c r="P927" s="142">
        <f t="shared" si="326"/>
        <v>38.285498938838103</v>
      </c>
      <c r="R927" s="60">
        <v>40754</v>
      </c>
      <c r="S927" s="121">
        <v>917</v>
      </c>
      <c r="T927" s="73">
        <f>'Calcul Es et Ea'!C926</f>
        <v>26.812470000000001</v>
      </c>
      <c r="U927" s="65">
        <f>'Calcul Es et Ea'!D926</f>
        <v>15.97906</v>
      </c>
      <c r="V927" s="33">
        <f t="shared" si="308"/>
        <v>28.75853538289763</v>
      </c>
      <c r="W927" s="33">
        <f t="shared" si="309"/>
        <v>23.942555457009252</v>
      </c>
      <c r="X927" s="35">
        <f t="shared" si="310"/>
        <v>0.83253737153970697</v>
      </c>
      <c r="Y927" s="25">
        <f t="shared" si="311"/>
        <v>18.435767701897124</v>
      </c>
      <c r="AA927" s="60">
        <v>40754</v>
      </c>
      <c r="AB927" s="121">
        <v>917</v>
      </c>
      <c r="AC927" s="73">
        <f t="shared" si="327"/>
        <v>26.812470000000001</v>
      </c>
      <c r="AD927" s="65">
        <f t="shared" si="328"/>
        <v>15.97906</v>
      </c>
      <c r="AE927" s="33">
        <f>'Calcul Es et Ea'!I926</f>
        <v>1.7073089564551216</v>
      </c>
      <c r="AF927" s="47">
        <f t="shared" si="312"/>
        <v>299.97247000000004</v>
      </c>
      <c r="AG927" s="47">
        <f t="shared" si="313"/>
        <v>289.13906000000003</v>
      </c>
      <c r="AH927" s="33">
        <f t="shared" si="314"/>
        <v>39.699724210790848</v>
      </c>
      <c r="AI927" s="33">
        <f t="shared" si="315"/>
        <v>34.268015319165585</v>
      </c>
      <c r="AJ927" s="25">
        <f t="shared" si="316"/>
        <v>4.4957867360518309</v>
      </c>
    </row>
    <row r="928" spans="1:36" x14ac:dyDescent="0.45">
      <c r="A928" s="60">
        <v>40755</v>
      </c>
      <c r="B928" s="122">
        <v>918</v>
      </c>
      <c r="C928" s="89">
        <f t="shared" si="317"/>
        <v>21.834892557963425</v>
      </c>
      <c r="D928" s="75">
        <f t="shared" si="318"/>
        <v>5.6894259115877128</v>
      </c>
      <c r="E928" s="75">
        <f t="shared" si="319"/>
        <v>16.145466646375713</v>
      </c>
      <c r="G928" s="111">
        <v>40755</v>
      </c>
      <c r="H928" s="140">
        <v>918</v>
      </c>
      <c r="I928" s="149">
        <f t="shared" si="320"/>
        <v>2011</v>
      </c>
      <c r="J928" s="13">
        <f t="shared" si="321"/>
        <v>7</v>
      </c>
      <c r="K928" s="13">
        <f t="shared" si="322"/>
        <v>31</v>
      </c>
      <c r="L928" s="144">
        <f t="shared" si="329"/>
        <v>212</v>
      </c>
      <c r="M928" s="23">
        <f t="shared" si="323"/>
        <v>0.9711643655808343</v>
      </c>
      <c r="N928" s="35">
        <f t="shared" si="324"/>
        <v>0.31579978610096499</v>
      </c>
      <c r="O928" s="87">
        <f t="shared" si="325"/>
        <v>1.9329460982393334</v>
      </c>
      <c r="P928" s="142">
        <f t="shared" si="326"/>
        <v>38.10977482844693</v>
      </c>
      <c r="R928" s="60">
        <v>40755</v>
      </c>
      <c r="S928" s="122">
        <v>918</v>
      </c>
      <c r="T928" s="73">
        <f>'Calcul Es et Ea'!C927</f>
        <v>28.473469999999999</v>
      </c>
      <c r="U928" s="65">
        <f>'Calcul Es et Ea'!D927</f>
        <v>13.13646</v>
      </c>
      <c r="V928" s="33">
        <f t="shared" si="308"/>
        <v>28.626538460136199</v>
      </c>
      <c r="W928" s="33">
        <f t="shared" si="309"/>
        <v>28.357003322030423</v>
      </c>
      <c r="X928" s="35">
        <f t="shared" si="310"/>
        <v>0.99058443134921403</v>
      </c>
      <c r="Y928" s="25">
        <f t="shared" si="311"/>
        <v>21.834892557963425</v>
      </c>
      <c r="AA928" s="60">
        <v>40755</v>
      </c>
      <c r="AB928" s="122">
        <v>918</v>
      </c>
      <c r="AC928" s="73">
        <f t="shared" si="327"/>
        <v>28.473469999999999</v>
      </c>
      <c r="AD928" s="65">
        <f t="shared" si="328"/>
        <v>13.13646</v>
      </c>
      <c r="AE928" s="33">
        <f>'Calcul Es et Ea'!I927</f>
        <v>1.713276495731781</v>
      </c>
      <c r="AF928" s="47">
        <f t="shared" si="312"/>
        <v>301.63347000000005</v>
      </c>
      <c r="AG928" s="47">
        <f t="shared" si="313"/>
        <v>286.29646000000002</v>
      </c>
      <c r="AH928" s="33">
        <f t="shared" si="314"/>
        <v>40.586351690511499</v>
      </c>
      <c r="AI928" s="33">
        <f t="shared" si="315"/>
        <v>32.940167680635305</v>
      </c>
      <c r="AJ928" s="25">
        <f t="shared" si="316"/>
        <v>5.6894259115877128</v>
      </c>
    </row>
    <row r="929" spans="1:36" x14ac:dyDescent="0.45">
      <c r="A929" s="60">
        <v>40756</v>
      </c>
      <c r="B929" s="122">
        <v>919</v>
      </c>
      <c r="C929" s="89">
        <f t="shared" si="317"/>
        <v>23.640594120015592</v>
      </c>
      <c r="D929" s="75">
        <f t="shared" si="318"/>
        <v>5.747656635545245</v>
      </c>
      <c r="E929" s="75">
        <f t="shared" si="319"/>
        <v>17.892937484470348</v>
      </c>
      <c r="G929" s="111">
        <v>40756</v>
      </c>
      <c r="H929" s="140">
        <v>919</v>
      </c>
      <c r="I929" s="149">
        <f t="shared" si="320"/>
        <v>2011</v>
      </c>
      <c r="J929" s="13">
        <f t="shared" si="321"/>
        <v>8</v>
      </c>
      <c r="K929" s="13">
        <f t="shared" si="322"/>
        <v>1</v>
      </c>
      <c r="L929" s="144">
        <f t="shared" si="329"/>
        <v>213</v>
      </c>
      <c r="M929" s="23">
        <f t="shared" si="323"/>
        <v>0.9714448606060142</v>
      </c>
      <c r="N929" s="35">
        <f t="shared" si="324"/>
        <v>0.31127913028124182</v>
      </c>
      <c r="O929" s="87">
        <f t="shared" si="325"/>
        <v>1.9271594824351637</v>
      </c>
      <c r="P929" s="142">
        <f t="shared" si="326"/>
        <v>37.93029972837688</v>
      </c>
      <c r="R929" s="60">
        <v>40756</v>
      </c>
      <c r="S929" s="122">
        <v>919</v>
      </c>
      <c r="T929" s="73">
        <f>'Calcul Es et Ea'!C928</f>
        <v>30.212879999999998</v>
      </c>
      <c r="U929" s="65">
        <f>'Calcul Es et Ea'!D928</f>
        <v>12.06376</v>
      </c>
      <c r="V929" s="33">
        <f t="shared" si="308"/>
        <v>28.491723943967578</v>
      </c>
      <c r="W929" s="33">
        <f t="shared" si="309"/>
        <v>30.702070285734536</v>
      </c>
      <c r="X929" s="35">
        <f t="shared" si="310"/>
        <v>1</v>
      </c>
      <c r="Y929" s="25">
        <f t="shared" si="311"/>
        <v>23.640594120015592</v>
      </c>
      <c r="AA929" s="60">
        <v>40756</v>
      </c>
      <c r="AB929" s="122">
        <v>919</v>
      </c>
      <c r="AC929" s="73">
        <f t="shared" si="327"/>
        <v>30.212879999999998</v>
      </c>
      <c r="AD929" s="65">
        <f t="shared" si="328"/>
        <v>12.06376</v>
      </c>
      <c r="AE929" s="33">
        <f>'Calcul Es et Ea'!I928</f>
        <v>1.73892758383718</v>
      </c>
      <c r="AF929" s="47">
        <f t="shared" si="312"/>
        <v>303.37288000000001</v>
      </c>
      <c r="AG929" s="47">
        <f t="shared" si="313"/>
        <v>285.22376000000003</v>
      </c>
      <c r="AH929" s="33">
        <f t="shared" si="314"/>
        <v>41.530667474072366</v>
      </c>
      <c r="AI929" s="33">
        <f t="shared" si="315"/>
        <v>32.449252447723502</v>
      </c>
      <c r="AJ929" s="25">
        <f t="shared" si="316"/>
        <v>5.747656635545245</v>
      </c>
    </row>
    <row r="930" spans="1:36" x14ac:dyDescent="0.45">
      <c r="A930" s="60">
        <v>40757</v>
      </c>
      <c r="B930" s="121">
        <v>920</v>
      </c>
      <c r="C930" s="89">
        <f t="shared" si="317"/>
        <v>16.988090898600571</v>
      </c>
      <c r="D930" s="75">
        <f t="shared" si="318"/>
        <v>3.81533232972905</v>
      </c>
      <c r="E930" s="75">
        <f t="shared" si="319"/>
        <v>13.172758568871522</v>
      </c>
      <c r="G930" s="111">
        <v>40757</v>
      </c>
      <c r="H930" s="139">
        <v>920</v>
      </c>
      <c r="I930" s="149">
        <f t="shared" si="320"/>
        <v>2011</v>
      </c>
      <c r="J930" s="13">
        <f t="shared" si="321"/>
        <v>8</v>
      </c>
      <c r="K930" s="13">
        <f t="shared" si="322"/>
        <v>2</v>
      </c>
      <c r="L930" s="144">
        <f t="shared" si="329"/>
        <v>214</v>
      </c>
      <c r="M930" s="23">
        <f t="shared" si="323"/>
        <v>0.97173381713526685</v>
      </c>
      <c r="N930" s="35">
        <f t="shared" si="324"/>
        <v>0.30666623573726226</v>
      </c>
      <c r="O930" s="87">
        <f t="shared" si="325"/>
        <v>1.9212848852877127</v>
      </c>
      <c r="P930" s="142">
        <f t="shared" si="326"/>
        <v>37.747115041873769</v>
      </c>
      <c r="R930" s="60">
        <v>40757</v>
      </c>
      <c r="S930" s="121">
        <v>920</v>
      </c>
      <c r="T930" s="73">
        <f>'Calcul Es et Ea'!C929</f>
        <v>27.36646</v>
      </c>
      <c r="U930" s="65">
        <f>'Calcul Es et Ea'!D929</f>
        <v>17.903369999999999</v>
      </c>
      <c r="V930" s="33">
        <f t="shared" ref="V930:V993" si="330">(0.75+2*$T$2/100000)*P930</f>
        <v>28.354122934853901</v>
      </c>
      <c r="W930" s="33">
        <f t="shared" ref="W930:W993" si="331">$T$4*SQRT(T930-U930)*P930</f>
        <v>22.062455712468275</v>
      </c>
      <c r="X930" s="35">
        <f t="shared" ref="X930:X993" si="332">IF(W930/V930&lt;=1,W930/V930,1)</f>
        <v>0.77810397320907132</v>
      </c>
      <c r="Y930" s="25">
        <f t="shared" ref="Y930:Y993" si="333">0.77*W930</f>
        <v>16.988090898600571</v>
      </c>
      <c r="AA930" s="60">
        <v>40757</v>
      </c>
      <c r="AB930" s="121">
        <v>920</v>
      </c>
      <c r="AC930" s="73">
        <f t="shared" si="327"/>
        <v>27.36646</v>
      </c>
      <c r="AD930" s="65">
        <f t="shared" si="328"/>
        <v>17.903369999999999</v>
      </c>
      <c r="AE930" s="33">
        <f>'Calcul Es et Ea'!I929</f>
        <v>1.9420290304360872</v>
      </c>
      <c r="AF930" s="47">
        <f t="shared" ref="AF930:AF993" si="334">273.16+AC930</f>
        <v>300.52646000000004</v>
      </c>
      <c r="AG930" s="47">
        <f t="shared" ref="AG930:AG993" si="335">273.16+AD930</f>
        <v>291.06337000000002</v>
      </c>
      <c r="AH930" s="33">
        <f t="shared" ref="AH930:AH993" si="336">$E$2*AF930^4</f>
        <v>39.99380787862227</v>
      </c>
      <c r="AI930" s="33">
        <f t="shared" ref="AI930:AI993" si="337">$E$2*AG930^4</f>
        <v>35.189419846138193</v>
      </c>
      <c r="AJ930" s="25">
        <f t="shared" ref="AJ930:AJ993" si="338">(AH930+AI930)/2*(0.34-0.14*SQRT(AE930))*(1.35*X930-0.35)</f>
        <v>3.81533232972905</v>
      </c>
    </row>
    <row r="931" spans="1:36" x14ac:dyDescent="0.45">
      <c r="A931" s="60">
        <v>40758</v>
      </c>
      <c r="B931" s="122">
        <v>921</v>
      </c>
      <c r="C931" s="89">
        <f t="shared" si="317"/>
        <v>18.30977267261985</v>
      </c>
      <c r="D931" s="75">
        <f t="shared" si="318"/>
        <v>4.0815480888454081</v>
      </c>
      <c r="E931" s="75">
        <f t="shared" si="319"/>
        <v>14.228224583774441</v>
      </c>
      <c r="G931" s="111">
        <v>40758</v>
      </c>
      <c r="H931" s="140">
        <v>921</v>
      </c>
      <c r="I931" s="149">
        <f t="shared" si="320"/>
        <v>2011</v>
      </c>
      <c r="J931" s="13">
        <f t="shared" si="321"/>
        <v>8</v>
      </c>
      <c r="K931" s="13">
        <f t="shared" si="322"/>
        <v>3</v>
      </c>
      <c r="L931" s="144">
        <f t="shared" si="329"/>
        <v>215</v>
      </c>
      <c r="M931" s="23">
        <f t="shared" si="323"/>
        <v>0.97203114954453662</v>
      </c>
      <c r="N931" s="35">
        <f t="shared" si="324"/>
        <v>0.30196246936923454</v>
      </c>
      <c r="O931" s="87">
        <f t="shared" si="325"/>
        <v>1.9153251112079921</v>
      </c>
      <c r="P931" s="142">
        <f t="shared" si="326"/>
        <v>37.560263159628391</v>
      </c>
      <c r="R931" s="60">
        <v>40758</v>
      </c>
      <c r="S931" s="122">
        <v>921</v>
      </c>
      <c r="T931" s="73">
        <f>'Calcul Es et Ea'!C930</f>
        <v>27.77356</v>
      </c>
      <c r="U931" s="65">
        <f>'Calcul Es et Ea'!D930</f>
        <v>16.67108</v>
      </c>
      <c r="V931" s="33">
        <f t="shared" si="330"/>
        <v>28.213767274986463</v>
      </c>
      <c r="W931" s="33">
        <f t="shared" si="331"/>
        <v>23.778925548856947</v>
      </c>
      <c r="X931" s="35">
        <f t="shared" si="332"/>
        <v>0.84281284796513778</v>
      </c>
      <c r="Y931" s="25">
        <f t="shared" si="333"/>
        <v>18.30977267261985</v>
      </c>
      <c r="AA931" s="60">
        <v>40758</v>
      </c>
      <c r="AB931" s="122">
        <v>921</v>
      </c>
      <c r="AC931" s="73">
        <f t="shared" si="327"/>
        <v>27.77356</v>
      </c>
      <c r="AD931" s="65">
        <f t="shared" si="328"/>
        <v>16.67108</v>
      </c>
      <c r="AE931" s="33">
        <f>'Calcul Es et Ea'!I930</f>
        <v>2.0712723377618625</v>
      </c>
      <c r="AF931" s="47">
        <f t="shared" si="334"/>
        <v>300.93356</v>
      </c>
      <c r="AG931" s="47">
        <f t="shared" si="335"/>
        <v>289.83108000000004</v>
      </c>
      <c r="AH931" s="33">
        <f t="shared" si="336"/>
        <v>40.210954707808391</v>
      </c>
      <c r="AI931" s="33">
        <f t="shared" si="337"/>
        <v>34.597260678032043</v>
      </c>
      <c r="AJ931" s="25">
        <f t="shared" si="338"/>
        <v>4.0815480888454081</v>
      </c>
    </row>
    <row r="932" spans="1:36" x14ac:dyDescent="0.45">
      <c r="A932" s="60">
        <v>40759</v>
      </c>
      <c r="B932" s="122">
        <v>922</v>
      </c>
      <c r="C932" s="89">
        <f t="shared" si="317"/>
        <v>14.314962779864652</v>
      </c>
      <c r="D932" s="75">
        <f t="shared" si="318"/>
        <v>2.6878616258434436</v>
      </c>
      <c r="E932" s="75">
        <f t="shared" si="319"/>
        <v>11.627101154021208</v>
      </c>
      <c r="G932" s="111">
        <v>40759</v>
      </c>
      <c r="H932" s="140">
        <v>922</v>
      </c>
      <c r="I932" s="149">
        <f t="shared" si="320"/>
        <v>2011</v>
      </c>
      <c r="J932" s="13">
        <f t="shared" si="321"/>
        <v>8</v>
      </c>
      <c r="K932" s="13">
        <f t="shared" si="322"/>
        <v>4</v>
      </c>
      <c r="L932" s="144">
        <f t="shared" si="329"/>
        <v>216</v>
      </c>
      <c r="M932" s="23">
        <f t="shared" si="323"/>
        <v>0.97233676972781347</v>
      </c>
      <c r="N932" s="35">
        <f t="shared" si="324"/>
        <v>0.29716922500464871</v>
      </c>
      <c r="O932" s="87">
        <f t="shared" si="325"/>
        <v>1.9092829279693182</v>
      </c>
      <c r="P932" s="142">
        <f t="shared" si="326"/>
        <v>37.369787479126835</v>
      </c>
      <c r="R932" s="60">
        <v>40759</v>
      </c>
      <c r="S932" s="122">
        <v>922</v>
      </c>
      <c r="T932" s="73">
        <f>'Calcul Es et Ea'!C931</f>
        <v>21.97954</v>
      </c>
      <c r="U932" s="65">
        <f>'Calcul Es et Ea'!D931</f>
        <v>15.123860000000001</v>
      </c>
      <c r="V932" s="33">
        <f t="shared" si="330"/>
        <v>28.070689562820917</v>
      </c>
      <c r="W932" s="33">
        <f t="shared" si="331"/>
        <v>18.590860753070977</v>
      </c>
      <c r="X932" s="35">
        <f t="shared" si="332"/>
        <v>0.66228728408917359</v>
      </c>
      <c r="Y932" s="25">
        <f t="shared" si="333"/>
        <v>14.314962779864652</v>
      </c>
      <c r="AA932" s="60">
        <v>40759</v>
      </c>
      <c r="AB932" s="122">
        <v>922</v>
      </c>
      <c r="AC932" s="73">
        <f t="shared" si="327"/>
        <v>21.97954</v>
      </c>
      <c r="AD932" s="65">
        <f t="shared" si="328"/>
        <v>15.123860000000001</v>
      </c>
      <c r="AE932" s="33">
        <f>'Calcul Es et Ea'!I931</f>
        <v>2.0607100264900406</v>
      </c>
      <c r="AF932" s="47">
        <f t="shared" si="334"/>
        <v>295.13954000000001</v>
      </c>
      <c r="AG932" s="47">
        <f t="shared" si="335"/>
        <v>288.28386</v>
      </c>
      <c r="AH932" s="33">
        <f t="shared" si="336"/>
        <v>37.202444501630971</v>
      </c>
      <c r="AI932" s="33">
        <f t="shared" si="337"/>
        <v>33.864386099558693</v>
      </c>
      <c r="AJ932" s="25">
        <f t="shared" si="338"/>
        <v>2.6878616258434436</v>
      </c>
    </row>
    <row r="933" spans="1:36" x14ac:dyDescent="0.45">
      <c r="A933" s="60">
        <v>40760</v>
      </c>
      <c r="B933" s="121">
        <v>923</v>
      </c>
      <c r="C933" s="89">
        <f t="shared" si="317"/>
        <v>15.171491044247212</v>
      </c>
      <c r="D933" s="75">
        <f t="shared" si="318"/>
        <v>2.8882478458510321</v>
      </c>
      <c r="E933" s="75">
        <f t="shared" si="319"/>
        <v>12.28324319839618</v>
      </c>
      <c r="G933" s="111">
        <v>40760</v>
      </c>
      <c r="H933" s="139">
        <v>923</v>
      </c>
      <c r="I933" s="149">
        <f t="shared" si="320"/>
        <v>2011</v>
      </c>
      <c r="J933" s="13">
        <f t="shared" si="321"/>
        <v>8</v>
      </c>
      <c r="K933" s="13">
        <f t="shared" si="322"/>
        <v>5</v>
      </c>
      <c r="L933" s="144">
        <f t="shared" si="329"/>
        <v>217</v>
      </c>
      <c r="M933" s="23">
        <f t="shared" si="323"/>
        <v>0.97265058712324137</v>
      </c>
      <c r="N933" s="35">
        <f t="shared" si="324"/>
        <v>0.29228792298525702</v>
      </c>
      <c r="O933" s="87">
        <f t="shared" si="325"/>
        <v>1.9031610642802677</v>
      </c>
      <c r="P933" s="142">
        <f t="shared" si="326"/>
        <v>37.175732424833143</v>
      </c>
      <c r="R933" s="60">
        <v>40760</v>
      </c>
      <c r="S933" s="121">
        <v>923</v>
      </c>
      <c r="T933" s="73">
        <f>'Calcul Es et Ea'!C932</f>
        <v>26.409369999999999</v>
      </c>
      <c r="U933" s="65">
        <f>'Calcul Es et Ea'!D932</f>
        <v>18.628129999999999</v>
      </c>
      <c r="V933" s="33">
        <f t="shared" si="330"/>
        <v>27.924923168237665</v>
      </c>
      <c r="W933" s="33">
        <f t="shared" si="331"/>
        <v>19.703235122398976</v>
      </c>
      <c r="X933" s="35">
        <f t="shared" si="332"/>
        <v>0.70557884810260851</v>
      </c>
      <c r="Y933" s="25">
        <f t="shared" si="333"/>
        <v>15.171491044247212</v>
      </c>
      <c r="AA933" s="60">
        <v>40760</v>
      </c>
      <c r="AB933" s="121">
        <v>923</v>
      </c>
      <c r="AC933" s="73">
        <f t="shared" si="327"/>
        <v>26.409369999999999</v>
      </c>
      <c r="AD933" s="65">
        <f t="shared" si="328"/>
        <v>18.628129999999999</v>
      </c>
      <c r="AE933" s="33">
        <f>'Calcul Es et Ea'!I932</f>
        <v>2.2978319963795681</v>
      </c>
      <c r="AF933" s="47">
        <f t="shared" si="334"/>
        <v>299.56937000000005</v>
      </c>
      <c r="AG933" s="47">
        <f t="shared" si="335"/>
        <v>291.78813000000002</v>
      </c>
      <c r="AH933" s="33">
        <f t="shared" si="336"/>
        <v>39.486761590671513</v>
      </c>
      <c r="AI933" s="33">
        <f t="shared" si="337"/>
        <v>35.541223658059984</v>
      </c>
      <c r="AJ933" s="25">
        <f t="shared" si="338"/>
        <v>2.8882478458510321</v>
      </c>
    </row>
    <row r="934" spans="1:36" x14ac:dyDescent="0.45">
      <c r="A934" s="60">
        <v>40761</v>
      </c>
      <c r="B934" s="122">
        <v>924</v>
      </c>
      <c r="C934" s="89">
        <f t="shared" si="317"/>
        <v>12.061886630326825</v>
      </c>
      <c r="D934" s="75">
        <f t="shared" si="318"/>
        <v>2.2172722491614083</v>
      </c>
      <c r="E934" s="75">
        <f t="shared" si="319"/>
        <v>9.8446143811654174</v>
      </c>
      <c r="G934" s="111">
        <v>40761</v>
      </c>
      <c r="H934" s="140">
        <v>924</v>
      </c>
      <c r="I934" s="149">
        <f t="shared" si="320"/>
        <v>2011</v>
      </c>
      <c r="J934" s="13">
        <f t="shared" si="321"/>
        <v>8</v>
      </c>
      <c r="K934" s="13">
        <f t="shared" si="322"/>
        <v>6</v>
      </c>
      <c r="L934" s="144">
        <f t="shared" si="329"/>
        <v>218</v>
      </c>
      <c r="M934" s="23">
        <f t="shared" si="323"/>
        <v>0.97297250873995333</v>
      </c>
      <c r="N934" s="35">
        <f t="shared" si="324"/>
        <v>0.28732000974619459</v>
      </c>
      <c r="O934" s="87">
        <f t="shared" si="325"/>
        <v>1.8969622075976822</v>
      </c>
      <c r="P934" s="142">
        <f t="shared" si="326"/>
        <v>36.978143469074105</v>
      </c>
      <c r="R934" s="60">
        <v>40761</v>
      </c>
      <c r="S934" s="122">
        <v>924</v>
      </c>
      <c r="T934" s="73">
        <f>'Calcul Es et Ea'!C933</f>
        <v>18.497640000000001</v>
      </c>
      <c r="U934" s="65">
        <f>'Calcul Es et Ea'!D933</f>
        <v>13.52655</v>
      </c>
      <c r="V934" s="33">
        <f t="shared" si="330"/>
        <v>27.776502248229708</v>
      </c>
      <c r="W934" s="33">
        <f t="shared" si="331"/>
        <v>15.664787831593278</v>
      </c>
      <c r="X934" s="35">
        <f t="shared" si="332"/>
        <v>0.56395825837256564</v>
      </c>
      <c r="Y934" s="25">
        <f t="shared" si="333"/>
        <v>12.061886630326825</v>
      </c>
      <c r="AA934" s="60">
        <v>40761</v>
      </c>
      <c r="AB934" s="122">
        <v>924</v>
      </c>
      <c r="AC934" s="73">
        <f t="shared" si="327"/>
        <v>18.497640000000001</v>
      </c>
      <c r="AD934" s="65">
        <f t="shared" si="328"/>
        <v>13.52655</v>
      </c>
      <c r="AE934" s="33">
        <f>'Calcul Es et Ea'!I933</f>
        <v>1.7056879120787833</v>
      </c>
      <c r="AF934" s="47">
        <f t="shared" si="334"/>
        <v>291.65764000000001</v>
      </c>
      <c r="AG934" s="47">
        <f t="shared" si="335"/>
        <v>286.68655000000001</v>
      </c>
      <c r="AH934" s="33">
        <f t="shared" si="336"/>
        <v>35.477689008756762</v>
      </c>
      <c r="AI934" s="33">
        <f t="shared" si="337"/>
        <v>33.120063946917817</v>
      </c>
      <c r="AJ934" s="25">
        <f t="shared" si="338"/>
        <v>2.2172722491614083</v>
      </c>
    </row>
    <row r="935" spans="1:36" x14ac:dyDescent="0.45">
      <c r="A935" s="60">
        <v>40762</v>
      </c>
      <c r="B935" s="122">
        <v>925</v>
      </c>
      <c r="C935" s="89">
        <f t="shared" si="317"/>
        <v>16.783611835285289</v>
      </c>
      <c r="D935" s="75">
        <f t="shared" si="318"/>
        <v>3.9826676509115706</v>
      </c>
      <c r="E935" s="75">
        <f t="shared" si="319"/>
        <v>12.800944184373718</v>
      </c>
      <c r="G935" s="111">
        <v>40762</v>
      </c>
      <c r="H935" s="140">
        <v>925</v>
      </c>
      <c r="I935" s="149">
        <f t="shared" si="320"/>
        <v>2011</v>
      </c>
      <c r="J935" s="13">
        <f t="shared" si="321"/>
        <v>8</v>
      </c>
      <c r="K935" s="13">
        <f t="shared" si="322"/>
        <v>7</v>
      </c>
      <c r="L935" s="144">
        <f t="shared" si="329"/>
        <v>219</v>
      </c>
      <c r="M935" s="23">
        <f t="shared" si="323"/>
        <v>0.97330243918562676</v>
      </c>
      <c r="N935" s="35">
        <f t="shared" si="324"/>
        <v>0.28226695738737068</v>
      </c>
      <c r="O935" s="87">
        <f t="shared" si="325"/>
        <v>1.8906890021740361</v>
      </c>
      <c r="P935" s="142">
        <f t="shared" si="326"/>
        <v>36.777067153490719</v>
      </c>
      <c r="R935" s="60">
        <v>40762</v>
      </c>
      <c r="S935" s="122">
        <v>925</v>
      </c>
      <c r="T935" s="73">
        <f>'Calcul Es et Ea'!C934</f>
        <v>21.106249999999999</v>
      </c>
      <c r="U935" s="65">
        <f>'Calcul Es et Ea'!D934</f>
        <v>11.375909999999999</v>
      </c>
      <c r="V935" s="33">
        <f t="shared" si="330"/>
        <v>27.625461763016091</v>
      </c>
      <c r="W935" s="33">
        <f t="shared" si="331"/>
        <v>21.796898487383491</v>
      </c>
      <c r="X935" s="35">
        <f t="shared" si="332"/>
        <v>0.7890148108425229</v>
      </c>
      <c r="Y935" s="25">
        <f t="shared" si="333"/>
        <v>16.783611835285289</v>
      </c>
      <c r="AA935" s="60">
        <v>40762</v>
      </c>
      <c r="AB935" s="122">
        <v>925</v>
      </c>
      <c r="AC935" s="73">
        <f t="shared" si="327"/>
        <v>21.106249999999999</v>
      </c>
      <c r="AD935" s="65">
        <f t="shared" si="328"/>
        <v>11.375909999999999</v>
      </c>
      <c r="AE935" s="33">
        <f>'Calcul Es et Ea'!I934</f>
        <v>1.6229566733865399</v>
      </c>
      <c r="AF935" s="47">
        <f t="shared" si="334"/>
        <v>294.26625000000001</v>
      </c>
      <c r="AG935" s="47">
        <f t="shared" si="335"/>
        <v>284.53591</v>
      </c>
      <c r="AH935" s="33">
        <f t="shared" si="336"/>
        <v>36.764080854554464</v>
      </c>
      <c r="AI935" s="33">
        <f t="shared" si="337"/>
        <v>32.137362493563138</v>
      </c>
      <c r="AJ935" s="25">
        <f t="shared" si="338"/>
        <v>3.9826676509115706</v>
      </c>
    </row>
    <row r="936" spans="1:36" x14ac:dyDescent="0.45">
      <c r="A936" s="60">
        <v>40763</v>
      </c>
      <c r="B936" s="121">
        <v>926</v>
      </c>
      <c r="C936" s="89">
        <f t="shared" si="317"/>
        <v>15.545594535742689</v>
      </c>
      <c r="D936" s="75">
        <f t="shared" si="318"/>
        <v>3.6447967825724343</v>
      </c>
      <c r="E936" s="75">
        <f t="shared" si="319"/>
        <v>11.900797753170254</v>
      </c>
      <c r="G936" s="111">
        <v>40763</v>
      </c>
      <c r="H936" s="139">
        <v>926</v>
      </c>
      <c r="I936" s="149">
        <f t="shared" si="320"/>
        <v>2011</v>
      </c>
      <c r="J936" s="13">
        <f t="shared" si="321"/>
        <v>8</v>
      </c>
      <c r="K936" s="13">
        <f t="shared" si="322"/>
        <v>8</v>
      </c>
      <c r="L936" s="144">
        <f t="shared" si="329"/>
        <v>220</v>
      </c>
      <c r="M936" s="23">
        <f t="shared" si="323"/>
        <v>0.97364028069474995</v>
      </c>
      <c r="N936" s="35">
        <f t="shared" si="324"/>
        <v>0.27713026323725298</v>
      </c>
      <c r="O936" s="87">
        <f t="shared" si="325"/>
        <v>1.884344047332851</v>
      </c>
      <c r="P936" s="142">
        <f t="shared" si="326"/>
        <v>36.572551110914624</v>
      </c>
      <c r="R936" s="60">
        <v>40763</v>
      </c>
      <c r="S936" s="121">
        <v>926</v>
      </c>
      <c r="T936" s="73">
        <f>'Calcul Es et Ea'!C935</f>
        <v>22.096109999999999</v>
      </c>
      <c r="U936" s="65">
        <f>'Calcul Es et Ea'!D935</f>
        <v>13.65469</v>
      </c>
      <c r="V936" s="33">
        <f t="shared" si="330"/>
        <v>27.471837492474631</v>
      </c>
      <c r="W936" s="33">
        <f t="shared" si="331"/>
        <v>20.189083812652843</v>
      </c>
      <c r="X936" s="35">
        <f t="shared" si="332"/>
        <v>0.73490110802319808</v>
      </c>
      <c r="Y936" s="25">
        <f t="shared" si="333"/>
        <v>15.545594535742689</v>
      </c>
      <c r="AA936" s="60">
        <v>40763</v>
      </c>
      <c r="AB936" s="121">
        <v>926</v>
      </c>
      <c r="AC936" s="73">
        <f t="shared" si="327"/>
        <v>22.096109999999999</v>
      </c>
      <c r="AD936" s="65">
        <f t="shared" si="328"/>
        <v>13.65469</v>
      </c>
      <c r="AE936" s="33">
        <f>'Calcul Es et Ea'!I935</f>
        <v>1.6317604166363824</v>
      </c>
      <c r="AF936" s="47">
        <f t="shared" si="334"/>
        <v>295.25611000000004</v>
      </c>
      <c r="AG936" s="47">
        <f t="shared" si="335"/>
        <v>286.81469000000004</v>
      </c>
      <c r="AH936" s="33">
        <f t="shared" si="336"/>
        <v>37.261254092475099</v>
      </c>
      <c r="AI936" s="33">
        <f t="shared" si="337"/>
        <v>33.179318226549938</v>
      </c>
      <c r="AJ936" s="25">
        <f t="shared" si="338"/>
        <v>3.6447967825724343</v>
      </c>
    </row>
    <row r="937" spans="1:36" x14ac:dyDescent="0.45">
      <c r="A937" s="60">
        <v>40764</v>
      </c>
      <c r="B937" s="122">
        <v>927</v>
      </c>
      <c r="C937" s="89">
        <f t="shared" si="317"/>
        <v>18.583999187380741</v>
      </c>
      <c r="D937" s="75">
        <f t="shared" si="318"/>
        <v>4.8192122341725474</v>
      </c>
      <c r="E937" s="75">
        <f t="shared" si="319"/>
        <v>13.764786953208194</v>
      </c>
      <c r="G937" s="111">
        <v>40764</v>
      </c>
      <c r="H937" s="140">
        <v>927</v>
      </c>
      <c r="I937" s="149">
        <f t="shared" si="320"/>
        <v>2011</v>
      </c>
      <c r="J937" s="13">
        <f t="shared" si="321"/>
        <v>8</v>
      </c>
      <c r="K937" s="13">
        <f t="shared" si="322"/>
        <v>9</v>
      </c>
      <c r="L937" s="144">
        <f t="shared" si="329"/>
        <v>221</v>
      </c>
      <c r="M937" s="23">
        <f t="shared" si="323"/>
        <v>0.97398593315759263</v>
      </c>
      <c r="N937" s="35">
        <f t="shared" si="324"/>
        <v>0.2719114494091775</v>
      </c>
      <c r="O937" s="87">
        <f t="shared" si="325"/>
        <v>1.877929895965299</v>
      </c>
      <c r="P937" s="142">
        <f t="shared" si="326"/>
        <v>36.364644087523033</v>
      </c>
      <c r="R937" s="60">
        <v>40764</v>
      </c>
      <c r="S937" s="122">
        <v>927</v>
      </c>
      <c r="T937" s="73">
        <f>'Calcul Es et Ea'!C936</f>
        <v>23.35942</v>
      </c>
      <c r="U937" s="65">
        <f>'Calcul Es et Ea'!D936</f>
        <v>11.15742</v>
      </c>
      <c r="V937" s="33">
        <f t="shared" si="330"/>
        <v>27.315666052783804</v>
      </c>
      <c r="W937" s="33">
        <f t="shared" si="331"/>
        <v>24.135063879715247</v>
      </c>
      <c r="X937" s="35">
        <f t="shared" si="332"/>
        <v>0.88356124405231495</v>
      </c>
      <c r="Y937" s="25">
        <f t="shared" si="333"/>
        <v>18.583999187380741</v>
      </c>
      <c r="AA937" s="60">
        <v>40764</v>
      </c>
      <c r="AB937" s="122">
        <v>927</v>
      </c>
      <c r="AC937" s="73">
        <f t="shared" si="327"/>
        <v>23.35942</v>
      </c>
      <c r="AD937" s="65">
        <f t="shared" si="328"/>
        <v>11.15742</v>
      </c>
      <c r="AE937" s="33">
        <f>'Calcul Es et Ea'!I936</f>
        <v>1.5892463041888287</v>
      </c>
      <c r="AF937" s="47">
        <f t="shared" si="334"/>
        <v>296.51942000000003</v>
      </c>
      <c r="AG937" s="47">
        <f t="shared" si="335"/>
        <v>284.31742000000003</v>
      </c>
      <c r="AH937" s="33">
        <f t="shared" si="336"/>
        <v>37.90307641812484</v>
      </c>
      <c r="AI937" s="33">
        <f t="shared" si="337"/>
        <v>32.038765325646843</v>
      </c>
      <c r="AJ937" s="25">
        <f t="shared" si="338"/>
        <v>4.8192122341725474</v>
      </c>
    </row>
    <row r="938" spans="1:36" x14ac:dyDescent="0.45">
      <c r="A938" s="60">
        <v>40765</v>
      </c>
      <c r="B938" s="122">
        <v>928</v>
      </c>
      <c r="C938" s="89">
        <f t="shared" si="317"/>
        <v>21.499815562743567</v>
      </c>
      <c r="D938" s="75">
        <f t="shared" si="318"/>
        <v>6.0808234226725881</v>
      </c>
      <c r="E938" s="75">
        <f t="shared" si="319"/>
        <v>15.41899214007098</v>
      </c>
      <c r="G938" s="111">
        <v>40765</v>
      </c>
      <c r="H938" s="140">
        <v>928</v>
      </c>
      <c r="I938" s="149">
        <f t="shared" si="320"/>
        <v>2011</v>
      </c>
      <c r="J938" s="13">
        <f t="shared" si="321"/>
        <v>8</v>
      </c>
      <c r="K938" s="13">
        <f t="shared" si="322"/>
        <v>10</v>
      </c>
      <c r="L938" s="144">
        <f t="shared" si="329"/>
        <v>222</v>
      </c>
      <c r="M938" s="23">
        <f t="shared" si="323"/>
        <v>0.97433929414987031</v>
      </c>
      <c r="N938" s="35">
        <f t="shared" si="324"/>
        <v>0.26661206235031204</v>
      </c>
      <c r="O938" s="87">
        <f t="shared" si="325"/>
        <v>1.871449053240708</v>
      </c>
      <c r="P938" s="142">
        <f t="shared" si="326"/>
        <v>36.153395965122442</v>
      </c>
      <c r="R938" s="60">
        <v>40765</v>
      </c>
      <c r="S938" s="122">
        <v>928</v>
      </c>
      <c r="T938" s="73">
        <f>'Calcul Es et Ea'!C937</f>
        <v>25.311879999999999</v>
      </c>
      <c r="U938" s="65">
        <f>'Calcul Es et Ea'!D937</f>
        <v>8.7891189999999995</v>
      </c>
      <c r="V938" s="33">
        <f t="shared" si="330"/>
        <v>27.156984913161377</v>
      </c>
      <c r="W938" s="33">
        <f t="shared" si="331"/>
        <v>27.921838393173463</v>
      </c>
      <c r="X938" s="35">
        <f t="shared" si="332"/>
        <v>1</v>
      </c>
      <c r="Y938" s="25">
        <f t="shared" si="333"/>
        <v>21.499815562743567</v>
      </c>
      <c r="AA938" s="60">
        <v>40765</v>
      </c>
      <c r="AB938" s="122">
        <v>928</v>
      </c>
      <c r="AC938" s="73">
        <f t="shared" si="327"/>
        <v>25.311879999999999</v>
      </c>
      <c r="AD938" s="65">
        <f t="shared" si="328"/>
        <v>8.7891189999999995</v>
      </c>
      <c r="AE938" s="33">
        <f>'Calcul Es et Ea'!I937</f>
        <v>1.4059727474689014</v>
      </c>
      <c r="AF938" s="47">
        <f t="shared" si="334"/>
        <v>298.47188</v>
      </c>
      <c r="AG938" s="47">
        <f t="shared" si="335"/>
        <v>281.949119</v>
      </c>
      <c r="AH938" s="33">
        <f t="shared" si="336"/>
        <v>38.911285408660547</v>
      </c>
      <c r="AI938" s="33">
        <f t="shared" si="337"/>
        <v>30.984526293534742</v>
      </c>
      <c r="AJ938" s="25">
        <f t="shared" si="338"/>
        <v>6.0808234226725881</v>
      </c>
    </row>
    <row r="939" spans="1:36" x14ac:dyDescent="0.45">
      <c r="A939" s="60">
        <v>40766</v>
      </c>
      <c r="B939" s="121">
        <v>929</v>
      </c>
      <c r="C939" s="89">
        <f t="shared" si="317"/>
        <v>20.489813973145736</v>
      </c>
      <c r="D939" s="75">
        <f t="shared" si="318"/>
        <v>5.7345755223918324</v>
      </c>
      <c r="E939" s="75">
        <f t="shared" si="319"/>
        <v>14.755238450753904</v>
      </c>
      <c r="G939" s="111">
        <v>40766</v>
      </c>
      <c r="H939" s="139">
        <v>929</v>
      </c>
      <c r="I939" s="149">
        <f t="shared" si="320"/>
        <v>2011</v>
      </c>
      <c r="J939" s="13">
        <f t="shared" si="321"/>
        <v>8</v>
      </c>
      <c r="K939" s="13">
        <f t="shared" si="322"/>
        <v>11</v>
      </c>
      <c r="L939" s="144">
        <f t="shared" si="329"/>
        <v>223</v>
      </c>
      <c r="M939" s="23">
        <f t="shared" si="323"/>
        <v>0.97470025896309476</v>
      </c>
      <c r="N939" s="35">
        <f t="shared" si="324"/>
        <v>0.26123367238341294</v>
      </c>
      <c r="O939" s="87">
        <f t="shared" si="325"/>
        <v>1.8649039755233197</v>
      </c>
      <c r="P939" s="142">
        <f t="shared" si="326"/>
        <v>35.938857783407613</v>
      </c>
      <c r="R939" s="60">
        <v>40766</v>
      </c>
      <c r="S939" s="121">
        <v>929</v>
      </c>
      <c r="T939" s="73">
        <f>'Calcul Es et Ea'!C938</f>
        <v>26.39987</v>
      </c>
      <c r="U939" s="65">
        <f>'Calcul Es et Ea'!D938</f>
        <v>11.213329999999999</v>
      </c>
      <c r="V939" s="33">
        <f t="shared" si="330"/>
        <v>26.995832412584463</v>
      </c>
      <c r="W939" s="33">
        <f t="shared" si="331"/>
        <v>26.610148017072383</v>
      </c>
      <c r="X939" s="35">
        <f t="shared" si="332"/>
        <v>0.98571318751659287</v>
      </c>
      <c r="Y939" s="25">
        <f t="shared" si="333"/>
        <v>20.489813973145736</v>
      </c>
      <c r="AA939" s="60">
        <v>40766</v>
      </c>
      <c r="AB939" s="121">
        <v>929</v>
      </c>
      <c r="AC939" s="73">
        <f t="shared" si="327"/>
        <v>26.39987</v>
      </c>
      <c r="AD939" s="65">
        <f t="shared" si="328"/>
        <v>11.213329999999999</v>
      </c>
      <c r="AE939" s="33">
        <f>'Calcul Es et Ea'!I938</f>
        <v>1.5901601098417237</v>
      </c>
      <c r="AF939" s="47">
        <f t="shared" si="334"/>
        <v>299.55987000000005</v>
      </c>
      <c r="AG939" s="47">
        <f t="shared" si="335"/>
        <v>284.37333000000001</v>
      </c>
      <c r="AH939" s="33">
        <f t="shared" si="336"/>
        <v>39.481752982595538</v>
      </c>
      <c r="AI939" s="33">
        <f t="shared" si="337"/>
        <v>32.063973992973303</v>
      </c>
      <c r="AJ939" s="25">
        <f t="shared" si="338"/>
        <v>5.7345755223918324</v>
      </c>
    </row>
    <row r="940" spans="1:36" x14ac:dyDescent="0.45">
      <c r="A940" s="60">
        <v>40767</v>
      </c>
      <c r="B940" s="122">
        <v>930</v>
      </c>
      <c r="C940" s="89">
        <f t="shared" si="317"/>
        <v>15.451675237157307</v>
      </c>
      <c r="D940" s="75">
        <f t="shared" si="318"/>
        <v>3.379910898040007</v>
      </c>
      <c r="E940" s="75">
        <f t="shared" si="319"/>
        <v>12.0717643391173</v>
      </c>
      <c r="G940" s="111">
        <v>40767</v>
      </c>
      <c r="H940" s="140">
        <v>930</v>
      </c>
      <c r="I940" s="149">
        <f t="shared" si="320"/>
        <v>2011</v>
      </c>
      <c r="J940" s="13">
        <f t="shared" si="321"/>
        <v>8</v>
      </c>
      <c r="K940" s="13">
        <f t="shared" si="322"/>
        <v>12</v>
      </c>
      <c r="L940" s="144">
        <f t="shared" si="329"/>
        <v>224</v>
      </c>
      <c r="M940" s="23">
        <f t="shared" si="323"/>
        <v>0.97506872063560157</v>
      </c>
      <c r="N940" s="35">
        <f t="shared" si="324"/>
        <v>0.25577787324150192</v>
      </c>
      <c r="O940" s="87">
        <f t="shared" si="325"/>
        <v>1.8582970694873679</v>
      </c>
      <c r="P940" s="142">
        <f t="shared" si="326"/>
        <v>35.721081762040363</v>
      </c>
      <c r="R940" s="60">
        <v>40767</v>
      </c>
      <c r="S940" s="122">
        <v>930</v>
      </c>
      <c r="T940" s="73">
        <f>'Calcul Es et Ea'!C939</f>
        <v>24.71153</v>
      </c>
      <c r="U940" s="65">
        <f>'Calcul Es et Ea'!D939</f>
        <v>15.969480000000001</v>
      </c>
      <c r="V940" s="33">
        <f t="shared" si="330"/>
        <v>26.832247776374242</v>
      </c>
      <c r="W940" s="33">
        <f t="shared" si="331"/>
        <v>20.067110697606893</v>
      </c>
      <c r="X940" s="35">
        <f t="shared" si="332"/>
        <v>0.74787289029419135</v>
      </c>
      <c r="Y940" s="25">
        <f t="shared" si="333"/>
        <v>15.451675237157307</v>
      </c>
      <c r="AA940" s="60">
        <v>40767</v>
      </c>
      <c r="AB940" s="122">
        <v>930</v>
      </c>
      <c r="AC940" s="73">
        <f t="shared" si="327"/>
        <v>24.71153</v>
      </c>
      <c r="AD940" s="65">
        <f t="shared" si="328"/>
        <v>15.969480000000001</v>
      </c>
      <c r="AE940" s="33">
        <f>'Calcul Es et Ea'!I939</f>
        <v>2.0276299961099316</v>
      </c>
      <c r="AF940" s="47">
        <f t="shared" si="334"/>
        <v>297.87153000000001</v>
      </c>
      <c r="AG940" s="47">
        <f t="shared" si="335"/>
        <v>289.12948</v>
      </c>
      <c r="AH940" s="33">
        <f t="shared" si="336"/>
        <v>38.599162154764208</v>
      </c>
      <c r="AI940" s="33">
        <f t="shared" si="337"/>
        <v>34.26347395735214</v>
      </c>
      <c r="AJ940" s="25">
        <f t="shared" si="338"/>
        <v>3.379910898040007</v>
      </c>
    </row>
    <row r="941" spans="1:36" x14ac:dyDescent="0.45">
      <c r="A941" s="60">
        <v>40768</v>
      </c>
      <c r="B941" s="122">
        <v>931</v>
      </c>
      <c r="C941" s="89">
        <f t="shared" si="317"/>
        <v>15.930630816829424</v>
      </c>
      <c r="D941" s="75">
        <f t="shared" si="318"/>
        <v>3.5807207331057858</v>
      </c>
      <c r="E941" s="75">
        <f t="shared" si="319"/>
        <v>12.349910083723639</v>
      </c>
      <c r="G941" s="111">
        <v>40768</v>
      </c>
      <c r="H941" s="140">
        <v>931</v>
      </c>
      <c r="I941" s="149">
        <f t="shared" si="320"/>
        <v>2011</v>
      </c>
      <c r="J941" s="13">
        <f t="shared" si="321"/>
        <v>8</v>
      </c>
      <c r="K941" s="13">
        <f t="shared" si="322"/>
        <v>13</v>
      </c>
      <c r="L941" s="144">
        <f t="shared" si="329"/>
        <v>225</v>
      </c>
      <c r="M941" s="23">
        <f t="shared" si="323"/>
        <v>0.97544456998424511</v>
      </c>
      <c r="N941" s="35">
        <f t="shared" si="324"/>
        <v>0.25024628159561113</v>
      </c>
      <c r="O941" s="87">
        <f t="shared" si="325"/>
        <v>1.8516306914223626</v>
      </c>
      <c r="P941" s="142">
        <f t="shared" si="326"/>
        <v>35.500121322391635</v>
      </c>
      <c r="R941" s="60">
        <v>40768</v>
      </c>
      <c r="S941" s="122">
        <v>931</v>
      </c>
      <c r="T941" s="73">
        <f>'Calcul Es et Ea'!C940</f>
        <v>24.49127</v>
      </c>
      <c r="U941" s="65">
        <f>'Calcul Es et Ea'!D940</f>
        <v>15.08283</v>
      </c>
      <c r="V941" s="33">
        <f t="shared" si="330"/>
        <v>26.666271132527701</v>
      </c>
      <c r="W941" s="33">
        <f t="shared" si="331"/>
        <v>20.689130930947304</v>
      </c>
      <c r="X941" s="35">
        <f t="shared" si="332"/>
        <v>0.77585391778719892</v>
      </c>
      <c r="Y941" s="25">
        <f t="shared" si="333"/>
        <v>15.930630816829424</v>
      </c>
      <c r="AA941" s="60">
        <v>40768</v>
      </c>
      <c r="AB941" s="122">
        <v>931</v>
      </c>
      <c r="AC941" s="73">
        <f t="shared" si="327"/>
        <v>24.49127</v>
      </c>
      <c r="AD941" s="65">
        <f t="shared" si="328"/>
        <v>15.08283</v>
      </c>
      <c r="AE941" s="33">
        <f>'Calcul Es et Ea'!I940</f>
        <v>2.0008080911776616</v>
      </c>
      <c r="AF941" s="47">
        <f t="shared" si="334"/>
        <v>297.65127000000001</v>
      </c>
      <c r="AG941" s="47">
        <f t="shared" si="335"/>
        <v>288.24283000000003</v>
      </c>
      <c r="AH941" s="33">
        <f t="shared" si="336"/>
        <v>38.485120693868289</v>
      </c>
      <c r="AI941" s="33">
        <f t="shared" si="337"/>
        <v>33.845111220162046</v>
      </c>
      <c r="AJ941" s="25">
        <f t="shared" si="338"/>
        <v>3.5807207331057858</v>
      </c>
    </row>
    <row r="942" spans="1:36" x14ac:dyDescent="0.45">
      <c r="A942" s="60">
        <v>40769</v>
      </c>
      <c r="B942" s="121">
        <v>932</v>
      </c>
      <c r="C942" s="89">
        <f t="shared" si="317"/>
        <v>12.409858861505898</v>
      </c>
      <c r="D942" s="75">
        <f t="shared" si="318"/>
        <v>2.293764158937913</v>
      </c>
      <c r="E942" s="75">
        <f t="shared" si="319"/>
        <v>10.116094702567985</v>
      </c>
      <c r="G942" s="111">
        <v>40769</v>
      </c>
      <c r="H942" s="139">
        <v>932</v>
      </c>
      <c r="I942" s="149">
        <f t="shared" si="320"/>
        <v>2011</v>
      </c>
      <c r="J942" s="13">
        <f t="shared" si="321"/>
        <v>8</v>
      </c>
      <c r="K942" s="13">
        <f t="shared" si="322"/>
        <v>14</v>
      </c>
      <c r="L942" s="144">
        <f t="shared" si="329"/>
        <v>226</v>
      </c>
      <c r="M942" s="23">
        <f t="shared" si="323"/>
        <v>0.97582769563675187</v>
      </c>
      <c r="N942" s="35">
        <f t="shared" si="324"/>
        <v>0.24464053657572624</v>
      </c>
      <c r="O942" s="87">
        <f t="shared" si="325"/>
        <v>1.8449071467203033</v>
      </c>
      <c r="P942" s="142">
        <f t="shared" si="326"/>
        <v>35.276031108788807</v>
      </c>
      <c r="R942" s="60">
        <v>40769</v>
      </c>
      <c r="S942" s="121">
        <v>932</v>
      </c>
      <c r="T942" s="73">
        <f>'Calcul Es et Ea'!C941</f>
        <v>22.492799999999999</v>
      </c>
      <c r="U942" s="65">
        <f>'Calcul Es et Ea'!D941</f>
        <v>16.710699999999999</v>
      </c>
      <c r="V942" s="33">
        <f t="shared" si="330"/>
        <v>26.497943527677801</v>
      </c>
      <c r="W942" s="33">
        <f t="shared" si="331"/>
        <v>16.11669982013753</v>
      </c>
      <c r="X942" s="35">
        <f t="shared" si="332"/>
        <v>0.60822455158843602</v>
      </c>
      <c r="Y942" s="25">
        <f t="shared" si="333"/>
        <v>12.409858861505898</v>
      </c>
      <c r="AA942" s="60">
        <v>40769</v>
      </c>
      <c r="AB942" s="121">
        <v>932</v>
      </c>
      <c r="AC942" s="73">
        <f t="shared" si="327"/>
        <v>22.492799999999999</v>
      </c>
      <c r="AD942" s="65">
        <f t="shared" si="328"/>
        <v>16.710699999999999</v>
      </c>
      <c r="AE942" s="33">
        <f>'Calcul Es et Ea'!I941</f>
        <v>2.1420143915723879</v>
      </c>
      <c r="AF942" s="47">
        <f t="shared" si="334"/>
        <v>295.65280000000001</v>
      </c>
      <c r="AG942" s="47">
        <f t="shared" si="335"/>
        <v>289.8707</v>
      </c>
      <c r="AH942" s="33">
        <f t="shared" si="336"/>
        <v>37.46190677100067</v>
      </c>
      <c r="AI942" s="33">
        <f t="shared" si="337"/>
        <v>34.616182383258057</v>
      </c>
      <c r="AJ942" s="25">
        <f t="shared" si="338"/>
        <v>2.293764158937913</v>
      </c>
    </row>
    <row r="943" spans="1:36" x14ac:dyDescent="0.45">
      <c r="A943" s="60">
        <v>40770</v>
      </c>
      <c r="B943" s="122">
        <v>933</v>
      </c>
      <c r="C943" s="89">
        <f t="shared" si="317"/>
        <v>16.94093364985509</v>
      </c>
      <c r="D943" s="75">
        <f t="shared" si="318"/>
        <v>4.5171170980833306</v>
      </c>
      <c r="E943" s="75">
        <f t="shared" si="319"/>
        <v>12.423816551771759</v>
      </c>
      <c r="G943" s="111">
        <v>40770</v>
      </c>
      <c r="H943" s="140">
        <v>933</v>
      </c>
      <c r="I943" s="149">
        <f t="shared" si="320"/>
        <v>2011</v>
      </c>
      <c r="J943" s="13">
        <f t="shared" si="321"/>
        <v>8</v>
      </c>
      <c r="K943" s="13">
        <f t="shared" si="322"/>
        <v>15</v>
      </c>
      <c r="L943" s="144">
        <f t="shared" si="329"/>
        <v>227</v>
      </c>
      <c r="M943" s="23">
        <f t="shared" si="323"/>
        <v>0.9762179840647226</v>
      </c>
      <c r="N943" s="35">
        <f t="shared" si="324"/>
        <v>0.23896229928507901</v>
      </c>
      <c r="O943" s="87">
        <f t="shared" si="325"/>
        <v>1.8381286895365048</v>
      </c>
      <c r="P943" s="142">
        <f t="shared" si="326"/>
        <v>35.048867009111483</v>
      </c>
      <c r="R943" s="60">
        <v>40770</v>
      </c>
      <c r="S943" s="122">
        <v>933</v>
      </c>
      <c r="T943" s="73">
        <f>'Calcul Es et Ea'!C942</f>
        <v>25.317779999999999</v>
      </c>
      <c r="U943" s="65">
        <f>'Calcul Es et Ea'!D942</f>
        <v>14.402419999999999</v>
      </c>
      <c r="V943" s="33">
        <f t="shared" si="330"/>
        <v>26.327306942564181</v>
      </c>
      <c r="W943" s="33">
        <f t="shared" si="331"/>
        <v>22.001212532279336</v>
      </c>
      <c r="X943" s="35">
        <f t="shared" si="332"/>
        <v>0.8356803291835857</v>
      </c>
      <c r="Y943" s="25">
        <f t="shared" si="333"/>
        <v>16.94093364985509</v>
      </c>
      <c r="AA943" s="60">
        <v>40770</v>
      </c>
      <c r="AB943" s="122">
        <v>933</v>
      </c>
      <c r="AC943" s="73">
        <f t="shared" si="327"/>
        <v>25.317779999999999</v>
      </c>
      <c r="AD943" s="65">
        <f t="shared" si="328"/>
        <v>14.402419999999999</v>
      </c>
      <c r="AE943" s="33">
        <f>'Calcul Es et Ea'!I942</f>
        <v>1.6482352620490064</v>
      </c>
      <c r="AF943" s="47">
        <f t="shared" si="334"/>
        <v>298.47778000000005</v>
      </c>
      <c r="AG943" s="47">
        <f t="shared" si="335"/>
        <v>287.56242000000003</v>
      </c>
      <c r="AH943" s="33">
        <f t="shared" si="336"/>
        <v>38.914362192861262</v>
      </c>
      <c r="AI943" s="33">
        <f t="shared" si="337"/>
        <v>33.5266694328852</v>
      </c>
      <c r="AJ943" s="25">
        <f t="shared" si="338"/>
        <v>4.5171170980833306</v>
      </c>
    </row>
    <row r="944" spans="1:36" x14ac:dyDescent="0.45">
      <c r="A944" s="60">
        <v>40771</v>
      </c>
      <c r="B944" s="122">
        <v>934</v>
      </c>
      <c r="C944" s="89">
        <f t="shared" si="317"/>
        <v>21.123278832315965</v>
      </c>
      <c r="D944" s="75">
        <f t="shared" si="318"/>
        <v>5.7462840369185875</v>
      </c>
      <c r="E944" s="75">
        <f t="shared" si="319"/>
        <v>15.376994795397376</v>
      </c>
      <c r="G944" s="111">
        <v>40771</v>
      </c>
      <c r="H944" s="140">
        <v>934</v>
      </c>
      <c r="I944" s="149">
        <f t="shared" si="320"/>
        <v>2011</v>
      </c>
      <c r="J944" s="13">
        <f t="shared" si="321"/>
        <v>8</v>
      </c>
      <c r="K944" s="13">
        <f t="shared" si="322"/>
        <v>16</v>
      </c>
      <c r="L944" s="144">
        <f t="shared" si="329"/>
        <v>228</v>
      </c>
      <c r="M944" s="23">
        <f t="shared" si="323"/>
        <v>0.97661531961727277</v>
      </c>
      <c r="N944" s="35">
        <f t="shared" si="324"/>
        <v>0.23321325230792456</v>
      </c>
      <c r="O944" s="87">
        <f t="shared" si="325"/>
        <v>1.8312975226156711</v>
      </c>
      <c r="P944" s="142">
        <f t="shared" si="326"/>
        <v>34.818686174578744</v>
      </c>
      <c r="R944" s="60">
        <v>40771</v>
      </c>
      <c r="S944" s="122">
        <v>934</v>
      </c>
      <c r="T944" s="73">
        <f>'Calcul Es et Ea'!C943</f>
        <v>28.64378</v>
      </c>
      <c r="U944" s="65">
        <f>'Calcul Es et Ea'!D943</f>
        <v>11.448499999999999</v>
      </c>
      <c r="V944" s="33">
        <f t="shared" si="330"/>
        <v>26.15440430689657</v>
      </c>
      <c r="W944" s="33">
        <f t="shared" si="331"/>
        <v>27.432829652358393</v>
      </c>
      <c r="X944" s="35">
        <f t="shared" si="332"/>
        <v>1</v>
      </c>
      <c r="Y944" s="25">
        <f t="shared" si="333"/>
        <v>21.123278832315965</v>
      </c>
      <c r="AA944" s="60">
        <v>40771</v>
      </c>
      <c r="AB944" s="122">
        <v>934</v>
      </c>
      <c r="AC944" s="73">
        <f t="shared" si="327"/>
        <v>28.64378</v>
      </c>
      <c r="AD944" s="65">
        <f t="shared" si="328"/>
        <v>11.448499999999999</v>
      </c>
      <c r="AE944" s="33">
        <f>'Calcul Es et Ea'!I943</f>
        <v>1.6944534569016367</v>
      </c>
      <c r="AF944" s="47">
        <f t="shared" si="334"/>
        <v>301.80378000000002</v>
      </c>
      <c r="AG944" s="47">
        <f t="shared" si="335"/>
        <v>284.60850000000005</v>
      </c>
      <c r="AH944" s="33">
        <f t="shared" si="336"/>
        <v>40.678093737849018</v>
      </c>
      <c r="AI944" s="33">
        <f t="shared" si="337"/>
        <v>32.170170219250515</v>
      </c>
      <c r="AJ944" s="25">
        <f t="shared" si="338"/>
        <v>5.7462840369185875</v>
      </c>
    </row>
    <row r="945" spans="1:36" x14ac:dyDescent="0.45">
      <c r="A945" s="60">
        <v>40772</v>
      </c>
      <c r="B945" s="121">
        <v>935</v>
      </c>
      <c r="C945" s="89">
        <f t="shared" si="317"/>
        <v>14.390874919562998</v>
      </c>
      <c r="D945" s="75">
        <f t="shared" si="318"/>
        <v>3.2563332338091739</v>
      </c>
      <c r="E945" s="75">
        <f t="shared" si="319"/>
        <v>11.134541685753824</v>
      </c>
      <c r="G945" s="111">
        <v>40772</v>
      </c>
      <c r="H945" s="139">
        <v>935</v>
      </c>
      <c r="I945" s="149">
        <f t="shared" si="320"/>
        <v>2011</v>
      </c>
      <c r="J945" s="13">
        <f t="shared" si="321"/>
        <v>8</v>
      </c>
      <c r="K945" s="13">
        <f t="shared" si="322"/>
        <v>17</v>
      </c>
      <c r="L945" s="144">
        <f t="shared" si="329"/>
        <v>229</v>
      </c>
      <c r="M945" s="23">
        <f t="shared" si="323"/>
        <v>0.97701958455530324</v>
      </c>
      <c r="N945" s="35">
        <f t="shared" si="324"/>
        <v>0.22739509921095732</v>
      </c>
      <c r="O945" s="87">
        <f t="shared" si="325"/>
        <v>1.824415797274916</v>
      </c>
      <c r="P945" s="142">
        <f t="shared" si="326"/>
        <v>34.585547038573502</v>
      </c>
      <c r="R945" s="60">
        <v>40772</v>
      </c>
      <c r="S945" s="121">
        <v>935</v>
      </c>
      <c r="T945" s="73">
        <f>'Calcul Es et Ea'!C944</f>
        <v>23.840140000000002</v>
      </c>
      <c r="U945" s="65">
        <f>'Calcul Es et Ea'!D944</f>
        <v>15.751110000000001</v>
      </c>
      <c r="V945" s="33">
        <f t="shared" si="330"/>
        <v>25.979279513494873</v>
      </c>
      <c r="W945" s="33">
        <f t="shared" si="331"/>
        <v>18.689447947484414</v>
      </c>
      <c r="X945" s="35">
        <f t="shared" si="332"/>
        <v>0.71939823957689919</v>
      </c>
      <c r="Y945" s="25">
        <f t="shared" si="333"/>
        <v>14.390874919562998</v>
      </c>
      <c r="AA945" s="60">
        <v>40772</v>
      </c>
      <c r="AB945" s="121">
        <v>935</v>
      </c>
      <c r="AC945" s="73">
        <f t="shared" si="327"/>
        <v>23.840140000000002</v>
      </c>
      <c r="AD945" s="65">
        <f t="shared" si="328"/>
        <v>15.751110000000001</v>
      </c>
      <c r="AE945" s="33">
        <f>'Calcul Es et Ea'!I944</f>
        <v>1.940234453873791</v>
      </c>
      <c r="AF945" s="47">
        <f t="shared" si="334"/>
        <v>297.00014000000004</v>
      </c>
      <c r="AG945" s="47">
        <f t="shared" si="335"/>
        <v>288.91111000000001</v>
      </c>
      <c r="AH945" s="33">
        <f t="shared" si="336"/>
        <v>38.149470051518961</v>
      </c>
      <c r="AI945" s="33">
        <f t="shared" si="337"/>
        <v>34.16007886139834</v>
      </c>
      <c r="AJ945" s="25">
        <f t="shared" si="338"/>
        <v>3.2563332338091739</v>
      </c>
    </row>
    <row r="946" spans="1:36" x14ac:dyDescent="0.45">
      <c r="A946" s="60">
        <v>40773</v>
      </c>
      <c r="B946" s="122">
        <v>936</v>
      </c>
      <c r="C946" s="89">
        <f t="shared" si="317"/>
        <v>15.585250876763027</v>
      </c>
      <c r="D946" s="75">
        <f t="shared" si="318"/>
        <v>3.3602224335086124</v>
      </c>
      <c r="E946" s="75">
        <f t="shared" si="319"/>
        <v>12.225028443254415</v>
      </c>
      <c r="G946" s="111">
        <v>40773</v>
      </c>
      <c r="H946" s="140">
        <v>936</v>
      </c>
      <c r="I946" s="149">
        <f t="shared" si="320"/>
        <v>2011</v>
      </c>
      <c r="J946" s="13">
        <f t="shared" si="321"/>
        <v>8</v>
      </c>
      <c r="K946" s="13">
        <f t="shared" si="322"/>
        <v>18</v>
      </c>
      <c r="L946" s="144">
        <f t="shared" si="329"/>
        <v>230</v>
      </c>
      <c r="M946" s="23">
        <f t="shared" si="323"/>
        <v>0.97743065908638782</v>
      </c>
      <c r="N946" s="35">
        <f t="shared" si="324"/>
        <v>0.22150956403850508</v>
      </c>
      <c r="O946" s="87">
        <f t="shared" si="325"/>
        <v>1.8174856135354833</v>
      </c>
      <c r="P946" s="142">
        <f t="shared" si="326"/>
        <v>34.349509334350877</v>
      </c>
      <c r="R946" s="60">
        <v>40773</v>
      </c>
      <c r="S946" s="122">
        <v>936</v>
      </c>
      <c r="T946" s="73">
        <f>'Calcul Es et Ea'!C945</f>
        <v>25.707840000000001</v>
      </c>
      <c r="U946" s="65">
        <f>'Calcul Es et Ea'!D945</f>
        <v>16.089549999999999</v>
      </c>
      <c r="V946" s="33">
        <f t="shared" si="330"/>
        <v>25.801977431591006</v>
      </c>
      <c r="W946" s="33">
        <f t="shared" si="331"/>
        <v>20.240585554237697</v>
      </c>
      <c r="X946" s="35">
        <f t="shared" si="332"/>
        <v>0.78445869538107016</v>
      </c>
      <c r="Y946" s="25">
        <f t="shared" si="333"/>
        <v>15.585250876763027</v>
      </c>
      <c r="AA946" s="60">
        <v>40773</v>
      </c>
      <c r="AB946" s="122">
        <v>936</v>
      </c>
      <c r="AC946" s="73">
        <f t="shared" si="327"/>
        <v>25.707840000000001</v>
      </c>
      <c r="AD946" s="65">
        <f t="shared" si="328"/>
        <v>16.089549999999999</v>
      </c>
      <c r="AE946" s="33">
        <f>'Calcul Es et Ea'!I945</f>
        <v>2.2700348947665909</v>
      </c>
      <c r="AF946" s="47">
        <f t="shared" si="334"/>
        <v>298.86784</v>
      </c>
      <c r="AG946" s="47">
        <f t="shared" si="335"/>
        <v>289.24955</v>
      </c>
      <c r="AH946" s="33">
        <f t="shared" si="336"/>
        <v>39.118179260963402</v>
      </c>
      <c r="AI946" s="33">
        <f t="shared" si="337"/>
        <v>34.320425309897125</v>
      </c>
      <c r="AJ946" s="25">
        <f t="shared" si="338"/>
        <v>3.3602224335086124</v>
      </c>
    </row>
    <row r="947" spans="1:36" x14ac:dyDescent="0.45">
      <c r="A947" s="60">
        <v>40774</v>
      </c>
      <c r="B947" s="122">
        <v>937</v>
      </c>
      <c r="C947" s="89">
        <f t="shared" si="317"/>
        <v>18.228179021282962</v>
      </c>
      <c r="D947" s="75">
        <f t="shared" si="318"/>
        <v>4.6738852645303215</v>
      </c>
      <c r="E947" s="75">
        <f t="shared" si="319"/>
        <v>13.55429375675264</v>
      </c>
      <c r="G947" s="111">
        <v>40774</v>
      </c>
      <c r="H947" s="140">
        <v>937</v>
      </c>
      <c r="I947" s="149">
        <f t="shared" si="320"/>
        <v>2011</v>
      </c>
      <c r="J947" s="13">
        <f t="shared" si="321"/>
        <v>8</v>
      </c>
      <c r="K947" s="13">
        <f t="shared" si="322"/>
        <v>19</v>
      </c>
      <c r="L947" s="144">
        <f t="shared" si="329"/>
        <v>231</v>
      </c>
      <c r="M947" s="23">
        <f t="shared" si="323"/>
        <v>0.97784842140027151</v>
      </c>
      <c r="N947" s="35">
        <f t="shared" si="324"/>
        <v>0.21555839080166095</v>
      </c>
      <c r="O947" s="87">
        <f t="shared" si="325"/>
        <v>1.810509020395066</v>
      </c>
      <c r="P947" s="142">
        <f t="shared" si="326"/>
        <v>34.11063411148163</v>
      </c>
      <c r="R947" s="60">
        <v>40774</v>
      </c>
      <c r="S947" s="122">
        <v>937</v>
      </c>
      <c r="T947" s="73">
        <f>'Calcul Es et Ea'!C946</f>
        <v>27.602499999999999</v>
      </c>
      <c r="U947" s="65">
        <f>'Calcul Es et Ea'!D946</f>
        <v>14.260579999999999</v>
      </c>
      <c r="V947" s="33">
        <f t="shared" si="330"/>
        <v>25.622543919180544</v>
      </c>
      <c r="W947" s="33">
        <f t="shared" si="331"/>
        <v>23.67295976789995</v>
      </c>
      <c r="X947" s="35">
        <f t="shared" si="332"/>
        <v>0.92391137439631155</v>
      </c>
      <c r="Y947" s="25">
        <f t="shared" si="333"/>
        <v>18.228179021282962</v>
      </c>
      <c r="AA947" s="60">
        <v>40774</v>
      </c>
      <c r="AB947" s="122">
        <v>937</v>
      </c>
      <c r="AC947" s="73">
        <f t="shared" si="327"/>
        <v>27.602499999999999</v>
      </c>
      <c r="AD947" s="65">
        <f t="shared" si="328"/>
        <v>14.260579999999999</v>
      </c>
      <c r="AE947" s="33">
        <f>'Calcul Es et Ea'!I946</f>
        <v>2.0085855129720991</v>
      </c>
      <c r="AF947" s="47">
        <f t="shared" si="334"/>
        <v>300.76250000000005</v>
      </c>
      <c r="AG947" s="47">
        <f t="shared" si="335"/>
        <v>287.42058000000003</v>
      </c>
      <c r="AH947" s="33">
        <f t="shared" si="336"/>
        <v>40.119604002803911</v>
      </c>
      <c r="AI947" s="33">
        <f t="shared" si="337"/>
        <v>33.460570315555351</v>
      </c>
      <c r="AJ947" s="25">
        <f t="shared" si="338"/>
        <v>4.6738852645303215</v>
      </c>
    </row>
    <row r="948" spans="1:36" x14ac:dyDescent="0.45">
      <c r="A948" s="60">
        <v>40775</v>
      </c>
      <c r="B948" s="121">
        <v>938</v>
      </c>
      <c r="C948" s="89">
        <f t="shared" si="317"/>
        <v>20.743614183974149</v>
      </c>
      <c r="D948" s="75">
        <f t="shared" si="318"/>
        <v>5.1354293756498191</v>
      </c>
      <c r="E948" s="75">
        <f t="shared" si="319"/>
        <v>15.60818480832433</v>
      </c>
      <c r="G948" s="111">
        <v>40775</v>
      </c>
      <c r="H948" s="139">
        <v>938</v>
      </c>
      <c r="I948" s="149">
        <f t="shared" si="320"/>
        <v>2011</v>
      </c>
      <c r="J948" s="13">
        <f t="shared" si="321"/>
        <v>8</v>
      </c>
      <c r="K948" s="13">
        <f t="shared" si="322"/>
        <v>20</v>
      </c>
      <c r="L948" s="144">
        <f t="shared" si="329"/>
        <v>232</v>
      </c>
      <c r="M948" s="23">
        <f t="shared" si="323"/>
        <v>0.97827274770496442</v>
      </c>
      <c r="N948" s="35">
        <f t="shared" si="324"/>
        <v>0.20954334296149085</v>
      </c>
      <c r="O948" s="87">
        <f t="shared" si="325"/>
        <v>1.8034880162327402</v>
      </c>
      <c r="P948" s="142">
        <f t="shared" si="326"/>
        <v>33.868983750884077</v>
      </c>
      <c r="R948" s="60">
        <v>40775</v>
      </c>
      <c r="S948" s="121">
        <v>938</v>
      </c>
      <c r="T948" s="73">
        <f>'Calcul Es et Ea'!C947</f>
        <v>31.492370000000001</v>
      </c>
      <c r="U948" s="65">
        <f>'Calcul Es et Ea'!D947</f>
        <v>13.96665</v>
      </c>
      <c r="V948" s="33">
        <f t="shared" si="330"/>
        <v>25.441025834314086</v>
      </c>
      <c r="W948" s="33">
        <f t="shared" si="331"/>
        <v>26.939758680485905</v>
      </c>
      <c r="X948" s="35">
        <f t="shared" si="332"/>
        <v>1</v>
      </c>
      <c r="Y948" s="25">
        <f t="shared" si="333"/>
        <v>20.743614183974149</v>
      </c>
      <c r="AA948" s="60">
        <v>40775</v>
      </c>
      <c r="AB948" s="121">
        <v>938</v>
      </c>
      <c r="AC948" s="73">
        <f t="shared" si="327"/>
        <v>31.492370000000001</v>
      </c>
      <c r="AD948" s="65">
        <f t="shared" si="328"/>
        <v>13.96665</v>
      </c>
      <c r="AE948" s="33">
        <f>'Calcul Es et Ea'!I947</f>
        <v>2.124712889505489</v>
      </c>
      <c r="AF948" s="47">
        <f t="shared" si="334"/>
        <v>304.65237000000002</v>
      </c>
      <c r="AG948" s="47">
        <f t="shared" si="335"/>
        <v>287.12665000000004</v>
      </c>
      <c r="AH948" s="33">
        <f t="shared" si="336"/>
        <v>42.235742872720387</v>
      </c>
      <c r="AI948" s="33">
        <f t="shared" si="337"/>
        <v>33.323906629120707</v>
      </c>
      <c r="AJ948" s="25">
        <f t="shared" si="338"/>
        <v>5.1354293756498191</v>
      </c>
    </row>
    <row r="949" spans="1:36" x14ac:dyDescent="0.45">
      <c r="A949" s="60">
        <v>40776</v>
      </c>
      <c r="B949" s="122">
        <v>939</v>
      </c>
      <c r="C949" s="89">
        <f t="shared" si="317"/>
        <v>17.942079547724397</v>
      </c>
      <c r="D949" s="75">
        <f t="shared" si="318"/>
        <v>4.0913518126492345</v>
      </c>
      <c r="E949" s="75">
        <f t="shared" si="319"/>
        <v>13.850727735075163</v>
      </c>
      <c r="G949" s="111">
        <v>40776</v>
      </c>
      <c r="H949" s="140">
        <v>939</v>
      </c>
      <c r="I949" s="149">
        <f t="shared" si="320"/>
        <v>2011</v>
      </c>
      <c r="J949" s="13">
        <f t="shared" si="321"/>
        <v>8</v>
      </c>
      <c r="K949" s="13">
        <f t="shared" si="322"/>
        <v>21</v>
      </c>
      <c r="L949" s="144">
        <f t="shared" si="329"/>
        <v>233</v>
      </c>
      <c r="M949" s="23">
        <f t="shared" si="323"/>
        <v>0.97870351226342489</v>
      </c>
      <c r="N949" s="35">
        <f t="shared" si="324"/>
        <v>0.20346620290648557</v>
      </c>
      <c r="O949" s="87">
        <f t="shared" si="325"/>
        <v>1.7964245493387607</v>
      </c>
      <c r="P949" s="142">
        <f t="shared" si="326"/>
        <v>33.624621978303281</v>
      </c>
      <c r="R949" s="60">
        <v>40776</v>
      </c>
      <c r="S949" s="122">
        <v>939</v>
      </c>
      <c r="T949" s="73">
        <f>'Calcul Es et Ea'!C948</f>
        <v>32.893279999999997</v>
      </c>
      <c r="U949" s="65">
        <f>'Calcul Es et Ea'!D948</f>
        <v>19.590509999999998</v>
      </c>
      <c r="V949" s="33">
        <f t="shared" si="330"/>
        <v>25.257471045222296</v>
      </c>
      <c r="W949" s="33">
        <f t="shared" si="331"/>
        <v>23.301402010031683</v>
      </c>
      <c r="X949" s="35">
        <f t="shared" si="332"/>
        <v>0.92255483410479366</v>
      </c>
      <c r="Y949" s="25">
        <f t="shared" si="333"/>
        <v>17.942079547724397</v>
      </c>
      <c r="AA949" s="60">
        <v>40776</v>
      </c>
      <c r="AB949" s="122">
        <v>939</v>
      </c>
      <c r="AC949" s="73">
        <f t="shared" si="327"/>
        <v>32.893279999999997</v>
      </c>
      <c r="AD949" s="65">
        <f t="shared" si="328"/>
        <v>19.590509999999998</v>
      </c>
      <c r="AE949" s="33">
        <f>'Calcul Es et Ea'!I948</f>
        <v>2.5685182234696566</v>
      </c>
      <c r="AF949" s="47">
        <f t="shared" si="334"/>
        <v>306.05328000000003</v>
      </c>
      <c r="AG949" s="47">
        <f t="shared" si="335"/>
        <v>292.75051000000002</v>
      </c>
      <c r="AH949" s="33">
        <f t="shared" si="336"/>
        <v>43.017983254787744</v>
      </c>
      <c r="AI949" s="33">
        <f t="shared" si="337"/>
        <v>36.012438909179657</v>
      </c>
      <c r="AJ949" s="25">
        <f t="shared" si="338"/>
        <v>4.0913518126492345</v>
      </c>
    </row>
    <row r="950" spans="1:36" x14ac:dyDescent="0.45">
      <c r="A950" s="60">
        <v>40777</v>
      </c>
      <c r="B950" s="122">
        <v>940</v>
      </c>
      <c r="C950" s="89">
        <f t="shared" si="317"/>
        <v>13.824303119294601</v>
      </c>
      <c r="D950" s="75">
        <f t="shared" si="318"/>
        <v>3.0457768069315914</v>
      </c>
      <c r="E950" s="75">
        <f t="shared" si="319"/>
        <v>10.77852631236301</v>
      </c>
      <c r="G950" s="111">
        <v>40777</v>
      </c>
      <c r="H950" s="140">
        <v>940</v>
      </c>
      <c r="I950" s="149">
        <f t="shared" si="320"/>
        <v>2011</v>
      </c>
      <c r="J950" s="13">
        <f t="shared" si="321"/>
        <v>8</v>
      </c>
      <c r="K950" s="13">
        <f t="shared" si="322"/>
        <v>22</v>
      </c>
      <c r="L950" s="144">
        <f t="shared" si="329"/>
        <v>234</v>
      </c>
      <c r="M950" s="23">
        <f t="shared" si="323"/>
        <v>0.97914058743081744</v>
      </c>
      <c r="N950" s="35">
        <f t="shared" si="324"/>
        <v>0.19732877142439911</v>
      </c>
      <c r="O950" s="87">
        <f t="shared" si="325"/>
        <v>1.7893205185616283</v>
      </c>
      <c r="P950" s="142">
        <f t="shared" si="326"/>
        <v>33.377613876100206</v>
      </c>
      <c r="R950" s="60">
        <v>40777</v>
      </c>
      <c r="S950" s="122">
        <v>940</v>
      </c>
      <c r="T950" s="73">
        <f>'Calcul Es et Ea'!C949</f>
        <v>25.119019999999999</v>
      </c>
      <c r="U950" s="65">
        <f>'Calcul Es et Ea'!D949</f>
        <v>17.104320000000001</v>
      </c>
      <c r="V950" s="33">
        <f t="shared" si="330"/>
        <v>25.071928439171433</v>
      </c>
      <c r="W950" s="33">
        <f t="shared" si="331"/>
        <v>17.953640414668314</v>
      </c>
      <c r="X950" s="35">
        <f t="shared" si="332"/>
        <v>0.71608534055235351</v>
      </c>
      <c r="Y950" s="25">
        <f t="shared" si="333"/>
        <v>13.824303119294601</v>
      </c>
      <c r="AA950" s="60">
        <v>40777</v>
      </c>
      <c r="AB950" s="122">
        <v>940</v>
      </c>
      <c r="AC950" s="73">
        <f t="shared" si="327"/>
        <v>25.119019999999999</v>
      </c>
      <c r="AD950" s="65">
        <f t="shared" si="328"/>
        <v>17.104320000000001</v>
      </c>
      <c r="AE950" s="33">
        <f>'Calcul Es et Ea'!I949</f>
        <v>2.1614047375732808</v>
      </c>
      <c r="AF950" s="47">
        <f t="shared" si="334"/>
        <v>298.27902</v>
      </c>
      <c r="AG950" s="47">
        <f t="shared" si="335"/>
        <v>290.26432</v>
      </c>
      <c r="AH950" s="33">
        <f t="shared" si="336"/>
        <v>38.810811487101311</v>
      </c>
      <c r="AI950" s="33">
        <f t="shared" si="337"/>
        <v>34.804589152389994</v>
      </c>
      <c r="AJ950" s="25">
        <f t="shared" si="338"/>
        <v>3.0457768069315914</v>
      </c>
    </row>
    <row r="951" spans="1:36" x14ac:dyDescent="0.45">
      <c r="A951" s="60">
        <v>40778</v>
      </c>
      <c r="B951" s="121">
        <v>941</v>
      </c>
      <c r="C951" s="89">
        <f t="shared" si="317"/>
        <v>12.055957278398944</v>
      </c>
      <c r="D951" s="75">
        <f t="shared" si="318"/>
        <v>2.5734683520164059</v>
      </c>
      <c r="E951" s="75">
        <f t="shared" si="319"/>
        <v>9.4824889263825387</v>
      </c>
      <c r="G951" s="111">
        <v>40778</v>
      </c>
      <c r="H951" s="139">
        <v>941</v>
      </c>
      <c r="I951" s="149">
        <f t="shared" si="320"/>
        <v>2011</v>
      </c>
      <c r="J951" s="13">
        <f t="shared" si="321"/>
        <v>8</v>
      </c>
      <c r="K951" s="13">
        <f t="shared" si="322"/>
        <v>23</v>
      </c>
      <c r="L951" s="144">
        <f t="shared" si="329"/>
        <v>235</v>
      </c>
      <c r="M951" s="23">
        <f t="shared" si="323"/>
        <v>0.97958384369233742</v>
      </c>
      <c r="N951" s="35">
        <f t="shared" si="324"/>
        <v>0.19113286716863562</v>
      </c>
      <c r="O951" s="87">
        <f t="shared" si="325"/>
        <v>1.7821777740650973</v>
      </c>
      <c r="P951" s="142">
        <f t="shared" si="326"/>
        <v>33.128025893219323</v>
      </c>
      <c r="R951" s="60">
        <v>40778</v>
      </c>
      <c r="S951" s="121">
        <v>941</v>
      </c>
      <c r="T951" s="73">
        <f>'Calcul Es et Ea'!C950</f>
        <v>21.654859999999999</v>
      </c>
      <c r="U951" s="65">
        <f>'Calcul Es et Ea'!D950</f>
        <v>15.46724</v>
      </c>
      <c r="V951" s="33">
        <f t="shared" si="330"/>
        <v>24.884447929950628</v>
      </c>
      <c r="W951" s="33">
        <f t="shared" si="331"/>
        <v>15.657087374544084</v>
      </c>
      <c r="X951" s="35">
        <f t="shared" si="332"/>
        <v>0.62919167098336137</v>
      </c>
      <c r="Y951" s="25">
        <f t="shared" si="333"/>
        <v>12.055957278398944</v>
      </c>
      <c r="AA951" s="60">
        <v>40778</v>
      </c>
      <c r="AB951" s="121">
        <v>941</v>
      </c>
      <c r="AC951" s="73">
        <f t="shared" si="327"/>
        <v>21.654859999999999</v>
      </c>
      <c r="AD951" s="65">
        <f t="shared" si="328"/>
        <v>15.46724</v>
      </c>
      <c r="AE951" s="33">
        <f>'Calcul Es et Ea'!I950</f>
        <v>1.939594446055886</v>
      </c>
      <c r="AF951" s="47">
        <f t="shared" si="334"/>
        <v>294.81486000000001</v>
      </c>
      <c r="AG951" s="47">
        <f t="shared" si="335"/>
        <v>288.62724000000003</v>
      </c>
      <c r="AH951" s="33">
        <f t="shared" si="336"/>
        <v>37.039010317252142</v>
      </c>
      <c r="AI951" s="33">
        <f t="shared" si="337"/>
        <v>34.026020476267483</v>
      </c>
      <c r="AJ951" s="25">
        <f t="shared" si="338"/>
        <v>2.5734683520164059</v>
      </c>
    </row>
    <row r="952" spans="1:36" x14ac:dyDescent="0.45">
      <c r="A952" s="60">
        <v>40779</v>
      </c>
      <c r="B952" s="122">
        <v>942</v>
      </c>
      <c r="C952" s="89">
        <f t="shared" si="317"/>
        <v>14.537275210664943</v>
      </c>
      <c r="D952" s="75">
        <f t="shared" si="318"/>
        <v>3.7448747872639081</v>
      </c>
      <c r="E952" s="75">
        <f t="shared" si="319"/>
        <v>10.792400423401034</v>
      </c>
      <c r="G952" s="111">
        <v>40779</v>
      </c>
      <c r="H952" s="140">
        <v>942</v>
      </c>
      <c r="I952" s="149">
        <f t="shared" si="320"/>
        <v>2011</v>
      </c>
      <c r="J952" s="13">
        <f t="shared" si="321"/>
        <v>8</v>
      </c>
      <c r="K952" s="13">
        <f t="shared" si="322"/>
        <v>24</v>
      </c>
      <c r="L952" s="144">
        <f t="shared" si="329"/>
        <v>236</v>
      </c>
      <c r="M952" s="23">
        <f t="shared" si="323"/>
        <v>0.98003314970158795</v>
      </c>
      <c r="N952" s="35">
        <f t="shared" si="324"/>
        <v>0.18488032611934527</v>
      </c>
      <c r="O952" s="87">
        <f t="shared" si="325"/>
        <v>1.7749981181880345</v>
      </c>
      <c r="P952" s="142">
        <f t="shared" si="326"/>
        <v>32.875925853208948</v>
      </c>
      <c r="R952" s="60">
        <v>40779</v>
      </c>
      <c r="S952" s="122">
        <v>942</v>
      </c>
      <c r="T952" s="73">
        <f>'Calcul Es et Ea'!C951</f>
        <v>23.30536</v>
      </c>
      <c r="U952" s="65">
        <f>'Calcul Es et Ea'!D951</f>
        <v>14.17009</v>
      </c>
      <c r="V952" s="33">
        <f t="shared" si="330"/>
        <v>24.695080463896435</v>
      </c>
      <c r="W952" s="33">
        <f t="shared" si="331"/>
        <v>18.879578195668756</v>
      </c>
      <c r="X952" s="35">
        <f t="shared" si="332"/>
        <v>0.76450766067639297</v>
      </c>
      <c r="Y952" s="25">
        <f t="shared" si="333"/>
        <v>14.537275210664943</v>
      </c>
      <c r="AA952" s="60">
        <v>40779</v>
      </c>
      <c r="AB952" s="122">
        <v>942</v>
      </c>
      <c r="AC952" s="73">
        <f t="shared" si="327"/>
        <v>23.30536</v>
      </c>
      <c r="AD952" s="65">
        <f t="shared" si="328"/>
        <v>14.17009</v>
      </c>
      <c r="AE952" s="33">
        <f>'Calcul Es et Ea'!I951</f>
        <v>1.76472838754768</v>
      </c>
      <c r="AF952" s="47">
        <f t="shared" si="334"/>
        <v>296.46536000000003</v>
      </c>
      <c r="AG952" s="47">
        <f t="shared" si="335"/>
        <v>287.33009000000004</v>
      </c>
      <c r="AH952" s="33">
        <f t="shared" si="336"/>
        <v>37.875442747150444</v>
      </c>
      <c r="AI952" s="33">
        <f t="shared" si="337"/>
        <v>33.418452003769097</v>
      </c>
      <c r="AJ952" s="25">
        <f t="shared" si="338"/>
        <v>3.7448747872639081</v>
      </c>
    </row>
    <row r="953" spans="1:36" x14ac:dyDescent="0.45">
      <c r="A953" s="60">
        <v>40780</v>
      </c>
      <c r="B953" s="122">
        <v>943</v>
      </c>
      <c r="C953" s="89">
        <f t="shared" si="317"/>
        <v>17.474505187442304</v>
      </c>
      <c r="D953" s="75">
        <f t="shared" si="318"/>
        <v>5.0360536461963923</v>
      </c>
      <c r="E953" s="75">
        <f t="shared" si="319"/>
        <v>12.438451541245911</v>
      </c>
      <c r="G953" s="111">
        <v>40780</v>
      </c>
      <c r="H953" s="140">
        <v>943</v>
      </c>
      <c r="I953" s="149">
        <f t="shared" si="320"/>
        <v>2011</v>
      </c>
      <c r="J953" s="13">
        <f t="shared" si="321"/>
        <v>8</v>
      </c>
      <c r="K953" s="13">
        <f t="shared" si="322"/>
        <v>25</v>
      </c>
      <c r="L953" s="144">
        <f t="shared" si="329"/>
        <v>237</v>
      </c>
      <c r="M953" s="23">
        <f t="shared" si="323"/>
        <v>0.98048837231950192</v>
      </c>
      <c r="N953" s="35">
        <f t="shared" si="324"/>
        <v>0.17857300103938117</v>
      </c>
      <c r="O953" s="87">
        <f t="shared" si="325"/>
        <v>1.7677833064002888</v>
      </c>
      <c r="P953" s="142">
        <f t="shared" si="326"/>
        <v>32.621382960174678</v>
      </c>
      <c r="R953" s="60">
        <v>40780</v>
      </c>
      <c r="S953" s="122">
        <v>943</v>
      </c>
      <c r="T953" s="73">
        <f>'Calcul Es et Ea'!C952</f>
        <v>24.00508</v>
      </c>
      <c r="U953" s="65">
        <f>'Calcul Es et Ea'!D952</f>
        <v>10.598549999999999</v>
      </c>
      <c r="V953" s="33">
        <f t="shared" si="330"/>
        <v>24.503878024364813</v>
      </c>
      <c r="W953" s="33">
        <f t="shared" si="331"/>
        <v>22.694162581093899</v>
      </c>
      <c r="X953" s="35">
        <f t="shared" si="332"/>
        <v>0.92614575368554031</v>
      </c>
      <c r="Y953" s="25">
        <f t="shared" si="333"/>
        <v>17.474505187442304</v>
      </c>
      <c r="AA953" s="60">
        <v>40780</v>
      </c>
      <c r="AB953" s="122">
        <v>943</v>
      </c>
      <c r="AC953" s="73">
        <f t="shared" si="327"/>
        <v>24.00508</v>
      </c>
      <c r="AD953" s="65">
        <f t="shared" si="328"/>
        <v>10.598549999999999</v>
      </c>
      <c r="AE953" s="33">
        <f>'Calcul Es et Ea'!I952</f>
        <v>1.6572503868519914</v>
      </c>
      <c r="AF953" s="47">
        <f t="shared" si="334"/>
        <v>297.16508000000005</v>
      </c>
      <c r="AG953" s="47">
        <f t="shared" si="335"/>
        <v>283.75855000000001</v>
      </c>
      <c r="AH953" s="33">
        <f t="shared" si="336"/>
        <v>38.234286405701845</v>
      </c>
      <c r="AI953" s="33">
        <f t="shared" si="337"/>
        <v>31.787598445257995</v>
      </c>
      <c r="AJ953" s="25">
        <f t="shared" si="338"/>
        <v>5.0360536461963923</v>
      </c>
    </row>
    <row r="954" spans="1:36" x14ac:dyDescent="0.45">
      <c r="A954" s="60">
        <v>40781</v>
      </c>
      <c r="B954" s="121">
        <v>944</v>
      </c>
      <c r="C954" s="89">
        <f t="shared" si="317"/>
        <v>12.910196046685256</v>
      </c>
      <c r="D954" s="75">
        <f t="shared" si="318"/>
        <v>3.1806420455045403</v>
      </c>
      <c r="E954" s="75">
        <f t="shared" si="319"/>
        <v>9.7295540011807162</v>
      </c>
      <c r="G954" s="111">
        <v>40781</v>
      </c>
      <c r="H954" s="139">
        <v>944</v>
      </c>
      <c r="I954" s="149">
        <f t="shared" si="320"/>
        <v>2011</v>
      </c>
      <c r="J954" s="13">
        <f t="shared" si="321"/>
        <v>8</v>
      </c>
      <c r="K954" s="13">
        <f t="shared" si="322"/>
        <v>26</v>
      </c>
      <c r="L954" s="144">
        <f t="shared" si="329"/>
        <v>238</v>
      </c>
      <c r="M954" s="23">
        <f t="shared" si="323"/>
        <v>0.980949376653793</v>
      </c>
      <c r="N954" s="35">
        <f t="shared" si="324"/>
        <v>0.17221276092528845</v>
      </c>
      <c r="O954" s="87">
        <f t="shared" si="325"/>
        <v>1.7605350483480224</v>
      </c>
      <c r="P954" s="142">
        <f t="shared" si="326"/>
        <v>32.364467802553243</v>
      </c>
      <c r="R954" s="60">
        <v>40781</v>
      </c>
      <c r="S954" s="121">
        <v>944</v>
      </c>
      <c r="T954" s="73">
        <f>'Calcul Es et Ea'!C953</f>
        <v>20.260480000000001</v>
      </c>
      <c r="U954" s="65">
        <f>'Calcul Es et Ea'!D953</f>
        <v>12.826180000000001</v>
      </c>
      <c r="V954" s="33">
        <f t="shared" si="330"/>
        <v>24.310893634565897</v>
      </c>
      <c r="W954" s="33">
        <f t="shared" si="331"/>
        <v>16.766488372318513</v>
      </c>
      <c r="X954" s="35">
        <f t="shared" si="332"/>
        <v>0.68966976797921808</v>
      </c>
      <c r="Y954" s="25">
        <f t="shared" si="333"/>
        <v>12.910196046685256</v>
      </c>
      <c r="AA954" s="60">
        <v>40781</v>
      </c>
      <c r="AB954" s="121">
        <v>944</v>
      </c>
      <c r="AC954" s="73">
        <f t="shared" si="327"/>
        <v>20.260480000000001</v>
      </c>
      <c r="AD954" s="65">
        <f t="shared" si="328"/>
        <v>12.826180000000001</v>
      </c>
      <c r="AE954" s="33">
        <f>'Calcul Es et Ea'!I953</f>
        <v>1.6836721047168257</v>
      </c>
      <c r="AF954" s="47">
        <f t="shared" si="334"/>
        <v>293.42048</v>
      </c>
      <c r="AG954" s="47">
        <f t="shared" si="335"/>
        <v>285.98618000000005</v>
      </c>
      <c r="AH954" s="33">
        <f t="shared" si="336"/>
        <v>36.34323531674486</v>
      </c>
      <c r="AI954" s="33">
        <f t="shared" si="337"/>
        <v>32.797601168821451</v>
      </c>
      <c r="AJ954" s="25">
        <f t="shared" si="338"/>
        <v>3.1806420455045403</v>
      </c>
    </row>
    <row r="955" spans="1:36" x14ac:dyDescent="0.45">
      <c r="A955" s="60">
        <v>40782</v>
      </c>
      <c r="B955" s="122">
        <v>945</v>
      </c>
      <c r="C955" s="89">
        <f t="shared" si="317"/>
        <v>15.256874685214495</v>
      </c>
      <c r="D955" s="75">
        <f t="shared" si="318"/>
        <v>4.4045078535457414</v>
      </c>
      <c r="E955" s="75">
        <f t="shared" si="319"/>
        <v>10.852366831668753</v>
      </c>
      <c r="G955" s="111">
        <v>40782</v>
      </c>
      <c r="H955" s="140">
        <v>945</v>
      </c>
      <c r="I955" s="149">
        <f t="shared" si="320"/>
        <v>2011</v>
      </c>
      <c r="J955" s="13">
        <f t="shared" si="321"/>
        <v>8</v>
      </c>
      <c r="K955" s="13">
        <f t="shared" si="322"/>
        <v>27</v>
      </c>
      <c r="L955" s="144">
        <f t="shared" si="329"/>
        <v>239</v>
      </c>
      <c r="M955" s="23">
        <f t="shared" si="323"/>
        <v>0.98141602609892764</v>
      </c>
      <c r="N955" s="35">
        <f t="shared" si="324"/>
        <v>0.16580149045347745</v>
      </c>
      <c r="O955" s="87">
        <f t="shared" si="325"/>
        <v>1.7532550089822152</v>
      </c>
      <c r="P955" s="142">
        <f t="shared" si="326"/>
        <v>32.10525235460095</v>
      </c>
      <c r="R955" s="60">
        <v>40782</v>
      </c>
      <c r="S955" s="122">
        <v>945</v>
      </c>
      <c r="T955" s="73">
        <f>'Calcul Es et Ea'!C954</f>
        <v>21.328600000000002</v>
      </c>
      <c r="U955" s="65">
        <f>'Calcul Es et Ea'!D954</f>
        <v>10.77768</v>
      </c>
      <c r="V955" s="33">
        <f t="shared" si="330"/>
        <v>24.116181358682052</v>
      </c>
      <c r="W955" s="33">
        <f t="shared" si="331"/>
        <v>19.814122967811031</v>
      </c>
      <c r="X955" s="35">
        <f t="shared" si="332"/>
        <v>0.82161112794409141</v>
      </c>
      <c r="Y955" s="25">
        <f t="shared" si="333"/>
        <v>15.256874685214495</v>
      </c>
      <c r="AA955" s="60">
        <v>40782</v>
      </c>
      <c r="AB955" s="122">
        <v>945</v>
      </c>
      <c r="AC955" s="73">
        <f t="shared" si="327"/>
        <v>21.328600000000002</v>
      </c>
      <c r="AD955" s="65">
        <f t="shared" si="328"/>
        <v>10.77768</v>
      </c>
      <c r="AE955" s="33">
        <f>'Calcul Es et Ea'!I954</f>
        <v>1.4954958791525848</v>
      </c>
      <c r="AF955" s="47">
        <f t="shared" si="334"/>
        <v>294.48860000000002</v>
      </c>
      <c r="AG955" s="47">
        <f t="shared" si="335"/>
        <v>283.93768</v>
      </c>
      <c r="AH955" s="33">
        <f t="shared" si="336"/>
        <v>36.875323827444006</v>
      </c>
      <c r="AI955" s="33">
        <f t="shared" si="337"/>
        <v>31.867941492048995</v>
      </c>
      <c r="AJ955" s="25">
        <f t="shared" si="338"/>
        <v>4.4045078535457414</v>
      </c>
    </row>
    <row r="956" spans="1:36" x14ac:dyDescent="0.45">
      <c r="A956" s="60">
        <v>40783</v>
      </c>
      <c r="B956" s="122">
        <v>946</v>
      </c>
      <c r="C956" s="89">
        <f t="shared" si="317"/>
        <v>16.118842722470088</v>
      </c>
      <c r="D956" s="75">
        <f t="shared" si="318"/>
        <v>4.9338887450242401</v>
      </c>
      <c r="E956" s="75">
        <f t="shared" si="319"/>
        <v>11.184953977445847</v>
      </c>
      <c r="G956" s="111">
        <v>40783</v>
      </c>
      <c r="H956" s="140">
        <v>946</v>
      </c>
      <c r="I956" s="149">
        <f t="shared" si="320"/>
        <v>2011</v>
      </c>
      <c r="J956" s="13">
        <f t="shared" si="321"/>
        <v>8</v>
      </c>
      <c r="K956" s="13">
        <f t="shared" si="322"/>
        <v>28</v>
      </c>
      <c r="L956" s="144">
        <f t="shared" si="329"/>
        <v>240</v>
      </c>
      <c r="M956" s="23">
        <f t="shared" si="323"/>
        <v>0.98188818237660425</v>
      </c>
      <c r="N956" s="35">
        <f t="shared" si="324"/>
        <v>0.1593410894217562</v>
      </c>
      <c r="O956" s="87">
        <f t="shared" si="325"/>
        <v>1.7459448097643522</v>
      </c>
      <c r="P956" s="142">
        <f t="shared" si="326"/>
        <v>31.843809975498868</v>
      </c>
      <c r="R956" s="60">
        <v>40783</v>
      </c>
      <c r="S956" s="122">
        <v>946</v>
      </c>
      <c r="T956" s="73">
        <f>'Calcul Es et Ea'!C955</f>
        <v>21.68526</v>
      </c>
      <c r="U956" s="65">
        <f>'Calcul Es et Ea'!D955</f>
        <v>9.7142990000000005</v>
      </c>
      <c r="V956" s="33">
        <f t="shared" si="330"/>
        <v>23.919796301195731</v>
      </c>
      <c r="W956" s="33">
        <f t="shared" si="331"/>
        <v>20.933561977233879</v>
      </c>
      <c r="X956" s="35">
        <f t="shared" si="332"/>
        <v>0.87515636478005576</v>
      </c>
      <c r="Y956" s="25">
        <f t="shared" si="333"/>
        <v>16.118842722470088</v>
      </c>
      <c r="AA956" s="60">
        <v>40783</v>
      </c>
      <c r="AB956" s="122">
        <v>946</v>
      </c>
      <c r="AC956" s="73">
        <f t="shared" si="327"/>
        <v>21.68526</v>
      </c>
      <c r="AD956" s="65">
        <f t="shared" si="328"/>
        <v>9.7142990000000005</v>
      </c>
      <c r="AE956" s="33">
        <f>'Calcul Es et Ea'!I955</f>
        <v>1.4162990553492709</v>
      </c>
      <c r="AF956" s="47">
        <f t="shared" si="334"/>
        <v>294.84526000000005</v>
      </c>
      <c r="AG956" s="47">
        <f t="shared" si="335"/>
        <v>282.87429900000001</v>
      </c>
      <c r="AH956" s="33">
        <f t="shared" si="336"/>
        <v>37.054289873860974</v>
      </c>
      <c r="AI956" s="33">
        <f t="shared" si="337"/>
        <v>31.393219465913621</v>
      </c>
      <c r="AJ956" s="25">
        <f t="shared" si="338"/>
        <v>4.9338887450242401</v>
      </c>
    </row>
    <row r="957" spans="1:36" x14ac:dyDescent="0.45">
      <c r="A957" s="60">
        <v>40784</v>
      </c>
      <c r="B957" s="121">
        <v>947</v>
      </c>
      <c r="C957" s="89">
        <f t="shared" si="317"/>
        <v>16.556305697966327</v>
      </c>
      <c r="D957" s="75">
        <f t="shared" si="318"/>
        <v>5.1905795451006371</v>
      </c>
      <c r="E957" s="75">
        <f t="shared" si="319"/>
        <v>11.36572615286569</v>
      </c>
      <c r="G957" s="111">
        <v>40784</v>
      </c>
      <c r="H957" s="139">
        <v>947</v>
      </c>
      <c r="I957" s="149">
        <f t="shared" si="320"/>
        <v>2011</v>
      </c>
      <c r="J957" s="13">
        <f t="shared" si="321"/>
        <v>8</v>
      </c>
      <c r="K957" s="13">
        <f t="shared" si="322"/>
        <v>29</v>
      </c>
      <c r="L957" s="144">
        <f t="shared" si="329"/>
        <v>241</v>
      </c>
      <c r="M957" s="23">
        <f t="shared" si="323"/>
        <v>0.98236570557672775</v>
      </c>
      <c r="N957" s="35">
        <f t="shared" si="324"/>
        <v>0.15283347218637625</v>
      </c>
      <c r="O957" s="87">
        <f t="shared" si="325"/>
        <v>1.7386060299435773</v>
      </c>
      <c r="P957" s="142">
        <f t="shared" si="326"/>
        <v>31.580215405983907</v>
      </c>
      <c r="R957" s="60">
        <v>40784</v>
      </c>
      <c r="S957" s="121">
        <v>947</v>
      </c>
      <c r="T957" s="73">
        <f>'Calcul Es et Ea'!C956</f>
        <v>21.869949999999999</v>
      </c>
      <c r="U957" s="65">
        <f>'Calcul Es et Ea'!D956</f>
        <v>9.0286779999999993</v>
      </c>
      <c r="V957" s="33">
        <f t="shared" si="330"/>
        <v>23.721794604358873</v>
      </c>
      <c r="W957" s="33">
        <f t="shared" si="331"/>
        <v>21.501695711644579</v>
      </c>
      <c r="X957" s="35">
        <f t="shared" si="332"/>
        <v>0.90641100600768409</v>
      </c>
      <c r="Y957" s="25">
        <f t="shared" si="333"/>
        <v>16.556305697966327</v>
      </c>
      <c r="AA957" s="60">
        <v>40784</v>
      </c>
      <c r="AB957" s="121">
        <v>947</v>
      </c>
      <c r="AC957" s="73">
        <f t="shared" si="327"/>
        <v>21.869949999999999</v>
      </c>
      <c r="AD957" s="65">
        <f t="shared" si="328"/>
        <v>9.0286779999999993</v>
      </c>
      <c r="AE957" s="33">
        <f>'Calcul Es et Ea'!I956</f>
        <v>1.4036408506229492</v>
      </c>
      <c r="AF957" s="47">
        <f t="shared" si="334"/>
        <v>295.02995000000004</v>
      </c>
      <c r="AG957" s="47">
        <f t="shared" si="335"/>
        <v>282.18867800000004</v>
      </c>
      <c r="AH957" s="33">
        <f t="shared" si="336"/>
        <v>37.147219835171938</v>
      </c>
      <c r="AI957" s="33">
        <f t="shared" si="337"/>
        <v>31.089964998268893</v>
      </c>
      <c r="AJ957" s="25">
        <f t="shared" si="338"/>
        <v>5.1905795451006371</v>
      </c>
    </row>
    <row r="958" spans="1:36" x14ac:dyDescent="0.45">
      <c r="A958" s="60">
        <v>40785</v>
      </c>
      <c r="B958" s="122">
        <v>948</v>
      </c>
      <c r="C958" s="89">
        <f t="shared" si="317"/>
        <v>16.201713997097038</v>
      </c>
      <c r="D958" s="75">
        <f t="shared" si="318"/>
        <v>5.1078324689439967</v>
      </c>
      <c r="E958" s="75">
        <f t="shared" si="319"/>
        <v>11.093881528153041</v>
      </c>
      <c r="G958" s="111">
        <v>40785</v>
      </c>
      <c r="H958" s="140">
        <v>948</v>
      </c>
      <c r="I958" s="149">
        <f t="shared" si="320"/>
        <v>2011</v>
      </c>
      <c r="J958" s="13">
        <f t="shared" si="321"/>
        <v>8</v>
      </c>
      <c r="K958" s="13">
        <f t="shared" si="322"/>
        <v>30</v>
      </c>
      <c r="L958" s="144">
        <f t="shared" si="329"/>
        <v>242</v>
      </c>
      <c r="M958" s="23">
        <f t="shared" si="323"/>
        <v>0.98284845419886802</v>
      </c>
      <c r="N958" s="35">
        <f t="shared" si="324"/>
        <v>0.14628056709477169</v>
      </c>
      <c r="O958" s="87">
        <f t="shared" si="325"/>
        <v>1.7312402078998987</v>
      </c>
      <c r="P958" s="142">
        <f t="shared" si="326"/>
        <v>31.314544762424216</v>
      </c>
      <c r="R958" s="60">
        <v>40785</v>
      </c>
      <c r="S958" s="122">
        <v>948</v>
      </c>
      <c r="T958" s="73">
        <f>'Calcul Es et Ea'!C957</f>
        <v>21.530519999999999</v>
      </c>
      <c r="U958" s="65">
        <f>'Calcul Es et Ea'!D957</f>
        <v>9.0238680000000002</v>
      </c>
      <c r="V958" s="33">
        <f t="shared" si="330"/>
        <v>23.522233443742575</v>
      </c>
      <c r="W958" s="33">
        <f t="shared" si="331"/>
        <v>21.041187009216934</v>
      </c>
      <c r="X958" s="35">
        <f t="shared" si="332"/>
        <v>0.89452334785897414</v>
      </c>
      <c r="Y958" s="25">
        <f t="shared" si="333"/>
        <v>16.201713997097038</v>
      </c>
      <c r="AA958" s="60">
        <v>40785</v>
      </c>
      <c r="AB958" s="122">
        <v>948</v>
      </c>
      <c r="AC958" s="73">
        <f t="shared" si="327"/>
        <v>21.530519999999999</v>
      </c>
      <c r="AD958" s="65">
        <f t="shared" si="328"/>
        <v>9.0238680000000002</v>
      </c>
      <c r="AE958" s="33">
        <f>'Calcul Es et Ea'!I957</f>
        <v>1.3888919592729838</v>
      </c>
      <c r="AF958" s="47">
        <f t="shared" si="334"/>
        <v>294.69052000000005</v>
      </c>
      <c r="AG958" s="47">
        <f t="shared" si="335"/>
        <v>282.18386800000002</v>
      </c>
      <c r="AH958" s="33">
        <f t="shared" si="336"/>
        <v>36.976564105300383</v>
      </c>
      <c r="AI958" s="33">
        <f t="shared" si="337"/>
        <v>31.087845297234292</v>
      </c>
      <c r="AJ958" s="25">
        <f t="shared" si="338"/>
        <v>5.1078324689439967</v>
      </c>
    </row>
    <row r="959" spans="1:36" x14ac:dyDescent="0.45">
      <c r="A959" s="60">
        <v>40786</v>
      </c>
      <c r="B959" s="122">
        <v>949</v>
      </c>
      <c r="C959" s="89">
        <f t="shared" si="317"/>
        <v>16.350784239399797</v>
      </c>
      <c r="D959" s="75">
        <f t="shared" si="318"/>
        <v>5.0353018454047236</v>
      </c>
      <c r="E959" s="75">
        <f t="shared" si="319"/>
        <v>11.315482393995072</v>
      </c>
      <c r="G959" s="111">
        <v>40786</v>
      </c>
      <c r="H959" s="140">
        <v>949</v>
      </c>
      <c r="I959" s="149">
        <f t="shared" si="320"/>
        <v>2011</v>
      </c>
      <c r="J959" s="13">
        <f t="shared" si="321"/>
        <v>8</v>
      </c>
      <c r="K959" s="13">
        <f t="shared" si="322"/>
        <v>31</v>
      </c>
      <c r="L959" s="144">
        <f t="shared" si="329"/>
        <v>243</v>
      </c>
      <c r="M959" s="23">
        <f t="shared" si="323"/>
        <v>0.98333628519418981</v>
      </c>
      <c r="N959" s="35">
        <f t="shared" si="324"/>
        <v>0.13968431591414338</v>
      </c>
      <c r="O959" s="87">
        <f t="shared" si="325"/>
        <v>1.7238488425482945</v>
      </c>
      <c r="P959" s="142">
        <f t="shared" si="326"/>
        <v>31.046875528264188</v>
      </c>
      <c r="R959" s="60">
        <v>40786</v>
      </c>
      <c r="S959" s="122">
        <v>949</v>
      </c>
      <c r="T959" s="73">
        <f>'Calcul Es et Ea'!C958</f>
        <v>23.28633</v>
      </c>
      <c r="U959" s="65">
        <f>'Calcul Es et Ea'!D958</f>
        <v>10.32789</v>
      </c>
      <c r="V959" s="33">
        <f t="shared" si="330"/>
        <v>23.32117102181093</v>
      </c>
      <c r="W959" s="33">
        <f t="shared" si="331"/>
        <v>21.234784726493242</v>
      </c>
      <c r="X959" s="35">
        <f t="shared" si="332"/>
        <v>0.91053681252256102</v>
      </c>
      <c r="Y959" s="25">
        <f t="shared" si="333"/>
        <v>16.350784239399797</v>
      </c>
      <c r="AA959" s="60">
        <v>40786</v>
      </c>
      <c r="AB959" s="122">
        <v>949</v>
      </c>
      <c r="AC959" s="73">
        <f t="shared" si="327"/>
        <v>23.28633</v>
      </c>
      <c r="AD959" s="65">
        <f t="shared" si="328"/>
        <v>10.32789</v>
      </c>
      <c r="AE959" s="33">
        <f>'Calcul Es et Ea'!I958</f>
        <v>1.5673461964440123</v>
      </c>
      <c r="AF959" s="47">
        <f t="shared" si="334"/>
        <v>296.44633000000005</v>
      </c>
      <c r="AG959" s="47">
        <f t="shared" si="335"/>
        <v>283.48789000000005</v>
      </c>
      <c r="AH959" s="33">
        <f t="shared" si="336"/>
        <v>37.865718841739771</v>
      </c>
      <c r="AI959" s="33">
        <f t="shared" si="337"/>
        <v>31.666490841614756</v>
      </c>
      <c r="AJ959" s="25">
        <f t="shared" si="338"/>
        <v>5.0353018454047236</v>
      </c>
    </row>
    <row r="960" spans="1:36" x14ac:dyDescent="0.45">
      <c r="A960" s="60">
        <v>40787</v>
      </c>
      <c r="B960" s="121">
        <v>950</v>
      </c>
      <c r="C960" s="89">
        <f t="shared" si="317"/>
        <v>16.87913008723179</v>
      </c>
      <c r="D960" s="75">
        <f t="shared" si="318"/>
        <v>4.5366718127610177</v>
      </c>
      <c r="E960" s="75">
        <f t="shared" si="319"/>
        <v>12.342458274470772</v>
      </c>
      <c r="G960" s="111">
        <v>40787</v>
      </c>
      <c r="H960" s="139">
        <v>950</v>
      </c>
      <c r="I960" s="149">
        <f t="shared" si="320"/>
        <v>2011</v>
      </c>
      <c r="J960" s="13">
        <f t="shared" si="321"/>
        <v>9</v>
      </c>
      <c r="K960" s="13">
        <f t="shared" si="322"/>
        <v>1</v>
      </c>
      <c r="L960" s="144">
        <f t="shared" si="329"/>
        <v>244</v>
      </c>
      <c r="M960" s="23">
        <f t="shared" si="323"/>
        <v>0.98382905400784104</v>
      </c>
      <c r="N960" s="35">
        <f t="shared" si="324"/>
        <v>0.13304667325607564</v>
      </c>
      <c r="O960" s="87">
        <f t="shared" si="325"/>
        <v>1.716433394798871</v>
      </c>
      <c r="P960" s="142">
        <f t="shared" si="326"/>
        <v>30.777286542774636</v>
      </c>
      <c r="R960" s="60">
        <v>40787</v>
      </c>
      <c r="S960" s="121">
        <v>950</v>
      </c>
      <c r="T960" s="73">
        <f>'Calcul Es et Ea'!C959</f>
        <v>28.017800000000001</v>
      </c>
      <c r="U960" s="65">
        <f>'Calcul Es et Ea'!D959</f>
        <v>13.965389999999999</v>
      </c>
      <c r="V960" s="33">
        <f t="shared" si="330"/>
        <v>23.118666559470597</v>
      </c>
      <c r="W960" s="33">
        <f t="shared" si="331"/>
        <v>21.920948165236091</v>
      </c>
      <c r="X960" s="35">
        <f t="shared" si="332"/>
        <v>0.94819258320312338</v>
      </c>
      <c r="Y960" s="25">
        <f t="shared" si="333"/>
        <v>16.87913008723179</v>
      </c>
      <c r="AA960" s="60">
        <v>40787</v>
      </c>
      <c r="AB960" s="121">
        <v>950</v>
      </c>
      <c r="AC960" s="73">
        <f t="shared" si="327"/>
        <v>28.017800000000001</v>
      </c>
      <c r="AD960" s="65">
        <f t="shared" si="328"/>
        <v>13.965389999999999</v>
      </c>
      <c r="AE960" s="33">
        <f>'Calcul Es et Ea'!I959</f>
        <v>2.1981719819233252</v>
      </c>
      <c r="AF960" s="47">
        <f t="shared" si="334"/>
        <v>301.17780000000005</v>
      </c>
      <c r="AG960" s="47">
        <f t="shared" si="335"/>
        <v>287.12539000000004</v>
      </c>
      <c r="AH960" s="33">
        <f t="shared" si="336"/>
        <v>40.341655802069084</v>
      </c>
      <c r="AI960" s="33">
        <f t="shared" si="337"/>
        <v>33.323321690788184</v>
      </c>
      <c r="AJ960" s="25">
        <f t="shared" si="338"/>
        <v>4.5366718127610177</v>
      </c>
    </row>
    <row r="961" spans="1:36" x14ac:dyDescent="0.45">
      <c r="A961" s="60">
        <v>40788</v>
      </c>
      <c r="B961" s="122">
        <v>951</v>
      </c>
      <c r="C961" s="89">
        <f t="shared" si="317"/>
        <v>17.157298986130101</v>
      </c>
      <c r="D961" s="75">
        <f t="shared" si="318"/>
        <v>4.8888244375736614</v>
      </c>
      <c r="E961" s="75">
        <f t="shared" si="319"/>
        <v>12.268474548556441</v>
      </c>
      <c r="G961" s="111">
        <v>40788</v>
      </c>
      <c r="H961" s="140">
        <v>951</v>
      </c>
      <c r="I961" s="149">
        <f t="shared" si="320"/>
        <v>2011</v>
      </c>
      <c r="J961" s="13">
        <f t="shared" si="321"/>
        <v>9</v>
      </c>
      <c r="K961" s="13">
        <f t="shared" si="322"/>
        <v>2</v>
      </c>
      <c r="L961" s="144">
        <f t="shared" si="329"/>
        <v>245</v>
      </c>
      <c r="M961" s="23">
        <f t="shared" si="323"/>
        <v>0.98432661462178739</v>
      </c>
      <c r="N961" s="35">
        <f t="shared" si="324"/>
        <v>0.1263696059973394</v>
      </c>
      <c r="O961" s="87">
        <f t="shared" si="325"/>
        <v>1.7089952890684803</v>
      </c>
      <c r="P961" s="142">
        <f t="shared" si="326"/>
        <v>30.505857987050888</v>
      </c>
      <c r="R961" s="60">
        <v>40788</v>
      </c>
      <c r="S961" s="122">
        <v>951</v>
      </c>
      <c r="T961" s="73">
        <f>'Calcul Es et Ea'!C960</f>
        <v>30.079049999999999</v>
      </c>
      <c r="U961" s="65">
        <f>'Calcul Es et Ea'!D960</f>
        <v>15.300129999999999</v>
      </c>
      <c r="V961" s="33">
        <f t="shared" si="330"/>
        <v>22.914780285553146</v>
      </c>
      <c r="W961" s="33">
        <f t="shared" si="331"/>
        <v>22.282206475493638</v>
      </c>
      <c r="X961" s="35">
        <f t="shared" si="332"/>
        <v>0.97239450685641871</v>
      </c>
      <c r="Y961" s="25">
        <f t="shared" si="333"/>
        <v>17.157298986130101</v>
      </c>
      <c r="AA961" s="60">
        <v>40788</v>
      </c>
      <c r="AB961" s="122">
        <v>951</v>
      </c>
      <c r="AC961" s="73">
        <f t="shared" si="327"/>
        <v>30.079049999999999</v>
      </c>
      <c r="AD961" s="65">
        <f t="shared" si="328"/>
        <v>15.300129999999999</v>
      </c>
      <c r="AE961" s="33">
        <f>'Calcul Es et Ea'!I960</f>
        <v>2.1506554906247373</v>
      </c>
      <c r="AF961" s="47">
        <f t="shared" si="334"/>
        <v>303.23905000000002</v>
      </c>
      <c r="AG961" s="47">
        <f t="shared" si="335"/>
        <v>288.46013000000005</v>
      </c>
      <c r="AH961" s="33">
        <f t="shared" si="336"/>
        <v>41.457432549574271</v>
      </c>
      <c r="AI961" s="33">
        <f t="shared" si="337"/>
        <v>33.947287062570751</v>
      </c>
      <c r="AJ961" s="25">
        <f t="shared" si="338"/>
        <v>4.8888244375736614</v>
      </c>
    </row>
    <row r="962" spans="1:36" x14ac:dyDescent="0.45">
      <c r="A962" s="60">
        <v>40789</v>
      </c>
      <c r="B962" s="122">
        <v>952</v>
      </c>
      <c r="C962" s="89">
        <f t="shared" si="317"/>
        <v>14.770430064968355</v>
      </c>
      <c r="D962" s="75">
        <f t="shared" si="318"/>
        <v>3.8096124624691963</v>
      </c>
      <c r="E962" s="75">
        <f t="shared" si="319"/>
        <v>10.960817602499159</v>
      </c>
      <c r="G962" s="111">
        <v>40789</v>
      </c>
      <c r="H962" s="140">
        <v>952</v>
      </c>
      <c r="I962" s="149">
        <f t="shared" si="320"/>
        <v>2011</v>
      </c>
      <c r="J962" s="13">
        <f t="shared" si="321"/>
        <v>9</v>
      </c>
      <c r="K962" s="13">
        <f t="shared" si="322"/>
        <v>3</v>
      </c>
      <c r="L962" s="144">
        <f t="shared" si="329"/>
        <v>246</v>
      </c>
      <c r="M962" s="23">
        <f t="shared" si="323"/>
        <v>0.98482881959808055</v>
      </c>
      <c r="N962" s="35">
        <f t="shared" si="324"/>
        <v>0.11965509269706703</v>
      </c>
      <c r="O962" s="87">
        <f t="shared" si="325"/>
        <v>1.7015359148394928</v>
      </c>
      <c r="P962" s="142">
        <f t="shared" si="326"/>
        <v>30.232671367211793</v>
      </c>
      <c r="R962" s="60">
        <v>40789</v>
      </c>
      <c r="S962" s="122">
        <v>952</v>
      </c>
      <c r="T962" s="73">
        <f>'Calcul Es et Ea'!C961</f>
        <v>26.34648</v>
      </c>
      <c r="U962" s="65">
        <f>'Calcul Es et Ea'!D961</f>
        <v>15.19469</v>
      </c>
      <c r="V962" s="33">
        <f t="shared" si="330"/>
        <v>22.709573424194812</v>
      </c>
      <c r="W962" s="33">
        <f t="shared" si="331"/>
        <v>19.182376707751111</v>
      </c>
      <c r="X962" s="35">
        <f t="shared" si="332"/>
        <v>0.84468238788290839</v>
      </c>
      <c r="Y962" s="25">
        <f t="shared" si="333"/>
        <v>14.770430064968355</v>
      </c>
      <c r="AA962" s="60">
        <v>40789</v>
      </c>
      <c r="AB962" s="122">
        <v>952</v>
      </c>
      <c r="AC962" s="73">
        <f t="shared" si="327"/>
        <v>26.34648</v>
      </c>
      <c r="AD962" s="65">
        <f t="shared" si="328"/>
        <v>15.19469</v>
      </c>
      <c r="AE962" s="33">
        <f>'Calcul Es et Ea'!I961</f>
        <v>2.2194301259527656</v>
      </c>
      <c r="AF962" s="47">
        <f t="shared" si="334"/>
        <v>299.50648000000001</v>
      </c>
      <c r="AG962" s="47">
        <f t="shared" si="335"/>
        <v>288.35469000000001</v>
      </c>
      <c r="AH962" s="33">
        <f t="shared" si="336"/>
        <v>39.4536134681832</v>
      </c>
      <c r="AI962" s="33">
        <f t="shared" si="337"/>
        <v>33.897679654110355</v>
      </c>
      <c r="AJ962" s="25">
        <f t="shared" si="338"/>
        <v>3.8096124624691963</v>
      </c>
    </row>
    <row r="963" spans="1:36" x14ac:dyDescent="0.45">
      <c r="A963" s="60">
        <v>40790</v>
      </c>
      <c r="B963" s="121">
        <v>953</v>
      </c>
      <c r="C963" s="89">
        <f t="shared" si="317"/>
        <v>11.986556539897165</v>
      </c>
      <c r="D963" s="75">
        <f t="shared" si="318"/>
        <v>3.2087026197831401</v>
      </c>
      <c r="E963" s="75">
        <f t="shared" si="319"/>
        <v>8.7778539201140262</v>
      </c>
      <c r="G963" s="111">
        <v>40790</v>
      </c>
      <c r="H963" s="139">
        <v>953</v>
      </c>
      <c r="I963" s="149">
        <f t="shared" si="320"/>
        <v>2011</v>
      </c>
      <c r="J963" s="13">
        <f t="shared" si="321"/>
        <v>9</v>
      </c>
      <c r="K963" s="13">
        <f t="shared" si="322"/>
        <v>4</v>
      </c>
      <c r="L963" s="144">
        <f t="shared" si="329"/>
        <v>247</v>
      </c>
      <c r="M963" s="23">
        <f t="shared" si="323"/>
        <v>0.98533552012254777</v>
      </c>
      <c r="N963" s="35">
        <f t="shared" si="324"/>
        <v>0.11290512301045975</v>
      </c>
      <c r="O963" s="87">
        <f t="shared" si="325"/>
        <v>1.694056628261658</v>
      </c>
      <c r="P963" s="142">
        <f t="shared" si="326"/>
        <v>29.957809494760703</v>
      </c>
      <c r="R963" s="60">
        <v>40790</v>
      </c>
      <c r="S963" s="121">
        <v>953</v>
      </c>
      <c r="T963" s="73">
        <f>'Calcul Es et Ea'!C962</f>
        <v>21.83522</v>
      </c>
      <c r="U963" s="65">
        <f>'Calcul Es et Ea'!D962</f>
        <v>14.355589999999999</v>
      </c>
      <c r="V963" s="33">
        <f t="shared" si="330"/>
        <v>22.50310818008445</v>
      </c>
      <c r="W963" s="33">
        <f t="shared" si="331"/>
        <v>15.566956545320993</v>
      </c>
      <c r="X963" s="35">
        <f t="shared" si="332"/>
        <v>0.69176917342902688</v>
      </c>
      <c r="Y963" s="25">
        <f t="shared" si="333"/>
        <v>11.986556539897165</v>
      </c>
      <c r="AA963" s="60">
        <v>40790</v>
      </c>
      <c r="AB963" s="121">
        <v>953</v>
      </c>
      <c r="AC963" s="73">
        <f t="shared" si="327"/>
        <v>21.83522</v>
      </c>
      <c r="AD963" s="65">
        <f t="shared" si="328"/>
        <v>14.355589999999999</v>
      </c>
      <c r="AE963" s="33">
        <f>'Calcul Es et Ea'!I962</f>
        <v>1.7348467636073388</v>
      </c>
      <c r="AF963" s="47">
        <f t="shared" si="334"/>
        <v>294.99522000000002</v>
      </c>
      <c r="AG963" s="47">
        <f t="shared" si="335"/>
        <v>287.51559000000003</v>
      </c>
      <c r="AH963" s="33">
        <f t="shared" si="336"/>
        <v>37.129731506832172</v>
      </c>
      <c r="AI963" s="33">
        <f t="shared" si="337"/>
        <v>33.50483528025164</v>
      </c>
      <c r="AJ963" s="25">
        <f t="shared" si="338"/>
        <v>3.2087026197831401</v>
      </c>
    </row>
    <row r="964" spans="1:36" x14ac:dyDescent="0.45">
      <c r="A964" s="60">
        <v>40791</v>
      </c>
      <c r="B964" s="122">
        <v>954</v>
      </c>
      <c r="C964" s="89">
        <f t="shared" si="317"/>
        <v>13.751941983963015</v>
      </c>
      <c r="D964" s="75">
        <f t="shared" si="318"/>
        <v>4.1964125496198177</v>
      </c>
      <c r="E964" s="75">
        <f t="shared" si="319"/>
        <v>9.555529434343196</v>
      </c>
      <c r="G964" s="111">
        <v>40791</v>
      </c>
      <c r="H964" s="140">
        <v>954</v>
      </c>
      <c r="I964" s="149">
        <f t="shared" si="320"/>
        <v>2011</v>
      </c>
      <c r="J964" s="13">
        <f t="shared" si="321"/>
        <v>9</v>
      </c>
      <c r="K964" s="13">
        <f t="shared" si="322"/>
        <v>5</v>
      </c>
      <c r="L964" s="144">
        <f t="shared" si="329"/>
        <v>248</v>
      </c>
      <c r="M964" s="23">
        <f t="shared" si="323"/>
        <v>0.98584656604888798</v>
      </c>
      <c r="N964" s="35">
        <f t="shared" si="324"/>
        <v>0.10612169709921272</v>
      </c>
      <c r="O964" s="87">
        <f t="shared" si="325"/>
        <v>1.6865587537932647</v>
      </c>
      <c r="P964" s="142">
        <f t="shared" si="326"/>
        <v>29.681356464079521</v>
      </c>
      <c r="R964" s="60">
        <v>40791</v>
      </c>
      <c r="S964" s="122">
        <v>954</v>
      </c>
      <c r="T964" s="73">
        <f>'Calcul Es et Ea'!C963</f>
        <v>21.102779999999999</v>
      </c>
      <c r="U964" s="65">
        <f>'Calcul Es et Ea'!D963</f>
        <v>11.073449999999999</v>
      </c>
      <c r="V964" s="33">
        <f t="shared" si="330"/>
        <v>22.295447721557974</v>
      </c>
      <c r="W964" s="33">
        <f t="shared" si="331"/>
        <v>17.85966491423768</v>
      </c>
      <c r="X964" s="35">
        <f t="shared" si="332"/>
        <v>0.80104535855401393</v>
      </c>
      <c r="Y964" s="25">
        <f t="shared" si="333"/>
        <v>13.751941983963015</v>
      </c>
      <c r="AA964" s="60">
        <v>40791</v>
      </c>
      <c r="AB964" s="122">
        <v>954</v>
      </c>
      <c r="AC964" s="73">
        <f t="shared" si="327"/>
        <v>21.102779999999999</v>
      </c>
      <c r="AD964" s="65">
        <f t="shared" si="328"/>
        <v>11.073449999999999</v>
      </c>
      <c r="AE964" s="33">
        <f>'Calcul Es et Ea'!I963</f>
        <v>1.5292061512319004</v>
      </c>
      <c r="AF964" s="47">
        <f t="shared" si="334"/>
        <v>294.26278000000002</v>
      </c>
      <c r="AG964" s="47">
        <f t="shared" si="335"/>
        <v>284.23345</v>
      </c>
      <c r="AH964" s="33">
        <f t="shared" si="336"/>
        <v>36.762346790874489</v>
      </c>
      <c r="AI964" s="33">
        <f t="shared" si="337"/>
        <v>32.000932912342712</v>
      </c>
      <c r="AJ964" s="25">
        <f t="shared" si="338"/>
        <v>4.1964125496198177</v>
      </c>
    </row>
    <row r="965" spans="1:36" x14ac:dyDescent="0.45">
      <c r="A965" s="60">
        <v>40792</v>
      </c>
      <c r="B965" s="122">
        <v>955</v>
      </c>
      <c r="C965" s="89">
        <f t="shared" si="317"/>
        <v>13.130134340401519</v>
      </c>
      <c r="D965" s="75">
        <f t="shared" si="318"/>
        <v>3.8983543558541376</v>
      </c>
      <c r="E965" s="75">
        <f t="shared" si="319"/>
        <v>9.23177998454738</v>
      </c>
      <c r="G965" s="111">
        <v>40792</v>
      </c>
      <c r="H965" s="140">
        <v>955</v>
      </c>
      <c r="I965" s="149">
        <f t="shared" si="320"/>
        <v>2011</v>
      </c>
      <c r="J965" s="13">
        <f t="shared" si="321"/>
        <v>9</v>
      </c>
      <c r="K965" s="13">
        <f t="shared" si="322"/>
        <v>6</v>
      </c>
      <c r="L965" s="144">
        <f t="shared" si="329"/>
        <v>249</v>
      </c>
      <c r="M965" s="23">
        <f t="shared" si="323"/>
        <v>0.98636180594316414</v>
      </c>
      <c r="N965" s="35">
        <f t="shared" si="324"/>
        <v>9.9306825038821045E-2</v>
      </c>
      <c r="O965" s="87">
        <f t="shared" si="325"/>
        <v>1.6790435858780304</v>
      </c>
      <c r="P965" s="142">
        <f t="shared" si="326"/>
        <v>29.403397627035222</v>
      </c>
      <c r="R965" s="60">
        <v>40792</v>
      </c>
      <c r="S965" s="122">
        <v>955</v>
      </c>
      <c r="T965" s="73">
        <f>'Calcul Es et Ea'!C964</f>
        <v>21.954339999999998</v>
      </c>
      <c r="U965" s="65">
        <f>'Calcul Es et Ea'!D964</f>
        <v>12.6378</v>
      </c>
      <c r="V965" s="33">
        <f t="shared" si="330"/>
        <v>22.086656161523777</v>
      </c>
      <c r="W965" s="33">
        <f t="shared" si="331"/>
        <v>17.052122520001973</v>
      </c>
      <c r="X965" s="35">
        <f t="shared" si="332"/>
        <v>0.7720554164150818</v>
      </c>
      <c r="Y965" s="25">
        <f t="shared" si="333"/>
        <v>13.130134340401519</v>
      </c>
      <c r="AA965" s="60">
        <v>40792</v>
      </c>
      <c r="AB965" s="122">
        <v>955</v>
      </c>
      <c r="AC965" s="73">
        <f t="shared" si="327"/>
        <v>21.954339999999998</v>
      </c>
      <c r="AD965" s="65">
        <f t="shared" si="328"/>
        <v>12.6378</v>
      </c>
      <c r="AE965" s="33">
        <f>'Calcul Es et Ea'!I964</f>
        <v>1.6325546975383498</v>
      </c>
      <c r="AF965" s="47">
        <f t="shared" si="334"/>
        <v>295.11434000000003</v>
      </c>
      <c r="AG965" s="47">
        <f t="shared" si="335"/>
        <v>285.79780000000005</v>
      </c>
      <c r="AH965" s="33">
        <f t="shared" si="336"/>
        <v>37.189740252817053</v>
      </c>
      <c r="AI965" s="33">
        <f t="shared" si="337"/>
        <v>32.711270980710438</v>
      </c>
      <c r="AJ965" s="25">
        <f t="shared" si="338"/>
        <v>3.8983543558541376</v>
      </c>
    </row>
    <row r="966" spans="1:36" x14ac:dyDescent="0.45">
      <c r="A966" s="60">
        <v>40793</v>
      </c>
      <c r="B966" s="121">
        <v>956</v>
      </c>
      <c r="C966" s="89">
        <f t="shared" si="317"/>
        <v>11.915951495042901</v>
      </c>
      <c r="D966" s="75">
        <f t="shared" si="318"/>
        <v>3.4185884326350595</v>
      </c>
      <c r="E966" s="75">
        <f t="shared" si="319"/>
        <v>8.4973630624078407</v>
      </c>
      <c r="G966" s="111">
        <v>40793</v>
      </c>
      <c r="H966" s="139">
        <v>956</v>
      </c>
      <c r="I966" s="149">
        <f t="shared" si="320"/>
        <v>2011</v>
      </c>
      <c r="J966" s="13">
        <f t="shared" si="321"/>
        <v>9</v>
      </c>
      <c r="K966" s="13">
        <f t="shared" si="322"/>
        <v>7</v>
      </c>
      <c r="L966" s="144">
        <f t="shared" si="329"/>
        <v>250</v>
      </c>
      <c r="M966" s="23">
        <f t="shared" si="323"/>
        <v>0.98688108712867562</v>
      </c>
      <c r="N966" s="35">
        <f t="shared" si="324"/>
        <v>9.2462526222953909E-2</v>
      </c>
      <c r="O966" s="87">
        <f t="shared" si="325"/>
        <v>1.6715123906544007</v>
      </c>
      <c r="P966" s="142">
        <f t="shared" si="326"/>
        <v>29.124019564688538</v>
      </c>
      <c r="R966" s="60">
        <v>40793</v>
      </c>
      <c r="S966" s="121">
        <v>956</v>
      </c>
      <c r="T966" s="73">
        <f>'Calcul Es et Ea'!C965</f>
        <v>21.43817</v>
      </c>
      <c r="U966" s="65">
        <f>'Calcul Es et Ea'!D965</f>
        <v>13.617100000000001</v>
      </c>
      <c r="V966" s="33">
        <f t="shared" si="330"/>
        <v>21.876798536211442</v>
      </c>
      <c r="W966" s="33">
        <f t="shared" si="331"/>
        <v>15.475261681873898</v>
      </c>
      <c r="X966" s="35">
        <f t="shared" si="332"/>
        <v>0.70738237389984471</v>
      </c>
      <c r="Y966" s="25">
        <f t="shared" si="333"/>
        <v>11.915951495042901</v>
      </c>
      <c r="AA966" s="60">
        <v>40793</v>
      </c>
      <c r="AB966" s="121">
        <v>956</v>
      </c>
      <c r="AC966" s="73">
        <f t="shared" si="327"/>
        <v>21.43817</v>
      </c>
      <c r="AD966" s="65">
        <f t="shared" si="328"/>
        <v>13.617100000000001</v>
      </c>
      <c r="AE966" s="33">
        <f>'Calcul Es et Ea'!I965</f>
        <v>1.6303408003688789</v>
      </c>
      <c r="AF966" s="47">
        <f t="shared" si="334"/>
        <v>294.59817000000004</v>
      </c>
      <c r="AG966" s="47">
        <f t="shared" si="335"/>
        <v>286.77710000000002</v>
      </c>
      <c r="AH966" s="33">
        <f t="shared" si="336"/>
        <v>36.930235084005176</v>
      </c>
      <c r="AI966" s="33">
        <f t="shared" si="337"/>
        <v>33.161927689070865</v>
      </c>
      <c r="AJ966" s="25">
        <f t="shared" si="338"/>
        <v>3.4185884326350595</v>
      </c>
    </row>
    <row r="967" spans="1:36" x14ac:dyDescent="0.45">
      <c r="A967" s="60">
        <v>40794</v>
      </c>
      <c r="B967" s="122">
        <v>957</v>
      </c>
      <c r="C967" s="89">
        <f t="shared" si="317"/>
        <v>14.395474642773523</v>
      </c>
      <c r="D967" s="75">
        <f t="shared" si="318"/>
        <v>4.1595069593895939</v>
      </c>
      <c r="E967" s="75">
        <f t="shared" si="319"/>
        <v>10.235967683383929</v>
      </c>
      <c r="G967" s="111">
        <v>40794</v>
      </c>
      <c r="H967" s="140">
        <v>957</v>
      </c>
      <c r="I967" s="149">
        <f t="shared" si="320"/>
        <v>2011</v>
      </c>
      <c r="J967" s="13">
        <f t="shared" si="321"/>
        <v>9</v>
      </c>
      <c r="K967" s="13">
        <f t="shared" si="322"/>
        <v>8</v>
      </c>
      <c r="L967" s="144">
        <f t="shared" si="329"/>
        <v>251</v>
      </c>
      <c r="M967" s="23">
        <f t="shared" si="323"/>
        <v>0.98740425573120028</v>
      </c>
      <c r="N967" s="35">
        <f t="shared" si="324"/>
        <v>8.5590828765061439E-2</v>
      </c>
      <c r="O967" s="87">
        <f t="shared" si="325"/>
        <v>1.6639664076941412</v>
      </c>
      <c r="P967" s="142">
        <f t="shared" si="326"/>
        <v>28.843310056102698</v>
      </c>
      <c r="R967" s="60">
        <v>40794</v>
      </c>
      <c r="S967" s="122">
        <v>957</v>
      </c>
      <c r="T967" s="73">
        <f>'Calcul Es et Ea'!C966</f>
        <v>23.840330000000002</v>
      </c>
      <c r="U967" s="65">
        <f>'Calcul Es et Ea'!D966</f>
        <v>12.20247</v>
      </c>
      <c r="V967" s="33">
        <f t="shared" si="330"/>
        <v>21.665940781742105</v>
      </c>
      <c r="W967" s="33">
        <f t="shared" si="331"/>
        <v>18.695421613991588</v>
      </c>
      <c r="X967" s="35">
        <f t="shared" si="332"/>
        <v>0.86289452197461125</v>
      </c>
      <c r="Y967" s="25">
        <f t="shared" si="333"/>
        <v>14.395474642773523</v>
      </c>
      <c r="AA967" s="60">
        <v>40794</v>
      </c>
      <c r="AB967" s="122">
        <v>957</v>
      </c>
      <c r="AC967" s="73">
        <f t="shared" si="327"/>
        <v>23.840330000000002</v>
      </c>
      <c r="AD967" s="65">
        <f t="shared" si="328"/>
        <v>12.20247</v>
      </c>
      <c r="AE967" s="33">
        <f>'Calcul Es et Ea'!I966</f>
        <v>1.9506116066706269</v>
      </c>
      <c r="AF967" s="47">
        <f t="shared" si="334"/>
        <v>297.00033000000002</v>
      </c>
      <c r="AG967" s="47">
        <f t="shared" si="335"/>
        <v>285.36247000000003</v>
      </c>
      <c r="AH967" s="33">
        <f t="shared" si="336"/>
        <v>38.149567673106127</v>
      </c>
      <c r="AI967" s="33">
        <f t="shared" si="337"/>
        <v>32.512421382693454</v>
      </c>
      <c r="AJ967" s="25">
        <f t="shared" si="338"/>
        <v>4.1595069593895939</v>
      </c>
    </row>
    <row r="968" spans="1:36" x14ac:dyDescent="0.45">
      <c r="A968" s="60">
        <v>40795</v>
      </c>
      <c r="B968" s="122">
        <v>958</v>
      </c>
      <c r="C968" s="89">
        <f t="shared" si="317"/>
        <v>13.38579136478681</v>
      </c>
      <c r="D968" s="75">
        <f t="shared" si="318"/>
        <v>3.4662823759863848</v>
      </c>
      <c r="E968" s="75">
        <f t="shared" si="319"/>
        <v>9.9195089888004251</v>
      </c>
      <c r="G968" s="111">
        <v>40795</v>
      </c>
      <c r="H968" s="140">
        <v>958</v>
      </c>
      <c r="I968" s="149">
        <f t="shared" si="320"/>
        <v>2011</v>
      </c>
      <c r="J968" s="13">
        <f t="shared" si="321"/>
        <v>9</v>
      </c>
      <c r="K968" s="13">
        <f t="shared" si="322"/>
        <v>9</v>
      </c>
      <c r="L968" s="144">
        <f t="shared" si="329"/>
        <v>252</v>
      </c>
      <c r="M968" s="23">
        <f t="shared" si="323"/>
        <v>0.98793115672459009</v>
      </c>
      <c r="N968" s="35">
        <f t="shared" si="324"/>
        <v>7.8693768897405231E-2</v>
      </c>
      <c r="O968" s="87">
        <f t="shared" si="325"/>
        <v>1.6564068517673365</v>
      </c>
      <c r="P968" s="142">
        <f t="shared" si="326"/>
        <v>28.561358044260441</v>
      </c>
      <c r="R968" s="60">
        <v>40795</v>
      </c>
      <c r="S968" s="122">
        <v>958</v>
      </c>
      <c r="T968" s="73">
        <f>'Calcul Es et Ea'!C967</f>
        <v>27.689209999999999</v>
      </c>
      <c r="U968" s="65">
        <f>'Calcul Es et Ea'!D967</f>
        <v>17.42698</v>
      </c>
      <c r="V968" s="33">
        <f t="shared" si="330"/>
        <v>21.454149708526675</v>
      </c>
      <c r="W968" s="33">
        <f t="shared" si="331"/>
        <v>17.384144629593258</v>
      </c>
      <c r="X968" s="35">
        <f t="shared" si="332"/>
        <v>0.81029287414192674</v>
      </c>
      <c r="Y968" s="25">
        <f t="shared" si="333"/>
        <v>13.38579136478681</v>
      </c>
      <c r="AA968" s="60">
        <v>40795</v>
      </c>
      <c r="AB968" s="122">
        <v>958</v>
      </c>
      <c r="AC968" s="73">
        <f t="shared" si="327"/>
        <v>27.689209999999999</v>
      </c>
      <c r="AD968" s="65">
        <f t="shared" si="328"/>
        <v>17.42698</v>
      </c>
      <c r="AE968" s="33">
        <f>'Calcul Es et Ea'!I967</f>
        <v>2.3793190517699574</v>
      </c>
      <c r="AF968" s="47">
        <f t="shared" si="334"/>
        <v>300.84921000000003</v>
      </c>
      <c r="AG968" s="47">
        <f t="shared" si="335"/>
        <v>290.58698000000004</v>
      </c>
      <c r="AH968" s="33">
        <f t="shared" si="336"/>
        <v>40.165890033139213</v>
      </c>
      <c r="AI968" s="33">
        <f t="shared" si="337"/>
        <v>34.959603557554239</v>
      </c>
      <c r="AJ968" s="25">
        <f t="shared" si="338"/>
        <v>3.4662823759863848</v>
      </c>
    </row>
    <row r="969" spans="1:36" x14ac:dyDescent="0.45">
      <c r="A969" s="60">
        <v>40796</v>
      </c>
      <c r="B969" s="121">
        <v>959</v>
      </c>
      <c r="C969" s="89">
        <f t="shared" si="317"/>
        <v>13.171380109833926</v>
      </c>
      <c r="D969" s="75">
        <f t="shared" si="318"/>
        <v>3.520297373291406</v>
      </c>
      <c r="E969" s="75">
        <f t="shared" si="319"/>
        <v>9.65108273654252</v>
      </c>
      <c r="G969" s="111">
        <v>40796</v>
      </c>
      <c r="H969" s="139">
        <v>959</v>
      </c>
      <c r="I969" s="149">
        <f t="shared" si="320"/>
        <v>2011</v>
      </c>
      <c r="J969" s="13">
        <f t="shared" si="321"/>
        <v>9</v>
      </c>
      <c r="K969" s="13">
        <f t="shared" si="322"/>
        <v>10</v>
      </c>
      <c r="L969" s="144">
        <f t="shared" si="329"/>
        <v>253</v>
      </c>
      <c r="M969" s="23">
        <f t="shared" si="323"/>
        <v>0.9884616339767095</v>
      </c>
      <c r="N969" s="35">
        <f t="shared" si="324"/>
        <v>7.1773390367673717E-2</v>
      </c>
      <c r="O969" s="87">
        <f t="shared" si="325"/>
        <v>1.6488349146310755</v>
      </c>
      <c r="P969" s="142">
        <f t="shared" si="326"/>
        <v>28.278253599105621</v>
      </c>
      <c r="R969" s="60">
        <v>40796</v>
      </c>
      <c r="S969" s="121">
        <v>959</v>
      </c>
      <c r="T969" s="73">
        <f>'Calcul Es et Ea'!C968</f>
        <v>26.453620000000001</v>
      </c>
      <c r="U969" s="65">
        <f>'Calcul Es et Ea'!D968</f>
        <v>16.31757</v>
      </c>
      <c r="V969" s="33">
        <f t="shared" si="330"/>
        <v>21.24149297350418</v>
      </c>
      <c r="W969" s="33">
        <f t="shared" si="331"/>
        <v>17.105688454329773</v>
      </c>
      <c r="X969" s="35">
        <f t="shared" si="332"/>
        <v>0.80529595898305029</v>
      </c>
      <c r="Y969" s="25">
        <f t="shared" si="333"/>
        <v>13.171380109833926</v>
      </c>
      <c r="AA969" s="60">
        <v>40796</v>
      </c>
      <c r="AB969" s="121">
        <v>959</v>
      </c>
      <c r="AC969" s="73">
        <f t="shared" si="327"/>
        <v>26.453620000000001</v>
      </c>
      <c r="AD969" s="65">
        <f t="shared" si="328"/>
        <v>16.31757</v>
      </c>
      <c r="AE969" s="33">
        <f>'Calcul Es et Ea'!I968</f>
        <v>2.2676975951284479</v>
      </c>
      <c r="AF969" s="47">
        <f t="shared" si="334"/>
        <v>299.61362000000003</v>
      </c>
      <c r="AG969" s="47">
        <f t="shared" si="335"/>
        <v>289.47757000000001</v>
      </c>
      <c r="AH969" s="33">
        <f t="shared" si="336"/>
        <v>39.510097439486294</v>
      </c>
      <c r="AI969" s="33">
        <f t="shared" si="337"/>
        <v>34.428774684746415</v>
      </c>
      <c r="AJ969" s="25">
        <f t="shared" si="338"/>
        <v>3.520297373291406</v>
      </c>
    </row>
    <row r="970" spans="1:36" x14ac:dyDescent="0.45">
      <c r="A970" s="60">
        <v>40797</v>
      </c>
      <c r="B970" s="122">
        <v>960</v>
      </c>
      <c r="C970" s="89">
        <f t="shared" si="317"/>
        <v>10.613126905269002</v>
      </c>
      <c r="D970" s="75">
        <f t="shared" si="318"/>
        <v>2.8515003105196466</v>
      </c>
      <c r="E970" s="75">
        <f t="shared" si="319"/>
        <v>7.7616265947493552</v>
      </c>
      <c r="G970" s="111">
        <v>40797</v>
      </c>
      <c r="H970" s="140">
        <v>960</v>
      </c>
      <c r="I970" s="149">
        <f t="shared" si="320"/>
        <v>2011</v>
      </c>
      <c r="J970" s="13">
        <f t="shared" si="321"/>
        <v>9</v>
      </c>
      <c r="K970" s="13">
        <f t="shared" si="322"/>
        <v>11</v>
      </c>
      <c r="L970" s="144">
        <f t="shared" si="329"/>
        <v>254</v>
      </c>
      <c r="M970" s="23">
        <f t="shared" si="323"/>
        <v>0.98899553029569987</v>
      </c>
      <c r="N970" s="35">
        <f t="shared" si="324"/>
        <v>6.4831743833380015E-2</v>
      </c>
      <c r="O970" s="87">
        <f t="shared" si="325"/>
        <v>1.6412517668393236</v>
      </c>
      <c r="P970" s="142">
        <f t="shared" si="326"/>
        <v>27.994087877735986</v>
      </c>
      <c r="R970" s="60">
        <v>40797</v>
      </c>
      <c r="S970" s="122">
        <v>960</v>
      </c>
      <c r="T970" s="73">
        <f>'Calcul Es et Ea'!C969</f>
        <v>20.843419999999998</v>
      </c>
      <c r="U970" s="65">
        <f>'Calcul Es et Ea'!D969</f>
        <v>14.128119999999999</v>
      </c>
      <c r="V970" s="33">
        <f t="shared" si="330"/>
        <v>21.028039050240164</v>
      </c>
      <c r="W970" s="33">
        <f t="shared" si="331"/>
        <v>13.783281695154548</v>
      </c>
      <c r="X970" s="35">
        <f t="shared" si="332"/>
        <v>0.65547156642726168</v>
      </c>
      <c r="Y970" s="25">
        <f t="shared" si="333"/>
        <v>10.613126905269002</v>
      </c>
      <c r="AA970" s="60">
        <v>40797</v>
      </c>
      <c r="AB970" s="122">
        <v>960</v>
      </c>
      <c r="AC970" s="73">
        <f t="shared" si="327"/>
        <v>20.843419999999998</v>
      </c>
      <c r="AD970" s="65">
        <f t="shared" si="328"/>
        <v>14.128119999999999</v>
      </c>
      <c r="AE970" s="33">
        <f>'Calcul Es et Ea'!I969</f>
        <v>1.7985475009667493</v>
      </c>
      <c r="AF970" s="47">
        <f t="shared" si="334"/>
        <v>294.00342000000001</v>
      </c>
      <c r="AG970" s="47">
        <f t="shared" si="335"/>
        <v>287.28812000000005</v>
      </c>
      <c r="AH970" s="33">
        <f t="shared" si="336"/>
        <v>36.632910318863466</v>
      </c>
      <c r="AI970" s="33">
        <f t="shared" si="337"/>
        <v>33.398930690813216</v>
      </c>
      <c r="AJ970" s="25">
        <f t="shared" si="338"/>
        <v>2.8515003105196466</v>
      </c>
    </row>
    <row r="971" spans="1:36" x14ac:dyDescent="0.45">
      <c r="A971" s="60">
        <v>40798</v>
      </c>
      <c r="B971" s="122">
        <v>961</v>
      </c>
      <c r="C971" s="89">
        <f t="shared" si="317"/>
        <v>10.985073872924525</v>
      </c>
      <c r="D971" s="75">
        <f t="shared" si="318"/>
        <v>2.8851545537413403</v>
      </c>
      <c r="E971" s="75">
        <f t="shared" si="319"/>
        <v>8.0999193191831846</v>
      </c>
      <c r="G971" s="111">
        <v>40798</v>
      </c>
      <c r="H971" s="140">
        <v>961</v>
      </c>
      <c r="I971" s="149">
        <f t="shared" si="320"/>
        <v>2011</v>
      </c>
      <c r="J971" s="13">
        <f t="shared" si="321"/>
        <v>9</v>
      </c>
      <c r="K971" s="13">
        <f t="shared" si="322"/>
        <v>12</v>
      </c>
      <c r="L971" s="144">
        <f t="shared" si="329"/>
        <v>255</v>
      </c>
      <c r="M971" s="23">
        <f t="shared" si="323"/>
        <v>0.98953268747655954</v>
      </c>
      <c r="N971" s="35">
        <f t="shared" si="324"/>
        <v>5.7870886254204473E-2</v>
      </c>
      <c r="O971" s="87">
        <f t="shared" si="325"/>
        <v>1.6336585595716169</v>
      </c>
      <c r="P971" s="142">
        <f t="shared" si="326"/>
        <v>27.708953081781573</v>
      </c>
      <c r="R971" s="60">
        <v>40798</v>
      </c>
      <c r="S971" s="122">
        <v>961</v>
      </c>
      <c r="T971" s="73">
        <f>'Calcul Es et Ea'!C970</f>
        <v>22.09497</v>
      </c>
      <c r="U971" s="65">
        <f>'Calcul Es et Ea'!D970</f>
        <v>14.751910000000001</v>
      </c>
      <c r="V971" s="33">
        <f t="shared" si="330"/>
        <v>20.813857196911048</v>
      </c>
      <c r="W971" s="33">
        <f t="shared" si="331"/>
        <v>14.266329705096787</v>
      </c>
      <c r="X971" s="35">
        <f t="shared" si="332"/>
        <v>0.68542459814772005</v>
      </c>
      <c r="Y971" s="25">
        <f t="shared" si="333"/>
        <v>10.985073872924525</v>
      </c>
      <c r="AA971" s="60">
        <v>40798</v>
      </c>
      <c r="AB971" s="122">
        <v>961</v>
      </c>
      <c r="AC971" s="73">
        <f t="shared" si="327"/>
        <v>22.09497</v>
      </c>
      <c r="AD971" s="65">
        <f t="shared" si="328"/>
        <v>14.751910000000001</v>
      </c>
      <c r="AE971" s="33">
        <f>'Calcul Es et Ea'!I970</f>
        <v>2.0131267096791832</v>
      </c>
      <c r="AF971" s="47">
        <f t="shared" si="334"/>
        <v>295.25497000000001</v>
      </c>
      <c r="AG971" s="47">
        <f t="shared" si="335"/>
        <v>287.91191000000003</v>
      </c>
      <c r="AH971" s="33">
        <f t="shared" si="336"/>
        <v>37.260678624842569</v>
      </c>
      <c r="AI971" s="33">
        <f t="shared" si="337"/>
        <v>33.689953827114735</v>
      </c>
      <c r="AJ971" s="25">
        <f t="shared" si="338"/>
        <v>2.8851545537413403</v>
      </c>
    </row>
    <row r="972" spans="1:36" x14ac:dyDescent="0.45">
      <c r="A972" s="60">
        <v>40799</v>
      </c>
      <c r="B972" s="121">
        <v>962</v>
      </c>
      <c r="C972" s="89">
        <f t="shared" ref="C972:C1035" si="339">Y972</f>
        <v>10.618103335499836</v>
      </c>
      <c r="D972" s="75">
        <f t="shared" ref="D972:D1035" si="340">AJ972</f>
        <v>2.9395249001772852</v>
      </c>
      <c r="E972" s="75">
        <f t="shared" ref="E972:E1035" si="341">C972-D972</f>
        <v>7.6785784353225504</v>
      </c>
      <c r="G972" s="111">
        <v>40799</v>
      </c>
      <c r="H972" s="139">
        <v>962</v>
      </c>
      <c r="I972" s="149">
        <f t="shared" ref="I972:I1035" si="342">YEAR(G972)</f>
        <v>2011</v>
      </c>
      <c r="J972" s="13">
        <f t="shared" ref="J972:J1035" si="343">MONTH(G972)</f>
        <v>9</v>
      </c>
      <c r="K972" s="13">
        <f t="shared" ref="K972:K1035" si="344">DAY(G972)</f>
        <v>13</v>
      </c>
      <c r="L972" s="144">
        <f t="shared" si="329"/>
        <v>256</v>
      </c>
      <c r="M972" s="23">
        <f t="shared" ref="M972:M1035" si="345">1+0.033*COS(2*PI()*L972/365)</f>
        <v>0.99007294634802301</v>
      </c>
      <c r="N972" s="35">
        <f t="shared" ref="N972:N1035" si="346">0.409*SIN((2*PI()*L972/365-1.39))</f>
        <v>5.0892880282476169E-2</v>
      </c>
      <c r="O972" s="87">
        <f t="shared" ref="O972:O1035" si="347">ACOS(-TAN($K$5)*TAN(N972))</f>
        <v>1.6260564264783981</v>
      </c>
      <c r="P972" s="142">
        <f t="shared" ref="P972:P1035" si="348">$E$3*M972*(O972*SIN($K$5)*SIN(N972)+COS($K$5)*COS(N972)*SIN(O972))</f>
        <v>27.422942412013221</v>
      </c>
      <c r="R972" s="60">
        <v>40799</v>
      </c>
      <c r="S972" s="121">
        <v>962</v>
      </c>
      <c r="T972" s="73">
        <f>'Calcul Es et Ea'!C971</f>
        <v>21.032029999999999</v>
      </c>
      <c r="U972" s="65">
        <f>'Calcul Es et Ea'!D971</f>
        <v>14.02753</v>
      </c>
      <c r="V972" s="33">
        <f t="shared" si="330"/>
        <v>20.599017422207851</v>
      </c>
      <c r="W972" s="33">
        <f t="shared" si="331"/>
        <v>13.789744591558227</v>
      </c>
      <c r="X972" s="35">
        <f t="shared" si="332"/>
        <v>0.66943700803376527</v>
      </c>
      <c r="Y972" s="25">
        <f t="shared" si="333"/>
        <v>10.618103335499836</v>
      </c>
      <c r="AA972" s="60">
        <v>40799</v>
      </c>
      <c r="AB972" s="121">
        <v>962</v>
      </c>
      <c r="AC972" s="73">
        <f t="shared" ref="AC972:AC1035" si="349">T972</f>
        <v>21.032029999999999</v>
      </c>
      <c r="AD972" s="65">
        <f t="shared" ref="AD972:AD1035" si="350">U972</f>
        <v>14.02753</v>
      </c>
      <c r="AE972" s="33">
        <f>'Calcul Es et Ea'!I971</f>
        <v>1.8128725032677522</v>
      </c>
      <c r="AF972" s="47">
        <f t="shared" si="334"/>
        <v>294.19203000000005</v>
      </c>
      <c r="AG972" s="47">
        <f t="shared" si="335"/>
        <v>287.18753000000004</v>
      </c>
      <c r="AH972" s="33">
        <f t="shared" si="336"/>
        <v>36.727004255662663</v>
      </c>
      <c r="AI972" s="33">
        <f t="shared" si="337"/>
        <v>33.352178540059988</v>
      </c>
      <c r="AJ972" s="25">
        <f t="shared" si="338"/>
        <v>2.9395249001772852</v>
      </c>
    </row>
    <row r="973" spans="1:36" x14ac:dyDescent="0.45">
      <c r="A973" s="60">
        <v>40800</v>
      </c>
      <c r="B973" s="122">
        <v>963</v>
      </c>
      <c r="C973" s="89">
        <f t="shared" si="339"/>
        <v>14.44208354197662</v>
      </c>
      <c r="D973" s="75">
        <f t="shared" si="340"/>
        <v>5.3657778567472691</v>
      </c>
      <c r="E973" s="75">
        <f t="shared" si="341"/>
        <v>9.0763056852293502</v>
      </c>
      <c r="G973" s="111">
        <v>40800</v>
      </c>
      <c r="H973" s="140">
        <v>963</v>
      </c>
      <c r="I973" s="149">
        <f t="shared" si="342"/>
        <v>2011</v>
      </c>
      <c r="J973" s="13">
        <f t="shared" si="343"/>
        <v>9</v>
      </c>
      <c r="K973" s="13">
        <f t="shared" si="344"/>
        <v>14</v>
      </c>
      <c r="L973" s="144">
        <f t="shared" ref="L973:L1036" si="351">L972+1</f>
        <v>257</v>
      </c>
      <c r="M973" s="23">
        <f t="shared" si="345"/>
        <v>0.99061614681972687</v>
      </c>
      <c r="N973" s="35">
        <f t="shared" si="346"/>
        <v>4.3899793651961491E-2</v>
      </c>
      <c r="O973" s="87">
        <f t="shared" si="347"/>
        <v>1.6184464855409368</v>
      </c>
      <c r="P973" s="142">
        <f t="shared" si="348"/>
        <v>27.136150020233337</v>
      </c>
      <c r="R973" s="60">
        <v>40800</v>
      </c>
      <c r="S973" s="122">
        <v>963</v>
      </c>
      <c r="T973" s="73">
        <f>'Calcul Es et Ea'!C972</f>
        <v>20.63514</v>
      </c>
      <c r="U973" s="65">
        <f>'Calcul Es et Ea'!D972</f>
        <v>7.4016440000000001</v>
      </c>
      <c r="V973" s="33">
        <f t="shared" si="330"/>
        <v>20.383590449198476</v>
      </c>
      <c r="W973" s="33">
        <f t="shared" si="331"/>
        <v>18.755952651917688</v>
      </c>
      <c r="X973" s="35">
        <f t="shared" si="332"/>
        <v>0.92014960262583234</v>
      </c>
      <c r="Y973" s="25">
        <f t="shared" si="333"/>
        <v>14.44208354197662</v>
      </c>
      <c r="AA973" s="60">
        <v>40800</v>
      </c>
      <c r="AB973" s="122">
        <v>963</v>
      </c>
      <c r="AC973" s="73">
        <f t="shared" si="349"/>
        <v>20.63514</v>
      </c>
      <c r="AD973" s="65">
        <f t="shared" si="350"/>
        <v>7.4016440000000001</v>
      </c>
      <c r="AE973" s="33">
        <f>'Calcul Es et Ea'!I972</f>
        <v>1.3098658631115958</v>
      </c>
      <c r="AF973" s="47">
        <f t="shared" si="334"/>
        <v>293.79514</v>
      </c>
      <c r="AG973" s="47">
        <f t="shared" si="335"/>
        <v>280.561644</v>
      </c>
      <c r="AH973" s="33">
        <f t="shared" si="336"/>
        <v>36.529213585747243</v>
      </c>
      <c r="AI973" s="33">
        <f t="shared" si="337"/>
        <v>30.379112632927711</v>
      </c>
      <c r="AJ973" s="25">
        <f t="shared" si="338"/>
        <v>5.3657778567472691</v>
      </c>
    </row>
    <row r="974" spans="1:36" x14ac:dyDescent="0.45">
      <c r="A974" s="60">
        <v>40801</v>
      </c>
      <c r="B974" s="122">
        <v>964</v>
      </c>
      <c r="C974" s="89">
        <f t="shared" si="339"/>
        <v>14.331599449549387</v>
      </c>
      <c r="D974" s="75">
        <f t="shared" si="340"/>
        <v>5.3999532193633355</v>
      </c>
      <c r="E974" s="75">
        <f t="shared" si="341"/>
        <v>8.9316462301860504</v>
      </c>
      <c r="G974" s="111">
        <v>40801</v>
      </c>
      <c r="H974" s="140">
        <v>964</v>
      </c>
      <c r="I974" s="149">
        <f t="shared" si="342"/>
        <v>2011</v>
      </c>
      <c r="J974" s="13">
        <f t="shared" si="343"/>
        <v>9</v>
      </c>
      <c r="K974" s="13">
        <f t="shared" si="344"/>
        <v>15</v>
      </c>
      <c r="L974" s="144">
        <f t="shared" si="351"/>
        <v>258</v>
      </c>
      <c r="M974" s="23">
        <f t="shared" si="345"/>
        <v>0.9911621279296482</v>
      </c>
      <c r="N974" s="35">
        <f t="shared" si="346"/>
        <v>3.6893698565152948E-2</v>
      </c>
      <c r="O974" s="87">
        <f t="shared" si="347"/>
        <v>1.6108298409439299</v>
      </c>
      <c r="P974" s="142">
        <f t="shared" si="348"/>
        <v>26.848670958510588</v>
      </c>
      <c r="R974" s="60">
        <v>40801</v>
      </c>
      <c r="S974" s="122">
        <v>964</v>
      </c>
      <c r="T974" s="73">
        <f>'Calcul Es et Ea'!C973</f>
        <v>22.566120000000002</v>
      </c>
      <c r="U974" s="65">
        <f>'Calcul Es et Ea'!D973</f>
        <v>9.2537590000000005</v>
      </c>
      <c r="V974" s="33">
        <f t="shared" si="330"/>
        <v>20.167647677194815</v>
      </c>
      <c r="W974" s="33">
        <f t="shared" si="331"/>
        <v>18.612466817596605</v>
      </c>
      <c r="X974" s="35">
        <f t="shared" si="332"/>
        <v>0.9228873448956183</v>
      </c>
      <c r="Y974" s="25">
        <f t="shared" si="333"/>
        <v>14.331599449549387</v>
      </c>
      <c r="AA974" s="60">
        <v>40801</v>
      </c>
      <c r="AB974" s="122">
        <v>964</v>
      </c>
      <c r="AC974" s="73">
        <f t="shared" si="349"/>
        <v>22.566120000000002</v>
      </c>
      <c r="AD974" s="65">
        <f t="shared" si="350"/>
        <v>9.2537590000000005</v>
      </c>
      <c r="AE974" s="33">
        <f>'Calcul Es et Ea'!I973</f>
        <v>1.3806167921089605</v>
      </c>
      <c r="AF974" s="47">
        <f t="shared" si="334"/>
        <v>295.72612000000004</v>
      </c>
      <c r="AG974" s="47">
        <f t="shared" si="335"/>
        <v>282.41375900000003</v>
      </c>
      <c r="AH974" s="33">
        <f t="shared" si="336"/>
        <v>37.499081848280412</v>
      </c>
      <c r="AI974" s="33">
        <f t="shared" si="337"/>
        <v>31.189276385342644</v>
      </c>
      <c r="AJ974" s="25">
        <f t="shared" si="338"/>
        <v>5.3999532193633355</v>
      </c>
    </row>
    <row r="975" spans="1:36" x14ac:dyDescent="0.45">
      <c r="A975" s="60">
        <v>40802</v>
      </c>
      <c r="B975" s="121">
        <v>965</v>
      </c>
      <c r="C975" s="89">
        <f t="shared" si="339"/>
        <v>12.457928342825385</v>
      </c>
      <c r="D975" s="75">
        <f t="shared" si="340"/>
        <v>4.0562446882215193</v>
      </c>
      <c r="E975" s="75">
        <f t="shared" si="341"/>
        <v>8.4016836546038647</v>
      </c>
      <c r="G975" s="111">
        <v>40802</v>
      </c>
      <c r="H975" s="139">
        <v>965</v>
      </c>
      <c r="I975" s="149">
        <f t="shared" si="342"/>
        <v>2011</v>
      </c>
      <c r="J975" s="13">
        <f t="shared" si="343"/>
        <v>9</v>
      </c>
      <c r="K975" s="13">
        <f t="shared" si="344"/>
        <v>16</v>
      </c>
      <c r="L975" s="144">
        <f t="shared" si="351"/>
        <v>259</v>
      </c>
      <c r="M975" s="23">
        <f t="shared" si="345"/>
        <v>0.99171072789180092</v>
      </c>
      <c r="N975" s="35">
        <f t="shared" si="346"/>
        <v>2.9876671079227975E-2</v>
      </c>
      <c r="O975" s="87">
        <f t="shared" si="347"/>
        <v>1.6032075849589629</v>
      </c>
      <c r="P975" s="142">
        <f t="shared" si="348"/>
        <v>26.560601125827866</v>
      </c>
      <c r="R975" s="60">
        <v>40802</v>
      </c>
      <c r="S975" s="121">
        <v>965</v>
      </c>
      <c r="T975" s="73">
        <f>'Calcul Es et Ea'!C974</f>
        <v>23.860109999999999</v>
      </c>
      <c r="U975" s="65">
        <f>'Calcul Es et Ea'!D974</f>
        <v>13.581670000000001</v>
      </c>
      <c r="V975" s="33">
        <f t="shared" si="330"/>
        <v>19.951261141676859</v>
      </c>
      <c r="W975" s="33">
        <f t="shared" si="331"/>
        <v>16.179127717955044</v>
      </c>
      <c r="X975" s="35">
        <f t="shared" si="332"/>
        <v>0.81093258230969278</v>
      </c>
      <c r="Y975" s="25">
        <f t="shared" si="333"/>
        <v>12.457928342825385</v>
      </c>
      <c r="AA975" s="60">
        <v>40802</v>
      </c>
      <c r="AB975" s="121">
        <v>965</v>
      </c>
      <c r="AC975" s="73">
        <f t="shared" si="349"/>
        <v>23.860109999999999</v>
      </c>
      <c r="AD975" s="65">
        <f t="shared" si="350"/>
        <v>13.581670000000001</v>
      </c>
      <c r="AE975" s="33">
        <f>'Calcul Es et Ea'!I974</f>
        <v>1.7886675739077422</v>
      </c>
      <c r="AF975" s="47">
        <f t="shared" si="334"/>
        <v>297.02011000000005</v>
      </c>
      <c r="AG975" s="47">
        <f t="shared" si="335"/>
        <v>286.74167</v>
      </c>
      <c r="AH975" s="33">
        <f t="shared" si="336"/>
        <v>38.159731619192804</v>
      </c>
      <c r="AI975" s="33">
        <f t="shared" si="337"/>
        <v>33.145542707415807</v>
      </c>
      <c r="AJ975" s="25">
        <f t="shared" si="338"/>
        <v>4.0562446882215193</v>
      </c>
    </row>
    <row r="976" spans="1:36" x14ac:dyDescent="0.45">
      <c r="A976" s="60">
        <v>40803</v>
      </c>
      <c r="B976" s="122">
        <v>966</v>
      </c>
      <c r="C976" s="89">
        <f t="shared" si="339"/>
        <v>11.292661444746319</v>
      </c>
      <c r="D976" s="75">
        <f t="shared" si="340"/>
        <v>3.6483438305631637</v>
      </c>
      <c r="E976" s="75">
        <f t="shared" si="341"/>
        <v>7.644317614183155</v>
      </c>
      <c r="G976" s="111">
        <v>40803</v>
      </c>
      <c r="H976" s="140">
        <v>966</v>
      </c>
      <c r="I976" s="149">
        <f t="shared" si="342"/>
        <v>2011</v>
      </c>
      <c r="J976" s="13">
        <f t="shared" si="343"/>
        <v>9</v>
      </c>
      <c r="K976" s="13">
        <f t="shared" si="344"/>
        <v>17</v>
      </c>
      <c r="L976" s="144">
        <f t="shared" si="351"/>
        <v>260</v>
      </c>
      <c r="M976" s="23">
        <f t="shared" si="345"/>
        <v>0.99226178414417643</v>
      </c>
      <c r="N976" s="35">
        <f t="shared" si="346"/>
        <v>2.2850790490871208E-2</v>
      </c>
      <c r="O976" s="87">
        <f t="shared" si="347"/>
        <v>1.5955807998371538</v>
      </c>
      <c r="P976" s="142">
        <f t="shared" si="348"/>
        <v>26.272037212221523</v>
      </c>
      <c r="R976" s="60">
        <v>40803</v>
      </c>
      <c r="S976" s="122">
        <v>966</v>
      </c>
      <c r="T976" s="73">
        <f>'Calcul Es et Ea'!C975</f>
        <v>19.06052</v>
      </c>
      <c r="U976" s="65">
        <f>'Calcul Es et Ea'!D975</f>
        <v>10.428419999999999</v>
      </c>
      <c r="V976" s="33">
        <f t="shared" si="330"/>
        <v>19.734503472332321</v>
      </c>
      <c r="W976" s="33">
        <f t="shared" si="331"/>
        <v>14.665794084086128</v>
      </c>
      <c r="X976" s="35">
        <f t="shared" si="332"/>
        <v>0.74315495723758651</v>
      </c>
      <c r="Y976" s="25">
        <f t="shared" si="333"/>
        <v>11.292661444746319</v>
      </c>
      <c r="AA976" s="60">
        <v>40803</v>
      </c>
      <c r="AB976" s="122">
        <v>966</v>
      </c>
      <c r="AC976" s="73">
        <f t="shared" si="349"/>
        <v>19.06052</v>
      </c>
      <c r="AD976" s="65">
        <f t="shared" si="350"/>
        <v>10.428419999999999</v>
      </c>
      <c r="AE976" s="33">
        <f>'Calcul Es et Ea'!I975</f>
        <v>1.5524206795469653</v>
      </c>
      <c r="AF976" s="47">
        <f t="shared" si="334"/>
        <v>292.22052000000002</v>
      </c>
      <c r="AG976" s="47">
        <f t="shared" si="335"/>
        <v>283.58842000000004</v>
      </c>
      <c r="AH976" s="33">
        <f t="shared" si="336"/>
        <v>35.752361275277885</v>
      </c>
      <c r="AI976" s="33">
        <f t="shared" si="337"/>
        <v>31.711432811867081</v>
      </c>
      <c r="AJ976" s="25">
        <f t="shared" si="338"/>
        <v>3.6483438305631637</v>
      </c>
    </row>
    <row r="977" spans="1:36" x14ac:dyDescent="0.45">
      <c r="A977" s="60">
        <v>40804</v>
      </c>
      <c r="B977" s="122">
        <v>967</v>
      </c>
      <c r="C977" s="89">
        <f t="shared" si="339"/>
        <v>12.488691961935871</v>
      </c>
      <c r="D977" s="75">
        <f t="shared" si="340"/>
        <v>4.4834993874599025</v>
      </c>
      <c r="E977" s="75">
        <f t="shared" si="341"/>
        <v>8.0051925744759682</v>
      </c>
      <c r="G977" s="111">
        <v>40804</v>
      </c>
      <c r="H977" s="140">
        <v>967</v>
      </c>
      <c r="I977" s="149">
        <f t="shared" si="342"/>
        <v>2011</v>
      </c>
      <c r="J977" s="13">
        <f t="shared" si="343"/>
        <v>9</v>
      </c>
      <c r="K977" s="13">
        <f t="shared" si="344"/>
        <v>18</v>
      </c>
      <c r="L977" s="144">
        <f t="shared" si="351"/>
        <v>261</v>
      </c>
      <c r="M977" s="23">
        <f t="shared" si="345"/>
        <v>0.99281513339691441</v>
      </c>
      <c r="N977" s="35">
        <f t="shared" si="346"/>
        <v>1.5818138720131186E-2</v>
      </c>
      <c r="O977" s="87">
        <f t="shared" si="347"/>
        <v>1.5879505597093497</v>
      </c>
      <c r="P977" s="142">
        <f t="shared" si="348"/>
        <v>25.98307664049743</v>
      </c>
      <c r="R977" s="60">
        <v>40804</v>
      </c>
      <c r="S977" s="122">
        <v>967</v>
      </c>
      <c r="T977" s="73">
        <f>'Calcul Es et Ea'!C976</f>
        <v>18.59178</v>
      </c>
      <c r="U977" s="65">
        <f>'Calcul Es et Ea'!D976</f>
        <v>7.798235</v>
      </c>
      <c r="V977" s="33">
        <f t="shared" si="330"/>
        <v>19.517447849276049</v>
      </c>
      <c r="W977" s="33">
        <f t="shared" si="331"/>
        <v>16.219080470046585</v>
      </c>
      <c r="X977" s="35">
        <f t="shared" si="332"/>
        <v>0.83100416587756842</v>
      </c>
      <c r="Y977" s="25">
        <f t="shared" si="333"/>
        <v>12.488691961935871</v>
      </c>
      <c r="AA977" s="60">
        <v>40804</v>
      </c>
      <c r="AB977" s="122">
        <v>967</v>
      </c>
      <c r="AC977" s="73">
        <f t="shared" si="349"/>
        <v>18.59178</v>
      </c>
      <c r="AD977" s="65">
        <f t="shared" si="350"/>
        <v>7.798235</v>
      </c>
      <c r="AE977" s="33">
        <f>'Calcul Es et Ea'!I976</f>
        <v>1.3752103906719835</v>
      </c>
      <c r="AF977" s="47">
        <f t="shared" si="334"/>
        <v>291.75178000000005</v>
      </c>
      <c r="AG977" s="47">
        <f t="shared" si="335"/>
        <v>280.958235</v>
      </c>
      <c r="AH977" s="33">
        <f t="shared" si="336"/>
        <v>35.523516534954076</v>
      </c>
      <c r="AI977" s="33">
        <f t="shared" si="337"/>
        <v>30.551248105450501</v>
      </c>
      <c r="AJ977" s="25">
        <f t="shared" si="338"/>
        <v>4.4834993874599025</v>
      </c>
    </row>
    <row r="978" spans="1:36" x14ac:dyDescent="0.45">
      <c r="A978" s="60">
        <v>40805</v>
      </c>
      <c r="B978" s="121">
        <v>968</v>
      </c>
      <c r="C978" s="89">
        <f t="shared" si="339"/>
        <v>10.627280963375012</v>
      </c>
      <c r="D978" s="75">
        <f t="shared" si="340"/>
        <v>3.4848997308677854</v>
      </c>
      <c r="E978" s="75">
        <f t="shared" si="341"/>
        <v>7.1423812325072271</v>
      </c>
      <c r="G978" s="111">
        <v>40805</v>
      </c>
      <c r="H978" s="139">
        <v>968</v>
      </c>
      <c r="I978" s="149">
        <f t="shared" si="342"/>
        <v>2011</v>
      </c>
      <c r="J978" s="13">
        <f t="shared" si="343"/>
        <v>9</v>
      </c>
      <c r="K978" s="13">
        <f t="shared" si="344"/>
        <v>19</v>
      </c>
      <c r="L978" s="144">
        <f t="shared" si="351"/>
        <v>262</v>
      </c>
      <c r="M978" s="23">
        <f t="shared" si="345"/>
        <v>0.99337061168068908</v>
      </c>
      <c r="N978" s="35">
        <f t="shared" si="346"/>
        <v>8.7807996935049988E-3</v>
      </c>
      <c r="O978" s="87">
        <f t="shared" si="347"/>
        <v>1.5803179324923544</v>
      </c>
      <c r="P978" s="142">
        <f t="shared" si="348"/>
        <v>25.693817505617574</v>
      </c>
      <c r="R978" s="60">
        <v>40805</v>
      </c>
      <c r="S978" s="121">
        <v>968</v>
      </c>
      <c r="T978" s="73">
        <f>'Calcul Es et Ea'!C977</f>
        <v>20.040030000000002</v>
      </c>
      <c r="U978" s="65">
        <f>'Calcul Es et Ea'!D977</f>
        <v>12.04724</v>
      </c>
      <c r="V978" s="33">
        <f t="shared" si="330"/>
        <v>19.300167957519697</v>
      </c>
      <c r="W978" s="33">
        <f t="shared" si="331"/>
        <v>13.801663588798718</v>
      </c>
      <c r="X978" s="35">
        <f t="shared" si="332"/>
        <v>0.71510587986470542</v>
      </c>
      <c r="Y978" s="25">
        <f t="shared" si="333"/>
        <v>10.627280963375012</v>
      </c>
      <c r="AA978" s="60">
        <v>40805</v>
      </c>
      <c r="AB978" s="121">
        <v>968</v>
      </c>
      <c r="AC978" s="73">
        <f t="shared" si="349"/>
        <v>20.040030000000002</v>
      </c>
      <c r="AD978" s="65">
        <f t="shared" si="350"/>
        <v>12.04724</v>
      </c>
      <c r="AE978" s="33">
        <f>'Calcul Es et Ea'!I977</f>
        <v>1.5639949962284043</v>
      </c>
      <c r="AF978" s="47">
        <f t="shared" si="334"/>
        <v>293.20003000000003</v>
      </c>
      <c r="AG978" s="47">
        <f t="shared" si="335"/>
        <v>285.20724000000001</v>
      </c>
      <c r="AH978" s="33">
        <f t="shared" si="336"/>
        <v>36.234138069766971</v>
      </c>
      <c r="AI978" s="33">
        <f t="shared" si="337"/>
        <v>32.441735330921581</v>
      </c>
      <c r="AJ978" s="25">
        <f t="shared" si="338"/>
        <v>3.4848997308677854</v>
      </c>
    </row>
    <row r="979" spans="1:36" x14ac:dyDescent="0.45">
      <c r="A979" s="60">
        <v>40806</v>
      </c>
      <c r="B979" s="122">
        <v>969</v>
      </c>
      <c r="C979" s="89">
        <f t="shared" si="339"/>
        <v>9.3379350027926229</v>
      </c>
      <c r="D979" s="75">
        <f t="shared" si="340"/>
        <v>2.8487058879432166</v>
      </c>
      <c r="E979" s="75">
        <f t="shared" si="341"/>
        <v>6.4892291148494063</v>
      </c>
      <c r="G979" s="111">
        <v>40806</v>
      </c>
      <c r="H979" s="140">
        <v>969</v>
      </c>
      <c r="I979" s="149">
        <f t="shared" si="342"/>
        <v>2011</v>
      </c>
      <c r="J979" s="13">
        <f t="shared" si="343"/>
        <v>9</v>
      </c>
      <c r="K979" s="13">
        <f t="shared" si="344"/>
        <v>20</v>
      </c>
      <c r="L979" s="144">
        <f t="shared" si="351"/>
        <v>263</v>
      </c>
      <c r="M979" s="23">
        <f t="shared" si="345"/>
        <v>0.99392805439529652</v>
      </c>
      <c r="N979" s="35">
        <f t="shared" si="346"/>
        <v>1.7408587264244454E-3</v>
      </c>
      <c r="O979" s="87">
        <f t="shared" si="347"/>
        <v>1.5726839817997018</v>
      </c>
      <c r="P979" s="142">
        <f t="shared" si="348"/>
        <v>25.404358511857648</v>
      </c>
      <c r="R979" s="60">
        <v>40806</v>
      </c>
      <c r="S979" s="122">
        <v>969</v>
      </c>
      <c r="T979" s="73">
        <f>'Calcul Es et Ea'!C978</f>
        <v>19.646450000000002</v>
      </c>
      <c r="U979" s="65">
        <f>'Calcul Es et Ea'!D978</f>
        <v>13.334020000000001</v>
      </c>
      <c r="V979" s="33">
        <f t="shared" si="330"/>
        <v>19.082737939766993</v>
      </c>
      <c r="W979" s="33">
        <f t="shared" si="331"/>
        <v>12.127188315315093</v>
      </c>
      <c r="X979" s="35">
        <f t="shared" si="332"/>
        <v>0.63550567814710401</v>
      </c>
      <c r="Y979" s="25">
        <f t="shared" si="333"/>
        <v>9.3379350027926229</v>
      </c>
      <c r="AA979" s="60">
        <v>40806</v>
      </c>
      <c r="AB979" s="122">
        <v>969</v>
      </c>
      <c r="AC979" s="73">
        <f t="shared" si="349"/>
        <v>19.646450000000002</v>
      </c>
      <c r="AD979" s="65">
        <f t="shared" si="350"/>
        <v>13.334020000000001</v>
      </c>
      <c r="AE979" s="33">
        <f>'Calcul Es et Ea'!I978</f>
        <v>1.6093499485574105</v>
      </c>
      <c r="AF979" s="47">
        <f t="shared" si="334"/>
        <v>292.80645000000004</v>
      </c>
      <c r="AG979" s="47">
        <f t="shared" si="335"/>
        <v>286.49402000000003</v>
      </c>
      <c r="AH979" s="33">
        <f t="shared" si="336"/>
        <v>36.039972433546524</v>
      </c>
      <c r="AI979" s="33">
        <f t="shared" si="337"/>
        <v>33.031183805395486</v>
      </c>
      <c r="AJ979" s="25">
        <f t="shared" si="338"/>
        <v>2.8487058879432166</v>
      </c>
    </row>
    <row r="980" spans="1:36" x14ac:dyDescent="0.45">
      <c r="A980" s="60">
        <v>40807</v>
      </c>
      <c r="B980" s="122">
        <v>970</v>
      </c>
      <c r="C980" s="89">
        <f t="shared" si="339"/>
        <v>11.4915950306595</v>
      </c>
      <c r="D980" s="75">
        <f t="shared" si="340"/>
        <v>4.0447043478631164</v>
      </c>
      <c r="E980" s="75">
        <f t="shared" si="341"/>
        <v>7.4468906827963837</v>
      </c>
      <c r="G980" s="111">
        <v>40807</v>
      </c>
      <c r="H980" s="140">
        <v>970</v>
      </c>
      <c r="I980" s="149">
        <f t="shared" si="342"/>
        <v>2011</v>
      </c>
      <c r="J980" s="13">
        <f t="shared" si="343"/>
        <v>9</v>
      </c>
      <c r="K980" s="13">
        <f t="shared" si="344"/>
        <v>21</v>
      </c>
      <c r="L980" s="144">
        <f t="shared" si="351"/>
        <v>264</v>
      </c>
      <c r="M980" s="23">
        <f t="shared" si="345"/>
        <v>0.99448729635843003</v>
      </c>
      <c r="N980" s="35">
        <f t="shared" si="346"/>
        <v>-5.2995980946671916E-3</v>
      </c>
      <c r="O980" s="87">
        <f t="shared" si="347"/>
        <v>1.5650497688555511</v>
      </c>
      <c r="P980" s="142">
        <f t="shared" si="348"/>
        <v>25.114798907844094</v>
      </c>
      <c r="R980" s="60">
        <v>40807</v>
      </c>
      <c r="S980" s="122">
        <v>970</v>
      </c>
      <c r="T980" s="73">
        <f>'Calcul Es et Ea'!C979</f>
        <v>22.0745</v>
      </c>
      <c r="U980" s="65">
        <f>'Calcul Es et Ea'!D979</f>
        <v>12.29284</v>
      </c>
      <c r="V980" s="33">
        <f t="shared" si="330"/>
        <v>18.865232347616171</v>
      </c>
      <c r="W980" s="33">
        <f t="shared" si="331"/>
        <v>14.924149390466882</v>
      </c>
      <c r="X980" s="35">
        <f t="shared" si="332"/>
        <v>0.79109279522617237</v>
      </c>
      <c r="Y980" s="25">
        <f t="shared" si="333"/>
        <v>11.4915950306595</v>
      </c>
      <c r="AA980" s="60">
        <v>40807</v>
      </c>
      <c r="AB980" s="122">
        <v>970</v>
      </c>
      <c r="AC980" s="73">
        <f t="shared" si="349"/>
        <v>22.0745</v>
      </c>
      <c r="AD980" s="65">
        <f t="shared" si="350"/>
        <v>12.29284</v>
      </c>
      <c r="AE980" s="33">
        <f>'Calcul Es et Ea'!I979</f>
        <v>1.6272869502773715</v>
      </c>
      <c r="AF980" s="47">
        <f t="shared" si="334"/>
        <v>295.23450000000003</v>
      </c>
      <c r="AG980" s="47">
        <f t="shared" si="335"/>
        <v>285.45284000000004</v>
      </c>
      <c r="AH980" s="33">
        <f t="shared" si="336"/>
        <v>37.250346581652622</v>
      </c>
      <c r="AI980" s="33">
        <f t="shared" si="337"/>
        <v>32.553625729091216</v>
      </c>
      <c r="AJ980" s="25">
        <f t="shared" si="338"/>
        <v>4.0447043478631164</v>
      </c>
    </row>
    <row r="981" spans="1:36" x14ac:dyDescent="0.45">
      <c r="A981" s="60">
        <v>40808</v>
      </c>
      <c r="B981" s="121">
        <v>971</v>
      </c>
      <c r="C981" s="89">
        <f t="shared" si="339"/>
        <v>10.963882903300778</v>
      </c>
      <c r="D981" s="75">
        <f t="shared" si="340"/>
        <v>4.0156776439098349</v>
      </c>
      <c r="E981" s="75">
        <f t="shared" si="341"/>
        <v>6.9482052593909431</v>
      </c>
      <c r="G981" s="111">
        <v>40808</v>
      </c>
      <c r="H981" s="139">
        <v>971</v>
      </c>
      <c r="I981" s="149">
        <f t="shared" si="342"/>
        <v>2011</v>
      </c>
      <c r="J981" s="13">
        <f t="shared" si="343"/>
        <v>9</v>
      </c>
      <c r="K981" s="13">
        <f t="shared" si="344"/>
        <v>22</v>
      </c>
      <c r="L981" s="144">
        <f t="shared" si="351"/>
        <v>265</v>
      </c>
      <c r="M981" s="23">
        <f t="shared" si="345"/>
        <v>0.99504817185462646</v>
      </c>
      <c r="N981" s="35">
        <f t="shared" si="346"/>
        <v>-1.2338484530469047E-2</v>
      </c>
      <c r="O981" s="87">
        <f t="shared" si="347"/>
        <v>1.5574163544102986</v>
      </c>
      <c r="P981" s="142">
        <f t="shared" si="348"/>
        <v>24.825238419584867</v>
      </c>
      <c r="R981" s="60">
        <v>40808</v>
      </c>
      <c r="S981" s="121">
        <v>971</v>
      </c>
      <c r="T981" s="73">
        <f>'Calcul Es et Ea'!C980</f>
        <v>21.572240000000001</v>
      </c>
      <c r="U981" s="65">
        <f>'Calcul Es et Ea'!D980</f>
        <v>12.45941</v>
      </c>
      <c r="V981" s="33">
        <f t="shared" si="330"/>
        <v>18.647726091255368</v>
      </c>
      <c r="W981" s="33">
        <f t="shared" si="331"/>
        <v>14.238808965325685</v>
      </c>
      <c r="X981" s="35">
        <f t="shared" si="332"/>
        <v>0.76356810989425716</v>
      </c>
      <c r="Y981" s="25">
        <f t="shared" si="333"/>
        <v>10.963882903300778</v>
      </c>
      <c r="AA981" s="60">
        <v>40808</v>
      </c>
      <c r="AB981" s="121">
        <v>971</v>
      </c>
      <c r="AC981" s="73">
        <f t="shared" si="349"/>
        <v>21.572240000000001</v>
      </c>
      <c r="AD981" s="65">
        <f t="shared" si="350"/>
        <v>12.45941</v>
      </c>
      <c r="AE981" s="33">
        <f>'Calcul Es et Ea'!I980</f>
        <v>1.4844665312600165</v>
      </c>
      <c r="AF981" s="47">
        <f t="shared" si="334"/>
        <v>294.73224000000005</v>
      </c>
      <c r="AG981" s="47">
        <f t="shared" si="335"/>
        <v>285.61941000000002</v>
      </c>
      <c r="AH981" s="33">
        <f t="shared" si="336"/>
        <v>36.997507973907254</v>
      </c>
      <c r="AI981" s="33">
        <f t="shared" si="337"/>
        <v>32.629676197193753</v>
      </c>
      <c r="AJ981" s="25">
        <f t="shared" si="338"/>
        <v>4.0156776439098349</v>
      </c>
    </row>
    <row r="982" spans="1:36" x14ac:dyDescent="0.45">
      <c r="A982" s="60">
        <v>40809</v>
      </c>
      <c r="B982" s="122">
        <v>972</v>
      </c>
      <c r="C982" s="89">
        <f t="shared" si="339"/>
        <v>13.633182672641718</v>
      </c>
      <c r="D982" s="75">
        <f t="shared" si="340"/>
        <v>5.5411635327439219</v>
      </c>
      <c r="E982" s="75">
        <f t="shared" si="341"/>
        <v>8.092019139897797</v>
      </c>
      <c r="G982" s="111">
        <v>40809</v>
      </c>
      <c r="H982" s="140">
        <v>972</v>
      </c>
      <c r="I982" s="149">
        <f t="shared" si="342"/>
        <v>2011</v>
      </c>
      <c r="J982" s="13">
        <f t="shared" si="343"/>
        <v>9</v>
      </c>
      <c r="K982" s="13">
        <f t="shared" si="344"/>
        <v>23</v>
      </c>
      <c r="L982" s="144">
        <f t="shared" si="351"/>
        <v>266</v>
      </c>
      <c r="M982" s="23">
        <f t="shared" si="345"/>
        <v>0.99561051468437156</v>
      </c>
      <c r="N982" s="35">
        <f t="shared" si="346"/>
        <v>-1.9373714807017859E-2</v>
      </c>
      <c r="O982" s="87">
        <f t="shared" si="347"/>
        <v>1.5497848006565358</v>
      </c>
      <c r="P982" s="142">
        <f t="shared" si="348"/>
        <v>24.53577718161598</v>
      </c>
      <c r="R982" s="60">
        <v>40809</v>
      </c>
      <c r="S982" s="122">
        <v>972</v>
      </c>
      <c r="T982" s="73">
        <f>'Calcul Es et Ea'!C981</f>
        <v>22.519390000000001</v>
      </c>
      <c r="U982" s="65">
        <f>'Calcul Es et Ea'!D981</f>
        <v>8.0947089999999999</v>
      </c>
      <c r="V982" s="33">
        <f t="shared" si="330"/>
        <v>18.430294387742663</v>
      </c>
      <c r="W982" s="33">
        <f t="shared" si="331"/>
        <v>17.705432042391841</v>
      </c>
      <c r="X982" s="35">
        <f t="shared" si="332"/>
        <v>0.96067006147048295</v>
      </c>
      <c r="Y982" s="25">
        <f t="shared" si="333"/>
        <v>13.633182672641718</v>
      </c>
      <c r="AA982" s="60">
        <v>40809</v>
      </c>
      <c r="AB982" s="122">
        <v>972</v>
      </c>
      <c r="AC982" s="73">
        <f t="shared" si="349"/>
        <v>22.519390000000001</v>
      </c>
      <c r="AD982" s="65">
        <f t="shared" si="350"/>
        <v>8.0947089999999999</v>
      </c>
      <c r="AE982" s="33">
        <f>'Calcul Es et Ea'!I981</f>
        <v>1.4447965347907321</v>
      </c>
      <c r="AF982" s="47">
        <f t="shared" si="334"/>
        <v>295.67939000000001</v>
      </c>
      <c r="AG982" s="47">
        <f t="shared" si="335"/>
        <v>281.25470900000005</v>
      </c>
      <c r="AH982" s="33">
        <f t="shared" si="336"/>
        <v>37.475385371432857</v>
      </c>
      <c r="AI982" s="33">
        <f t="shared" si="337"/>
        <v>30.680406058068947</v>
      </c>
      <c r="AJ982" s="25">
        <f t="shared" si="338"/>
        <v>5.5411635327439219</v>
      </c>
    </row>
    <row r="983" spans="1:36" x14ac:dyDescent="0.45">
      <c r="A983" s="60">
        <v>40810</v>
      </c>
      <c r="B983" s="122">
        <v>973</v>
      </c>
      <c r="C983" s="89">
        <f t="shared" si="339"/>
        <v>14.309110472571689</v>
      </c>
      <c r="D983" s="75">
        <f t="shared" si="340"/>
        <v>5.5993612481203829</v>
      </c>
      <c r="E983" s="75">
        <f t="shared" si="341"/>
        <v>8.7097492244513059</v>
      </c>
      <c r="G983" s="111">
        <v>40810</v>
      </c>
      <c r="H983" s="140">
        <v>973</v>
      </c>
      <c r="I983" s="149">
        <f t="shared" si="342"/>
        <v>2011</v>
      </c>
      <c r="J983" s="13">
        <f t="shared" si="343"/>
        <v>9</v>
      </c>
      <c r="K983" s="13">
        <f t="shared" si="344"/>
        <v>24</v>
      </c>
      <c r="L983" s="144">
        <f t="shared" si="351"/>
        <v>267</v>
      </c>
      <c r="M983" s="23">
        <f t="shared" si="345"/>
        <v>0.99617415821334843</v>
      </c>
      <c r="N983" s="35">
        <f t="shared" si="346"/>
        <v>-2.6403204233750699E-2</v>
      </c>
      <c r="O983" s="87">
        <f t="shared" si="347"/>
        <v>1.5421561731439641</v>
      </c>
      <c r="P983" s="142">
        <f t="shared" si="348"/>
        <v>24.246515666390643</v>
      </c>
      <c r="R983" s="60">
        <v>40810</v>
      </c>
      <c r="S983" s="122">
        <v>973</v>
      </c>
      <c r="T983" s="73">
        <f>'Calcul Es et Ea'!C982</f>
        <v>25.037839999999999</v>
      </c>
      <c r="U983" s="65">
        <f>'Calcul Es et Ea'!D982</f>
        <v>8.7659520000000004</v>
      </c>
      <c r="V983" s="33">
        <f t="shared" si="330"/>
        <v>18.213012707965998</v>
      </c>
      <c r="W983" s="33">
        <f t="shared" si="331"/>
        <v>18.583260353989207</v>
      </c>
      <c r="X983" s="35">
        <f t="shared" si="332"/>
        <v>1</v>
      </c>
      <c r="Y983" s="25">
        <f t="shared" si="333"/>
        <v>14.309110472571689</v>
      </c>
      <c r="AA983" s="60">
        <v>40810</v>
      </c>
      <c r="AB983" s="122">
        <v>973</v>
      </c>
      <c r="AC983" s="73">
        <f t="shared" si="349"/>
        <v>25.037839999999999</v>
      </c>
      <c r="AD983" s="65">
        <f t="shared" si="350"/>
        <v>8.7659520000000004</v>
      </c>
      <c r="AE983" s="33">
        <f>'Calcul Es et Ea'!I982</f>
        <v>1.6425817399517424</v>
      </c>
      <c r="AF983" s="47">
        <f t="shared" si="334"/>
        <v>298.19784000000004</v>
      </c>
      <c r="AG983" s="47">
        <f t="shared" si="335"/>
        <v>281.92595200000005</v>
      </c>
      <c r="AH983" s="33">
        <f t="shared" si="336"/>
        <v>38.768577532092259</v>
      </c>
      <c r="AI983" s="33">
        <f t="shared" si="337"/>
        <v>30.974343888195659</v>
      </c>
      <c r="AJ983" s="25">
        <f t="shared" si="338"/>
        <v>5.5993612481203829</v>
      </c>
    </row>
    <row r="984" spans="1:36" x14ac:dyDescent="0.45">
      <c r="A984" s="60">
        <v>40811</v>
      </c>
      <c r="B984" s="121">
        <v>974</v>
      </c>
      <c r="C984" s="89">
        <f t="shared" si="339"/>
        <v>13.813383093675347</v>
      </c>
      <c r="D984" s="75">
        <f t="shared" si="340"/>
        <v>5.3731047329193729</v>
      </c>
      <c r="E984" s="75">
        <f t="shared" si="341"/>
        <v>8.4402783607559737</v>
      </c>
      <c r="G984" s="111">
        <v>40811</v>
      </c>
      <c r="H984" s="139">
        <v>974</v>
      </c>
      <c r="I984" s="149">
        <f t="shared" si="342"/>
        <v>2011</v>
      </c>
      <c r="J984" s="13">
        <f t="shared" si="343"/>
        <v>9</v>
      </c>
      <c r="K984" s="13">
        <f t="shared" si="344"/>
        <v>25</v>
      </c>
      <c r="L984" s="144">
        <f t="shared" si="351"/>
        <v>268</v>
      </c>
      <c r="M984" s="23">
        <f t="shared" si="345"/>
        <v>0.99673893542181524</v>
      </c>
      <c r="N984" s="35">
        <f t="shared" si="346"/>
        <v>-3.3424869821240911E-2</v>
      </c>
      <c r="O984" s="87">
        <f t="shared" si="347"/>
        <v>1.5345315426918913</v>
      </c>
      <c r="P984" s="142">
        <f t="shared" si="348"/>
        <v>23.957554612045058</v>
      </c>
      <c r="R984" s="60">
        <v>40811</v>
      </c>
      <c r="S984" s="121">
        <v>974</v>
      </c>
      <c r="T984" s="73">
        <f>'Calcul Es et Ea'!C983</f>
        <v>25.467680000000001</v>
      </c>
      <c r="U984" s="65">
        <f>'Calcul Es et Ea'!D983</f>
        <v>9.9357120000000005</v>
      </c>
      <c r="V984" s="33">
        <f t="shared" si="330"/>
        <v>17.995956722383767</v>
      </c>
      <c r="W984" s="33">
        <f t="shared" si="331"/>
        <v>17.939458563214735</v>
      </c>
      <c r="X984" s="35">
        <f t="shared" si="332"/>
        <v>0.99686050816632843</v>
      </c>
      <c r="Y984" s="25">
        <f t="shared" si="333"/>
        <v>13.813383093675347</v>
      </c>
      <c r="AA984" s="60">
        <v>40811</v>
      </c>
      <c r="AB984" s="121">
        <v>974</v>
      </c>
      <c r="AC984" s="73">
        <f t="shared" si="349"/>
        <v>25.467680000000001</v>
      </c>
      <c r="AD984" s="65">
        <f t="shared" si="350"/>
        <v>9.9357120000000005</v>
      </c>
      <c r="AE984" s="33">
        <f>'Calcul Es et Ea'!I983</f>
        <v>1.782004416192287</v>
      </c>
      <c r="AF984" s="47">
        <f t="shared" si="334"/>
        <v>298.62768000000005</v>
      </c>
      <c r="AG984" s="47">
        <f t="shared" si="335"/>
        <v>283.09571200000005</v>
      </c>
      <c r="AH984" s="33">
        <f t="shared" si="336"/>
        <v>38.992594598527226</v>
      </c>
      <c r="AI984" s="33">
        <f t="shared" si="337"/>
        <v>31.491624052253211</v>
      </c>
      <c r="AJ984" s="25">
        <f t="shared" si="338"/>
        <v>5.3731047329193729</v>
      </c>
    </row>
    <row r="985" spans="1:36" x14ac:dyDescent="0.45">
      <c r="A985" s="60">
        <v>40812</v>
      </c>
      <c r="B985" s="122">
        <v>975</v>
      </c>
      <c r="C985" s="89">
        <f t="shared" si="339"/>
        <v>13.628644263167006</v>
      </c>
      <c r="D985" s="75">
        <f t="shared" si="340"/>
        <v>5.0694199928311336</v>
      </c>
      <c r="E985" s="75">
        <f t="shared" si="341"/>
        <v>8.5592242703358714</v>
      </c>
      <c r="G985" s="111">
        <v>40812</v>
      </c>
      <c r="H985" s="140">
        <v>975</v>
      </c>
      <c r="I985" s="149">
        <f t="shared" si="342"/>
        <v>2011</v>
      </c>
      <c r="J985" s="13">
        <f t="shared" si="343"/>
        <v>9</v>
      </c>
      <c r="K985" s="13">
        <f t="shared" si="344"/>
        <v>26</v>
      </c>
      <c r="L985" s="144">
        <f t="shared" si="351"/>
        <v>269</v>
      </c>
      <c r="M985" s="23">
        <f t="shared" si="345"/>
        <v>0.99730467895409602</v>
      </c>
      <c r="N985" s="35">
        <f t="shared" si="346"/>
        <v>-4.0436630898435667E-2</v>
      </c>
      <c r="O985" s="87">
        <f t="shared" si="347"/>
        <v>1.5269119872978851</v>
      </c>
      <c r="P985" s="142">
        <f t="shared" si="348"/>
        <v>23.668994948679373</v>
      </c>
      <c r="R985" s="60">
        <v>40812</v>
      </c>
      <c r="S985" s="122">
        <v>975</v>
      </c>
      <c r="T985" s="73">
        <f>'Calcul Es et Ea'!C984</f>
        <v>27.35145</v>
      </c>
      <c r="U985" s="65">
        <f>'Calcul Es et Ea'!D984</f>
        <v>11.86125</v>
      </c>
      <c r="V985" s="33">
        <f t="shared" si="330"/>
        <v>17.779202245649998</v>
      </c>
      <c r="W985" s="33">
        <f t="shared" si="331"/>
        <v>17.699538004112995</v>
      </c>
      <c r="X985" s="35">
        <f t="shared" si="332"/>
        <v>0.99551924543990755</v>
      </c>
      <c r="Y985" s="25">
        <f t="shared" si="333"/>
        <v>13.628644263167006</v>
      </c>
      <c r="AA985" s="60">
        <v>40812</v>
      </c>
      <c r="AB985" s="122">
        <v>975</v>
      </c>
      <c r="AC985" s="73">
        <f t="shared" si="349"/>
        <v>27.35145</v>
      </c>
      <c r="AD985" s="65">
        <f t="shared" si="350"/>
        <v>11.86125</v>
      </c>
      <c r="AE985" s="33">
        <f>'Calcul Es et Ea'!I984</f>
        <v>2.0204090829548251</v>
      </c>
      <c r="AF985" s="47">
        <f t="shared" si="334"/>
        <v>300.51145000000002</v>
      </c>
      <c r="AG985" s="47">
        <f t="shared" si="335"/>
        <v>285.02125000000001</v>
      </c>
      <c r="AH985" s="33">
        <f t="shared" si="336"/>
        <v>39.985818404635381</v>
      </c>
      <c r="AI985" s="33">
        <f t="shared" si="337"/>
        <v>32.357194157016245</v>
      </c>
      <c r="AJ985" s="25">
        <f t="shared" si="338"/>
        <v>5.0694199928311336</v>
      </c>
    </row>
    <row r="986" spans="1:36" x14ac:dyDescent="0.45">
      <c r="A986" s="60">
        <v>40813</v>
      </c>
      <c r="B986" s="122">
        <v>976</v>
      </c>
      <c r="C986" s="89">
        <f t="shared" si="339"/>
        <v>13.001611713725818</v>
      </c>
      <c r="D986" s="75">
        <f t="shared" si="340"/>
        <v>5.0141824442994078</v>
      </c>
      <c r="E986" s="75">
        <f t="shared" si="341"/>
        <v>7.9874292694264106</v>
      </c>
      <c r="G986" s="111">
        <v>40813</v>
      </c>
      <c r="H986" s="140">
        <v>976</v>
      </c>
      <c r="I986" s="149">
        <f t="shared" si="342"/>
        <v>2011</v>
      </c>
      <c r="J986" s="13">
        <f t="shared" si="343"/>
        <v>9</v>
      </c>
      <c r="K986" s="13">
        <f t="shared" si="344"/>
        <v>27</v>
      </c>
      <c r="L986" s="144">
        <f t="shared" si="351"/>
        <v>270</v>
      </c>
      <c r="M986" s="23">
        <f t="shared" si="345"/>
        <v>0.99787122116817262</v>
      </c>
      <c r="N986" s="35">
        <f t="shared" si="346"/>
        <v>-4.7436409729201254E-2</v>
      </c>
      <c r="O986" s="87">
        <f t="shared" si="347"/>
        <v>1.519298594041143</v>
      </c>
      <c r="P986" s="142">
        <f t="shared" si="348"/>
        <v>23.380937723298235</v>
      </c>
      <c r="R986" s="60">
        <v>40813</v>
      </c>
      <c r="S986" s="122">
        <v>976</v>
      </c>
      <c r="T986" s="73">
        <f>'Calcul Es et Ea'!C985</f>
        <v>28.324159999999999</v>
      </c>
      <c r="U986" s="65">
        <f>'Calcul Es et Ea'!D985</f>
        <v>13.87702</v>
      </c>
      <c r="V986" s="33">
        <f t="shared" si="330"/>
        <v>17.562825180232704</v>
      </c>
      <c r="W986" s="33">
        <f t="shared" si="331"/>
        <v>16.885210017825738</v>
      </c>
      <c r="X986" s="35">
        <f t="shared" si="332"/>
        <v>0.96141764462988366</v>
      </c>
      <c r="Y986" s="25">
        <f t="shared" si="333"/>
        <v>13.001611713725818</v>
      </c>
      <c r="AA986" s="60">
        <v>40813</v>
      </c>
      <c r="AB986" s="122">
        <v>976</v>
      </c>
      <c r="AC986" s="73">
        <f t="shared" si="349"/>
        <v>28.324159999999999</v>
      </c>
      <c r="AD986" s="65">
        <f t="shared" si="350"/>
        <v>13.87702</v>
      </c>
      <c r="AE986" s="33">
        <f>'Calcul Es et Ea'!I985</f>
        <v>1.9725202676816318</v>
      </c>
      <c r="AF986" s="47">
        <f t="shared" si="334"/>
        <v>301.48416000000003</v>
      </c>
      <c r="AG986" s="47">
        <f t="shared" si="335"/>
        <v>287.03702000000004</v>
      </c>
      <c r="AH986" s="33">
        <f t="shared" si="336"/>
        <v>40.506049592724899</v>
      </c>
      <c r="AI986" s="33">
        <f t="shared" si="337"/>
        <v>33.282316292810563</v>
      </c>
      <c r="AJ986" s="25">
        <f t="shared" si="338"/>
        <v>5.0141824442994078</v>
      </c>
    </row>
    <row r="987" spans="1:36" x14ac:dyDescent="0.45">
      <c r="A987" s="60">
        <v>40814</v>
      </c>
      <c r="B987" s="121">
        <v>977</v>
      </c>
      <c r="C987" s="89">
        <f t="shared" si="339"/>
        <v>12.741450008584318</v>
      </c>
      <c r="D987" s="75">
        <f t="shared" si="340"/>
        <v>5.1925005428984319</v>
      </c>
      <c r="E987" s="75">
        <f t="shared" si="341"/>
        <v>7.5489494656858858</v>
      </c>
      <c r="G987" s="111">
        <v>40814</v>
      </c>
      <c r="H987" s="139">
        <v>977</v>
      </c>
      <c r="I987" s="149">
        <f t="shared" si="342"/>
        <v>2011</v>
      </c>
      <c r="J987" s="13">
        <f t="shared" si="343"/>
        <v>9</v>
      </c>
      <c r="K987" s="13">
        <f t="shared" si="344"/>
        <v>28</v>
      </c>
      <c r="L987" s="144">
        <f t="shared" si="351"/>
        <v>271</v>
      </c>
      <c r="M987" s="23">
        <f t="shared" si="345"/>
        <v>0.99843839418535973</v>
      </c>
      <c r="N987" s="35">
        <f t="shared" si="346"/>
        <v>-5.4422132128002149E-2</v>
      </c>
      <c r="O987" s="87">
        <f t="shared" si="347"/>
        <v>1.511692460979067</v>
      </c>
      <c r="P987" s="142">
        <f t="shared" si="348"/>
        <v>23.093484023559633</v>
      </c>
      <c r="R987" s="60">
        <v>40814</v>
      </c>
      <c r="S987" s="121">
        <v>977</v>
      </c>
      <c r="T987" s="73">
        <f>'Calcul Es et Ea'!C986</f>
        <v>29.400729999999999</v>
      </c>
      <c r="U987" s="65">
        <f>'Calcul Es et Ea'!D986</f>
        <v>15.178419999999999</v>
      </c>
      <c r="V987" s="33">
        <f t="shared" si="330"/>
        <v>17.346901459137055</v>
      </c>
      <c r="W987" s="33">
        <f t="shared" si="331"/>
        <v>16.547337673486126</v>
      </c>
      <c r="X987" s="35">
        <f t="shared" si="332"/>
        <v>0.95390740026197718</v>
      </c>
      <c r="Y987" s="25">
        <f t="shared" si="333"/>
        <v>12.741450008584318</v>
      </c>
      <c r="AA987" s="60">
        <v>40814</v>
      </c>
      <c r="AB987" s="121">
        <v>977</v>
      </c>
      <c r="AC987" s="73">
        <f t="shared" si="349"/>
        <v>29.400729999999999</v>
      </c>
      <c r="AD987" s="65">
        <f t="shared" si="350"/>
        <v>15.178419999999999</v>
      </c>
      <c r="AE987" s="33">
        <f>'Calcul Es et Ea'!I986</f>
        <v>1.8867321434287914</v>
      </c>
      <c r="AF987" s="47">
        <f t="shared" si="334"/>
        <v>302.56073000000004</v>
      </c>
      <c r="AG987" s="47">
        <f t="shared" si="335"/>
        <v>288.33842000000004</v>
      </c>
      <c r="AH987" s="33">
        <f t="shared" si="336"/>
        <v>41.087728337825823</v>
      </c>
      <c r="AI987" s="33">
        <f t="shared" si="337"/>
        <v>33.89002978967374</v>
      </c>
      <c r="AJ987" s="25">
        <f t="shared" si="338"/>
        <v>5.1925005428984319</v>
      </c>
    </row>
    <row r="988" spans="1:36" x14ac:dyDescent="0.45">
      <c r="A988" s="60">
        <v>40815</v>
      </c>
      <c r="B988" s="122">
        <v>978</v>
      </c>
      <c r="C988" s="89">
        <f t="shared" si="339"/>
        <v>14.204997993447471</v>
      </c>
      <c r="D988" s="75">
        <f t="shared" si="340"/>
        <v>5.6150014143930216</v>
      </c>
      <c r="E988" s="75">
        <f t="shared" si="341"/>
        <v>8.5899965790544499</v>
      </c>
      <c r="G988" s="111">
        <v>40815</v>
      </c>
      <c r="H988" s="140">
        <v>978</v>
      </c>
      <c r="I988" s="149">
        <f t="shared" si="342"/>
        <v>2011</v>
      </c>
      <c r="J988" s="13">
        <f t="shared" si="343"/>
        <v>9</v>
      </c>
      <c r="K988" s="13">
        <f t="shared" si="344"/>
        <v>29</v>
      </c>
      <c r="L988" s="144">
        <f t="shared" si="351"/>
        <v>272</v>
      </c>
      <c r="M988" s="23">
        <f t="shared" si="345"/>
        <v>0.99900602994005205</v>
      </c>
      <c r="N988" s="35">
        <f t="shared" si="346"/>
        <v>-6.1391728074528064E-2</v>
      </c>
      <c r="O988" s="87">
        <f t="shared" si="347"/>
        <v>1.50409469903547</v>
      </c>
      <c r="P988" s="142">
        <f t="shared" si="348"/>
        <v>22.80673490048548</v>
      </c>
      <c r="R988" s="60">
        <v>40815</v>
      </c>
      <c r="S988" s="122">
        <v>978</v>
      </c>
      <c r="T988" s="73">
        <f>'Calcul Es et Ea'!C987</f>
        <v>30.748570000000001</v>
      </c>
      <c r="U988" s="65">
        <f>'Calcul Es et Ea'!D987</f>
        <v>12.62401</v>
      </c>
      <c r="V988" s="33">
        <f t="shared" si="330"/>
        <v>17.131506987848674</v>
      </c>
      <c r="W988" s="33">
        <f t="shared" si="331"/>
        <v>18.448049342139573</v>
      </c>
      <c r="X988" s="35">
        <f t="shared" si="332"/>
        <v>1</v>
      </c>
      <c r="Y988" s="25">
        <f t="shared" si="333"/>
        <v>14.204997993447471</v>
      </c>
      <c r="AA988" s="60">
        <v>40815</v>
      </c>
      <c r="AB988" s="122">
        <v>978</v>
      </c>
      <c r="AC988" s="73">
        <f t="shared" si="349"/>
        <v>30.748570000000001</v>
      </c>
      <c r="AD988" s="65">
        <f t="shared" si="350"/>
        <v>12.62401</v>
      </c>
      <c r="AE988" s="33">
        <f>'Calcul Es et Ea'!I987</f>
        <v>1.8287125100283113</v>
      </c>
      <c r="AF988" s="47">
        <f t="shared" si="334"/>
        <v>303.90857000000005</v>
      </c>
      <c r="AG988" s="47">
        <f t="shared" si="335"/>
        <v>285.78401000000002</v>
      </c>
      <c r="AH988" s="33">
        <f t="shared" si="336"/>
        <v>41.824781557528198</v>
      </c>
      <c r="AI988" s="33">
        <f t="shared" si="337"/>
        <v>32.704958045065119</v>
      </c>
      <c r="AJ988" s="25">
        <f t="shared" si="338"/>
        <v>5.6150014143930216</v>
      </c>
    </row>
    <row r="989" spans="1:36" x14ac:dyDescent="0.45">
      <c r="A989" s="60">
        <v>40816</v>
      </c>
      <c r="B989" s="122">
        <v>979</v>
      </c>
      <c r="C989" s="89">
        <f t="shared" si="339"/>
        <v>14.409714438440156</v>
      </c>
      <c r="D989" s="75">
        <f t="shared" si="340"/>
        <v>6.0331934339632882</v>
      </c>
      <c r="E989" s="75">
        <f t="shared" si="341"/>
        <v>8.3765210044768672</v>
      </c>
      <c r="G989" s="111">
        <v>40816</v>
      </c>
      <c r="H989" s="140">
        <v>979</v>
      </c>
      <c r="I989" s="149">
        <f t="shared" si="342"/>
        <v>2011</v>
      </c>
      <c r="J989" s="13">
        <f t="shared" si="343"/>
        <v>9</v>
      </c>
      <c r="K989" s="13">
        <f t="shared" si="344"/>
        <v>30</v>
      </c>
      <c r="L989" s="144">
        <f t="shared" si="351"/>
        <v>273</v>
      </c>
      <c r="M989" s="23">
        <f t="shared" si="345"/>
        <v>0.99957396022952472</v>
      </c>
      <c r="N989" s="35">
        <f t="shared" si="346"/>
        <v>-6.8343132327083486E-2</v>
      </c>
      <c r="O989" s="87">
        <f t="shared" si="347"/>
        <v>1.4965064338787686</v>
      </c>
      <c r="P989" s="142">
        <f t="shared" si="348"/>
        <v>22.52079129029147</v>
      </c>
      <c r="R989" s="60">
        <v>40816</v>
      </c>
      <c r="S989" s="122">
        <v>979</v>
      </c>
      <c r="T989" s="73">
        <f>'Calcul Es et Ea'!C988</f>
        <v>30.78341</v>
      </c>
      <c r="U989" s="65">
        <f>'Calcul Es et Ea'!D988</f>
        <v>11.65606</v>
      </c>
      <c r="V989" s="33">
        <f t="shared" si="330"/>
        <v>16.916717585615341</v>
      </c>
      <c r="W989" s="33">
        <f t="shared" si="331"/>
        <v>18.713914855117086</v>
      </c>
      <c r="X989" s="35">
        <f t="shared" si="332"/>
        <v>1</v>
      </c>
      <c r="Y989" s="25">
        <f t="shared" si="333"/>
        <v>14.409714438440156</v>
      </c>
      <c r="AA989" s="60">
        <v>40816</v>
      </c>
      <c r="AB989" s="122">
        <v>979</v>
      </c>
      <c r="AC989" s="73">
        <f t="shared" si="349"/>
        <v>30.78341</v>
      </c>
      <c r="AD989" s="65">
        <f t="shared" si="350"/>
        <v>11.65606</v>
      </c>
      <c r="AE989" s="33">
        <f>'Calcul Es et Ea'!I988</f>
        <v>1.601644438998757</v>
      </c>
      <c r="AF989" s="47">
        <f t="shared" si="334"/>
        <v>303.94341000000003</v>
      </c>
      <c r="AG989" s="47">
        <f t="shared" si="335"/>
        <v>284.81606000000005</v>
      </c>
      <c r="AH989" s="33">
        <f t="shared" si="336"/>
        <v>41.843963984452579</v>
      </c>
      <c r="AI989" s="33">
        <f t="shared" si="337"/>
        <v>32.264117497349694</v>
      </c>
      <c r="AJ989" s="25">
        <f t="shared" si="338"/>
        <v>6.0331934339632882</v>
      </c>
    </row>
    <row r="990" spans="1:36" x14ac:dyDescent="0.45">
      <c r="A990" s="60">
        <v>40817</v>
      </c>
      <c r="B990" s="121">
        <v>980</v>
      </c>
      <c r="C990" s="89">
        <f t="shared" si="339"/>
        <v>13.432976621278408</v>
      </c>
      <c r="D990" s="75">
        <f t="shared" si="340"/>
        <v>5.9997649346751523</v>
      </c>
      <c r="E990" s="75">
        <f t="shared" si="341"/>
        <v>7.433211686603256</v>
      </c>
      <c r="G990" s="111">
        <v>40817</v>
      </c>
      <c r="H990" s="139">
        <v>980</v>
      </c>
      <c r="I990" s="149">
        <f t="shared" si="342"/>
        <v>2011</v>
      </c>
      <c r="J990" s="13">
        <f t="shared" si="343"/>
        <v>10</v>
      </c>
      <c r="K990" s="13">
        <f t="shared" si="344"/>
        <v>1</v>
      </c>
      <c r="L990" s="144">
        <f t="shared" si="351"/>
        <v>274</v>
      </c>
      <c r="M990" s="23">
        <f t="shared" si="345"/>
        <v>1.000142016763776</v>
      </c>
      <c r="N990" s="35">
        <f t="shared" si="346"/>
        <v>-7.5274285034564459E-2</v>
      </c>
      <c r="O990" s="87">
        <f t="shared" si="347"/>
        <v>1.4889288077884051</v>
      </c>
      <c r="P990" s="142">
        <f t="shared" si="348"/>
        <v>22.235753935497097</v>
      </c>
      <c r="R990" s="60">
        <v>40817</v>
      </c>
      <c r="S990" s="121">
        <v>980</v>
      </c>
      <c r="T990" s="73">
        <f>'Calcul Es et Ea'!C989</f>
        <v>29.3354</v>
      </c>
      <c r="U990" s="65">
        <f>'Calcul Es et Ea'!D989</f>
        <v>12.28431</v>
      </c>
      <c r="V990" s="33">
        <f t="shared" si="330"/>
        <v>16.702608926188002</v>
      </c>
      <c r="W990" s="33">
        <f t="shared" si="331"/>
        <v>17.445424183478451</v>
      </c>
      <c r="X990" s="35">
        <f t="shared" si="332"/>
        <v>1</v>
      </c>
      <c r="Y990" s="25">
        <f t="shared" si="333"/>
        <v>13.432976621278408</v>
      </c>
      <c r="AA990" s="60">
        <v>40817</v>
      </c>
      <c r="AB990" s="121">
        <v>980</v>
      </c>
      <c r="AC990" s="73">
        <f t="shared" si="349"/>
        <v>29.3354</v>
      </c>
      <c r="AD990" s="65">
        <f t="shared" si="350"/>
        <v>12.28431</v>
      </c>
      <c r="AE990" s="33">
        <f>'Calcul Es et Ea'!I989</f>
        <v>1.5978280304741097</v>
      </c>
      <c r="AF990" s="47">
        <f t="shared" si="334"/>
        <v>302.49540000000002</v>
      </c>
      <c r="AG990" s="47">
        <f t="shared" si="335"/>
        <v>285.44431000000003</v>
      </c>
      <c r="AH990" s="33">
        <f t="shared" si="336"/>
        <v>41.05225259020402</v>
      </c>
      <c r="AI990" s="33">
        <f t="shared" si="337"/>
        <v>32.549734788913298</v>
      </c>
      <c r="AJ990" s="25">
        <f t="shared" si="338"/>
        <v>5.9997649346751523</v>
      </c>
    </row>
    <row r="991" spans="1:36" x14ac:dyDescent="0.45">
      <c r="A991" s="60">
        <v>40818</v>
      </c>
      <c r="B991" s="122">
        <v>981</v>
      </c>
      <c r="C991" s="89">
        <f t="shared" si="339"/>
        <v>14.403903304235742</v>
      </c>
      <c r="D991" s="75">
        <f t="shared" si="340"/>
        <v>5.6768251866817598</v>
      </c>
      <c r="E991" s="75">
        <f t="shared" si="341"/>
        <v>8.7270781175539831</v>
      </c>
      <c r="G991" s="111">
        <v>40818</v>
      </c>
      <c r="H991" s="140">
        <v>981</v>
      </c>
      <c r="I991" s="149">
        <f t="shared" si="342"/>
        <v>2011</v>
      </c>
      <c r="J991" s="13">
        <f t="shared" si="343"/>
        <v>10</v>
      </c>
      <c r="K991" s="13">
        <f t="shared" si="344"/>
        <v>2</v>
      </c>
      <c r="L991" s="144">
        <f t="shared" si="351"/>
        <v>275</v>
      </c>
      <c r="M991" s="23">
        <f t="shared" si="345"/>
        <v>1.0007100312153954</v>
      </c>
      <c r="N991" s="35">
        <f t="shared" si="346"/>
        <v>-8.2183132346837912E-2</v>
      </c>
      <c r="O991" s="87">
        <f t="shared" si="347"/>
        <v>1.4813629815076412</v>
      </c>
      <c r="P991" s="142">
        <f t="shared" si="348"/>
        <v>21.951723305480243</v>
      </c>
      <c r="R991" s="60">
        <v>40818</v>
      </c>
      <c r="S991" s="122">
        <v>981</v>
      </c>
      <c r="T991" s="73">
        <f>'Calcul Es et Ea'!C990</f>
        <v>31.21265</v>
      </c>
      <c r="U991" s="65">
        <f>'Calcul Es et Ea'!D990</f>
        <v>11.09698</v>
      </c>
      <c r="V991" s="33">
        <f t="shared" si="330"/>
        <v>16.48925647814454</v>
      </c>
      <c r="W991" s="33">
        <f t="shared" si="331"/>
        <v>18.706367927578885</v>
      </c>
      <c r="X991" s="35">
        <f t="shared" si="332"/>
        <v>1</v>
      </c>
      <c r="Y991" s="25">
        <f t="shared" si="333"/>
        <v>14.403903304235742</v>
      </c>
      <c r="AA991" s="60">
        <v>40818</v>
      </c>
      <c r="AB991" s="122">
        <v>981</v>
      </c>
      <c r="AC991" s="73">
        <f t="shared" si="349"/>
        <v>31.21265</v>
      </c>
      <c r="AD991" s="65">
        <f t="shared" si="350"/>
        <v>11.09698</v>
      </c>
      <c r="AE991" s="33">
        <f>'Calcul Es et Ea'!I990</f>
        <v>1.7796240229273228</v>
      </c>
      <c r="AF991" s="47">
        <f t="shared" si="334"/>
        <v>304.37265000000002</v>
      </c>
      <c r="AG991" s="47">
        <f t="shared" si="335"/>
        <v>284.25698</v>
      </c>
      <c r="AH991" s="33">
        <f t="shared" si="336"/>
        <v>42.080839486049875</v>
      </c>
      <c r="AI991" s="33">
        <f t="shared" si="337"/>
        <v>32.011530897329294</v>
      </c>
      <c r="AJ991" s="25">
        <f t="shared" si="338"/>
        <v>5.6768251866817598</v>
      </c>
    </row>
    <row r="992" spans="1:36" x14ac:dyDescent="0.45">
      <c r="A992" s="60">
        <v>40819</v>
      </c>
      <c r="B992" s="122">
        <v>982</v>
      </c>
      <c r="C992" s="89">
        <f t="shared" si="339"/>
        <v>14.007071264081365</v>
      </c>
      <c r="D992" s="75">
        <f t="shared" si="340"/>
        <v>5.5767950332779144</v>
      </c>
      <c r="E992" s="75">
        <f t="shared" si="341"/>
        <v>8.4302762308034502</v>
      </c>
      <c r="G992" s="111">
        <v>40819</v>
      </c>
      <c r="H992" s="140">
        <v>982</v>
      </c>
      <c r="I992" s="149">
        <f t="shared" si="342"/>
        <v>2011</v>
      </c>
      <c r="J992" s="13">
        <f t="shared" si="343"/>
        <v>10</v>
      </c>
      <c r="K992" s="13">
        <f t="shared" si="344"/>
        <v>3</v>
      </c>
      <c r="L992" s="144">
        <f t="shared" si="351"/>
        <v>276</v>
      </c>
      <c r="M992" s="23">
        <f t="shared" si="345"/>
        <v>1.0012778352694418</v>
      </c>
      <c r="N992" s="35">
        <f t="shared" si="346"/>
        <v>-8.9067627023339382E-2</v>
      </c>
      <c r="O992" s="87">
        <f t="shared" si="347"/>
        <v>1.473810136080751</v>
      </c>
      <c r="P992" s="142">
        <f t="shared" si="348"/>
        <v>21.668799516643901</v>
      </c>
      <c r="R992" s="60">
        <v>40819</v>
      </c>
      <c r="S992" s="122">
        <v>982</v>
      </c>
      <c r="T992" s="73">
        <f>'Calcul Es et Ea'!C991</f>
        <v>30.256070000000001</v>
      </c>
      <c r="U992" s="65">
        <f>'Calcul Es et Ea'!D991</f>
        <v>10.73353</v>
      </c>
      <c r="V992" s="33">
        <f t="shared" si="330"/>
        <v>16.276735444922235</v>
      </c>
      <c r="W992" s="33">
        <f t="shared" si="331"/>
        <v>18.191001641664108</v>
      </c>
      <c r="X992" s="35">
        <f t="shared" si="332"/>
        <v>1</v>
      </c>
      <c r="Y992" s="25">
        <f t="shared" si="333"/>
        <v>14.007071264081365</v>
      </c>
      <c r="AA992" s="60">
        <v>40819</v>
      </c>
      <c r="AB992" s="122">
        <v>982</v>
      </c>
      <c r="AC992" s="73">
        <f t="shared" si="349"/>
        <v>30.256070000000001</v>
      </c>
      <c r="AD992" s="65">
        <f t="shared" si="350"/>
        <v>10.73353</v>
      </c>
      <c r="AE992" s="33">
        <f>'Calcul Es et Ea'!I991</f>
        <v>1.8042015900891097</v>
      </c>
      <c r="AF992" s="47">
        <f t="shared" si="334"/>
        <v>303.41607000000005</v>
      </c>
      <c r="AG992" s="47">
        <f t="shared" si="335"/>
        <v>283.89353</v>
      </c>
      <c r="AH992" s="33">
        <f t="shared" si="336"/>
        <v>41.554322754130183</v>
      </c>
      <c r="AI992" s="33">
        <f t="shared" si="337"/>
        <v>31.848125291643456</v>
      </c>
      <c r="AJ992" s="25">
        <f t="shared" si="338"/>
        <v>5.5767950332779144</v>
      </c>
    </row>
    <row r="993" spans="1:36" x14ac:dyDescent="0.45">
      <c r="A993" s="60">
        <v>40820</v>
      </c>
      <c r="B993" s="121">
        <v>983</v>
      </c>
      <c r="C993" s="89">
        <f t="shared" si="339"/>
        <v>9.4800180398189458</v>
      </c>
      <c r="D993" s="75">
        <f t="shared" si="340"/>
        <v>3.5717561035042942</v>
      </c>
      <c r="E993" s="75">
        <f t="shared" si="341"/>
        <v>5.908261936314652</v>
      </c>
      <c r="G993" s="111">
        <v>40820</v>
      </c>
      <c r="H993" s="139">
        <v>983</v>
      </c>
      <c r="I993" s="149">
        <f t="shared" si="342"/>
        <v>2011</v>
      </c>
      <c r="J993" s="13">
        <f t="shared" si="343"/>
        <v>10</v>
      </c>
      <c r="K993" s="13">
        <f t="shared" si="344"/>
        <v>4</v>
      </c>
      <c r="L993" s="144">
        <f t="shared" si="351"/>
        <v>277</v>
      </c>
      <c r="M993" s="23">
        <f t="shared" si="345"/>
        <v>1.0018452606733199</v>
      </c>
      <c r="N993" s="35">
        <f t="shared" si="346"/>
        <v>-9.5925729039717356E-2</v>
      </c>
      <c r="O993" s="87">
        <f t="shared" si="347"/>
        <v>1.4662714746724785</v>
      </c>
      <c r="P993" s="142">
        <f t="shared" si="348"/>
        <v>21.387082252364319</v>
      </c>
      <c r="R993" s="60">
        <v>40820</v>
      </c>
      <c r="S993" s="121">
        <v>983</v>
      </c>
      <c r="T993" s="73">
        <f>'Calcul Es et Ea'!C992</f>
        <v>23.34844</v>
      </c>
      <c r="U993" s="65">
        <f>'Calcul Es et Ea'!D992</f>
        <v>14.16878</v>
      </c>
      <c r="V993" s="33">
        <f t="shared" si="330"/>
        <v>16.065120704685985</v>
      </c>
      <c r="W993" s="33">
        <f t="shared" si="331"/>
        <v>12.311711740024604</v>
      </c>
      <c r="X993" s="35">
        <f t="shared" si="332"/>
        <v>0.76636285318624708</v>
      </c>
      <c r="Y993" s="25">
        <f t="shared" si="333"/>
        <v>9.4800180398189458</v>
      </c>
      <c r="AA993" s="60">
        <v>40820</v>
      </c>
      <c r="AB993" s="121">
        <v>983</v>
      </c>
      <c r="AC993" s="73">
        <f t="shared" si="349"/>
        <v>23.34844</v>
      </c>
      <c r="AD993" s="65">
        <f t="shared" si="350"/>
        <v>14.16878</v>
      </c>
      <c r="AE993" s="33">
        <f>'Calcul Es et Ea'!I992</f>
        <v>1.9139085909873026</v>
      </c>
      <c r="AF993" s="47">
        <f t="shared" si="334"/>
        <v>296.50844000000001</v>
      </c>
      <c r="AG993" s="47">
        <f t="shared" si="335"/>
        <v>287.32878000000005</v>
      </c>
      <c r="AH993" s="33">
        <f t="shared" si="336"/>
        <v>37.897462584624179</v>
      </c>
      <c r="AI993" s="33">
        <f t="shared" si="337"/>
        <v>33.417842560146475</v>
      </c>
      <c r="AJ993" s="25">
        <f t="shared" si="338"/>
        <v>3.5717561035042942</v>
      </c>
    </row>
    <row r="994" spans="1:36" x14ac:dyDescent="0.45">
      <c r="A994" s="60">
        <v>40821</v>
      </c>
      <c r="B994" s="122">
        <v>984</v>
      </c>
      <c r="C994" s="89">
        <f t="shared" si="339"/>
        <v>10.532774221020684</v>
      </c>
      <c r="D994" s="75">
        <f t="shared" si="340"/>
        <v>4.4454845503230667</v>
      </c>
      <c r="E994" s="75">
        <f t="shared" si="341"/>
        <v>6.0872896706976176</v>
      </c>
      <c r="G994" s="111">
        <v>40821</v>
      </c>
      <c r="H994" s="140">
        <v>984</v>
      </c>
      <c r="I994" s="149">
        <f t="shared" si="342"/>
        <v>2011</v>
      </c>
      <c r="J994" s="13">
        <f t="shared" si="343"/>
        <v>10</v>
      </c>
      <c r="K994" s="13">
        <f t="shared" si="344"/>
        <v>5</v>
      </c>
      <c r="L994" s="144">
        <f t="shared" si="351"/>
        <v>278</v>
      </c>
      <c r="M994" s="23">
        <f t="shared" si="345"/>
        <v>1.0024121392866365</v>
      </c>
      <c r="N994" s="35">
        <f t="shared" si="346"/>
        <v>-0.1027554061923341</v>
      </c>
      <c r="O994" s="87">
        <f t="shared" si="347"/>
        <v>1.4587482243675094</v>
      </c>
      <c r="P994" s="142">
        <f t="shared" si="348"/>
        <v>21.106670682893036</v>
      </c>
      <c r="R994" s="60">
        <v>40821</v>
      </c>
      <c r="S994" s="122">
        <v>984</v>
      </c>
      <c r="T994" s="73">
        <f>'Calcul Es et Ea'!C993</f>
        <v>22.506350000000001</v>
      </c>
      <c r="U994" s="65">
        <f>'Calcul Es et Ea'!D993</f>
        <v>10.871589999999999</v>
      </c>
      <c r="V994" s="33">
        <f t="shared" ref="V994:V1057" si="352">(0.75+2*$T$2/100000)*P994</f>
        <v>15.854486750161934</v>
      </c>
      <c r="W994" s="33">
        <f t="shared" ref="W994:W1057" si="353">$T$4*SQRT(T994-U994)*P994</f>
        <v>13.678927559767121</v>
      </c>
      <c r="X994" s="35">
        <f t="shared" ref="X994:X1057" si="354">IF(W994/V994&lt;=1,W994/V994,1)</f>
        <v>0.86277958885218453</v>
      </c>
      <c r="Y994" s="25">
        <f t="shared" ref="Y994:Y1057" si="355">0.77*W994</f>
        <v>10.532774221020684</v>
      </c>
      <c r="AA994" s="60">
        <v>40821</v>
      </c>
      <c r="AB994" s="122">
        <v>984</v>
      </c>
      <c r="AC994" s="73">
        <f t="shared" si="349"/>
        <v>22.506350000000001</v>
      </c>
      <c r="AD994" s="65">
        <f t="shared" si="350"/>
        <v>10.871589999999999</v>
      </c>
      <c r="AE994" s="33">
        <f>'Calcul Es et Ea'!I993</f>
        <v>1.7032457227945199</v>
      </c>
      <c r="AF994" s="47">
        <f t="shared" ref="AF994:AF1057" si="356">273.16+AC994</f>
        <v>295.66635000000002</v>
      </c>
      <c r="AG994" s="47">
        <f t="shared" ref="AG994:AG1057" si="357">273.16+AD994</f>
        <v>284.03159000000005</v>
      </c>
      <c r="AH994" s="33">
        <f t="shared" ref="AH994:AH1057" si="358">$E$2*AF994^4</f>
        <v>37.468774877563256</v>
      </c>
      <c r="AI994" s="33">
        <f t="shared" ref="AI994:AI1057" si="359">$E$2*AG994^4</f>
        <v>31.910122627537319</v>
      </c>
      <c r="AJ994" s="25">
        <f t="shared" ref="AJ994:AJ1057" si="360">(AH994+AI994)/2*(0.34-0.14*SQRT(AE994))*(1.35*X994-0.35)</f>
        <v>4.4454845503230667</v>
      </c>
    </row>
    <row r="995" spans="1:36" x14ac:dyDescent="0.45">
      <c r="A995" s="60">
        <v>40822</v>
      </c>
      <c r="B995" s="122">
        <v>985</v>
      </c>
      <c r="C995" s="89">
        <f t="shared" si="339"/>
        <v>8.942886736944379</v>
      </c>
      <c r="D995" s="75">
        <f t="shared" si="340"/>
        <v>3.654208768989466</v>
      </c>
      <c r="E995" s="75">
        <f t="shared" si="341"/>
        <v>5.2886779679549125</v>
      </c>
      <c r="G995" s="111">
        <v>40822</v>
      </c>
      <c r="H995" s="140">
        <v>985</v>
      </c>
      <c r="I995" s="149">
        <f t="shared" si="342"/>
        <v>2011</v>
      </c>
      <c r="J995" s="13">
        <f t="shared" si="343"/>
        <v>10</v>
      </c>
      <c r="K995" s="13">
        <f t="shared" si="344"/>
        <v>6</v>
      </c>
      <c r="L995" s="144">
        <f t="shared" si="351"/>
        <v>279</v>
      </c>
      <c r="M995" s="23">
        <f t="shared" si="345"/>
        <v>1.0029783031310244</v>
      </c>
      <c r="N995" s="35">
        <f t="shared" si="346"/>
        <v>-0.10955463470045239</v>
      </c>
      <c r="O995" s="87">
        <f t="shared" si="347"/>
        <v>1.4512416379475073</v>
      </c>
      <c r="P995" s="142">
        <f t="shared" si="348"/>
        <v>20.827663385385947</v>
      </c>
      <c r="R995" s="60">
        <v>40822</v>
      </c>
      <c r="S995" s="122">
        <v>985</v>
      </c>
      <c r="T995" s="73">
        <f>'Calcul Es et Ea'!C994</f>
        <v>20.306319999999999</v>
      </c>
      <c r="U995" s="65">
        <f>'Calcul Es et Ea'!D994</f>
        <v>11.6927</v>
      </c>
      <c r="V995" s="33">
        <f t="shared" si="352"/>
        <v>15.644907628566509</v>
      </c>
      <c r="W995" s="33">
        <f t="shared" si="353"/>
        <v>11.614138619408285</v>
      </c>
      <c r="X995" s="35">
        <f t="shared" si="354"/>
        <v>0.74235904072719994</v>
      </c>
      <c r="Y995" s="25">
        <f t="shared" si="355"/>
        <v>8.942886736944379</v>
      </c>
      <c r="AA995" s="60">
        <v>40822</v>
      </c>
      <c r="AB995" s="122">
        <v>985</v>
      </c>
      <c r="AC995" s="73">
        <f t="shared" si="349"/>
        <v>20.306319999999999</v>
      </c>
      <c r="AD995" s="65">
        <f t="shared" si="350"/>
        <v>11.6927</v>
      </c>
      <c r="AE995" s="33">
        <f>'Calcul Es et Ea'!I994</f>
        <v>1.594041526622102</v>
      </c>
      <c r="AF995" s="47">
        <f t="shared" si="356"/>
        <v>293.46632</v>
      </c>
      <c r="AG995" s="47">
        <f t="shared" si="357"/>
        <v>284.85270000000003</v>
      </c>
      <c r="AH995" s="33">
        <f t="shared" si="358"/>
        <v>36.365951718149773</v>
      </c>
      <c r="AI995" s="33">
        <f t="shared" si="359"/>
        <v>32.280723097491624</v>
      </c>
      <c r="AJ995" s="25">
        <f t="shared" si="360"/>
        <v>3.654208768989466</v>
      </c>
    </row>
    <row r="996" spans="1:36" x14ac:dyDescent="0.45">
      <c r="A996" s="60">
        <v>40823</v>
      </c>
      <c r="B996" s="121">
        <v>986</v>
      </c>
      <c r="C996" s="89">
        <f t="shared" si="339"/>
        <v>8.1236767533347489</v>
      </c>
      <c r="D996" s="75">
        <f t="shared" si="340"/>
        <v>3.557543766764216</v>
      </c>
      <c r="E996" s="75">
        <f t="shared" si="341"/>
        <v>4.5661329865705333</v>
      </c>
      <c r="G996" s="111">
        <v>40823</v>
      </c>
      <c r="H996" s="139">
        <v>986</v>
      </c>
      <c r="I996" s="149">
        <f t="shared" si="342"/>
        <v>2011</v>
      </c>
      <c r="J996" s="13">
        <f t="shared" si="343"/>
        <v>10</v>
      </c>
      <c r="K996" s="13">
        <f t="shared" si="344"/>
        <v>7</v>
      </c>
      <c r="L996" s="144">
        <f t="shared" si="351"/>
        <v>280</v>
      </c>
      <c r="M996" s="23">
        <f t="shared" si="345"/>
        <v>1.0035435844399174</v>
      </c>
      <c r="N996" s="35">
        <f t="shared" si="346"/>
        <v>-0.11632139980592662</v>
      </c>
      <c r="O996" s="87">
        <f t="shared" si="347"/>
        <v>1.4437529956431137</v>
      </c>
      <c r="P996" s="142">
        <f t="shared" si="348"/>
        <v>20.550158264234547</v>
      </c>
      <c r="R996" s="60">
        <v>40823</v>
      </c>
      <c r="S996" s="121">
        <v>986</v>
      </c>
      <c r="T996" s="73">
        <f>'Calcul Es et Ea'!C995</f>
        <v>16.01332</v>
      </c>
      <c r="U996" s="65">
        <f>'Calcul Es et Ea'!D995</f>
        <v>8.7122539999999997</v>
      </c>
      <c r="V996" s="33">
        <f t="shared" si="352"/>
        <v>15.436456881762423</v>
      </c>
      <c r="W996" s="33">
        <f t="shared" si="353"/>
        <v>10.550229549785389</v>
      </c>
      <c r="X996" s="35">
        <f t="shared" si="354"/>
        <v>0.68346186113797114</v>
      </c>
      <c r="Y996" s="25">
        <f t="shared" si="355"/>
        <v>8.1236767533347489</v>
      </c>
      <c r="AA996" s="60">
        <v>40823</v>
      </c>
      <c r="AB996" s="121">
        <v>986</v>
      </c>
      <c r="AC996" s="73">
        <f t="shared" si="349"/>
        <v>16.01332</v>
      </c>
      <c r="AD996" s="65">
        <f t="shared" si="350"/>
        <v>8.7122539999999997</v>
      </c>
      <c r="AE996" s="33">
        <f>'Calcul Es et Ea'!I995</f>
        <v>1.1410052852744954</v>
      </c>
      <c r="AF996" s="47">
        <f t="shared" si="356"/>
        <v>289.17332000000005</v>
      </c>
      <c r="AG996" s="47">
        <f t="shared" si="357"/>
        <v>281.872254</v>
      </c>
      <c r="AH996" s="33">
        <f t="shared" si="358"/>
        <v>34.284259833284494</v>
      </c>
      <c r="AI996" s="33">
        <f t="shared" si="359"/>
        <v>30.950752088026555</v>
      </c>
      <c r="AJ996" s="25">
        <f t="shared" si="360"/>
        <v>3.557543766764216</v>
      </c>
    </row>
    <row r="997" spans="1:36" x14ac:dyDescent="0.45">
      <c r="A997" s="60">
        <v>40824</v>
      </c>
      <c r="B997" s="122">
        <v>987</v>
      </c>
      <c r="C997" s="89">
        <f t="shared" si="339"/>
        <v>8.0639020403924757</v>
      </c>
      <c r="D997" s="75">
        <f t="shared" si="340"/>
        <v>3.4937084765362107</v>
      </c>
      <c r="E997" s="75">
        <f t="shared" si="341"/>
        <v>4.5701935638562645</v>
      </c>
      <c r="G997" s="111">
        <v>40824</v>
      </c>
      <c r="H997" s="140">
        <v>987</v>
      </c>
      <c r="I997" s="149">
        <f t="shared" si="342"/>
        <v>2011</v>
      </c>
      <c r="J997" s="13">
        <f t="shared" si="343"/>
        <v>10</v>
      </c>
      <c r="K997" s="13">
        <f t="shared" si="344"/>
        <v>8</v>
      </c>
      <c r="L997" s="144">
        <f t="shared" si="351"/>
        <v>281</v>
      </c>
      <c r="M997" s="23">
        <f t="shared" si="345"/>
        <v>1.0041078157082641</v>
      </c>
      <c r="N997" s="35">
        <f t="shared" si="346"/>
        <v>-0.12305369637021663</v>
      </c>
      <c r="O997" s="87">
        <f t="shared" si="347"/>
        <v>1.4362836068581104</v>
      </c>
      <c r="P997" s="142">
        <f t="shared" si="348"/>
        <v>20.274252471875382</v>
      </c>
      <c r="R997" s="60">
        <v>40824</v>
      </c>
      <c r="S997" s="122">
        <v>987</v>
      </c>
      <c r="T997" s="73">
        <f>'Calcul Es et Ea'!C996</f>
        <v>15.766080000000001</v>
      </c>
      <c r="U997" s="65">
        <f>'Calcul Es et Ea'!D996</f>
        <v>8.3749280000000006</v>
      </c>
      <c r="V997" s="33">
        <f t="shared" si="352"/>
        <v>15.229207486773912</v>
      </c>
      <c r="W997" s="33">
        <f t="shared" si="353"/>
        <v>10.472600052457761</v>
      </c>
      <c r="X997" s="35">
        <f t="shared" si="354"/>
        <v>0.68766546529442751</v>
      </c>
      <c r="Y997" s="25">
        <f t="shared" si="355"/>
        <v>8.0639020403924757</v>
      </c>
      <c r="AA997" s="60">
        <v>40824</v>
      </c>
      <c r="AB997" s="122">
        <v>987</v>
      </c>
      <c r="AC997" s="73">
        <f t="shared" si="349"/>
        <v>15.766080000000001</v>
      </c>
      <c r="AD997" s="65">
        <f t="shared" si="350"/>
        <v>8.3749280000000006</v>
      </c>
      <c r="AE997" s="33">
        <f>'Calcul Es et Ea'!I996</f>
        <v>1.2106649160833194</v>
      </c>
      <c r="AF997" s="47">
        <f t="shared" si="356"/>
        <v>288.92608000000001</v>
      </c>
      <c r="AG997" s="47">
        <f t="shared" si="357"/>
        <v>281.53492800000004</v>
      </c>
      <c r="AH997" s="33">
        <f t="shared" si="358"/>
        <v>34.167159463145602</v>
      </c>
      <c r="AI997" s="33">
        <f t="shared" si="359"/>
        <v>30.802858615504519</v>
      </c>
      <c r="AJ997" s="25">
        <f t="shared" si="360"/>
        <v>3.4937084765362107</v>
      </c>
    </row>
    <row r="998" spans="1:36" x14ac:dyDescent="0.45">
      <c r="A998" s="60">
        <v>40825</v>
      </c>
      <c r="B998" s="122">
        <v>988</v>
      </c>
      <c r="C998" s="89">
        <f t="shared" si="339"/>
        <v>8.4740039034037551</v>
      </c>
      <c r="D998" s="75">
        <f t="shared" si="340"/>
        <v>3.5366513153614756</v>
      </c>
      <c r="E998" s="75">
        <f t="shared" si="341"/>
        <v>4.9373525880422795</v>
      </c>
      <c r="G998" s="111">
        <v>40825</v>
      </c>
      <c r="H998" s="140">
        <v>988</v>
      </c>
      <c r="I998" s="149">
        <f t="shared" si="342"/>
        <v>2011</v>
      </c>
      <c r="J998" s="13">
        <f t="shared" si="343"/>
        <v>10</v>
      </c>
      <c r="K998" s="13">
        <f t="shared" si="344"/>
        <v>9</v>
      </c>
      <c r="L998" s="144">
        <f t="shared" si="351"/>
        <v>282</v>
      </c>
      <c r="M998" s="23">
        <f t="shared" si="345"/>
        <v>1.0046708297421625</v>
      </c>
      <c r="N998" s="35">
        <f t="shared" si="346"/>
        <v>-0.12974952946855617</v>
      </c>
      <c r="O998" s="87">
        <f t="shared" si="347"/>
        <v>1.4288348118627354</v>
      </c>
      <c r="P998" s="142">
        <f t="shared" si="348"/>
        <v>20.000042330253667</v>
      </c>
      <c r="R998" s="60">
        <v>40825</v>
      </c>
      <c r="S998" s="122">
        <v>988</v>
      </c>
      <c r="T998" s="73">
        <f>'Calcul Es et Ea'!C997</f>
        <v>20.785810000000001</v>
      </c>
      <c r="U998" s="65">
        <f>'Calcul Es et Ea'!D997</f>
        <v>12.39842</v>
      </c>
      <c r="V998" s="33">
        <f t="shared" si="352"/>
        <v>15.023231796793345</v>
      </c>
      <c r="W998" s="33">
        <f t="shared" si="353"/>
        <v>11.005199874550332</v>
      </c>
      <c r="X998" s="35">
        <f t="shared" si="354"/>
        <v>0.7325454351905395</v>
      </c>
      <c r="Y998" s="25">
        <f t="shared" si="355"/>
        <v>8.4740039034037551</v>
      </c>
      <c r="AA998" s="60">
        <v>40825</v>
      </c>
      <c r="AB998" s="122">
        <v>988</v>
      </c>
      <c r="AC998" s="73">
        <f t="shared" si="349"/>
        <v>20.785810000000001</v>
      </c>
      <c r="AD998" s="65">
        <f t="shared" si="350"/>
        <v>12.39842</v>
      </c>
      <c r="AE998" s="33">
        <f>'Calcul Es et Ea'!I997</f>
        <v>1.6537325369873299</v>
      </c>
      <c r="AF998" s="47">
        <f t="shared" si="356"/>
        <v>293.94581000000005</v>
      </c>
      <c r="AG998" s="47">
        <f t="shared" si="357"/>
        <v>285.55842000000001</v>
      </c>
      <c r="AH998" s="33">
        <f t="shared" si="358"/>
        <v>36.604205867215924</v>
      </c>
      <c r="AI998" s="33">
        <f t="shared" si="359"/>
        <v>32.601814692817278</v>
      </c>
      <c r="AJ998" s="25">
        <f t="shared" si="360"/>
        <v>3.5366513153614756</v>
      </c>
    </row>
    <row r="999" spans="1:36" x14ac:dyDescent="0.45">
      <c r="A999" s="60">
        <v>40826</v>
      </c>
      <c r="B999" s="121">
        <v>989</v>
      </c>
      <c r="C999" s="89">
        <f t="shared" si="339"/>
        <v>5.1692653423074173</v>
      </c>
      <c r="D999" s="75">
        <f t="shared" si="340"/>
        <v>1.4632179735592179</v>
      </c>
      <c r="E999" s="75">
        <f t="shared" si="341"/>
        <v>3.7060473687481994</v>
      </c>
      <c r="G999" s="111">
        <v>40826</v>
      </c>
      <c r="H999" s="139">
        <v>989</v>
      </c>
      <c r="I999" s="149">
        <f t="shared" si="342"/>
        <v>2011</v>
      </c>
      <c r="J999" s="13">
        <f t="shared" si="343"/>
        <v>10</v>
      </c>
      <c r="K999" s="13">
        <f t="shared" si="344"/>
        <v>10</v>
      </c>
      <c r="L999" s="144">
        <f t="shared" si="351"/>
        <v>283</v>
      </c>
      <c r="M999" s="23">
        <f t="shared" si="345"/>
        <v>1.0052324597084035</v>
      </c>
      <c r="N999" s="35">
        <f t="shared" si="346"/>
        <v>-0.13640691498109001</v>
      </c>
      <c r="O999" s="87">
        <f t="shared" si="347"/>
        <v>1.4214079834529447</v>
      </c>
      <c r="P999" s="142">
        <f t="shared" si="348"/>
        <v>19.727623253118086</v>
      </c>
      <c r="R999" s="60">
        <v>40826</v>
      </c>
      <c r="S999" s="121">
        <v>989</v>
      </c>
      <c r="T999" s="73">
        <f>'Calcul Es et Ea'!C998</f>
        <v>17.266010000000001</v>
      </c>
      <c r="U999" s="65">
        <f>'Calcul Es et Ea'!D998</f>
        <v>14.058120000000001</v>
      </c>
      <c r="V999" s="33">
        <f t="shared" si="352"/>
        <v>14.818601482812182</v>
      </c>
      <c r="W999" s="33">
        <f t="shared" si="353"/>
        <v>6.7133316133862557</v>
      </c>
      <c r="X999" s="35">
        <f t="shared" si="354"/>
        <v>0.45303408834989745</v>
      </c>
      <c r="Y999" s="25">
        <f t="shared" si="355"/>
        <v>5.1692653423074173</v>
      </c>
      <c r="AA999" s="60">
        <v>40826</v>
      </c>
      <c r="AB999" s="121">
        <v>989</v>
      </c>
      <c r="AC999" s="73">
        <f t="shared" si="349"/>
        <v>17.266010000000001</v>
      </c>
      <c r="AD999" s="65">
        <f t="shared" si="350"/>
        <v>14.058120000000001</v>
      </c>
      <c r="AE999" s="33">
        <f>'Calcul Es et Ea'!I998</f>
        <v>1.5819657535245697</v>
      </c>
      <c r="AF999" s="47">
        <f t="shared" si="356"/>
        <v>290.42601000000002</v>
      </c>
      <c r="AG999" s="47">
        <f t="shared" si="357"/>
        <v>287.21812</v>
      </c>
      <c r="AH999" s="33">
        <f t="shared" si="358"/>
        <v>34.88220472648986</v>
      </c>
      <c r="AI999" s="33">
        <f t="shared" si="359"/>
        <v>33.366390942124738</v>
      </c>
      <c r="AJ999" s="25">
        <f t="shared" si="360"/>
        <v>1.4632179735592179</v>
      </c>
    </row>
    <row r="1000" spans="1:36" x14ac:dyDescent="0.45">
      <c r="A1000" s="60">
        <v>40827</v>
      </c>
      <c r="B1000" s="122">
        <v>990</v>
      </c>
      <c r="C1000" s="89">
        <f t="shared" si="339"/>
        <v>5.0173045940382295</v>
      </c>
      <c r="D1000" s="75">
        <f t="shared" si="340"/>
        <v>1.3931725102356689</v>
      </c>
      <c r="E1000" s="75">
        <f t="shared" si="341"/>
        <v>3.6241320838025608</v>
      </c>
      <c r="G1000" s="111">
        <v>40827</v>
      </c>
      <c r="H1000" s="140">
        <v>990</v>
      </c>
      <c r="I1000" s="149">
        <f t="shared" si="342"/>
        <v>2011</v>
      </c>
      <c r="J1000" s="13">
        <f t="shared" si="343"/>
        <v>10</v>
      </c>
      <c r="K1000" s="13">
        <f t="shared" si="344"/>
        <v>11</v>
      </c>
      <c r="L1000" s="144">
        <f t="shared" si="351"/>
        <v>284</v>
      </c>
      <c r="M1000" s="23">
        <f t="shared" si="345"/>
        <v>1.0057925391839071</v>
      </c>
      <c r="N1000" s="35">
        <f t="shared" si="346"/>
        <v>-0.14302388018081227</v>
      </c>
      <c r="O1000" s="87">
        <f t="shared" si="347"/>
        <v>1.4140045285721665</v>
      </c>
      <c r="P1000" s="142">
        <f t="shared" si="348"/>
        <v>19.45708966932261</v>
      </c>
      <c r="R1000" s="60">
        <v>40827</v>
      </c>
      <c r="S1000" s="122">
        <v>990</v>
      </c>
      <c r="T1000" s="73">
        <f>'Calcul Es et Ea'!C999</f>
        <v>16.745329999999999</v>
      </c>
      <c r="U1000" s="65">
        <f>'Calcul Es et Ea'!D999</f>
        <v>13.63865</v>
      </c>
      <c r="V1000" s="33">
        <f t="shared" si="352"/>
        <v>14.615387476008372</v>
      </c>
      <c r="W1000" s="33">
        <f t="shared" si="353"/>
        <v>6.5159799922574404</v>
      </c>
      <c r="X1000" s="35">
        <f t="shared" si="354"/>
        <v>0.44583012273561895</v>
      </c>
      <c r="Y1000" s="25">
        <f t="shared" si="355"/>
        <v>5.0173045940382295</v>
      </c>
      <c r="AA1000" s="60">
        <v>40827</v>
      </c>
      <c r="AB1000" s="122">
        <v>990</v>
      </c>
      <c r="AC1000" s="73">
        <f t="shared" si="349"/>
        <v>16.745329999999999</v>
      </c>
      <c r="AD1000" s="65">
        <f t="shared" si="350"/>
        <v>13.63865</v>
      </c>
      <c r="AE1000" s="33">
        <f>'Calcul Es et Ea'!I999</f>
        <v>1.5956363567323544</v>
      </c>
      <c r="AF1000" s="47">
        <f t="shared" si="356"/>
        <v>289.90533000000005</v>
      </c>
      <c r="AG1000" s="47">
        <f t="shared" si="357"/>
        <v>286.79865000000001</v>
      </c>
      <c r="AH1000" s="33">
        <f t="shared" si="358"/>
        <v>34.632727321828995</v>
      </c>
      <c r="AI1000" s="33">
        <f t="shared" si="359"/>
        <v>33.171896687273602</v>
      </c>
      <c r="AJ1000" s="25">
        <f t="shared" si="360"/>
        <v>1.3931725102356689</v>
      </c>
    </row>
    <row r="1001" spans="1:36" x14ac:dyDescent="0.45">
      <c r="A1001" s="60">
        <v>40828</v>
      </c>
      <c r="B1001" s="122">
        <v>991</v>
      </c>
      <c r="C1001" s="89">
        <f t="shared" si="339"/>
        <v>5.7078967306371009</v>
      </c>
      <c r="D1001" s="75">
        <f t="shared" si="340"/>
        <v>1.9093282378214007</v>
      </c>
      <c r="E1001" s="75">
        <f t="shared" si="341"/>
        <v>3.7985684928157002</v>
      </c>
      <c r="G1001" s="111">
        <v>40828</v>
      </c>
      <c r="H1001" s="140">
        <v>991</v>
      </c>
      <c r="I1001" s="149">
        <f t="shared" si="342"/>
        <v>2011</v>
      </c>
      <c r="J1001" s="13">
        <f t="shared" si="343"/>
        <v>10</v>
      </c>
      <c r="K1001" s="13">
        <f t="shared" si="344"/>
        <v>12</v>
      </c>
      <c r="L1001" s="144">
        <f t="shared" si="351"/>
        <v>285</v>
      </c>
      <c r="M1001" s="23">
        <f t="shared" si="345"/>
        <v>1.0063509022050374</v>
      </c>
      <c r="N1001" s="35">
        <f t="shared" si="346"/>
        <v>-0.14959846431812918</v>
      </c>
      <c r="O1001" s="87">
        <f t="shared" si="347"/>
        <v>1.4066258898918715</v>
      </c>
      <c r="P1001" s="142">
        <f t="shared" si="348"/>
        <v>19.188534947311169</v>
      </c>
      <c r="R1001" s="60">
        <v>40828</v>
      </c>
      <c r="S1001" s="122">
        <v>991</v>
      </c>
      <c r="T1001" s="73">
        <f>'Calcul Es et Ea'!C1000</f>
        <v>18.212759999999999</v>
      </c>
      <c r="U1001" s="65">
        <f>'Calcul Es et Ea'!D1000</f>
        <v>14.078670000000001</v>
      </c>
      <c r="V1001" s="33">
        <f t="shared" si="352"/>
        <v>14.413659911022259</v>
      </c>
      <c r="W1001" s="33">
        <f t="shared" si="353"/>
        <v>7.4128528969312999</v>
      </c>
      <c r="X1001" s="35">
        <f t="shared" si="354"/>
        <v>0.51429358974000927</v>
      </c>
      <c r="Y1001" s="25">
        <f t="shared" si="355"/>
        <v>5.7078967306371009</v>
      </c>
      <c r="AA1001" s="60">
        <v>40828</v>
      </c>
      <c r="AB1001" s="122">
        <v>991</v>
      </c>
      <c r="AC1001" s="73">
        <f t="shared" si="349"/>
        <v>18.212759999999999</v>
      </c>
      <c r="AD1001" s="65">
        <f t="shared" si="350"/>
        <v>14.078670000000001</v>
      </c>
      <c r="AE1001" s="33">
        <f>'Calcul Es et Ea'!I1000</f>
        <v>1.627299935665574</v>
      </c>
      <c r="AF1001" s="47">
        <f t="shared" si="356"/>
        <v>291.37276000000003</v>
      </c>
      <c r="AG1001" s="47">
        <f t="shared" si="357"/>
        <v>287.23867000000001</v>
      </c>
      <c r="AH1001" s="33">
        <f t="shared" si="358"/>
        <v>35.33927897897194</v>
      </c>
      <c r="AI1001" s="33">
        <f t="shared" si="359"/>
        <v>33.375941215990068</v>
      </c>
      <c r="AJ1001" s="25">
        <f t="shared" si="360"/>
        <v>1.9093282378214007</v>
      </c>
    </row>
    <row r="1002" spans="1:36" x14ac:dyDescent="0.45">
      <c r="A1002" s="60">
        <v>40829</v>
      </c>
      <c r="B1002" s="121">
        <v>992</v>
      </c>
      <c r="C1002" s="89">
        <f t="shared" si="339"/>
        <v>8.5338671420783623</v>
      </c>
      <c r="D1002" s="75">
        <f t="shared" si="340"/>
        <v>3.7870096674353619</v>
      </c>
      <c r="E1002" s="75">
        <f t="shared" si="341"/>
        <v>4.7468574746430008</v>
      </c>
      <c r="G1002" s="111">
        <v>40829</v>
      </c>
      <c r="H1002" s="139">
        <v>992</v>
      </c>
      <c r="I1002" s="149">
        <f t="shared" si="342"/>
        <v>2011</v>
      </c>
      <c r="J1002" s="13">
        <f t="shared" si="343"/>
        <v>10</v>
      </c>
      <c r="K1002" s="13">
        <f t="shared" si="344"/>
        <v>13</v>
      </c>
      <c r="L1002" s="144">
        <f t="shared" si="351"/>
        <v>286</v>
      </c>
      <c r="M1002" s="23">
        <f t="shared" si="345"/>
        <v>1.0069073833167805</v>
      </c>
      <c r="N1002" s="35">
        <f t="shared" si="346"/>
        <v>-0.1561287192018693</v>
      </c>
      <c r="O1002" s="87">
        <f t="shared" si="347"/>
        <v>1.3992735473470339</v>
      </c>
      <c r="P1002" s="142">
        <f t="shared" si="348"/>
        <v>18.922051320959625</v>
      </c>
      <c r="R1002" s="60">
        <v>40829</v>
      </c>
      <c r="S1002" s="121">
        <v>992</v>
      </c>
      <c r="T1002" s="73">
        <f>'Calcul Es et Ea'!C1001</f>
        <v>21.723970000000001</v>
      </c>
      <c r="U1002" s="65">
        <f>'Calcul Es et Ea'!D1001</f>
        <v>12.220840000000001</v>
      </c>
      <c r="V1002" s="33">
        <f t="shared" si="352"/>
        <v>14.213488070252033</v>
      </c>
      <c r="W1002" s="33">
        <f t="shared" si="353"/>
        <v>11.082944340361509</v>
      </c>
      <c r="X1002" s="35">
        <f t="shared" si="354"/>
        <v>0.77974838305577066</v>
      </c>
      <c r="Y1002" s="25">
        <f t="shared" si="355"/>
        <v>8.5338671420783623</v>
      </c>
      <c r="AA1002" s="60">
        <v>40829</v>
      </c>
      <c r="AB1002" s="121">
        <v>992</v>
      </c>
      <c r="AC1002" s="73">
        <f t="shared" si="349"/>
        <v>21.723970000000001</v>
      </c>
      <c r="AD1002" s="65">
        <f t="shared" si="350"/>
        <v>12.220840000000001</v>
      </c>
      <c r="AE1002" s="33">
        <f>'Calcul Es et Ea'!I1001</f>
        <v>1.7483692516665179</v>
      </c>
      <c r="AF1002" s="47">
        <f t="shared" si="356"/>
        <v>294.88397000000003</v>
      </c>
      <c r="AG1002" s="47">
        <f t="shared" si="357"/>
        <v>285.38084000000003</v>
      </c>
      <c r="AH1002" s="33">
        <f t="shared" si="358"/>
        <v>37.073753019539446</v>
      </c>
      <c r="AI1002" s="33">
        <f t="shared" si="359"/>
        <v>32.520794044380594</v>
      </c>
      <c r="AJ1002" s="25">
        <f t="shared" si="360"/>
        <v>3.7870096674353619</v>
      </c>
    </row>
    <row r="1003" spans="1:36" x14ac:dyDescent="0.45">
      <c r="A1003" s="60">
        <v>40830</v>
      </c>
      <c r="B1003" s="122">
        <v>993</v>
      </c>
      <c r="C1003" s="89">
        <f t="shared" si="339"/>
        <v>7.2643652879569034</v>
      </c>
      <c r="D1003" s="75">
        <f t="shared" si="340"/>
        <v>3.2214386046130175</v>
      </c>
      <c r="E1003" s="75">
        <f t="shared" si="341"/>
        <v>4.0429266833438859</v>
      </c>
      <c r="G1003" s="111">
        <v>40830</v>
      </c>
      <c r="H1003" s="140">
        <v>993</v>
      </c>
      <c r="I1003" s="149">
        <f t="shared" si="342"/>
        <v>2011</v>
      </c>
      <c r="J1003" s="13">
        <f t="shared" si="343"/>
        <v>10</v>
      </c>
      <c r="K1003" s="13">
        <f t="shared" si="344"/>
        <v>14</v>
      </c>
      <c r="L1003" s="144">
        <f t="shared" si="351"/>
        <v>287</v>
      </c>
      <c r="M1003" s="23">
        <f t="shared" si="345"/>
        <v>1.0074618176217736</v>
      </c>
      <c r="N1003" s="35">
        <f t="shared" si="346"/>
        <v>-0.16261270977657588</v>
      </c>
      <c r="O1003" s="87">
        <f t="shared" si="347"/>
        <v>1.3919490196222926</v>
      </c>
      <c r="P1003" s="142">
        <f t="shared" si="348"/>
        <v>18.657729816948105</v>
      </c>
      <c r="R1003" s="60">
        <v>40830</v>
      </c>
      <c r="S1003" s="122">
        <v>993</v>
      </c>
      <c r="T1003" s="73">
        <f>'Calcul Es et Ea'!C1002</f>
        <v>16.824069999999999</v>
      </c>
      <c r="U1003" s="65">
        <f>'Calcul Es et Ea'!D1002</f>
        <v>9.7415289999999999</v>
      </c>
      <c r="V1003" s="33">
        <f t="shared" si="352"/>
        <v>14.01494032929874</v>
      </c>
      <c r="W1003" s="33">
        <f t="shared" si="353"/>
        <v>9.4342406337102638</v>
      </c>
      <c r="X1003" s="35">
        <f t="shared" si="354"/>
        <v>0.67315596156964308</v>
      </c>
      <c r="Y1003" s="25">
        <f t="shared" si="355"/>
        <v>7.2643652879569034</v>
      </c>
      <c r="AA1003" s="60">
        <v>40830</v>
      </c>
      <c r="AB1003" s="122">
        <v>993</v>
      </c>
      <c r="AC1003" s="73">
        <f t="shared" si="349"/>
        <v>16.824069999999999</v>
      </c>
      <c r="AD1003" s="65">
        <f t="shared" si="350"/>
        <v>9.7415289999999999</v>
      </c>
      <c r="AE1003" s="33">
        <f>'Calcul Es et Ea'!I1002</f>
        <v>1.3973459514541959</v>
      </c>
      <c r="AF1003" s="47">
        <f t="shared" si="356"/>
        <v>289.98407000000003</v>
      </c>
      <c r="AG1003" s="47">
        <f t="shared" si="357"/>
        <v>282.90152900000004</v>
      </c>
      <c r="AH1003" s="33">
        <f t="shared" si="358"/>
        <v>34.670368466911803</v>
      </c>
      <c r="AI1003" s="33">
        <f t="shared" si="359"/>
        <v>31.405309087478056</v>
      </c>
      <c r="AJ1003" s="25">
        <f t="shared" si="360"/>
        <v>3.2214386046130175</v>
      </c>
    </row>
    <row r="1004" spans="1:36" x14ac:dyDescent="0.45">
      <c r="A1004" s="60">
        <v>40831</v>
      </c>
      <c r="B1004" s="122">
        <v>994</v>
      </c>
      <c r="C1004" s="89">
        <f t="shared" si="339"/>
        <v>11.005187292136185</v>
      </c>
      <c r="D1004" s="75">
        <f t="shared" si="340"/>
        <v>5.9554260847966711</v>
      </c>
      <c r="E1004" s="75">
        <f t="shared" si="341"/>
        <v>5.0497612073395137</v>
      </c>
      <c r="G1004" s="111">
        <v>40831</v>
      </c>
      <c r="H1004" s="140">
        <v>994</v>
      </c>
      <c r="I1004" s="149">
        <f t="shared" si="342"/>
        <v>2011</v>
      </c>
      <c r="J1004" s="13">
        <f t="shared" si="343"/>
        <v>10</v>
      </c>
      <c r="K1004" s="13">
        <f t="shared" si="344"/>
        <v>15</v>
      </c>
      <c r="L1004" s="144">
        <f t="shared" si="351"/>
        <v>288</v>
      </c>
      <c r="M1004" s="23">
        <f t="shared" si="345"/>
        <v>1.0080140408291658</v>
      </c>
      <c r="N1004" s="35">
        <f t="shared" si="346"/>
        <v>-0.16904851469590629</v>
      </c>
      <c r="O1004" s="87">
        <f t="shared" si="347"/>
        <v>1.3846538655843652</v>
      </c>
      <c r="P1004" s="142">
        <f t="shared" si="348"/>
        <v>18.395660183834881</v>
      </c>
      <c r="R1004" s="60">
        <v>40831</v>
      </c>
      <c r="S1004" s="122">
        <v>994</v>
      </c>
      <c r="T1004" s="73">
        <f>'Calcul Es et Ea'!C1003</f>
        <v>20.47822</v>
      </c>
      <c r="U1004" s="65">
        <f>'Calcul Es et Ea'!D1003</f>
        <v>3.7567110000000001</v>
      </c>
      <c r="V1004" s="33">
        <f t="shared" si="352"/>
        <v>13.81808410368941</v>
      </c>
      <c r="W1004" s="33">
        <f t="shared" si="353"/>
        <v>14.292451028748292</v>
      </c>
      <c r="X1004" s="35">
        <f t="shared" si="354"/>
        <v>1</v>
      </c>
      <c r="Y1004" s="25">
        <f t="shared" si="355"/>
        <v>11.005187292136185</v>
      </c>
      <c r="AA1004" s="60">
        <v>40831</v>
      </c>
      <c r="AB1004" s="122">
        <v>994</v>
      </c>
      <c r="AC1004" s="73">
        <f t="shared" si="349"/>
        <v>20.47822</v>
      </c>
      <c r="AD1004" s="65">
        <f t="shared" si="350"/>
        <v>3.7567110000000001</v>
      </c>
      <c r="AE1004" s="33">
        <f>'Calcul Es et Ea'!I1003</f>
        <v>1.2663984780385671</v>
      </c>
      <c r="AF1004" s="47">
        <f t="shared" si="356"/>
        <v>293.63822000000005</v>
      </c>
      <c r="AG1004" s="47">
        <f t="shared" si="357"/>
        <v>276.91671100000002</v>
      </c>
      <c r="AH1004" s="33">
        <f t="shared" si="358"/>
        <v>36.45123308014675</v>
      </c>
      <c r="AI1004" s="33">
        <f t="shared" si="359"/>
        <v>28.830923402897479</v>
      </c>
      <c r="AJ1004" s="25">
        <f t="shared" si="360"/>
        <v>5.9554260847966711</v>
      </c>
    </row>
    <row r="1005" spans="1:36" x14ac:dyDescent="0.45">
      <c r="A1005" s="60">
        <v>40832</v>
      </c>
      <c r="B1005" s="121">
        <v>995</v>
      </c>
      <c r="C1005" s="89">
        <f t="shared" si="339"/>
        <v>10.736544465056213</v>
      </c>
      <c r="D1005" s="75">
        <f t="shared" si="340"/>
        <v>5.8172816460550836</v>
      </c>
      <c r="E1005" s="75">
        <f t="shared" si="341"/>
        <v>4.9192628190011289</v>
      </c>
      <c r="G1005" s="111">
        <v>40832</v>
      </c>
      <c r="H1005" s="139">
        <v>995</v>
      </c>
      <c r="I1005" s="149">
        <f t="shared" si="342"/>
        <v>2011</v>
      </c>
      <c r="J1005" s="13">
        <f t="shared" si="343"/>
        <v>10</v>
      </c>
      <c r="K1005" s="13">
        <f t="shared" si="344"/>
        <v>16</v>
      </c>
      <c r="L1005" s="144">
        <f t="shared" si="351"/>
        <v>289</v>
      </c>
      <c r="M1005" s="23">
        <f t="shared" si="345"/>
        <v>1.0085638893033033</v>
      </c>
      <c r="N1005" s="35">
        <f t="shared" si="346"/>
        <v>-0.17543422689196619</v>
      </c>
      <c r="O1005" s="87">
        <f t="shared" si="347"/>
        <v>1.3773896856559982</v>
      </c>
      <c r="P1005" s="142">
        <f t="shared" si="348"/>
        <v>18.135930823000944</v>
      </c>
      <c r="R1005" s="60">
        <v>40832</v>
      </c>
      <c r="S1005" s="121">
        <v>995</v>
      </c>
      <c r="T1005" s="73">
        <f>'Calcul Es et Ea'!C1004</f>
        <v>20.762689999999999</v>
      </c>
      <c r="U1005" s="65">
        <f>'Calcul Es et Ea'!D1004</f>
        <v>4.3884670000000003</v>
      </c>
      <c r="V1005" s="33">
        <f t="shared" si="352"/>
        <v>13.62298579700539</v>
      </c>
      <c r="W1005" s="33">
        <f t="shared" si="353"/>
        <v>13.943564240332744</v>
      </c>
      <c r="X1005" s="35">
        <f t="shared" si="354"/>
        <v>1</v>
      </c>
      <c r="Y1005" s="25">
        <f t="shared" si="355"/>
        <v>10.736544465056213</v>
      </c>
      <c r="AA1005" s="60">
        <v>40832</v>
      </c>
      <c r="AB1005" s="121">
        <v>995</v>
      </c>
      <c r="AC1005" s="73">
        <f t="shared" si="349"/>
        <v>20.762689999999999</v>
      </c>
      <c r="AD1005" s="65">
        <f t="shared" si="350"/>
        <v>4.3884670000000003</v>
      </c>
      <c r="AE1005" s="33">
        <f>'Calcul Es et Ea'!I1004</f>
        <v>1.3535728835745433</v>
      </c>
      <c r="AF1005" s="47">
        <f t="shared" si="356"/>
        <v>293.92269000000005</v>
      </c>
      <c r="AG1005" s="47">
        <f t="shared" si="357"/>
        <v>277.54846700000002</v>
      </c>
      <c r="AH1005" s="33">
        <f t="shared" si="358"/>
        <v>36.592690963854743</v>
      </c>
      <c r="AI1005" s="33">
        <f t="shared" si="359"/>
        <v>29.094923852118633</v>
      </c>
      <c r="AJ1005" s="25">
        <f t="shared" si="360"/>
        <v>5.8172816460550836</v>
      </c>
    </row>
    <row r="1006" spans="1:36" x14ac:dyDescent="0.45">
      <c r="A1006" s="60">
        <v>40833</v>
      </c>
      <c r="B1006" s="122">
        <v>996</v>
      </c>
      <c r="C1006" s="89">
        <f t="shared" si="339"/>
        <v>10.70364641358564</v>
      </c>
      <c r="D1006" s="75">
        <f t="shared" si="340"/>
        <v>5.7672693172452165</v>
      </c>
      <c r="E1006" s="75">
        <f t="shared" si="341"/>
        <v>4.936377096340423</v>
      </c>
      <c r="G1006" s="111">
        <v>40833</v>
      </c>
      <c r="H1006" s="140">
        <v>996</v>
      </c>
      <c r="I1006" s="149">
        <f t="shared" si="342"/>
        <v>2011</v>
      </c>
      <c r="J1006" s="13">
        <f t="shared" si="343"/>
        <v>10</v>
      </c>
      <c r="K1006" s="13">
        <f t="shared" si="344"/>
        <v>17</v>
      </c>
      <c r="L1006" s="144">
        <f t="shared" si="351"/>
        <v>290</v>
      </c>
      <c r="M1006" s="23">
        <f t="shared" si="345"/>
        <v>1.0091112001122164</v>
      </c>
      <c r="N1006" s="35">
        <f t="shared" si="346"/>
        <v>-0.18176795414041763</v>
      </c>
      <c r="O1006" s="87">
        <f t="shared" si="347"/>
        <v>1.3701581231264388</v>
      </c>
      <c r="P1006" s="142">
        <f t="shared" si="348"/>
        <v>17.878628721631237</v>
      </c>
      <c r="R1006" s="60">
        <v>40833</v>
      </c>
      <c r="S1006" s="122">
        <v>996</v>
      </c>
      <c r="T1006" s="73">
        <f>'Calcul Es et Ea'!C1005</f>
        <v>22.408809999999999</v>
      </c>
      <c r="U1006" s="65">
        <f>'Calcul Es et Ea'!D1005</f>
        <v>5.6629889999999996</v>
      </c>
      <c r="V1006" s="33">
        <f t="shared" si="352"/>
        <v>13.42971075054052</v>
      </c>
      <c r="W1006" s="33">
        <f t="shared" si="353"/>
        <v>13.900839498163169</v>
      </c>
      <c r="X1006" s="35">
        <f t="shared" si="354"/>
        <v>1</v>
      </c>
      <c r="Y1006" s="25">
        <f t="shared" si="355"/>
        <v>10.70364641358564</v>
      </c>
      <c r="AA1006" s="60">
        <v>40833</v>
      </c>
      <c r="AB1006" s="122">
        <v>996</v>
      </c>
      <c r="AC1006" s="73">
        <f t="shared" si="349"/>
        <v>22.408809999999999</v>
      </c>
      <c r="AD1006" s="65">
        <f t="shared" si="350"/>
        <v>5.6629889999999996</v>
      </c>
      <c r="AE1006" s="33">
        <f>'Calcul Es et Ea'!I1005</f>
        <v>1.4396097380849711</v>
      </c>
      <c r="AF1006" s="47">
        <f t="shared" si="356"/>
        <v>295.56881000000004</v>
      </c>
      <c r="AG1006" s="47">
        <f t="shared" si="357"/>
        <v>278.82298900000001</v>
      </c>
      <c r="AH1006" s="33">
        <f t="shared" si="358"/>
        <v>37.419355710654997</v>
      </c>
      <c r="AI1006" s="33">
        <f t="shared" si="359"/>
        <v>29.633040013752069</v>
      </c>
      <c r="AJ1006" s="25">
        <f t="shared" si="360"/>
        <v>5.7672693172452165</v>
      </c>
    </row>
    <row r="1007" spans="1:36" x14ac:dyDescent="0.45">
      <c r="A1007" s="60">
        <v>40834</v>
      </c>
      <c r="B1007" s="122">
        <v>997</v>
      </c>
      <c r="C1007" s="89">
        <f t="shared" si="339"/>
        <v>7.069777512565417</v>
      </c>
      <c r="D1007" s="75">
        <f t="shared" si="340"/>
        <v>3.3058758379384918</v>
      </c>
      <c r="E1007" s="75">
        <f t="shared" si="341"/>
        <v>3.7639016746269252</v>
      </c>
      <c r="G1007" s="111">
        <v>40834</v>
      </c>
      <c r="H1007" s="140">
        <v>997</v>
      </c>
      <c r="I1007" s="149">
        <f t="shared" si="342"/>
        <v>2011</v>
      </c>
      <c r="J1007" s="13">
        <f t="shared" si="343"/>
        <v>10</v>
      </c>
      <c r="K1007" s="13">
        <f t="shared" si="344"/>
        <v>18</v>
      </c>
      <c r="L1007" s="144">
        <f t="shared" si="351"/>
        <v>291</v>
      </c>
      <c r="M1007" s="23">
        <f t="shared" si="345"/>
        <v>1.0096558110759004</v>
      </c>
      <c r="N1007" s="35">
        <f t="shared" si="346"/>
        <v>-0.18804781962118322</v>
      </c>
      <c r="O1007" s="87">
        <f t="shared" si="347"/>
        <v>1.3629608653931657</v>
      </c>
      <c r="P1007" s="142">
        <f t="shared" si="348"/>
        <v>17.623839387896325</v>
      </c>
      <c r="R1007" s="60">
        <v>40834</v>
      </c>
      <c r="S1007" s="122">
        <v>997</v>
      </c>
      <c r="T1007" s="73">
        <f>'Calcul Es et Ea'!C1006</f>
        <v>17.358899999999998</v>
      </c>
      <c r="U1007" s="65">
        <f>'Calcul Es et Ea'!D1006</f>
        <v>9.8405629999999995</v>
      </c>
      <c r="V1007" s="33">
        <f t="shared" si="352"/>
        <v>13.238323194612205</v>
      </c>
      <c r="W1007" s="33">
        <f t="shared" si="353"/>
        <v>9.1815292370979442</v>
      </c>
      <c r="X1007" s="35">
        <f t="shared" si="354"/>
        <v>0.69355681245451739</v>
      </c>
      <c r="Y1007" s="25">
        <f t="shared" si="355"/>
        <v>7.069777512565417</v>
      </c>
      <c r="AA1007" s="60">
        <v>40834</v>
      </c>
      <c r="AB1007" s="122">
        <v>997</v>
      </c>
      <c r="AC1007" s="73">
        <f t="shared" si="349"/>
        <v>17.358899999999998</v>
      </c>
      <c r="AD1007" s="65">
        <f t="shared" si="350"/>
        <v>9.8405629999999995</v>
      </c>
      <c r="AE1007" s="33">
        <f>'Calcul Es et Ea'!I1006</f>
        <v>1.476293758129924</v>
      </c>
      <c r="AF1007" s="47">
        <f t="shared" si="356"/>
        <v>290.51890000000003</v>
      </c>
      <c r="AG1007" s="47">
        <f t="shared" si="357"/>
        <v>283.000563</v>
      </c>
      <c r="AH1007" s="33">
        <f t="shared" si="358"/>
        <v>34.926853108405126</v>
      </c>
      <c r="AI1007" s="33">
        <f t="shared" si="359"/>
        <v>31.449307816341314</v>
      </c>
      <c r="AJ1007" s="25">
        <f t="shared" si="360"/>
        <v>3.3058758379384918</v>
      </c>
    </row>
    <row r="1008" spans="1:36" x14ac:dyDescent="0.45">
      <c r="A1008" s="60">
        <v>40835</v>
      </c>
      <c r="B1008" s="121">
        <v>998</v>
      </c>
      <c r="C1008" s="89">
        <f t="shared" si="339"/>
        <v>8.2362486493626594</v>
      </c>
      <c r="D1008" s="75">
        <f t="shared" si="340"/>
        <v>4.5655204364059045</v>
      </c>
      <c r="E1008" s="75">
        <f t="shared" si="341"/>
        <v>3.6707282129567549</v>
      </c>
      <c r="G1008" s="111">
        <v>40835</v>
      </c>
      <c r="H1008" s="139">
        <v>998</v>
      </c>
      <c r="I1008" s="149">
        <f t="shared" si="342"/>
        <v>2011</v>
      </c>
      <c r="J1008" s="13">
        <f t="shared" si="343"/>
        <v>10</v>
      </c>
      <c r="K1008" s="13">
        <f t="shared" si="344"/>
        <v>19</v>
      </c>
      <c r="L1008" s="144">
        <f t="shared" si="351"/>
        <v>292</v>
      </c>
      <c r="M1008" s="23">
        <f t="shared" si="345"/>
        <v>1.0101975608143732</v>
      </c>
      <c r="N1008" s="35">
        <f t="shared" si="346"/>
        <v>-0.19427196247459103</v>
      </c>
      <c r="O1008" s="87">
        <f t="shared" si="347"/>
        <v>1.3557996451292902</v>
      </c>
      <c r="P1008" s="142">
        <f t="shared" si="348"/>
        <v>17.371646788493795</v>
      </c>
      <c r="R1008" s="60">
        <v>40835</v>
      </c>
      <c r="S1008" s="121">
        <v>998</v>
      </c>
      <c r="T1008" s="73">
        <f>'Calcul Es et Ea'!C1007</f>
        <v>15.75446</v>
      </c>
      <c r="U1008" s="65">
        <f>'Calcul Es et Ea'!D1007</f>
        <v>5.2520670000000003</v>
      </c>
      <c r="V1008" s="33">
        <f t="shared" si="352"/>
        <v>13.048886201645001</v>
      </c>
      <c r="W1008" s="33">
        <f t="shared" si="353"/>
        <v>10.696426817354103</v>
      </c>
      <c r="X1008" s="35">
        <f t="shared" si="354"/>
        <v>0.81971952640721657</v>
      </c>
      <c r="Y1008" s="25">
        <f t="shared" si="355"/>
        <v>8.2362486493626594</v>
      </c>
      <c r="AA1008" s="60">
        <v>40835</v>
      </c>
      <c r="AB1008" s="121">
        <v>998</v>
      </c>
      <c r="AC1008" s="73">
        <f t="shared" si="349"/>
        <v>15.75446</v>
      </c>
      <c r="AD1008" s="65">
        <f t="shared" si="350"/>
        <v>5.2520670000000003</v>
      </c>
      <c r="AE1008" s="33">
        <f>'Calcul Es et Ea'!I1007</f>
        <v>1.1527032206803853</v>
      </c>
      <c r="AF1008" s="47">
        <f t="shared" si="356"/>
        <v>288.91446000000002</v>
      </c>
      <c r="AG1008" s="47">
        <f t="shared" si="357"/>
        <v>278.41206700000004</v>
      </c>
      <c r="AH1008" s="33">
        <f t="shared" si="358"/>
        <v>34.161663269205704</v>
      </c>
      <c r="AI1008" s="33">
        <f t="shared" si="359"/>
        <v>29.458736228716401</v>
      </c>
      <c r="AJ1008" s="25">
        <f t="shared" si="360"/>
        <v>4.5655204364059045</v>
      </c>
    </row>
    <row r="1009" spans="1:36" x14ac:dyDescent="0.45">
      <c r="A1009" s="60">
        <v>40836</v>
      </c>
      <c r="B1009" s="122">
        <v>999</v>
      </c>
      <c r="C1009" s="89">
        <f t="shared" si="339"/>
        <v>8.909550726368126</v>
      </c>
      <c r="D1009" s="75">
        <f t="shared" si="340"/>
        <v>5.3564364074339528</v>
      </c>
      <c r="E1009" s="75">
        <f t="shared" si="341"/>
        <v>3.5531143189341732</v>
      </c>
      <c r="G1009" s="111">
        <v>40836</v>
      </c>
      <c r="H1009" s="140">
        <v>999</v>
      </c>
      <c r="I1009" s="149">
        <f t="shared" si="342"/>
        <v>2011</v>
      </c>
      <c r="J1009" s="13">
        <f t="shared" si="343"/>
        <v>10</v>
      </c>
      <c r="K1009" s="13">
        <f t="shared" si="344"/>
        <v>20</v>
      </c>
      <c r="L1009" s="144">
        <f t="shared" si="351"/>
        <v>293</v>
      </c>
      <c r="M1009" s="23">
        <f t="shared" si="345"/>
        <v>1.0107362887954954</v>
      </c>
      <c r="N1009" s="35">
        <f t="shared" si="346"/>
        <v>-0.20043853835278497</v>
      </c>
      <c r="O1009" s="87">
        <f t="shared" si="347"/>
        <v>1.3486762413707871</v>
      </c>
      <c r="P1009" s="142">
        <f t="shared" si="348"/>
        <v>17.122133288705911</v>
      </c>
      <c r="R1009" s="60">
        <v>40836</v>
      </c>
      <c r="S1009" s="122">
        <v>999</v>
      </c>
      <c r="T1009" s="73">
        <f>'Calcul Es et Ea'!C1008</f>
        <v>14.947620000000001</v>
      </c>
      <c r="U1009" s="65">
        <f>'Calcul Es et Ea'!D1008</f>
        <v>2.2971339999999998</v>
      </c>
      <c r="V1009" s="33">
        <f t="shared" si="352"/>
        <v>12.861461641144333</v>
      </c>
      <c r="W1009" s="33">
        <f t="shared" si="353"/>
        <v>11.570845099179383</v>
      </c>
      <c r="X1009" s="35">
        <f t="shared" si="354"/>
        <v>0.89965242069873186</v>
      </c>
      <c r="Y1009" s="25">
        <f t="shared" si="355"/>
        <v>8.909550726368126</v>
      </c>
      <c r="AA1009" s="60">
        <v>40836</v>
      </c>
      <c r="AB1009" s="122">
        <v>999</v>
      </c>
      <c r="AC1009" s="73">
        <f t="shared" si="349"/>
        <v>14.947620000000001</v>
      </c>
      <c r="AD1009" s="65">
        <f t="shared" si="350"/>
        <v>2.2971339999999998</v>
      </c>
      <c r="AE1009" s="33">
        <f>'Calcul Es et Ea'!I1008</f>
        <v>1.0023873847495102</v>
      </c>
      <c r="AF1009" s="47">
        <f t="shared" si="356"/>
        <v>288.10762</v>
      </c>
      <c r="AG1009" s="47">
        <f t="shared" si="357"/>
        <v>275.457134</v>
      </c>
      <c r="AH1009" s="33">
        <f t="shared" si="358"/>
        <v>33.781651135958121</v>
      </c>
      <c r="AI1009" s="33">
        <f t="shared" si="359"/>
        <v>28.22786237942433</v>
      </c>
      <c r="AJ1009" s="25">
        <f t="shared" si="360"/>
        <v>5.3564364074339528</v>
      </c>
    </row>
    <row r="1010" spans="1:36" x14ac:dyDescent="0.45">
      <c r="A1010" s="60">
        <v>40837</v>
      </c>
      <c r="B1010" s="122">
        <v>1000</v>
      </c>
      <c r="C1010" s="89">
        <f t="shared" si="339"/>
        <v>8.9476196431232413</v>
      </c>
      <c r="D1010" s="75">
        <f t="shared" si="340"/>
        <v>5.6711582844942194</v>
      </c>
      <c r="E1010" s="75">
        <f t="shared" si="341"/>
        <v>3.2764613586290219</v>
      </c>
      <c r="G1010" s="111">
        <v>40837</v>
      </c>
      <c r="H1010" s="140">
        <v>1000</v>
      </c>
      <c r="I1010" s="149">
        <f t="shared" si="342"/>
        <v>2011</v>
      </c>
      <c r="J1010" s="13">
        <f t="shared" si="343"/>
        <v>10</v>
      </c>
      <c r="K1010" s="13">
        <f t="shared" si="344"/>
        <v>21</v>
      </c>
      <c r="L1010" s="144">
        <f t="shared" si="351"/>
        <v>294</v>
      </c>
      <c r="M1010" s="23">
        <f t="shared" si="345"/>
        <v>1.0112718353825392</v>
      </c>
      <c r="N1010" s="35">
        <f t="shared" si="346"/>
        <v>-0.20654571996624763</v>
      </c>
      <c r="O1010" s="87">
        <f t="shared" si="347"/>
        <v>1.3415924805174058</v>
      </c>
      <c r="P1010" s="142">
        <f t="shared" si="348"/>
        <v>16.875379595124748</v>
      </c>
      <c r="R1010" s="60">
        <v>40837</v>
      </c>
      <c r="S1010" s="122">
        <v>1000</v>
      </c>
      <c r="T1010" s="73">
        <f>'Calcul Es et Ea'!C1009</f>
        <v>13.30514</v>
      </c>
      <c r="U1010" s="65">
        <f>'Calcul Es et Ea'!D1009</f>
        <v>0.1704667</v>
      </c>
      <c r="V1010" s="33">
        <f t="shared" si="352"/>
        <v>12.676110136673907</v>
      </c>
      <c r="W1010" s="33">
        <f t="shared" si="353"/>
        <v>11.620285250809404</v>
      </c>
      <c r="X1010" s="35">
        <f t="shared" si="354"/>
        <v>0.9167075013958863</v>
      </c>
      <c r="Y1010" s="25">
        <f t="shared" si="355"/>
        <v>8.9476196431232413</v>
      </c>
      <c r="AA1010" s="60">
        <v>40837</v>
      </c>
      <c r="AB1010" s="122">
        <v>1000</v>
      </c>
      <c r="AC1010" s="73">
        <f t="shared" si="349"/>
        <v>13.30514</v>
      </c>
      <c r="AD1010" s="65">
        <f t="shared" si="350"/>
        <v>0.1704667</v>
      </c>
      <c r="AE1010" s="33">
        <f>'Calcul Es et Ea'!I1009</f>
        <v>0.84071312693177269</v>
      </c>
      <c r="AF1010" s="47">
        <f t="shared" si="356"/>
        <v>286.46514000000002</v>
      </c>
      <c r="AG1010" s="47">
        <f t="shared" si="357"/>
        <v>273.33046670000004</v>
      </c>
      <c r="AH1010" s="33">
        <f t="shared" si="358"/>
        <v>33.017866998920155</v>
      </c>
      <c r="AI1010" s="33">
        <f t="shared" si="359"/>
        <v>27.366172794234821</v>
      </c>
      <c r="AJ1010" s="25">
        <f t="shared" si="360"/>
        <v>5.6711582844942194</v>
      </c>
    </row>
    <row r="1011" spans="1:36" x14ac:dyDescent="0.45">
      <c r="A1011" s="60">
        <v>40838</v>
      </c>
      <c r="B1011" s="121">
        <v>1001</v>
      </c>
      <c r="C1011" s="89">
        <f t="shared" si="339"/>
        <v>10.16700647009924</v>
      </c>
      <c r="D1011" s="75">
        <f t="shared" si="340"/>
        <v>6.1543789348127369</v>
      </c>
      <c r="E1011" s="75">
        <f t="shared" si="341"/>
        <v>4.0126275352865033</v>
      </c>
      <c r="G1011" s="111">
        <v>40838</v>
      </c>
      <c r="H1011" s="139">
        <v>1001</v>
      </c>
      <c r="I1011" s="149">
        <f t="shared" si="342"/>
        <v>2011</v>
      </c>
      <c r="J1011" s="13">
        <f t="shared" si="343"/>
        <v>10</v>
      </c>
      <c r="K1011" s="13">
        <f t="shared" si="344"/>
        <v>22</v>
      </c>
      <c r="L1011" s="144">
        <f t="shared" si="351"/>
        <v>295</v>
      </c>
      <c r="M1011" s="23">
        <f t="shared" si="345"/>
        <v>1.0118040418814931</v>
      </c>
      <c r="N1011" s="35">
        <f t="shared" si="346"/>
        <v>-0.212591697625262</v>
      </c>
      <c r="O1011" s="87">
        <f t="shared" si="347"/>
        <v>1.3345502372408495</v>
      </c>
      <c r="P1011" s="142">
        <f t="shared" si="348"/>
        <v>16.63146470119252</v>
      </c>
      <c r="R1011" s="60">
        <v>40838</v>
      </c>
      <c r="S1011" s="121">
        <v>1001</v>
      </c>
      <c r="T1011" s="73">
        <f>'Calcul Es et Ea'!C1010</f>
        <v>18.102779999999999</v>
      </c>
      <c r="U1011" s="65">
        <f>'Calcul Es et Ea'!D1010</f>
        <v>0.64308909999999997</v>
      </c>
      <c r="V1011" s="33">
        <f t="shared" si="352"/>
        <v>12.492891024947774</v>
      </c>
      <c r="W1011" s="33">
        <f t="shared" si="353"/>
        <v>13.20390450662239</v>
      </c>
      <c r="X1011" s="35">
        <f t="shared" si="354"/>
        <v>1</v>
      </c>
      <c r="Y1011" s="25">
        <f t="shared" si="355"/>
        <v>10.16700647009924</v>
      </c>
      <c r="AA1011" s="60">
        <v>40838</v>
      </c>
      <c r="AB1011" s="121">
        <v>1001</v>
      </c>
      <c r="AC1011" s="73">
        <f t="shared" si="349"/>
        <v>18.102779999999999</v>
      </c>
      <c r="AD1011" s="65">
        <f t="shared" si="350"/>
        <v>0.64308909999999997</v>
      </c>
      <c r="AE1011" s="33">
        <f>'Calcul Es et Ea'!I1010</f>
        <v>1.0598899629335672</v>
      </c>
      <c r="AF1011" s="47">
        <f t="shared" si="356"/>
        <v>291.26278000000002</v>
      </c>
      <c r="AG1011" s="47">
        <f t="shared" si="357"/>
        <v>273.80308910000002</v>
      </c>
      <c r="AH1011" s="33">
        <f t="shared" si="358"/>
        <v>35.285953281331345</v>
      </c>
      <c r="AI1011" s="33">
        <f t="shared" si="359"/>
        <v>27.555942365198351</v>
      </c>
      <c r="AJ1011" s="25">
        <f t="shared" si="360"/>
        <v>6.1543789348127369</v>
      </c>
    </row>
    <row r="1012" spans="1:36" x14ac:dyDescent="0.45">
      <c r="A1012" s="60">
        <v>40839</v>
      </c>
      <c r="B1012" s="122">
        <v>1002</v>
      </c>
      <c r="C1012" s="89">
        <f t="shared" si="339"/>
        <v>9.208330757435677</v>
      </c>
      <c r="D1012" s="75">
        <f t="shared" si="340"/>
        <v>5.6693804953403202</v>
      </c>
      <c r="E1012" s="75">
        <f t="shared" si="341"/>
        <v>3.5389502620953568</v>
      </c>
      <c r="G1012" s="111">
        <v>40839</v>
      </c>
      <c r="H1012" s="140">
        <v>1002</v>
      </c>
      <c r="I1012" s="149">
        <f t="shared" si="342"/>
        <v>2011</v>
      </c>
      <c r="J1012" s="13">
        <f t="shared" si="343"/>
        <v>10</v>
      </c>
      <c r="K1012" s="13">
        <f t="shared" si="344"/>
        <v>23</v>
      </c>
      <c r="L1012" s="144">
        <f t="shared" si="351"/>
        <v>296</v>
      </c>
      <c r="M1012" s="23">
        <f t="shared" si="345"/>
        <v>1.0123327505880855</v>
      </c>
      <c r="N1012" s="35">
        <f t="shared" si="346"/>
        <v>-0.21857467977616568</v>
      </c>
      <c r="O1012" s="87">
        <f t="shared" si="347"/>
        <v>1.3275514352935096</v>
      </c>
      <c r="P1012" s="142">
        <f t="shared" si="348"/>
        <v>16.390465835698343</v>
      </c>
      <c r="R1012" s="60">
        <v>40839</v>
      </c>
      <c r="S1012" s="122">
        <v>1002</v>
      </c>
      <c r="T1012" s="73">
        <f>'Calcul Es et Ea'!C1011</f>
        <v>21.951619999999998</v>
      </c>
      <c r="U1012" s="65">
        <f>'Calcul Es et Ea'!D1011</f>
        <v>7.2050650000000003</v>
      </c>
      <c r="V1012" s="33">
        <f t="shared" si="352"/>
        <v>12.311862317143168</v>
      </c>
      <c r="W1012" s="33">
        <f t="shared" si="353"/>
        <v>11.958871113552826</v>
      </c>
      <c r="X1012" s="35">
        <f t="shared" si="354"/>
        <v>0.97132917876292091</v>
      </c>
      <c r="Y1012" s="25">
        <f t="shared" si="355"/>
        <v>9.208330757435677</v>
      </c>
      <c r="AA1012" s="60">
        <v>40839</v>
      </c>
      <c r="AB1012" s="122">
        <v>1002</v>
      </c>
      <c r="AC1012" s="73">
        <f t="shared" si="349"/>
        <v>21.951619999999998</v>
      </c>
      <c r="AD1012" s="65">
        <f t="shared" si="350"/>
        <v>7.2050650000000003</v>
      </c>
      <c r="AE1012" s="33">
        <f>'Calcul Es et Ea'!I1011</f>
        <v>1.3925556716003489</v>
      </c>
      <c r="AF1012" s="47">
        <f t="shared" si="356"/>
        <v>295.11162000000002</v>
      </c>
      <c r="AG1012" s="47">
        <f t="shared" si="357"/>
        <v>280.36506500000002</v>
      </c>
      <c r="AH1012" s="33">
        <f t="shared" si="358"/>
        <v>37.188369195144993</v>
      </c>
      <c r="AI1012" s="33">
        <f t="shared" si="359"/>
        <v>30.294060064739565</v>
      </c>
      <c r="AJ1012" s="25">
        <f t="shared" si="360"/>
        <v>5.6693804953403202</v>
      </c>
    </row>
    <row r="1013" spans="1:36" x14ac:dyDescent="0.45">
      <c r="A1013" s="60">
        <v>40840</v>
      </c>
      <c r="B1013" s="122">
        <v>1003</v>
      </c>
      <c r="C1013" s="89">
        <f t="shared" si="339"/>
        <v>6.5702852038409736</v>
      </c>
      <c r="D1013" s="75">
        <f t="shared" si="340"/>
        <v>3.5100734281564465</v>
      </c>
      <c r="E1013" s="75">
        <f t="shared" si="341"/>
        <v>3.0602117756845271</v>
      </c>
      <c r="G1013" s="111">
        <v>40840</v>
      </c>
      <c r="H1013" s="140">
        <v>1003</v>
      </c>
      <c r="I1013" s="149">
        <f t="shared" si="342"/>
        <v>2011</v>
      </c>
      <c r="J1013" s="13">
        <f t="shared" si="343"/>
        <v>10</v>
      </c>
      <c r="K1013" s="13">
        <f t="shared" si="344"/>
        <v>24</v>
      </c>
      <c r="L1013" s="144">
        <f t="shared" si="351"/>
        <v>297</v>
      </c>
      <c r="M1013" s="23">
        <f t="shared" si="345"/>
        <v>1.012857804834516</v>
      </c>
      <c r="N1013" s="35">
        <f t="shared" si="346"/>
        <v>-0.22449289353222343</v>
      </c>
      <c r="O1013" s="87">
        <f t="shared" si="347"/>
        <v>1.3205980482108086</v>
      </c>
      <c r="P1013" s="142">
        <f t="shared" si="348"/>
        <v>16.152458414368791</v>
      </c>
      <c r="R1013" s="60">
        <v>40840</v>
      </c>
      <c r="S1013" s="122">
        <v>1003</v>
      </c>
      <c r="T1013" s="73">
        <f>'Calcul Es et Ea'!C1012</f>
        <v>19.351299999999998</v>
      </c>
      <c r="U1013" s="65">
        <f>'Calcul Es et Ea'!D1012</f>
        <v>11.620889999999999</v>
      </c>
      <c r="V1013" s="33">
        <f t="shared" si="352"/>
        <v>12.133080662537262</v>
      </c>
      <c r="W1013" s="33">
        <f t="shared" si="353"/>
        <v>8.5328379270661987</v>
      </c>
      <c r="X1013" s="35">
        <f t="shared" si="354"/>
        <v>0.70327051837812615</v>
      </c>
      <c r="Y1013" s="25">
        <f t="shared" si="355"/>
        <v>6.5702852038409736</v>
      </c>
      <c r="AA1013" s="60">
        <v>40840</v>
      </c>
      <c r="AB1013" s="122">
        <v>1003</v>
      </c>
      <c r="AC1013" s="73">
        <f t="shared" si="349"/>
        <v>19.351299999999998</v>
      </c>
      <c r="AD1013" s="65">
        <f t="shared" si="350"/>
        <v>11.620889999999999</v>
      </c>
      <c r="AE1013" s="33">
        <f>'Calcul Es et Ea'!I1012</f>
        <v>1.4422516928966453</v>
      </c>
      <c r="AF1013" s="47">
        <f t="shared" si="356"/>
        <v>292.51130000000001</v>
      </c>
      <c r="AG1013" s="47">
        <f t="shared" si="357"/>
        <v>284.78089</v>
      </c>
      <c r="AH1013" s="33">
        <f t="shared" si="358"/>
        <v>35.894878291444556</v>
      </c>
      <c r="AI1013" s="33">
        <f t="shared" si="359"/>
        <v>32.248184142331411</v>
      </c>
      <c r="AJ1013" s="25">
        <f t="shared" si="360"/>
        <v>3.5100734281564465</v>
      </c>
    </row>
    <row r="1014" spans="1:36" x14ac:dyDescent="0.45">
      <c r="A1014" s="60">
        <v>40841</v>
      </c>
      <c r="B1014" s="121">
        <v>1004</v>
      </c>
      <c r="C1014" s="89">
        <f t="shared" si="339"/>
        <v>5.5476388225688886</v>
      </c>
      <c r="D1014" s="75">
        <f t="shared" si="340"/>
        <v>2.7255668716050794</v>
      </c>
      <c r="E1014" s="75">
        <f t="shared" si="341"/>
        <v>2.8220719509638093</v>
      </c>
      <c r="G1014" s="111">
        <v>40841</v>
      </c>
      <c r="H1014" s="139">
        <v>1004</v>
      </c>
      <c r="I1014" s="149">
        <f t="shared" si="342"/>
        <v>2011</v>
      </c>
      <c r="J1014" s="13">
        <f t="shared" si="343"/>
        <v>10</v>
      </c>
      <c r="K1014" s="13">
        <f t="shared" si="344"/>
        <v>25</v>
      </c>
      <c r="L1014" s="144">
        <f t="shared" si="351"/>
        <v>298</v>
      </c>
      <c r="M1014" s="23">
        <f t="shared" si="345"/>
        <v>1.0133790490358798</v>
      </c>
      <c r="N1014" s="35">
        <f t="shared" si="346"/>
        <v>-0.23034458519897447</v>
      </c>
      <c r="O1014" s="87">
        <f t="shared" si="347"/>
        <v>1.3136920998999171</v>
      </c>
      <c r="P1014" s="142">
        <f t="shared" si="348"/>
        <v>15.917515994682178</v>
      </c>
      <c r="R1014" s="60">
        <v>40841</v>
      </c>
      <c r="S1014" s="121">
        <v>1004</v>
      </c>
      <c r="T1014" s="73">
        <f>'Calcul Es et Ea'!C1013</f>
        <v>13.97339</v>
      </c>
      <c r="U1014" s="65">
        <f>'Calcul Es et Ea'!D1013</f>
        <v>8.2982429999999994</v>
      </c>
      <c r="V1014" s="33">
        <f t="shared" si="352"/>
        <v>11.956601314565466</v>
      </c>
      <c r="W1014" s="33">
        <f t="shared" si="353"/>
        <v>7.2047257435959589</v>
      </c>
      <c r="X1014" s="35">
        <f t="shared" si="354"/>
        <v>0.6025730518269603</v>
      </c>
      <c r="Y1014" s="25">
        <f t="shared" si="355"/>
        <v>5.5476388225688886</v>
      </c>
      <c r="AA1014" s="60">
        <v>40841</v>
      </c>
      <c r="AB1014" s="121">
        <v>1004</v>
      </c>
      <c r="AC1014" s="73">
        <f t="shared" si="349"/>
        <v>13.97339</v>
      </c>
      <c r="AD1014" s="65">
        <f t="shared" si="350"/>
        <v>8.2982429999999994</v>
      </c>
      <c r="AE1014" s="33">
        <f>'Calcul Es et Ea'!I1013</f>
        <v>1.2496554209377555</v>
      </c>
      <c r="AF1014" s="47">
        <f t="shared" si="356"/>
        <v>287.13339000000002</v>
      </c>
      <c r="AG1014" s="47">
        <f t="shared" si="357"/>
        <v>281.45824300000004</v>
      </c>
      <c r="AH1014" s="33">
        <f t="shared" si="358"/>
        <v>33.327035715735143</v>
      </c>
      <c r="AI1014" s="33">
        <f t="shared" si="359"/>
        <v>30.769311768465496</v>
      </c>
      <c r="AJ1014" s="25">
        <f t="shared" si="360"/>
        <v>2.7255668716050794</v>
      </c>
    </row>
    <row r="1015" spans="1:36" x14ac:dyDescent="0.45">
      <c r="A1015" s="60">
        <v>40842</v>
      </c>
      <c r="B1015" s="122">
        <v>1005</v>
      </c>
      <c r="C1015" s="89">
        <f t="shared" si="339"/>
        <v>7.1522099370952077</v>
      </c>
      <c r="D1015" s="75">
        <f t="shared" si="340"/>
        <v>4.3107822867320502</v>
      </c>
      <c r="E1015" s="75">
        <f t="shared" si="341"/>
        <v>2.8414276503631575</v>
      </c>
      <c r="G1015" s="111">
        <v>40842</v>
      </c>
      <c r="H1015" s="140">
        <v>1005</v>
      </c>
      <c r="I1015" s="149">
        <f t="shared" si="342"/>
        <v>2011</v>
      </c>
      <c r="J1015" s="13">
        <f t="shared" si="343"/>
        <v>10</v>
      </c>
      <c r="K1015" s="13">
        <f t="shared" si="344"/>
        <v>26</v>
      </c>
      <c r="L1015" s="144">
        <f t="shared" si="351"/>
        <v>299</v>
      </c>
      <c r="M1015" s="23">
        <f t="shared" si="345"/>
        <v>1.013896328736271</v>
      </c>
      <c r="N1015" s="35">
        <f t="shared" si="346"/>
        <v>-0.23612802079388742</v>
      </c>
      <c r="O1015" s="87">
        <f t="shared" si="347"/>
        <v>1.3068356651073962</v>
      </c>
      <c r="P1015" s="142">
        <f t="shared" si="348"/>
        <v>15.685710234031415</v>
      </c>
      <c r="R1015" s="60">
        <v>40842</v>
      </c>
      <c r="S1015" s="122">
        <v>1005</v>
      </c>
      <c r="T1015" s="73">
        <f>'Calcul Es et Ea'!C1014</f>
        <v>16.69923</v>
      </c>
      <c r="U1015" s="65">
        <f>'Calcul Es et Ea'!D1014</f>
        <v>6.985557</v>
      </c>
      <c r="V1015" s="33">
        <f t="shared" si="352"/>
        <v>11.782478099395039</v>
      </c>
      <c r="W1015" s="33">
        <f t="shared" si="353"/>
        <v>9.2885843338898795</v>
      </c>
      <c r="X1015" s="35">
        <f t="shared" si="354"/>
        <v>0.78833877351885706</v>
      </c>
      <c r="Y1015" s="25">
        <f t="shared" si="355"/>
        <v>7.1522099370952077</v>
      </c>
      <c r="AA1015" s="60">
        <v>40842</v>
      </c>
      <c r="AB1015" s="122">
        <v>1005</v>
      </c>
      <c r="AC1015" s="73">
        <f t="shared" si="349"/>
        <v>16.69923</v>
      </c>
      <c r="AD1015" s="65">
        <f t="shared" si="350"/>
        <v>6.985557</v>
      </c>
      <c r="AE1015" s="33">
        <f>'Calcul Es et Ea'!I1014</f>
        <v>1.2061213441834402</v>
      </c>
      <c r="AF1015" s="47">
        <f t="shared" si="356"/>
        <v>289.85923000000003</v>
      </c>
      <c r="AG1015" s="47">
        <f t="shared" si="357"/>
        <v>280.14555700000005</v>
      </c>
      <c r="AH1015" s="33">
        <f t="shared" si="358"/>
        <v>34.610703746801548</v>
      </c>
      <c r="AI1015" s="33">
        <f t="shared" si="359"/>
        <v>30.199298143236724</v>
      </c>
      <c r="AJ1015" s="25">
        <f t="shared" si="360"/>
        <v>4.3107822867320502</v>
      </c>
    </row>
    <row r="1016" spans="1:36" x14ac:dyDescent="0.45">
      <c r="A1016" s="60">
        <v>40843</v>
      </c>
      <c r="B1016" s="122">
        <v>1006</v>
      </c>
      <c r="C1016" s="89">
        <f t="shared" si="339"/>
        <v>3.4927159570817761</v>
      </c>
      <c r="D1016" s="75">
        <f t="shared" si="340"/>
        <v>1.0733654521362324</v>
      </c>
      <c r="E1016" s="75">
        <f t="shared" si="341"/>
        <v>2.4193505049455437</v>
      </c>
      <c r="G1016" s="111">
        <v>40843</v>
      </c>
      <c r="H1016" s="140">
        <v>1006</v>
      </c>
      <c r="I1016" s="149">
        <f t="shared" si="342"/>
        <v>2011</v>
      </c>
      <c r="J1016" s="13">
        <f t="shared" si="343"/>
        <v>10</v>
      </c>
      <c r="K1016" s="13">
        <f t="shared" si="344"/>
        <v>27</v>
      </c>
      <c r="L1016" s="144">
        <f t="shared" si="351"/>
        <v>300</v>
      </c>
      <c r="M1016" s="23">
        <f t="shared" si="345"/>
        <v>1.0144094906545502</v>
      </c>
      <c r="N1016" s="35">
        <f t="shared" si="346"/>
        <v>-0.2418414865601794</v>
      </c>
      <c r="O1016" s="87">
        <f t="shared" si="347"/>
        <v>1.3000308697580816</v>
      </c>
      <c r="P1016" s="142">
        <f t="shared" si="348"/>
        <v>15.457110851352441</v>
      </c>
      <c r="R1016" s="60">
        <v>40843</v>
      </c>
      <c r="S1016" s="122">
        <v>1006</v>
      </c>
      <c r="T1016" s="73">
        <f>'Calcul Es et Ea'!C1015</f>
        <v>13.85909</v>
      </c>
      <c r="U1016" s="65">
        <f>'Calcul Es et Ea'!D1015</f>
        <v>11.47358</v>
      </c>
      <c r="V1016" s="33">
        <f t="shared" si="352"/>
        <v>11.610763387101901</v>
      </c>
      <c r="W1016" s="33">
        <f t="shared" si="353"/>
        <v>4.5359947494568518</v>
      </c>
      <c r="X1016" s="35">
        <f t="shared" si="354"/>
        <v>0.39067153452595305</v>
      </c>
      <c r="Y1016" s="25">
        <f t="shared" si="355"/>
        <v>3.4927159570817761</v>
      </c>
      <c r="AA1016" s="60">
        <v>40843</v>
      </c>
      <c r="AB1016" s="122">
        <v>1006</v>
      </c>
      <c r="AC1016" s="73">
        <f t="shared" si="349"/>
        <v>13.85909</v>
      </c>
      <c r="AD1016" s="65">
        <f t="shared" si="350"/>
        <v>11.47358</v>
      </c>
      <c r="AE1016" s="33">
        <f>'Calcul Es et Ea'!I1015</f>
        <v>1.2278543781094418</v>
      </c>
      <c r="AF1016" s="47">
        <f t="shared" si="356"/>
        <v>287.01909000000001</v>
      </c>
      <c r="AG1016" s="47">
        <f t="shared" si="357"/>
        <v>284.63358000000005</v>
      </c>
      <c r="AH1016" s="33">
        <f t="shared" si="358"/>
        <v>33.274001044574348</v>
      </c>
      <c r="AI1016" s="33">
        <f t="shared" si="359"/>
        <v>32.181511194985866</v>
      </c>
      <c r="AJ1016" s="25">
        <f t="shared" si="360"/>
        <v>1.0733654521362324</v>
      </c>
    </row>
    <row r="1017" spans="1:36" x14ac:dyDescent="0.45">
      <c r="A1017" s="60">
        <v>40844</v>
      </c>
      <c r="B1017" s="121">
        <v>1007</v>
      </c>
      <c r="C1017" s="89">
        <f t="shared" si="339"/>
        <v>5.022613718447773</v>
      </c>
      <c r="D1017" s="75">
        <f t="shared" si="340"/>
        <v>2.4221786448831746</v>
      </c>
      <c r="E1017" s="75">
        <f t="shared" si="341"/>
        <v>2.6004350735645985</v>
      </c>
      <c r="G1017" s="111">
        <v>40844</v>
      </c>
      <c r="H1017" s="139">
        <v>1007</v>
      </c>
      <c r="I1017" s="149">
        <f t="shared" si="342"/>
        <v>2011</v>
      </c>
      <c r="J1017" s="13">
        <f t="shared" si="343"/>
        <v>10</v>
      </c>
      <c r="K1017" s="13">
        <f t="shared" si="344"/>
        <v>28</v>
      </c>
      <c r="L1017" s="144">
        <f t="shared" si="351"/>
        <v>301</v>
      </c>
      <c r="M1017" s="23">
        <f t="shared" si="345"/>
        <v>1.0149183827297661</v>
      </c>
      <c r="N1017" s="35">
        <f t="shared" si="346"/>
        <v>-0.24748328947463652</v>
      </c>
      <c r="O1017" s="87">
        <f t="shared" si="347"/>
        <v>1.2932798911573391</v>
      </c>
      <c r="P1017" s="142">
        <f t="shared" si="348"/>
        <v>15.231785592328984</v>
      </c>
      <c r="R1017" s="60">
        <v>40844</v>
      </c>
      <c r="S1017" s="121">
        <v>1007</v>
      </c>
      <c r="T1017" s="73">
        <f>'Calcul Es et Ea'!C1016</f>
        <v>12.85791</v>
      </c>
      <c r="U1017" s="65">
        <f>'Calcul Es et Ea'!D1016</f>
        <v>7.7778450000000001</v>
      </c>
      <c r="V1017" s="33">
        <f t="shared" si="352"/>
        <v>11.44150806553384</v>
      </c>
      <c r="W1017" s="33">
        <f t="shared" si="353"/>
        <v>6.5228749590230812</v>
      </c>
      <c r="X1017" s="35">
        <f t="shared" si="354"/>
        <v>0.57010622390526067</v>
      </c>
      <c r="Y1017" s="25">
        <f t="shared" si="355"/>
        <v>5.022613718447773</v>
      </c>
      <c r="AA1017" s="60">
        <v>40844</v>
      </c>
      <c r="AB1017" s="121">
        <v>1007</v>
      </c>
      <c r="AC1017" s="73">
        <f t="shared" si="349"/>
        <v>12.85791</v>
      </c>
      <c r="AD1017" s="65">
        <f t="shared" si="350"/>
        <v>7.7778450000000001</v>
      </c>
      <c r="AE1017" s="33">
        <f>'Calcul Es et Ea'!I1016</f>
        <v>1.2702506807143101</v>
      </c>
      <c r="AF1017" s="47">
        <f t="shared" si="356"/>
        <v>286.01791000000003</v>
      </c>
      <c r="AG1017" s="47">
        <f t="shared" si="357"/>
        <v>280.93784500000004</v>
      </c>
      <c r="AH1017" s="33">
        <f t="shared" si="358"/>
        <v>32.812159090328578</v>
      </c>
      <c r="AI1017" s="33">
        <f t="shared" si="359"/>
        <v>30.542380280107579</v>
      </c>
      <c r="AJ1017" s="25">
        <f t="shared" si="360"/>
        <v>2.4221786448831746</v>
      </c>
    </row>
    <row r="1018" spans="1:36" x14ac:dyDescent="0.45">
      <c r="A1018" s="60">
        <v>40845</v>
      </c>
      <c r="B1018" s="122">
        <v>1008</v>
      </c>
      <c r="C1018" s="89">
        <f t="shared" si="339"/>
        <v>4.7538390598960989</v>
      </c>
      <c r="D1018" s="75">
        <f t="shared" si="340"/>
        <v>2.1566499637365988</v>
      </c>
      <c r="E1018" s="75">
        <f t="shared" si="341"/>
        <v>2.5971890961595001</v>
      </c>
      <c r="G1018" s="111">
        <v>40845</v>
      </c>
      <c r="H1018" s="140">
        <v>1008</v>
      </c>
      <c r="I1018" s="149">
        <f t="shared" si="342"/>
        <v>2011</v>
      </c>
      <c r="J1018" s="13">
        <f t="shared" si="343"/>
        <v>10</v>
      </c>
      <c r="K1018" s="13">
        <f t="shared" si="344"/>
        <v>29</v>
      </c>
      <c r="L1018" s="144">
        <f t="shared" si="351"/>
        <v>302</v>
      </c>
      <c r="M1018" s="23">
        <f t="shared" si="345"/>
        <v>1.015422854166214</v>
      </c>
      <c r="N1018" s="35">
        <f t="shared" si="346"/>
        <v>-0.25305175774929578</v>
      </c>
      <c r="O1018" s="87">
        <f t="shared" si="347"/>
        <v>1.2865849580486401</v>
      </c>
      <c r="P1018" s="142">
        <f t="shared" si="348"/>
        <v>15.009800198275922</v>
      </c>
      <c r="R1018" s="60">
        <v>40845</v>
      </c>
      <c r="S1018" s="122">
        <v>1008</v>
      </c>
      <c r="T1018" s="73">
        <f>'Calcul Es et Ea'!C1017</f>
        <v>15.134219999999999</v>
      </c>
      <c r="U1018" s="65">
        <f>'Calcul Es et Ea'!D1017</f>
        <v>10.447699999999999</v>
      </c>
      <c r="V1018" s="33">
        <f t="shared" si="352"/>
        <v>11.274761516936943</v>
      </c>
      <c r="W1018" s="33">
        <f t="shared" si="353"/>
        <v>6.1738169609040243</v>
      </c>
      <c r="X1018" s="35">
        <f t="shared" si="354"/>
        <v>0.54757849659433755</v>
      </c>
      <c r="Y1018" s="25">
        <f t="shared" si="355"/>
        <v>4.7538390598960989</v>
      </c>
      <c r="AA1018" s="60">
        <v>40845</v>
      </c>
      <c r="AB1018" s="122">
        <v>1008</v>
      </c>
      <c r="AC1018" s="73">
        <f t="shared" si="349"/>
        <v>15.134219999999999</v>
      </c>
      <c r="AD1018" s="65">
        <f t="shared" si="350"/>
        <v>10.447699999999999</v>
      </c>
      <c r="AE1018" s="33">
        <f>'Calcul Es et Ea'!I1017</f>
        <v>1.4926856433968116</v>
      </c>
      <c r="AF1018" s="47">
        <f t="shared" si="356"/>
        <v>288.29422</v>
      </c>
      <c r="AG1018" s="47">
        <f t="shared" si="357"/>
        <v>283.60770000000002</v>
      </c>
      <c r="AH1018" s="33">
        <f t="shared" si="358"/>
        <v>33.869254272924735</v>
      </c>
      <c r="AI1018" s="33">
        <f t="shared" si="359"/>
        <v>31.720057406297233</v>
      </c>
      <c r="AJ1018" s="25">
        <f t="shared" si="360"/>
        <v>2.1566499637365988</v>
      </c>
    </row>
    <row r="1019" spans="1:36" x14ac:dyDescent="0.45">
      <c r="A1019" s="60">
        <v>40846</v>
      </c>
      <c r="B1019" s="122">
        <v>1009</v>
      </c>
      <c r="C1019" s="89">
        <f t="shared" si="339"/>
        <v>7.4632165655156681</v>
      </c>
      <c r="D1019" s="75">
        <f t="shared" si="340"/>
        <v>4.7371150425584831</v>
      </c>
      <c r="E1019" s="75">
        <f t="shared" si="341"/>
        <v>2.726101522957185</v>
      </c>
      <c r="G1019" s="111">
        <v>40846</v>
      </c>
      <c r="H1019" s="140">
        <v>1009</v>
      </c>
      <c r="I1019" s="149">
        <f t="shared" si="342"/>
        <v>2011</v>
      </c>
      <c r="J1019" s="13">
        <f t="shared" si="343"/>
        <v>10</v>
      </c>
      <c r="K1019" s="13">
        <f t="shared" si="344"/>
        <v>30</v>
      </c>
      <c r="L1019" s="144">
        <f t="shared" si="351"/>
        <v>303</v>
      </c>
      <c r="M1019" s="23">
        <f t="shared" si="345"/>
        <v>1.0159227554781203</v>
      </c>
      <c r="N1019" s="35">
        <f t="shared" si="346"/>
        <v>-0.25854524132682943</v>
      </c>
      <c r="O1019" s="87">
        <f t="shared" si="347"/>
        <v>1.2799483505182883</v>
      </c>
      <c r="P1019" s="142">
        <f t="shared" si="348"/>
        <v>14.79121837879603</v>
      </c>
      <c r="R1019" s="60">
        <v>40846</v>
      </c>
      <c r="S1019" s="122">
        <v>1009</v>
      </c>
      <c r="T1019" s="73">
        <f>'Calcul Es et Ea'!C1018</f>
        <v>17.827020000000001</v>
      </c>
      <c r="U1019" s="65">
        <f>'Calcul Es et Ea'!D1018</f>
        <v>5.932264</v>
      </c>
      <c r="V1019" s="33">
        <f t="shared" si="352"/>
        <v>11.110571597416426</v>
      </c>
      <c r="W1019" s="33">
        <f t="shared" si="353"/>
        <v>9.6924890461242441</v>
      </c>
      <c r="X1019" s="35">
        <f t="shared" si="354"/>
        <v>0.87236637297563224</v>
      </c>
      <c r="Y1019" s="25">
        <f t="shared" si="355"/>
        <v>7.4632165655156681</v>
      </c>
      <c r="AA1019" s="60">
        <v>40846</v>
      </c>
      <c r="AB1019" s="122">
        <v>1009</v>
      </c>
      <c r="AC1019" s="73">
        <f t="shared" si="349"/>
        <v>17.827020000000001</v>
      </c>
      <c r="AD1019" s="65">
        <f t="shared" si="350"/>
        <v>5.932264</v>
      </c>
      <c r="AE1019" s="33">
        <f>'Calcul Es et Ea'!I1018</f>
        <v>1.3660389198389835</v>
      </c>
      <c r="AF1019" s="47">
        <f t="shared" si="356"/>
        <v>290.98702000000003</v>
      </c>
      <c r="AG1019" s="47">
        <f t="shared" si="357"/>
        <v>279.092264</v>
      </c>
      <c r="AH1019" s="33">
        <f t="shared" si="358"/>
        <v>35.152511660175435</v>
      </c>
      <c r="AI1019" s="33">
        <f t="shared" si="359"/>
        <v>29.74767910584519</v>
      </c>
      <c r="AJ1019" s="25">
        <f t="shared" si="360"/>
        <v>4.7371150425584831</v>
      </c>
    </row>
    <row r="1020" spans="1:36" x14ac:dyDescent="0.45">
      <c r="A1020" s="60">
        <v>40847</v>
      </c>
      <c r="B1020" s="121">
        <v>1010</v>
      </c>
      <c r="C1020" s="89">
        <f t="shared" si="339"/>
        <v>7.311586911360747</v>
      </c>
      <c r="D1020" s="75">
        <f t="shared" si="340"/>
        <v>4.5796515835849068</v>
      </c>
      <c r="E1020" s="75">
        <f t="shared" si="341"/>
        <v>2.7319353277758402</v>
      </c>
      <c r="G1020" s="111">
        <v>40847</v>
      </c>
      <c r="H1020" s="139">
        <v>1010</v>
      </c>
      <c r="I1020" s="149">
        <f t="shared" si="342"/>
        <v>2011</v>
      </c>
      <c r="J1020" s="13">
        <f t="shared" si="343"/>
        <v>10</v>
      </c>
      <c r="K1020" s="13">
        <f t="shared" si="344"/>
        <v>31</v>
      </c>
      <c r="L1020" s="144">
        <f t="shared" si="351"/>
        <v>304</v>
      </c>
      <c r="M1020" s="23">
        <f t="shared" si="345"/>
        <v>1.0164179385339369</v>
      </c>
      <c r="N1020" s="35">
        <f t="shared" si="346"/>
        <v>-0.26396211236949496</v>
      </c>
      <c r="O1020" s="87">
        <f t="shared" si="347"/>
        <v>1.2733723997390025</v>
      </c>
      <c r="P1020" s="142">
        <f t="shared" si="348"/>
        <v>14.576101788295693</v>
      </c>
      <c r="R1020" s="60">
        <v>40847</v>
      </c>
      <c r="S1020" s="121">
        <v>1010</v>
      </c>
      <c r="T1020" s="73">
        <f>'Calcul Es et Ea'!C1019</f>
        <v>18.97101</v>
      </c>
      <c r="U1020" s="65">
        <f>'Calcul Es et Ea'!D1019</f>
        <v>7.2152190000000003</v>
      </c>
      <c r="V1020" s="33">
        <f t="shared" si="352"/>
        <v>10.948984619296194</v>
      </c>
      <c r="W1020" s="33">
        <f t="shared" si="353"/>
        <v>9.4955674173516194</v>
      </c>
      <c r="X1020" s="35">
        <f t="shared" si="354"/>
        <v>0.86725552619892154</v>
      </c>
      <c r="Y1020" s="25">
        <f t="shared" si="355"/>
        <v>7.311586911360747</v>
      </c>
      <c r="AA1020" s="60">
        <v>40847</v>
      </c>
      <c r="AB1020" s="121">
        <v>1010</v>
      </c>
      <c r="AC1020" s="73">
        <f t="shared" si="349"/>
        <v>18.97101</v>
      </c>
      <c r="AD1020" s="65">
        <f t="shared" si="350"/>
        <v>7.2152190000000003</v>
      </c>
      <c r="AE1020" s="33">
        <f>'Calcul Es et Ea'!I1019</f>
        <v>1.4908632165143951</v>
      </c>
      <c r="AF1020" s="47">
        <f t="shared" si="356"/>
        <v>292.13101</v>
      </c>
      <c r="AG1020" s="47">
        <f t="shared" si="357"/>
        <v>280.37521900000002</v>
      </c>
      <c r="AH1020" s="33">
        <f t="shared" si="358"/>
        <v>35.70857620800026</v>
      </c>
      <c r="AI1020" s="33">
        <f t="shared" si="359"/>
        <v>30.298448951025016</v>
      </c>
      <c r="AJ1020" s="25">
        <f t="shared" si="360"/>
        <v>4.5796515835849068</v>
      </c>
    </row>
    <row r="1021" spans="1:36" x14ac:dyDescent="0.45">
      <c r="A1021" s="60">
        <v>40848</v>
      </c>
      <c r="B1021" s="122">
        <v>1011</v>
      </c>
      <c r="C1021" s="89">
        <f t="shared" si="339"/>
        <v>6.0587925239678517</v>
      </c>
      <c r="D1021" s="75">
        <f t="shared" si="340"/>
        <v>3.6588762905554009</v>
      </c>
      <c r="E1021" s="75">
        <f t="shared" si="341"/>
        <v>2.3999162334124509</v>
      </c>
      <c r="G1021" s="111">
        <v>40848</v>
      </c>
      <c r="H1021" s="140">
        <v>1011</v>
      </c>
      <c r="I1021" s="149">
        <f t="shared" si="342"/>
        <v>2011</v>
      </c>
      <c r="J1021" s="13">
        <f t="shared" si="343"/>
        <v>11</v>
      </c>
      <c r="K1021" s="13">
        <f t="shared" si="344"/>
        <v>1</v>
      </c>
      <c r="L1021" s="144">
        <f t="shared" si="351"/>
        <v>305</v>
      </c>
      <c r="M1021" s="23">
        <f t="shared" si="345"/>
        <v>1.0169082566002379</v>
      </c>
      <c r="N1021" s="35">
        <f t="shared" si="346"/>
        <v>-0.26930076574149636</v>
      </c>
      <c r="O1021" s="87">
        <f t="shared" si="347"/>
        <v>1.2668594875440318</v>
      </c>
      <c r="P1021" s="142">
        <f t="shared" si="348"/>
        <v>14.36451000643684</v>
      </c>
      <c r="R1021" s="60">
        <v>40848</v>
      </c>
      <c r="S1021" s="122">
        <v>1011</v>
      </c>
      <c r="T1021" s="73">
        <f>'Calcul Es et Ea'!C1020</f>
        <v>17.818840000000002</v>
      </c>
      <c r="U1021" s="65">
        <f>'Calcul Es et Ea'!D1020</f>
        <v>9.5069099999999995</v>
      </c>
      <c r="V1021" s="33">
        <f t="shared" si="352"/>
        <v>10.790045336435098</v>
      </c>
      <c r="W1021" s="33">
        <f t="shared" si="353"/>
        <v>7.8685617194387678</v>
      </c>
      <c r="X1021" s="35">
        <f t="shared" si="354"/>
        <v>0.72924269306531453</v>
      </c>
      <c r="Y1021" s="25">
        <f t="shared" si="355"/>
        <v>6.0587925239678517</v>
      </c>
      <c r="AA1021" s="60">
        <v>40848</v>
      </c>
      <c r="AB1021" s="122">
        <v>1011</v>
      </c>
      <c r="AC1021" s="73">
        <f t="shared" si="349"/>
        <v>17.818840000000002</v>
      </c>
      <c r="AD1021" s="65">
        <f t="shared" si="350"/>
        <v>9.5069099999999995</v>
      </c>
      <c r="AE1021" s="33">
        <f>'Calcul Es et Ea'!I1020</f>
        <v>1.4132592843425666</v>
      </c>
      <c r="AF1021" s="47">
        <f t="shared" si="356"/>
        <v>290.97884000000005</v>
      </c>
      <c r="AG1021" s="47">
        <f t="shared" si="357"/>
        <v>282.66691000000003</v>
      </c>
      <c r="AH1021" s="33">
        <f t="shared" si="358"/>
        <v>35.14855910695654</v>
      </c>
      <c r="AI1021" s="33">
        <f t="shared" si="359"/>
        <v>31.301257035322458</v>
      </c>
      <c r="AJ1021" s="25">
        <f t="shared" si="360"/>
        <v>3.6588762905554009</v>
      </c>
    </row>
    <row r="1022" spans="1:36" x14ac:dyDescent="0.45">
      <c r="A1022" s="60">
        <v>40849</v>
      </c>
      <c r="B1022" s="122">
        <v>1012</v>
      </c>
      <c r="C1022" s="89">
        <f t="shared" si="339"/>
        <v>6.9070009163659494</v>
      </c>
      <c r="D1022" s="75">
        <f t="shared" si="340"/>
        <v>4.4765580008325161</v>
      </c>
      <c r="E1022" s="75">
        <f t="shared" si="341"/>
        <v>2.4304429155334333</v>
      </c>
      <c r="G1022" s="111">
        <v>40849</v>
      </c>
      <c r="H1022" s="140">
        <v>1012</v>
      </c>
      <c r="I1022" s="149">
        <f t="shared" si="342"/>
        <v>2011</v>
      </c>
      <c r="J1022" s="13">
        <f t="shared" si="343"/>
        <v>11</v>
      </c>
      <c r="K1022" s="13">
        <f t="shared" si="344"/>
        <v>2</v>
      </c>
      <c r="L1022" s="144">
        <f t="shared" si="351"/>
        <v>306</v>
      </c>
      <c r="M1022" s="23">
        <f t="shared" si="345"/>
        <v>1.0173935643851983</v>
      </c>
      <c r="N1022" s="35">
        <f t="shared" si="346"/>
        <v>-0.2745596194846221</v>
      </c>
      <c r="O1022" s="87">
        <f t="shared" si="347"/>
        <v>1.2604120458234442</v>
      </c>
      <c r="P1022" s="142">
        <f t="shared" si="348"/>
        <v>14.156500522591976</v>
      </c>
      <c r="R1022" s="60">
        <v>40849</v>
      </c>
      <c r="S1022" s="122">
        <v>1012</v>
      </c>
      <c r="T1022" s="73">
        <f>'Calcul Es et Ea'!C1021</f>
        <v>20.283259999999999</v>
      </c>
      <c r="U1022" s="65">
        <f>'Calcul Es et Ea'!D1021</f>
        <v>9.1613710000000008</v>
      </c>
      <c r="V1022" s="33">
        <f t="shared" si="352"/>
        <v>10.63379693255019</v>
      </c>
      <c r="W1022" s="33">
        <f t="shared" si="353"/>
        <v>8.9701310602155182</v>
      </c>
      <c r="X1022" s="35">
        <f t="shared" si="354"/>
        <v>0.84354921549778994</v>
      </c>
      <c r="Y1022" s="25">
        <f t="shared" si="355"/>
        <v>6.9070009163659494</v>
      </c>
      <c r="AA1022" s="60">
        <v>40849</v>
      </c>
      <c r="AB1022" s="122">
        <v>1012</v>
      </c>
      <c r="AC1022" s="73">
        <f t="shared" si="349"/>
        <v>20.283259999999999</v>
      </c>
      <c r="AD1022" s="65">
        <f t="shared" si="350"/>
        <v>9.1613710000000008</v>
      </c>
      <c r="AE1022" s="33">
        <f>'Calcul Es et Ea'!I1021</f>
        <v>1.5068103358603961</v>
      </c>
      <c r="AF1022" s="47">
        <f t="shared" si="356"/>
        <v>293.44326000000001</v>
      </c>
      <c r="AG1022" s="47">
        <f t="shared" si="357"/>
        <v>282.321371</v>
      </c>
      <c r="AH1022" s="33">
        <f t="shared" si="358"/>
        <v>36.354522808574693</v>
      </c>
      <c r="AI1022" s="33">
        <f t="shared" si="359"/>
        <v>31.148483738272045</v>
      </c>
      <c r="AJ1022" s="25">
        <f t="shared" si="360"/>
        <v>4.4765580008325161</v>
      </c>
    </row>
    <row r="1023" spans="1:36" x14ac:dyDescent="0.45">
      <c r="A1023" s="60">
        <v>40850</v>
      </c>
      <c r="B1023" s="121">
        <v>1013</v>
      </c>
      <c r="C1023" s="89">
        <f t="shared" si="339"/>
        <v>4.7958473795735266</v>
      </c>
      <c r="D1023" s="75">
        <f t="shared" si="340"/>
        <v>2.5409046678487455</v>
      </c>
      <c r="E1023" s="75">
        <f t="shared" si="341"/>
        <v>2.2549427117247811</v>
      </c>
      <c r="G1023" s="111">
        <v>40850</v>
      </c>
      <c r="H1023" s="139">
        <v>1013</v>
      </c>
      <c r="I1023" s="149">
        <f t="shared" si="342"/>
        <v>2011</v>
      </c>
      <c r="J1023" s="13">
        <f t="shared" si="343"/>
        <v>11</v>
      </c>
      <c r="K1023" s="13">
        <f t="shared" si="344"/>
        <v>3</v>
      </c>
      <c r="L1023" s="144">
        <f t="shared" si="351"/>
        <v>307</v>
      </c>
      <c r="M1023" s="23">
        <f t="shared" si="345"/>
        <v>1.0178737180816473</v>
      </c>
      <c r="N1023" s="35">
        <f t="shared" si="346"/>
        <v>-0.27973711528701239</v>
      </c>
      <c r="O1023" s="87">
        <f t="shared" si="347"/>
        <v>1.2540325557342924</v>
      </c>
      <c r="P1023" s="142">
        <f t="shared" si="348"/>
        <v>13.95212872435984</v>
      </c>
      <c r="R1023" s="60">
        <v>40850</v>
      </c>
      <c r="S1023" s="121">
        <v>1013</v>
      </c>
      <c r="T1023" s="73">
        <f>'Calcul Es et Ea'!C1022</f>
        <v>18.179659999999998</v>
      </c>
      <c r="U1023" s="65">
        <f>'Calcul Es et Ea'!D1022</f>
        <v>12.659380000000001</v>
      </c>
      <c r="V1023" s="33">
        <f t="shared" si="352"/>
        <v>10.480281012590138</v>
      </c>
      <c r="W1023" s="33">
        <f t="shared" si="353"/>
        <v>6.2283732202253592</v>
      </c>
      <c r="X1023" s="35">
        <f t="shared" si="354"/>
        <v>0.59429448625882353</v>
      </c>
      <c r="Y1023" s="25">
        <f t="shared" si="355"/>
        <v>4.7958473795735266</v>
      </c>
      <c r="AA1023" s="60">
        <v>40850</v>
      </c>
      <c r="AB1023" s="121">
        <v>1013</v>
      </c>
      <c r="AC1023" s="73">
        <f t="shared" si="349"/>
        <v>18.179659999999998</v>
      </c>
      <c r="AD1023" s="65">
        <f t="shared" si="350"/>
        <v>12.659380000000001</v>
      </c>
      <c r="AE1023" s="33">
        <f>'Calcul Es et Ea'!I1022</f>
        <v>1.5603428629024914</v>
      </c>
      <c r="AF1023" s="47">
        <f t="shared" si="356"/>
        <v>291.33966000000004</v>
      </c>
      <c r="AG1023" s="47">
        <f t="shared" si="357"/>
        <v>285.81938000000002</v>
      </c>
      <c r="AH1023" s="33">
        <f t="shared" si="358"/>
        <v>35.323223520294803</v>
      </c>
      <c r="AI1023" s="33">
        <f t="shared" si="359"/>
        <v>32.721151941087371</v>
      </c>
      <c r="AJ1023" s="25">
        <f t="shared" si="360"/>
        <v>2.5409046678487455</v>
      </c>
    </row>
    <row r="1024" spans="1:36" x14ac:dyDescent="0.45">
      <c r="A1024" s="60">
        <v>40851</v>
      </c>
      <c r="B1024" s="122">
        <v>1014</v>
      </c>
      <c r="C1024" s="89">
        <f t="shared" si="339"/>
        <v>5.4817920559988975</v>
      </c>
      <c r="D1024" s="75">
        <f t="shared" si="340"/>
        <v>3.3009315218315192</v>
      </c>
      <c r="E1024" s="75">
        <f t="shared" si="341"/>
        <v>2.1808605341673784</v>
      </c>
      <c r="G1024" s="111">
        <v>40851</v>
      </c>
      <c r="H1024" s="140">
        <v>1014</v>
      </c>
      <c r="I1024" s="149">
        <f t="shared" si="342"/>
        <v>2011</v>
      </c>
      <c r="J1024" s="13">
        <f t="shared" si="343"/>
        <v>11</v>
      </c>
      <c r="K1024" s="13">
        <f t="shared" si="344"/>
        <v>4</v>
      </c>
      <c r="L1024" s="144">
        <f t="shared" si="351"/>
        <v>308</v>
      </c>
      <c r="M1024" s="23">
        <f t="shared" si="345"/>
        <v>1.0183485754096824</v>
      </c>
      <c r="N1024" s="35">
        <f t="shared" si="346"/>
        <v>-0.28483171894492193</v>
      </c>
      <c r="O1024" s="87">
        <f t="shared" si="347"/>
        <v>1.247723546716448</v>
      </c>
      <c r="P1024" s="142">
        <f t="shared" si="348"/>
        <v>13.751447890188359</v>
      </c>
      <c r="R1024" s="60">
        <v>40851</v>
      </c>
      <c r="S1024" s="122">
        <v>1014</v>
      </c>
      <c r="T1024" s="73">
        <f>'Calcul Es et Ea'!C1023</f>
        <v>16.51728</v>
      </c>
      <c r="U1024" s="65">
        <f>'Calcul Es et Ea'!D1023</f>
        <v>9.0929099999999998</v>
      </c>
      <c r="V1024" s="33">
        <f t="shared" si="352"/>
        <v>10.329537597193889</v>
      </c>
      <c r="W1024" s="33">
        <f t="shared" si="353"/>
        <v>7.1192104623362304</v>
      </c>
      <c r="X1024" s="35">
        <f t="shared" si="354"/>
        <v>0.68920901786254474</v>
      </c>
      <c r="Y1024" s="25">
        <f t="shared" si="355"/>
        <v>5.4817920559988975</v>
      </c>
      <c r="AA1024" s="60">
        <v>40851</v>
      </c>
      <c r="AB1024" s="122">
        <v>1014</v>
      </c>
      <c r="AC1024" s="73">
        <f t="shared" si="349"/>
        <v>16.51728</v>
      </c>
      <c r="AD1024" s="65">
        <f t="shared" si="350"/>
        <v>9.0929099999999998</v>
      </c>
      <c r="AE1024" s="33">
        <f>'Calcul Es et Ea'!I1023</f>
        <v>1.4182513498159943</v>
      </c>
      <c r="AF1024" s="47">
        <f t="shared" si="356"/>
        <v>289.67728</v>
      </c>
      <c r="AG1024" s="47">
        <f t="shared" si="357"/>
        <v>282.25291000000004</v>
      </c>
      <c r="AH1024" s="33">
        <f t="shared" si="358"/>
        <v>34.523882422954024</v>
      </c>
      <c r="AI1024" s="33">
        <f t="shared" si="359"/>
        <v>31.118281549837778</v>
      </c>
      <c r="AJ1024" s="25">
        <f t="shared" si="360"/>
        <v>3.3009315218315192</v>
      </c>
    </row>
    <row r="1025" spans="1:36" x14ac:dyDescent="0.45">
      <c r="A1025" s="60">
        <v>40852</v>
      </c>
      <c r="B1025" s="122">
        <v>1015</v>
      </c>
      <c r="C1025" s="89">
        <f t="shared" si="339"/>
        <v>4.4373601712670165</v>
      </c>
      <c r="D1025" s="75">
        <f t="shared" si="340"/>
        <v>2.3648221943471621</v>
      </c>
      <c r="E1025" s="75">
        <f t="shared" si="341"/>
        <v>2.0725379769198544</v>
      </c>
      <c r="G1025" s="111">
        <v>40852</v>
      </c>
      <c r="H1025" s="140">
        <v>1015</v>
      </c>
      <c r="I1025" s="149">
        <f t="shared" si="342"/>
        <v>2011</v>
      </c>
      <c r="J1025" s="13">
        <f t="shared" si="343"/>
        <v>11</v>
      </c>
      <c r="K1025" s="13">
        <f t="shared" si="344"/>
        <v>5</v>
      </c>
      <c r="L1025" s="144">
        <f t="shared" si="351"/>
        <v>309</v>
      </c>
      <c r="M1025" s="23">
        <f t="shared" si="345"/>
        <v>1.018817995658829</v>
      </c>
      <c r="N1025" s="35">
        <f t="shared" si="346"/>
        <v>-0.2898419208173359</v>
      </c>
      <c r="O1025" s="87">
        <f t="shared" si="347"/>
        <v>1.2414875953060807</v>
      </c>
      <c r="P1025" s="142">
        <f t="shared" si="348"/>
        <v>13.554509186140638</v>
      </c>
      <c r="R1025" s="60">
        <v>40852</v>
      </c>
      <c r="S1025" s="122">
        <v>1015</v>
      </c>
      <c r="T1025" s="73">
        <f>'Calcul Es et Ea'!C1024</f>
        <v>14.95168</v>
      </c>
      <c r="U1025" s="65">
        <f>'Calcul Es et Ea'!D1024</f>
        <v>9.9445010000000007</v>
      </c>
      <c r="V1025" s="33">
        <f t="shared" si="352"/>
        <v>10.181605120261402</v>
      </c>
      <c r="W1025" s="33">
        <f t="shared" si="353"/>
        <v>5.7628054172298917</v>
      </c>
      <c r="X1025" s="35">
        <f t="shared" si="354"/>
        <v>0.56600166173817767</v>
      </c>
      <c r="Y1025" s="25">
        <f t="shared" si="355"/>
        <v>4.4373601712670165</v>
      </c>
      <c r="AA1025" s="60">
        <v>40852</v>
      </c>
      <c r="AB1025" s="122">
        <v>1015</v>
      </c>
      <c r="AC1025" s="73">
        <f t="shared" si="349"/>
        <v>14.95168</v>
      </c>
      <c r="AD1025" s="65">
        <f t="shared" si="350"/>
        <v>9.9445010000000007</v>
      </c>
      <c r="AE1025" s="33">
        <f>'Calcul Es et Ea'!I1024</f>
        <v>1.3896496094945052</v>
      </c>
      <c r="AF1025" s="47">
        <f t="shared" si="356"/>
        <v>288.11168000000004</v>
      </c>
      <c r="AG1025" s="47">
        <f t="shared" si="357"/>
        <v>283.10450100000003</v>
      </c>
      <c r="AH1025" s="33">
        <f t="shared" si="358"/>
        <v>33.783555374419876</v>
      </c>
      <c r="AI1025" s="33">
        <f t="shared" si="359"/>
        <v>31.495534994902016</v>
      </c>
      <c r="AJ1025" s="25">
        <f t="shared" si="360"/>
        <v>2.3648221943471621</v>
      </c>
    </row>
    <row r="1026" spans="1:36" x14ac:dyDescent="0.45">
      <c r="A1026" s="60">
        <v>40853</v>
      </c>
      <c r="B1026" s="121">
        <v>1016</v>
      </c>
      <c r="C1026" s="89">
        <f t="shared" si="339"/>
        <v>2.8566366375701335</v>
      </c>
      <c r="D1026" s="75">
        <f t="shared" si="340"/>
        <v>0.85134783353684351</v>
      </c>
      <c r="E1026" s="75">
        <f t="shared" si="341"/>
        <v>2.0052888040332899</v>
      </c>
      <c r="G1026" s="111">
        <v>40853</v>
      </c>
      <c r="H1026" s="139">
        <v>1016</v>
      </c>
      <c r="I1026" s="149">
        <f t="shared" si="342"/>
        <v>2011</v>
      </c>
      <c r="J1026" s="13">
        <f t="shared" si="343"/>
        <v>11</v>
      </c>
      <c r="K1026" s="13">
        <f t="shared" si="344"/>
        <v>6</v>
      </c>
      <c r="L1026" s="144">
        <f t="shared" si="351"/>
        <v>310</v>
      </c>
      <c r="M1026" s="23">
        <f t="shared" si="345"/>
        <v>1.0192818397297361</v>
      </c>
      <c r="N1026" s="35">
        <f t="shared" si="346"/>
        <v>-0.294766236273311</v>
      </c>
      <c r="O1026" s="87">
        <f t="shared" si="347"/>
        <v>1.2353273237389728</v>
      </c>
      <c r="P1026" s="142">
        <f t="shared" si="348"/>
        <v>13.36136166682817</v>
      </c>
      <c r="R1026" s="60">
        <v>40853</v>
      </c>
      <c r="S1026" s="121">
        <v>1016</v>
      </c>
      <c r="T1026" s="73">
        <f>'Calcul Es et Ea'!C1025</f>
        <v>14.08771</v>
      </c>
      <c r="U1026" s="65">
        <f>'Calcul Es et Ea'!D1025</f>
        <v>11.952109999999999</v>
      </c>
      <c r="V1026" s="33">
        <f t="shared" si="352"/>
        <v>10.036520429654649</v>
      </c>
      <c r="W1026" s="33">
        <f t="shared" si="353"/>
        <v>3.7099177111300432</v>
      </c>
      <c r="X1026" s="35">
        <f t="shared" si="354"/>
        <v>0.36964182329250728</v>
      </c>
      <c r="Y1026" s="25">
        <f t="shared" si="355"/>
        <v>2.8566366375701335</v>
      </c>
      <c r="AA1026" s="60">
        <v>40853</v>
      </c>
      <c r="AB1026" s="121">
        <v>1016</v>
      </c>
      <c r="AC1026" s="73">
        <f t="shared" si="349"/>
        <v>14.08771</v>
      </c>
      <c r="AD1026" s="65">
        <f t="shared" si="350"/>
        <v>11.952109999999999</v>
      </c>
      <c r="AE1026" s="33">
        <f>'Calcul Es et Ea'!I1025</f>
        <v>1.410880863797642</v>
      </c>
      <c r="AF1026" s="47">
        <f t="shared" si="356"/>
        <v>287.24771000000004</v>
      </c>
      <c r="AG1026" s="47">
        <f t="shared" si="357"/>
        <v>285.11211000000003</v>
      </c>
      <c r="AH1026" s="33">
        <f t="shared" si="358"/>
        <v>33.380143056257019</v>
      </c>
      <c r="AI1026" s="33">
        <f t="shared" si="359"/>
        <v>32.398473616451767</v>
      </c>
      <c r="AJ1026" s="25">
        <f t="shared" si="360"/>
        <v>0.85134783353684351</v>
      </c>
    </row>
    <row r="1027" spans="1:36" x14ac:dyDescent="0.45">
      <c r="A1027" s="60">
        <v>40854</v>
      </c>
      <c r="B1027" s="122">
        <v>1017</v>
      </c>
      <c r="C1027" s="89">
        <f t="shared" si="339"/>
        <v>2.8103148070280328</v>
      </c>
      <c r="D1027" s="75">
        <f t="shared" si="340"/>
        <v>0.87804744861977513</v>
      </c>
      <c r="E1027" s="75">
        <f t="shared" si="341"/>
        <v>1.9322673584082577</v>
      </c>
      <c r="G1027" s="111">
        <v>40854</v>
      </c>
      <c r="H1027" s="140">
        <v>1017</v>
      </c>
      <c r="I1027" s="149">
        <f t="shared" si="342"/>
        <v>2011</v>
      </c>
      <c r="J1027" s="13">
        <f t="shared" si="343"/>
        <v>11</v>
      </c>
      <c r="K1027" s="13">
        <f t="shared" si="344"/>
        <v>7</v>
      </c>
      <c r="L1027" s="144">
        <f t="shared" si="351"/>
        <v>311</v>
      </c>
      <c r="M1027" s="23">
        <f t="shared" si="345"/>
        <v>1.0197399701753953</v>
      </c>
      <c r="N1027" s="35">
        <f t="shared" si="346"/>
        <v>-0.29960320613190167</v>
      </c>
      <c r="O1027" s="87">
        <f t="shared" si="347"/>
        <v>1.2292453983362071</v>
      </c>
      <c r="P1027" s="142">
        <f t="shared" si="348"/>
        <v>13.172052280523584</v>
      </c>
      <c r="R1027" s="60">
        <v>40854</v>
      </c>
      <c r="S1027" s="122">
        <v>1017</v>
      </c>
      <c r="T1027" s="73">
        <f>'Calcul Es et Ea'!C1026</f>
        <v>12.971410000000001</v>
      </c>
      <c r="U1027" s="65">
        <f>'Calcul Es et Ea'!D1026</f>
        <v>10.844670000000001</v>
      </c>
      <c r="V1027" s="33">
        <f t="shared" si="352"/>
        <v>9.8943187910380956</v>
      </c>
      <c r="W1027" s="33">
        <f t="shared" si="353"/>
        <v>3.6497594896467955</v>
      </c>
      <c r="X1027" s="35">
        <f t="shared" si="354"/>
        <v>0.36887425670503071</v>
      </c>
      <c r="Y1027" s="25">
        <f t="shared" si="355"/>
        <v>2.8103148070280328</v>
      </c>
      <c r="AA1027" s="60">
        <v>40854</v>
      </c>
      <c r="AB1027" s="122">
        <v>1017</v>
      </c>
      <c r="AC1027" s="73">
        <f t="shared" si="349"/>
        <v>12.971410000000001</v>
      </c>
      <c r="AD1027" s="65">
        <f t="shared" si="350"/>
        <v>10.844670000000001</v>
      </c>
      <c r="AE1027" s="33">
        <f>'Calcul Es et Ea'!I1026</f>
        <v>1.2537486986329109</v>
      </c>
      <c r="AF1027" s="47">
        <f t="shared" si="356"/>
        <v>286.13141000000002</v>
      </c>
      <c r="AG1027" s="47">
        <f t="shared" si="357"/>
        <v>284.00467000000003</v>
      </c>
      <c r="AH1027" s="33">
        <f t="shared" si="358"/>
        <v>32.864273273434222</v>
      </c>
      <c r="AI1027" s="33">
        <f t="shared" si="359"/>
        <v>31.898026812642396</v>
      </c>
      <c r="AJ1027" s="25">
        <f t="shared" si="360"/>
        <v>0.87804744861977513</v>
      </c>
    </row>
    <row r="1028" spans="1:36" x14ac:dyDescent="0.45">
      <c r="A1028" s="60">
        <v>40855</v>
      </c>
      <c r="B1028" s="122">
        <v>1018</v>
      </c>
      <c r="C1028" s="89">
        <f t="shared" si="339"/>
        <v>2.0212406210855636</v>
      </c>
      <c r="D1028" s="75">
        <f t="shared" si="340"/>
        <v>7.7192424014295782E-2</v>
      </c>
      <c r="E1028" s="75">
        <f t="shared" si="341"/>
        <v>1.9440481970712677</v>
      </c>
      <c r="G1028" s="111">
        <v>40855</v>
      </c>
      <c r="H1028" s="140">
        <v>1018</v>
      </c>
      <c r="I1028" s="149">
        <f t="shared" si="342"/>
        <v>2011</v>
      </c>
      <c r="J1028" s="13">
        <f t="shared" si="343"/>
        <v>11</v>
      </c>
      <c r="K1028" s="13">
        <f t="shared" si="344"/>
        <v>8</v>
      </c>
      <c r="L1028" s="144">
        <f t="shared" si="351"/>
        <v>312</v>
      </c>
      <c r="M1028" s="23">
        <f t="shared" si="345"/>
        <v>1.020192251241868</v>
      </c>
      <c r="N1028" s="35">
        <f t="shared" si="346"/>
        <v>-0.30435139709454895</v>
      </c>
      <c r="O1028" s="87">
        <f t="shared" si="347"/>
        <v>1.223244527665128</v>
      </c>
      <c r="P1028" s="142">
        <f t="shared" si="348"/>
        <v>12.986625878452561</v>
      </c>
      <c r="R1028" s="60">
        <v>40855</v>
      </c>
      <c r="S1028" s="122">
        <v>1018</v>
      </c>
      <c r="T1028" s="73">
        <f>'Calcul Es et Ea'!C1027</f>
        <v>10.859640000000001</v>
      </c>
      <c r="U1028" s="65">
        <f>'Calcul Es et Ea'!D1027</f>
        <v>9.7278789999999997</v>
      </c>
      <c r="V1028" s="33">
        <f t="shared" si="352"/>
        <v>9.7550338948584265</v>
      </c>
      <c r="W1028" s="33">
        <f t="shared" si="353"/>
        <v>2.6249878195916412</v>
      </c>
      <c r="X1028" s="35">
        <f t="shared" si="354"/>
        <v>0.26909058931873014</v>
      </c>
      <c r="Y1028" s="25">
        <f t="shared" si="355"/>
        <v>2.0212406210855636</v>
      </c>
      <c r="AA1028" s="60">
        <v>40855</v>
      </c>
      <c r="AB1028" s="122">
        <v>1018</v>
      </c>
      <c r="AC1028" s="73">
        <f t="shared" si="349"/>
        <v>10.859640000000001</v>
      </c>
      <c r="AD1028" s="65">
        <f t="shared" si="350"/>
        <v>9.7278789999999997</v>
      </c>
      <c r="AE1028" s="33">
        <f>'Calcul Es et Ea'!I1027</f>
        <v>1.245614612731982</v>
      </c>
      <c r="AF1028" s="47">
        <f t="shared" si="356"/>
        <v>284.01964000000004</v>
      </c>
      <c r="AG1028" s="47">
        <f t="shared" si="357"/>
        <v>282.887879</v>
      </c>
      <c r="AH1028" s="33">
        <f t="shared" si="358"/>
        <v>31.904752775530277</v>
      </c>
      <c r="AI1028" s="33">
        <f t="shared" si="359"/>
        <v>31.399248300946965</v>
      </c>
      <c r="AJ1028" s="25">
        <f t="shared" si="360"/>
        <v>7.7192424014295782E-2</v>
      </c>
    </row>
    <row r="1029" spans="1:36" x14ac:dyDescent="0.45">
      <c r="A1029" s="60">
        <v>40856</v>
      </c>
      <c r="B1029" s="121">
        <v>1019</v>
      </c>
      <c r="C1029" s="89">
        <f t="shared" si="339"/>
        <v>5.0695950057145032</v>
      </c>
      <c r="D1029" s="75">
        <f t="shared" si="340"/>
        <v>3.2346723217986688</v>
      </c>
      <c r="E1029" s="75">
        <f t="shared" si="341"/>
        <v>1.8349226839158344</v>
      </c>
      <c r="G1029" s="111">
        <v>40856</v>
      </c>
      <c r="H1029" s="139">
        <v>1019</v>
      </c>
      <c r="I1029" s="149">
        <f t="shared" si="342"/>
        <v>2011</v>
      </c>
      <c r="J1029" s="13">
        <f t="shared" si="343"/>
        <v>11</v>
      </c>
      <c r="K1029" s="13">
        <f t="shared" si="344"/>
        <v>9</v>
      </c>
      <c r="L1029" s="144">
        <f t="shared" si="351"/>
        <v>313</v>
      </c>
      <c r="M1029" s="23">
        <f t="shared" si="345"/>
        <v>1.020638548908513</v>
      </c>
      <c r="N1029" s="35">
        <f t="shared" si="346"/>
        <v>-0.30900940216979578</v>
      </c>
      <c r="O1029" s="87">
        <f t="shared" si="347"/>
        <v>1.2173274604690001</v>
      </c>
      <c r="P1029" s="142">
        <f t="shared" si="348"/>
        <v>12.805125228251971</v>
      </c>
      <c r="R1029" s="60">
        <v>40856</v>
      </c>
      <c r="S1029" s="121">
        <v>1019</v>
      </c>
      <c r="T1029" s="73">
        <f>'Calcul Es et Ea'!C1028</f>
        <v>17.910039999999999</v>
      </c>
      <c r="U1029" s="65">
        <f>'Calcul Es et Ea'!D1028</f>
        <v>10.587020000000001</v>
      </c>
      <c r="V1029" s="33">
        <f t="shared" si="352"/>
        <v>9.6186978664537506</v>
      </c>
      <c r="W1029" s="33">
        <f t="shared" si="353"/>
        <v>6.5838896178110424</v>
      </c>
      <c r="X1029" s="35">
        <f t="shared" si="354"/>
        <v>0.68448866044260204</v>
      </c>
      <c r="Y1029" s="25">
        <f t="shared" si="355"/>
        <v>5.0695950057145032</v>
      </c>
      <c r="AA1029" s="60">
        <v>40856</v>
      </c>
      <c r="AB1029" s="121">
        <v>1019</v>
      </c>
      <c r="AC1029" s="73">
        <f t="shared" si="349"/>
        <v>17.910039999999999</v>
      </c>
      <c r="AD1029" s="65">
        <f t="shared" si="350"/>
        <v>10.587020000000001</v>
      </c>
      <c r="AE1029" s="33">
        <f>'Calcul Es et Ea'!I1028</f>
        <v>1.5047659948303029</v>
      </c>
      <c r="AF1029" s="47">
        <f t="shared" si="356"/>
        <v>291.07004000000001</v>
      </c>
      <c r="AG1029" s="47">
        <f t="shared" si="357"/>
        <v>283.74702000000002</v>
      </c>
      <c r="AH1029" s="33">
        <f t="shared" si="358"/>
        <v>35.19264555603808</v>
      </c>
      <c r="AI1029" s="33">
        <f t="shared" si="359"/>
        <v>31.782432240793796</v>
      </c>
      <c r="AJ1029" s="25">
        <f t="shared" si="360"/>
        <v>3.2346723217986688</v>
      </c>
    </row>
    <row r="1030" spans="1:36" x14ac:dyDescent="0.45">
      <c r="A1030" s="60">
        <v>40857</v>
      </c>
      <c r="B1030" s="122">
        <v>1020</v>
      </c>
      <c r="C1030" s="89">
        <f t="shared" si="339"/>
        <v>5.0125828149882334</v>
      </c>
      <c r="D1030" s="75">
        <f t="shared" si="340"/>
        <v>3.2070617475283112</v>
      </c>
      <c r="E1030" s="75">
        <f t="shared" si="341"/>
        <v>1.8055210674599222</v>
      </c>
      <c r="G1030" s="111">
        <v>40857</v>
      </c>
      <c r="H1030" s="140">
        <v>1020</v>
      </c>
      <c r="I1030" s="149">
        <f t="shared" si="342"/>
        <v>2011</v>
      </c>
      <c r="J1030" s="13">
        <f t="shared" si="343"/>
        <v>11</v>
      </c>
      <c r="K1030" s="13">
        <f t="shared" si="344"/>
        <v>10</v>
      </c>
      <c r="L1030" s="144">
        <f t="shared" si="351"/>
        <v>314</v>
      </c>
      <c r="M1030" s="23">
        <f t="shared" si="345"/>
        <v>1.0210787309277003</v>
      </c>
      <c r="N1030" s="35">
        <f t="shared" si="346"/>
        <v>-0.31357584109021086</v>
      </c>
      <c r="O1030" s="87">
        <f t="shared" si="347"/>
        <v>1.2114969833593385</v>
      </c>
      <c r="P1030" s="142">
        <f t="shared" si="348"/>
        <v>12.627591031567196</v>
      </c>
      <c r="R1030" s="60">
        <v>40857</v>
      </c>
      <c r="S1030" s="122">
        <v>1020</v>
      </c>
      <c r="T1030" s="73">
        <f>'Calcul Es et Ea'!C1029</f>
        <v>17.163889999999999</v>
      </c>
      <c r="U1030" s="65">
        <f>'Calcul Es et Ea'!D1029</f>
        <v>9.8019300000000005</v>
      </c>
      <c r="V1030" s="33">
        <f t="shared" si="352"/>
        <v>9.4853412792720153</v>
      </c>
      <c r="W1030" s="33">
        <f t="shared" si="353"/>
        <v>6.5098478116730298</v>
      </c>
      <c r="X1030" s="35">
        <f t="shared" si="354"/>
        <v>0.68630612436673977</v>
      </c>
      <c r="Y1030" s="25">
        <f t="shared" si="355"/>
        <v>5.0125828149882334</v>
      </c>
      <c r="AA1030" s="60">
        <v>40857</v>
      </c>
      <c r="AB1030" s="122">
        <v>1020</v>
      </c>
      <c r="AC1030" s="73">
        <f t="shared" si="349"/>
        <v>17.163889999999999</v>
      </c>
      <c r="AD1030" s="65">
        <f t="shared" si="350"/>
        <v>9.8019300000000005</v>
      </c>
      <c r="AE1030" s="33">
        <f>'Calcul Es et Ea'!I1029</f>
        <v>1.5112038235938512</v>
      </c>
      <c r="AF1030" s="47">
        <f t="shared" si="356"/>
        <v>290.32389000000001</v>
      </c>
      <c r="AG1030" s="47">
        <f t="shared" si="357"/>
        <v>282.96193000000005</v>
      </c>
      <c r="AH1030" s="33">
        <f t="shared" si="358"/>
        <v>34.833169278406459</v>
      </c>
      <c r="AI1030" s="33">
        <f t="shared" si="359"/>
        <v>31.432138488772427</v>
      </c>
      <c r="AJ1030" s="25">
        <f t="shared" si="360"/>
        <v>3.2070617475283112</v>
      </c>
    </row>
    <row r="1031" spans="1:36" x14ac:dyDescent="0.45">
      <c r="A1031" s="60">
        <v>40858</v>
      </c>
      <c r="B1031" s="122">
        <v>1021</v>
      </c>
      <c r="C1031" s="89">
        <f t="shared" si="339"/>
        <v>6.0086406315590635</v>
      </c>
      <c r="D1031" s="75">
        <f t="shared" si="340"/>
        <v>4.2998792070009157</v>
      </c>
      <c r="E1031" s="75">
        <f t="shared" si="341"/>
        <v>1.7087614245581477</v>
      </c>
      <c r="G1031" s="111">
        <v>40858</v>
      </c>
      <c r="H1031" s="140">
        <v>1021</v>
      </c>
      <c r="I1031" s="149">
        <f t="shared" si="342"/>
        <v>2011</v>
      </c>
      <c r="J1031" s="13">
        <f t="shared" si="343"/>
        <v>11</v>
      </c>
      <c r="K1031" s="13">
        <f t="shared" si="344"/>
        <v>11</v>
      </c>
      <c r="L1031" s="144">
        <f t="shared" si="351"/>
        <v>315</v>
      </c>
      <c r="M1031" s="23">
        <f t="shared" si="345"/>
        <v>1.0215126668639976</v>
      </c>
      <c r="N1031" s="35">
        <f t="shared" si="346"/>
        <v>-0.3180493607213899</v>
      </c>
      <c r="O1031" s="87">
        <f t="shared" si="347"/>
        <v>1.205755918265587</v>
      </c>
      <c r="P1031" s="142">
        <f t="shared" si="348"/>
        <v>12.454061945748645</v>
      </c>
      <c r="R1031" s="60">
        <v>40858</v>
      </c>
      <c r="S1031" s="122">
        <v>1021</v>
      </c>
      <c r="T1031" s="73">
        <f>'Calcul Es et Ea'!C1030</f>
        <v>19.503769999999999</v>
      </c>
      <c r="U1031" s="65">
        <f>'Calcul Es et Ea'!D1030</f>
        <v>8.6284569999999992</v>
      </c>
      <c r="V1031" s="33">
        <f t="shared" si="352"/>
        <v>9.3549931711685534</v>
      </c>
      <c r="W1031" s="33">
        <f t="shared" si="353"/>
        <v>7.8034293916351469</v>
      </c>
      <c r="X1031" s="35">
        <f t="shared" si="354"/>
        <v>0.83414592067098248</v>
      </c>
      <c r="Y1031" s="25">
        <f t="shared" si="355"/>
        <v>6.0086406315590635</v>
      </c>
      <c r="AA1031" s="60">
        <v>40858</v>
      </c>
      <c r="AB1031" s="122">
        <v>1021</v>
      </c>
      <c r="AC1031" s="73">
        <f t="shared" si="349"/>
        <v>19.503769999999999</v>
      </c>
      <c r="AD1031" s="65">
        <f t="shared" si="350"/>
        <v>8.6284569999999992</v>
      </c>
      <c r="AE1031" s="33">
        <f>'Calcul Es et Ea'!I1030</f>
        <v>1.5505190834987226</v>
      </c>
      <c r="AF1031" s="47">
        <f t="shared" si="356"/>
        <v>292.66377</v>
      </c>
      <c r="AG1031" s="47">
        <f t="shared" si="357"/>
        <v>281.78845700000005</v>
      </c>
      <c r="AH1031" s="33">
        <f t="shared" si="358"/>
        <v>35.969776904321897</v>
      </c>
      <c r="AI1031" s="33">
        <f t="shared" si="359"/>
        <v>30.913963453344955</v>
      </c>
      <c r="AJ1031" s="25">
        <f t="shared" si="360"/>
        <v>4.2998792070009157</v>
      </c>
    </row>
    <row r="1032" spans="1:36" x14ac:dyDescent="0.45">
      <c r="A1032" s="60">
        <v>40859</v>
      </c>
      <c r="B1032" s="121">
        <v>1022</v>
      </c>
      <c r="C1032" s="89">
        <f t="shared" si="339"/>
        <v>4.7150612525610001</v>
      </c>
      <c r="D1032" s="75">
        <f t="shared" si="340"/>
        <v>3.0534172364643148</v>
      </c>
      <c r="E1032" s="75">
        <f t="shared" si="341"/>
        <v>1.6616440160966852</v>
      </c>
      <c r="G1032" s="111">
        <v>40859</v>
      </c>
      <c r="H1032" s="139">
        <v>1022</v>
      </c>
      <c r="I1032" s="149">
        <f t="shared" si="342"/>
        <v>2011</v>
      </c>
      <c r="J1032" s="13">
        <f t="shared" si="343"/>
        <v>11</v>
      </c>
      <c r="K1032" s="13">
        <f t="shared" si="344"/>
        <v>12</v>
      </c>
      <c r="L1032" s="144">
        <f t="shared" si="351"/>
        <v>316</v>
      </c>
      <c r="M1032" s="23">
        <f t="shared" si="345"/>
        <v>1.0219402281328214</v>
      </c>
      <c r="N1032" s="35">
        <f t="shared" si="346"/>
        <v>-0.32242863546291989</v>
      </c>
      <c r="O1032" s="87">
        <f t="shared" si="347"/>
        <v>1.2001071196375883</v>
      </c>
      <c r="P1032" s="142">
        <f t="shared" si="348"/>
        <v>12.284574609592276</v>
      </c>
      <c r="R1032" s="60">
        <v>40859</v>
      </c>
      <c r="S1032" s="121">
        <v>1022</v>
      </c>
      <c r="T1032" s="73">
        <f>'Calcul Es et Ea'!C1031</f>
        <v>18.884820000000001</v>
      </c>
      <c r="U1032" s="65">
        <f>'Calcul Es et Ea'!D1031</f>
        <v>12.00201</v>
      </c>
      <c r="V1032" s="33">
        <f t="shared" si="352"/>
        <v>9.2276810637413345</v>
      </c>
      <c r="W1032" s="33">
        <f t="shared" si="353"/>
        <v>6.1234561721571428</v>
      </c>
      <c r="X1032" s="35">
        <f t="shared" si="354"/>
        <v>0.66359642578223299</v>
      </c>
      <c r="Y1032" s="25">
        <f t="shared" si="355"/>
        <v>4.7150612525610001</v>
      </c>
      <c r="AA1032" s="60">
        <v>40859</v>
      </c>
      <c r="AB1032" s="121">
        <v>1022</v>
      </c>
      <c r="AC1032" s="73">
        <f t="shared" si="349"/>
        <v>18.884820000000001</v>
      </c>
      <c r="AD1032" s="65">
        <f t="shared" si="350"/>
        <v>12.00201</v>
      </c>
      <c r="AE1032" s="33">
        <f>'Calcul Es et Ea'!I1031</f>
        <v>1.5748009216397547</v>
      </c>
      <c r="AF1032" s="47">
        <f t="shared" si="356"/>
        <v>292.04482000000002</v>
      </c>
      <c r="AG1032" s="47">
        <f t="shared" si="357"/>
        <v>285.16201000000001</v>
      </c>
      <c r="AH1032" s="33">
        <f t="shared" si="358"/>
        <v>35.666453184089967</v>
      </c>
      <c r="AI1032" s="33">
        <f t="shared" si="359"/>
        <v>32.421160948929597</v>
      </c>
      <c r="AJ1032" s="25">
        <f t="shared" si="360"/>
        <v>3.0534172364643148</v>
      </c>
    </row>
    <row r="1033" spans="1:36" x14ac:dyDescent="0.45">
      <c r="A1033" s="60">
        <v>40860</v>
      </c>
      <c r="B1033" s="122">
        <v>1023</v>
      </c>
      <c r="C1033" s="89">
        <f t="shared" si="339"/>
        <v>5.0083351862928271</v>
      </c>
      <c r="D1033" s="75">
        <f t="shared" si="340"/>
        <v>3.5486486981088299</v>
      </c>
      <c r="E1033" s="75">
        <f t="shared" si="341"/>
        <v>1.4596864881839973</v>
      </c>
      <c r="G1033" s="111">
        <v>40860</v>
      </c>
      <c r="H1033" s="140">
        <v>1023</v>
      </c>
      <c r="I1033" s="149">
        <f t="shared" si="342"/>
        <v>2011</v>
      </c>
      <c r="J1033" s="13">
        <f t="shared" si="343"/>
        <v>11</v>
      </c>
      <c r="K1033" s="13">
        <f t="shared" si="344"/>
        <v>13</v>
      </c>
      <c r="L1033" s="144">
        <f t="shared" si="351"/>
        <v>317</v>
      </c>
      <c r="M1033" s="23">
        <f t="shared" si="345"/>
        <v>1.0223612880385406</v>
      </c>
      <c r="N1033" s="35">
        <f t="shared" si="346"/>
        <v>-0.32671236764118211</v>
      </c>
      <c r="O1033" s="87">
        <f t="shared" si="347"/>
        <v>1.194553471397197</v>
      </c>
      <c r="P1033" s="142">
        <f t="shared" si="348"/>
        <v>12.119163673054988</v>
      </c>
      <c r="R1033" s="60">
        <v>40860</v>
      </c>
      <c r="S1033" s="122">
        <v>1023</v>
      </c>
      <c r="T1033" s="73">
        <f>'Calcul Es et Ea'!C1032</f>
        <v>18.085529999999999</v>
      </c>
      <c r="U1033" s="65">
        <f>'Calcul Es et Ea'!D1032</f>
        <v>10.106450000000001</v>
      </c>
      <c r="V1033" s="33">
        <f t="shared" si="352"/>
        <v>9.1034309846519861</v>
      </c>
      <c r="W1033" s="33">
        <f t="shared" si="353"/>
        <v>6.5043314107699057</v>
      </c>
      <c r="X1033" s="35">
        <f t="shared" si="354"/>
        <v>0.71449230754162285</v>
      </c>
      <c r="Y1033" s="25">
        <f t="shared" si="355"/>
        <v>5.0083351862928271</v>
      </c>
      <c r="AA1033" s="60">
        <v>40860</v>
      </c>
      <c r="AB1033" s="122">
        <v>1023</v>
      </c>
      <c r="AC1033" s="73">
        <f t="shared" si="349"/>
        <v>18.085529999999999</v>
      </c>
      <c r="AD1033" s="65">
        <f t="shared" si="350"/>
        <v>10.106450000000001</v>
      </c>
      <c r="AE1033" s="33">
        <f>'Calcul Es et Ea'!I1032</f>
        <v>1.4269218485063178</v>
      </c>
      <c r="AF1033" s="47">
        <f t="shared" si="356"/>
        <v>291.24553000000003</v>
      </c>
      <c r="AG1033" s="47">
        <f t="shared" si="357"/>
        <v>283.26645000000002</v>
      </c>
      <c r="AH1033" s="33">
        <f t="shared" si="358"/>
        <v>35.277594800065614</v>
      </c>
      <c r="AI1033" s="33">
        <f t="shared" si="359"/>
        <v>31.567664527012582</v>
      </c>
      <c r="AJ1033" s="25">
        <f t="shared" si="360"/>
        <v>3.5486486981088299</v>
      </c>
    </row>
    <row r="1034" spans="1:36" x14ac:dyDescent="0.45">
      <c r="A1034" s="60">
        <v>40861</v>
      </c>
      <c r="B1034" s="122">
        <v>1024</v>
      </c>
      <c r="C1034" s="89">
        <f t="shared" si="339"/>
        <v>4.8687104957922376</v>
      </c>
      <c r="D1034" s="75">
        <f t="shared" si="340"/>
        <v>3.7306430857328108</v>
      </c>
      <c r="E1034" s="75">
        <f t="shared" si="341"/>
        <v>1.1380674100594268</v>
      </c>
      <c r="G1034" s="111">
        <v>40861</v>
      </c>
      <c r="H1034" s="140">
        <v>1024</v>
      </c>
      <c r="I1034" s="149">
        <f t="shared" si="342"/>
        <v>2011</v>
      </c>
      <c r="J1034" s="13">
        <f t="shared" si="343"/>
        <v>11</v>
      </c>
      <c r="K1034" s="13">
        <f t="shared" si="344"/>
        <v>14</v>
      </c>
      <c r="L1034" s="144">
        <f t="shared" si="351"/>
        <v>318</v>
      </c>
      <c r="M1034" s="23">
        <f t="shared" si="345"/>
        <v>1.0227757218120181</v>
      </c>
      <c r="N1034" s="35">
        <f t="shared" si="346"/>
        <v>-0.33089928789388207</v>
      </c>
      <c r="O1034" s="87">
        <f t="shared" si="347"/>
        <v>1.1890978836363699</v>
      </c>
      <c r="P1034" s="142">
        <f t="shared" si="348"/>
        <v>11.957861830860139</v>
      </c>
      <c r="R1034" s="60">
        <v>40861</v>
      </c>
      <c r="S1034" s="122">
        <v>1024</v>
      </c>
      <c r="T1034" s="73">
        <f>'Calcul Es et Ea'!C1033</f>
        <v>15.473549999999999</v>
      </c>
      <c r="U1034" s="65">
        <f>'Calcul Es et Ea'!D1033</f>
        <v>7.7283580000000001</v>
      </c>
      <c r="V1034" s="33">
        <f t="shared" si="352"/>
        <v>8.9822674928689032</v>
      </c>
      <c r="W1034" s="33">
        <f t="shared" si="353"/>
        <v>6.3230006438860222</v>
      </c>
      <c r="X1034" s="35">
        <f t="shared" si="354"/>
        <v>0.70394259009831373</v>
      </c>
      <c r="Y1034" s="25">
        <f t="shared" si="355"/>
        <v>4.8687104957922376</v>
      </c>
      <c r="AA1034" s="60">
        <v>40861</v>
      </c>
      <c r="AB1034" s="122">
        <v>1024</v>
      </c>
      <c r="AC1034" s="73">
        <f t="shared" si="349"/>
        <v>15.473549999999999</v>
      </c>
      <c r="AD1034" s="65">
        <f t="shared" si="350"/>
        <v>7.7283580000000001</v>
      </c>
      <c r="AE1034" s="33">
        <f>'Calcul Es et Ea'!I1033</f>
        <v>1.1093254536399393</v>
      </c>
      <c r="AF1034" s="47">
        <f t="shared" si="356"/>
        <v>288.63355000000001</v>
      </c>
      <c r="AG1034" s="47">
        <f t="shared" si="357"/>
        <v>280.88835800000004</v>
      </c>
      <c r="AH1034" s="33">
        <f t="shared" si="358"/>
        <v>34.028996096034163</v>
      </c>
      <c r="AI1034" s="33">
        <f t="shared" si="359"/>
        <v>30.520865891992827</v>
      </c>
      <c r="AJ1034" s="25">
        <f t="shared" si="360"/>
        <v>3.7306430857328108</v>
      </c>
    </row>
    <row r="1035" spans="1:36" x14ac:dyDescent="0.45">
      <c r="A1035" s="60">
        <v>40862</v>
      </c>
      <c r="B1035" s="121">
        <v>1025</v>
      </c>
      <c r="C1035" s="89">
        <f t="shared" si="339"/>
        <v>5.2291124245106957</v>
      </c>
      <c r="D1035" s="75">
        <f t="shared" si="340"/>
        <v>4.1245243128671945</v>
      </c>
      <c r="E1035" s="75">
        <f t="shared" si="341"/>
        <v>1.1045881116435012</v>
      </c>
      <c r="G1035" s="111">
        <v>40862</v>
      </c>
      <c r="H1035" s="139">
        <v>1025</v>
      </c>
      <c r="I1035" s="149">
        <f t="shared" si="342"/>
        <v>2011</v>
      </c>
      <c r="J1035" s="13">
        <f t="shared" si="343"/>
        <v>11</v>
      </c>
      <c r="K1035" s="13">
        <f t="shared" si="344"/>
        <v>15</v>
      </c>
      <c r="L1035" s="144">
        <f t="shared" si="351"/>
        <v>319</v>
      </c>
      <c r="M1035" s="23">
        <f t="shared" si="345"/>
        <v>1.0231834066475822</v>
      </c>
      <c r="N1035" s="35">
        <f t="shared" si="346"/>
        <v>-0.33498815554618733</v>
      </c>
      <c r="O1035" s="87">
        <f t="shared" si="347"/>
        <v>1.1837432890602004</v>
      </c>
      <c r="P1035" s="142">
        <f t="shared" si="348"/>
        <v>11.800699859893559</v>
      </c>
      <c r="R1035" s="60">
        <v>40862</v>
      </c>
      <c r="S1035" s="121">
        <v>1025</v>
      </c>
      <c r="T1035" s="73">
        <f>'Calcul Es et Ea'!C1034</f>
        <v>15.74394</v>
      </c>
      <c r="U1035" s="65">
        <f>'Calcul Es et Ea'!D1034</f>
        <v>6.570087</v>
      </c>
      <c r="V1035" s="33">
        <f t="shared" si="352"/>
        <v>8.8642137067576456</v>
      </c>
      <c r="W1035" s="33">
        <f t="shared" si="353"/>
        <v>6.7910550967671375</v>
      </c>
      <c r="X1035" s="35">
        <f t="shared" si="354"/>
        <v>0.76612041647754581</v>
      </c>
      <c r="Y1035" s="25">
        <f t="shared" si="355"/>
        <v>5.2291124245106957</v>
      </c>
      <c r="AA1035" s="60">
        <v>40862</v>
      </c>
      <c r="AB1035" s="121">
        <v>1025</v>
      </c>
      <c r="AC1035" s="73">
        <f t="shared" si="349"/>
        <v>15.74394</v>
      </c>
      <c r="AD1035" s="65">
        <f t="shared" si="350"/>
        <v>6.570087</v>
      </c>
      <c r="AE1035" s="33">
        <f>'Calcul Es et Ea'!I1034</f>
        <v>1.1811778854156922</v>
      </c>
      <c r="AF1035" s="47">
        <f t="shared" si="356"/>
        <v>288.90394000000003</v>
      </c>
      <c r="AG1035" s="47">
        <f t="shared" si="357"/>
        <v>279.73008700000003</v>
      </c>
      <c r="AH1035" s="33">
        <f t="shared" si="358"/>
        <v>34.15668794094659</v>
      </c>
      <c r="AI1035" s="33">
        <f t="shared" si="359"/>
        <v>30.020547945156956</v>
      </c>
      <c r="AJ1035" s="25">
        <f t="shared" si="360"/>
        <v>4.1245243128671945</v>
      </c>
    </row>
    <row r="1036" spans="1:36" x14ac:dyDescent="0.45">
      <c r="A1036" s="60">
        <v>40863</v>
      </c>
      <c r="B1036" s="122">
        <v>1026</v>
      </c>
      <c r="C1036" s="89">
        <f t="shared" ref="C1036:C1099" si="361">Y1036</f>
        <v>4.0847126937778926</v>
      </c>
      <c r="D1036" s="75">
        <f t="shared" ref="D1036:D1099" si="362">AJ1036</f>
        <v>2.7711959087122313</v>
      </c>
      <c r="E1036" s="75">
        <f t="shared" ref="E1036:E1099" si="363">C1036-D1036</f>
        <v>1.3135167850656613</v>
      </c>
      <c r="G1036" s="111">
        <v>40863</v>
      </c>
      <c r="H1036" s="140">
        <v>1026</v>
      </c>
      <c r="I1036" s="149">
        <f t="shared" ref="I1036:I1099" si="364">YEAR(G1036)</f>
        <v>2011</v>
      </c>
      <c r="J1036" s="13">
        <f t="shared" ref="J1036:J1099" si="365">MONTH(G1036)</f>
        <v>11</v>
      </c>
      <c r="K1036" s="13">
        <f t="shared" ref="K1036:K1099" si="366">DAY(G1036)</f>
        <v>16</v>
      </c>
      <c r="L1036" s="144">
        <f t="shared" si="351"/>
        <v>320</v>
      </c>
      <c r="M1036" s="23">
        <f t="shared" ref="M1036:M1099" si="367">1+0.033*COS(2*PI()*L1036/365)</f>
        <v>1.0235842217394178</v>
      </c>
      <c r="N1036" s="35">
        <f t="shared" ref="N1036:N1099" si="368">0.409*SIN((2*PI()*L1036/365-1.39))</f>
        <v>-0.33897775897836802</v>
      </c>
      <c r="O1036" s="87">
        <f t="shared" ref="O1036:O1099" si="369">ACOS(-TAN($K$5)*TAN(N1036))</f>
        <v>1.1784926391745698</v>
      </c>
      <c r="P1036" s="142">
        <f t="shared" ref="P1036:P1099" si="370">$E$3*M1036*(O1036*SIN($K$5)*SIN(N1036)+COS($K$5)*COS(N1036)*SIN(O1036))</f>
        <v>11.647706660274444</v>
      </c>
      <c r="R1036" s="60">
        <v>40863</v>
      </c>
      <c r="S1036" s="122">
        <v>1026</v>
      </c>
      <c r="T1036" s="73">
        <f>'Calcul Es et Ea'!C1035</f>
        <v>15.85788</v>
      </c>
      <c r="U1036" s="65">
        <f>'Calcul Es et Ea'!D1035</f>
        <v>10.11204</v>
      </c>
      <c r="V1036" s="33">
        <f t="shared" si="352"/>
        <v>8.7492913349317529</v>
      </c>
      <c r="W1036" s="33">
        <f t="shared" si="353"/>
        <v>5.3048216802310293</v>
      </c>
      <c r="X1036" s="35">
        <f t="shared" si="354"/>
        <v>0.6063144404680415</v>
      </c>
      <c r="Y1036" s="25">
        <f t="shared" si="355"/>
        <v>4.0847126937778926</v>
      </c>
      <c r="AA1036" s="60">
        <v>40863</v>
      </c>
      <c r="AB1036" s="122">
        <v>1026</v>
      </c>
      <c r="AC1036" s="73">
        <f t="shared" ref="AC1036:AC1099" si="371">T1036</f>
        <v>15.85788</v>
      </c>
      <c r="AD1036" s="65">
        <f t="shared" ref="AD1036:AD1099" si="372">U1036</f>
        <v>10.11204</v>
      </c>
      <c r="AE1036" s="33">
        <f>'Calcul Es et Ea'!I1035</f>
        <v>1.3088730928429237</v>
      </c>
      <c r="AF1036" s="47">
        <f t="shared" si="356"/>
        <v>289.01788000000005</v>
      </c>
      <c r="AG1036" s="47">
        <f t="shared" si="357"/>
        <v>283.27204</v>
      </c>
      <c r="AH1036" s="33">
        <f t="shared" si="358"/>
        <v>34.210603660488928</v>
      </c>
      <c r="AI1036" s="33">
        <f t="shared" si="359"/>
        <v>31.570156434801611</v>
      </c>
      <c r="AJ1036" s="25">
        <f t="shared" si="360"/>
        <v>2.7711959087122313</v>
      </c>
    </row>
    <row r="1037" spans="1:36" x14ac:dyDescent="0.45">
      <c r="A1037" s="60">
        <v>40864</v>
      </c>
      <c r="B1037" s="122">
        <v>1027</v>
      </c>
      <c r="C1037" s="89">
        <f t="shared" si="361"/>
        <v>4.8004911322162638</v>
      </c>
      <c r="D1037" s="75">
        <f t="shared" si="362"/>
        <v>3.7096899109143795</v>
      </c>
      <c r="E1037" s="75">
        <f t="shared" si="363"/>
        <v>1.0908012213018843</v>
      </c>
      <c r="G1037" s="111">
        <v>40864</v>
      </c>
      <c r="H1037" s="140">
        <v>1027</v>
      </c>
      <c r="I1037" s="149">
        <f t="shared" si="364"/>
        <v>2011</v>
      </c>
      <c r="J1037" s="13">
        <f t="shared" si="365"/>
        <v>11</v>
      </c>
      <c r="K1037" s="13">
        <f t="shared" si="366"/>
        <v>17</v>
      </c>
      <c r="L1037" s="144">
        <f t="shared" ref="L1037:L1100" si="373">L1036+1</f>
        <v>321</v>
      </c>
      <c r="M1037" s="23">
        <f t="shared" si="367"/>
        <v>1.0239780483173626</v>
      </c>
      <c r="N1037" s="35">
        <f t="shared" si="368"/>
        <v>-0.34286691598482394</v>
      </c>
      <c r="O1037" s="87">
        <f t="shared" si="369"/>
        <v>1.1733489002194522</v>
      </c>
      <c r="P1037" s="142">
        <f t="shared" si="370"/>
        <v>11.498909299969924</v>
      </c>
      <c r="R1037" s="60">
        <v>40864</v>
      </c>
      <c r="S1037" s="122">
        <v>1027</v>
      </c>
      <c r="T1037" s="73">
        <f>'Calcul Es et Ea'!C1036</f>
        <v>15.62054</v>
      </c>
      <c r="U1037" s="65">
        <f>'Calcul Es et Ea'!D1036</f>
        <v>7.4778219999999997</v>
      </c>
      <c r="V1037" s="33">
        <f t="shared" si="352"/>
        <v>8.6375207097654094</v>
      </c>
      <c r="W1037" s="33">
        <f t="shared" si="353"/>
        <v>6.2344040678133297</v>
      </c>
      <c r="X1037" s="35">
        <f t="shared" si="354"/>
        <v>0.72178166366244845</v>
      </c>
      <c r="Y1037" s="25">
        <f t="shared" si="355"/>
        <v>4.8004911322162638</v>
      </c>
      <c r="AA1037" s="60">
        <v>40864</v>
      </c>
      <c r="AB1037" s="122">
        <v>1027</v>
      </c>
      <c r="AC1037" s="73">
        <f t="shared" si="371"/>
        <v>15.62054</v>
      </c>
      <c r="AD1037" s="65">
        <f t="shared" si="372"/>
        <v>7.4778219999999997</v>
      </c>
      <c r="AE1037" s="33">
        <f>'Calcul Es et Ea'!I1036</f>
        <v>1.2385784004261269</v>
      </c>
      <c r="AF1037" s="47">
        <f t="shared" si="356"/>
        <v>288.78054000000003</v>
      </c>
      <c r="AG1037" s="47">
        <f t="shared" si="357"/>
        <v>280.63782200000003</v>
      </c>
      <c r="AH1037" s="33">
        <f t="shared" si="358"/>
        <v>34.098367717791817</v>
      </c>
      <c r="AI1037" s="33">
        <f t="shared" si="359"/>
        <v>30.412120177567083</v>
      </c>
      <c r="AJ1037" s="25">
        <f t="shared" si="360"/>
        <v>3.7096899109143795</v>
      </c>
    </row>
    <row r="1038" spans="1:36" x14ac:dyDescent="0.45">
      <c r="A1038" s="60">
        <v>40865</v>
      </c>
      <c r="B1038" s="121">
        <v>1028</v>
      </c>
      <c r="C1038" s="89">
        <f t="shared" si="361"/>
        <v>4.9854014470827561</v>
      </c>
      <c r="D1038" s="75">
        <f t="shared" si="362"/>
        <v>4.1099583211531749</v>
      </c>
      <c r="E1038" s="75">
        <f t="shared" si="363"/>
        <v>0.87544312592958118</v>
      </c>
      <c r="G1038" s="111">
        <v>40865</v>
      </c>
      <c r="H1038" s="139">
        <v>1028</v>
      </c>
      <c r="I1038" s="149">
        <f t="shared" si="364"/>
        <v>2011</v>
      </c>
      <c r="J1038" s="13">
        <f t="shared" si="365"/>
        <v>11</v>
      </c>
      <c r="K1038" s="13">
        <f t="shared" si="366"/>
        <v>18</v>
      </c>
      <c r="L1038" s="144">
        <f t="shared" si="373"/>
        <v>322</v>
      </c>
      <c r="M1038" s="23">
        <f t="shared" si="367"/>
        <v>1.0243647696821025</v>
      </c>
      <c r="N1038" s="35">
        <f t="shared" si="368"/>
        <v>-0.3466544741243997</v>
      </c>
      <c r="O1038" s="87">
        <f t="shared" si="369"/>
        <v>1.1683150488503302</v>
      </c>
      <c r="P1038" s="142">
        <f t="shared" si="370"/>
        <v>11.3543330628058</v>
      </c>
      <c r="R1038" s="60">
        <v>40865</v>
      </c>
      <c r="S1038" s="121">
        <v>1028</v>
      </c>
      <c r="T1038" s="73">
        <f>'Calcul Es et Ea'!C1037</f>
        <v>15.60337</v>
      </c>
      <c r="U1038" s="65">
        <f>'Calcul Es et Ea'!D1037</f>
        <v>6.5961999999999996</v>
      </c>
      <c r="V1038" s="33">
        <f t="shared" si="352"/>
        <v>8.5289208234572058</v>
      </c>
      <c r="W1038" s="33">
        <f t="shared" si="353"/>
        <v>6.4745473338737094</v>
      </c>
      <c r="X1038" s="35">
        <f t="shared" si="354"/>
        <v>0.75912855423240355</v>
      </c>
      <c r="Y1038" s="25">
        <f t="shared" si="355"/>
        <v>4.9854014470827561</v>
      </c>
      <c r="AA1038" s="60">
        <v>40865</v>
      </c>
      <c r="AB1038" s="121">
        <v>1028</v>
      </c>
      <c r="AC1038" s="73">
        <f t="shared" si="371"/>
        <v>15.60337</v>
      </c>
      <c r="AD1038" s="65">
        <f t="shared" si="372"/>
        <v>6.5961999999999996</v>
      </c>
      <c r="AE1038" s="33">
        <f>'Calcul Es et Ea'!I1037</f>
        <v>1.1485190046942129</v>
      </c>
      <c r="AF1038" s="47">
        <f t="shared" si="356"/>
        <v>288.76337000000001</v>
      </c>
      <c r="AG1038" s="47">
        <f t="shared" si="357"/>
        <v>279.75620000000004</v>
      </c>
      <c r="AH1038" s="33">
        <f t="shared" si="358"/>
        <v>34.090258906020544</v>
      </c>
      <c r="AI1038" s="33">
        <f t="shared" si="359"/>
        <v>30.031759271816533</v>
      </c>
      <c r="AJ1038" s="25">
        <f t="shared" si="360"/>
        <v>4.1099583211531749</v>
      </c>
    </row>
    <row r="1039" spans="1:36" x14ac:dyDescent="0.45">
      <c r="A1039" s="60">
        <v>40866</v>
      </c>
      <c r="B1039" s="122">
        <v>1029</v>
      </c>
      <c r="C1039" s="89">
        <f t="shared" si="361"/>
        <v>5.4760525587347599</v>
      </c>
      <c r="D1039" s="75">
        <f t="shared" si="362"/>
        <v>4.7187670237888524</v>
      </c>
      <c r="E1039" s="75">
        <f t="shared" si="363"/>
        <v>0.75728553494590756</v>
      </c>
      <c r="G1039" s="111">
        <v>40866</v>
      </c>
      <c r="H1039" s="140">
        <v>1029</v>
      </c>
      <c r="I1039" s="149">
        <f t="shared" si="364"/>
        <v>2011</v>
      </c>
      <c r="J1039" s="13">
        <f t="shared" si="365"/>
        <v>11</v>
      </c>
      <c r="K1039" s="13">
        <f t="shared" si="366"/>
        <v>19</v>
      </c>
      <c r="L1039" s="144">
        <f t="shared" si="373"/>
        <v>323</v>
      </c>
      <c r="M1039" s="23">
        <f t="shared" si="367"/>
        <v>1.0247442712397508</v>
      </c>
      <c r="N1039" s="35">
        <f t="shared" si="368"/>
        <v>-0.35033931106187588</v>
      </c>
      <c r="O1039" s="87">
        <f t="shared" si="369"/>
        <v>1.163394067571764</v>
      </c>
      <c r="P1039" s="142">
        <f t="shared" si="370"/>
        <v>11.214001499710486</v>
      </c>
      <c r="R1039" s="60">
        <v>40866</v>
      </c>
      <c r="S1039" s="122">
        <v>1029</v>
      </c>
      <c r="T1039" s="73">
        <f>'Calcul Es et Ea'!C1038</f>
        <v>16.021419999999999</v>
      </c>
      <c r="U1039" s="65">
        <f>'Calcul Es et Ea'!D1038</f>
        <v>4.8803900000000002</v>
      </c>
      <c r="V1039" s="33">
        <f t="shared" si="352"/>
        <v>8.4235093665225289</v>
      </c>
      <c r="W1039" s="33">
        <f t="shared" si="353"/>
        <v>7.1117565697854026</v>
      </c>
      <c r="X1039" s="35">
        <f t="shared" si="354"/>
        <v>0.84427478623690821</v>
      </c>
      <c r="Y1039" s="25">
        <f t="shared" si="355"/>
        <v>5.4760525587347599</v>
      </c>
      <c r="AA1039" s="60">
        <v>40866</v>
      </c>
      <c r="AB1039" s="122">
        <v>1029</v>
      </c>
      <c r="AC1039" s="73">
        <f t="shared" si="371"/>
        <v>16.021419999999999</v>
      </c>
      <c r="AD1039" s="65">
        <f t="shared" si="372"/>
        <v>4.8803900000000002</v>
      </c>
      <c r="AE1039" s="33">
        <f>'Calcul Es et Ea'!I1038</f>
        <v>1.1800394359510709</v>
      </c>
      <c r="AF1039" s="47">
        <f t="shared" si="356"/>
        <v>289.18142</v>
      </c>
      <c r="AG1039" s="47">
        <f t="shared" si="357"/>
        <v>278.04039</v>
      </c>
      <c r="AH1039" s="33">
        <f t="shared" si="358"/>
        <v>34.288101324233999</v>
      </c>
      <c r="AI1039" s="33">
        <f t="shared" si="359"/>
        <v>29.301742620340299</v>
      </c>
      <c r="AJ1039" s="25">
        <f t="shared" si="360"/>
        <v>4.7187670237888524</v>
      </c>
    </row>
    <row r="1040" spans="1:36" x14ac:dyDescent="0.45">
      <c r="A1040" s="60">
        <v>40867</v>
      </c>
      <c r="B1040" s="122">
        <v>1030</v>
      </c>
      <c r="C1040" s="89">
        <f t="shared" si="361"/>
        <v>5.8332385361042762</v>
      </c>
      <c r="D1040" s="75">
        <f t="shared" si="362"/>
        <v>5.1965028339395394</v>
      </c>
      <c r="E1040" s="75">
        <f t="shared" si="363"/>
        <v>0.63673570216473685</v>
      </c>
      <c r="G1040" s="111">
        <v>40867</v>
      </c>
      <c r="H1040" s="140">
        <v>1030</v>
      </c>
      <c r="I1040" s="149">
        <f t="shared" si="364"/>
        <v>2011</v>
      </c>
      <c r="J1040" s="13">
        <f t="shared" si="365"/>
        <v>11</v>
      </c>
      <c r="K1040" s="13">
        <f t="shared" si="366"/>
        <v>20</v>
      </c>
      <c r="L1040" s="144">
        <f t="shared" si="373"/>
        <v>324</v>
      </c>
      <c r="M1040" s="23">
        <f t="shared" si="367"/>
        <v>1.0251164405358055</v>
      </c>
      <c r="N1040" s="35">
        <f t="shared" si="368"/>
        <v>-0.35392033490054309</v>
      </c>
      <c r="O1040" s="87">
        <f t="shared" si="369"/>
        <v>1.1585889399287916</v>
      </c>
      <c r="P1040" s="142">
        <f t="shared" si="370"/>
        <v>11.077936483012248</v>
      </c>
      <c r="R1040" s="60">
        <v>40867</v>
      </c>
      <c r="S1040" s="122">
        <v>1030</v>
      </c>
      <c r="T1040" s="73">
        <f>'Calcul Es et Ea'!C1039</f>
        <v>16.88083</v>
      </c>
      <c r="U1040" s="65">
        <f>'Calcul Es et Ea'!D1039</f>
        <v>3.9265560000000002</v>
      </c>
      <c r="V1040" s="33">
        <f t="shared" si="352"/>
        <v>8.3213027685794803</v>
      </c>
      <c r="W1040" s="33">
        <f t="shared" si="353"/>
        <v>7.5756344624730856</v>
      </c>
      <c r="X1040" s="35">
        <f t="shared" si="354"/>
        <v>0.91039043682895737</v>
      </c>
      <c r="Y1040" s="25">
        <f t="shared" si="355"/>
        <v>5.8332385361042762</v>
      </c>
      <c r="AA1040" s="60">
        <v>40867</v>
      </c>
      <c r="AB1040" s="122">
        <v>1030</v>
      </c>
      <c r="AC1040" s="73">
        <f t="shared" si="371"/>
        <v>16.88083</v>
      </c>
      <c r="AD1040" s="65">
        <f t="shared" si="372"/>
        <v>3.9265560000000002</v>
      </c>
      <c r="AE1040" s="33">
        <f>'Calcul Es et Ea'!I1039</f>
        <v>1.2115209841019987</v>
      </c>
      <c r="AF1040" s="47">
        <f t="shared" si="356"/>
        <v>290.04083000000003</v>
      </c>
      <c r="AG1040" s="47">
        <f t="shared" si="357"/>
        <v>277.08655600000003</v>
      </c>
      <c r="AH1040" s="33">
        <f t="shared" si="358"/>
        <v>34.697521240741224</v>
      </c>
      <c r="AI1040" s="33">
        <f t="shared" si="359"/>
        <v>28.901721515848628</v>
      </c>
      <c r="AJ1040" s="25">
        <f t="shared" si="360"/>
        <v>5.1965028339395394</v>
      </c>
    </row>
    <row r="1041" spans="1:36" x14ac:dyDescent="0.45">
      <c r="A1041" s="60">
        <v>40868</v>
      </c>
      <c r="B1041" s="121">
        <v>1031</v>
      </c>
      <c r="C1041" s="89">
        <f t="shared" si="361"/>
        <v>4.740346385611879</v>
      </c>
      <c r="D1041" s="75">
        <f t="shared" si="362"/>
        <v>3.8052789159933122</v>
      </c>
      <c r="E1041" s="75">
        <f t="shared" si="363"/>
        <v>0.93506746961856679</v>
      </c>
      <c r="G1041" s="111">
        <v>40868</v>
      </c>
      <c r="H1041" s="139">
        <v>1031</v>
      </c>
      <c r="I1041" s="149">
        <f t="shared" si="364"/>
        <v>2011</v>
      </c>
      <c r="J1041" s="13">
        <f t="shared" si="365"/>
        <v>11</v>
      </c>
      <c r="K1041" s="13">
        <f t="shared" si="366"/>
        <v>21</v>
      </c>
      <c r="L1041" s="144">
        <f t="shared" si="373"/>
        <v>325</v>
      </c>
      <c r="M1041" s="23">
        <f t="shared" si="367"/>
        <v>1.0254811672884725</v>
      </c>
      <c r="N1041" s="35">
        <f t="shared" si="368"/>
        <v>-0.35739648450575284</v>
      </c>
      <c r="O1041" s="87">
        <f t="shared" si="369"/>
        <v>1.1539026454636072</v>
      </c>
      <c r="P1041" s="142">
        <f t="shared" si="370"/>
        <v>10.946158263594898</v>
      </c>
      <c r="R1041" s="60">
        <v>40868</v>
      </c>
      <c r="S1041" s="121">
        <v>1031</v>
      </c>
      <c r="T1041" s="73">
        <f>'Calcul Es et Ea'!C1040</f>
        <v>16.969539999999999</v>
      </c>
      <c r="U1041" s="65">
        <f>'Calcul Es et Ea'!D1040</f>
        <v>8.2074429999999996</v>
      </c>
      <c r="V1041" s="33">
        <f t="shared" si="352"/>
        <v>8.2223162412819431</v>
      </c>
      <c r="W1041" s="33">
        <f t="shared" si="353"/>
        <v>6.156294007288154</v>
      </c>
      <c r="X1041" s="35">
        <f t="shared" si="354"/>
        <v>0.74872989880626695</v>
      </c>
      <c r="Y1041" s="25">
        <f t="shared" si="355"/>
        <v>4.740346385611879</v>
      </c>
      <c r="AA1041" s="60">
        <v>40868</v>
      </c>
      <c r="AB1041" s="121">
        <v>1031</v>
      </c>
      <c r="AC1041" s="73">
        <f t="shared" si="371"/>
        <v>16.969539999999999</v>
      </c>
      <c r="AD1041" s="65">
        <f t="shared" si="372"/>
        <v>8.2074429999999996</v>
      </c>
      <c r="AE1041" s="33">
        <f>'Calcul Es et Ea'!I1040</f>
        <v>1.3735767591558214</v>
      </c>
      <c r="AF1041" s="47">
        <f t="shared" si="356"/>
        <v>290.12954000000002</v>
      </c>
      <c r="AG1041" s="47">
        <f t="shared" si="357"/>
        <v>281.36744300000004</v>
      </c>
      <c r="AH1041" s="33">
        <f t="shared" si="358"/>
        <v>34.739990151489224</v>
      </c>
      <c r="AI1041" s="33">
        <f t="shared" si="359"/>
        <v>30.729625571316586</v>
      </c>
      <c r="AJ1041" s="25">
        <f t="shared" si="360"/>
        <v>3.8052789159933122</v>
      </c>
    </row>
    <row r="1042" spans="1:36" x14ac:dyDescent="0.45">
      <c r="A1042" s="60">
        <v>40869</v>
      </c>
      <c r="B1042" s="122">
        <v>1032</v>
      </c>
      <c r="C1042" s="89">
        <f t="shared" si="361"/>
        <v>5.2531379019408613</v>
      </c>
      <c r="D1042" s="75">
        <f t="shared" si="362"/>
        <v>4.516522624620003</v>
      </c>
      <c r="E1042" s="75">
        <f t="shared" si="363"/>
        <v>0.7366152773208583</v>
      </c>
      <c r="G1042" s="111">
        <v>40869</v>
      </c>
      <c r="H1042" s="140">
        <v>1032</v>
      </c>
      <c r="I1042" s="149">
        <f t="shared" si="364"/>
        <v>2011</v>
      </c>
      <c r="J1042" s="13">
        <f t="shared" si="365"/>
        <v>11</v>
      </c>
      <c r="K1042" s="13">
        <f t="shared" si="366"/>
        <v>22</v>
      </c>
      <c r="L1042" s="144">
        <f t="shared" si="373"/>
        <v>326</v>
      </c>
      <c r="M1042" s="23">
        <f t="shared" si="367"/>
        <v>1.0258383434213432</v>
      </c>
      <c r="N1042" s="35">
        <f t="shared" si="368"/>
        <v>-0.36076672981935554</v>
      </c>
      <c r="O1042" s="87">
        <f t="shared" si="369"/>
        <v>1.1493381544467873</v>
      </c>
      <c r="P1042" s="142">
        <f t="shared" si="370"/>
        <v>10.818685530700328</v>
      </c>
      <c r="R1042" s="60">
        <v>40869</v>
      </c>
      <c r="S1042" s="122">
        <v>1032</v>
      </c>
      <c r="T1042" s="73">
        <f>'Calcul Es et Ea'!C1041</f>
        <v>16.807469999999999</v>
      </c>
      <c r="U1042" s="65">
        <f>'Calcul Es et Ea'!D1041</f>
        <v>5.7920780000000001</v>
      </c>
      <c r="V1042" s="33">
        <f t="shared" si="352"/>
        <v>8.1265638232408595</v>
      </c>
      <c r="W1042" s="33">
        <f t="shared" si="353"/>
        <v>6.8222570155076117</v>
      </c>
      <c r="X1042" s="35">
        <f t="shared" si="354"/>
        <v>0.83950082272127013</v>
      </c>
      <c r="Y1042" s="25">
        <f t="shared" si="355"/>
        <v>5.2531379019408613</v>
      </c>
      <c r="AA1042" s="60">
        <v>40869</v>
      </c>
      <c r="AB1042" s="122">
        <v>1032</v>
      </c>
      <c r="AC1042" s="73">
        <f t="shared" si="371"/>
        <v>16.807469999999999</v>
      </c>
      <c r="AD1042" s="65">
        <f t="shared" si="372"/>
        <v>5.7920780000000001</v>
      </c>
      <c r="AE1042" s="33">
        <f>'Calcul Es et Ea'!I1041</f>
        <v>1.3191999518470485</v>
      </c>
      <c r="AF1042" s="47">
        <f t="shared" si="356"/>
        <v>289.96747000000005</v>
      </c>
      <c r="AG1042" s="47">
        <f t="shared" si="357"/>
        <v>278.95207800000003</v>
      </c>
      <c r="AH1042" s="33">
        <f t="shared" si="358"/>
        <v>34.662430393628163</v>
      </c>
      <c r="AI1042" s="33">
        <f t="shared" si="359"/>
        <v>29.687955957121513</v>
      </c>
      <c r="AJ1042" s="25">
        <f t="shared" si="360"/>
        <v>4.516522624620003</v>
      </c>
    </row>
    <row r="1043" spans="1:36" x14ac:dyDescent="0.45">
      <c r="A1043" s="60">
        <v>40870</v>
      </c>
      <c r="B1043" s="122">
        <v>1033</v>
      </c>
      <c r="C1043" s="89">
        <f t="shared" si="361"/>
        <v>4.5290737271897914</v>
      </c>
      <c r="D1043" s="75">
        <f t="shared" si="362"/>
        <v>3.6981196422153952</v>
      </c>
      <c r="E1043" s="75">
        <f t="shared" si="363"/>
        <v>0.83095408497439616</v>
      </c>
      <c r="G1043" s="111">
        <v>40870</v>
      </c>
      <c r="H1043" s="140">
        <v>1033</v>
      </c>
      <c r="I1043" s="149">
        <f t="shared" si="364"/>
        <v>2011</v>
      </c>
      <c r="J1043" s="13">
        <f t="shared" si="365"/>
        <v>11</v>
      </c>
      <c r="K1043" s="13">
        <f t="shared" si="366"/>
        <v>23</v>
      </c>
      <c r="L1043" s="144">
        <f t="shared" si="373"/>
        <v>327</v>
      </c>
      <c r="M1043" s="23">
        <f t="shared" si="367"/>
        <v>1.0261878630954209</v>
      </c>
      <c r="N1043" s="35">
        <f t="shared" si="368"/>
        <v>-0.36403007216492916</v>
      </c>
      <c r="O1043" s="87">
        <f t="shared" si="369"/>
        <v>1.1448984223942553</v>
      </c>
      <c r="P1043" s="142">
        <f t="shared" si="370"/>
        <v>10.695535474151738</v>
      </c>
      <c r="R1043" s="60">
        <v>40870</v>
      </c>
      <c r="S1043" s="122">
        <v>1033</v>
      </c>
      <c r="T1043" s="73">
        <f>'Calcul Es et Ea'!C1042</f>
        <v>15.374140000000001</v>
      </c>
      <c r="U1043" s="65">
        <f>'Calcul Es et Ea'!D1042</f>
        <v>6.996435</v>
      </c>
      <c r="V1043" s="33">
        <f t="shared" si="352"/>
        <v>8.0340584267638206</v>
      </c>
      <c r="W1043" s="33">
        <f t="shared" si="353"/>
        <v>5.8819139314153128</v>
      </c>
      <c r="X1043" s="35">
        <f t="shared" si="354"/>
        <v>0.73212237439311134</v>
      </c>
      <c r="Y1043" s="25">
        <f t="shared" si="355"/>
        <v>4.5290737271897914</v>
      </c>
      <c r="AA1043" s="60">
        <v>40870</v>
      </c>
      <c r="AB1043" s="122">
        <v>1033</v>
      </c>
      <c r="AC1043" s="73">
        <f t="shared" si="371"/>
        <v>15.374140000000001</v>
      </c>
      <c r="AD1043" s="65">
        <f t="shared" si="372"/>
        <v>6.996435</v>
      </c>
      <c r="AE1043" s="33">
        <f>'Calcul Es et Ea'!I1042</f>
        <v>1.2978139470905021</v>
      </c>
      <c r="AF1043" s="47">
        <f t="shared" si="356"/>
        <v>288.53414000000004</v>
      </c>
      <c r="AG1043" s="47">
        <f t="shared" si="357"/>
        <v>280.15643500000004</v>
      </c>
      <c r="AH1043" s="33">
        <f t="shared" si="358"/>
        <v>33.982139793208908</v>
      </c>
      <c r="AI1043" s="33">
        <f t="shared" si="359"/>
        <v>30.203988949017411</v>
      </c>
      <c r="AJ1043" s="25">
        <f t="shared" si="360"/>
        <v>3.6981196422153952</v>
      </c>
    </row>
    <row r="1044" spans="1:36" x14ac:dyDescent="0.45">
      <c r="A1044" s="60">
        <v>40871</v>
      </c>
      <c r="B1044" s="121">
        <v>1034</v>
      </c>
      <c r="C1044" s="89">
        <f t="shared" si="361"/>
        <v>3.044739591664217</v>
      </c>
      <c r="D1044" s="75">
        <f t="shared" si="362"/>
        <v>1.933407235798013</v>
      </c>
      <c r="E1044" s="75">
        <f t="shared" si="363"/>
        <v>1.111332355866204</v>
      </c>
      <c r="G1044" s="111">
        <v>40871</v>
      </c>
      <c r="H1044" s="139">
        <v>1034</v>
      </c>
      <c r="I1044" s="149">
        <f t="shared" si="364"/>
        <v>2011</v>
      </c>
      <c r="J1044" s="13">
        <f t="shared" si="365"/>
        <v>11</v>
      </c>
      <c r="K1044" s="13">
        <f t="shared" si="366"/>
        <v>24</v>
      </c>
      <c r="L1044" s="144">
        <f t="shared" si="373"/>
        <v>328</v>
      </c>
      <c r="M1044" s="23">
        <f t="shared" si="367"/>
        <v>1.026529622740483</v>
      </c>
      <c r="N1044" s="35">
        <f t="shared" si="368"/>
        <v>-0.36718554454370778</v>
      </c>
      <c r="O1044" s="87">
        <f t="shared" si="369"/>
        <v>1.1405863843831396</v>
      </c>
      <c r="P1044" s="142">
        <f t="shared" si="370"/>
        <v>10.576723848755707</v>
      </c>
      <c r="R1044" s="60">
        <v>40871</v>
      </c>
      <c r="S1044" s="121">
        <v>1034</v>
      </c>
      <c r="T1044" s="73">
        <f>'Calcul Es et Ea'!C1043</f>
        <v>9.6173459999999995</v>
      </c>
      <c r="U1044" s="65">
        <f>'Calcul Es et Ea'!D1043</f>
        <v>5.7455780000000001</v>
      </c>
      <c r="V1044" s="33">
        <f t="shared" si="352"/>
        <v>7.9448118862313377</v>
      </c>
      <c r="W1044" s="33">
        <f t="shared" si="353"/>
        <v>3.9542072619015802</v>
      </c>
      <c r="X1044" s="35">
        <f t="shared" si="354"/>
        <v>0.49770936285532102</v>
      </c>
      <c r="Y1044" s="25">
        <f t="shared" si="355"/>
        <v>3.044739591664217</v>
      </c>
      <c r="AA1044" s="60">
        <v>40871</v>
      </c>
      <c r="AB1044" s="121">
        <v>1034</v>
      </c>
      <c r="AC1044" s="73">
        <f t="shared" si="371"/>
        <v>9.6173459999999995</v>
      </c>
      <c r="AD1044" s="65">
        <f t="shared" si="372"/>
        <v>5.7455780000000001</v>
      </c>
      <c r="AE1044" s="33">
        <f>'Calcul Es et Ea'!I1043</f>
        <v>1.0453338139274233</v>
      </c>
      <c r="AF1044" s="47">
        <f t="shared" si="356"/>
        <v>282.77734600000002</v>
      </c>
      <c r="AG1044" s="47">
        <f t="shared" si="357"/>
        <v>278.90557800000005</v>
      </c>
      <c r="AH1044" s="33">
        <f t="shared" si="358"/>
        <v>31.350202445492748</v>
      </c>
      <c r="AI1044" s="33">
        <f t="shared" si="359"/>
        <v>29.668165535505267</v>
      </c>
      <c r="AJ1044" s="25">
        <f t="shared" si="360"/>
        <v>1.933407235798013</v>
      </c>
    </row>
    <row r="1045" spans="1:36" x14ac:dyDescent="0.45">
      <c r="A1045" s="60">
        <v>40872</v>
      </c>
      <c r="B1045" s="122">
        <v>1035</v>
      </c>
      <c r="C1045" s="89">
        <f t="shared" si="361"/>
        <v>3.8346530604926476</v>
      </c>
      <c r="D1045" s="75">
        <f t="shared" si="362"/>
        <v>2.9487892760158814</v>
      </c>
      <c r="E1045" s="75">
        <f t="shared" si="363"/>
        <v>0.88586378447676628</v>
      </c>
      <c r="G1045" s="111">
        <v>40872</v>
      </c>
      <c r="H1045" s="140">
        <v>1035</v>
      </c>
      <c r="I1045" s="149">
        <f t="shared" si="364"/>
        <v>2011</v>
      </c>
      <c r="J1045" s="13">
        <f t="shared" si="365"/>
        <v>11</v>
      </c>
      <c r="K1045" s="13">
        <f t="shared" si="366"/>
        <v>25</v>
      </c>
      <c r="L1045" s="144">
        <f t="shared" si="373"/>
        <v>329</v>
      </c>
      <c r="M1045" s="23">
        <f t="shared" si="367"/>
        <v>1.0268635210857713</v>
      </c>
      <c r="N1045" s="35">
        <f t="shared" si="368"/>
        <v>-0.37023221192112515</v>
      </c>
      <c r="O1045" s="87">
        <f t="shared" si="369"/>
        <v>1.1364049491816917</v>
      </c>
      <c r="P1045" s="142">
        <f t="shared" si="370"/>
        <v>10.462265040627003</v>
      </c>
      <c r="R1045" s="60">
        <v>40872</v>
      </c>
      <c r="S1045" s="122">
        <v>1035</v>
      </c>
      <c r="T1045" s="73">
        <f>'Calcul Es et Ea'!C1044</f>
        <v>12.80411</v>
      </c>
      <c r="U1045" s="65">
        <f>'Calcul Es et Ea'!D1044</f>
        <v>6.5276889999999996</v>
      </c>
      <c r="V1045" s="33">
        <f t="shared" si="352"/>
        <v>7.8588350079173797</v>
      </c>
      <c r="W1045" s="33">
        <f t="shared" si="353"/>
        <v>4.9800689097307114</v>
      </c>
      <c r="X1045" s="35">
        <f t="shared" si="354"/>
        <v>0.63369047762340647</v>
      </c>
      <c r="Y1045" s="25">
        <f t="shared" si="355"/>
        <v>3.8346530604926476</v>
      </c>
      <c r="AA1045" s="60">
        <v>40872</v>
      </c>
      <c r="AB1045" s="122">
        <v>1035</v>
      </c>
      <c r="AC1045" s="73">
        <f t="shared" si="371"/>
        <v>12.80411</v>
      </c>
      <c r="AD1045" s="65">
        <f t="shared" si="372"/>
        <v>6.5276889999999996</v>
      </c>
      <c r="AE1045" s="33">
        <f>'Calcul Es et Ea'!I1044</f>
        <v>1.2129234306849377</v>
      </c>
      <c r="AF1045" s="47">
        <f t="shared" si="356"/>
        <v>285.96411000000001</v>
      </c>
      <c r="AG1045" s="47">
        <f t="shared" si="357"/>
        <v>279.68768900000003</v>
      </c>
      <c r="AH1045" s="33">
        <f t="shared" si="358"/>
        <v>32.787478172361148</v>
      </c>
      <c r="AI1045" s="33">
        <f t="shared" si="359"/>
        <v>30.00235152074826</v>
      </c>
      <c r="AJ1045" s="25">
        <f t="shared" si="360"/>
        <v>2.9487892760158814</v>
      </c>
    </row>
    <row r="1046" spans="1:36" x14ac:dyDescent="0.45">
      <c r="A1046" s="60">
        <v>40873</v>
      </c>
      <c r="B1046" s="122">
        <v>1036</v>
      </c>
      <c r="C1046" s="89">
        <f t="shared" si="361"/>
        <v>3.2301465547792048</v>
      </c>
      <c r="D1046" s="75">
        <f t="shared" si="362"/>
        <v>2.2631460907798</v>
      </c>
      <c r="E1046" s="75">
        <f t="shared" si="363"/>
        <v>0.96700046399940476</v>
      </c>
      <c r="G1046" s="111">
        <v>40873</v>
      </c>
      <c r="H1046" s="140">
        <v>1036</v>
      </c>
      <c r="I1046" s="149">
        <f t="shared" si="364"/>
        <v>2011</v>
      </c>
      <c r="J1046" s="13">
        <f t="shared" si="365"/>
        <v>11</v>
      </c>
      <c r="K1046" s="13">
        <f t="shared" si="366"/>
        <v>26</v>
      </c>
      <c r="L1046" s="144">
        <f t="shared" si="373"/>
        <v>330</v>
      </c>
      <c r="M1046" s="23">
        <f t="shared" si="367"/>
        <v>1.0271894591899993</v>
      </c>
      <c r="N1046" s="35">
        <f t="shared" si="368"/>
        <v>-0.37316917150388462</v>
      </c>
      <c r="O1046" s="87">
        <f t="shared" si="369"/>
        <v>1.1323569932104722</v>
      </c>
      <c r="P1046" s="142">
        <f t="shared" si="370"/>
        <v>10.352172135166311</v>
      </c>
      <c r="R1046" s="60">
        <v>40873</v>
      </c>
      <c r="S1046" s="122">
        <v>1036</v>
      </c>
      <c r="T1046" s="73">
        <f>'Calcul Es et Ea'!C1045</f>
        <v>9.9382359999999998</v>
      </c>
      <c r="U1046" s="65">
        <f>'Calcul Es et Ea'!D1045</f>
        <v>5.3894780000000004</v>
      </c>
      <c r="V1046" s="33">
        <f t="shared" si="352"/>
        <v>7.7761376210515269</v>
      </c>
      <c r="W1046" s="33">
        <f t="shared" si="353"/>
        <v>4.1949955256872791</v>
      </c>
      <c r="X1046" s="35">
        <f t="shared" si="354"/>
        <v>0.53947032963133323</v>
      </c>
      <c r="Y1046" s="25">
        <f t="shared" si="355"/>
        <v>3.2301465547792048</v>
      </c>
      <c r="AA1046" s="60">
        <v>40873</v>
      </c>
      <c r="AB1046" s="122">
        <v>1036</v>
      </c>
      <c r="AC1046" s="73">
        <f t="shared" si="371"/>
        <v>9.9382359999999998</v>
      </c>
      <c r="AD1046" s="65">
        <f t="shared" si="372"/>
        <v>5.3894780000000004</v>
      </c>
      <c r="AE1046" s="33">
        <f>'Calcul Es et Ea'!I1045</f>
        <v>1.0561776511394918</v>
      </c>
      <c r="AF1046" s="47">
        <f t="shared" si="356"/>
        <v>283.09823600000004</v>
      </c>
      <c r="AG1046" s="47">
        <f t="shared" si="357"/>
        <v>278.54947800000002</v>
      </c>
      <c r="AH1046" s="33">
        <f t="shared" si="358"/>
        <v>31.492747148347444</v>
      </c>
      <c r="AI1046" s="33">
        <f t="shared" si="359"/>
        <v>29.516937042372152</v>
      </c>
      <c r="AJ1046" s="25">
        <f t="shared" si="360"/>
        <v>2.2631460907798</v>
      </c>
    </row>
    <row r="1047" spans="1:36" x14ac:dyDescent="0.45">
      <c r="A1047" s="60">
        <v>40874</v>
      </c>
      <c r="B1047" s="121">
        <v>1037</v>
      </c>
      <c r="C1047" s="89">
        <f t="shared" si="361"/>
        <v>4.1978294779075345</v>
      </c>
      <c r="D1047" s="75">
        <f t="shared" si="362"/>
        <v>3.4533443577885943</v>
      </c>
      <c r="E1047" s="75">
        <f t="shared" si="363"/>
        <v>0.74448512011894019</v>
      </c>
      <c r="G1047" s="111">
        <v>40874</v>
      </c>
      <c r="H1047" s="139">
        <v>1037</v>
      </c>
      <c r="I1047" s="149">
        <f t="shared" si="364"/>
        <v>2011</v>
      </c>
      <c r="J1047" s="13">
        <f t="shared" si="365"/>
        <v>11</v>
      </c>
      <c r="K1047" s="13">
        <f t="shared" si="366"/>
        <v>27</v>
      </c>
      <c r="L1047" s="144">
        <f t="shared" si="373"/>
        <v>331</v>
      </c>
      <c r="M1047" s="23">
        <f t="shared" si="367"/>
        <v>1.0275073404706727</v>
      </c>
      <c r="N1047" s="35">
        <f t="shared" si="368"/>
        <v>-0.37599555300747733</v>
      </c>
      <c r="O1047" s="87">
        <f t="shared" si="369"/>
        <v>1.1284453543540498</v>
      </c>
      <c r="P1047" s="142">
        <f t="shared" si="370"/>
        <v>10.246456986407761</v>
      </c>
      <c r="R1047" s="60">
        <v>40874</v>
      </c>
      <c r="S1047" s="121">
        <v>1037</v>
      </c>
      <c r="T1047" s="73">
        <f>'Calcul Es et Ea'!C1046</f>
        <v>15.79387</v>
      </c>
      <c r="U1047" s="65">
        <f>'Calcul Es et Ea'!D1046</f>
        <v>7.9521110000000004</v>
      </c>
      <c r="V1047" s="33">
        <f t="shared" si="352"/>
        <v>7.6967286299100541</v>
      </c>
      <c r="W1047" s="33">
        <f t="shared" si="353"/>
        <v>5.4517265946851099</v>
      </c>
      <c r="X1047" s="35">
        <f t="shared" si="354"/>
        <v>0.70831737181161603</v>
      </c>
      <c r="Y1047" s="25">
        <f t="shared" si="355"/>
        <v>4.1978294779075345</v>
      </c>
      <c r="AA1047" s="60">
        <v>40874</v>
      </c>
      <c r="AB1047" s="121">
        <v>1037</v>
      </c>
      <c r="AC1047" s="73">
        <f t="shared" si="371"/>
        <v>15.79387</v>
      </c>
      <c r="AD1047" s="65">
        <f t="shared" si="372"/>
        <v>7.9521110000000004</v>
      </c>
      <c r="AE1047" s="33">
        <f>'Calcul Es et Ea'!I1046</f>
        <v>1.3752582833387581</v>
      </c>
      <c r="AF1047" s="47">
        <f t="shared" si="356"/>
        <v>288.95387000000005</v>
      </c>
      <c r="AG1047" s="47">
        <f t="shared" si="357"/>
        <v>281.11211100000003</v>
      </c>
      <c r="AH1047" s="33">
        <f t="shared" si="358"/>
        <v>34.180306664821217</v>
      </c>
      <c r="AI1047" s="33">
        <f t="shared" si="359"/>
        <v>30.618232685340917</v>
      </c>
      <c r="AJ1047" s="25">
        <f t="shared" si="360"/>
        <v>3.4533443577885943</v>
      </c>
    </row>
    <row r="1048" spans="1:36" x14ac:dyDescent="0.45">
      <c r="A1048" s="60">
        <v>40875</v>
      </c>
      <c r="B1048" s="122">
        <v>1038</v>
      </c>
      <c r="C1048" s="89">
        <f t="shared" si="361"/>
        <v>3.388967093463128</v>
      </c>
      <c r="D1048" s="75">
        <f t="shared" si="362"/>
        <v>2.4736791523583088</v>
      </c>
      <c r="E1048" s="75">
        <f t="shared" si="363"/>
        <v>0.91528794110481915</v>
      </c>
      <c r="G1048" s="111">
        <v>40875</v>
      </c>
      <c r="H1048" s="140">
        <v>1038</v>
      </c>
      <c r="I1048" s="149">
        <f t="shared" si="364"/>
        <v>2011</v>
      </c>
      <c r="J1048" s="13">
        <f t="shared" si="365"/>
        <v>11</v>
      </c>
      <c r="K1048" s="13">
        <f t="shared" si="366"/>
        <v>28</v>
      </c>
      <c r="L1048" s="144">
        <f t="shared" si="373"/>
        <v>332</v>
      </c>
      <c r="M1048" s="23">
        <f t="shared" si="367"/>
        <v>1.0278170707327079</v>
      </c>
      <c r="N1048" s="35">
        <f t="shared" si="368"/>
        <v>-0.37871051891406543</v>
      </c>
      <c r="O1048" s="87">
        <f t="shared" si="369"/>
        <v>1.1246728256444916</v>
      </c>
      <c r="P1048" s="142">
        <f t="shared" si="370"/>
        <v>10.145130287441294</v>
      </c>
      <c r="R1048" s="60">
        <v>40875</v>
      </c>
      <c r="S1048" s="122">
        <v>1038</v>
      </c>
      <c r="T1048" s="73">
        <f>'Calcul Es et Ea'!C1047</f>
        <v>13.78416</v>
      </c>
      <c r="U1048" s="65">
        <f>'Calcul Es et Ea'!D1047</f>
        <v>8.5706430000000005</v>
      </c>
      <c r="V1048" s="33">
        <f t="shared" si="352"/>
        <v>7.6206160667144029</v>
      </c>
      <c r="W1048" s="33">
        <f t="shared" si="353"/>
        <v>4.4012559655365298</v>
      </c>
      <c r="X1048" s="35">
        <f t="shared" si="354"/>
        <v>0.57754595258518426</v>
      </c>
      <c r="Y1048" s="25">
        <f t="shared" si="355"/>
        <v>3.388967093463128</v>
      </c>
      <c r="AA1048" s="60">
        <v>40875</v>
      </c>
      <c r="AB1048" s="122">
        <v>1038</v>
      </c>
      <c r="AC1048" s="73">
        <f t="shared" si="371"/>
        <v>13.78416</v>
      </c>
      <c r="AD1048" s="65">
        <f t="shared" si="372"/>
        <v>8.5706430000000005</v>
      </c>
      <c r="AE1048" s="33">
        <f>'Calcul Es et Ea'!I1047</f>
        <v>1.3135548931647967</v>
      </c>
      <c r="AF1048" s="47">
        <f t="shared" si="356"/>
        <v>286.94416000000001</v>
      </c>
      <c r="AG1048" s="47">
        <f t="shared" si="357"/>
        <v>281.73064300000004</v>
      </c>
      <c r="AH1048" s="33">
        <f t="shared" si="358"/>
        <v>33.239268236558921</v>
      </c>
      <c r="AI1048" s="33">
        <f t="shared" si="359"/>
        <v>30.888601024460627</v>
      </c>
      <c r="AJ1048" s="25">
        <f t="shared" si="360"/>
        <v>2.4736791523583088</v>
      </c>
    </row>
    <row r="1049" spans="1:36" x14ac:dyDescent="0.45">
      <c r="A1049" s="60">
        <v>40876</v>
      </c>
      <c r="B1049" s="122">
        <v>1039</v>
      </c>
      <c r="C1049" s="89">
        <f t="shared" si="361"/>
        <v>4.3039454392412901</v>
      </c>
      <c r="D1049" s="75">
        <f t="shared" si="362"/>
        <v>3.8709417173648699</v>
      </c>
      <c r="E1049" s="75">
        <f t="shared" si="363"/>
        <v>0.43300372187642022</v>
      </c>
      <c r="G1049" s="111">
        <v>40876</v>
      </c>
      <c r="H1049" s="140">
        <v>1039</v>
      </c>
      <c r="I1049" s="149">
        <f t="shared" si="364"/>
        <v>2011</v>
      </c>
      <c r="J1049" s="13">
        <f t="shared" si="365"/>
        <v>11</v>
      </c>
      <c r="K1049" s="13">
        <f t="shared" si="366"/>
        <v>29</v>
      </c>
      <c r="L1049" s="144">
        <f t="shared" si="373"/>
        <v>333</v>
      </c>
      <c r="M1049" s="23">
        <f t="shared" si="367"/>
        <v>1.0281185581963432</v>
      </c>
      <c r="N1049" s="35">
        <f t="shared" si="368"/>
        <v>-0.38131326472065658</v>
      </c>
      <c r="O1049" s="87">
        <f t="shared" si="369"/>
        <v>1.121042148839891</v>
      </c>
      <c r="P1049" s="142">
        <f t="shared" si="370"/>
        <v>10.048201641603592</v>
      </c>
      <c r="R1049" s="60">
        <v>40876</v>
      </c>
      <c r="S1049" s="122">
        <v>1039</v>
      </c>
      <c r="T1049" s="73">
        <f>'Calcul Es et Ea'!C1048</f>
        <v>12.81649</v>
      </c>
      <c r="U1049" s="65">
        <f>'Calcul Es et Ea'!D1048</f>
        <v>4.2447660000000003</v>
      </c>
      <c r="V1049" s="33">
        <f t="shared" si="352"/>
        <v>7.5478071451069546</v>
      </c>
      <c r="W1049" s="33">
        <f t="shared" si="353"/>
        <v>5.5895395314821945</v>
      </c>
      <c r="X1049" s="35">
        <f t="shared" si="354"/>
        <v>0.74055145077544093</v>
      </c>
      <c r="Y1049" s="25">
        <f t="shared" si="355"/>
        <v>4.3039454392412901</v>
      </c>
      <c r="AA1049" s="60">
        <v>40876</v>
      </c>
      <c r="AB1049" s="122">
        <v>1039</v>
      </c>
      <c r="AC1049" s="73">
        <f t="shared" si="371"/>
        <v>12.81649</v>
      </c>
      <c r="AD1049" s="65">
        <f t="shared" si="372"/>
        <v>4.2447660000000003</v>
      </c>
      <c r="AE1049" s="33">
        <f>'Calcul Es et Ea'!I1048</f>
        <v>1.1067509288981996</v>
      </c>
      <c r="AF1049" s="47">
        <f t="shared" si="356"/>
        <v>285.97649000000001</v>
      </c>
      <c r="AG1049" s="47">
        <f t="shared" si="357"/>
        <v>277.40476600000005</v>
      </c>
      <c r="AH1049" s="33">
        <f t="shared" si="358"/>
        <v>32.793156302243119</v>
      </c>
      <c r="AI1049" s="33">
        <f t="shared" si="359"/>
        <v>29.034714926933791</v>
      </c>
      <c r="AJ1049" s="25">
        <f t="shared" si="360"/>
        <v>3.8709417173648699</v>
      </c>
    </row>
    <row r="1050" spans="1:36" x14ac:dyDescent="0.45">
      <c r="A1050" s="60">
        <v>40877</v>
      </c>
      <c r="B1050" s="121">
        <v>1040</v>
      </c>
      <c r="C1050" s="89">
        <f t="shared" si="361"/>
        <v>4.4026185838385823</v>
      </c>
      <c r="D1050" s="75">
        <f t="shared" si="362"/>
        <v>4.1214469512493395</v>
      </c>
      <c r="E1050" s="75">
        <f t="shared" si="363"/>
        <v>0.28117163258924283</v>
      </c>
      <c r="G1050" s="111">
        <v>40877</v>
      </c>
      <c r="H1050" s="139">
        <v>1040</v>
      </c>
      <c r="I1050" s="149">
        <f t="shared" si="364"/>
        <v>2011</v>
      </c>
      <c r="J1050" s="13">
        <f t="shared" si="365"/>
        <v>11</v>
      </c>
      <c r="K1050" s="13">
        <f t="shared" si="366"/>
        <v>30</v>
      </c>
      <c r="L1050" s="144">
        <f t="shared" si="373"/>
        <v>334</v>
      </c>
      <c r="M1050" s="23">
        <f t="shared" si="367"/>
        <v>1.0284117135243369</v>
      </c>
      <c r="N1050" s="35">
        <f t="shared" si="368"/>
        <v>-0.38380301917749693</v>
      </c>
      <c r="O1050" s="87">
        <f t="shared" si="369"/>
        <v>1.1175560079231128</v>
      </c>
      <c r="P1050" s="142">
        <f t="shared" si="370"/>
        <v>9.9556796341217133</v>
      </c>
      <c r="R1050" s="60">
        <v>40877</v>
      </c>
      <c r="S1050" s="121">
        <v>1040</v>
      </c>
      <c r="T1050" s="73">
        <f>'Calcul Es et Ea'!C1049</f>
        <v>12.250769999999999</v>
      </c>
      <c r="U1050" s="65">
        <f>'Calcul Es et Ea'!D1049</f>
        <v>3.1140219999999998</v>
      </c>
      <c r="V1050" s="33">
        <f t="shared" si="352"/>
        <v>7.4783083139668669</v>
      </c>
      <c r="W1050" s="33">
        <f t="shared" si="353"/>
        <v>5.7176864725176388</v>
      </c>
      <c r="X1050" s="35">
        <f t="shared" si="354"/>
        <v>0.76456950321759243</v>
      </c>
      <c r="Y1050" s="25">
        <f t="shared" si="355"/>
        <v>4.4026185838385823</v>
      </c>
      <c r="AA1050" s="60">
        <v>40877</v>
      </c>
      <c r="AB1050" s="121">
        <v>1040</v>
      </c>
      <c r="AC1050" s="73">
        <f t="shared" si="371"/>
        <v>12.250769999999999</v>
      </c>
      <c r="AD1050" s="65">
        <f t="shared" si="372"/>
        <v>3.1140219999999998</v>
      </c>
      <c r="AE1050" s="33">
        <f>'Calcul Es et Ea'!I1049</f>
        <v>1.0321381199501958</v>
      </c>
      <c r="AF1050" s="47">
        <f t="shared" si="356"/>
        <v>285.41077000000001</v>
      </c>
      <c r="AG1050" s="47">
        <f t="shared" si="357"/>
        <v>276.274022</v>
      </c>
      <c r="AH1050" s="33">
        <f t="shared" si="358"/>
        <v>32.53443897582958</v>
      </c>
      <c r="AI1050" s="33">
        <f t="shared" si="359"/>
        <v>28.564201894081869</v>
      </c>
      <c r="AJ1050" s="25">
        <f t="shared" si="360"/>
        <v>4.1214469512493395</v>
      </c>
    </row>
    <row r="1051" spans="1:36" x14ac:dyDescent="0.45">
      <c r="A1051" s="60">
        <v>40878</v>
      </c>
      <c r="B1051" s="122">
        <v>1041</v>
      </c>
      <c r="C1051" s="89">
        <f t="shared" si="361"/>
        <v>3.5434773042230079</v>
      </c>
      <c r="D1051" s="75">
        <f t="shared" si="362"/>
        <v>2.8272803184128072</v>
      </c>
      <c r="E1051" s="75">
        <f t="shared" si="363"/>
        <v>0.71619698581020064</v>
      </c>
      <c r="G1051" s="111">
        <v>40878</v>
      </c>
      <c r="H1051" s="140">
        <v>1041</v>
      </c>
      <c r="I1051" s="149">
        <f t="shared" si="364"/>
        <v>2011</v>
      </c>
      <c r="J1051" s="13">
        <f t="shared" si="365"/>
        <v>12</v>
      </c>
      <c r="K1051" s="13">
        <f t="shared" si="366"/>
        <v>1</v>
      </c>
      <c r="L1051" s="144">
        <f t="shared" si="373"/>
        <v>335</v>
      </c>
      <c r="M1051" s="23">
        <f t="shared" si="367"/>
        <v>1.0286964498484381</v>
      </c>
      <c r="N1051" s="35">
        <f t="shared" si="368"/>
        <v>-0.38617904451660728</v>
      </c>
      <c r="O1051" s="87">
        <f t="shared" si="369"/>
        <v>1.1142170225477412</v>
      </c>
      <c r="P1051" s="142">
        <f t="shared" si="370"/>
        <v>9.8675719038850893</v>
      </c>
      <c r="R1051" s="60">
        <v>40878</v>
      </c>
      <c r="S1051" s="122">
        <v>1041</v>
      </c>
      <c r="T1051" s="73">
        <f>'Calcul Es et Ea'!C1050</f>
        <v>14.56944</v>
      </c>
      <c r="U1051" s="65">
        <f>'Calcul Es et Ea'!D1050</f>
        <v>8.544537</v>
      </c>
      <c r="V1051" s="33">
        <f t="shared" si="352"/>
        <v>7.412125311322324</v>
      </c>
      <c r="W1051" s="33">
        <f t="shared" si="353"/>
        <v>4.6019185769129969</v>
      </c>
      <c r="X1051" s="35">
        <f t="shared" si="354"/>
        <v>0.62086356930358133</v>
      </c>
      <c r="Y1051" s="25">
        <f t="shared" si="355"/>
        <v>3.5434773042230079</v>
      </c>
      <c r="AA1051" s="60">
        <v>40878</v>
      </c>
      <c r="AB1051" s="122">
        <v>1041</v>
      </c>
      <c r="AC1051" s="73">
        <f t="shared" si="371"/>
        <v>14.56944</v>
      </c>
      <c r="AD1051" s="65">
        <f t="shared" si="372"/>
        <v>8.544537</v>
      </c>
      <c r="AE1051" s="33">
        <f>'Calcul Es et Ea'!I1050</f>
        <v>1.31206467234443</v>
      </c>
      <c r="AF1051" s="47">
        <f t="shared" si="356"/>
        <v>287.72944000000001</v>
      </c>
      <c r="AG1051" s="47">
        <f t="shared" si="357"/>
        <v>281.70453700000002</v>
      </c>
      <c r="AH1051" s="33">
        <f t="shared" si="358"/>
        <v>33.604628224859461</v>
      </c>
      <c r="AI1051" s="33">
        <f t="shared" si="359"/>
        <v>30.877153696834071</v>
      </c>
      <c r="AJ1051" s="25">
        <f t="shared" si="360"/>
        <v>2.8272803184128072</v>
      </c>
    </row>
    <row r="1052" spans="1:36" x14ac:dyDescent="0.45">
      <c r="A1052" s="60">
        <v>40879</v>
      </c>
      <c r="B1052" s="122">
        <v>1042</v>
      </c>
      <c r="C1052" s="89">
        <f t="shared" si="361"/>
        <v>3.4558000360000727</v>
      </c>
      <c r="D1052" s="75">
        <f t="shared" si="362"/>
        <v>2.8736848634571635</v>
      </c>
      <c r="E1052" s="75">
        <f t="shared" si="363"/>
        <v>0.58211517254290923</v>
      </c>
      <c r="G1052" s="111">
        <v>40879</v>
      </c>
      <c r="H1052" s="140">
        <v>1042</v>
      </c>
      <c r="I1052" s="149">
        <f t="shared" si="364"/>
        <v>2011</v>
      </c>
      <c r="J1052" s="13">
        <f t="shared" si="365"/>
        <v>12</v>
      </c>
      <c r="K1052" s="13">
        <f t="shared" si="366"/>
        <v>2</v>
      </c>
      <c r="L1052" s="144">
        <f t="shared" si="373"/>
        <v>336</v>
      </c>
      <c r="M1052" s="23">
        <f t="shared" si="367"/>
        <v>1.0289726827951293</v>
      </c>
      <c r="N1052" s="35">
        <f t="shared" si="368"/>
        <v>-0.38844063667040113</v>
      </c>
      <c r="O1052" s="87">
        <f t="shared" si="369"/>
        <v>1.1110277414599188</v>
      </c>
      <c r="P1052" s="142">
        <f t="shared" si="370"/>
        <v>9.7838852150143136</v>
      </c>
      <c r="R1052" s="60">
        <v>40879</v>
      </c>
      <c r="S1052" s="122">
        <v>1042</v>
      </c>
      <c r="T1052" s="73">
        <f>'Calcul Es et Ea'!C1051</f>
        <v>12.47081</v>
      </c>
      <c r="U1052" s="65">
        <f>'Calcul Es et Ea'!D1051</f>
        <v>6.6419199999999998</v>
      </c>
      <c r="V1052" s="33">
        <f t="shared" si="352"/>
        <v>7.3492632181101527</v>
      </c>
      <c r="W1052" s="33">
        <f t="shared" si="353"/>
        <v>4.4880519948052893</v>
      </c>
      <c r="X1052" s="35">
        <f t="shared" si="354"/>
        <v>0.61068053512436071</v>
      </c>
      <c r="Y1052" s="25">
        <f t="shared" si="355"/>
        <v>3.4558000360000727</v>
      </c>
      <c r="AA1052" s="60">
        <v>40879</v>
      </c>
      <c r="AB1052" s="122">
        <v>1042</v>
      </c>
      <c r="AC1052" s="73">
        <f t="shared" si="371"/>
        <v>12.47081</v>
      </c>
      <c r="AD1052" s="65">
        <f t="shared" si="372"/>
        <v>6.6419199999999998</v>
      </c>
      <c r="AE1052" s="33">
        <f>'Calcul Es et Ea'!I1051</f>
        <v>1.0986512360950405</v>
      </c>
      <c r="AF1052" s="47">
        <f t="shared" si="356"/>
        <v>285.63081</v>
      </c>
      <c r="AG1052" s="47">
        <f t="shared" si="357"/>
        <v>279.80192000000005</v>
      </c>
      <c r="AH1052" s="33">
        <f t="shared" si="358"/>
        <v>32.634885935278945</v>
      </c>
      <c r="AI1052" s="33">
        <f t="shared" si="359"/>
        <v>30.051396208024993</v>
      </c>
      <c r="AJ1052" s="25">
        <f t="shared" si="360"/>
        <v>2.8736848634571635</v>
      </c>
    </row>
    <row r="1053" spans="1:36" x14ac:dyDescent="0.45">
      <c r="A1053" s="60">
        <v>40880</v>
      </c>
      <c r="B1053" s="121">
        <v>1043</v>
      </c>
      <c r="C1053" s="89">
        <f t="shared" si="361"/>
        <v>3.3902969799750844</v>
      </c>
      <c r="D1053" s="75">
        <f t="shared" si="362"/>
        <v>2.7432778924862586</v>
      </c>
      <c r="E1053" s="75">
        <f t="shared" si="363"/>
        <v>0.64701908748882575</v>
      </c>
      <c r="G1053" s="111">
        <v>40880</v>
      </c>
      <c r="H1053" s="139">
        <v>1043</v>
      </c>
      <c r="I1053" s="149">
        <f t="shared" si="364"/>
        <v>2011</v>
      </c>
      <c r="J1053" s="13">
        <f t="shared" si="365"/>
        <v>12</v>
      </c>
      <c r="K1053" s="13">
        <f t="shared" si="366"/>
        <v>3</v>
      </c>
      <c r="L1053" s="144">
        <f t="shared" si="373"/>
        <v>337</v>
      </c>
      <c r="M1053" s="23">
        <f t="shared" si="367"/>
        <v>1.0292403305106266</v>
      </c>
      <c r="N1053" s="35">
        <f t="shared" si="368"/>
        <v>-0.39058712548031388</v>
      </c>
      <c r="O1053" s="87">
        <f t="shared" si="369"/>
        <v>1.1079906359263128</v>
      </c>
      <c r="P1053" s="142">
        <f t="shared" si="370"/>
        <v>9.7046255278901459</v>
      </c>
      <c r="R1053" s="60">
        <v>40880</v>
      </c>
      <c r="S1053" s="121">
        <v>1043</v>
      </c>
      <c r="T1053" s="73">
        <f>'Calcul Es et Ea'!C1052</f>
        <v>12.898300000000001</v>
      </c>
      <c r="U1053" s="65">
        <f>'Calcul Es et Ea'!D1052</f>
        <v>7.1962729999999997</v>
      </c>
      <c r="V1053" s="33">
        <f t="shared" si="352"/>
        <v>7.2897265115299623</v>
      </c>
      <c r="W1053" s="33">
        <f t="shared" si="353"/>
        <v>4.4029830908767327</v>
      </c>
      <c r="X1053" s="35">
        <f t="shared" si="354"/>
        <v>0.60399839197158545</v>
      </c>
      <c r="Y1053" s="25">
        <f t="shared" si="355"/>
        <v>3.3902969799750844</v>
      </c>
      <c r="AA1053" s="60">
        <v>40880</v>
      </c>
      <c r="AB1053" s="121">
        <v>1043</v>
      </c>
      <c r="AC1053" s="73">
        <f t="shared" si="371"/>
        <v>12.898300000000001</v>
      </c>
      <c r="AD1053" s="65">
        <f t="shared" si="372"/>
        <v>7.1962729999999997</v>
      </c>
      <c r="AE1053" s="33">
        <f>'Calcul Es et Ea'!I1052</f>
        <v>1.1979655603105044</v>
      </c>
      <c r="AF1053" s="47">
        <f t="shared" si="356"/>
        <v>286.05830000000003</v>
      </c>
      <c r="AG1053" s="47">
        <f t="shared" si="357"/>
        <v>280.35627300000004</v>
      </c>
      <c r="AH1053" s="33">
        <f t="shared" si="358"/>
        <v>32.83069728406246</v>
      </c>
      <c r="AI1053" s="33">
        <f t="shared" si="359"/>
        <v>30.290260263964559</v>
      </c>
      <c r="AJ1053" s="25">
        <f t="shared" si="360"/>
        <v>2.7432778924862586</v>
      </c>
    </row>
    <row r="1054" spans="1:36" x14ac:dyDescent="0.45">
      <c r="A1054" s="60">
        <v>40881</v>
      </c>
      <c r="B1054" s="122">
        <v>1044</v>
      </c>
      <c r="C1054" s="89">
        <f t="shared" si="361"/>
        <v>2.1528477548464284</v>
      </c>
      <c r="D1054" s="75">
        <f t="shared" si="362"/>
        <v>0.97111017687118451</v>
      </c>
      <c r="E1054" s="75">
        <f t="shared" si="363"/>
        <v>1.1817375779752439</v>
      </c>
      <c r="G1054" s="111">
        <v>40881</v>
      </c>
      <c r="H1054" s="140">
        <v>1044</v>
      </c>
      <c r="I1054" s="149">
        <f t="shared" si="364"/>
        <v>2011</v>
      </c>
      <c r="J1054" s="13">
        <f t="shared" si="365"/>
        <v>12</v>
      </c>
      <c r="K1054" s="13">
        <f t="shared" si="366"/>
        <v>4</v>
      </c>
      <c r="L1054" s="144">
        <f t="shared" si="373"/>
        <v>338</v>
      </c>
      <c r="M1054" s="23">
        <f t="shared" si="367"/>
        <v>1.0294993136851356</v>
      </c>
      <c r="N1054" s="35">
        <f t="shared" si="368"/>
        <v>-0.3926178748953863</v>
      </c>
      <c r="O1054" s="87">
        <f t="shared" si="369"/>
        <v>1.1051080931998083</v>
      </c>
      <c r="P1054" s="142">
        <f t="shared" si="370"/>
        <v>9.6297980693021827</v>
      </c>
      <c r="R1054" s="60">
        <v>40881</v>
      </c>
      <c r="S1054" s="122">
        <v>1044</v>
      </c>
      <c r="T1054" s="73">
        <f>'Calcul Es et Ea'!C1053</f>
        <v>13.7301</v>
      </c>
      <c r="U1054" s="65">
        <f>'Calcul Es et Ea'!D1053</f>
        <v>11.395009999999999</v>
      </c>
      <c r="V1054" s="33">
        <f t="shared" si="352"/>
        <v>7.2335191177370284</v>
      </c>
      <c r="W1054" s="33">
        <f t="shared" si="353"/>
        <v>2.7959061751252317</v>
      </c>
      <c r="X1054" s="35">
        <f t="shared" si="354"/>
        <v>0.38652088003327451</v>
      </c>
      <c r="Y1054" s="25">
        <f t="shared" si="355"/>
        <v>2.1528477548464284</v>
      </c>
      <c r="AA1054" s="60">
        <v>40881</v>
      </c>
      <c r="AB1054" s="122">
        <v>1044</v>
      </c>
      <c r="AC1054" s="73">
        <f t="shared" si="371"/>
        <v>13.7301</v>
      </c>
      <c r="AD1054" s="65">
        <f t="shared" si="372"/>
        <v>11.395009999999999</v>
      </c>
      <c r="AE1054" s="33">
        <f>'Calcul Es et Ea'!I1053</f>
        <v>1.4235348354598205</v>
      </c>
      <c r="AF1054" s="47">
        <f t="shared" si="356"/>
        <v>286.89010000000002</v>
      </c>
      <c r="AG1054" s="47">
        <f t="shared" si="357"/>
        <v>284.55501000000004</v>
      </c>
      <c r="AH1054" s="33">
        <f t="shared" si="358"/>
        <v>33.214226331553597</v>
      </c>
      <c r="AI1054" s="33">
        <f t="shared" si="359"/>
        <v>32.145992482410115</v>
      </c>
      <c r="AJ1054" s="25">
        <f t="shared" si="360"/>
        <v>0.97111017687118451</v>
      </c>
    </row>
    <row r="1055" spans="1:36" x14ac:dyDescent="0.45">
      <c r="A1055" s="60">
        <v>40882</v>
      </c>
      <c r="B1055" s="122">
        <v>1045</v>
      </c>
      <c r="C1055" s="89">
        <f t="shared" si="361"/>
        <v>3.5543808212552888</v>
      </c>
      <c r="D1055" s="75">
        <f t="shared" si="362"/>
        <v>3.2282018791812503</v>
      </c>
      <c r="E1055" s="75">
        <f t="shared" si="363"/>
        <v>0.32617894207403841</v>
      </c>
      <c r="G1055" s="111">
        <v>40882</v>
      </c>
      <c r="H1055" s="140">
        <v>1045</v>
      </c>
      <c r="I1055" s="149">
        <f t="shared" si="364"/>
        <v>2011</v>
      </c>
      <c r="J1055" s="13">
        <f t="shared" si="365"/>
        <v>12</v>
      </c>
      <c r="K1055" s="13">
        <f t="shared" si="366"/>
        <v>5</v>
      </c>
      <c r="L1055" s="144">
        <f t="shared" si="373"/>
        <v>339</v>
      </c>
      <c r="M1055" s="23">
        <f t="shared" si="367"/>
        <v>1.0297495555763521</v>
      </c>
      <c r="N1055" s="35">
        <f t="shared" si="368"/>
        <v>-0.39453228316073946</v>
      </c>
      <c r="O1055" s="87">
        <f t="shared" si="369"/>
        <v>1.1023824100556929</v>
      </c>
      <c r="P1055" s="142">
        <f t="shared" si="370"/>
        <v>9.559407401375184</v>
      </c>
      <c r="R1055" s="60">
        <v>40882</v>
      </c>
      <c r="S1055" s="122">
        <v>1045</v>
      </c>
      <c r="T1055" s="73">
        <f>'Calcul Es et Ea'!C1054</f>
        <v>11.17449</v>
      </c>
      <c r="U1055" s="65">
        <f>'Calcul Es et Ea'!D1054</f>
        <v>4.7153109999999998</v>
      </c>
      <c r="V1055" s="33">
        <f t="shared" si="352"/>
        <v>7.1806444636169839</v>
      </c>
      <c r="W1055" s="33">
        <f t="shared" si="353"/>
        <v>4.6160789886432321</v>
      </c>
      <c r="X1055" s="35">
        <f t="shared" si="354"/>
        <v>0.64285023608007086</v>
      </c>
      <c r="Y1055" s="25">
        <f t="shared" si="355"/>
        <v>3.5543808212552888</v>
      </c>
      <c r="AA1055" s="60">
        <v>40882</v>
      </c>
      <c r="AB1055" s="122">
        <v>1045</v>
      </c>
      <c r="AC1055" s="73">
        <f t="shared" si="371"/>
        <v>11.17449</v>
      </c>
      <c r="AD1055" s="65">
        <f t="shared" si="372"/>
        <v>4.7153109999999998</v>
      </c>
      <c r="AE1055" s="33">
        <f>'Calcul Es et Ea'!I1054</f>
        <v>0.95118147691498889</v>
      </c>
      <c r="AF1055" s="47">
        <f t="shared" si="356"/>
        <v>284.33449000000002</v>
      </c>
      <c r="AG1055" s="47">
        <f t="shared" si="357"/>
        <v>277.87531100000001</v>
      </c>
      <c r="AH1055" s="33">
        <f t="shared" si="358"/>
        <v>32.046460260116106</v>
      </c>
      <c r="AI1055" s="33">
        <f t="shared" si="359"/>
        <v>29.232216085352754</v>
      </c>
      <c r="AJ1055" s="25">
        <f t="shared" si="360"/>
        <v>3.2282018791812503</v>
      </c>
    </row>
    <row r="1056" spans="1:36" x14ac:dyDescent="0.45">
      <c r="A1056" s="60">
        <v>40883</v>
      </c>
      <c r="B1056" s="121">
        <v>1046</v>
      </c>
      <c r="C1056" s="89">
        <f t="shared" si="361"/>
        <v>3.2316038380880525</v>
      </c>
      <c r="D1056" s="75">
        <f t="shared" si="362"/>
        <v>2.7455258245230176</v>
      </c>
      <c r="E1056" s="75">
        <f t="shared" si="363"/>
        <v>0.48607801356503488</v>
      </c>
      <c r="G1056" s="111">
        <v>40883</v>
      </c>
      <c r="H1056" s="139">
        <v>1046</v>
      </c>
      <c r="I1056" s="149">
        <f t="shared" si="364"/>
        <v>2011</v>
      </c>
      <c r="J1056" s="13">
        <f t="shared" si="365"/>
        <v>12</v>
      </c>
      <c r="K1056" s="13">
        <f t="shared" si="366"/>
        <v>6</v>
      </c>
      <c r="L1056" s="144">
        <f t="shared" si="373"/>
        <v>340</v>
      </c>
      <c r="M1056" s="23">
        <f t="shared" si="367"/>
        <v>1.0299909820322035</v>
      </c>
      <c r="N1056" s="35">
        <f t="shared" si="368"/>
        <v>-0.39632978299588817</v>
      </c>
      <c r="O1056" s="87">
        <f t="shared" si="369"/>
        <v>1.0998157864320124</v>
      </c>
      <c r="P1056" s="142">
        <f t="shared" si="370"/>
        <v>9.4934574889310532</v>
      </c>
      <c r="R1056" s="60">
        <v>40883</v>
      </c>
      <c r="S1056" s="121">
        <v>1046</v>
      </c>
      <c r="T1056" s="73">
        <f>'Calcul Es et Ea'!C1055</f>
        <v>10.621090000000001</v>
      </c>
      <c r="U1056" s="65">
        <f>'Calcul Es et Ea'!D1055</f>
        <v>5.2073330000000002</v>
      </c>
      <c r="V1056" s="33">
        <f t="shared" si="352"/>
        <v>7.1311055273854507</v>
      </c>
      <c r="W1056" s="33">
        <f t="shared" si="353"/>
        <v>4.1968881014130552</v>
      </c>
      <c r="X1056" s="35">
        <f t="shared" si="354"/>
        <v>0.58853260343656744</v>
      </c>
      <c r="Y1056" s="25">
        <f t="shared" si="355"/>
        <v>3.2316038380880525</v>
      </c>
      <c r="AA1056" s="60">
        <v>40883</v>
      </c>
      <c r="AB1056" s="121">
        <v>1046</v>
      </c>
      <c r="AC1056" s="73">
        <f t="shared" si="371"/>
        <v>10.621090000000001</v>
      </c>
      <c r="AD1056" s="65">
        <f t="shared" si="372"/>
        <v>5.2073330000000002</v>
      </c>
      <c r="AE1056" s="33">
        <f>'Calcul Es et Ea'!I1055</f>
        <v>0.97558788505466509</v>
      </c>
      <c r="AF1056" s="47">
        <f t="shared" si="356"/>
        <v>283.78109000000001</v>
      </c>
      <c r="AG1056" s="47">
        <f t="shared" si="357"/>
        <v>278.36733300000003</v>
      </c>
      <c r="AH1056" s="33">
        <f t="shared" si="358"/>
        <v>31.797699678774737</v>
      </c>
      <c r="AI1056" s="33">
        <f t="shared" si="359"/>
        <v>29.439807601869369</v>
      </c>
      <c r="AJ1056" s="25">
        <f t="shared" si="360"/>
        <v>2.7455258245230176</v>
      </c>
    </row>
    <row r="1057" spans="1:36" x14ac:dyDescent="0.45">
      <c r="A1057" s="60">
        <v>40884</v>
      </c>
      <c r="B1057" s="122">
        <v>1047</v>
      </c>
      <c r="C1057" s="89">
        <f t="shared" si="361"/>
        <v>3.37983556644331</v>
      </c>
      <c r="D1057" s="75">
        <f t="shared" si="362"/>
        <v>2.8940256945874285</v>
      </c>
      <c r="E1057" s="75">
        <f t="shared" si="363"/>
        <v>0.48580987185588143</v>
      </c>
      <c r="G1057" s="111">
        <v>40884</v>
      </c>
      <c r="H1057" s="140">
        <v>1047</v>
      </c>
      <c r="I1057" s="149">
        <f t="shared" si="364"/>
        <v>2011</v>
      </c>
      <c r="J1057" s="13">
        <f t="shared" si="365"/>
        <v>12</v>
      </c>
      <c r="K1057" s="13">
        <f t="shared" si="366"/>
        <v>7</v>
      </c>
      <c r="L1057" s="144">
        <f t="shared" si="373"/>
        <v>341</v>
      </c>
      <c r="M1057" s="23">
        <f t="shared" si="367"/>
        <v>1.0302235215128204</v>
      </c>
      <c r="N1057" s="35">
        <f t="shared" si="368"/>
        <v>-0.39800984176283782</v>
      </c>
      <c r="O1057" s="87">
        <f t="shared" si="369"/>
        <v>1.0974103192084572</v>
      </c>
      <c r="P1057" s="142">
        <f t="shared" si="370"/>
        <v>9.4319517649467013</v>
      </c>
      <c r="R1057" s="60">
        <v>40884</v>
      </c>
      <c r="S1057" s="122">
        <v>1047</v>
      </c>
      <c r="T1057" s="73">
        <f>'Calcul Es et Ea'!C1056</f>
        <v>13.80003</v>
      </c>
      <c r="U1057" s="65">
        <f>'Calcul Es et Ea'!D1056</f>
        <v>7.8007470000000003</v>
      </c>
      <c r="V1057" s="33">
        <f t="shared" si="352"/>
        <v>7.0849048877573644</v>
      </c>
      <c r="W1057" s="33">
        <f t="shared" si="353"/>
        <v>4.389396839536766</v>
      </c>
      <c r="X1057" s="35">
        <f t="shared" si="354"/>
        <v>0.6195420981757418</v>
      </c>
      <c r="Y1057" s="25">
        <f t="shared" si="355"/>
        <v>3.37983556644331</v>
      </c>
      <c r="AA1057" s="60">
        <v>40884</v>
      </c>
      <c r="AB1057" s="122">
        <v>1047</v>
      </c>
      <c r="AC1057" s="73">
        <f t="shared" si="371"/>
        <v>13.80003</v>
      </c>
      <c r="AD1057" s="65">
        <f t="shared" si="372"/>
        <v>7.8007470000000003</v>
      </c>
      <c r="AE1057" s="33">
        <f>'Calcul Es et Ea'!I1056</f>
        <v>1.2017347021676503</v>
      </c>
      <c r="AF1057" s="47">
        <f t="shared" si="356"/>
        <v>286.96003000000002</v>
      </c>
      <c r="AG1057" s="47">
        <f t="shared" si="357"/>
        <v>280.96074700000003</v>
      </c>
      <c r="AH1057" s="33">
        <f t="shared" si="358"/>
        <v>33.24662229388813</v>
      </c>
      <c r="AI1057" s="33">
        <f t="shared" si="359"/>
        <v>30.552340734246233</v>
      </c>
      <c r="AJ1057" s="25">
        <f t="shared" si="360"/>
        <v>2.8940256945874285</v>
      </c>
    </row>
    <row r="1058" spans="1:36" x14ac:dyDescent="0.45">
      <c r="A1058" s="60">
        <v>40885</v>
      </c>
      <c r="B1058" s="122">
        <v>1048</v>
      </c>
      <c r="C1058" s="89">
        <f t="shared" si="361"/>
        <v>3.9951392416500706</v>
      </c>
      <c r="D1058" s="75">
        <f t="shared" si="362"/>
        <v>3.8203920233334592</v>
      </c>
      <c r="E1058" s="75">
        <f t="shared" si="363"/>
        <v>0.17474721831661144</v>
      </c>
      <c r="G1058" s="111">
        <v>40885</v>
      </c>
      <c r="H1058" s="140">
        <v>1048</v>
      </c>
      <c r="I1058" s="149">
        <f t="shared" si="364"/>
        <v>2011</v>
      </c>
      <c r="J1058" s="13">
        <f t="shared" si="365"/>
        <v>12</v>
      </c>
      <c r="K1058" s="13">
        <f t="shared" si="366"/>
        <v>8</v>
      </c>
      <c r="L1058" s="144">
        <f t="shared" si="373"/>
        <v>342</v>
      </c>
      <c r="M1058" s="23">
        <f t="shared" si="367"/>
        <v>1.0304471051117361</v>
      </c>
      <c r="N1058" s="35">
        <f t="shared" si="368"/>
        <v>-0.39957196162391734</v>
      </c>
      <c r="O1058" s="87">
        <f t="shared" si="369"/>
        <v>1.0951679961585086</v>
      </c>
      <c r="P1058" s="142">
        <f t="shared" si="370"/>
        <v>9.3748931937725573</v>
      </c>
      <c r="R1058" s="60">
        <v>40885</v>
      </c>
      <c r="S1058" s="122">
        <v>1048</v>
      </c>
      <c r="T1058" s="73">
        <f>'Calcul Es et Ea'!C1057</f>
        <v>14.039630000000001</v>
      </c>
      <c r="U1058" s="65">
        <f>'Calcul Es et Ea'!D1057</f>
        <v>5.5548120000000001</v>
      </c>
      <c r="V1058" s="33">
        <f t="shared" ref="V1058:V1121" si="374">(0.75+2*$T$2/100000)*P1058</f>
        <v>7.0420447714341945</v>
      </c>
      <c r="W1058" s="33">
        <f t="shared" ref="W1058:W1121" si="375">$T$4*SQRT(T1058-U1058)*P1058</f>
        <v>5.1884925216234681</v>
      </c>
      <c r="X1058" s="35">
        <f t="shared" ref="X1058:X1121" si="376">IF(W1058/V1058&lt;=1,W1058/V1058,1)</f>
        <v>0.7367877782700849</v>
      </c>
      <c r="Y1058" s="25">
        <f t="shared" ref="Y1058:Y1121" si="377">0.77*W1058</f>
        <v>3.9951392416500706</v>
      </c>
      <c r="AA1058" s="60">
        <v>40885</v>
      </c>
      <c r="AB1058" s="122">
        <v>1048</v>
      </c>
      <c r="AC1058" s="73">
        <f t="shared" si="371"/>
        <v>14.039630000000001</v>
      </c>
      <c r="AD1058" s="65">
        <f t="shared" si="372"/>
        <v>5.5548120000000001</v>
      </c>
      <c r="AE1058" s="33">
        <f>'Calcul Es et Ea'!I1057</f>
        <v>1.1741664929984161</v>
      </c>
      <c r="AF1058" s="47">
        <f t="shared" ref="AF1058:AF1121" si="378">273.16+AC1058</f>
        <v>287.19963000000001</v>
      </c>
      <c r="AG1058" s="47">
        <f t="shared" ref="AG1058:AG1121" si="379">273.16+AD1058</f>
        <v>278.71481200000005</v>
      </c>
      <c r="AH1058" s="33">
        <f t="shared" ref="AH1058:AH1121" si="380">$E$2*AF1058^4</f>
        <v>33.357799771117961</v>
      </c>
      <c r="AI1058" s="33">
        <f t="shared" ref="AI1058:AI1121" si="381">$E$2*AG1058^4</f>
        <v>29.587078978680395</v>
      </c>
      <c r="AJ1058" s="25">
        <f t="shared" ref="AJ1058:AJ1121" si="382">(AH1058+AI1058)/2*(0.34-0.14*SQRT(AE1058))*(1.35*X1058-0.35)</f>
        <v>3.8203920233334592</v>
      </c>
    </row>
    <row r="1059" spans="1:36" x14ac:dyDescent="0.45">
      <c r="A1059" s="60">
        <v>40886</v>
      </c>
      <c r="B1059" s="121">
        <v>1049</v>
      </c>
      <c r="C1059" s="89">
        <f t="shared" si="361"/>
        <v>3.0265495326593581</v>
      </c>
      <c r="D1059" s="75">
        <f t="shared" si="362"/>
        <v>2.4089127389448546</v>
      </c>
      <c r="E1059" s="75">
        <f t="shared" si="363"/>
        <v>0.61763679371450353</v>
      </c>
      <c r="G1059" s="111">
        <v>40886</v>
      </c>
      <c r="H1059" s="139">
        <v>1049</v>
      </c>
      <c r="I1059" s="149">
        <f t="shared" si="364"/>
        <v>2011</v>
      </c>
      <c r="J1059" s="13">
        <f t="shared" si="365"/>
        <v>12</v>
      </c>
      <c r="K1059" s="13">
        <f t="shared" si="366"/>
        <v>9</v>
      </c>
      <c r="L1059" s="144">
        <f t="shared" si="373"/>
        <v>343</v>
      </c>
      <c r="M1059" s="23">
        <f t="shared" si="367"/>
        <v>1.0306616665763046</v>
      </c>
      <c r="N1059" s="35">
        <f t="shared" si="368"/>
        <v>-0.40101567968929847</v>
      </c>
      <c r="O1059" s="87">
        <f t="shared" si="369"/>
        <v>1.0930906901096664</v>
      </c>
      <c r="P1059" s="142">
        <f t="shared" si="370"/>
        <v>9.3222843317827984</v>
      </c>
      <c r="R1059" s="60">
        <v>40886</v>
      </c>
      <c r="S1059" s="121">
        <v>1049</v>
      </c>
      <c r="T1059" s="73">
        <f>'Calcul Es et Ea'!C1058</f>
        <v>11.72317</v>
      </c>
      <c r="U1059" s="65">
        <f>'Calcul Es et Ea'!D1058</f>
        <v>6.7986690000000003</v>
      </c>
      <c r="V1059" s="33">
        <f t="shared" si="374"/>
        <v>7.0025270986619672</v>
      </c>
      <c r="W1059" s="33">
        <f t="shared" si="375"/>
        <v>3.930583808648517</v>
      </c>
      <c r="X1059" s="35">
        <f t="shared" si="376"/>
        <v>0.56130933208377976</v>
      </c>
      <c r="Y1059" s="25">
        <f t="shared" si="377"/>
        <v>3.0265495326593581</v>
      </c>
      <c r="AA1059" s="60">
        <v>40886</v>
      </c>
      <c r="AB1059" s="121">
        <v>1049</v>
      </c>
      <c r="AC1059" s="73">
        <f t="shared" si="371"/>
        <v>11.72317</v>
      </c>
      <c r="AD1059" s="65">
        <f t="shared" si="372"/>
        <v>6.7986690000000003</v>
      </c>
      <c r="AE1059" s="33">
        <f>'Calcul Es et Ea'!I1058</f>
        <v>1.1586289253315318</v>
      </c>
      <c r="AF1059" s="47">
        <f t="shared" si="378"/>
        <v>284.88317000000001</v>
      </c>
      <c r="AG1059" s="47">
        <f t="shared" si="379"/>
        <v>279.95866900000004</v>
      </c>
      <c r="AH1059" s="33">
        <f t="shared" si="380"/>
        <v>32.294537275317005</v>
      </c>
      <c r="AI1059" s="33">
        <f t="shared" si="381"/>
        <v>30.118793688901988</v>
      </c>
      <c r="AJ1059" s="25">
        <f t="shared" si="382"/>
        <v>2.4089127389448546</v>
      </c>
    </row>
    <row r="1060" spans="1:36" x14ac:dyDescent="0.45">
      <c r="A1060" s="60">
        <v>40887</v>
      </c>
      <c r="B1060" s="122">
        <v>1050</v>
      </c>
      <c r="C1060" s="89">
        <f t="shared" si="361"/>
        <v>3.0930484414741106</v>
      </c>
      <c r="D1060" s="75">
        <f t="shared" si="362"/>
        <v>2.6085511924346174</v>
      </c>
      <c r="E1060" s="75">
        <f t="shared" si="363"/>
        <v>0.48449724903949321</v>
      </c>
      <c r="G1060" s="111">
        <v>40887</v>
      </c>
      <c r="H1060" s="140">
        <v>1050</v>
      </c>
      <c r="I1060" s="149">
        <f t="shared" si="364"/>
        <v>2011</v>
      </c>
      <c r="J1060" s="13">
        <f t="shared" si="365"/>
        <v>12</v>
      </c>
      <c r="K1060" s="13">
        <f t="shared" si="366"/>
        <v>10</v>
      </c>
      <c r="L1060" s="144">
        <f t="shared" si="373"/>
        <v>344</v>
      </c>
      <c r="M1060" s="23">
        <f t="shared" si="367"/>
        <v>1.0308671423273339</v>
      </c>
      <c r="N1060" s="35">
        <f t="shared" si="368"/>
        <v>-0.40234056815416047</v>
      </c>
      <c r="O1060" s="87">
        <f t="shared" si="369"/>
        <v>1.0911801533463374</v>
      </c>
      <c r="P1060" s="142">
        <f t="shared" si="370"/>
        <v>9.2741273851373514</v>
      </c>
      <c r="R1060" s="60">
        <v>40887</v>
      </c>
      <c r="S1060" s="122">
        <v>1050</v>
      </c>
      <c r="T1060" s="73">
        <f>'Calcul Es et Ea'!C1059</f>
        <v>9.9353320000000007</v>
      </c>
      <c r="U1060" s="65">
        <f>'Calcul Es et Ea'!D1059</f>
        <v>4.7385000000000002</v>
      </c>
      <c r="V1060" s="33">
        <f t="shared" si="374"/>
        <v>6.9663535266197734</v>
      </c>
      <c r="W1060" s="33">
        <f t="shared" si="375"/>
        <v>4.016946027888455</v>
      </c>
      <c r="X1060" s="35">
        <f t="shared" si="376"/>
        <v>0.57662104177442808</v>
      </c>
      <c r="Y1060" s="25">
        <f t="shared" si="377"/>
        <v>3.0930484414741106</v>
      </c>
      <c r="AA1060" s="60">
        <v>40887</v>
      </c>
      <c r="AB1060" s="122">
        <v>1050</v>
      </c>
      <c r="AC1060" s="73">
        <f t="shared" si="371"/>
        <v>9.9353320000000007</v>
      </c>
      <c r="AD1060" s="65">
        <f t="shared" si="372"/>
        <v>4.7385000000000002</v>
      </c>
      <c r="AE1060" s="33">
        <f>'Calcul Es et Ea'!I1059</f>
        <v>0.99287793146900472</v>
      </c>
      <c r="AF1060" s="47">
        <f t="shared" si="378"/>
        <v>283.09533200000004</v>
      </c>
      <c r="AG1060" s="47">
        <f t="shared" si="379"/>
        <v>277.89850000000001</v>
      </c>
      <c r="AH1060" s="33">
        <f t="shared" si="380"/>
        <v>31.491454967487336</v>
      </c>
      <c r="AI1060" s="33">
        <f t="shared" si="381"/>
        <v>29.241975149071806</v>
      </c>
      <c r="AJ1060" s="25">
        <f t="shared" si="382"/>
        <v>2.6085511924346174</v>
      </c>
    </row>
    <row r="1061" spans="1:36" x14ac:dyDescent="0.45">
      <c r="A1061" s="60">
        <v>40888</v>
      </c>
      <c r="B1061" s="122">
        <v>1051</v>
      </c>
      <c r="C1061" s="89">
        <f t="shared" si="361"/>
        <v>3.3801770985634669</v>
      </c>
      <c r="D1061" s="75">
        <f t="shared" si="362"/>
        <v>3.0527511309855466</v>
      </c>
      <c r="E1061" s="75">
        <f t="shared" si="363"/>
        <v>0.32742596757792031</v>
      </c>
      <c r="G1061" s="111">
        <v>40888</v>
      </c>
      <c r="H1061" s="140">
        <v>1051</v>
      </c>
      <c r="I1061" s="149">
        <f t="shared" si="364"/>
        <v>2011</v>
      </c>
      <c r="J1061" s="13">
        <f t="shared" si="365"/>
        <v>12</v>
      </c>
      <c r="K1061" s="13">
        <f t="shared" si="366"/>
        <v>11</v>
      </c>
      <c r="L1061" s="144">
        <f t="shared" si="373"/>
        <v>345</v>
      </c>
      <c r="M1061" s="23">
        <f t="shared" si="367"/>
        <v>1.0310634714779239</v>
      </c>
      <c r="N1061" s="35">
        <f t="shared" si="368"/>
        <v>-0.40354623442545778</v>
      </c>
      <c r="O1061" s="87">
        <f t="shared" si="369"/>
        <v>1.0894380122893981</v>
      </c>
      <c r="P1061" s="142">
        <f t="shared" si="370"/>
        <v>9.2304242643463663</v>
      </c>
      <c r="R1061" s="60">
        <v>40888</v>
      </c>
      <c r="S1061" s="122">
        <v>1051</v>
      </c>
      <c r="T1061" s="73">
        <f>'Calcul Es et Ea'!C1060</f>
        <v>10.910259999999999</v>
      </c>
      <c r="U1061" s="65">
        <f>'Calcul Es et Ea'!D1060</f>
        <v>4.6448869999999998</v>
      </c>
      <c r="V1061" s="33">
        <f t="shared" si="374"/>
        <v>6.9335254904064172</v>
      </c>
      <c r="W1061" s="33">
        <f t="shared" si="375"/>
        <v>4.389840387744762</v>
      </c>
      <c r="X1061" s="35">
        <f t="shared" si="376"/>
        <v>0.63313250868101245</v>
      </c>
      <c r="Y1061" s="25">
        <f t="shared" si="377"/>
        <v>3.3801770985634669</v>
      </c>
      <c r="AA1061" s="60">
        <v>40888</v>
      </c>
      <c r="AB1061" s="122">
        <v>1051</v>
      </c>
      <c r="AC1061" s="73">
        <f t="shared" si="371"/>
        <v>10.910259999999999</v>
      </c>
      <c r="AD1061" s="65">
        <f t="shared" si="372"/>
        <v>4.6448869999999998</v>
      </c>
      <c r="AE1061" s="33">
        <f>'Calcul Es et Ea'!I1060</f>
        <v>1.0304737411472171</v>
      </c>
      <c r="AF1061" s="47">
        <f t="shared" si="378"/>
        <v>284.07026000000002</v>
      </c>
      <c r="AG1061" s="47">
        <f t="shared" si="379"/>
        <v>277.80488700000001</v>
      </c>
      <c r="AH1061" s="33">
        <f t="shared" si="380"/>
        <v>31.927504024661442</v>
      </c>
      <c r="AI1061" s="33">
        <f t="shared" si="381"/>
        <v>29.202593200150467</v>
      </c>
      <c r="AJ1061" s="25">
        <f t="shared" si="382"/>
        <v>3.0527511309855466</v>
      </c>
    </row>
    <row r="1062" spans="1:36" x14ac:dyDescent="0.45">
      <c r="A1062" s="60">
        <v>40889</v>
      </c>
      <c r="B1062" s="121">
        <v>1052</v>
      </c>
      <c r="C1062" s="89">
        <f t="shared" si="361"/>
        <v>3.5592802900262086</v>
      </c>
      <c r="D1062" s="75">
        <f t="shared" si="362"/>
        <v>3.446129195552031</v>
      </c>
      <c r="E1062" s="75">
        <f t="shared" si="363"/>
        <v>0.11315109447417759</v>
      </c>
      <c r="G1062" s="111">
        <v>40889</v>
      </c>
      <c r="H1062" s="139">
        <v>1052</v>
      </c>
      <c r="I1062" s="149">
        <f t="shared" si="364"/>
        <v>2011</v>
      </c>
      <c r="J1062" s="13">
        <f t="shared" si="365"/>
        <v>12</v>
      </c>
      <c r="K1062" s="13">
        <f t="shared" si="366"/>
        <v>12</v>
      </c>
      <c r="L1062" s="144">
        <f t="shared" si="373"/>
        <v>346</v>
      </c>
      <c r="M1062" s="23">
        <f t="shared" si="367"/>
        <v>1.0312505958515106</v>
      </c>
      <c r="N1062" s="35">
        <f t="shared" si="368"/>
        <v>-0.40463232123825377</v>
      </c>
      <c r="O1062" s="87">
        <f t="shared" si="369"/>
        <v>1.0878657624855379</v>
      </c>
      <c r="P1062" s="142">
        <f t="shared" si="370"/>
        <v>9.1911766353414794</v>
      </c>
      <c r="R1062" s="60">
        <v>40889</v>
      </c>
      <c r="S1062" s="121">
        <v>1052</v>
      </c>
      <c r="T1062" s="73">
        <f>'Calcul Es et Ea'!C1061</f>
        <v>10.8855</v>
      </c>
      <c r="U1062" s="65">
        <f>'Calcul Es et Ea'!D1061</f>
        <v>3.8791229999999999</v>
      </c>
      <c r="V1062" s="33">
        <f t="shared" si="374"/>
        <v>6.9040442414031062</v>
      </c>
      <c r="W1062" s="33">
        <f t="shared" si="375"/>
        <v>4.6224419350989718</v>
      </c>
      <c r="X1062" s="35">
        <f t="shared" si="376"/>
        <v>0.66952669674080112</v>
      </c>
      <c r="Y1062" s="25">
        <f t="shared" si="377"/>
        <v>3.5592802900262086</v>
      </c>
      <c r="AA1062" s="60">
        <v>40889</v>
      </c>
      <c r="AB1062" s="121">
        <v>1052</v>
      </c>
      <c r="AC1062" s="73">
        <f t="shared" si="371"/>
        <v>10.8855</v>
      </c>
      <c r="AD1062" s="65">
        <f t="shared" si="372"/>
        <v>3.8791229999999999</v>
      </c>
      <c r="AE1062" s="33">
        <f>'Calcul Es et Ea'!I1061</f>
        <v>0.93430058374327574</v>
      </c>
      <c r="AF1062" s="47">
        <f t="shared" si="378"/>
        <v>284.0455</v>
      </c>
      <c r="AG1062" s="47">
        <f t="shared" si="379"/>
        <v>277.03912300000002</v>
      </c>
      <c r="AH1062" s="33">
        <f t="shared" si="380"/>
        <v>31.916374078843138</v>
      </c>
      <c r="AI1062" s="33">
        <f t="shared" si="381"/>
        <v>28.881936458038588</v>
      </c>
      <c r="AJ1062" s="25">
        <f t="shared" si="382"/>
        <v>3.446129195552031</v>
      </c>
    </row>
    <row r="1063" spans="1:36" x14ac:dyDescent="0.45">
      <c r="A1063" s="60">
        <v>40890</v>
      </c>
      <c r="B1063" s="122">
        <v>1053</v>
      </c>
      <c r="C1063" s="89">
        <f t="shared" si="361"/>
        <v>3.390909626444258</v>
      </c>
      <c r="D1063" s="75">
        <f t="shared" si="362"/>
        <v>3.1168438421940827</v>
      </c>
      <c r="E1063" s="75">
        <f t="shared" si="363"/>
        <v>0.27406578425017525</v>
      </c>
      <c r="G1063" s="111">
        <v>40890</v>
      </c>
      <c r="H1063" s="140">
        <v>1053</v>
      </c>
      <c r="I1063" s="149">
        <f t="shared" si="364"/>
        <v>2011</v>
      </c>
      <c r="J1063" s="13">
        <f t="shared" si="365"/>
        <v>12</v>
      </c>
      <c r="K1063" s="13">
        <f t="shared" si="366"/>
        <v>13</v>
      </c>
      <c r="L1063" s="144">
        <f t="shared" si="373"/>
        <v>347</v>
      </c>
      <c r="M1063" s="23">
        <f t="shared" si="367"/>
        <v>1.031428459999103</v>
      </c>
      <c r="N1063" s="35">
        <f t="shared" si="368"/>
        <v>-0.40559850676158615</v>
      </c>
      <c r="O1063" s="87">
        <f t="shared" si="369"/>
        <v>1.0864647639382452</v>
      </c>
      <c r="P1063" s="142">
        <f t="shared" si="370"/>
        <v>9.1563859667729783</v>
      </c>
      <c r="R1063" s="60">
        <v>40890</v>
      </c>
      <c r="S1063" s="122">
        <v>1053</v>
      </c>
      <c r="T1063" s="73">
        <f>'Calcul Es et Ea'!C1062</f>
        <v>13.34356</v>
      </c>
      <c r="U1063" s="65">
        <f>'Calcul Es et Ea'!D1062</f>
        <v>6.9359570000000001</v>
      </c>
      <c r="V1063" s="33">
        <f t="shared" si="374"/>
        <v>6.8779108828011912</v>
      </c>
      <c r="W1063" s="33">
        <f t="shared" si="375"/>
        <v>4.4037787356418931</v>
      </c>
      <c r="X1063" s="35">
        <f t="shared" si="376"/>
        <v>0.64027853961497538</v>
      </c>
      <c r="Y1063" s="25">
        <f t="shared" si="377"/>
        <v>3.390909626444258</v>
      </c>
      <c r="AA1063" s="60">
        <v>40890</v>
      </c>
      <c r="AB1063" s="122">
        <v>1053</v>
      </c>
      <c r="AC1063" s="73">
        <f t="shared" si="371"/>
        <v>13.34356</v>
      </c>
      <c r="AD1063" s="65">
        <f t="shared" si="372"/>
        <v>6.9359570000000001</v>
      </c>
      <c r="AE1063" s="33">
        <f>'Calcul Es et Ea'!I1062</f>
        <v>1.1218700247664801</v>
      </c>
      <c r="AF1063" s="47">
        <f t="shared" si="378"/>
        <v>286.50356000000005</v>
      </c>
      <c r="AG1063" s="47">
        <f t="shared" si="379"/>
        <v>280.095957</v>
      </c>
      <c r="AH1063" s="33">
        <f t="shared" si="380"/>
        <v>33.035583663145516</v>
      </c>
      <c r="AI1063" s="33">
        <f t="shared" si="381"/>
        <v>30.177916580763306</v>
      </c>
      <c r="AJ1063" s="25">
        <f t="shared" si="382"/>
        <v>3.1168438421940827</v>
      </c>
    </row>
    <row r="1064" spans="1:36" x14ac:dyDescent="0.45">
      <c r="A1064" s="60">
        <v>40891</v>
      </c>
      <c r="B1064" s="122">
        <v>1054</v>
      </c>
      <c r="C1064" s="89">
        <f t="shared" si="361"/>
        <v>3.0952393093752151</v>
      </c>
      <c r="D1064" s="75">
        <f t="shared" si="362"/>
        <v>2.7516146040783003</v>
      </c>
      <c r="E1064" s="75">
        <f t="shared" si="363"/>
        <v>0.3436247052969148</v>
      </c>
      <c r="G1064" s="111">
        <v>40891</v>
      </c>
      <c r="H1064" s="140">
        <v>1054</v>
      </c>
      <c r="I1064" s="149">
        <f t="shared" si="364"/>
        <v>2011</v>
      </c>
      <c r="J1064" s="13">
        <f t="shared" si="365"/>
        <v>12</v>
      </c>
      <c r="K1064" s="13">
        <f t="shared" si="366"/>
        <v>14</v>
      </c>
      <c r="L1064" s="144">
        <f t="shared" si="373"/>
        <v>348</v>
      </c>
      <c r="M1064" s="23">
        <f t="shared" si="367"/>
        <v>1.0315970112157162</v>
      </c>
      <c r="N1064" s="35">
        <f t="shared" si="368"/>
        <v>-0.40644450469383236</v>
      </c>
      <c r="O1064" s="87">
        <f t="shared" si="369"/>
        <v>1.0852362368107031</v>
      </c>
      <c r="P1064" s="142">
        <f t="shared" si="370"/>
        <v>9.1260535732699335</v>
      </c>
      <c r="R1064" s="60">
        <v>40891</v>
      </c>
      <c r="S1064" s="122">
        <v>1054</v>
      </c>
      <c r="T1064" s="73">
        <f>'Calcul Es et Ea'!C1063</f>
        <v>10.13809</v>
      </c>
      <c r="U1064" s="65">
        <f>'Calcul Es et Ea'!D1063</f>
        <v>4.7636430000000001</v>
      </c>
      <c r="V1064" s="33">
        <f t="shared" si="374"/>
        <v>6.8551264020974436</v>
      </c>
      <c r="W1064" s="33">
        <f t="shared" si="375"/>
        <v>4.0197913108769026</v>
      </c>
      <c r="X1064" s="35">
        <f t="shared" si="376"/>
        <v>0.58639200433225835</v>
      </c>
      <c r="Y1064" s="25">
        <f t="shared" si="377"/>
        <v>3.0952393093752151</v>
      </c>
      <c r="AA1064" s="60">
        <v>40891</v>
      </c>
      <c r="AB1064" s="122">
        <v>1054</v>
      </c>
      <c r="AC1064" s="73">
        <f t="shared" si="371"/>
        <v>10.13809</v>
      </c>
      <c r="AD1064" s="65">
        <f t="shared" si="372"/>
        <v>4.7636430000000001</v>
      </c>
      <c r="AE1064" s="33">
        <f>'Calcul Es et Ea'!I1063</f>
        <v>0.93207628653035668</v>
      </c>
      <c r="AF1064" s="47">
        <f t="shared" si="378"/>
        <v>283.29809</v>
      </c>
      <c r="AG1064" s="47">
        <f t="shared" si="379"/>
        <v>277.92364300000003</v>
      </c>
      <c r="AH1064" s="33">
        <f t="shared" si="380"/>
        <v>31.581770938310154</v>
      </c>
      <c r="AI1064" s="33">
        <f t="shared" si="381"/>
        <v>29.25255931225017</v>
      </c>
      <c r="AJ1064" s="25">
        <f t="shared" si="382"/>
        <v>2.7516146040783003</v>
      </c>
    </row>
    <row r="1065" spans="1:36" x14ac:dyDescent="0.45">
      <c r="A1065" s="60">
        <v>40892</v>
      </c>
      <c r="B1065" s="121">
        <v>1055</v>
      </c>
      <c r="C1065" s="89">
        <f t="shared" si="361"/>
        <v>3.3113607281636153</v>
      </c>
      <c r="D1065" s="75">
        <f t="shared" si="362"/>
        <v>3.0386237674280023</v>
      </c>
      <c r="E1065" s="75">
        <f t="shared" si="363"/>
        <v>0.27273696073561293</v>
      </c>
      <c r="G1065" s="111">
        <v>40892</v>
      </c>
      <c r="H1065" s="139">
        <v>1055</v>
      </c>
      <c r="I1065" s="149">
        <f t="shared" si="364"/>
        <v>2011</v>
      </c>
      <c r="J1065" s="13">
        <f t="shared" si="365"/>
        <v>12</v>
      </c>
      <c r="K1065" s="13">
        <f t="shared" si="366"/>
        <v>15</v>
      </c>
      <c r="L1065" s="144">
        <f t="shared" si="373"/>
        <v>349</v>
      </c>
      <c r="M1065" s="23">
        <f t="shared" si="367"/>
        <v>1.031756199555987</v>
      </c>
      <c r="N1065" s="35">
        <f t="shared" si="368"/>
        <v>-0.40717006434754704</v>
      </c>
      <c r="O1065" s="87">
        <f t="shared" si="369"/>
        <v>1.0841812575289513</v>
      </c>
      <c r="P1065" s="142">
        <f t="shared" si="370"/>
        <v>9.1001806544194732</v>
      </c>
      <c r="R1065" s="60">
        <v>40892</v>
      </c>
      <c r="S1065" s="121">
        <v>1055</v>
      </c>
      <c r="T1065" s="73">
        <f>'Calcul Es et Ea'!C1064</f>
        <v>11.283340000000001</v>
      </c>
      <c r="U1065" s="65">
        <f>'Calcul Es et Ea'!D1064</f>
        <v>5.0971349999999997</v>
      </c>
      <c r="V1065" s="33">
        <f t="shared" si="374"/>
        <v>6.8356917003737321</v>
      </c>
      <c r="W1065" s="33">
        <f t="shared" si="375"/>
        <v>4.3004684781345652</v>
      </c>
      <c r="X1065" s="35">
        <f t="shared" si="376"/>
        <v>0.62911972432862107</v>
      </c>
      <c r="Y1065" s="25">
        <f t="shared" si="377"/>
        <v>3.3113607281636153</v>
      </c>
      <c r="AA1065" s="60">
        <v>40892</v>
      </c>
      <c r="AB1065" s="121">
        <v>1055</v>
      </c>
      <c r="AC1065" s="73">
        <f t="shared" si="371"/>
        <v>11.283340000000001</v>
      </c>
      <c r="AD1065" s="65">
        <f t="shared" si="372"/>
        <v>5.0971349999999997</v>
      </c>
      <c r="AE1065" s="33">
        <f>'Calcul Es et Ea'!I1064</f>
        <v>1.0296066728014108</v>
      </c>
      <c r="AF1065" s="47">
        <f t="shared" si="378"/>
        <v>284.44334000000003</v>
      </c>
      <c r="AG1065" s="47">
        <f t="shared" si="379"/>
        <v>278.25713500000001</v>
      </c>
      <c r="AH1065" s="33">
        <f t="shared" si="380"/>
        <v>32.095561032832265</v>
      </c>
      <c r="AI1065" s="33">
        <f t="shared" si="381"/>
        <v>29.393217623771037</v>
      </c>
      <c r="AJ1065" s="25">
        <f t="shared" si="382"/>
        <v>3.0386237674280023</v>
      </c>
    </row>
    <row r="1066" spans="1:36" x14ac:dyDescent="0.45">
      <c r="A1066" s="60">
        <v>40893</v>
      </c>
      <c r="B1066" s="122">
        <v>1056</v>
      </c>
      <c r="C1066" s="89">
        <f t="shared" si="361"/>
        <v>4.4124958241676442</v>
      </c>
      <c r="D1066" s="75">
        <f t="shared" si="362"/>
        <v>4.7426928136893558</v>
      </c>
      <c r="E1066" s="75">
        <f t="shared" si="363"/>
        <v>-0.33019698952171161</v>
      </c>
      <c r="G1066" s="111">
        <v>40893</v>
      </c>
      <c r="H1066" s="140">
        <v>1056</v>
      </c>
      <c r="I1066" s="149">
        <f t="shared" si="364"/>
        <v>2011</v>
      </c>
      <c r="J1066" s="13">
        <f t="shared" si="365"/>
        <v>12</v>
      </c>
      <c r="K1066" s="13">
        <f t="shared" si="366"/>
        <v>16</v>
      </c>
      <c r="L1066" s="144">
        <f t="shared" si="373"/>
        <v>350</v>
      </c>
      <c r="M1066" s="23">
        <f t="shared" si="367"/>
        <v>1.0319059778489741</v>
      </c>
      <c r="N1066" s="35">
        <f t="shared" si="368"/>
        <v>-0.4077749707237458</v>
      </c>
      <c r="O1066" s="87">
        <f t="shared" si="369"/>
        <v>1.0833007553114291</v>
      </c>
      <c r="P1066" s="142">
        <f t="shared" si="370"/>
        <v>9.0787683292429637</v>
      </c>
      <c r="R1066" s="60">
        <v>40893</v>
      </c>
      <c r="S1066" s="122">
        <v>1056</v>
      </c>
      <c r="T1066" s="73">
        <f>'Calcul Es et Ea'!C1065</f>
        <v>13.78192</v>
      </c>
      <c r="U1066" s="65">
        <f>'Calcul Es et Ea'!D1065</f>
        <v>2.7455539999999998</v>
      </c>
      <c r="V1066" s="33">
        <f t="shared" si="374"/>
        <v>6.8196076181941452</v>
      </c>
      <c r="W1066" s="33">
        <f t="shared" si="375"/>
        <v>5.7305140573605762</v>
      </c>
      <c r="X1066" s="35">
        <f t="shared" si="376"/>
        <v>0.84029967385103532</v>
      </c>
      <c r="Y1066" s="25">
        <f t="shared" si="377"/>
        <v>4.4124958241676442</v>
      </c>
      <c r="AA1066" s="60">
        <v>40893</v>
      </c>
      <c r="AB1066" s="122">
        <v>1056</v>
      </c>
      <c r="AC1066" s="73">
        <f t="shared" si="371"/>
        <v>13.78192</v>
      </c>
      <c r="AD1066" s="65">
        <f t="shared" si="372"/>
        <v>2.7455539999999998</v>
      </c>
      <c r="AE1066" s="33">
        <f>'Calcul Es et Ea'!I1065</f>
        <v>1.0558158536048985</v>
      </c>
      <c r="AF1066" s="47">
        <f t="shared" si="378"/>
        <v>286.94192000000004</v>
      </c>
      <c r="AG1066" s="47">
        <f t="shared" si="379"/>
        <v>275.90555400000005</v>
      </c>
      <c r="AH1066" s="33">
        <f t="shared" si="380"/>
        <v>33.23823033303087</v>
      </c>
      <c r="AI1066" s="33">
        <f t="shared" si="381"/>
        <v>28.412121620606612</v>
      </c>
      <c r="AJ1066" s="25">
        <f t="shared" si="382"/>
        <v>4.7426928136893558</v>
      </c>
    </row>
    <row r="1067" spans="1:36" x14ac:dyDescent="0.45">
      <c r="A1067" s="60">
        <v>40894</v>
      </c>
      <c r="B1067" s="122">
        <v>1057</v>
      </c>
      <c r="C1067" s="89">
        <f t="shared" si="361"/>
        <v>3.4172265434216835</v>
      </c>
      <c r="D1067" s="75">
        <f t="shared" si="362"/>
        <v>3.3047026582519803</v>
      </c>
      <c r="E1067" s="75">
        <f t="shared" si="363"/>
        <v>0.11252388516970324</v>
      </c>
      <c r="G1067" s="111">
        <v>40894</v>
      </c>
      <c r="H1067" s="140">
        <v>1057</v>
      </c>
      <c r="I1067" s="149">
        <f t="shared" si="364"/>
        <v>2011</v>
      </c>
      <c r="J1067" s="13">
        <f t="shared" si="365"/>
        <v>12</v>
      </c>
      <c r="K1067" s="13">
        <f t="shared" si="366"/>
        <v>17</v>
      </c>
      <c r="L1067" s="144">
        <f t="shared" si="373"/>
        <v>351</v>
      </c>
      <c r="M1067" s="23">
        <f t="shared" si="367"/>
        <v>1.0320463017121373</v>
      </c>
      <c r="N1067" s="35">
        <f t="shared" si="368"/>
        <v>-0.40825904457561446</v>
      </c>
      <c r="O1067" s="87">
        <f t="shared" si="369"/>
        <v>1.0825955091484714</v>
      </c>
      <c r="P1067" s="142">
        <f t="shared" si="370"/>
        <v>9.061817665969949</v>
      </c>
      <c r="R1067" s="60">
        <v>40894</v>
      </c>
      <c r="S1067" s="122">
        <v>1057</v>
      </c>
      <c r="T1067" s="73">
        <f>'Calcul Es et Ea'!C1066</f>
        <v>8.4010020000000001</v>
      </c>
      <c r="U1067" s="65">
        <f>'Calcul Es et Ea'!D1066</f>
        <v>1.757023</v>
      </c>
      <c r="V1067" s="33">
        <f t="shared" si="374"/>
        <v>6.8068749579699874</v>
      </c>
      <c r="W1067" s="33">
        <f t="shared" si="375"/>
        <v>4.4379565498982902</v>
      </c>
      <c r="X1067" s="35">
        <f t="shared" si="376"/>
        <v>0.65198150065941873</v>
      </c>
      <c r="Y1067" s="25">
        <f t="shared" si="377"/>
        <v>3.4172265434216835</v>
      </c>
      <c r="AA1067" s="60">
        <v>40894</v>
      </c>
      <c r="AB1067" s="122">
        <v>1057</v>
      </c>
      <c r="AC1067" s="73">
        <f t="shared" si="371"/>
        <v>8.4010020000000001</v>
      </c>
      <c r="AD1067" s="65">
        <f t="shared" si="372"/>
        <v>1.757023</v>
      </c>
      <c r="AE1067" s="33">
        <f>'Calcul Es et Ea'!I1066</f>
        <v>0.83673467897938703</v>
      </c>
      <c r="AF1067" s="47">
        <f t="shared" si="378"/>
        <v>281.56100200000003</v>
      </c>
      <c r="AG1067" s="47">
        <f t="shared" si="379"/>
        <v>274.91702300000003</v>
      </c>
      <c r="AH1067" s="33">
        <f t="shared" si="380"/>
        <v>30.814271271443612</v>
      </c>
      <c r="AI1067" s="33">
        <f t="shared" si="381"/>
        <v>28.007118110042835</v>
      </c>
      <c r="AJ1067" s="25">
        <f t="shared" si="382"/>
        <v>3.3047026582519803</v>
      </c>
    </row>
    <row r="1068" spans="1:36" x14ac:dyDescent="0.45">
      <c r="A1068" s="60">
        <v>40895</v>
      </c>
      <c r="B1068" s="121">
        <v>1058</v>
      </c>
      <c r="C1068" s="89">
        <f t="shared" si="361"/>
        <v>3.3971824668566248</v>
      </c>
      <c r="D1068" s="75">
        <f t="shared" si="362"/>
        <v>3.3103013959715768</v>
      </c>
      <c r="E1068" s="75">
        <f t="shared" si="363"/>
        <v>8.688107088504804E-2</v>
      </c>
      <c r="G1068" s="111">
        <v>40895</v>
      </c>
      <c r="H1068" s="139">
        <v>1058</v>
      </c>
      <c r="I1068" s="149">
        <f t="shared" si="364"/>
        <v>2011</v>
      </c>
      <c r="J1068" s="13">
        <f t="shared" si="365"/>
        <v>12</v>
      </c>
      <c r="K1068" s="13">
        <f t="shared" si="366"/>
        <v>18</v>
      </c>
      <c r="L1068" s="144">
        <f t="shared" si="373"/>
        <v>352</v>
      </c>
      <c r="M1068" s="23">
        <f t="shared" si="367"/>
        <v>1.0321771295644875</v>
      </c>
      <c r="N1068" s="35">
        <f t="shared" si="368"/>
        <v>-0.40862214246162354</v>
      </c>
      <c r="O1068" s="87">
        <f t="shared" si="369"/>
        <v>1.0820661452525235</v>
      </c>
      <c r="P1068" s="142">
        <f t="shared" si="370"/>
        <v>9.0493297069353797</v>
      </c>
      <c r="R1068" s="60">
        <v>40895</v>
      </c>
      <c r="S1068" s="121">
        <v>1058</v>
      </c>
      <c r="T1068" s="73">
        <f>'Calcul Es et Ea'!C1067</f>
        <v>7.7014889999999996</v>
      </c>
      <c r="U1068" s="65">
        <f>'Calcul Es et Ea'!D1067</f>
        <v>1.1170880000000001</v>
      </c>
      <c r="V1068" s="33">
        <f t="shared" si="374"/>
        <v>6.7974945026615803</v>
      </c>
      <c r="W1068" s="33">
        <f t="shared" si="375"/>
        <v>4.4119252816319801</v>
      </c>
      <c r="X1068" s="35">
        <f t="shared" si="376"/>
        <v>0.64905168807484537</v>
      </c>
      <c r="Y1068" s="25">
        <f t="shared" si="377"/>
        <v>3.3971824668566248</v>
      </c>
      <c r="AA1068" s="60">
        <v>40895</v>
      </c>
      <c r="AB1068" s="121">
        <v>1058</v>
      </c>
      <c r="AC1068" s="73">
        <f t="shared" si="371"/>
        <v>7.7014889999999996</v>
      </c>
      <c r="AD1068" s="65">
        <f t="shared" si="372"/>
        <v>1.1170880000000001</v>
      </c>
      <c r="AE1068" s="33">
        <f>'Calcul Es et Ea'!I1067</f>
        <v>0.78491369064419159</v>
      </c>
      <c r="AF1068" s="47">
        <f t="shared" si="378"/>
        <v>280.86148900000001</v>
      </c>
      <c r="AG1068" s="47">
        <f t="shared" si="379"/>
        <v>274.27708800000005</v>
      </c>
      <c r="AH1068" s="33">
        <f t="shared" si="380"/>
        <v>30.509189402568143</v>
      </c>
      <c r="AI1068" s="33">
        <f t="shared" si="381"/>
        <v>27.747254201705083</v>
      </c>
      <c r="AJ1068" s="25">
        <f t="shared" si="382"/>
        <v>3.3103013959715768</v>
      </c>
    </row>
    <row r="1069" spans="1:36" x14ac:dyDescent="0.45">
      <c r="A1069" s="60">
        <v>40896</v>
      </c>
      <c r="B1069" s="122">
        <v>1059</v>
      </c>
      <c r="C1069" s="89">
        <f t="shared" si="361"/>
        <v>3.449284618979044</v>
      </c>
      <c r="D1069" s="75">
        <f t="shared" si="362"/>
        <v>3.3243431890284829</v>
      </c>
      <c r="E1069" s="75">
        <f t="shared" si="363"/>
        <v>0.12494142995056112</v>
      </c>
      <c r="G1069" s="111">
        <v>40896</v>
      </c>
      <c r="H1069" s="140">
        <v>1059</v>
      </c>
      <c r="I1069" s="149">
        <f t="shared" si="364"/>
        <v>2011</v>
      </c>
      <c r="J1069" s="13">
        <f t="shared" si="365"/>
        <v>12</v>
      </c>
      <c r="K1069" s="13">
        <f t="shared" si="366"/>
        <v>19</v>
      </c>
      <c r="L1069" s="144">
        <f t="shared" si="373"/>
        <v>353</v>
      </c>
      <c r="M1069" s="23">
        <f t="shared" si="367"/>
        <v>1.0322984226389083</v>
      </c>
      <c r="N1069" s="35">
        <f t="shared" si="368"/>
        <v>-0.40886415678803323</v>
      </c>
      <c r="O1069" s="87">
        <f t="shared" si="369"/>
        <v>1.0817131349967777</v>
      </c>
      <c r="P1069" s="142">
        <f t="shared" si="370"/>
        <v>9.0413054884520498</v>
      </c>
      <c r="R1069" s="60">
        <v>40896</v>
      </c>
      <c r="S1069" s="122">
        <v>1059</v>
      </c>
      <c r="T1069" s="73">
        <f>'Calcul Es et Ea'!C1068</f>
        <v>8.2335829999999994</v>
      </c>
      <c r="U1069" s="65">
        <f>'Calcul Es et Ea'!D1068</f>
        <v>1.433611</v>
      </c>
      <c r="V1069" s="33">
        <f t="shared" si="374"/>
        <v>6.7914670307056424</v>
      </c>
      <c r="W1069" s="33">
        <f t="shared" si="375"/>
        <v>4.4795904142584986</v>
      </c>
      <c r="X1069" s="35">
        <f t="shared" si="376"/>
        <v>0.6595909829209704</v>
      </c>
      <c r="Y1069" s="25">
        <f t="shared" si="377"/>
        <v>3.449284618979044</v>
      </c>
      <c r="AA1069" s="60">
        <v>40896</v>
      </c>
      <c r="AB1069" s="122">
        <v>1059</v>
      </c>
      <c r="AC1069" s="73">
        <f t="shared" si="371"/>
        <v>8.2335829999999994</v>
      </c>
      <c r="AD1069" s="65">
        <f t="shared" si="372"/>
        <v>1.433611</v>
      </c>
      <c r="AE1069" s="33">
        <f>'Calcul Es et Ea'!I1068</f>
        <v>0.86389944923394646</v>
      </c>
      <c r="AF1069" s="47">
        <f t="shared" si="378"/>
        <v>281.39358300000004</v>
      </c>
      <c r="AG1069" s="47">
        <f t="shared" si="379"/>
        <v>274.59361100000001</v>
      </c>
      <c r="AH1069" s="33">
        <f t="shared" si="380"/>
        <v>30.741046713022854</v>
      </c>
      <c r="AI1069" s="33">
        <f t="shared" si="381"/>
        <v>27.875560346567795</v>
      </c>
      <c r="AJ1069" s="25">
        <f t="shared" si="382"/>
        <v>3.3243431890284829</v>
      </c>
    </row>
    <row r="1070" spans="1:36" x14ac:dyDescent="0.45">
      <c r="A1070" s="60">
        <v>40897</v>
      </c>
      <c r="B1070" s="122">
        <v>1060</v>
      </c>
      <c r="C1070" s="89">
        <f t="shared" si="361"/>
        <v>2.1166787742413167</v>
      </c>
      <c r="D1070" s="75">
        <f t="shared" si="362"/>
        <v>1.1743595820502486</v>
      </c>
      <c r="E1070" s="75">
        <f t="shared" si="363"/>
        <v>0.94231919219106808</v>
      </c>
      <c r="G1070" s="111">
        <v>40897</v>
      </c>
      <c r="H1070" s="140">
        <v>1060</v>
      </c>
      <c r="I1070" s="149">
        <f t="shared" si="364"/>
        <v>2011</v>
      </c>
      <c r="J1070" s="13">
        <f t="shared" si="365"/>
        <v>12</v>
      </c>
      <c r="K1070" s="13">
        <f t="shared" si="366"/>
        <v>20</v>
      </c>
      <c r="L1070" s="144">
        <f t="shared" si="373"/>
        <v>354</v>
      </c>
      <c r="M1070" s="23">
        <f t="shared" si="367"/>
        <v>1.032410144993644</v>
      </c>
      <c r="N1070" s="35">
        <f t="shared" si="368"/>
        <v>-0.40898501584077535</v>
      </c>
      <c r="O1070" s="87">
        <f t="shared" si="369"/>
        <v>1.0815367933566542</v>
      </c>
      <c r="P1070" s="142">
        <f t="shared" si="370"/>
        <v>9.0377460555375926</v>
      </c>
      <c r="R1070" s="60">
        <v>40897</v>
      </c>
      <c r="S1070" s="122">
        <v>1060</v>
      </c>
      <c r="T1070" s="73">
        <f>'Calcul Es et Ea'!C1069</f>
        <v>11.011520000000001</v>
      </c>
      <c r="U1070" s="65">
        <f>'Calcul Es et Ea'!D1069</f>
        <v>8.4488009999999996</v>
      </c>
      <c r="V1070" s="33">
        <f t="shared" si="374"/>
        <v>6.7887933270776184</v>
      </c>
      <c r="W1070" s="33">
        <f t="shared" si="375"/>
        <v>2.7489334730406711</v>
      </c>
      <c r="X1070" s="35">
        <f t="shared" si="376"/>
        <v>0.40492225062682952</v>
      </c>
      <c r="Y1070" s="25">
        <f t="shared" si="377"/>
        <v>2.1166787742413167</v>
      </c>
      <c r="AA1070" s="60">
        <v>40897</v>
      </c>
      <c r="AB1070" s="122">
        <v>1060</v>
      </c>
      <c r="AC1070" s="73">
        <f t="shared" si="371"/>
        <v>11.011520000000001</v>
      </c>
      <c r="AD1070" s="65">
        <f t="shared" si="372"/>
        <v>8.4488009999999996</v>
      </c>
      <c r="AE1070" s="33">
        <f>'Calcul Es et Ea'!I1069</f>
        <v>1.1454297402794533</v>
      </c>
      <c r="AF1070" s="47">
        <f t="shared" si="378"/>
        <v>284.17152000000004</v>
      </c>
      <c r="AG1070" s="47">
        <f t="shared" si="379"/>
        <v>281.60880100000003</v>
      </c>
      <c r="AH1070" s="33">
        <f t="shared" si="380"/>
        <v>31.973052025572525</v>
      </c>
      <c r="AI1070" s="33">
        <f t="shared" si="381"/>
        <v>30.835201250396562</v>
      </c>
      <c r="AJ1070" s="25">
        <f t="shared" si="382"/>
        <v>1.1743595820502486</v>
      </c>
    </row>
    <row r="1071" spans="1:36" x14ac:dyDescent="0.45">
      <c r="A1071" s="60">
        <v>40898</v>
      </c>
      <c r="B1071" s="121">
        <v>1061</v>
      </c>
      <c r="C1071" s="89">
        <f t="shared" si="361"/>
        <v>2.7340255090300274</v>
      </c>
      <c r="D1071" s="75">
        <f t="shared" si="362"/>
        <v>2.0860860272591251</v>
      </c>
      <c r="E1071" s="75">
        <f t="shared" si="363"/>
        <v>0.64793948177090233</v>
      </c>
      <c r="G1071" s="111">
        <v>40898</v>
      </c>
      <c r="H1071" s="139">
        <v>1061</v>
      </c>
      <c r="I1071" s="149">
        <f t="shared" si="364"/>
        <v>2011</v>
      </c>
      <c r="J1071" s="13">
        <f t="shared" si="365"/>
        <v>12</v>
      </c>
      <c r="K1071" s="13">
        <f t="shared" si="366"/>
        <v>21</v>
      </c>
      <c r="L1071" s="144">
        <f t="shared" si="373"/>
        <v>355</v>
      </c>
      <c r="M1071" s="23">
        <f t="shared" si="367"/>
        <v>1.03251226352295</v>
      </c>
      <c r="N1071" s="35">
        <f t="shared" si="368"/>
        <v>-0.40898468380670427</v>
      </c>
      <c r="O1071" s="87">
        <f t="shared" si="369"/>
        <v>1.0815372778651022</v>
      </c>
      <c r="P1071" s="142">
        <f t="shared" si="370"/>
        <v>9.0386524714034557</v>
      </c>
      <c r="R1071" s="60">
        <v>40898</v>
      </c>
      <c r="S1071" s="121">
        <v>1061</v>
      </c>
      <c r="T1071" s="73">
        <f>'Calcul Es et Ea'!C1070</f>
        <v>11.74507</v>
      </c>
      <c r="U1071" s="65">
        <f>'Calcul Es et Ea'!D1070</f>
        <v>7.4703359999999996</v>
      </c>
      <c r="V1071" s="33">
        <f t="shared" si="374"/>
        <v>6.78947419041942</v>
      </c>
      <c r="W1071" s="33">
        <f t="shared" si="375"/>
        <v>3.550682479259776</v>
      </c>
      <c r="X1071" s="35">
        <f t="shared" si="376"/>
        <v>0.52296869826386838</v>
      </c>
      <c r="Y1071" s="25">
        <f t="shared" si="377"/>
        <v>2.7340255090300274</v>
      </c>
      <c r="AA1071" s="60">
        <v>40898</v>
      </c>
      <c r="AB1071" s="121">
        <v>1061</v>
      </c>
      <c r="AC1071" s="73">
        <f t="shared" si="371"/>
        <v>11.74507</v>
      </c>
      <c r="AD1071" s="65">
        <f t="shared" si="372"/>
        <v>7.4703359999999996</v>
      </c>
      <c r="AE1071" s="33">
        <f>'Calcul Es et Ea'!I1070</f>
        <v>1.1963455328487131</v>
      </c>
      <c r="AF1071" s="47">
        <f t="shared" si="378"/>
        <v>284.90507000000002</v>
      </c>
      <c r="AG1071" s="47">
        <f t="shared" si="379"/>
        <v>280.630336</v>
      </c>
      <c r="AH1071" s="33">
        <f t="shared" si="380"/>
        <v>32.30446881214808</v>
      </c>
      <c r="AI1071" s="33">
        <f t="shared" si="381"/>
        <v>30.408875340206876</v>
      </c>
      <c r="AJ1071" s="25">
        <f t="shared" si="382"/>
        <v>2.0860860272591251</v>
      </c>
    </row>
    <row r="1072" spans="1:36" x14ac:dyDescent="0.45">
      <c r="A1072" s="60">
        <v>40899</v>
      </c>
      <c r="B1072" s="122">
        <v>1062</v>
      </c>
      <c r="C1072" s="89">
        <f t="shared" si="361"/>
        <v>2.3677288931351574</v>
      </c>
      <c r="D1072" s="75">
        <f t="shared" si="362"/>
        <v>1.5315006851868465</v>
      </c>
      <c r="E1072" s="75">
        <f t="shared" si="363"/>
        <v>0.83622820794831099</v>
      </c>
      <c r="G1072" s="111">
        <v>40899</v>
      </c>
      <c r="H1072" s="140">
        <v>1062</v>
      </c>
      <c r="I1072" s="149">
        <f t="shared" si="364"/>
        <v>2011</v>
      </c>
      <c r="J1072" s="13">
        <f t="shared" si="365"/>
        <v>12</v>
      </c>
      <c r="K1072" s="13">
        <f t="shared" si="366"/>
        <v>22</v>
      </c>
      <c r="L1072" s="144">
        <f t="shared" si="373"/>
        <v>356</v>
      </c>
      <c r="M1072" s="23">
        <f t="shared" si="367"/>
        <v>1.032604747966902</v>
      </c>
      <c r="N1072" s="35">
        <f t="shared" si="368"/>
        <v>-0.40886316078420892</v>
      </c>
      <c r="O1072" s="87">
        <f t="shared" si="369"/>
        <v>1.081714588089117</v>
      </c>
      <c r="P1072" s="142">
        <f t="shared" si="370"/>
        <v>9.0440258216432383</v>
      </c>
      <c r="R1072" s="60">
        <v>40899</v>
      </c>
      <c r="S1072" s="122">
        <v>1062</v>
      </c>
      <c r="T1072" s="73">
        <f>'Calcul Es et Ea'!C1071</f>
        <v>12.543670000000001</v>
      </c>
      <c r="U1072" s="65">
        <f>'Calcul Es et Ea'!D1071</f>
        <v>9.3414459999999995</v>
      </c>
      <c r="V1072" s="33">
        <f t="shared" si="374"/>
        <v>6.7935104361855352</v>
      </c>
      <c r="W1072" s="33">
        <f t="shared" si="375"/>
        <v>3.0749725884872174</v>
      </c>
      <c r="X1072" s="35">
        <f t="shared" si="376"/>
        <v>0.45263382125806717</v>
      </c>
      <c r="Y1072" s="25">
        <f t="shared" si="377"/>
        <v>2.3677288931351574</v>
      </c>
      <c r="AA1072" s="60">
        <v>40899</v>
      </c>
      <c r="AB1072" s="122">
        <v>1062</v>
      </c>
      <c r="AC1072" s="73">
        <f t="shared" si="371"/>
        <v>12.543670000000001</v>
      </c>
      <c r="AD1072" s="65">
        <f t="shared" si="372"/>
        <v>9.3414459999999995</v>
      </c>
      <c r="AE1072" s="33">
        <f>'Calcul Es et Ea'!I1071</f>
        <v>1.2475616407359993</v>
      </c>
      <c r="AF1072" s="47">
        <f t="shared" si="378"/>
        <v>285.70367000000005</v>
      </c>
      <c r="AG1072" s="47">
        <f t="shared" si="379"/>
        <v>282.50144600000004</v>
      </c>
      <c r="AH1072" s="33">
        <f t="shared" si="380"/>
        <v>32.668197296129087</v>
      </c>
      <c r="AI1072" s="33">
        <f t="shared" si="381"/>
        <v>31.228030419038092</v>
      </c>
      <c r="AJ1072" s="25">
        <f t="shared" si="382"/>
        <v>1.5315006851868465</v>
      </c>
    </row>
    <row r="1073" spans="1:36" x14ac:dyDescent="0.45">
      <c r="A1073" s="60">
        <v>40900</v>
      </c>
      <c r="B1073" s="122">
        <v>1063</v>
      </c>
      <c r="C1073" s="89">
        <f t="shared" si="361"/>
        <v>2.6025942665763995</v>
      </c>
      <c r="D1073" s="75">
        <f t="shared" si="362"/>
        <v>1.9316654116323935</v>
      </c>
      <c r="E1073" s="75">
        <f t="shared" si="363"/>
        <v>0.670928854944006</v>
      </c>
      <c r="G1073" s="111">
        <v>40900</v>
      </c>
      <c r="H1073" s="140">
        <v>1063</v>
      </c>
      <c r="I1073" s="149">
        <f t="shared" si="364"/>
        <v>2011</v>
      </c>
      <c r="J1073" s="13">
        <f t="shared" si="365"/>
        <v>12</v>
      </c>
      <c r="K1073" s="13">
        <f t="shared" si="366"/>
        <v>23</v>
      </c>
      <c r="L1073" s="144">
        <f t="shared" si="373"/>
        <v>357</v>
      </c>
      <c r="M1073" s="23">
        <f t="shared" si="367"/>
        <v>1.0326875709203633</v>
      </c>
      <c r="N1073" s="35">
        <f t="shared" si="368"/>
        <v>-0.40862048278318358</v>
      </c>
      <c r="O1073" s="87">
        <f t="shared" si="369"/>
        <v>1.0820685656311779</v>
      </c>
      <c r="P1073" s="142">
        <f t="shared" si="370"/>
        <v>9.0538672130868001</v>
      </c>
      <c r="R1073" s="60">
        <v>40900</v>
      </c>
      <c r="S1073" s="122">
        <v>1063</v>
      </c>
      <c r="T1073" s="73">
        <f>'Calcul Es et Ea'!C1072</f>
        <v>10.27961</v>
      </c>
      <c r="U1073" s="65">
        <f>'Calcul Es et Ea'!D1072</f>
        <v>6.4189990000000003</v>
      </c>
      <c r="V1073" s="33">
        <f t="shared" si="374"/>
        <v>6.800902895782281</v>
      </c>
      <c r="W1073" s="33">
        <f t="shared" si="375"/>
        <v>3.3799925539953239</v>
      </c>
      <c r="X1073" s="35">
        <f t="shared" si="376"/>
        <v>0.49699173856628587</v>
      </c>
      <c r="Y1073" s="25">
        <f t="shared" si="377"/>
        <v>2.6025942665763995</v>
      </c>
      <c r="AA1073" s="60">
        <v>40900</v>
      </c>
      <c r="AB1073" s="122">
        <v>1063</v>
      </c>
      <c r="AC1073" s="73">
        <f t="shared" si="371"/>
        <v>10.27961</v>
      </c>
      <c r="AD1073" s="65">
        <f t="shared" si="372"/>
        <v>6.4189990000000003</v>
      </c>
      <c r="AE1073" s="33">
        <f>'Calcul Es et Ea'!I1072</f>
        <v>1.0665970752599738</v>
      </c>
      <c r="AF1073" s="47">
        <f t="shared" si="378"/>
        <v>283.43961000000002</v>
      </c>
      <c r="AG1073" s="47">
        <f t="shared" si="379"/>
        <v>279.57899900000001</v>
      </c>
      <c r="AH1073" s="33">
        <f t="shared" si="380"/>
        <v>31.644924239117891</v>
      </c>
      <c r="AI1073" s="33">
        <f t="shared" si="381"/>
        <v>29.955741600647482</v>
      </c>
      <c r="AJ1073" s="25">
        <f t="shared" si="382"/>
        <v>1.9316654116323935</v>
      </c>
    </row>
    <row r="1074" spans="1:36" x14ac:dyDescent="0.45">
      <c r="A1074" s="60">
        <v>40901</v>
      </c>
      <c r="B1074" s="121">
        <v>1064</v>
      </c>
      <c r="C1074" s="89">
        <f t="shared" si="361"/>
        <v>3.7300103913139697</v>
      </c>
      <c r="D1074" s="75">
        <f t="shared" si="362"/>
        <v>3.8222350085023651</v>
      </c>
      <c r="E1074" s="75">
        <f t="shared" si="363"/>
        <v>-9.2224617188395364E-2</v>
      </c>
      <c r="G1074" s="111">
        <v>40901</v>
      </c>
      <c r="H1074" s="139">
        <v>1064</v>
      </c>
      <c r="I1074" s="149">
        <f t="shared" si="364"/>
        <v>2011</v>
      </c>
      <c r="J1074" s="13">
        <f t="shared" si="365"/>
        <v>12</v>
      </c>
      <c r="K1074" s="13">
        <f t="shared" si="366"/>
        <v>24</v>
      </c>
      <c r="L1074" s="144">
        <f t="shared" si="373"/>
        <v>358</v>
      </c>
      <c r="M1074" s="23">
        <f t="shared" si="367"/>
        <v>1.0327607078411054</v>
      </c>
      <c r="N1074" s="35">
        <f t="shared" si="368"/>
        <v>-0.40825672171435723</v>
      </c>
      <c r="O1074" s="87">
        <f t="shared" si="369"/>
        <v>1.0825988946556047</v>
      </c>
      <c r="P1074" s="142">
        <f t="shared" si="370"/>
        <v>9.0681777673171755</v>
      </c>
      <c r="R1074" s="60">
        <v>40901</v>
      </c>
      <c r="S1074" s="121">
        <v>1064</v>
      </c>
      <c r="T1074" s="73">
        <f>'Calcul Es et Ea'!C1073</f>
        <v>10.183109999999999</v>
      </c>
      <c r="U1074" s="65">
        <f>'Calcul Es et Ea'!D1073</f>
        <v>2.2783009999999999</v>
      </c>
      <c r="V1074" s="33">
        <f t="shared" si="374"/>
        <v>6.8116524116979704</v>
      </c>
      <c r="W1074" s="33">
        <f t="shared" si="375"/>
        <v>4.8441693393687917</v>
      </c>
      <c r="X1074" s="35">
        <f t="shared" si="376"/>
        <v>0.71115920874789096</v>
      </c>
      <c r="Y1074" s="25">
        <f t="shared" si="377"/>
        <v>3.7300103913139697</v>
      </c>
      <c r="AA1074" s="60">
        <v>40901</v>
      </c>
      <c r="AB1074" s="121">
        <v>1064</v>
      </c>
      <c r="AC1074" s="73">
        <f t="shared" si="371"/>
        <v>10.183109999999999</v>
      </c>
      <c r="AD1074" s="65">
        <f t="shared" si="372"/>
        <v>2.2783009999999999</v>
      </c>
      <c r="AE1074" s="33">
        <f>'Calcul Es et Ea'!I1073</f>
        <v>0.86936307402336976</v>
      </c>
      <c r="AF1074" s="47">
        <f t="shared" si="378"/>
        <v>283.34311000000002</v>
      </c>
      <c r="AG1074" s="47">
        <f t="shared" si="379"/>
        <v>275.43830100000002</v>
      </c>
      <c r="AH1074" s="33">
        <f t="shared" si="380"/>
        <v>31.601850851759522</v>
      </c>
      <c r="AI1074" s="33">
        <f t="shared" si="381"/>
        <v>28.22014341702668</v>
      </c>
      <c r="AJ1074" s="25">
        <f t="shared" si="382"/>
        <v>3.8222350085023651</v>
      </c>
    </row>
    <row r="1075" spans="1:36" x14ac:dyDescent="0.45">
      <c r="A1075" s="60">
        <v>40902</v>
      </c>
      <c r="B1075" s="122">
        <v>1065</v>
      </c>
      <c r="C1075" s="89">
        <f t="shared" si="361"/>
        <v>3.2713319236576375</v>
      </c>
      <c r="D1075" s="75">
        <f t="shared" si="362"/>
        <v>3.0163238436579141</v>
      </c>
      <c r="E1075" s="75">
        <f t="shared" si="363"/>
        <v>0.25500807999972341</v>
      </c>
      <c r="G1075" s="111">
        <v>40902</v>
      </c>
      <c r="H1075" s="140">
        <v>1065</v>
      </c>
      <c r="I1075" s="149">
        <f t="shared" si="364"/>
        <v>2011</v>
      </c>
      <c r="J1075" s="13">
        <f t="shared" si="365"/>
        <v>12</v>
      </c>
      <c r="K1075" s="13">
        <f t="shared" si="366"/>
        <v>25</v>
      </c>
      <c r="L1075" s="144">
        <f t="shared" si="373"/>
        <v>359</v>
      </c>
      <c r="M1075" s="23">
        <f t="shared" si="367"/>
        <v>1.0328241370570801</v>
      </c>
      <c r="N1075" s="35">
        <f t="shared" si="368"/>
        <v>-0.4077719853679852</v>
      </c>
      <c r="O1075" s="87">
        <f t="shared" si="369"/>
        <v>1.0833051029360909</v>
      </c>
      <c r="P1075" s="142">
        <f t="shared" si="370"/>
        <v>9.0869586088772145</v>
      </c>
      <c r="R1075" s="60">
        <v>40902</v>
      </c>
      <c r="S1075" s="122">
        <v>1065</v>
      </c>
      <c r="T1075" s="73">
        <f>'Calcul Es et Ea'!C1074</f>
        <v>9.7468640000000004</v>
      </c>
      <c r="U1075" s="65">
        <f>'Calcul Es et Ea'!D1074</f>
        <v>3.6917339999999998</v>
      </c>
      <c r="V1075" s="33">
        <f t="shared" si="374"/>
        <v>6.8257598286442089</v>
      </c>
      <c r="W1075" s="33">
        <f t="shared" si="375"/>
        <v>4.2484830177371915</v>
      </c>
      <c r="X1075" s="35">
        <f t="shared" si="376"/>
        <v>0.62241906020608717</v>
      </c>
      <c r="Y1075" s="25">
        <f t="shared" si="377"/>
        <v>3.2713319236576375</v>
      </c>
      <c r="AA1075" s="60">
        <v>40902</v>
      </c>
      <c r="AB1075" s="122">
        <v>1065</v>
      </c>
      <c r="AC1075" s="73">
        <f t="shared" si="371"/>
        <v>9.7468640000000004</v>
      </c>
      <c r="AD1075" s="65">
        <f t="shared" si="372"/>
        <v>3.6917339999999998</v>
      </c>
      <c r="AE1075" s="33">
        <f>'Calcul Es et Ea'!I1074</f>
        <v>0.93867949608236056</v>
      </c>
      <c r="AF1075" s="47">
        <f t="shared" si="378"/>
        <v>282.90686400000004</v>
      </c>
      <c r="AG1075" s="47">
        <f t="shared" si="379"/>
        <v>276.85173400000002</v>
      </c>
      <c r="AH1075" s="33">
        <f t="shared" si="380"/>
        <v>31.407678138844904</v>
      </c>
      <c r="AI1075" s="33">
        <f t="shared" si="381"/>
        <v>28.803872848233141</v>
      </c>
      <c r="AJ1075" s="25">
        <f t="shared" si="382"/>
        <v>3.0163238436579141</v>
      </c>
    </row>
    <row r="1076" spans="1:36" x14ac:dyDescent="0.45">
      <c r="A1076" s="60">
        <v>40903</v>
      </c>
      <c r="B1076" s="122">
        <v>1066</v>
      </c>
      <c r="C1076" s="89">
        <f t="shared" si="361"/>
        <v>3.9012252614919873</v>
      </c>
      <c r="D1076" s="75">
        <f t="shared" si="362"/>
        <v>4.0219563195638193</v>
      </c>
      <c r="E1076" s="75">
        <f t="shared" si="363"/>
        <v>-0.12073105807183193</v>
      </c>
      <c r="G1076" s="111">
        <v>40903</v>
      </c>
      <c r="H1076" s="140">
        <v>1066</v>
      </c>
      <c r="I1076" s="149">
        <f t="shared" si="364"/>
        <v>2011</v>
      </c>
      <c r="J1076" s="13">
        <f t="shared" si="365"/>
        <v>12</v>
      </c>
      <c r="K1076" s="13">
        <f t="shared" si="366"/>
        <v>26</v>
      </c>
      <c r="L1076" s="144">
        <f t="shared" si="373"/>
        <v>360</v>
      </c>
      <c r="M1076" s="23">
        <f t="shared" si="367"/>
        <v>1.032877839772842</v>
      </c>
      <c r="N1076" s="35">
        <f t="shared" si="368"/>
        <v>-0.40716641738190851</v>
      </c>
      <c r="O1076" s="87">
        <f t="shared" si="369"/>
        <v>1.0841865634170142</v>
      </c>
      <c r="P1076" s="142">
        <f t="shared" si="370"/>
        <v>9.1102108482227369</v>
      </c>
      <c r="R1076" s="60">
        <v>40903</v>
      </c>
      <c r="S1076" s="122">
        <v>1066</v>
      </c>
      <c r="T1076" s="73">
        <f>'Calcul Es et Ea'!C1075</f>
        <v>11.42497</v>
      </c>
      <c r="U1076" s="65">
        <f>'Calcul Es et Ea'!D1075</f>
        <v>2.8574220000000001</v>
      </c>
      <c r="V1076" s="33">
        <f t="shared" si="374"/>
        <v>6.8432259807509919</v>
      </c>
      <c r="W1076" s="33">
        <f t="shared" si="375"/>
        <v>5.0665263136259577</v>
      </c>
      <c r="X1076" s="35">
        <f t="shared" si="376"/>
        <v>0.74037103668319093</v>
      </c>
      <c r="Y1076" s="25">
        <f t="shared" si="377"/>
        <v>3.9012252614919873</v>
      </c>
      <c r="AA1076" s="60">
        <v>40903</v>
      </c>
      <c r="AB1076" s="122">
        <v>1066</v>
      </c>
      <c r="AC1076" s="73">
        <f t="shared" si="371"/>
        <v>11.42497</v>
      </c>
      <c r="AD1076" s="65">
        <f t="shared" si="372"/>
        <v>2.8574220000000001</v>
      </c>
      <c r="AE1076" s="33">
        <f>'Calcul Es et Ea'!I1075</f>
        <v>0.93938893411101043</v>
      </c>
      <c r="AF1076" s="47">
        <f t="shared" si="378"/>
        <v>284.58497</v>
      </c>
      <c r="AG1076" s="47">
        <f t="shared" si="379"/>
        <v>276.01742200000001</v>
      </c>
      <c r="AH1076" s="33">
        <f t="shared" si="380"/>
        <v>32.159532866712503</v>
      </c>
      <c r="AI1076" s="33">
        <f t="shared" si="381"/>
        <v>28.458229294220221</v>
      </c>
      <c r="AJ1076" s="25">
        <f t="shared" si="382"/>
        <v>4.0219563195638193</v>
      </c>
    </row>
    <row r="1077" spans="1:36" x14ac:dyDescent="0.45">
      <c r="A1077" s="60">
        <v>40904</v>
      </c>
      <c r="B1077" s="121">
        <v>1067</v>
      </c>
      <c r="C1077" s="89">
        <f t="shared" si="361"/>
        <v>2.4507883323887403</v>
      </c>
      <c r="D1077" s="75">
        <f t="shared" si="362"/>
        <v>1.7098122424440416</v>
      </c>
      <c r="E1077" s="75">
        <f t="shared" si="363"/>
        <v>0.74097608994469866</v>
      </c>
      <c r="G1077" s="111">
        <v>40904</v>
      </c>
      <c r="H1077" s="139">
        <v>1067</v>
      </c>
      <c r="I1077" s="149">
        <f t="shared" si="364"/>
        <v>2011</v>
      </c>
      <c r="J1077" s="13">
        <f t="shared" si="365"/>
        <v>12</v>
      </c>
      <c r="K1077" s="13">
        <f t="shared" si="366"/>
        <v>27</v>
      </c>
      <c r="L1077" s="144">
        <f t="shared" si="373"/>
        <v>361</v>
      </c>
      <c r="M1077" s="23">
        <f t="shared" si="367"/>
        <v>1.0329218000751172</v>
      </c>
      <c r="N1077" s="35">
        <f t="shared" si="368"/>
        <v>-0.40644019719899055</v>
      </c>
      <c r="O1077" s="87">
        <f t="shared" si="369"/>
        <v>1.0852424962775178</v>
      </c>
      <c r="P1077" s="142">
        <f t="shared" si="370"/>
        <v>9.1379355595085645</v>
      </c>
      <c r="R1077" s="60">
        <v>40904</v>
      </c>
      <c r="S1077" s="121">
        <v>1067</v>
      </c>
      <c r="T1077" s="73">
        <f>'Calcul Es et Ea'!C1076</f>
        <v>5.3252560000000004</v>
      </c>
      <c r="U1077" s="65">
        <f>'Calcul Es et Ea'!D1076</f>
        <v>1.9645790000000001</v>
      </c>
      <c r="V1077" s="33">
        <f t="shared" si="374"/>
        <v>6.8640516748804536</v>
      </c>
      <c r="W1077" s="33">
        <f t="shared" si="375"/>
        <v>3.1828419901152469</v>
      </c>
      <c r="X1077" s="35">
        <f t="shared" si="376"/>
        <v>0.46369726524104005</v>
      </c>
      <c r="Y1077" s="25">
        <f t="shared" si="377"/>
        <v>2.4507883323887403</v>
      </c>
      <c r="AA1077" s="60">
        <v>40904</v>
      </c>
      <c r="AB1077" s="121">
        <v>1067</v>
      </c>
      <c r="AC1077" s="73">
        <f t="shared" si="371"/>
        <v>5.3252560000000004</v>
      </c>
      <c r="AD1077" s="65">
        <f t="shared" si="372"/>
        <v>1.9645790000000001</v>
      </c>
      <c r="AE1077" s="33">
        <f>'Calcul Es et Ea'!I1076</f>
        <v>0.79491222115910198</v>
      </c>
      <c r="AF1077" s="47">
        <f t="shared" si="378"/>
        <v>278.48525600000005</v>
      </c>
      <c r="AG1077" s="47">
        <f t="shared" si="379"/>
        <v>275.12457900000004</v>
      </c>
      <c r="AH1077" s="33">
        <f t="shared" si="380"/>
        <v>29.489724910985689</v>
      </c>
      <c r="AI1077" s="33">
        <f t="shared" si="381"/>
        <v>28.091792849051579</v>
      </c>
      <c r="AJ1077" s="25">
        <f t="shared" si="382"/>
        <v>1.7098122424440416</v>
      </c>
    </row>
    <row r="1078" spans="1:36" x14ac:dyDescent="0.45">
      <c r="A1078" s="60">
        <v>40905</v>
      </c>
      <c r="B1078" s="122">
        <v>1068</v>
      </c>
      <c r="C1078" s="89">
        <f t="shared" si="361"/>
        <v>4.2202377034438134</v>
      </c>
      <c r="D1078" s="75">
        <f t="shared" si="362"/>
        <v>4.4003467087909618</v>
      </c>
      <c r="E1078" s="75">
        <f t="shared" si="363"/>
        <v>-0.18010900534714835</v>
      </c>
      <c r="G1078" s="111">
        <v>40905</v>
      </c>
      <c r="H1078" s="140">
        <v>1068</v>
      </c>
      <c r="I1078" s="149">
        <f t="shared" si="364"/>
        <v>2011</v>
      </c>
      <c r="J1078" s="13">
        <f t="shared" si="365"/>
        <v>12</v>
      </c>
      <c r="K1078" s="13">
        <f t="shared" si="366"/>
        <v>28</v>
      </c>
      <c r="L1078" s="144">
        <f t="shared" si="373"/>
        <v>362</v>
      </c>
      <c r="M1078" s="23">
        <f t="shared" si="367"/>
        <v>1.0329560049375197</v>
      </c>
      <c r="N1078" s="35">
        <f t="shared" si="368"/>
        <v>-0.40559354001394465</v>
      </c>
      <c r="O1078" s="87">
        <f t="shared" si="369"/>
        <v>1.0864719714839255</v>
      </c>
      <c r="P1078" s="142">
        <f t="shared" si="370"/>
        <v>9.1701337533224248</v>
      </c>
      <c r="R1078" s="60">
        <v>40905</v>
      </c>
      <c r="S1078" s="122">
        <v>1068</v>
      </c>
      <c r="T1078" s="73">
        <f>'Calcul Es et Ea'!C1077</f>
        <v>9.9372220000000002</v>
      </c>
      <c r="U1078" s="65">
        <f>'Calcul Es et Ea'!D1077</f>
        <v>4.181108E-2</v>
      </c>
      <c r="V1078" s="33">
        <f t="shared" si="374"/>
        <v>6.8882376701456733</v>
      </c>
      <c r="W1078" s="33">
        <f t="shared" si="375"/>
        <v>5.4808281862906663</v>
      </c>
      <c r="X1078" s="35">
        <f t="shared" si="376"/>
        <v>0.79567930851822033</v>
      </c>
      <c r="Y1078" s="25">
        <f t="shared" si="377"/>
        <v>4.2202377034438134</v>
      </c>
      <c r="AA1078" s="60">
        <v>40905</v>
      </c>
      <c r="AB1078" s="122">
        <v>1068</v>
      </c>
      <c r="AC1078" s="73">
        <f t="shared" si="371"/>
        <v>9.9372220000000002</v>
      </c>
      <c r="AD1078" s="65">
        <f t="shared" si="372"/>
        <v>4.181108E-2</v>
      </c>
      <c r="AE1078" s="33">
        <f>'Calcul Es et Ea'!I1077</f>
        <v>0.90716669541627881</v>
      </c>
      <c r="AF1078" s="47">
        <f t="shared" si="378"/>
        <v>283.09722200000004</v>
      </c>
      <c r="AG1078" s="47">
        <f t="shared" si="379"/>
        <v>273.20181108000003</v>
      </c>
      <c r="AH1078" s="33">
        <f t="shared" si="380"/>
        <v>31.492295948446081</v>
      </c>
      <c r="AI1078" s="33">
        <f t="shared" si="381"/>
        <v>27.314684544118215</v>
      </c>
      <c r="AJ1078" s="25">
        <f t="shared" si="382"/>
        <v>4.4003467087909618</v>
      </c>
    </row>
    <row r="1079" spans="1:36" x14ac:dyDescent="0.45">
      <c r="A1079" s="60">
        <v>40906</v>
      </c>
      <c r="B1079" s="122">
        <v>1069</v>
      </c>
      <c r="C1079" s="89">
        <f t="shared" si="361"/>
        <v>3.8648217137185701</v>
      </c>
      <c r="D1079" s="75">
        <f t="shared" si="362"/>
        <v>3.964151197788949</v>
      </c>
      <c r="E1079" s="75">
        <f t="shared" si="363"/>
        <v>-9.9329484070378893E-2</v>
      </c>
      <c r="G1079" s="111">
        <v>40906</v>
      </c>
      <c r="H1079" s="140">
        <v>1069</v>
      </c>
      <c r="I1079" s="149">
        <f t="shared" si="364"/>
        <v>2011</v>
      </c>
      <c r="J1079" s="13">
        <f t="shared" si="365"/>
        <v>12</v>
      </c>
      <c r="K1079" s="13">
        <f t="shared" si="366"/>
        <v>29</v>
      </c>
      <c r="L1079" s="144">
        <f t="shared" si="373"/>
        <v>363</v>
      </c>
      <c r="M1079" s="23">
        <f t="shared" si="367"/>
        <v>1.0329804442244102</v>
      </c>
      <c r="N1079" s="35">
        <f t="shared" si="368"/>
        <v>-0.40462669670956708</v>
      </c>
      <c r="O1079" s="87">
        <f t="shared" si="369"/>
        <v>1.08787391181277</v>
      </c>
      <c r="P1079" s="142">
        <f t="shared" si="370"/>
        <v>9.2068063445094435</v>
      </c>
      <c r="R1079" s="60">
        <v>40906</v>
      </c>
      <c r="S1079" s="122">
        <v>1069</v>
      </c>
      <c r="T1079" s="73">
        <f>'Calcul Es et Ea'!C1078</f>
        <v>8.9740110000000008</v>
      </c>
      <c r="U1079" s="65">
        <f>'Calcul Es et Ea'!D1078</f>
        <v>0.74112199999999995</v>
      </c>
      <c r="V1079" s="33">
        <f t="shared" si="374"/>
        <v>6.9157846537417136</v>
      </c>
      <c r="W1079" s="33">
        <f t="shared" si="375"/>
        <v>5.0192489788552859</v>
      </c>
      <c r="X1079" s="35">
        <f t="shared" si="376"/>
        <v>0.7257671009376605</v>
      </c>
      <c r="Y1079" s="25">
        <f t="shared" si="377"/>
        <v>3.8648217137185701</v>
      </c>
      <c r="AA1079" s="60">
        <v>40906</v>
      </c>
      <c r="AB1079" s="122">
        <v>1069</v>
      </c>
      <c r="AC1079" s="73">
        <f t="shared" si="371"/>
        <v>8.9740110000000008</v>
      </c>
      <c r="AD1079" s="65">
        <f t="shared" si="372"/>
        <v>0.74112199999999995</v>
      </c>
      <c r="AE1079" s="33">
        <f>'Calcul Es et Ea'!I1078</f>
        <v>0.80226598844848662</v>
      </c>
      <c r="AF1079" s="47">
        <f t="shared" si="378"/>
        <v>282.13401100000004</v>
      </c>
      <c r="AG1079" s="47">
        <f t="shared" si="379"/>
        <v>273.90112200000004</v>
      </c>
      <c r="AH1079" s="33">
        <f t="shared" si="380"/>
        <v>31.065880384934253</v>
      </c>
      <c r="AI1079" s="33">
        <f t="shared" si="381"/>
        <v>27.59542826160656</v>
      </c>
      <c r="AJ1079" s="25">
        <f t="shared" si="382"/>
        <v>3.964151197788949</v>
      </c>
    </row>
    <row r="1080" spans="1:36" x14ac:dyDescent="0.45">
      <c r="A1080" s="60">
        <v>40907</v>
      </c>
      <c r="B1080" s="121">
        <v>1070</v>
      </c>
      <c r="C1080" s="89">
        <f t="shared" si="361"/>
        <v>2.9928806942396613</v>
      </c>
      <c r="D1080" s="75">
        <f t="shared" si="362"/>
        <v>2.433230526585358</v>
      </c>
      <c r="E1080" s="75">
        <f t="shared" si="363"/>
        <v>0.55965016765430331</v>
      </c>
      <c r="G1080" s="111">
        <v>40907</v>
      </c>
      <c r="H1080" s="139">
        <v>1070</v>
      </c>
      <c r="I1080" s="149">
        <f t="shared" si="364"/>
        <v>2011</v>
      </c>
      <c r="J1080" s="13">
        <f t="shared" si="365"/>
        <v>12</v>
      </c>
      <c r="K1080" s="13">
        <f t="shared" si="366"/>
        <v>30</v>
      </c>
      <c r="L1080" s="144">
        <f t="shared" si="373"/>
        <v>364</v>
      </c>
      <c r="M1080" s="23">
        <f t="shared" si="367"/>
        <v>1.0329951106939008</v>
      </c>
      <c r="N1080" s="35">
        <f t="shared" si="368"/>
        <v>-0.40353995378239521</v>
      </c>
      <c r="O1080" s="87">
        <f t="shared" si="369"/>
        <v>1.0894470963236536</v>
      </c>
      <c r="P1080" s="142">
        <f t="shared" si="370"/>
        <v>9.2479541152567233</v>
      </c>
      <c r="R1080" s="60">
        <v>40907</v>
      </c>
      <c r="S1080" s="121">
        <v>1070</v>
      </c>
      <c r="T1080" s="73">
        <f>'Calcul Es et Ea'!C1079</f>
        <v>11.600540000000001</v>
      </c>
      <c r="U1080" s="65">
        <f>'Calcul Es et Ea'!D1079</f>
        <v>6.707274</v>
      </c>
      <c r="V1080" s="33">
        <f t="shared" si="374"/>
        <v>6.9466932132162409</v>
      </c>
      <c r="W1080" s="33">
        <f t="shared" si="375"/>
        <v>3.8868580444670924</v>
      </c>
      <c r="X1080" s="35">
        <f t="shared" si="376"/>
        <v>0.55952637106130687</v>
      </c>
      <c r="Y1080" s="25">
        <f t="shared" si="377"/>
        <v>2.9928806942396613</v>
      </c>
      <c r="AA1080" s="60">
        <v>40907</v>
      </c>
      <c r="AB1080" s="121">
        <v>1070</v>
      </c>
      <c r="AC1080" s="73">
        <f t="shared" si="371"/>
        <v>11.600540000000001</v>
      </c>
      <c r="AD1080" s="65">
        <f t="shared" si="372"/>
        <v>6.707274</v>
      </c>
      <c r="AE1080" s="33">
        <f>'Calcul Es et Ea'!I1079</f>
        <v>1.107849234437865</v>
      </c>
      <c r="AF1080" s="47">
        <f t="shared" si="378"/>
        <v>284.76054000000005</v>
      </c>
      <c r="AG1080" s="47">
        <f t="shared" si="379"/>
        <v>279.86727400000001</v>
      </c>
      <c r="AH1080" s="33">
        <f t="shared" si="380"/>
        <v>32.238967509731125</v>
      </c>
      <c r="AI1080" s="33">
        <f t="shared" si="381"/>
        <v>30.079482750844754</v>
      </c>
      <c r="AJ1080" s="25">
        <f t="shared" si="382"/>
        <v>2.433230526585358</v>
      </c>
    </row>
    <row r="1081" spans="1:36" x14ac:dyDescent="0.45">
      <c r="A1081" s="60">
        <v>40908</v>
      </c>
      <c r="B1081" s="122">
        <v>1071</v>
      </c>
      <c r="C1081" s="89">
        <f t="shared" si="361"/>
        <v>1.658333231544028</v>
      </c>
      <c r="D1081" s="75">
        <f t="shared" si="362"/>
        <v>0.37501267724192183</v>
      </c>
      <c r="E1081" s="75">
        <f t="shared" si="363"/>
        <v>1.2833205543021062</v>
      </c>
      <c r="G1081" s="111">
        <v>40908</v>
      </c>
      <c r="H1081" s="140">
        <v>1071</v>
      </c>
      <c r="I1081" s="149">
        <f t="shared" si="364"/>
        <v>2011</v>
      </c>
      <c r="J1081" s="13">
        <f t="shared" si="365"/>
        <v>12</v>
      </c>
      <c r="K1081" s="13">
        <f t="shared" si="366"/>
        <v>31</v>
      </c>
      <c r="L1081" s="144">
        <f t="shared" si="373"/>
        <v>365</v>
      </c>
      <c r="M1081" s="23">
        <f t="shared" si="367"/>
        <v>1.0329999999999999</v>
      </c>
      <c r="N1081" s="35">
        <f t="shared" si="368"/>
        <v>-0.40233363325781202</v>
      </c>
      <c r="O1081" s="87">
        <f t="shared" si="369"/>
        <v>1.0911901642583532</v>
      </c>
      <c r="P1081" s="142">
        <f t="shared" si="370"/>
        <v>9.2935776736325177</v>
      </c>
      <c r="R1081" s="60">
        <v>40908</v>
      </c>
      <c r="S1081" s="122">
        <v>1071</v>
      </c>
      <c r="T1081" s="73">
        <f>'Calcul Es et Ea'!C1080</f>
        <v>12.99358</v>
      </c>
      <c r="U1081" s="65">
        <f>'Calcul Es et Ea'!D1080</f>
        <v>11.50597</v>
      </c>
      <c r="V1081" s="33">
        <f t="shared" si="374"/>
        <v>6.9809638053258025</v>
      </c>
      <c r="W1081" s="33">
        <f t="shared" si="375"/>
        <v>2.1536795214857505</v>
      </c>
      <c r="X1081" s="35">
        <f t="shared" si="376"/>
        <v>0.30850747569306985</v>
      </c>
      <c r="Y1081" s="25">
        <f t="shared" si="377"/>
        <v>1.658333231544028</v>
      </c>
      <c r="AA1081" s="60">
        <v>40908</v>
      </c>
      <c r="AB1081" s="122">
        <v>1071</v>
      </c>
      <c r="AC1081" s="73">
        <f t="shared" si="371"/>
        <v>12.99358</v>
      </c>
      <c r="AD1081" s="65">
        <f t="shared" si="372"/>
        <v>11.50597</v>
      </c>
      <c r="AE1081" s="33">
        <f>'Calcul Es et Ea'!I1080</f>
        <v>1.4166591783281892</v>
      </c>
      <c r="AF1081" s="47">
        <f t="shared" si="378"/>
        <v>286.15358000000003</v>
      </c>
      <c r="AG1081" s="47">
        <f t="shared" si="379"/>
        <v>284.66597000000002</v>
      </c>
      <c r="AH1081" s="33">
        <f t="shared" si="380"/>
        <v>32.874460000195945</v>
      </c>
      <c r="AI1081" s="33">
        <f t="shared" si="381"/>
        <v>32.196162130896667</v>
      </c>
      <c r="AJ1081" s="25">
        <f t="shared" si="382"/>
        <v>0.37501267724192183</v>
      </c>
    </row>
    <row r="1082" spans="1:36" x14ac:dyDescent="0.45">
      <c r="A1082" s="60">
        <v>40909</v>
      </c>
      <c r="B1082" s="122">
        <v>1072</v>
      </c>
      <c r="C1082" s="89">
        <f t="shared" si="361"/>
        <v>1.9122921668681665</v>
      </c>
      <c r="D1082" s="75">
        <f t="shared" si="362"/>
        <v>0.72170463242654836</v>
      </c>
      <c r="E1082" s="75">
        <f t="shared" si="363"/>
        <v>1.1905875344416181</v>
      </c>
      <c r="G1082" s="111">
        <v>40909</v>
      </c>
      <c r="H1082" s="140">
        <v>1072</v>
      </c>
      <c r="I1082" s="149">
        <f t="shared" si="364"/>
        <v>2012</v>
      </c>
      <c r="J1082" s="13">
        <f t="shared" si="365"/>
        <v>1</v>
      </c>
      <c r="K1082" s="13">
        <f t="shared" si="366"/>
        <v>1</v>
      </c>
      <c r="L1082" s="144">
        <v>1</v>
      </c>
      <c r="M1082" s="23">
        <f t="shared" si="367"/>
        <v>1.0329951106939008</v>
      </c>
      <c r="N1082" s="35">
        <f t="shared" si="368"/>
        <v>-0.40100809259462372</v>
      </c>
      <c r="O1082" s="87">
        <f t="shared" si="369"/>
        <v>1.0931016193400398</v>
      </c>
      <c r="P1082" s="142">
        <f t="shared" si="370"/>
        <v>9.3436774077983866</v>
      </c>
      <c r="R1082" s="60">
        <v>40909</v>
      </c>
      <c r="S1082" s="122">
        <v>1072</v>
      </c>
      <c r="T1082" s="73">
        <f>'Calcul Es et Ea'!C1081</f>
        <v>13.33873</v>
      </c>
      <c r="U1082" s="65">
        <f>'Calcul Es et Ea'!D1081</f>
        <v>11.38176</v>
      </c>
      <c r="V1082" s="33">
        <f t="shared" si="374"/>
        <v>7.0185967216418366</v>
      </c>
      <c r="W1082" s="33">
        <f t="shared" si="375"/>
        <v>2.4834963206080083</v>
      </c>
      <c r="X1082" s="35">
        <f t="shared" si="376"/>
        <v>0.35384513729790879</v>
      </c>
      <c r="Y1082" s="25">
        <f t="shared" si="377"/>
        <v>1.9122921668681665</v>
      </c>
      <c r="AA1082" s="60">
        <v>40909</v>
      </c>
      <c r="AB1082" s="122">
        <v>1072</v>
      </c>
      <c r="AC1082" s="73">
        <f t="shared" si="371"/>
        <v>13.33873</v>
      </c>
      <c r="AD1082" s="65">
        <f t="shared" si="372"/>
        <v>11.38176</v>
      </c>
      <c r="AE1082" s="33">
        <f>'Calcul Es et Ea'!I1081</f>
        <v>1.4153519777189107</v>
      </c>
      <c r="AF1082" s="47">
        <f t="shared" si="378"/>
        <v>286.49873000000002</v>
      </c>
      <c r="AG1082" s="47">
        <f t="shared" si="379"/>
        <v>284.54176000000001</v>
      </c>
      <c r="AH1082" s="33">
        <f t="shared" si="380"/>
        <v>33.033356007277007</v>
      </c>
      <c r="AI1082" s="33">
        <f t="shared" si="381"/>
        <v>32.140005525420023</v>
      </c>
      <c r="AJ1082" s="25">
        <f t="shared" si="382"/>
        <v>0.72170463242654836</v>
      </c>
    </row>
    <row r="1083" spans="1:36" x14ac:dyDescent="0.45">
      <c r="A1083" s="60">
        <v>40910</v>
      </c>
      <c r="B1083" s="121">
        <v>1073</v>
      </c>
      <c r="C1083" s="89">
        <f t="shared" si="361"/>
        <v>3.3637701556556188</v>
      </c>
      <c r="D1083" s="75">
        <f t="shared" si="362"/>
        <v>2.9687753318186063</v>
      </c>
      <c r="E1083" s="75">
        <f t="shared" si="363"/>
        <v>0.39499482383701245</v>
      </c>
      <c r="G1083" s="111">
        <v>40910</v>
      </c>
      <c r="H1083" s="139">
        <v>1073</v>
      </c>
      <c r="I1083" s="149">
        <f t="shared" si="364"/>
        <v>2012</v>
      </c>
      <c r="J1083" s="13">
        <f t="shared" si="365"/>
        <v>1</v>
      </c>
      <c r="K1083" s="13">
        <f t="shared" si="366"/>
        <v>2</v>
      </c>
      <c r="L1083" s="144">
        <f t="shared" si="373"/>
        <v>2</v>
      </c>
      <c r="M1083" s="23">
        <f t="shared" si="367"/>
        <v>1.0329804442244102</v>
      </c>
      <c r="N1083" s="35">
        <f t="shared" si="368"/>
        <v>-0.39956372457913614</v>
      </c>
      <c r="O1083" s="87">
        <f t="shared" si="369"/>
        <v>1.0951798344442507</v>
      </c>
      <c r="P1083" s="142">
        <f t="shared" si="370"/>
        <v>9.3982534361344712</v>
      </c>
      <c r="R1083" s="60">
        <v>40910</v>
      </c>
      <c r="S1083" s="121">
        <v>1073</v>
      </c>
      <c r="T1083" s="73">
        <f>'Calcul Es et Ea'!C1082</f>
        <v>11.215199999999999</v>
      </c>
      <c r="U1083" s="65">
        <f>'Calcul Es et Ea'!D1082</f>
        <v>5.230124</v>
      </c>
      <c r="V1083" s="33">
        <f t="shared" si="374"/>
        <v>7.0595920510867698</v>
      </c>
      <c r="W1083" s="33">
        <f t="shared" si="375"/>
        <v>4.3685326696826214</v>
      </c>
      <c r="X1083" s="35">
        <f t="shared" si="376"/>
        <v>0.61880808948586763</v>
      </c>
      <c r="Y1083" s="25">
        <f t="shared" si="377"/>
        <v>3.3637701556556188</v>
      </c>
      <c r="AA1083" s="60">
        <v>40910</v>
      </c>
      <c r="AB1083" s="121">
        <v>1073</v>
      </c>
      <c r="AC1083" s="73">
        <f t="shared" si="371"/>
        <v>11.215199999999999</v>
      </c>
      <c r="AD1083" s="65">
        <f t="shared" si="372"/>
        <v>5.230124</v>
      </c>
      <c r="AE1083" s="33">
        <f>'Calcul Es et Ea'!I1082</f>
        <v>1.0164022236670351</v>
      </c>
      <c r="AF1083" s="47">
        <f t="shared" si="378"/>
        <v>284.37520000000001</v>
      </c>
      <c r="AG1083" s="47">
        <f t="shared" si="379"/>
        <v>278.39012400000001</v>
      </c>
      <c r="AH1083" s="33">
        <f t="shared" si="380"/>
        <v>32.064817394466672</v>
      </c>
      <c r="AI1083" s="33">
        <f t="shared" si="381"/>
        <v>29.449450185339842</v>
      </c>
      <c r="AJ1083" s="25">
        <f t="shared" si="382"/>
        <v>2.9687753318186063</v>
      </c>
    </row>
    <row r="1084" spans="1:36" x14ac:dyDescent="0.45">
      <c r="A1084" s="60">
        <v>40911</v>
      </c>
      <c r="B1084" s="122">
        <v>1074</v>
      </c>
      <c r="C1084" s="89">
        <f t="shared" si="361"/>
        <v>3.8421763319399855</v>
      </c>
      <c r="D1084" s="75">
        <f t="shared" si="362"/>
        <v>3.5772084651077383</v>
      </c>
      <c r="E1084" s="75">
        <f t="shared" si="363"/>
        <v>0.26496786683224727</v>
      </c>
      <c r="G1084" s="111">
        <v>40911</v>
      </c>
      <c r="H1084" s="140">
        <v>1074</v>
      </c>
      <c r="I1084" s="149">
        <f t="shared" si="364"/>
        <v>2012</v>
      </c>
      <c r="J1084" s="13">
        <f t="shared" si="365"/>
        <v>1</v>
      </c>
      <c r="K1084" s="13">
        <f t="shared" si="366"/>
        <v>3</v>
      </c>
      <c r="L1084" s="144">
        <f t="shared" si="373"/>
        <v>3</v>
      </c>
      <c r="M1084" s="23">
        <f t="shared" si="367"/>
        <v>1.0329560049375197</v>
      </c>
      <c r="N1084" s="35">
        <f t="shared" si="368"/>
        <v>-0.39800095720876433</v>
      </c>
      <c r="O1084" s="87">
        <f t="shared" si="369"/>
        <v>1.0974230566113299</v>
      </c>
      <c r="P1084" s="142">
        <f t="shared" si="370"/>
        <v>9.4573055535383705</v>
      </c>
      <c r="R1084" s="60">
        <v>40911</v>
      </c>
      <c r="S1084" s="122">
        <v>1074</v>
      </c>
      <c r="T1084" s="73">
        <f>'Calcul Es et Ea'!C1083</f>
        <v>13.057230000000001</v>
      </c>
      <c r="U1084" s="65">
        <f>'Calcul Es et Ea'!D1083</f>
        <v>5.3458680000000003</v>
      </c>
      <c r="V1084" s="33">
        <f t="shared" si="374"/>
        <v>7.103949639595883</v>
      </c>
      <c r="W1084" s="33">
        <f t="shared" si="375"/>
        <v>4.9898393921298512</v>
      </c>
      <c r="X1084" s="35">
        <f t="shared" si="376"/>
        <v>0.70240354243469894</v>
      </c>
      <c r="Y1084" s="25">
        <f t="shared" si="377"/>
        <v>3.8421763319399855</v>
      </c>
      <c r="AA1084" s="60">
        <v>40911</v>
      </c>
      <c r="AB1084" s="122">
        <v>1074</v>
      </c>
      <c r="AC1084" s="73">
        <f t="shared" si="371"/>
        <v>13.057230000000001</v>
      </c>
      <c r="AD1084" s="65">
        <f t="shared" si="372"/>
        <v>5.3458680000000003</v>
      </c>
      <c r="AE1084" s="33">
        <f>'Calcul Es et Ea'!I1083</f>
        <v>1.1229313650468924</v>
      </c>
      <c r="AF1084" s="47">
        <f t="shared" si="378"/>
        <v>286.21723000000003</v>
      </c>
      <c r="AG1084" s="47">
        <f t="shared" si="379"/>
        <v>278.50586800000002</v>
      </c>
      <c r="AH1084" s="33">
        <f t="shared" si="380"/>
        <v>32.903719220095681</v>
      </c>
      <c r="AI1084" s="33">
        <f t="shared" si="381"/>
        <v>29.498456571768102</v>
      </c>
      <c r="AJ1084" s="25">
        <f t="shared" si="382"/>
        <v>3.5772084651077383</v>
      </c>
    </row>
    <row r="1085" spans="1:36" x14ac:dyDescent="0.45">
      <c r="A1085" s="60">
        <v>40912</v>
      </c>
      <c r="B1085" s="122">
        <v>1075</v>
      </c>
      <c r="C1085" s="89">
        <f t="shared" si="361"/>
        <v>3.6115019404126927</v>
      </c>
      <c r="D1085" s="75">
        <f t="shared" si="362"/>
        <v>3.3130650588228363</v>
      </c>
      <c r="E1085" s="75">
        <f t="shared" si="363"/>
        <v>0.29843688158985637</v>
      </c>
      <c r="G1085" s="111">
        <v>40912</v>
      </c>
      <c r="H1085" s="140">
        <v>1075</v>
      </c>
      <c r="I1085" s="149">
        <f t="shared" si="364"/>
        <v>2012</v>
      </c>
      <c r="J1085" s="13">
        <f t="shared" si="365"/>
        <v>1</v>
      </c>
      <c r="K1085" s="13">
        <f t="shared" si="366"/>
        <v>4</v>
      </c>
      <c r="L1085" s="144">
        <f t="shared" si="373"/>
        <v>4</v>
      </c>
      <c r="M1085" s="23">
        <f t="shared" si="367"/>
        <v>1.0329218000751172</v>
      </c>
      <c r="N1085" s="35">
        <f t="shared" si="368"/>
        <v>-0.39632025356520739</v>
      </c>
      <c r="O1085" s="87">
        <f t="shared" si="369"/>
        <v>1.0998294123684726</v>
      </c>
      <c r="P1085" s="142">
        <f t="shared" si="370"/>
        <v>9.5208331741758645</v>
      </c>
      <c r="R1085" s="60">
        <v>40912</v>
      </c>
      <c r="S1085" s="122">
        <v>1075</v>
      </c>
      <c r="T1085" s="73">
        <f>'Calcul Es et Ea'!C1084</f>
        <v>12.186909999999999</v>
      </c>
      <c r="U1085" s="65">
        <f>'Calcul Es et Ea'!D1084</f>
        <v>5.4643119999999996</v>
      </c>
      <c r="V1085" s="33">
        <f t="shared" si="374"/>
        <v>7.151669047113943</v>
      </c>
      <c r="W1085" s="33">
        <f t="shared" si="375"/>
        <v>4.6902622602762243</v>
      </c>
      <c r="X1085" s="35">
        <f t="shared" si="376"/>
        <v>0.65582764378183578</v>
      </c>
      <c r="Y1085" s="25">
        <f t="shared" si="377"/>
        <v>3.6115019404126927</v>
      </c>
      <c r="AA1085" s="60">
        <v>40912</v>
      </c>
      <c r="AB1085" s="122">
        <v>1075</v>
      </c>
      <c r="AC1085" s="73">
        <f t="shared" si="371"/>
        <v>12.186909999999999</v>
      </c>
      <c r="AD1085" s="65">
        <f t="shared" si="372"/>
        <v>5.4643119999999996</v>
      </c>
      <c r="AE1085" s="33">
        <f>'Calcul Es et Ea'!I1084</f>
        <v>1.0078443857989821</v>
      </c>
      <c r="AF1085" s="47">
        <f t="shared" si="378"/>
        <v>285.34691000000004</v>
      </c>
      <c r="AG1085" s="47">
        <f t="shared" si="379"/>
        <v>278.62431200000003</v>
      </c>
      <c r="AH1085" s="33">
        <f t="shared" si="380"/>
        <v>32.505330724964757</v>
      </c>
      <c r="AI1085" s="33">
        <f t="shared" si="381"/>
        <v>29.548669440961088</v>
      </c>
      <c r="AJ1085" s="25">
        <f t="shared" si="382"/>
        <v>3.3130650588228363</v>
      </c>
    </row>
    <row r="1086" spans="1:36" x14ac:dyDescent="0.45">
      <c r="A1086" s="60">
        <v>40913</v>
      </c>
      <c r="B1086" s="121">
        <v>1076</v>
      </c>
      <c r="C1086" s="89">
        <f t="shared" si="361"/>
        <v>2.9002682133750106</v>
      </c>
      <c r="D1086" s="75">
        <f t="shared" si="362"/>
        <v>2.1751900063103866</v>
      </c>
      <c r="E1086" s="75">
        <f t="shared" si="363"/>
        <v>0.725078207064624</v>
      </c>
      <c r="G1086" s="111">
        <v>40913</v>
      </c>
      <c r="H1086" s="139">
        <v>1076</v>
      </c>
      <c r="I1086" s="149">
        <f t="shared" si="364"/>
        <v>2012</v>
      </c>
      <c r="J1086" s="13">
        <f t="shared" si="365"/>
        <v>1</v>
      </c>
      <c r="K1086" s="13">
        <f t="shared" si="366"/>
        <v>5</v>
      </c>
      <c r="L1086" s="144">
        <f t="shared" si="373"/>
        <v>5</v>
      </c>
      <c r="M1086" s="23">
        <f t="shared" si="367"/>
        <v>1.032877839772842</v>
      </c>
      <c r="N1086" s="35">
        <f t="shared" si="368"/>
        <v>-0.3945221116772275</v>
      </c>
      <c r="O1086" s="87">
        <f t="shared" si="369"/>
        <v>1.1023969133282616</v>
      </c>
      <c r="P1086" s="142">
        <f t="shared" si="370"/>
        <v>9.5888352709781728</v>
      </c>
      <c r="R1086" s="60">
        <v>40913</v>
      </c>
      <c r="S1086" s="121">
        <v>1076</v>
      </c>
      <c r="T1086" s="73">
        <f>'Calcul Es et Ea'!C1085</f>
        <v>12.433490000000001</v>
      </c>
      <c r="U1086" s="65">
        <f>'Calcul Es et Ea'!D1085</f>
        <v>8.1592789999999997</v>
      </c>
      <c r="V1086" s="33">
        <f t="shared" si="374"/>
        <v>7.2027495021479648</v>
      </c>
      <c r="W1086" s="33">
        <f t="shared" si="375"/>
        <v>3.7665820952922213</v>
      </c>
      <c r="X1086" s="35">
        <f t="shared" si="376"/>
        <v>0.5229367055134948</v>
      </c>
      <c r="Y1086" s="25">
        <f t="shared" si="377"/>
        <v>2.9002682133750106</v>
      </c>
      <c r="AA1086" s="60">
        <v>40913</v>
      </c>
      <c r="AB1086" s="121">
        <v>1076</v>
      </c>
      <c r="AC1086" s="73">
        <f t="shared" si="371"/>
        <v>12.433490000000001</v>
      </c>
      <c r="AD1086" s="65">
        <f t="shared" si="372"/>
        <v>8.1592789999999997</v>
      </c>
      <c r="AE1086" s="33">
        <f>'Calcul Es et Ea'!I1085</f>
        <v>1.1026454891082482</v>
      </c>
      <c r="AF1086" s="47">
        <f t="shared" si="378"/>
        <v>285.59349000000003</v>
      </c>
      <c r="AG1086" s="47">
        <f t="shared" si="379"/>
        <v>281.31927900000005</v>
      </c>
      <c r="AH1086" s="33">
        <f t="shared" si="380"/>
        <v>32.6178332193712</v>
      </c>
      <c r="AI1086" s="33">
        <f t="shared" si="381"/>
        <v>30.70858999332723</v>
      </c>
      <c r="AJ1086" s="25">
        <f t="shared" si="382"/>
        <v>2.1751900063103866</v>
      </c>
    </row>
    <row r="1087" spans="1:36" x14ac:dyDescent="0.45">
      <c r="A1087" s="60">
        <v>40914</v>
      </c>
      <c r="B1087" s="122">
        <v>1077</v>
      </c>
      <c r="C1087" s="89">
        <f t="shared" si="361"/>
        <v>3.728064348073711</v>
      </c>
      <c r="D1087" s="75">
        <f t="shared" si="362"/>
        <v>3.4422017935709657</v>
      </c>
      <c r="E1087" s="75">
        <f t="shared" si="363"/>
        <v>0.28586255450274534</v>
      </c>
      <c r="G1087" s="111">
        <v>40914</v>
      </c>
      <c r="H1087" s="140">
        <v>1077</v>
      </c>
      <c r="I1087" s="149">
        <f t="shared" si="364"/>
        <v>2012</v>
      </c>
      <c r="J1087" s="13">
        <f t="shared" si="365"/>
        <v>1</v>
      </c>
      <c r="K1087" s="13">
        <f t="shared" si="366"/>
        <v>6</v>
      </c>
      <c r="L1087" s="144">
        <f t="shared" si="373"/>
        <v>6</v>
      </c>
      <c r="M1087" s="23">
        <f t="shared" si="367"/>
        <v>1.0328241370570801</v>
      </c>
      <c r="N1087" s="35">
        <f t="shared" si="368"/>
        <v>-0.39260706437307313</v>
      </c>
      <c r="O1087" s="87">
        <f t="shared" si="369"/>
        <v>1.1051234620296724</v>
      </c>
      <c r="P1087" s="142">
        <f t="shared" si="370"/>
        <v>9.6613103121938249</v>
      </c>
      <c r="R1087" s="60">
        <v>40914</v>
      </c>
      <c r="S1087" s="122">
        <v>1077</v>
      </c>
      <c r="T1087" s="73">
        <f>'Calcul Es et Ea'!C1086</f>
        <v>10.78909</v>
      </c>
      <c r="U1087" s="65">
        <f>'Calcul Es et Ea'!D1086</f>
        <v>3.8323450000000001</v>
      </c>
      <c r="V1087" s="33">
        <f t="shared" si="374"/>
        <v>7.2571898541075139</v>
      </c>
      <c r="W1087" s="33">
        <f t="shared" si="375"/>
        <v>4.841642010485339</v>
      </c>
      <c r="X1087" s="35">
        <f t="shared" si="376"/>
        <v>0.66715107470214619</v>
      </c>
      <c r="Y1087" s="25">
        <f t="shared" si="377"/>
        <v>3.728064348073711</v>
      </c>
      <c r="AA1087" s="60">
        <v>40914</v>
      </c>
      <c r="AB1087" s="122">
        <v>1077</v>
      </c>
      <c r="AC1087" s="73">
        <f t="shared" si="371"/>
        <v>10.78909</v>
      </c>
      <c r="AD1087" s="65">
        <f t="shared" si="372"/>
        <v>3.8323450000000001</v>
      </c>
      <c r="AE1087" s="33">
        <f>'Calcul Es et Ea'!I1086</f>
        <v>0.91821297126570911</v>
      </c>
      <c r="AF1087" s="47">
        <f t="shared" si="378"/>
        <v>283.94909000000001</v>
      </c>
      <c r="AG1087" s="47">
        <f t="shared" si="379"/>
        <v>276.992345</v>
      </c>
      <c r="AH1087" s="33">
        <f t="shared" si="380"/>
        <v>31.873064237725284</v>
      </c>
      <c r="AI1087" s="33">
        <f t="shared" si="381"/>
        <v>28.862434561505349</v>
      </c>
      <c r="AJ1087" s="25">
        <f t="shared" si="382"/>
        <v>3.4422017935709657</v>
      </c>
    </row>
    <row r="1088" spans="1:36" x14ac:dyDescent="0.45">
      <c r="A1088" s="60">
        <v>40915</v>
      </c>
      <c r="B1088" s="122">
        <v>1078</v>
      </c>
      <c r="C1088" s="89">
        <f t="shared" si="361"/>
        <v>3.4478504076768273</v>
      </c>
      <c r="D1088" s="75">
        <f t="shared" si="362"/>
        <v>2.8629511047533645</v>
      </c>
      <c r="E1088" s="75">
        <f t="shared" si="363"/>
        <v>0.58489930292346282</v>
      </c>
      <c r="G1088" s="111">
        <v>40915</v>
      </c>
      <c r="H1088" s="140">
        <v>1078</v>
      </c>
      <c r="I1088" s="149">
        <f t="shared" si="364"/>
        <v>2012</v>
      </c>
      <c r="J1088" s="13">
        <f t="shared" si="365"/>
        <v>1</v>
      </c>
      <c r="K1088" s="13">
        <f t="shared" si="366"/>
        <v>7</v>
      </c>
      <c r="L1088" s="144">
        <f t="shared" si="373"/>
        <v>7</v>
      </c>
      <c r="M1088" s="23">
        <f t="shared" si="367"/>
        <v>1.0327607078411054</v>
      </c>
      <c r="N1088" s="35">
        <f t="shared" si="368"/>
        <v>-0.39057567912259061</v>
      </c>
      <c r="O1088" s="87">
        <f t="shared" si="369"/>
        <v>1.1080068579869713</v>
      </c>
      <c r="P1088" s="142">
        <f t="shared" si="370"/>
        <v>9.7382561953155307</v>
      </c>
      <c r="R1088" s="60">
        <v>40915</v>
      </c>
      <c r="S1088" s="122">
        <v>1078</v>
      </c>
      <c r="T1088" s="73">
        <f>'Calcul Es et Ea'!C1087</f>
        <v>11.698270000000001</v>
      </c>
      <c r="U1088" s="65">
        <f>'Calcul Es et Ea'!D1087</f>
        <v>5.8416670000000002</v>
      </c>
      <c r="V1088" s="33">
        <f t="shared" si="374"/>
        <v>7.3149885236732146</v>
      </c>
      <c r="W1088" s="33">
        <f t="shared" si="375"/>
        <v>4.4777278021776974</v>
      </c>
      <c r="X1088" s="35">
        <f t="shared" si="376"/>
        <v>0.61213053003249429</v>
      </c>
      <c r="Y1088" s="25">
        <f t="shared" si="377"/>
        <v>3.4478504076768273</v>
      </c>
      <c r="AA1088" s="60">
        <v>40915</v>
      </c>
      <c r="AB1088" s="122">
        <v>1078</v>
      </c>
      <c r="AC1088" s="73">
        <f t="shared" si="371"/>
        <v>11.698270000000001</v>
      </c>
      <c r="AD1088" s="65">
        <f t="shared" si="372"/>
        <v>5.8416670000000002</v>
      </c>
      <c r="AE1088" s="33">
        <f>'Calcul Es et Ea'!I1087</f>
        <v>1.0891867104095623</v>
      </c>
      <c r="AF1088" s="47">
        <f t="shared" si="378"/>
        <v>284.85827</v>
      </c>
      <c r="AG1088" s="47">
        <f t="shared" si="379"/>
        <v>279.001667</v>
      </c>
      <c r="AH1088" s="33">
        <f t="shared" si="380"/>
        <v>32.283248036191971</v>
      </c>
      <c r="AI1088" s="33">
        <f t="shared" si="381"/>
        <v>29.709071966308706</v>
      </c>
      <c r="AJ1088" s="25">
        <f t="shared" si="382"/>
        <v>2.8629511047533645</v>
      </c>
    </row>
    <row r="1089" spans="1:36" x14ac:dyDescent="0.45">
      <c r="A1089" s="60">
        <v>40916</v>
      </c>
      <c r="B1089" s="121">
        <v>1079</v>
      </c>
      <c r="C1089" s="89">
        <f t="shared" si="361"/>
        <v>2.081228283996905</v>
      </c>
      <c r="D1089" s="75">
        <f t="shared" si="362"/>
        <v>0.8921058337986334</v>
      </c>
      <c r="E1089" s="75">
        <f t="shared" si="363"/>
        <v>1.1891224501982716</v>
      </c>
      <c r="G1089" s="111">
        <v>40916</v>
      </c>
      <c r="H1089" s="139">
        <v>1079</v>
      </c>
      <c r="I1089" s="149">
        <f t="shared" si="364"/>
        <v>2012</v>
      </c>
      <c r="J1089" s="13">
        <f t="shared" si="365"/>
        <v>1</v>
      </c>
      <c r="K1089" s="13">
        <f t="shared" si="366"/>
        <v>8</v>
      </c>
      <c r="L1089" s="144">
        <f t="shared" si="373"/>
        <v>8</v>
      </c>
      <c r="M1089" s="23">
        <f t="shared" si="367"/>
        <v>1.0326875709203633</v>
      </c>
      <c r="N1089" s="35">
        <f t="shared" si="368"/>
        <v>-0.38842855786907049</v>
      </c>
      <c r="O1089" s="87">
        <f t="shared" si="369"/>
        <v>1.1110448039116845</v>
      </c>
      <c r="P1089" s="142">
        <f t="shared" si="370"/>
        <v>9.8196701787112453</v>
      </c>
      <c r="R1089" s="60">
        <v>40916</v>
      </c>
      <c r="S1089" s="121">
        <v>1079</v>
      </c>
      <c r="T1089" s="73">
        <f>'Calcul Es et Ea'!C1088</f>
        <v>9.8527769999999997</v>
      </c>
      <c r="U1089" s="65">
        <f>'Calcul Es et Ea'!D1088</f>
        <v>7.7540449999999996</v>
      </c>
      <c r="V1089" s="33">
        <f t="shared" si="374"/>
        <v>7.3761434514407398</v>
      </c>
      <c r="W1089" s="33">
        <f t="shared" si="375"/>
        <v>2.7028938753206559</v>
      </c>
      <c r="X1089" s="35">
        <f t="shared" si="376"/>
        <v>0.3664372707926003</v>
      </c>
      <c r="Y1089" s="25">
        <f t="shared" si="377"/>
        <v>2.081228283996905</v>
      </c>
      <c r="AA1089" s="60">
        <v>40916</v>
      </c>
      <c r="AB1089" s="121">
        <v>1079</v>
      </c>
      <c r="AC1089" s="73">
        <f t="shared" si="371"/>
        <v>9.8527769999999997</v>
      </c>
      <c r="AD1089" s="65">
        <f t="shared" si="372"/>
        <v>7.7540449999999996</v>
      </c>
      <c r="AE1089" s="33">
        <f>'Calcul Es et Ea'!I1088</f>
        <v>1.0152938396932878</v>
      </c>
      <c r="AF1089" s="47">
        <f t="shared" si="378"/>
        <v>283.01277700000003</v>
      </c>
      <c r="AG1089" s="47">
        <f t="shared" si="379"/>
        <v>280.91404500000004</v>
      </c>
      <c r="AH1089" s="33">
        <f t="shared" si="380"/>
        <v>31.454737441070552</v>
      </c>
      <c r="AI1089" s="33">
        <f t="shared" si="381"/>
        <v>30.532031851836209</v>
      </c>
      <c r="AJ1089" s="25">
        <f t="shared" si="382"/>
        <v>0.8921058337986334</v>
      </c>
    </row>
    <row r="1090" spans="1:36" x14ac:dyDescent="0.45">
      <c r="A1090" s="60">
        <v>40917</v>
      </c>
      <c r="B1090" s="122">
        <v>1080</v>
      </c>
      <c r="C1090" s="89">
        <f t="shared" si="361"/>
        <v>2.7045498589557311</v>
      </c>
      <c r="D1090" s="75">
        <f t="shared" si="362"/>
        <v>1.729470549807971</v>
      </c>
      <c r="E1090" s="75">
        <f t="shared" si="363"/>
        <v>0.97507930914776009</v>
      </c>
      <c r="G1090" s="111">
        <v>40917</v>
      </c>
      <c r="H1090" s="140">
        <v>1080</v>
      </c>
      <c r="I1090" s="149">
        <f t="shared" si="364"/>
        <v>2012</v>
      </c>
      <c r="J1090" s="13">
        <f t="shared" si="365"/>
        <v>1</v>
      </c>
      <c r="K1090" s="13">
        <f t="shared" si="366"/>
        <v>9</v>
      </c>
      <c r="L1090" s="144">
        <f t="shared" si="373"/>
        <v>9</v>
      </c>
      <c r="M1090" s="23">
        <f t="shared" si="367"/>
        <v>1.032604747966902</v>
      </c>
      <c r="N1090" s="35">
        <f t="shared" si="368"/>
        <v>-0.38616633685087898</v>
      </c>
      <c r="O1090" s="87">
        <f t="shared" si="369"/>
        <v>1.1142349120729029</v>
      </c>
      <c r="P1090" s="142">
        <f t="shared" si="370"/>
        <v>9.9055488112965868</v>
      </c>
      <c r="R1090" s="60">
        <v>40917</v>
      </c>
      <c r="S1090" s="122">
        <v>1080</v>
      </c>
      <c r="T1090" s="73">
        <f>'Calcul Es et Ea'!C1089</f>
        <v>10.370369999999999</v>
      </c>
      <c r="U1090" s="65">
        <f>'Calcul Es et Ea'!D1089</f>
        <v>6.8874440000000003</v>
      </c>
      <c r="V1090" s="33">
        <f t="shared" si="374"/>
        <v>7.4406520450935449</v>
      </c>
      <c r="W1090" s="33">
        <f t="shared" si="375"/>
        <v>3.5124024142282222</v>
      </c>
      <c r="X1090" s="35">
        <f t="shared" si="376"/>
        <v>0.47205572750097113</v>
      </c>
      <c r="Y1090" s="25">
        <f t="shared" si="377"/>
        <v>2.7045498589557311</v>
      </c>
      <c r="AA1090" s="60">
        <v>40917</v>
      </c>
      <c r="AB1090" s="122">
        <v>1080</v>
      </c>
      <c r="AC1090" s="73">
        <f t="shared" si="371"/>
        <v>10.370369999999999</v>
      </c>
      <c r="AD1090" s="65">
        <f t="shared" si="372"/>
        <v>6.8874440000000003</v>
      </c>
      <c r="AE1090" s="33">
        <f>'Calcul Es et Ea'!I1089</f>
        <v>1.0772002166796419</v>
      </c>
      <c r="AF1090" s="47">
        <f t="shared" si="378"/>
        <v>283.53037</v>
      </c>
      <c r="AG1090" s="47">
        <f t="shared" si="379"/>
        <v>280.04744400000004</v>
      </c>
      <c r="AH1090" s="33">
        <f t="shared" si="380"/>
        <v>31.685475707911625</v>
      </c>
      <c r="AI1090" s="33">
        <f t="shared" si="381"/>
        <v>30.157014587446898</v>
      </c>
      <c r="AJ1090" s="25">
        <f t="shared" si="382"/>
        <v>1.729470549807971</v>
      </c>
    </row>
    <row r="1091" spans="1:36" x14ac:dyDescent="0.45">
      <c r="A1091" s="60">
        <v>40918</v>
      </c>
      <c r="B1091" s="122">
        <v>1081</v>
      </c>
      <c r="C1091" s="89">
        <f t="shared" si="361"/>
        <v>3.0257072248897461</v>
      </c>
      <c r="D1091" s="75">
        <f t="shared" si="362"/>
        <v>2.1348465471989981</v>
      </c>
      <c r="E1091" s="75">
        <f t="shared" si="363"/>
        <v>0.89086067769074795</v>
      </c>
      <c r="G1091" s="111">
        <v>40918</v>
      </c>
      <c r="H1091" s="140">
        <v>1081</v>
      </c>
      <c r="I1091" s="149">
        <f t="shared" si="364"/>
        <v>2012</v>
      </c>
      <c r="J1091" s="13">
        <f t="shared" si="365"/>
        <v>1</v>
      </c>
      <c r="K1091" s="13">
        <f t="shared" si="366"/>
        <v>10</v>
      </c>
      <c r="L1091" s="144">
        <f t="shared" si="373"/>
        <v>10</v>
      </c>
      <c r="M1091" s="23">
        <f t="shared" si="367"/>
        <v>1.03251226352295</v>
      </c>
      <c r="N1091" s="35">
        <f t="shared" si="368"/>
        <v>-0.38378968641292643</v>
      </c>
      <c r="O1091" s="87">
        <f t="shared" si="369"/>
        <v>1.1175747107615781</v>
      </c>
      <c r="P1091" s="142">
        <f t="shared" si="370"/>
        <v>9.9958878605902921</v>
      </c>
      <c r="R1091" s="60">
        <v>40918</v>
      </c>
      <c r="S1091" s="122">
        <v>1081</v>
      </c>
      <c r="T1091" s="73">
        <f>'Calcul Es et Ea'!C1090</f>
        <v>11.175509999999999</v>
      </c>
      <c r="U1091" s="65">
        <f>'Calcul Es et Ea'!D1090</f>
        <v>6.8947349999999998</v>
      </c>
      <c r="V1091" s="33">
        <f t="shared" si="374"/>
        <v>7.5085111253610046</v>
      </c>
      <c r="W1091" s="33">
        <f t="shared" si="375"/>
        <v>3.9294899024542156</v>
      </c>
      <c r="X1091" s="35">
        <f t="shared" si="376"/>
        <v>0.52333809417713129</v>
      </c>
      <c r="Y1091" s="25">
        <f t="shared" si="377"/>
        <v>3.0257072248897461</v>
      </c>
      <c r="AA1091" s="60">
        <v>40918</v>
      </c>
      <c r="AB1091" s="122">
        <v>1081</v>
      </c>
      <c r="AC1091" s="73">
        <f t="shared" si="371"/>
        <v>11.175509999999999</v>
      </c>
      <c r="AD1091" s="65">
        <f t="shared" si="372"/>
        <v>6.8947349999999998</v>
      </c>
      <c r="AE1091" s="33">
        <f>'Calcul Es et Ea'!I1090</f>
        <v>1.1096206368850836</v>
      </c>
      <c r="AF1091" s="47">
        <f t="shared" si="378"/>
        <v>284.33551</v>
      </c>
      <c r="AG1091" s="47">
        <f t="shared" si="379"/>
        <v>280.05473500000005</v>
      </c>
      <c r="AH1091" s="33">
        <f t="shared" si="380"/>
        <v>32.046920106761597</v>
      </c>
      <c r="AI1091" s="33">
        <f t="shared" si="381"/>
        <v>30.160155246429312</v>
      </c>
      <c r="AJ1091" s="25">
        <f t="shared" si="382"/>
        <v>2.1348465471989981</v>
      </c>
    </row>
    <row r="1092" spans="1:36" x14ac:dyDescent="0.45">
      <c r="A1092" s="60">
        <v>40919</v>
      </c>
      <c r="B1092" s="121">
        <v>1082</v>
      </c>
      <c r="C1092" s="89">
        <f t="shared" si="361"/>
        <v>3.5332675157955977</v>
      </c>
      <c r="D1092" s="75">
        <f t="shared" si="362"/>
        <v>2.9492596764876562</v>
      </c>
      <c r="E1092" s="75">
        <f t="shared" si="363"/>
        <v>0.58400783930794153</v>
      </c>
      <c r="G1092" s="111">
        <v>40919</v>
      </c>
      <c r="H1092" s="139">
        <v>1082</v>
      </c>
      <c r="I1092" s="149">
        <f t="shared" si="364"/>
        <v>2012</v>
      </c>
      <c r="J1092" s="13">
        <f t="shared" si="365"/>
        <v>1</v>
      </c>
      <c r="K1092" s="13">
        <f t="shared" si="366"/>
        <v>11</v>
      </c>
      <c r="L1092" s="144">
        <f t="shared" si="373"/>
        <v>11</v>
      </c>
      <c r="M1092" s="23">
        <f t="shared" si="367"/>
        <v>1.032410144993644</v>
      </c>
      <c r="N1092" s="35">
        <f t="shared" si="368"/>
        <v>-0.38129931080802992</v>
      </c>
      <c r="O1092" s="87">
        <f t="shared" si="369"/>
        <v>1.1210616508251223</v>
      </c>
      <c r="P1092" s="142">
        <f t="shared" si="370"/>
        <v>10.090682239497903</v>
      </c>
      <c r="R1092" s="60">
        <v>40919</v>
      </c>
      <c r="S1092" s="121">
        <v>1082</v>
      </c>
      <c r="T1092" s="73">
        <f>'Calcul Es et Ea'!C1091</f>
        <v>11.164999999999999</v>
      </c>
      <c r="U1092" s="65">
        <f>'Calcul Es et Ea'!D1091</f>
        <v>5.4367320000000001</v>
      </c>
      <c r="V1092" s="33">
        <f t="shared" si="374"/>
        <v>7.5797168710212457</v>
      </c>
      <c r="W1092" s="33">
        <f t="shared" si="375"/>
        <v>4.5886591114228539</v>
      </c>
      <c r="X1092" s="35">
        <f t="shared" si="376"/>
        <v>0.60538661133454785</v>
      </c>
      <c r="Y1092" s="25">
        <f t="shared" si="377"/>
        <v>3.5332675157955977</v>
      </c>
      <c r="AA1092" s="60">
        <v>40919</v>
      </c>
      <c r="AB1092" s="121">
        <v>1082</v>
      </c>
      <c r="AC1092" s="73">
        <f t="shared" si="371"/>
        <v>11.164999999999999</v>
      </c>
      <c r="AD1092" s="65">
        <f t="shared" si="372"/>
        <v>5.4367320000000001</v>
      </c>
      <c r="AE1092" s="33">
        <f>'Calcul Es et Ea'!I1091</f>
        <v>0.92993964115255812</v>
      </c>
      <c r="AF1092" s="47">
        <f t="shared" si="378"/>
        <v>284.32500000000005</v>
      </c>
      <c r="AG1092" s="47">
        <f t="shared" si="379"/>
        <v>278.59673200000003</v>
      </c>
      <c r="AH1092" s="33">
        <f t="shared" si="380"/>
        <v>32.042182120202611</v>
      </c>
      <c r="AI1092" s="33">
        <f t="shared" si="381"/>
        <v>29.536971519819861</v>
      </c>
      <c r="AJ1092" s="25">
        <f t="shared" si="382"/>
        <v>2.9492596764876562</v>
      </c>
    </row>
    <row r="1093" spans="1:36" x14ac:dyDescent="0.45">
      <c r="A1093" s="60">
        <v>40920</v>
      </c>
      <c r="B1093" s="122">
        <v>1083</v>
      </c>
      <c r="C1093" s="89">
        <f t="shared" si="361"/>
        <v>4.0163619177047307</v>
      </c>
      <c r="D1093" s="75">
        <f t="shared" si="362"/>
        <v>3.5611181571104487</v>
      </c>
      <c r="E1093" s="75">
        <f t="shared" si="363"/>
        <v>0.45524376059428207</v>
      </c>
      <c r="G1093" s="111">
        <v>40920</v>
      </c>
      <c r="H1093" s="140">
        <v>1083</v>
      </c>
      <c r="I1093" s="149">
        <f t="shared" si="364"/>
        <v>2012</v>
      </c>
      <c r="J1093" s="13">
        <f t="shared" si="365"/>
        <v>1</v>
      </c>
      <c r="K1093" s="13">
        <f t="shared" si="366"/>
        <v>12</v>
      </c>
      <c r="L1093" s="144">
        <f t="shared" si="373"/>
        <v>12</v>
      </c>
      <c r="M1093" s="23">
        <f t="shared" si="367"/>
        <v>1.0322984226389083</v>
      </c>
      <c r="N1093" s="35">
        <f t="shared" si="368"/>
        <v>-0.37869594798822787</v>
      </c>
      <c r="O1093" s="87">
        <f t="shared" si="369"/>
        <v>1.1246931122395611</v>
      </c>
      <c r="P1093" s="142">
        <f t="shared" si="370"/>
        <v>10.189925932169436</v>
      </c>
      <c r="R1093" s="60">
        <v>40920</v>
      </c>
      <c r="S1093" s="122">
        <v>1083</v>
      </c>
      <c r="T1093" s="73">
        <f>'Calcul Es et Ea'!C1092</f>
        <v>5.3603230000000002</v>
      </c>
      <c r="U1093" s="65">
        <f>'Calcul Es et Ea'!D1092</f>
        <v>-1.8979779999999999</v>
      </c>
      <c r="V1093" s="33">
        <f t="shared" si="374"/>
        <v>7.6542647632083938</v>
      </c>
      <c r="W1093" s="33">
        <f t="shared" si="375"/>
        <v>5.2160544385775722</v>
      </c>
      <c r="X1093" s="35">
        <f t="shared" si="376"/>
        <v>0.68145727903867137</v>
      </c>
      <c r="Y1093" s="25">
        <f t="shared" si="377"/>
        <v>4.0163619177047307</v>
      </c>
      <c r="AA1093" s="60">
        <v>40920</v>
      </c>
      <c r="AB1093" s="122">
        <v>1083</v>
      </c>
      <c r="AC1093" s="73">
        <f t="shared" si="371"/>
        <v>5.3603230000000002</v>
      </c>
      <c r="AD1093" s="65">
        <f t="shared" si="372"/>
        <v>-1.8979779999999999</v>
      </c>
      <c r="AE1093" s="33">
        <f>'Calcul Es et Ea'!I1092</f>
        <v>0.6991998335477968</v>
      </c>
      <c r="AF1093" s="47">
        <f t="shared" si="378"/>
        <v>278.52032300000002</v>
      </c>
      <c r="AG1093" s="47">
        <f t="shared" si="379"/>
        <v>271.262022</v>
      </c>
      <c r="AH1093" s="33">
        <f t="shared" si="380"/>
        <v>29.504581159238569</v>
      </c>
      <c r="AI1093" s="33">
        <f t="shared" si="381"/>
        <v>26.547148058575125</v>
      </c>
      <c r="AJ1093" s="25">
        <f t="shared" si="382"/>
        <v>3.5611181571104487</v>
      </c>
    </row>
    <row r="1094" spans="1:36" x14ac:dyDescent="0.45">
      <c r="A1094" s="60">
        <v>40921</v>
      </c>
      <c r="B1094" s="122">
        <v>1084</v>
      </c>
      <c r="C1094" s="89">
        <f t="shared" si="361"/>
        <v>4.1533344165620187</v>
      </c>
      <c r="D1094" s="75">
        <f t="shared" si="362"/>
        <v>3.5925185948749636</v>
      </c>
      <c r="E1094" s="75">
        <f t="shared" si="363"/>
        <v>0.56081582168705513</v>
      </c>
      <c r="G1094" s="111">
        <v>40921</v>
      </c>
      <c r="H1094" s="140">
        <v>1084</v>
      </c>
      <c r="I1094" s="149">
        <f t="shared" si="364"/>
        <v>2012</v>
      </c>
      <c r="J1094" s="13">
        <f t="shared" si="365"/>
        <v>1</v>
      </c>
      <c r="K1094" s="13">
        <f t="shared" si="366"/>
        <v>13</v>
      </c>
      <c r="L1094" s="144">
        <f t="shared" si="373"/>
        <v>13</v>
      </c>
      <c r="M1094" s="23">
        <f t="shared" si="367"/>
        <v>1.0321771295644875</v>
      </c>
      <c r="N1094" s="35">
        <f t="shared" si="368"/>
        <v>-0.37598036938610901</v>
      </c>
      <c r="O1094" s="87">
        <f t="shared" si="369"/>
        <v>1.1284664106876434</v>
      </c>
      <c r="P1094" s="142">
        <f t="shared" si="370"/>
        <v>10.293611919275893</v>
      </c>
      <c r="R1094" s="60">
        <v>40921</v>
      </c>
      <c r="S1094" s="122">
        <v>1084</v>
      </c>
      <c r="T1094" s="73">
        <f>'Calcul Es et Ea'!C1093</f>
        <v>9.6980889999999995</v>
      </c>
      <c r="U1094" s="65">
        <f>'Calcul Es et Ea'!D1093</f>
        <v>2.0918570000000001</v>
      </c>
      <c r="V1094" s="33">
        <f t="shared" si="374"/>
        <v>7.73214952928328</v>
      </c>
      <c r="W1094" s="33">
        <f t="shared" si="375"/>
        <v>5.3939408007298946</v>
      </c>
      <c r="X1094" s="35">
        <f t="shared" si="376"/>
        <v>0.69759913207859003</v>
      </c>
      <c r="Y1094" s="25">
        <f t="shared" si="377"/>
        <v>4.1533344165620187</v>
      </c>
      <c r="AA1094" s="60">
        <v>40921</v>
      </c>
      <c r="AB1094" s="122">
        <v>1084</v>
      </c>
      <c r="AC1094" s="73">
        <f t="shared" si="371"/>
        <v>9.6980889999999995</v>
      </c>
      <c r="AD1094" s="65">
        <f t="shared" si="372"/>
        <v>2.0918570000000001</v>
      </c>
      <c r="AE1094" s="33">
        <f>'Calcul Es et Ea'!I1093</f>
        <v>0.94419877794243723</v>
      </c>
      <c r="AF1094" s="47">
        <f t="shared" si="378"/>
        <v>282.85808900000001</v>
      </c>
      <c r="AG1094" s="47">
        <f t="shared" si="379"/>
        <v>275.25185700000003</v>
      </c>
      <c r="AH1094" s="33">
        <f t="shared" si="380"/>
        <v>31.386024180249137</v>
      </c>
      <c r="AI1094" s="33">
        <f t="shared" si="381"/>
        <v>28.143812179493349</v>
      </c>
      <c r="AJ1094" s="25">
        <f t="shared" si="382"/>
        <v>3.5925185948749636</v>
      </c>
    </row>
    <row r="1095" spans="1:36" x14ac:dyDescent="0.45">
      <c r="A1095" s="60">
        <v>40922</v>
      </c>
      <c r="B1095" s="121">
        <v>1085</v>
      </c>
      <c r="C1095" s="89">
        <f t="shared" si="361"/>
        <v>3.9173407857836229</v>
      </c>
      <c r="D1095" s="75">
        <f t="shared" si="362"/>
        <v>3.3502045551967887</v>
      </c>
      <c r="E1095" s="75">
        <f t="shared" si="363"/>
        <v>0.56713623058683416</v>
      </c>
      <c r="G1095" s="111">
        <v>40922</v>
      </c>
      <c r="H1095" s="139">
        <v>1085</v>
      </c>
      <c r="I1095" s="149">
        <f t="shared" si="364"/>
        <v>2012</v>
      </c>
      <c r="J1095" s="13">
        <f t="shared" si="365"/>
        <v>1</v>
      </c>
      <c r="K1095" s="13">
        <f t="shared" si="366"/>
        <v>14</v>
      </c>
      <c r="L1095" s="144">
        <f t="shared" si="373"/>
        <v>14</v>
      </c>
      <c r="M1095" s="23">
        <f t="shared" si="367"/>
        <v>1.0320463017121373</v>
      </c>
      <c r="N1095" s="35">
        <f t="shared" si="368"/>
        <v>-0.37315337968622003</v>
      </c>
      <c r="O1095" s="87">
        <f t="shared" si="369"/>
        <v>1.1323788041126799</v>
      </c>
      <c r="P1095" s="142">
        <f t="shared" si="370"/>
        <v>10.401732103046713</v>
      </c>
      <c r="R1095" s="60">
        <v>40922</v>
      </c>
      <c r="S1095" s="121">
        <v>1085</v>
      </c>
      <c r="T1095" s="73">
        <f>'Calcul Es et Ea'!C1094</f>
        <v>6.1479109999999997</v>
      </c>
      <c r="U1095" s="65">
        <f>'Calcul Es et Ea'!D1094</f>
        <v>-0.47856650000000001</v>
      </c>
      <c r="V1095" s="33">
        <f t="shared" si="374"/>
        <v>7.8133650865245698</v>
      </c>
      <c r="W1095" s="33">
        <f t="shared" si="375"/>
        <v>5.0874555659527569</v>
      </c>
      <c r="X1095" s="35">
        <f t="shared" si="376"/>
        <v>0.65112221297925899</v>
      </c>
      <c r="Y1095" s="25">
        <f t="shared" si="377"/>
        <v>3.9173407857836229</v>
      </c>
      <c r="AA1095" s="60">
        <v>40922</v>
      </c>
      <c r="AB1095" s="121">
        <v>1085</v>
      </c>
      <c r="AC1095" s="73">
        <f t="shared" si="371"/>
        <v>6.1479109999999997</v>
      </c>
      <c r="AD1095" s="65">
        <f t="shared" si="372"/>
        <v>-0.47856650000000001</v>
      </c>
      <c r="AE1095" s="33">
        <f>'Calcul Es et Ea'!I1094</f>
        <v>0.70542483432311287</v>
      </c>
      <c r="AF1095" s="47">
        <f t="shared" si="378"/>
        <v>279.30791100000005</v>
      </c>
      <c r="AG1095" s="47">
        <f t="shared" si="379"/>
        <v>272.68143350000003</v>
      </c>
      <c r="AH1095" s="33">
        <f t="shared" si="380"/>
        <v>29.839726610654029</v>
      </c>
      <c r="AI1095" s="33">
        <f t="shared" si="381"/>
        <v>27.107169225273733</v>
      </c>
      <c r="AJ1095" s="25">
        <f t="shared" si="382"/>
        <v>3.3502045551967887</v>
      </c>
    </row>
    <row r="1096" spans="1:36" x14ac:dyDescent="0.45">
      <c r="A1096" s="60">
        <v>40923</v>
      </c>
      <c r="B1096" s="122">
        <v>1086</v>
      </c>
      <c r="C1096" s="89">
        <f t="shared" si="361"/>
        <v>3.9329847301454186</v>
      </c>
      <c r="D1096" s="75">
        <f t="shared" si="362"/>
        <v>3.3422091675566072</v>
      </c>
      <c r="E1096" s="75">
        <f t="shared" si="363"/>
        <v>0.59077556258881136</v>
      </c>
      <c r="G1096" s="111">
        <v>40923</v>
      </c>
      <c r="H1096" s="140">
        <v>1086</v>
      </c>
      <c r="I1096" s="149">
        <f t="shared" si="364"/>
        <v>2012</v>
      </c>
      <c r="J1096" s="13">
        <f t="shared" si="365"/>
        <v>1</v>
      </c>
      <c r="K1096" s="13">
        <f t="shared" si="366"/>
        <v>15</v>
      </c>
      <c r="L1096" s="144">
        <f t="shared" si="373"/>
        <v>15</v>
      </c>
      <c r="M1096" s="23">
        <f t="shared" si="367"/>
        <v>1.0319059778489741</v>
      </c>
      <c r="N1096" s="35">
        <f t="shared" si="368"/>
        <v>-0.37021581658662056</v>
      </c>
      <c r="O1096" s="87">
        <f t="shared" si="369"/>
        <v>1.1364274992194354</v>
      </c>
      <c r="P1096" s="142">
        <f t="shared" si="370"/>
        <v>10.514277232405094</v>
      </c>
      <c r="R1096" s="60">
        <v>40923</v>
      </c>
      <c r="S1096" s="122">
        <v>1086</v>
      </c>
      <c r="T1096" s="73">
        <f>'Calcul Es et Ea'!C1095</f>
        <v>2.8221440000000002</v>
      </c>
      <c r="U1096" s="65">
        <f>'Calcul Es et Ea'!D1095</f>
        <v>-3.7151350000000001</v>
      </c>
      <c r="V1096" s="33">
        <f t="shared" si="374"/>
        <v>7.8979044858934113</v>
      </c>
      <c r="W1096" s="33">
        <f t="shared" si="375"/>
        <v>5.1077723768122318</v>
      </c>
      <c r="X1096" s="35">
        <f t="shared" si="376"/>
        <v>0.64672501243023583</v>
      </c>
      <c r="Y1096" s="25">
        <f t="shared" si="377"/>
        <v>3.9329847301454186</v>
      </c>
      <c r="AA1096" s="60">
        <v>40923</v>
      </c>
      <c r="AB1096" s="122">
        <v>1086</v>
      </c>
      <c r="AC1096" s="73">
        <f t="shared" si="371"/>
        <v>2.8221440000000002</v>
      </c>
      <c r="AD1096" s="65">
        <f t="shared" si="372"/>
        <v>-3.7151350000000001</v>
      </c>
      <c r="AE1096" s="33">
        <f>'Calcul Es et Ea'!I1095</f>
        <v>0.55823733571237633</v>
      </c>
      <c r="AF1096" s="47">
        <f t="shared" si="378"/>
        <v>275.98214400000001</v>
      </c>
      <c r="AG1096" s="47">
        <f t="shared" si="379"/>
        <v>269.44486500000005</v>
      </c>
      <c r="AH1096" s="33">
        <f t="shared" si="380"/>
        <v>28.443683010165515</v>
      </c>
      <c r="AI1096" s="33">
        <f t="shared" si="381"/>
        <v>25.842917351933796</v>
      </c>
      <c r="AJ1096" s="25">
        <f t="shared" si="382"/>
        <v>3.3422091675566072</v>
      </c>
    </row>
    <row r="1097" spans="1:36" x14ac:dyDescent="0.45">
      <c r="A1097" s="60">
        <v>40924</v>
      </c>
      <c r="B1097" s="122">
        <v>1087</v>
      </c>
      <c r="C1097" s="89">
        <f t="shared" si="361"/>
        <v>4.3113161525009165</v>
      </c>
      <c r="D1097" s="75">
        <f t="shared" si="362"/>
        <v>3.8133908317405525</v>
      </c>
      <c r="E1097" s="75">
        <f t="shared" si="363"/>
        <v>0.497925320760364</v>
      </c>
      <c r="G1097" s="111">
        <v>40924</v>
      </c>
      <c r="H1097" s="140">
        <v>1087</v>
      </c>
      <c r="I1097" s="149">
        <f t="shared" si="364"/>
        <v>2012</v>
      </c>
      <c r="J1097" s="13">
        <f t="shared" si="365"/>
        <v>1</v>
      </c>
      <c r="K1097" s="13">
        <f t="shared" si="366"/>
        <v>16</v>
      </c>
      <c r="L1097" s="144">
        <f t="shared" si="373"/>
        <v>16</v>
      </c>
      <c r="M1097" s="23">
        <f t="shared" si="367"/>
        <v>1.031756199555987</v>
      </c>
      <c r="N1097" s="35">
        <f t="shared" si="368"/>
        <v>-0.36716855055065478</v>
      </c>
      <c r="O1097" s="87">
        <f t="shared" si="369"/>
        <v>1.1406096578950895</v>
      </c>
      <c r="P1097" s="142">
        <f t="shared" si="370"/>
        <v>10.631236828532497</v>
      </c>
      <c r="R1097" s="60">
        <v>40924</v>
      </c>
      <c r="S1097" s="122">
        <v>1087</v>
      </c>
      <c r="T1097" s="73">
        <f>'Calcul Es et Ea'!C1096</f>
        <v>4.6789100000000001</v>
      </c>
      <c r="U1097" s="65">
        <f>'Calcul Es et Ea'!D1096</f>
        <v>-3.0046680000000001</v>
      </c>
      <c r="V1097" s="33">
        <f t="shared" si="374"/>
        <v>7.9857598561204712</v>
      </c>
      <c r="W1097" s="33">
        <f t="shared" si="375"/>
        <v>5.5991118863648266</v>
      </c>
      <c r="X1097" s="35">
        <f t="shared" si="376"/>
        <v>0.70113702230521469</v>
      </c>
      <c r="Y1097" s="25">
        <f t="shared" si="377"/>
        <v>4.3113161525009165</v>
      </c>
      <c r="AA1097" s="60">
        <v>40924</v>
      </c>
      <c r="AB1097" s="122">
        <v>1087</v>
      </c>
      <c r="AC1097" s="73">
        <f t="shared" si="371"/>
        <v>4.6789100000000001</v>
      </c>
      <c r="AD1097" s="65">
        <f t="shared" si="372"/>
        <v>-3.0046680000000001</v>
      </c>
      <c r="AE1097" s="33">
        <f>'Calcul Es et Ea'!I1096</f>
        <v>0.60554922162801206</v>
      </c>
      <c r="AF1097" s="47">
        <f t="shared" si="378"/>
        <v>277.83891</v>
      </c>
      <c r="AG1097" s="47">
        <f t="shared" si="379"/>
        <v>270.15533200000004</v>
      </c>
      <c r="AH1097" s="33">
        <f t="shared" si="380"/>
        <v>29.216901693816709</v>
      </c>
      <c r="AI1097" s="33">
        <f t="shared" si="381"/>
        <v>26.116565718166196</v>
      </c>
      <c r="AJ1097" s="25">
        <f t="shared" si="382"/>
        <v>3.8133908317405525</v>
      </c>
    </row>
    <row r="1098" spans="1:36" x14ac:dyDescent="0.45">
      <c r="A1098" s="60">
        <v>40925</v>
      </c>
      <c r="B1098" s="121">
        <v>1088</v>
      </c>
      <c r="C1098" s="89">
        <f t="shared" si="361"/>
        <v>4.9606808390276509</v>
      </c>
      <c r="D1098" s="75">
        <f t="shared" si="362"/>
        <v>4.5719622653801322</v>
      </c>
      <c r="E1098" s="75">
        <f t="shared" si="363"/>
        <v>0.38871857364751872</v>
      </c>
      <c r="G1098" s="111">
        <v>40925</v>
      </c>
      <c r="H1098" s="139">
        <v>1088</v>
      </c>
      <c r="I1098" s="149">
        <f t="shared" si="364"/>
        <v>2012</v>
      </c>
      <c r="J1098" s="13">
        <f t="shared" si="365"/>
        <v>1</v>
      </c>
      <c r="K1098" s="13">
        <f t="shared" si="366"/>
        <v>17</v>
      </c>
      <c r="L1098" s="144">
        <f t="shared" si="373"/>
        <v>17</v>
      </c>
      <c r="M1098" s="23">
        <f t="shared" si="367"/>
        <v>1.0315970112157162</v>
      </c>
      <c r="N1098" s="35">
        <f t="shared" si="368"/>
        <v>-0.36401248454901453</v>
      </c>
      <c r="O1098" s="87">
        <f t="shared" si="369"/>
        <v>1.1449224035251071</v>
      </c>
      <c r="P1098" s="142">
        <f t="shared" si="370"/>
        <v>10.752599111184972</v>
      </c>
      <c r="R1098" s="60">
        <v>40925</v>
      </c>
      <c r="S1098" s="121">
        <v>1088</v>
      </c>
      <c r="T1098" s="73">
        <f>'Calcul Es et Ea'!C1097</f>
        <v>5.8562219999999998</v>
      </c>
      <c r="U1098" s="65">
        <f>'Calcul Es et Ea'!D1097</f>
        <v>-4.0879130000000004</v>
      </c>
      <c r="V1098" s="33">
        <f t="shared" si="374"/>
        <v>8.0769223483577051</v>
      </c>
      <c r="W1098" s="33">
        <f t="shared" si="375"/>
        <v>6.4424426480878578</v>
      </c>
      <c r="X1098" s="35">
        <f t="shared" si="376"/>
        <v>0.79763582837933455</v>
      </c>
      <c r="Y1098" s="25">
        <f t="shared" si="377"/>
        <v>4.9606808390276509</v>
      </c>
      <c r="AA1098" s="60">
        <v>40925</v>
      </c>
      <c r="AB1098" s="121">
        <v>1088</v>
      </c>
      <c r="AC1098" s="73">
        <f t="shared" si="371"/>
        <v>5.8562219999999998</v>
      </c>
      <c r="AD1098" s="65">
        <f t="shared" si="372"/>
        <v>-4.0879130000000004</v>
      </c>
      <c r="AE1098" s="33">
        <f>'Calcul Es et Ea'!I1097</f>
        <v>0.65114313007947366</v>
      </c>
      <c r="AF1098" s="47">
        <f t="shared" si="378"/>
        <v>279.01622200000003</v>
      </c>
      <c r="AG1098" s="47">
        <f t="shared" si="379"/>
        <v>269.07208700000001</v>
      </c>
      <c r="AH1098" s="33">
        <f t="shared" si="380"/>
        <v>29.715271920391753</v>
      </c>
      <c r="AI1098" s="33">
        <f t="shared" si="381"/>
        <v>25.700198771687695</v>
      </c>
      <c r="AJ1098" s="25">
        <f t="shared" si="382"/>
        <v>4.5719622653801322</v>
      </c>
    </row>
    <row r="1099" spans="1:36" x14ac:dyDescent="0.45">
      <c r="A1099" s="60">
        <v>40926</v>
      </c>
      <c r="B1099" s="122">
        <v>1089</v>
      </c>
      <c r="C1099" s="89">
        <f t="shared" si="361"/>
        <v>5.1629837847433881</v>
      </c>
      <c r="D1099" s="75">
        <f t="shared" si="362"/>
        <v>4.6141507705650016</v>
      </c>
      <c r="E1099" s="75">
        <f t="shared" si="363"/>
        <v>0.54883301417838659</v>
      </c>
      <c r="G1099" s="111">
        <v>40926</v>
      </c>
      <c r="H1099" s="140">
        <v>1089</v>
      </c>
      <c r="I1099" s="149">
        <f t="shared" si="364"/>
        <v>2012</v>
      </c>
      <c r="J1099" s="13">
        <f t="shared" si="365"/>
        <v>1</v>
      </c>
      <c r="K1099" s="13">
        <f t="shared" si="366"/>
        <v>18</v>
      </c>
      <c r="L1099" s="144">
        <f t="shared" si="373"/>
        <v>18</v>
      </c>
      <c r="M1099" s="23">
        <f t="shared" si="367"/>
        <v>1.031428459999103</v>
      </c>
      <c r="N1099" s="35">
        <f t="shared" si="368"/>
        <v>-0.36074855379216958</v>
      </c>
      <c r="O1099" s="87">
        <f t="shared" si="369"/>
        <v>1.1493628271807761</v>
      </c>
      <c r="P1099" s="142">
        <f t="shared" si="370"/>
        <v>10.878350926075418</v>
      </c>
      <c r="R1099" s="60">
        <v>40926</v>
      </c>
      <c r="S1099" s="122">
        <v>1089</v>
      </c>
      <c r="T1099" s="73">
        <f>'Calcul Es et Ea'!C1098</f>
        <v>9.4042429999999992</v>
      </c>
      <c r="U1099" s="65">
        <f>'Calcul Es et Ea'!D1098</f>
        <v>-1.1198999999999999</v>
      </c>
      <c r="V1099" s="33">
        <f t="shared" si="374"/>
        <v>8.1713820816308118</v>
      </c>
      <c r="W1099" s="33">
        <f t="shared" si="375"/>
        <v>6.7051737464199848</v>
      </c>
      <c r="X1099" s="35">
        <f t="shared" si="376"/>
        <v>0.82056788918158052</v>
      </c>
      <c r="Y1099" s="25">
        <f t="shared" si="377"/>
        <v>5.1629837847433881</v>
      </c>
      <c r="AA1099" s="60">
        <v>40926</v>
      </c>
      <c r="AB1099" s="122">
        <v>1089</v>
      </c>
      <c r="AC1099" s="73">
        <f t="shared" si="371"/>
        <v>9.4042429999999992</v>
      </c>
      <c r="AD1099" s="65">
        <f t="shared" si="372"/>
        <v>-1.1198999999999999</v>
      </c>
      <c r="AE1099" s="33">
        <f>'Calcul Es et Ea'!I1098</f>
        <v>0.86786298320092203</v>
      </c>
      <c r="AF1099" s="47">
        <f t="shared" si="378"/>
        <v>282.56424300000003</v>
      </c>
      <c r="AG1099" s="47">
        <f t="shared" si="379"/>
        <v>272.04010000000005</v>
      </c>
      <c r="AH1099" s="33">
        <f t="shared" si="380"/>
        <v>31.255806285296501</v>
      </c>
      <c r="AI1099" s="33">
        <f t="shared" si="381"/>
        <v>26.853048517165064</v>
      </c>
      <c r="AJ1099" s="25">
        <f t="shared" si="382"/>
        <v>4.6141507705650016</v>
      </c>
    </row>
    <row r="1100" spans="1:36" x14ac:dyDescent="0.45">
      <c r="A1100" s="60">
        <v>40927</v>
      </c>
      <c r="B1100" s="122">
        <v>1090</v>
      </c>
      <c r="C1100" s="89">
        <f t="shared" ref="C1100:C1163" si="383">Y1100</f>
        <v>2.8666920346134988</v>
      </c>
      <c r="D1100" s="75">
        <f t="shared" ref="D1100:D1163" si="384">AJ1100</f>
        <v>1.5011755162494955</v>
      </c>
      <c r="E1100" s="75">
        <f t="shared" ref="E1100:E1163" si="385">C1100-D1100</f>
        <v>1.3655165183640032</v>
      </c>
      <c r="G1100" s="111">
        <v>40927</v>
      </c>
      <c r="H1100" s="140">
        <v>1090</v>
      </c>
      <c r="I1100" s="149">
        <f t="shared" ref="I1100:I1163" si="386">YEAR(G1100)</f>
        <v>2012</v>
      </c>
      <c r="J1100" s="13">
        <f t="shared" ref="J1100:J1163" si="387">MONTH(G1100)</f>
        <v>1</v>
      </c>
      <c r="K1100" s="13">
        <f t="shared" ref="K1100:K1163" si="388">DAY(G1100)</f>
        <v>19</v>
      </c>
      <c r="L1100" s="144">
        <f t="shared" si="373"/>
        <v>19</v>
      </c>
      <c r="M1100" s="23">
        <f t="shared" ref="M1100:M1163" si="389">1+0.033*COS(2*PI()*L1100/365)</f>
        <v>1.0312505958515106</v>
      </c>
      <c r="N1100" s="35">
        <f t="shared" ref="N1100:N1163" si="390">0.409*SIN((2*PI()*L1100/365-1.39))</f>
        <v>-0.35737772545324453</v>
      </c>
      <c r="O1100" s="87">
        <f t="shared" ref="O1100:O1163" si="391">ACOS(-TAN($K$5)*TAN(N1100))</f>
        <v>1.1539279936571478</v>
      </c>
      <c r="P1100" s="142">
        <f t="shared" ref="P1100:P1163" si="392">$E$3*M1100*(O1100*SIN($K$5)*SIN(N1100)+COS($K$5)*COS(N1100)*SIN(O1100))</f>
        <v>11.008477673624791</v>
      </c>
      <c r="R1100" s="60">
        <v>40927</v>
      </c>
      <c r="S1100" s="122">
        <v>1090</v>
      </c>
      <c r="T1100" s="73">
        <f>'Calcul Es et Ea'!C1099</f>
        <v>12.56488</v>
      </c>
      <c r="U1100" s="65">
        <f>'Calcul Es et Ea'!D1099</f>
        <v>9.3966340000000006</v>
      </c>
      <c r="V1100" s="33">
        <f t="shared" si="374"/>
        <v>8.2691280893199988</v>
      </c>
      <c r="W1100" s="33">
        <f t="shared" si="375"/>
        <v>3.7229766683292191</v>
      </c>
      <c r="X1100" s="35">
        <f t="shared" si="376"/>
        <v>0.45022602481362378</v>
      </c>
      <c r="Y1100" s="25">
        <f t="shared" si="377"/>
        <v>2.8666920346134988</v>
      </c>
      <c r="AA1100" s="60">
        <v>40927</v>
      </c>
      <c r="AB1100" s="122">
        <v>1090</v>
      </c>
      <c r="AC1100" s="73">
        <f t="shared" ref="AC1100:AC1163" si="393">T1100</f>
        <v>12.56488</v>
      </c>
      <c r="AD1100" s="65">
        <f t="shared" ref="AD1100:AD1163" si="394">U1100</f>
        <v>9.3966340000000006</v>
      </c>
      <c r="AE1100" s="33">
        <f>'Calcul Es et Ea'!I1099</f>
        <v>1.2710284221144883</v>
      </c>
      <c r="AF1100" s="47">
        <f t="shared" si="378"/>
        <v>285.72488000000004</v>
      </c>
      <c r="AG1100" s="47">
        <f t="shared" si="379"/>
        <v>282.55663400000003</v>
      </c>
      <c r="AH1100" s="33">
        <f t="shared" si="380"/>
        <v>32.677899231377509</v>
      </c>
      <c r="AI1100" s="33">
        <f t="shared" si="381"/>
        <v>31.252439747177046</v>
      </c>
      <c r="AJ1100" s="25">
        <f t="shared" si="382"/>
        <v>1.5011755162494955</v>
      </c>
    </row>
    <row r="1101" spans="1:36" x14ac:dyDescent="0.45">
      <c r="A1101" s="60">
        <v>40928</v>
      </c>
      <c r="B1101" s="121">
        <v>1091</v>
      </c>
      <c r="C1101" s="89">
        <f t="shared" si="383"/>
        <v>3.536677337624857</v>
      </c>
      <c r="D1101" s="75">
        <f t="shared" si="384"/>
        <v>2.3716444799493459</v>
      </c>
      <c r="E1101" s="75">
        <f t="shared" si="385"/>
        <v>1.1650328576755111</v>
      </c>
      <c r="G1101" s="111">
        <v>40928</v>
      </c>
      <c r="H1101" s="139">
        <v>1091</v>
      </c>
      <c r="I1101" s="149">
        <f t="shared" si="386"/>
        <v>2012</v>
      </c>
      <c r="J1101" s="13">
        <f t="shared" si="387"/>
        <v>1</v>
      </c>
      <c r="K1101" s="13">
        <f t="shared" si="388"/>
        <v>20</v>
      </c>
      <c r="L1101" s="144">
        <f t="shared" ref="L1101:L1164" si="395">L1100+1</f>
        <v>20</v>
      </c>
      <c r="M1101" s="23">
        <f t="shared" si="389"/>
        <v>1.0310634714779239</v>
      </c>
      <c r="N1101" s="35">
        <f t="shared" si="390"/>
        <v>-0.35390099838142475</v>
      </c>
      <c r="O1101" s="87">
        <f t="shared" si="391"/>
        <v>1.1586149473421441</v>
      </c>
      <c r="P1101" s="142">
        <f t="shared" si="392"/>
        <v>11.142963239374087</v>
      </c>
      <c r="R1101" s="60">
        <v>40928</v>
      </c>
      <c r="S1101" s="121">
        <v>1091</v>
      </c>
      <c r="T1101" s="73">
        <f>'Calcul Es et Ea'!C1100</f>
        <v>11.215310000000001</v>
      </c>
      <c r="U1101" s="65">
        <f>'Calcul Es et Ea'!D1100</f>
        <v>6.5087799999999998</v>
      </c>
      <c r="V1101" s="33">
        <f t="shared" si="374"/>
        <v>8.3701482668882399</v>
      </c>
      <c r="W1101" s="33">
        <f t="shared" si="375"/>
        <v>4.5930874514608533</v>
      </c>
      <c r="X1101" s="35">
        <f t="shared" si="376"/>
        <v>0.5487462473790109</v>
      </c>
      <c r="Y1101" s="25">
        <f t="shared" si="377"/>
        <v>3.536677337624857</v>
      </c>
      <c r="AA1101" s="60">
        <v>40928</v>
      </c>
      <c r="AB1101" s="121">
        <v>1091</v>
      </c>
      <c r="AC1101" s="73">
        <f t="shared" si="393"/>
        <v>11.215310000000001</v>
      </c>
      <c r="AD1101" s="65">
        <f t="shared" si="394"/>
        <v>6.5087799999999998</v>
      </c>
      <c r="AE1101" s="33">
        <f>'Calcul Es et Ea'!I1100</f>
        <v>1.0642271433016344</v>
      </c>
      <c r="AF1101" s="47">
        <f t="shared" si="378"/>
        <v>284.37531000000001</v>
      </c>
      <c r="AG1101" s="47">
        <f t="shared" si="379"/>
        <v>279.66878000000003</v>
      </c>
      <c r="AH1101" s="33">
        <f t="shared" si="380"/>
        <v>32.06486700683736</v>
      </c>
      <c r="AI1101" s="33">
        <f t="shared" si="381"/>
        <v>29.99423880134449</v>
      </c>
      <c r="AJ1101" s="25">
        <f t="shared" si="382"/>
        <v>2.3716444799493459</v>
      </c>
    </row>
    <row r="1102" spans="1:36" x14ac:dyDescent="0.45">
      <c r="A1102" s="60">
        <v>40929</v>
      </c>
      <c r="B1102" s="122">
        <v>1092</v>
      </c>
      <c r="C1102" s="89">
        <f t="shared" si="383"/>
        <v>3.5423999731236373</v>
      </c>
      <c r="D1102" s="75">
        <f t="shared" si="384"/>
        <v>2.2544984000551223</v>
      </c>
      <c r="E1102" s="75">
        <f t="shared" si="385"/>
        <v>1.287901573068515</v>
      </c>
      <c r="G1102" s="111">
        <v>40929</v>
      </c>
      <c r="H1102" s="140">
        <v>1092</v>
      </c>
      <c r="I1102" s="149">
        <f t="shared" si="386"/>
        <v>2012</v>
      </c>
      <c r="J1102" s="13">
        <f t="shared" si="387"/>
        <v>1</v>
      </c>
      <c r="K1102" s="13">
        <f t="shared" si="388"/>
        <v>21</v>
      </c>
      <c r="L1102" s="144">
        <f t="shared" si="395"/>
        <v>21</v>
      </c>
      <c r="M1102" s="23">
        <f t="shared" si="389"/>
        <v>1.0308671423273339</v>
      </c>
      <c r="N1102" s="35">
        <f t="shared" si="390"/>
        <v>-0.35031940280597534</v>
      </c>
      <c r="O1102" s="87">
        <f t="shared" si="391"/>
        <v>1.1634207178996383</v>
      </c>
      <c r="P1102" s="142">
        <f t="shared" si="392"/>
        <v>11.281789926336018</v>
      </c>
      <c r="R1102" s="60">
        <v>40929</v>
      </c>
      <c r="S1102" s="122">
        <v>1092</v>
      </c>
      <c r="T1102" s="73">
        <f>'Calcul Es et Ea'!C1101</f>
        <v>12.187659999999999</v>
      </c>
      <c r="U1102" s="65">
        <f>'Calcul Es et Ea'!D1101</f>
        <v>7.581378</v>
      </c>
      <c r="V1102" s="33">
        <f t="shared" si="374"/>
        <v>8.4744293210665642</v>
      </c>
      <c r="W1102" s="33">
        <f t="shared" si="375"/>
        <v>4.6005194456151131</v>
      </c>
      <c r="X1102" s="35">
        <f t="shared" si="376"/>
        <v>0.54287070802262671</v>
      </c>
      <c r="Y1102" s="25">
        <f t="shared" si="377"/>
        <v>3.5423999731236373</v>
      </c>
      <c r="AA1102" s="60">
        <v>40929</v>
      </c>
      <c r="AB1102" s="122">
        <v>1092</v>
      </c>
      <c r="AC1102" s="73">
        <f t="shared" si="393"/>
        <v>12.187659999999999</v>
      </c>
      <c r="AD1102" s="65">
        <f t="shared" si="394"/>
        <v>7.581378</v>
      </c>
      <c r="AE1102" s="33">
        <f>'Calcul Es et Ea'!I1101</f>
        <v>1.1936819351020205</v>
      </c>
      <c r="AF1102" s="47">
        <f t="shared" si="378"/>
        <v>285.34766000000002</v>
      </c>
      <c r="AG1102" s="47">
        <f t="shared" si="379"/>
        <v>280.741378</v>
      </c>
      <c r="AH1102" s="33">
        <f t="shared" si="380"/>
        <v>32.50567247170607</v>
      </c>
      <c r="AI1102" s="33">
        <f t="shared" si="381"/>
        <v>30.457033598056686</v>
      </c>
      <c r="AJ1102" s="25">
        <f t="shared" si="382"/>
        <v>2.2544984000551223</v>
      </c>
    </row>
    <row r="1103" spans="1:36" x14ac:dyDescent="0.45">
      <c r="A1103" s="60">
        <v>40930</v>
      </c>
      <c r="B1103" s="122">
        <v>1093</v>
      </c>
      <c r="C1103" s="89">
        <f t="shared" si="383"/>
        <v>2.4836148827589812</v>
      </c>
      <c r="D1103" s="75">
        <f t="shared" si="384"/>
        <v>0.95564829459627743</v>
      </c>
      <c r="E1103" s="75">
        <f t="shared" si="385"/>
        <v>1.5279665881627038</v>
      </c>
      <c r="G1103" s="111">
        <v>40930</v>
      </c>
      <c r="H1103" s="140">
        <v>1093</v>
      </c>
      <c r="I1103" s="149">
        <f t="shared" si="386"/>
        <v>2012</v>
      </c>
      <c r="J1103" s="13">
        <f t="shared" si="387"/>
        <v>1</v>
      </c>
      <c r="K1103" s="13">
        <f t="shared" si="388"/>
        <v>22</v>
      </c>
      <c r="L1103" s="144">
        <f t="shared" si="395"/>
        <v>22</v>
      </c>
      <c r="M1103" s="23">
        <f t="shared" si="389"/>
        <v>1.0306616665763046</v>
      </c>
      <c r="N1103" s="35">
        <f t="shared" si="390"/>
        <v>-0.34663400003096273</v>
      </c>
      <c r="O1103" s="87">
        <f t="shared" si="391"/>
        <v>1.1683423257513494</v>
      </c>
      <c r="P1103" s="142">
        <f t="shared" si="392"/>
        <v>11.424938389551899</v>
      </c>
      <c r="R1103" s="60">
        <v>40930</v>
      </c>
      <c r="S1103" s="122">
        <v>1093</v>
      </c>
      <c r="T1103" s="73">
        <f>'Calcul Es et Ea'!C1102</f>
        <v>11.176640000000001</v>
      </c>
      <c r="U1103" s="65">
        <f>'Calcul Es et Ea'!D1102</f>
        <v>8.9687769999999993</v>
      </c>
      <c r="V1103" s="33">
        <f t="shared" si="374"/>
        <v>8.5819567206958052</v>
      </c>
      <c r="W1103" s="33">
        <f t="shared" si="375"/>
        <v>3.2254738737129625</v>
      </c>
      <c r="X1103" s="35">
        <f t="shared" si="376"/>
        <v>0.37584364250341368</v>
      </c>
      <c r="Y1103" s="25">
        <f t="shared" si="377"/>
        <v>2.4836148827589812</v>
      </c>
      <c r="AA1103" s="60">
        <v>40930</v>
      </c>
      <c r="AB1103" s="122">
        <v>1093</v>
      </c>
      <c r="AC1103" s="73">
        <f t="shared" si="393"/>
        <v>11.176640000000001</v>
      </c>
      <c r="AD1103" s="65">
        <f t="shared" si="394"/>
        <v>8.9687769999999993</v>
      </c>
      <c r="AE1103" s="33">
        <f>'Calcul Es et Ea'!I1102</f>
        <v>1.1112262892928881</v>
      </c>
      <c r="AF1103" s="47">
        <f t="shared" si="378"/>
        <v>284.33664000000005</v>
      </c>
      <c r="AG1103" s="47">
        <f t="shared" si="379"/>
        <v>282.12877700000001</v>
      </c>
      <c r="AH1103" s="33">
        <f t="shared" si="380"/>
        <v>32.047429550490214</v>
      </c>
      <c r="AI1103" s="33">
        <f t="shared" si="381"/>
        <v>31.063575178373082</v>
      </c>
      <c r="AJ1103" s="25">
        <f t="shared" si="382"/>
        <v>0.95564829459627743</v>
      </c>
    </row>
    <row r="1104" spans="1:36" x14ac:dyDescent="0.45">
      <c r="A1104" s="60">
        <v>40931</v>
      </c>
      <c r="B1104" s="121">
        <v>1094</v>
      </c>
      <c r="C1104" s="89">
        <f t="shared" si="383"/>
        <v>3.064296778895014</v>
      </c>
      <c r="D1104" s="75">
        <f t="shared" si="384"/>
        <v>1.6426127990898676</v>
      </c>
      <c r="E1104" s="75">
        <f t="shared" si="385"/>
        <v>1.4216839798051464</v>
      </c>
      <c r="G1104" s="111">
        <v>40931</v>
      </c>
      <c r="H1104" s="139">
        <v>1094</v>
      </c>
      <c r="I1104" s="149">
        <f t="shared" si="386"/>
        <v>2012</v>
      </c>
      <c r="J1104" s="13">
        <f t="shared" si="387"/>
        <v>1</v>
      </c>
      <c r="K1104" s="13">
        <f t="shared" si="388"/>
        <v>23</v>
      </c>
      <c r="L1104" s="144">
        <f t="shared" si="395"/>
        <v>23</v>
      </c>
      <c r="M1104" s="23">
        <f t="shared" si="389"/>
        <v>1.0304471051117361</v>
      </c>
      <c r="N1104" s="35">
        <f t="shared" si="390"/>
        <v>-0.3428458821207665</v>
      </c>
      <c r="O1104" s="87">
        <f t="shared" si="391"/>
        <v>1.1733767873444096</v>
      </c>
      <c r="P1104" s="142">
        <f t="shared" si="392"/>
        <v>11.572387573105351</v>
      </c>
      <c r="R1104" s="60">
        <v>40931</v>
      </c>
      <c r="S1104" s="121">
        <v>1094</v>
      </c>
      <c r="T1104" s="73">
        <f>'Calcul Es et Ea'!C1103</f>
        <v>11.120520000000001</v>
      </c>
      <c r="U1104" s="65">
        <f>'Calcul Es et Ea'!D1103</f>
        <v>7.8446470000000001</v>
      </c>
      <c r="V1104" s="33">
        <f t="shared" si="374"/>
        <v>8.6927146494138157</v>
      </c>
      <c r="W1104" s="33">
        <f t="shared" si="375"/>
        <v>3.9796062063571611</v>
      </c>
      <c r="X1104" s="35">
        <f t="shared" si="376"/>
        <v>0.45780936874829103</v>
      </c>
      <c r="Y1104" s="25">
        <f t="shared" si="377"/>
        <v>3.064296778895014</v>
      </c>
      <c r="AA1104" s="60">
        <v>40931</v>
      </c>
      <c r="AB1104" s="121">
        <v>1094</v>
      </c>
      <c r="AC1104" s="73">
        <f t="shared" si="393"/>
        <v>11.120520000000001</v>
      </c>
      <c r="AD1104" s="65">
        <f t="shared" si="394"/>
        <v>7.8446470000000001</v>
      </c>
      <c r="AE1104" s="33">
        <f>'Calcul Es et Ea'!I1103</f>
        <v>1.0607749863741014</v>
      </c>
      <c r="AF1104" s="47">
        <f t="shared" si="378"/>
        <v>284.28052000000002</v>
      </c>
      <c r="AG1104" s="47">
        <f t="shared" si="379"/>
        <v>281.00464700000003</v>
      </c>
      <c r="AH1104" s="33">
        <f t="shared" si="380"/>
        <v>32.022136020166883</v>
      </c>
      <c r="AI1104" s="33">
        <f t="shared" si="381"/>
        <v>30.571440372318989</v>
      </c>
      <c r="AJ1104" s="25">
        <f t="shared" si="382"/>
        <v>1.6426127990898676</v>
      </c>
    </row>
    <row r="1105" spans="1:36" x14ac:dyDescent="0.45">
      <c r="A1105" s="60">
        <v>40932</v>
      </c>
      <c r="B1105" s="122">
        <v>1095</v>
      </c>
      <c r="C1105" s="89">
        <f t="shared" si="383"/>
        <v>4.0130352187984153</v>
      </c>
      <c r="D1105" s="75">
        <f t="shared" si="384"/>
        <v>2.7068888624640222</v>
      </c>
      <c r="E1105" s="75">
        <f t="shared" si="385"/>
        <v>1.3061463563343931</v>
      </c>
      <c r="G1105" s="111">
        <v>40932</v>
      </c>
      <c r="H1105" s="140">
        <v>1095</v>
      </c>
      <c r="I1105" s="149">
        <f t="shared" si="386"/>
        <v>2012</v>
      </c>
      <c r="J1105" s="13">
        <f t="shared" si="387"/>
        <v>1</v>
      </c>
      <c r="K1105" s="13">
        <f t="shared" si="388"/>
        <v>24</v>
      </c>
      <c r="L1105" s="144">
        <f t="shared" si="395"/>
        <v>24</v>
      </c>
      <c r="M1105" s="23">
        <f t="shared" si="389"/>
        <v>1.0302235215128204</v>
      </c>
      <c r="N1105" s="35">
        <f t="shared" si="390"/>
        <v>-0.33895617157647767</v>
      </c>
      <c r="O1105" s="87">
        <f t="shared" si="391"/>
        <v>1.178521120193424</v>
      </c>
      <c r="P1105" s="142">
        <f t="shared" si="392"/>
        <v>11.724114649829035</v>
      </c>
      <c r="R1105" s="60">
        <v>40932</v>
      </c>
      <c r="S1105" s="122">
        <v>1095</v>
      </c>
      <c r="T1105" s="73">
        <f>'Calcul Es et Ea'!C1104</f>
        <v>11.622350000000001</v>
      </c>
      <c r="U1105" s="65">
        <f>'Calcul Es et Ea'!D1104</f>
        <v>6.1484459999999999</v>
      </c>
      <c r="V1105" s="33">
        <f t="shared" si="374"/>
        <v>8.8066859603655789</v>
      </c>
      <c r="W1105" s="33">
        <f t="shared" si="375"/>
        <v>5.2117340503875518</v>
      </c>
      <c r="X1105" s="35">
        <f t="shared" si="376"/>
        <v>0.59179288030059429</v>
      </c>
      <c r="Y1105" s="25">
        <f t="shared" si="377"/>
        <v>4.0130352187984153</v>
      </c>
      <c r="AA1105" s="60">
        <v>40932</v>
      </c>
      <c r="AB1105" s="122">
        <v>1095</v>
      </c>
      <c r="AC1105" s="73">
        <f t="shared" si="393"/>
        <v>11.622350000000001</v>
      </c>
      <c r="AD1105" s="65">
        <f t="shared" si="394"/>
        <v>6.1484459999999999</v>
      </c>
      <c r="AE1105" s="33">
        <f>'Calcul Es et Ea'!I1104</f>
        <v>1.0841171467580331</v>
      </c>
      <c r="AF1105" s="47">
        <f t="shared" si="378"/>
        <v>284.78235000000001</v>
      </c>
      <c r="AG1105" s="47">
        <f t="shared" si="379"/>
        <v>279.308446</v>
      </c>
      <c r="AH1105" s="33">
        <f t="shared" si="380"/>
        <v>32.248845460735446</v>
      </c>
      <c r="AI1105" s="33">
        <f t="shared" si="381"/>
        <v>29.839955237183744</v>
      </c>
      <c r="AJ1105" s="25">
        <f t="shared" si="382"/>
        <v>2.7068888624640222</v>
      </c>
    </row>
    <row r="1106" spans="1:36" x14ac:dyDescent="0.45">
      <c r="A1106" s="60">
        <v>40933</v>
      </c>
      <c r="B1106" s="122">
        <v>1096</v>
      </c>
      <c r="C1106" s="89">
        <f t="shared" si="383"/>
        <v>2.0909847769765504</v>
      </c>
      <c r="D1106" s="75">
        <f t="shared" si="384"/>
        <v>0.36575885524889534</v>
      </c>
      <c r="E1106" s="75">
        <f t="shared" si="385"/>
        <v>1.7252259217276551</v>
      </c>
      <c r="G1106" s="111">
        <v>40933</v>
      </c>
      <c r="H1106" s="140">
        <v>1096</v>
      </c>
      <c r="I1106" s="149">
        <f t="shared" si="386"/>
        <v>2012</v>
      </c>
      <c r="J1106" s="13">
        <f t="shared" si="387"/>
        <v>1</v>
      </c>
      <c r="K1106" s="13">
        <f t="shared" si="388"/>
        <v>25</v>
      </c>
      <c r="L1106" s="144">
        <f t="shared" si="395"/>
        <v>25</v>
      </c>
      <c r="M1106" s="23">
        <f t="shared" si="389"/>
        <v>1.0299909820322035</v>
      </c>
      <c r="N1106" s="35">
        <f t="shared" si="390"/>
        <v>-0.33496602100327749</v>
      </c>
      <c r="O1106" s="87">
        <f t="shared" si="391"/>
        <v>1.1837723476877611</v>
      </c>
      <c r="P1106" s="142">
        <f t="shared" si="392"/>
        <v>11.880094963926213</v>
      </c>
      <c r="R1106" s="60">
        <v>40933</v>
      </c>
      <c r="S1106" s="122">
        <v>1096</v>
      </c>
      <c r="T1106" s="73">
        <f>'Calcul Es et Ea'!C1105</f>
        <v>10.10679</v>
      </c>
      <c r="U1106" s="65">
        <f>'Calcul Es et Ea'!D1105</f>
        <v>8.6594409999999993</v>
      </c>
      <c r="V1106" s="33">
        <f t="shared" si="374"/>
        <v>8.9238521331028142</v>
      </c>
      <c r="W1106" s="33">
        <f t="shared" si="375"/>
        <v>2.7155646454240916</v>
      </c>
      <c r="X1106" s="35">
        <f t="shared" si="376"/>
        <v>0.30430408358636624</v>
      </c>
      <c r="Y1106" s="25">
        <f t="shared" si="377"/>
        <v>2.0909847769765504</v>
      </c>
      <c r="AA1106" s="60">
        <v>40933</v>
      </c>
      <c r="AB1106" s="122">
        <v>1096</v>
      </c>
      <c r="AC1106" s="73">
        <f t="shared" si="393"/>
        <v>10.10679</v>
      </c>
      <c r="AD1106" s="65">
        <f t="shared" si="394"/>
        <v>8.6594409999999993</v>
      </c>
      <c r="AE1106" s="33">
        <f>'Calcul Es et Ea'!I1105</f>
        <v>1.1102292843868453</v>
      </c>
      <c r="AF1106" s="47">
        <f t="shared" si="378"/>
        <v>283.26679000000001</v>
      </c>
      <c r="AG1106" s="47">
        <f t="shared" si="379"/>
        <v>281.81944100000004</v>
      </c>
      <c r="AH1106" s="33">
        <f t="shared" si="380"/>
        <v>31.567816087852393</v>
      </c>
      <c r="AI1106" s="33">
        <f t="shared" si="381"/>
        <v>30.927562253577157</v>
      </c>
      <c r="AJ1106" s="25">
        <f t="shared" si="382"/>
        <v>0.36575885524889534</v>
      </c>
    </row>
    <row r="1107" spans="1:36" x14ac:dyDescent="0.45">
      <c r="A1107" s="60">
        <v>40934</v>
      </c>
      <c r="B1107" s="121">
        <v>1097</v>
      </c>
      <c r="C1107" s="89">
        <f t="shared" si="383"/>
        <v>4.4610310678167489</v>
      </c>
      <c r="D1107" s="75">
        <f t="shared" si="384"/>
        <v>3.1971054601804143</v>
      </c>
      <c r="E1107" s="75">
        <f t="shared" si="385"/>
        <v>1.2639256076363345</v>
      </c>
      <c r="G1107" s="111">
        <v>40934</v>
      </c>
      <c r="H1107" s="139">
        <v>1097</v>
      </c>
      <c r="I1107" s="149">
        <f t="shared" si="386"/>
        <v>2012</v>
      </c>
      <c r="J1107" s="13">
        <f t="shared" si="387"/>
        <v>1</v>
      </c>
      <c r="K1107" s="13">
        <f t="shared" si="388"/>
        <v>26</v>
      </c>
      <c r="L1107" s="144">
        <f t="shared" si="395"/>
        <v>26</v>
      </c>
      <c r="M1107" s="23">
        <f t="shared" si="389"/>
        <v>1.0297495555763523</v>
      </c>
      <c r="N1107" s="35">
        <f t="shared" si="390"/>
        <v>-0.33087661276889524</v>
      </c>
      <c r="O1107" s="87">
        <f t="shared" si="391"/>
        <v>1.1891275036566413</v>
      </c>
      <c r="P1107" s="142">
        <f t="shared" si="392"/>
        <v>12.040301976712534</v>
      </c>
      <c r="R1107" s="60">
        <v>40934</v>
      </c>
      <c r="S1107" s="121">
        <v>1097</v>
      </c>
      <c r="T1107" s="73">
        <f>'Calcul Es et Ea'!C1106</f>
        <v>10.89321</v>
      </c>
      <c r="U1107" s="65">
        <f>'Calcul Es et Ea'!D1106</f>
        <v>4.479533</v>
      </c>
      <c r="V1107" s="33">
        <f t="shared" si="374"/>
        <v>9.0441932328273875</v>
      </c>
      <c r="W1107" s="33">
        <f t="shared" si="375"/>
        <v>5.7935468413204525</v>
      </c>
      <c r="X1107" s="35">
        <f t="shared" si="376"/>
        <v>0.64058193939198704</v>
      </c>
      <c r="Y1107" s="25">
        <f t="shared" si="377"/>
        <v>4.4610310678167489</v>
      </c>
      <c r="AA1107" s="60">
        <v>40934</v>
      </c>
      <c r="AB1107" s="121">
        <v>1097</v>
      </c>
      <c r="AC1107" s="73">
        <f t="shared" si="393"/>
        <v>10.89321</v>
      </c>
      <c r="AD1107" s="65">
        <f t="shared" si="394"/>
        <v>4.479533</v>
      </c>
      <c r="AE1107" s="33">
        <f>'Calcul Es et Ea'!I1106</f>
        <v>0.9513471317667237</v>
      </c>
      <c r="AF1107" s="47">
        <f t="shared" si="378"/>
        <v>284.05321000000004</v>
      </c>
      <c r="AG1107" s="47">
        <f t="shared" si="379"/>
        <v>277.63953300000003</v>
      </c>
      <c r="AH1107" s="33">
        <f t="shared" si="380"/>
        <v>31.919839513266279</v>
      </c>
      <c r="AI1107" s="33">
        <f t="shared" si="381"/>
        <v>29.133127812143194</v>
      </c>
      <c r="AJ1107" s="25">
        <f t="shared" si="382"/>
        <v>3.1971054601804143</v>
      </c>
    </row>
    <row r="1108" spans="1:36" x14ac:dyDescent="0.45">
      <c r="A1108" s="60">
        <v>40935</v>
      </c>
      <c r="B1108" s="122">
        <v>1098</v>
      </c>
      <c r="C1108" s="89">
        <f t="shared" si="383"/>
        <v>5.6046785564391808</v>
      </c>
      <c r="D1108" s="75">
        <f t="shared" si="384"/>
        <v>4.5343003693034323</v>
      </c>
      <c r="E1108" s="75">
        <f t="shared" si="385"/>
        <v>1.0703781871357485</v>
      </c>
      <c r="G1108" s="111">
        <v>40935</v>
      </c>
      <c r="H1108" s="140">
        <v>1098</v>
      </c>
      <c r="I1108" s="149">
        <f t="shared" si="386"/>
        <v>2012</v>
      </c>
      <c r="J1108" s="13">
        <f t="shared" si="387"/>
        <v>1</v>
      </c>
      <c r="K1108" s="13">
        <f t="shared" si="388"/>
        <v>27</v>
      </c>
      <c r="L1108" s="144">
        <f t="shared" si="395"/>
        <v>27</v>
      </c>
      <c r="M1108" s="23">
        <f t="shared" si="389"/>
        <v>1.0294993136851356</v>
      </c>
      <c r="N1108" s="35">
        <f t="shared" si="390"/>
        <v>-0.32668915865324738</v>
      </c>
      <c r="O1108" s="87">
        <f t="shared" si="391"/>
        <v>1.1945836366863474</v>
      </c>
      <c r="P1108" s="142">
        <f t="shared" si="392"/>
        <v>12.204707215668222</v>
      </c>
      <c r="R1108" s="60">
        <v>40935</v>
      </c>
      <c r="S1108" s="122">
        <v>1098</v>
      </c>
      <c r="T1108" s="73">
        <f>'Calcul Es et Ea'!C1107</f>
        <v>10.862030000000001</v>
      </c>
      <c r="U1108" s="65">
        <f>'Calcul Es et Ea'!D1107</f>
        <v>1.0092669999999999</v>
      </c>
      <c r="V1108" s="33">
        <f t="shared" si="374"/>
        <v>9.1676878721213431</v>
      </c>
      <c r="W1108" s="33">
        <f t="shared" si="375"/>
        <v>7.2788033200508844</v>
      </c>
      <c r="X1108" s="35">
        <f t="shared" si="376"/>
        <v>0.79396282046048949</v>
      </c>
      <c r="Y1108" s="25">
        <f t="shared" si="377"/>
        <v>5.6046785564391808</v>
      </c>
      <c r="AA1108" s="60">
        <v>40935</v>
      </c>
      <c r="AB1108" s="122">
        <v>1098</v>
      </c>
      <c r="AC1108" s="73">
        <f t="shared" si="393"/>
        <v>10.862030000000001</v>
      </c>
      <c r="AD1108" s="65">
        <f t="shared" si="394"/>
        <v>1.0092669999999999</v>
      </c>
      <c r="AE1108" s="33">
        <f>'Calcul Es et Ea'!I1107</f>
        <v>0.85225709003975836</v>
      </c>
      <c r="AF1108" s="47">
        <f t="shared" si="378"/>
        <v>284.02203000000003</v>
      </c>
      <c r="AG1108" s="47">
        <f t="shared" si="379"/>
        <v>274.16926700000005</v>
      </c>
      <c r="AH1108" s="33">
        <f t="shared" si="380"/>
        <v>31.905826691709088</v>
      </c>
      <c r="AI1108" s="33">
        <f t="shared" si="381"/>
        <v>27.703649056878284</v>
      </c>
      <c r="AJ1108" s="25">
        <f t="shared" si="382"/>
        <v>4.5343003693034323</v>
      </c>
    </row>
    <row r="1109" spans="1:36" x14ac:dyDescent="0.45">
      <c r="A1109" s="60">
        <v>40936</v>
      </c>
      <c r="B1109" s="122">
        <v>1099</v>
      </c>
      <c r="C1109" s="89">
        <f t="shared" si="383"/>
        <v>4.8948158560061774</v>
      </c>
      <c r="D1109" s="75">
        <f t="shared" si="384"/>
        <v>3.6085113087345171</v>
      </c>
      <c r="E1109" s="75">
        <f t="shared" si="385"/>
        <v>1.2863045472716603</v>
      </c>
      <c r="G1109" s="111">
        <v>40936</v>
      </c>
      <c r="H1109" s="140">
        <v>1099</v>
      </c>
      <c r="I1109" s="149">
        <f t="shared" si="386"/>
        <v>2012</v>
      </c>
      <c r="J1109" s="13">
        <f t="shared" si="387"/>
        <v>1</v>
      </c>
      <c r="K1109" s="13">
        <f t="shared" si="388"/>
        <v>28</v>
      </c>
      <c r="L1109" s="144">
        <f t="shared" si="395"/>
        <v>28</v>
      </c>
      <c r="M1109" s="23">
        <f t="shared" si="389"/>
        <v>1.0292403305106266</v>
      </c>
      <c r="N1109" s="35">
        <f t="shared" si="390"/>
        <v>-0.32240489948936107</v>
      </c>
      <c r="O1109" s="87">
        <f t="shared" si="391"/>
        <v>1.2001378141855357</v>
      </c>
      <c r="P1109" s="142">
        <f t="shared" si="392"/>
        <v>12.373280226974405</v>
      </c>
      <c r="R1109" s="60">
        <v>40936</v>
      </c>
      <c r="S1109" s="122">
        <v>1099</v>
      </c>
      <c r="T1109" s="73">
        <f>'Calcul Es et Ea'!C1108</f>
        <v>8.2995549999999998</v>
      </c>
      <c r="U1109" s="65">
        <f>'Calcul Es et Ea'!D1108</f>
        <v>0.98792230000000003</v>
      </c>
      <c r="V1109" s="33">
        <f t="shared" si="374"/>
        <v>9.2943131752940946</v>
      </c>
      <c r="W1109" s="33">
        <f t="shared" si="375"/>
        <v>6.3569037090989315</v>
      </c>
      <c r="X1109" s="35">
        <f t="shared" si="376"/>
        <v>0.68395626327684866</v>
      </c>
      <c r="Y1109" s="25">
        <f t="shared" si="377"/>
        <v>4.8948158560061774</v>
      </c>
      <c r="AA1109" s="60">
        <v>40936</v>
      </c>
      <c r="AB1109" s="122">
        <v>1099</v>
      </c>
      <c r="AC1109" s="73">
        <f t="shared" si="393"/>
        <v>8.2995549999999998</v>
      </c>
      <c r="AD1109" s="65">
        <f t="shared" si="394"/>
        <v>0.98792230000000003</v>
      </c>
      <c r="AE1109" s="33">
        <f>'Calcul Es et Ea'!I1108</f>
        <v>0.79333536935255655</v>
      </c>
      <c r="AF1109" s="47">
        <f t="shared" si="378"/>
        <v>281.45955500000002</v>
      </c>
      <c r="AG1109" s="47">
        <f t="shared" si="379"/>
        <v>274.1479223</v>
      </c>
      <c r="AH1109" s="33">
        <f t="shared" si="380"/>
        <v>30.769885489368153</v>
      </c>
      <c r="AI1109" s="33">
        <f t="shared" si="381"/>
        <v>27.695022896346696</v>
      </c>
      <c r="AJ1109" s="25">
        <f t="shared" si="382"/>
        <v>3.6085113087345171</v>
      </c>
    </row>
    <row r="1110" spans="1:36" x14ac:dyDescent="0.45">
      <c r="A1110" s="60">
        <v>40937</v>
      </c>
      <c r="B1110" s="121">
        <v>1100</v>
      </c>
      <c r="C1110" s="89">
        <f t="shared" si="383"/>
        <v>4.8610804112700148</v>
      </c>
      <c r="D1110" s="75">
        <f t="shared" si="384"/>
        <v>3.5461529685317186</v>
      </c>
      <c r="E1110" s="75">
        <f t="shared" si="385"/>
        <v>1.3149274427382962</v>
      </c>
      <c r="G1110" s="111">
        <v>40937</v>
      </c>
      <c r="H1110" s="139">
        <v>1100</v>
      </c>
      <c r="I1110" s="149">
        <f t="shared" si="386"/>
        <v>2012</v>
      </c>
      <c r="J1110" s="13">
        <f t="shared" si="387"/>
        <v>1</v>
      </c>
      <c r="K1110" s="13">
        <f t="shared" si="388"/>
        <v>29</v>
      </c>
      <c r="L1110" s="144">
        <f t="shared" si="395"/>
        <v>29</v>
      </c>
      <c r="M1110" s="23">
        <f t="shared" si="389"/>
        <v>1.0289726827951293</v>
      </c>
      <c r="N1110" s="35">
        <f t="shared" si="390"/>
        <v>-0.31802510479568846</v>
      </c>
      <c r="O1110" s="87">
        <f t="shared" si="391"/>
        <v>1.2057871261961832</v>
      </c>
      <c r="P1110" s="142">
        <f t="shared" si="392"/>
        <v>12.545988531691512</v>
      </c>
      <c r="R1110" s="60">
        <v>40937</v>
      </c>
      <c r="S1110" s="121">
        <v>1100</v>
      </c>
      <c r="T1110" s="73">
        <f>'Calcul Es et Ea'!C1109</f>
        <v>7.9539010000000001</v>
      </c>
      <c r="U1110" s="65">
        <f>'Calcul Es et Ea'!D1109</f>
        <v>0.93987799999999999</v>
      </c>
      <c r="V1110" s="33">
        <f t="shared" si="374"/>
        <v>9.4240447454653964</v>
      </c>
      <c r="W1110" s="33">
        <f t="shared" si="375"/>
        <v>6.3130914432078109</v>
      </c>
      <c r="X1110" s="35">
        <f t="shared" si="376"/>
        <v>0.6698919215388387</v>
      </c>
      <c r="Y1110" s="25">
        <f t="shared" si="377"/>
        <v>4.8610804112700148</v>
      </c>
      <c r="AA1110" s="60">
        <v>40937</v>
      </c>
      <c r="AB1110" s="121">
        <v>1100</v>
      </c>
      <c r="AC1110" s="73">
        <f t="shared" si="393"/>
        <v>7.9539010000000001</v>
      </c>
      <c r="AD1110" s="65">
        <f t="shared" si="394"/>
        <v>0.93987799999999999</v>
      </c>
      <c r="AE1110" s="33">
        <f>'Calcul Es et Ea'!I1109</f>
        <v>0.74121966461150324</v>
      </c>
      <c r="AF1110" s="47">
        <f t="shared" si="378"/>
        <v>281.113901</v>
      </c>
      <c r="AG1110" s="47">
        <f t="shared" si="379"/>
        <v>274.09987800000005</v>
      </c>
      <c r="AH1110" s="33">
        <f t="shared" si="380"/>
        <v>30.619012547294076</v>
      </c>
      <c r="AI1110" s="33">
        <f t="shared" si="381"/>
        <v>27.675613838042377</v>
      </c>
      <c r="AJ1110" s="25">
        <f t="shared" si="382"/>
        <v>3.5461529685317186</v>
      </c>
    </row>
    <row r="1111" spans="1:36" x14ac:dyDescent="0.45">
      <c r="A1111" s="60">
        <v>40938</v>
      </c>
      <c r="B1111" s="122">
        <v>1101</v>
      </c>
      <c r="C1111" s="89">
        <f t="shared" si="383"/>
        <v>4.0744946114266352</v>
      </c>
      <c r="D1111" s="75">
        <f t="shared" si="384"/>
        <v>2.5067643276350364</v>
      </c>
      <c r="E1111" s="75">
        <f t="shared" si="385"/>
        <v>1.5677302837915987</v>
      </c>
      <c r="G1111" s="111">
        <v>40938</v>
      </c>
      <c r="H1111" s="140">
        <v>1101</v>
      </c>
      <c r="I1111" s="149">
        <f t="shared" si="386"/>
        <v>2012</v>
      </c>
      <c r="J1111" s="13">
        <f t="shared" si="387"/>
        <v>1</v>
      </c>
      <c r="K1111" s="13">
        <f t="shared" si="388"/>
        <v>30</v>
      </c>
      <c r="L1111" s="144">
        <f t="shared" si="395"/>
        <v>30</v>
      </c>
      <c r="M1111" s="23">
        <f t="shared" si="389"/>
        <v>1.0286964498484381</v>
      </c>
      <c r="N1111" s="35">
        <f t="shared" si="390"/>
        <v>-0.31355107239992103</v>
      </c>
      <c r="O1111" s="87">
        <f t="shared" si="391"/>
        <v>1.2115286889491559</v>
      </c>
      <c r="P1111" s="142">
        <f t="shared" si="392"/>
        <v>12.722797585721599</v>
      </c>
      <c r="R1111" s="60">
        <v>40938</v>
      </c>
      <c r="S1111" s="122">
        <v>1101</v>
      </c>
      <c r="T1111" s="73">
        <f>'Calcul Es et Ea'!C1110</f>
        <v>2.2471450000000002</v>
      </c>
      <c r="U1111" s="65">
        <f>'Calcul Es et Ea'!D1110</f>
        <v>-2.5445989999999998</v>
      </c>
      <c r="V1111" s="33">
        <f t="shared" si="374"/>
        <v>9.5568566344906376</v>
      </c>
      <c r="W1111" s="33">
        <f t="shared" si="375"/>
        <v>5.2915514434112145</v>
      </c>
      <c r="X1111" s="35">
        <f t="shared" si="376"/>
        <v>0.55369162118787441</v>
      </c>
      <c r="Y1111" s="25">
        <f t="shared" si="377"/>
        <v>4.0744946114266352</v>
      </c>
      <c r="AA1111" s="60">
        <v>40938</v>
      </c>
      <c r="AB1111" s="122">
        <v>1101</v>
      </c>
      <c r="AC1111" s="73">
        <f t="shared" si="393"/>
        <v>2.2471450000000002</v>
      </c>
      <c r="AD1111" s="65">
        <f t="shared" si="394"/>
        <v>-2.5445989999999998</v>
      </c>
      <c r="AE1111" s="33">
        <f>'Calcul Es et Ea'!I1110</f>
        <v>0.60146111264569135</v>
      </c>
      <c r="AF1111" s="47">
        <f t="shared" si="378"/>
        <v>275.40714500000001</v>
      </c>
      <c r="AG1111" s="47">
        <f t="shared" si="379"/>
        <v>270.61540100000002</v>
      </c>
      <c r="AH1111" s="33">
        <f t="shared" si="380"/>
        <v>28.207377180570443</v>
      </c>
      <c r="AI1111" s="33">
        <f t="shared" si="381"/>
        <v>26.294924591525273</v>
      </c>
      <c r="AJ1111" s="25">
        <f t="shared" si="382"/>
        <v>2.5067643276350364</v>
      </c>
    </row>
    <row r="1112" spans="1:36" x14ac:dyDescent="0.45">
      <c r="A1112" s="60">
        <v>40939</v>
      </c>
      <c r="B1112" s="122">
        <v>1102</v>
      </c>
      <c r="C1112" s="89">
        <f t="shared" si="383"/>
        <v>3.8155718504103255</v>
      </c>
      <c r="D1112" s="75">
        <f t="shared" si="384"/>
        <v>2.168491649353721</v>
      </c>
      <c r="E1112" s="75">
        <f t="shared" si="385"/>
        <v>1.6470802010566046</v>
      </c>
      <c r="G1112" s="111">
        <v>40939</v>
      </c>
      <c r="H1112" s="140">
        <v>1102</v>
      </c>
      <c r="I1112" s="149">
        <f t="shared" si="386"/>
        <v>2012</v>
      </c>
      <c r="J1112" s="13">
        <f t="shared" si="387"/>
        <v>1</v>
      </c>
      <c r="K1112" s="13">
        <f t="shared" si="388"/>
        <v>31</v>
      </c>
      <c r="L1112" s="144">
        <f t="shared" si="395"/>
        <v>31</v>
      </c>
      <c r="M1112" s="23">
        <f t="shared" si="389"/>
        <v>1.0284117135243369</v>
      </c>
      <c r="N1112" s="35">
        <f t="shared" si="390"/>
        <v>-0.30898412805441511</v>
      </c>
      <c r="O1112" s="87">
        <f t="shared" si="391"/>
        <v>1.2173596481647233</v>
      </c>
      <c r="P1112" s="142">
        <f t="shared" si="392"/>
        <v>12.903670743680278</v>
      </c>
      <c r="R1112" s="60">
        <v>40939</v>
      </c>
      <c r="S1112" s="122">
        <v>1102</v>
      </c>
      <c r="T1112" s="73">
        <f>'Calcul Es et Ea'!C1111</f>
        <v>1.4174329999999999</v>
      </c>
      <c r="U1112" s="65">
        <f>'Calcul Es et Ea'!D1111</f>
        <v>-2.6676799999999998</v>
      </c>
      <c r="V1112" s="33">
        <f t="shared" si="374"/>
        <v>9.6927213158228778</v>
      </c>
      <c r="W1112" s="33">
        <f t="shared" si="375"/>
        <v>4.9552881174160071</v>
      </c>
      <c r="X1112" s="35">
        <f t="shared" si="376"/>
        <v>0.51123806781968961</v>
      </c>
      <c r="Y1112" s="25">
        <f t="shared" si="377"/>
        <v>3.8155718504103255</v>
      </c>
      <c r="AA1112" s="60">
        <v>40939</v>
      </c>
      <c r="AB1112" s="122">
        <v>1102</v>
      </c>
      <c r="AC1112" s="73">
        <f t="shared" si="393"/>
        <v>1.4174329999999999</v>
      </c>
      <c r="AD1112" s="65">
        <f t="shared" si="394"/>
        <v>-2.6676799999999998</v>
      </c>
      <c r="AE1112" s="33">
        <f>'Calcul Es et Ea'!I1111</f>
        <v>0.5561585870263428</v>
      </c>
      <c r="AF1112" s="47">
        <f t="shared" si="378"/>
        <v>274.57743300000004</v>
      </c>
      <c r="AG1112" s="47">
        <f t="shared" si="379"/>
        <v>270.49232000000001</v>
      </c>
      <c r="AH1112" s="33">
        <f t="shared" si="380"/>
        <v>27.86899164366158</v>
      </c>
      <c r="AI1112" s="33">
        <f t="shared" si="381"/>
        <v>26.247119502776791</v>
      </c>
      <c r="AJ1112" s="25">
        <f t="shared" si="382"/>
        <v>2.168491649353721</v>
      </c>
    </row>
    <row r="1113" spans="1:36" x14ac:dyDescent="0.45">
      <c r="A1113" s="60">
        <v>40940</v>
      </c>
      <c r="B1113" s="121">
        <v>1103</v>
      </c>
      <c r="C1113" s="89">
        <f t="shared" si="383"/>
        <v>3.7456344993537956</v>
      </c>
      <c r="D1113" s="75">
        <f t="shared" si="384"/>
        <v>2.0506364195663909</v>
      </c>
      <c r="E1113" s="75">
        <f t="shared" si="385"/>
        <v>1.6949980797874047</v>
      </c>
      <c r="G1113" s="111">
        <v>40940</v>
      </c>
      <c r="H1113" s="139">
        <v>1103</v>
      </c>
      <c r="I1113" s="149">
        <f t="shared" si="386"/>
        <v>2012</v>
      </c>
      <c r="J1113" s="13">
        <f t="shared" si="387"/>
        <v>2</v>
      </c>
      <c r="K1113" s="13">
        <f t="shared" si="388"/>
        <v>1</v>
      </c>
      <c r="L1113" s="144">
        <f t="shared" si="395"/>
        <v>32</v>
      </c>
      <c r="M1113" s="23">
        <f t="shared" si="389"/>
        <v>1.0281185581963432</v>
      </c>
      <c r="N1113" s="35">
        <f t="shared" si="390"/>
        <v>-0.30432562504334304</v>
      </c>
      <c r="O1113" s="87">
        <f t="shared" si="391"/>
        <v>1.2232771820995623</v>
      </c>
      <c r="P1113" s="142">
        <f t="shared" si="392"/>
        <v>13.088569226788625</v>
      </c>
      <c r="R1113" s="60">
        <v>40940</v>
      </c>
      <c r="S1113" s="121">
        <v>1103</v>
      </c>
      <c r="T1113" s="73">
        <f>'Calcul Es et Ea'!C1112</f>
        <v>-0.96176680000000003</v>
      </c>
      <c r="U1113" s="65">
        <f>'Calcul Es et Ea'!D1112</f>
        <v>-4.7880560000000001</v>
      </c>
      <c r="V1113" s="33">
        <f t="shared" si="374"/>
        <v>9.8316096603945446</v>
      </c>
      <c r="W1113" s="33">
        <f t="shared" si="375"/>
        <v>4.864460388771163</v>
      </c>
      <c r="X1113" s="35">
        <f t="shared" si="376"/>
        <v>0.494777615955102</v>
      </c>
      <c r="Y1113" s="25">
        <f t="shared" si="377"/>
        <v>3.7456344993537956</v>
      </c>
      <c r="AA1113" s="60">
        <v>40940</v>
      </c>
      <c r="AB1113" s="121">
        <v>1103</v>
      </c>
      <c r="AC1113" s="73">
        <f t="shared" si="393"/>
        <v>-0.96176680000000003</v>
      </c>
      <c r="AD1113" s="65">
        <f t="shared" si="394"/>
        <v>-4.7880560000000001</v>
      </c>
      <c r="AE1113" s="33">
        <f>'Calcul Es et Ea'!I1112</f>
        <v>0.44694084354545227</v>
      </c>
      <c r="AF1113" s="47">
        <f t="shared" si="378"/>
        <v>272.1982332</v>
      </c>
      <c r="AG1113" s="47">
        <f t="shared" si="379"/>
        <v>268.37194400000004</v>
      </c>
      <c r="AH1113" s="33">
        <f t="shared" si="380"/>
        <v>26.915540222648453</v>
      </c>
      <c r="AI1113" s="33">
        <f t="shared" si="381"/>
        <v>25.433746690162842</v>
      </c>
      <c r="AJ1113" s="25">
        <f t="shared" si="382"/>
        <v>2.0506364195663909</v>
      </c>
    </row>
    <row r="1114" spans="1:36" x14ac:dyDescent="0.45">
      <c r="A1114" s="60">
        <v>40941</v>
      </c>
      <c r="B1114" s="122">
        <v>1104</v>
      </c>
      <c r="C1114" s="89">
        <f t="shared" si="383"/>
        <v>4.7202932858986255</v>
      </c>
      <c r="D1114" s="75">
        <f t="shared" si="384"/>
        <v>3.2176102983979207</v>
      </c>
      <c r="E1114" s="75">
        <f t="shared" si="385"/>
        <v>1.5026829875007048</v>
      </c>
      <c r="G1114" s="111">
        <v>40941</v>
      </c>
      <c r="H1114" s="140">
        <v>1104</v>
      </c>
      <c r="I1114" s="149">
        <f t="shared" si="386"/>
        <v>2012</v>
      </c>
      <c r="J1114" s="13">
        <f t="shared" si="387"/>
        <v>2</v>
      </c>
      <c r="K1114" s="13">
        <f t="shared" si="388"/>
        <v>2</v>
      </c>
      <c r="L1114" s="144">
        <f t="shared" si="395"/>
        <v>33</v>
      </c>
      <c r="M1114" s="23">
        <f t="shared" si="389"/>
        <v>1.0278170707327079</v>
      </c>
      <c r="N1114" s="35">
        <f t="shared" si="390"/>
        <v>-0.2995769437816857</v>
      </c>
      <c r="O1114" s="87">
        <f t="shared" si="391"/>
        <v>1.2292785043429226</v>
      </c>
      <c r="P1114" s="142">
        <f t="shared" si="392"/>
        <v>13.277452094879301</v>
      </c>
      <c r="R1114" s="60">
        <v>40941</v>
      </c>
      <c r="S1114" s="122">
        <v>1104</v>
      </c>
      <c r="T1114" s="73">
        <f>'Calcul Es et Ea'!C1113</f>
        <v>-1.5142450000000001</v>
      </c>
      <c r="U1114" s="65">
        <f>'Calcul Es et Ea'!D1113</f>
        <v>-7.419244</v>
      </c>
      <c r="V1114" s="33">
        <f t="shared" si="374"/>
        <v>9.9734909155895366</v>
      </c>
      <c r="W1114" s="33">
        <f t="shared" si="375"/>
        <v>6.1302510206475649</v>
      </c>
      <c r="X1114" s="35">
        <f t="shared" si="376"/>
        <v>0.61465449485349066</v>
      </c>
      <c r="Y1114" s="25">
        <f t="shared" si="377"/>
        <v>4.7202932858986255</v>
      </c>
      <c r="AA1114" s="60">
        <v>40941</v>
      </c>
      <c r="AB1114" s="122">
        <v>1104</v>
      </c>
      <c r="AC1114" s="73">
        <f t="shared" si="393"/>
        <v>-1.5142450000000001</v>
      </c>
      <c r="AD1114" s="65">
        <f t="shared" si="394"/>
        <v>-7.419244</v>
      </c>
      <c r="AE1114" s="33">
        <f>'Calcul Es et Ea'!I1113</f>
        <v>0.30856961039369984</v>
      </c>
      <c r="AF1114" s="47">
        <f t="shared" si="378"/>
        <v>271.64575500000001</v>
      </c>
      <c r="AG1114" s="47">
        <f t="shared" si="379"/>
        <v>265.74075600000003</v>
      </c>
      <c r="AH1114" s="33">
        <f t="shared" si="380"/>
        <v>26.697683739731037</v>
      </c>
      <c r="AI1114" s="33">
        <f t="shared" si="381"/>
        <v>24.450883589629779</v>
      </c>
      <c r="AJ1114" s="25">
        <f t="shared" si="382"/>
        <v>3.2176102983979207</v>
      </c>
    </row>
    <row r="1115" spans="1:36" x14ac:dyDescent="0.45">
      <c r="A1115" s="60">
        <v>40942</v>
      </c>
      <c r="B1115" s="122">
        <v>1105</v>
      </c>
      <c r="C1115" s="89">
        <f t="shared" si="383"/>
        <v>5.7321325512096175</v>
      </c>
      <c r="D1115" s="75">
        <f t="shared" si="384"/>
        <v>4.3272859310672889</v>
      </c>
      <c r="E1115" s="75">
        <f t="shared" si="385"/>
        <v>1.4048466201423286</v>
      </c>
      <c r="G1115" s="111">
        <v>40942</v>
      </c>
      <c r="H1115" s="140">
        <v>1105</v>
      </c>
      <c r="I1115" s="149">
        <f t="shared" si="386"/>
        <v>2012</v>
      </c>
      <c r="J1115" s="13">
        <f t="shared" si="387"/>
        <v>2</v>
      </c>
      <c r="K1115" s="13">
        <f t="shared" si="388"/>
        <v>3</v>
      </c>
      <c r="L1115" s="144">
        <f t="shared" si="395"/>
        <v>34</v>
      </c>
      <c r="M1115" s="23">
        <f t="shared" si="389"/>
        <v>1.0275073404706727</v>
      </c>
      <c r="N1115" s="35">
        <f t="shared" si="390"/>
        <v>-0.29473949140618588</v>
      </c>
      <c r="O1115" s="87">
        <f t="shared" si="391"/>
        <v>1.2353608663656053</v>
      </c>
      <c r="P1115" s="142">
        <f t="shared" si="392"/>
        <v>13.470276222596329</v>
      </c>
      <c r="R1115" s="60">
        <v>40942</v>
      </c>
      <c r="S1115" s="122">
        <v>1105</v>
      </c>
      <c r="T1115" s="73">
        <f>'Calcul Es et Ea'!C1114</f>
        <v>-1.1991560000000001</v>
      </c>
      <c r="U1115" s="65">
        <f>'Calcul Es et Ea'!D1114</f>
        <v>-9.659554</v>
      </c>
      <c r="V1115" s="33">
        <f t="shared" si="374"/>
        <v>10.118332687365459</v>
      </c>
      <c r="W1115" s="33">
        <f t="shared" si="375"/>
        <v>7.4443279885839191</v>
      </c>
      <c r="X1115" s="35">
        <f t="shared" si="376"/>
        <v>0.73572674654980341</v>
      </c>
      <c r="Y1115" s="25">
        <f t="shared" si="377"/>
        <v>5.7321325512096175</v>
      </c>
      <c r="AA1115" s="60">
        <v>40942</v>
      </c>
      <c r="AB1115" s="122">
        <v>1105</v>
      </c>
      <c r="AC1115" s="73">
        <f t="shared" si="393"/>
        <v>-1.1991560000000001</v>
      </c>
      <c r="AD1115" s="65">
        <f t="shared" si="394"/>
        <v>-9.659554</v>
      </c>
      <c r="AE1115" s="33">
        <f>'Calcul Es et Ea'!I1114</f>
        <v>0.27448885961390052</v>
      </c>
      <c r="AF1115" s="47">
        <f t="shared" si="378"/>
        <v>271.96084400000001</v>
      </c>
      <c r="AG1115" s="47">
        <f t="shared" si="379"/>
        <v>263.50044600000001</v>
      </c>
      <c r="AH1115" s="33">
        <f t="shared" si="380"/>
        <v>26.821768785645517</v>
      </c>
      <c r="AI1115" s="33">
        <f t="shared" si="381"/>
        <v>23.636725507699776</v>
      </c>
      <c r="AJ1115" s="25">
        <f t="shared" si="382"/>
        <v>4.3272859310672889</v>
      </c>
    </row>
    <row r="1116" spans="1:36" x14ac:dyDescent="0.45">
      <c r="A1116" s="60">
        <v>40943</v>
      </c>
      <c r="B1116" s="121">
        <v>1106</v>
      </c>
      <c r="C1116" s="89">
        <f t="shared" si="383"/>
        <v>5.8250231141403486</v>
      </c>
      <c r="D1116" s="75">
        <f t="shared" si="384"/>
        <v>4.2273440347133286</v>
      </c>
      <c r="E1116" s="75">
        <f t="shared" si="385"/>
        <v>1.5976790794270199</v>
      </c>
      <c r="G1116" s="111">
        <v>40943</v>
      </c>
      <c r="H1116" s="139">
        <v>1106</v>
      </c>
      <c r="I1116" s="149">
        <f t="shared" si="386"/>
        <v>2012</v>
      </c>
      <c r="J1116" s="13">
        <f t="shared" si="387"/>
        <v>2</v>
      </c>
      <c r="K1116" s="13">
        <f t="shared" si="388"/>
        <v>4</v>
      </c>
      <c r="L1116" s="144">
        <f t="shared" si="395"/>
        <v>35</v>
      </c>
      <c r="M1116" s="23">
        <f t="shared" si="389"/>
        <v>1.0271894591899993</v>
      </c>
      <c r="N1116" s="35">
        <f t="shared" si="390"/>
        <v>-0.28981470135838322</v>
      </c>
      <c r="O1116" s="87">
        <f t="shared" si="391"/>
        <v>1.2415215598263158</v>
      </c>
      <c r="P1116" s="142">
        <f t="shared" si="392"/>
        <v>13.666996279852675</v>
      </c>
      <c r="R1116" s="60">
        <v>40943</v>
      </c>
      <c r="S1116" s="121">
        <v>1106</v>
      </c>
      <c r="T1116" s="73">
        <f>'Calcul Es et Ea'!C1115</f>
        <v>0.82098910000000003</v>
      </c>
      <c r="U1116" s="65">
        <f>'Calcul Es et Ea'!D1115</f>
        <v>-7.6661339999999996</v>
      </c>
      <c r="V1116" s="33">
        <f t="shared" si="374"/>
        <v>10.266100925574136</v>
      </c>
      <c r="W1116" s="33">
        <f t="shared" si="375"/>
        <v>7.5649650832991542</v>
      </c>
      <c r="X1116" s="35">
        <f t="shared" si="376"/>
        <v>0.73688785432197379</v>
      </c>
      <c r="Y1116" s="25">
        <f t="shared" si="377"/>
        <v>5.8250231141403486</v>
      </c>
      <c r="AA1116" s="60">
        <v>40943</v>
      </c>
      <c r="AB1116" s="121">
        <v>1106</v>
      </c>
      <c r="AC1116" s="73">
        <f t="shared" si="393"/>
        <v>0.82098910000000003</v>
      </c>
      <c r="AD1116" s="65">
        <f t="shared" si="394"/>
        <v>-7.6661339999999996</v>
      </c>
      <c r="AE1116" s="33">
        <f>'Calcul Es et Ea'!I1115</f>
        <v>0.39316663751890285</v>
      </c>
      <c r="AF1116" s="47">
        <f t="shared" si="378"/>
        <v>273.98098910000004</v>
      </c>
      <c r="AG1116" s="47">
        <f t="shared" si="379"/>
        <v>265.49386600000003</v>
      </c>
      <c r="AH1116" s="33">
        <f t="shared" si="380"/>
        <v>27.627628655458643</v>
      </c>
      <c r="AI1116" s="33">
        <f t="shared" si="381"/>
        <v>24.360144460801383</v>
      </c>
      <c r="AJ1116" s="25">
        <f t="shared" si="382"/>
        <v>4.2273440347133286</v>
      </c>
    </row>
    <row r="1117" spans="1:36" x14ac:dyDescent="0.45">
      <c r="A1117" s="60">
        <v>40944</v>
      </c>
      <c r="B1117" s="122">
        <v>1107</v>
      </c>
      <c r="C1117" s="89">
        <f t="shared" si="383"/>
        <v>2.9367929828418435</v>
      </c>
      <c r="D1117" s="75">
        <f t="shared" si="384"/>
        <v>0.91904447546131818</v>
      </c>
      <c r="E1117" s="75">
        <f t="shared" si="385"/>
        <v>2.0177485073805252</v>
      </c>
      <c r="G1117" s="111">
        <v>40944</v>
      </c>
      <c r="H1117" s="140">
        <v>1107</v>
      </c>
      <c r="I1117" s="149">
        <f t="shared" si="386"/>
        <v>2012</v>
      </c>
      <c r="J1117" s="13">
        <f t="shared" si="387"/>
        <v>2</v>
      </c>
      <c r="K1117" s="13">
        <f t="shared" si="388"/>
        <v>5</v>
      </c>
      <c r="L1117" s="144">
        <f t="shared" si="395"/>
        <v>36</v>
      </c>
      <c r="M1117" s="23">
        <f t="shared" si="389"/>
        <v>1.0268635210857713</v>
      </c>
      <c r="N1117" s="35">
        <f t="shared" si="390"/>
        <v>-0.28480403295985457</v>
      </c>
      <c r="O1117" s="87">
        <f t="shared" si="391"/>
        <v>1.2477579186407244</v>
      </c>
      <c r="P1117" s="142">
        <f t="shared" si="392"/>
        <v>13.867564716595311</v>
      </c>
      <c r="R1117" s="60">
        <v>40944</v>
      </c>
      <c r="S1117" s="122">
        <v>1107</v>
      </c>
      <c r="T1117" s="73">
        <f>'Calcul Es et Ea'!C1116</f>
        <v>-2.9454340000000001</v>
      </c>
      <c r="U1117" s="65">
        <f>'Calcul Es et Ea'!D1116</f>
        <v>-5.0407890000000002</v>
      </c>
      <c r="V1117" s="33">
        <f t="shared" si="374"/>
        <v>10.416759912517735</v>
      </c>
      <c r="W1117" s="33">
        <f t="shared" si="375"/>
        <v>3.8140168608335632</v>
      </c>
      <c r="X1117" s="35">
        <f t="shared" si="376"/>
        <v>0.36614234107961829</v>
      </c>
      <c r="Y1117" s="25">
        <f t="shared" si="377"/>
        <v>2.9367929828418435</v>
      </c>
      <c r="AA1117" s="60">
        <v>40944</v>
      </c>
      <c r="AB1117" s="122">
        <v>1107</v>
      </c>
      <c r="AC1117" s="73">
        <f t="shared" si="393"/>
        <v>-2.9454340000000001</v>
      </c>
      <c r="AD1117" s="65">
        <f t="shared" si="394"/>
        <v>-5.0407890000000002</v>
      </c>
      <c r="AE1117" s="33">
        <f>'Calcul Es et Ea'!I1116</f>
        <v>0.43691627357975715</v>
      </c>
      <c r="AF1117" s="47">
        <f t="shared" si="378"/>
        <v>270.21456600000005</v>
      </c>
      <c r="AG1117" s="47">
        <f t="shared" si="379"/>
        <v>268.11921100000001</v>
      </c>
      <c r="AH1117" s="33">
        <f t="shared" si="380"/>
        <v>26.139478425512007</v>
      </c>
      <c r="AI1117" s="33">
        <f t="shared" si="381"/>
        <v>25.338075396768488</v>
      </c>
      <c r="AJ1117" s="25">
        <f t="shared" si="382"/>
        <v>0.91904447546131818</v>
      </c>
    </row>
    <row r="1118" spans="1:36" x14ac:dyDescent="0.45">
      <c r="A1118" s="60">
        <v>40945</v>
      </c>
      <c r="B1118" s="122">
        <v>1108</v>
      </c>
      <c r="C1118" s="89">
        <f t="shared" si="383"/>
        <v>5.7163144352443478</v>
      </c>
      <c r="D1118" s="75">
        <f t="shared" si="384"/>
        <v>3.8103685800986287</v>
      </c>
      <c r="E1118" s="75">
        <f t="shared" si="385"/>
        <v>1.9059458551457191</v>
      </c>
      <c r="G1118" s="111">
        <v>40945</v>
      </c>
      <c r="H1118" s="140">
        <v>1108</v>
      </c>
      <c r="I1118" s="149">
        <f t="shared" si="386"/>
        <v>2012</v>
      </c>
      <c r="J1118" s="13">
        <f t="shared" si="387"/>
        <v>2</v>
      </c>
      <c r="K1118" s="13">
        <f t="shared" si="388"/>
        <v>6</v>
      </c>
      <c r="L1118" s="144">
        <f t="shared" si="395"/>
        <v>37</v>
      </c>
      <c r="M1118" s="23">
        <f t="shared" si="389"/>
        <v>1.0265296227404832</v>
      </c>
      <c r="N1118" s="35">
        <f t="shared" si="390"/>
        <v>-0.27970897097978542</v>
      </c>
      <c r="O1118" s="87">
        <f t="shared" si="391"/>
        <v>1.2540673208192508</v>
      </c>
      <c r="P1118" s="142">
        <f t="shared" si="392"/>
        <v>14.071931751913151</v>
      </c>
      <c r="R1118" s="60">
        <v>40945</v>
      </c>
      <c r="S1118" s="122">
        <v>1108</v>
      </c>
      <c r="T1118" s="73">
        <f>'Calcul Es et Ea'!C1117</f>
        <v>1.6827780000000001</v>
      </c>
      <c r="U1118" s="65">
        <f>'Calcul Es et Ea'!D1117</f>
        <v>-6.0268980000000001</v>
      </c>
      <c r="V1118" s="33">
        <f t="shared" si="374"/>
        <v>10.570272254767083</v>
      </c>
      <c r="W1118" s="33">
        <f t="shared" si="375"/>
        <v>7.4237849808368157</v>
      </c>
      <c r="X1118" s="35">
        <f t="shared" si="376"/>
        <v>0.70232675203694639</v>
      </c>
      <c r="Y1118" s="25">
        <f t="shared" si="377"/>
        <v>5.7163144352443478</v>
      </c>
      <c r="AA1118" s="60">
        <v>40945</v>
      </c>
      <c r="AB1118" s="122">
        <v>1108</v>
      </c>
      <c r="AC1118" s="73">
        <f t="shared" si="393"/>
        <v>1.6827780000000001</v>
      </c>
      <c r="AD1118" s="65">
        <f t="shared" si="394"/>
        <v>-6.0268980000000001</v>
      </c>
      <c r="AE1118" s="33">
        <f>'Calcul Es et Ea'!I1117</f>
        <v>0.50365628453382971</v>
      </c>
      <c r="AF1118" s="47">
        <f t="shared" si="378"/>
        <v>274.84277800000001</v>
      </c>
      <c r="AG1118" s="47">
        <f t="shared" si="379"/>
        <v>267.13310200000001</v>
      </c>
      <c r="AH1118" s="33">
        <f t="shared" si="380"/>
        <v>27.97687558430535</v>
      </c>
      <c r="AI1118" s="33">
        <f t="shared" si="381"/>
        <v>24.967365694777317</v>
      </c>
      <c r="AJ1118" s="25">
        <f t="shared" si="382"/>
        <v>3.8103685800986287</v>
      </c>
    </row>
    <row r="1119" spans="1:36" x14ac:dyDescent="0.45">
      <c r="A1119" s="60">
        <v>40946</v>
      </c>
      <c r="B1119" s="121">
        <v>1109</v>
      </c>
      <c r="C1119" s="89">
        <f t="shared" si="383"/>
        <v>5.401013212625343</v>
      </c>
      <c r="D1119" s="75">
        <f t="shared" si="384"/>
        <v>3.508524217108552</v>
      </c>
      <c r="E1119" s="75">
        <f t="shared" si="385"/>
        <v>1.892488995516791</v>
      </c>
      <c r="G1119" s="111">
        <v>40946</v>
      </c>
      <c r="H1119" s="139">
        <v>1109</v>
      </c>
      <c r="I1119" s="149">
        <f t="shared" si="386"/>
        <v>2012</v>
      </c>
      <c r="J1119" s="13">
        <f t="shared" si="387"/>
        <v>2</v>
      </c>
      <c r="K1119" s="13">
        <f t="shared" si="388"/>
        <v>7</v>
      </c>
      <c r="L1119" s="144">
        <f t="shared" si="395"/>
        <v>38</v>
      </c>
      <c r="M1119" s="23">
        <f t="shared" si="389"/>
        <v>1.0261878630954209</v>
      </c>
      <c r="N1119" s="35">
        <f t="shared" si="390"/>
        <v>-0.27453102519500105</v>
      </c>
      <c r="O1119" s="87">
        <f t="shared" si="391"/>
        <v>1.2604471900801681</v>
      </c>
      <c r="P1119" s="142">
        <f t="shared" si="392"/>
        <v>14.280045367509421</v>
      </c>
      <c r="R1119" s="60">
        <v>40946</v>
      </c>
      <c r="S1119" s="121">
        <v>1109</v>
      </c>
      <c r="T1119" s="73">
        <f>'Calcul Es et Ea'!C1118</f>
        <v>-0.54239999999999999</v>
      </c>
      <c r="U1119" s="65">
        <f>'Calcul Es et Ea'!D1118</f>
        <v>-7.2258800000000001</v>
      </c>
      <c r="V1119" s="33">
        <f t="shared" si="374"/>
        <v>10.726598878258377</v>
      </c>
      <c r="W1119" s="33">
        <f t="shared" si="375"/>
        <v>7.014302873539406</v>
      </c>
      <c r="X1119" s="35">
        <f t="shared" si="376"/>
        <v>0.65391676832034973</v>
      </c>
      <c r="Y1119" s="25">
        <f t="shared" si="377"/>
        <v>5.401013212625343</v>
      </c>
      <c r="AA1119" s="60">
        <v>40946</v>
      </c>
      <c r="AB1119" s="121">
        <v>1109</v>
      </c>
      <c r="AC1119" s="73">
        <f t="shared" si="393"/>
        <v>-0.54239999999999999</v>
      </c>
      <c r="AD1119" s="65">
        <f t="shared" si="394"/>
        <v>-7.2258800000000001</v>
      </c>
      <c r="AE1119" s="33">
        <f>'Calcul Es et Ea'!I1118</f>
        <v>0.3667019352776989</v>
      </c>
      <c r="AF1119" s="47">
        <f t="shared" si="378"/>
        <v>272.61760000000004</v>
      </c>
      <c r="AG1119" s="47">
        <f t="shared" si="379"/>
        <v>265.93412000000001</v>
      </c>
      <c r="AH1119" s="33">
        <f t="shared" si="380"/>
        <v>27.081795470116496</v>
      </c>
      <c r="AI1119" s="33">
        <f t="shared" si="381"/>
        <v>24.522127211816034</v>
      </c>
      <c r="AJ1119" s="25">
        <f t="shared" si="382"/>
        <v>3.508524217108552</v>
      </c>
    </row>
    <row r="1120" spans="1:36" x14ac:dyDescent="0.45">
      <c r="A1120" s="60">
        <v>40947</v>
      </c>
      <c r="B1120" s="122">
        <v>1110</v>
      </c>
      <c r="C1120" s="89">
        <f t="shared" si="383"/>
        <v>4.855110546254731</v>
      </c>
      <c r="D1120" s="75">
        <f t="shared" si="384"/>
        <v>2.8153829488959943</v>
      </c>
      <c r="E1120" s="75">
        <f t="shared" si="385"/>
        <v>2.0397275973587368</v>
      </c>
      <c r="G1120" s="111">
        <v>40947</v>
      </c>
      <c r="H1120" s="140">
        <v>1110</v>
      </c>
      <c r="I1120" s="149">
        <f t="shared" si="386"/>
        <v>2012</v>
      </c>
      <c r="J1120" s="13">
        <f t="shared" si="387"/>
        <v>2</v>
      </c>
      <c r="K1120" s="13">
        <f t="shared" si="388"/>
        <v>8</v>
      </c>
      <c r="L1120" s="144">
        <f t="shared" si="395"/>
        <v>39</v>
      </c>
      <c r="M1120" s="23">
        <f t="shared" si="389"/>
        <v>1.0258383434213432</v>
      </c>
      <c r="N1120" s="35">
        <f t="shared" si="390"/>
        <v>-0.26927172994258658</v>
      </c>
      <c r="O1120" s="87">
        <f t="shared" si="391"/>
        <v>1.2668949972451129</v>
      </c>
      <c r="P1120" s="142">
        <f t="shared" si="392"/>
        <v>14.491851305546689</v>
      </c>
      <c r="R1120" s="60">
        <v>40947</v>
      </c>
      <c r="S1120" s="122">
        <v>1110</v>
      </c>
      <c r="T1120" s="73">
        <f>'Calcul Es et Ea'!C1119</f>
        <v>-4.1463989999999997</v>
      </c>
      <c r="U1120" s="65">
        <f>'Calcul Es et Ea'!D1119</f>
        <v>-9.3903890000000008</v>
      </c>
      <c r="V1120" s="33">
        <f t="shared" si="374"/>
        <v>10.885699026674452</v>
      </c>
      <c r="W1120" s="33">
        <f t="shared" si="375"/>
        <v>6.3053383717593912</v>
      </c>
      <c r="X1120" s="35">
        <f t="shared" si="376"/>
        <v>0.57923137102254174</v>
      </c>
      <c r="Y1120" s="25">
        <f t="shared" si="377"/>
        <v>4.855110546254731</v>
      </c>
      <c r="AA1120" s="60">
        <v>40947</v>
      </c>
      <c r="AB1120" s="122">
        <v>1110</v>
      </c>
      <c r="AC1120" s="73">
        <f t="shared" si="393"/>
        <v>-4.1463989999999997</v>
      </c>
      <c r="AD1120" s="65">
        <f t="shared" si="394"/>
        <v>-9.3903890000000008</v>
      </c>
      <c r="AE1120" s="33">
        <f>'Calcul Es et Ea'!I1119</f>
        <v>0.29615068762321078</v>
      </c>
      <c r="AF1120" s="47">
        <f t="shared" si="378"/>
        <v>269.01360100000005</v>
      </c>
      <c r="AG1120" s="47">
        <f t="shared" si="379"/>
        <v>263.769611</v>
      </c>
      <c r="AH1120" s="33">
        <f t="shared" si="380"/>
        <v>25.677861087572037</v>
      </c>
      <c r="AI1120" s="33">
        <f t="shared" si="381"/>
        <v>23.733452999162036</v>
      </c>
      <c r="AJ1120" s="25">
        <f t="shared" si="382"/>
        <v>2.8153829488959943</v>
      </c>
    </row>
    <row r="1121" spans="1:36" x14ac:dyDescent="0.45">
      <c r="A1121" s="60">
        <v>40948</v>
      </c>
      <c r="B1121" s="122">
        <v>1111</v>
      </c>
      <c r="C1121" s="89">
        <f t="shared" si="383"/>
        <v>6.5304129639031396</v>
      </c>
      <c r="D1121" s="75">
        <f t="shared" si="384"/>
        <v>4.4417308106188376</v>
      </c>
      <c r="E1121" s="75">
        <f t="shared" si="385"/>
        <v>2.0886821532843021</v>
      </c>
      <c r="G1121" s="111">
        <v>40948</v>
      </c>
      <c r="H1121" s="140">
        <v>1111</v>
      </c>
      <c r="I1121" s="149">
        <f t="shared" si="386"/>
        <v>2012</v>
      </c>
      <c r="J1121" s="13">
        <f t="shared" si="387"/>
        <v>2</v>
      </c>
      <c r="K1121" s="13">
        <f t="shared" si="388"/>
        <v>9</v>
      </c>
      <c r="L1121" s="144">
        <f t="shared" si="395"/>
        <v>40</v>
      </c>
      <c r="M1121" s="23">
        <f t="shared" si="389"/>
        <v>1.0254811672884725</v>
      </c>
      <c r="N1121" s="35">
        <f t="shared" si="390"/>
        <v>-0.26393264366523023</v>
      </c>
      <c r="O1121" s="87">
        <f t="shared" si="391"/>
        <v>1.2734082614244788</v>
      </c>
      <c r="P1121" s="142">
        <f t="shared" si="392"/>
        <v>14.707293070859588</v>
      </c>
      <c r="R1121" s="60">
        <v>40948</v>
      </c>
      <c r="S1121" s="122">
        <v>1111</v>
      </c>
      <c r="T1121" s="73">
        <f>'Calcul Es et Ea'!C1120</f>
        <v>-0.34981109999999999</v>
      </c>
      <c r="U1121" s="65">
        <f>'Calcul Es et Ea'!D1120</f>
        <v>-9.5612429999999993</v>
      </c>
      <c r="V1121" s="33">
        <f t="shared" si="374"/>
        <v>11.047530263106889</v>
      </c>
      <c r="W1121" s="33">
        <f t="shared" si="375"/>
        <v>8.4810557972768041</v>
      </c>
      <c r="X1121" s="35">
        <f t="shared" si="376"/>
        <v>0.76768794430002152</v>
      </c>
      <c r="Y1121" s="25">
        <f t="shared" si="377"/>
        <v>6.5304129639031396</v>
      </c>
      <c r="AA1121" s="60">
        <v>40948</v>
      </c>
      <c r="AB1121" s="122">
        <v>1111</v>
      </c>
      <c r="AC1121" s="73">
        <f t="shared" si="393"/>
        <v>-0.34981109999999999</v>
      </c>
      <c r="AD1121" s="65">
        <f t="shared" si="394"/>
        <v>-9.5612429999999993</v>
      </c>
      <c r="AE1121" s="33">
        <f>'Calcul Es et Ea'!I1120</f>
        <v>0.3719146453245798</v>
      </c>
      <c r="AF1121" s="47">
        <f t="shared" si="378"/>
        <v>272.81018890000001</v>
      </c>
      <c r="AG1121" s="47">
        <f t="shared" si="379"/>
        <v>263.59875700000003</v>
      </c>
      <c r="AH1121" s="33">
        <f t="shared" si="380"/>
        <v>27.158403622320272</v>
      </c>
      <c r="AI1121" s="33">
        <f t="shared" si="381"/>
        <v>23.672020338558564</v>
      </c>
      <c r="AJ1121" s="25">
        <f t="shared" si="382"/>
        <v>4.4417308106188376</v>
      </c>
    </row>
    <row r="1122" spans="1:36" x14ac:dyDescent="0.45">
      <c r="A1122" s="60">
        <v>40949</v>
      </c>
      <c r="B1122" s="121">
        <v>1112</v>
      </c>
      <c r="C1122" s="89">
        <f t="shared" si="383"/>
        <v>5.490866189230303</v>
      </c>
      <c r="D1122" s="75">
        <f t="shared" si="384"/>
        <v>3.3508634380927762</v>
      </c>
      <c r="E1122" s="75">
        <f t="shared" si="385"/>
        <v>2.1400027511375268</v>
      </c>
      <c r="G1122" s="111">
        <v>40949</v>
      </c>
      <c r="H1122" s="139">
        <v>1112</v>
      </c>
      <c r="I1122" s="149">
        <f t="shared" si="386"/>
        <v>2012</v>
      </c>
      <c r="J1122" s="13">
        <f t="shared" si="387"/>
        <v>2</v>
      </c>
      <c r="K1122" s="13">
        <f t="shared" si="388"/>
        <v>10</v>
      </c>
      <c r="L1122" s="144">
        <f t="shared" si="395"/>
        <v>41</v>
      </c>
      <c r="M1122" s="23">
        <f t="shared" si="389"/>
        <v>1.0251164405358055</v>
      </c>
      <c r="N1122" s="35">
        <f t="shared" si="390"/>
        <v>-0.25851534844942292</v>
      </c>
      <c r="O1122" s="87">
        <f t="shared" si="391"/>
        <v>1.2799845510004926</v>
      </c>
      <c r="P1122" s="142">
        <f t="shared" si="392"/>
        <v>14.926311937518149</v>
      </c>
      <c r="R1122" s="60">
        <v>40949</v>
      </c>
      <c r="S1122" s="121">
        <v>1112</v>
      </c>
      <c r="T1122" s="73">
        <f>'Calcul Es et Ea'!C1121</f>
        <v>-0.17526659999999999</v>
      </c>
      <c r="U1122" s="65">
        <f>'Calcul Es et Ea'!D1121</f>
        <v>-6.4977549999999997</v>
      </c>
      <c r="V1122" s="33">
        <f t="shared" ref="V1122:V1185" si="396">(0.75+2*$T$2/100000)*P1122</f>
        <v>11.212048474986133</v>
      </c>
      <c r="W1122" s="33">
        <f t="shared" ref="W1122:W1185" si="397">$T$4*SQRT(T1122-U1122)*P1122</f>
        <v>7.130995050948445</v>
      </c>
      <c r="X1122" s="35">
        <f t="shared" ref="X1122:X1185" si="398">IF(W1122/V1122&lt;=1,W1122/V1122,1)</f>
        <v>0.63601179274755715</v>
      </c>
      <c r="Y1122" s="25">
        <f t="shared" ref="Y1122:Y1185" si="399">0.77*W1122</f>
        <v>5.490866189230303</v>
      </c>
      <c r="AA1122" s="60">
        <v>40949</v>
      </c>
      <c r="AB1122" s="121">
        <v>1112</v>
      </c>
      <c r="AC1122" s="73">
        <f t="shared" si="393"/>
        <v>-0.17526659999999999</v>
      </c>
      <c r="AD1122" s="65">
        <f t="shared" si="394"/>
        <v>-6.4977549999999997</v>
      </c>
      <c r="AE1122" s="33">
        <f>'Calcul Es et Ea'!I1121</f>
        <v>0.38355018909156391</v>
      </c>
      <c r="AF1122" s="47">
        <f t="shared" ref="AF1122:AF1185" si="400">273.16+AC1122</f>
        <v>272.98473340000004</v>
      </c>
      <c r="AG1122" s="47">
        <f t="shared" ref="AG1122:AG1185" si="401">273.16+AD1122</f>
        <v>266.66224500000004</v>
      </c>
      <c r="AH1122" s="33">
        <f t="shared" ref="AH1122:AH1185" si="402">$E$2*AF1122^4</f>
        <v>27.227974356007692</v>
      </c>
      <c r="AI1122" s="33">
        <f t="shared" ref="AI1122:AI1185" si="403">$E$2*AG1122^4</f>
        <v>24.791797591169125</v>
      </c>
      <c r="AJ1122" s="25">
        <f t="shared" ref="AJ1122:AJ1185" si="404">(AH1122+AI1122)/2*(0.34-0.14*SQRT(AE1122))*(1.35*X1122-0.35)</f>
        <v>3.3508634380927762</v>
      </c>
    </row>
    <row r="1123" spans="1:36" x14ac:dyDescent="0.45">
      <c r="A1123" s="60">
        <v>40950</v>
      </c>
      <c r="B1123" s="122">
        <v>1113</v>
      </c>
      <c r="C1123" s="89">
        <f t="shared" si="383"/>
        <v>6.599072670544972</v>
      </c>
      <c r="D1123" s="75">
        <f t="shared" si="384"/>
        <v>4.3638814536635788</v>
      </c>
      <c r="E1123" s="75">
        <f t="shared" si="385"/>
        <v>2.2351912168813932</v>
      </c>
      <c r="G1123" s="111">
        <v>40950</v>
      </c>
      <c r="H1123" s="140">
        <v>1113</v>
      </c>
      <c r="I1123" s="149">
        <f t="shared" si="386"/>
        <v>2012</v>
      </c>
      <c r="J1123" s="13">
        <f t="shared" si="387"/>
        <v>2</v>
      </c>
      <c r="K1123" s="13">
        <f t="shared" si="388"/>
        <v>11</v>
      </c>
      <c r="L1123" s="144">
        <f t="shared" si="395"/>
        <v>42</v>
      </c>
      <c r="M1123" s="23">
        <f t="shared" si="389"/>
        <v>1.0247442712397508</v>
      </c>
      <c r="N1123" s="35">
        <f t="shared" si="390"/>
        <v>-0.25302144955665185</v>
      </c>
      <c r="O1123" s="87">
        <f t="shared" si="391"/>
        <v>1.2866214844160087</v>
      </c>
      <c r="P1123" s="142">
        <f t="shared" si="392"/>
        <v>15.148846959712269</v>
      </c>
      <c r="R1123" s="60">
        <v>40950</v>
      </c>
      <c r="S1123" s="122">
        <v>1113</v>
      </c>
      <c r="T1123" s="73">
        <f>'Calcul Es et Ea'!C1122</f>
        <v>-0.81275529999999996</v>
      </c>
      <c r="U1123" s="65">
        <f>'Calcul Es et Ea'!D1122</f>
        <v>-9.6785569999999996</v>
      </c>
      <c r="V1123" s="33">
        <f t="shared" si="396"/>
        <v>11.37920788225747</v>
      </c>
      <c r="W1123" s="33">
        <f t="shared" si="397"/>
        <v>8.5702242474610024</v>
      </c>
      <c r="X1123" s="35">
        <f t="shared" si="398"/>
        <v>0.75314770027391342</v>
      </c>
      <c r="Y1123" s="25">
        <f t="shared" si="399"/>
        <v>6.599072670544972</v>
      </c>
      <c r="AA1123" s="60">
        <v>40950</v>
      </c>
      <c r="AB1123" s="122">
        <v>1113</v>
      </c>
      <c r="AC1123" s="73">
        <f t="shared" si="393"/>
        <v>-0.81275529999999996</v>
      </c>
      <c r="AD1123" s="65">
        <f t="shared" si="394"/>
        <v>-9.6785569999999996</v>
      </c>
      <c r="AE1123" s="33">
        <f>'Calcul Es et Ea'!I1122</f>
        <v>0.33744998531048148</v>
      </c>
      <c r="AF1123" s="47">
        <f t="shared" si="400"/>
        <v>272.34724470000003</v>
      </c>
      <c r="AG1123" s="47">
        <f t="shared" si="401"/>
        <v>263.48144300000001</v>
      </c>
      <c r="AH1123" s="33">
        <f t="shared" si="402"/>
        <v>26.974526934035939</v>
      </c>
      <c r="AI1123" s="33">
        <f t="shared" si="403"/>
        <v>23.629907756692905</v>
      </c>
      <c r="AJ1123" s="25">
        <f t="shared" si="404"/>
        <v>4.3638814536635788</v>
      </c>
    </row>
    <row r="1124" spans="1:36" x14ac:dyDescent="0.45">
      <c r="A1124" s="60">
        <v>40951</v>
      </c>
      <c r="B1124" s="122">
        <v>1114</v>
      </c>
      <c r="C1124" s="89">
        <f t="shared" si="383"/>
        <v>7.586885242615665</v>
      </c>
      <c r="D1124" s="75">
        <f t="shared" si="384"/>
        <v>5.3522032017499264</v>
      </c>
      <c r="E1124" s="75">
        <f t="shared" si="385"/>
        <v>2.2346820408657386</v>
      </c>
      <c r="G1124" s="111">
        <v>40951</v>
      </c>
      <c r="H1124" s="140">
        <v>1114</v>
      </c>
      <c r="I1124" s="149">
        <f t="shared" si="386"/>
        <v>2012</v>
      </c>
      <c r="J1124" s="13">
        <f t="shared" si="387"/>
        <v>2</v>
      </c>
      <c r="K1124" s="13">
        <f t="shared" si="388"/>
        <v>12</v>
      </c>
      <c r="L1124" s="144">
        <f t="shared" si="395"/>
        <v>43</v>
      </c>
      <c r="M1124" s="23">
        <f t="shared" si="389"/>
        <v>1.0243647696821025</v>
      </c>
      <c r="N1124" s="35">
        <f t="shared" si="390"/>
        <v>-0.24745257494772704</v>
      </c>
      <c r="O1124" s="87">
        <f t="shared" si="391"/>
        <v>1.2933167307772202</v>
      </c>
      <c r="P1124" s="142">
        <f t="shared" si="392"/>
        <v>15.374834986916367</v>
      </c>
      <c r="R1124" s="60">
        <v>40951</v>
      </c>
      <c r="S1124" s="122">
        <v>1114</v>
      </c>
      <c r="T1124" s="73">
        <f>'Calcul Es et Ea'!C1123</f>
        <v>0.71930000000000005</v>
      </c>
      <c r="U1124" s="65">
        <f>'Calcul Es et Ea'!D1123</f>
        <v>-10.65743</v>
      </c>
      <c r="V1124" s="33">
        <f t="shared" si="396"/>
        <v>11.5489610487721</v>
      </c>
      <c r="W1124" s="33">
        <f t="shared" si="397"/>
        <v>9.8530977176826813</v>
      </c>
      <c r="X1124" s="35">
        <f t="shared" si="398"/>
        <v>0.85315879723486254</v>
      </c>
      <c r="Y1124" s="25">
        <f t="shared" si="399"/>
        <v>7.586885242615665</v>
      </c>
      <c r="AA1124" s="60">
        <v>40951</v>
      </c>
      <c r="AB1124" s="122">
        <v>1114</v>
      </c>
      <c r="AC1124" s="73">
        <f t="shared" si="393"/>
        <v>0.71930000000000005</v>
      </c>
      <c r="AD1124" s="65">
        <f t="shared" si="394"/>
        <v>-10.65743</v>
      </c>
      <c r="AE1124" s="33">
        <f>'Calcul Es et Ea'!I1123</f>
        <v>0.30669233158068976</v>
      </c>
      <c r="AF1124" s="47">
        <f t="shared" si="400"/>
        <v>273.8793</v>
      </c>
      <c r="AG1124" s="47">
        <f t="shared" si="401"/>
        <v>262.50257000000005</v>
      </c>
      <c r="AH1124" s="33">
        <f t="shared" si="402"/>
        <v>27.58663508150477</v>
      </c>
      <c r="AI1124" s="33">
        <f t="shared" si="403"/>
        <v>23.280705224719341</v>
      </c>
      <c r="AJ1124" s="25">
        <f t="shared" si="404"/>
        <v>5.3522032017499264</v>
      </c>
    </row>
    <row r="1125" spans="1:36" x14ac:dyDescent="0.45">
      <c r="A1125" s="60">
        <v>40952</v>
      </c>
      <c r="B1125" s="121">
        <v>1115</v>
      </c>
      <c r="C1125" s="89">
        <f t="shared" si="383"/>
        <v>6.1074005454538014</v>
      </c>
      <c r="D1125" s="75">
        <f t="shared" si="384"/>
        <v>3.5289702643190117</v>
      </c>
      <c r="E1125" s="75">
        <f t="shared" si="385"/>
        <v>2.5784302811347897</v>
      </c>
      <c r="G1125" s="111">
        <v>40952</v>
      </c>
      <c r="H1125" s="139">
        <v>1115</v>
      </c>
      <c r="I1125" s="149">
        <f t="shared" si="386"/>
        <v>2012</v>
      </c>
      <c r="J1125" s="13">
        <f t="shared" si="387"/>
        <v>2</v>
      </c>
      <c r="K1125" s="13">
        <f t="shared" si="388"/>
        <v>13</v>
      </c>
      <c r="L1125" s="144">
        <f t="shared" si="395"/>
        <v>44</v>
      </c>
      <c r="M1125" s="23">
        <f t="shared" si="389"/>
        <v>1.0239780483173626</v>
      </c>
      <c r="N1125" s="35">
        <f t="shared" si="390"/>
        <v>-0.24181037480038131</v>
      </c>
      <c r="O1125" s="87">
        <f t="shared" si="391"/>
        <v>1.3000680102785971</v>
      </c>
      <c r="P1125" s="142">
        <f t="shared" si="392"/>
        <v>15.604210683282302</v>
      </c>
      <c r="R1125" s="60">
        <v>40952</v>
      </c>
      <c r="S1125" s="121">
        <v>1115</v>
      </c>
      <c r="T1125" s="73">
        <f>'Calcul Es et Ea'!C1124</f>
        <v>5.0349560000000002</v>
      </c>
      <c r="U1125" s="65">
        <f>'Calcul Es et Ea'!D1124</f>
        <v>-2.122201</v>
      </c>
      <c r="V1125" s="33">
        <f t="shared" si="396"/>
        <v>11.721258896854335</v>
      </c>
      <c r="W1125" s="33">
        <f t="shared" si="397"/>
        <v>7.9316890200698715</v>
      </c>
      <c r="X1125" s="35">
        <f t="shared" si="398"/>
        <v>0.67669258821665645</v>
      </c>
      <c r="Y1125" s="25">
        <f t="shared" si="399"/>
        <v>6.1074005454538014</v>
      </c>
      <c r="AA1125" s="60">
        <v>40952</v>
      </c>
      <c r="AB1125" s="121">
        <v>1115</v>
      </c>
      <c r="AC1125" s="73">
        <f t="shared" si="393"/>
        <v>5.0349560000000002</v>
      </c>
      <c r="AD1125" s="65">
        <f t="shared" si="394"/>
        <v>-2.122201</v>
      </c>
      <c r="AE1125" s="33">
        <f>'Calcul Es et Ea'!I1124</f>
        <v>0.68244808903744181</v>
      </c>
      <c r="AF1125" s="47">
        <f t="shared" si="400"/>
        <v>278.19495600000005</v>
      </c>
      <c r="AG1125" s="47">
        <f t="shared" si="401"/>
        <v>271.03779900000001</v>
      </c>
      <c r="AH1125" s="33">
        <f t="shared" si="402"/>
        <v>29.366953738515694</v>
      </c>
      <c r="AI1125" s="33">
        <f t="shared" si="403"/>
        <v>26.459482195258062</v>
      </c>
      <c r="AJ1125" s="25">
        <f t="shared" si="404"/>
        <v>3.5289702643190117</v>
      </c>
    </row>
    <row r="1126" spans="1:36" x14ac:dyDescent="0.45">
      <c r="A1126" s="60">
        <v>40953</v>
      </c>
      <c r="B1126" s="122">
        <v>1116</v>
      </c>
      <c r="C1126" s="89">
        <f t="shared" si="383"/>
        <v>5.7743476377356373</v>
      </c>
      <c r="D1126" s="75">
        <f t="shared" si="384"/>
        <v>3.149115400084932</v>
      </c>
      <c r="E1126" s="75">
        <f t="shared" si="385"/>
        <v>2.6252322376507053</v>
      </c>
      <c r="G1126" s="111">
        <v>40953</v>
      </c>
      <c r="H1126" s="140">
        <v>1116</v>
      </c>
      <c r="I1126" s="149">
        <f t="shared" si="386"/>
        <v>2012</v>
      </c>
      <c r="J1126" s="13">
        <f t="shared" si="387"/>
        <v>2</v>
      </c>
      <c r="K1126" s="13">
        <f t="shared" si="388"/>
        <v>14</v>
      </c>
      <c r="L1126" s="144">
        <f t="shared" si="395"/>
        <v>45</v>
      </c>
      <c r="M1126" s="23">
        <f t="shared" si="389"/>
        <v>1.0235842217394178</v>
      </c>
      <c r="N1126" s="35">
        <f t="shared" si="390"/>
        <v>-0.23609652102028686</v>
      </c>
      <c r="O1126" s="87">
        <f t="shared" si="391"/>
        <v>1.3068730944583922</v>
      </c>
      <c r="P1126" s="142">
        <f t="shared" si="392"/>
        <v>15.836906551197798</v>
      </c>
      <c r="R1126" s="60">
        <v>40953</v>
      </c>
      <c r="S1126" s="122">
        <v>1116</v>
      </c>
      <c r="T1126" s="73">
        <f>'Calcul Es et Ea'!C1125</f>
        <v>7.4337590000000002</v>
      </c>
      <c r="U1126" s="65">
        <f>'Calcul Es et Ea'!D1125</f>
        <v>1.222545</v>
      </c>
      <c r="V1126" s="33">
        <f t="shared" si="396"/>
        <v>11.896050724997739</v>
      </c>
      <c r="W1126" s="33">
        <f t="shared" si="397"/>
        <v>7.4991527762800487</v>
      </c>
      <c r="X1126" s="35">
        <f t="shared" si="398"/>
        <v>0.63039011430253244</v>
      </c>
      <c r="Y1126" s="25">
        <f t="shared" si="399"/>
        <v>5.7743476377356373</v>
      </c>
      <c r="AA1126" s="60">
        <v>40953</v>
      </c>
      <c r="AB1126" s="122">
        <v>1116</v>
      </c>
      <c r="AC1126" s="73">
        <f t="shared" si="393"/>
        <v>7.4337590000000002</v>
      </c>
      <c r="AD1126" s="65">
        <f t="shared" si="394"/>
        <v>1.222545</v>
      </c>
      <c r="AE1126" s="33">
        <f>'Calcul Es et Ea'!I1125</f>
        <v>0.783809915306105</v>
      </c>
      <c r="AF1126" s="47">
        <f t="shared" si="400"/>
        <v>280.59375900000003</v>
      </c>
      <c r="AG1126" s="47">
        <f t="shared" si="401"/>
        <v>274.38254500000005</v>
      </c>
      <c r="AH1126" s="33">
        <f t="shared" si="402"/>
        <v>30.393024623407303</v>
      </c>
      <c r="AI1126" s="33">
        <f t="shared" si="403"/>
        <v>27.789953068783987</v>
      </c>
      <c r="AJ1126" s="25">
        <f t="shared" si="404"/>
        <v>3.149115400084932</v>
      </c>
    </row>
    <row r="1127" spans="1:36" x14ac:dyDescent="0.45">
      <c r="A1127" s="60">
        <v>40954</v>
      </c>
      <c r="B1127" s="122">
        <v>1117</v>
      </c>
      <c r="C1127" s="89">
        <f t="shared" si="383"/>
        <v>6.3554421941410819</v>
      </c>
      <c r="D1127" s="75">
        <f t="shared" si="384"/>
        <v>3.5784494514733218</v>
      </c>
      <c r="E1127" s="75">
        <f t="shared" si="385"/>
        <v>2.7769927426677601</v>
      </c>
      <c r="G1127" s="111">
        <v>40954</v>
      </c>
      <c r="H1127" s="140">
        <v>1117</v>
      </c>
      <c r="I1127" s="149">
        <f t="shared" si="386"/>
        <v>2012</v>
      </c>
      <c r="J1127" s="13">
        <f t="shared" si="387"/>
        <v>2</v>
      </c>
      <c r="K1127" s="13">
        <f t="shared" si="388"/>
        <v>15</v>
      </c>
      <c r="L1127" s="144">
        <f t="shared" si="395"/>
        <v>46</v>
      </c>
      <c r="M1127" s="23">
        <f t="shared" si="389"/>
        <v>1.0231834066475822</v>
      </c>
      <c r="N1127" s="35">
        <f t="shared" si="390"/>
        <v>-0.23031270674563392</v>
      </c>
      <c r="O1127" s="87">
        <f t="shared" si="391"/>
        <v>1.31372980629306</v>
      </c>
      <c r="P1127" s="142">
        <f t="shared" si="392"/>
        <v>16.072852958937538</v>
      </c>
      <c r="R1127" s="60">
        <v>40954</v>
      </c>
      <c r="S1127" s="122">
        <v>1117</v>
      </c>
      <c r="T1127" s="73">
        <f>'Calcul Es et Ea'!C1126</f>
        <v>9.6067</v>
      </c>
      <c r="U1127" s="65">
        <f>'Calcul Es et Ea'!D1126</f>
        <v>2.301755</v>
      </c>
      <c r="V1127" s="33">
        <f t="shared" si="396"/>
        <v>12.073284228635522</v>
      </c>
      <c r="W1127" s="33">
        <f t="shared" si="397"/>
        <v>8.2538210313520537</v>
      </c>
      <c r="X1127" s="35">
        <f t="shared" si="398"/>
        <v>0.68364339603432578</v>
      </c>
      <c r="Y1127" s="25">
        <f t="shared" si="399"/>
        <v>6.3554421941410819</v>
      </c>
      <c r="AA1127" s="60">
        <v>40954</v>
      </c>
      <c r="AB1127" s="122">
        <v>1117</v>
      </c>
      <c r="AC1127" s="73">
        <f t="shared" si="393"/>
        <v>9.6067</v>
      </c>
      <c r="AD1127" s="65">
        <f t="shared" si="394"/>
        <v>2.301755</v>
      </c>
      <c r="AE1127" s="33">
        <f>'Calcul Es et Ea'!I1126</f>
        <v>0.86643610424984618</v>
      </c>
      <c r="AF1127" s="47">
        <f t="shared" si="400"/>
        <v>282.76670000000001</v>
      </c>
      <c r="AG1127" s="47">
        <f t="shared" si="401"/>
        <v>275.46175500000004</v>
      </c>
      <c r="AH1127" s="33">
        <f t="shared" si="402"/>
        <v>31.345481623083728</v>
      </c>
      <c r="AI1127" s="33">
        <f t="shared" si="403"/>
        <v>28.229756601331985</v>
      </c>
      <c r="AJ1127" s="25">
        <f t="shared" si="404"/>
        <v>3.5784494514733218</v>
      </c>
    </row>
    <row r="1128" spans="1:36" x14ac:dyDescent="0.45">
      <c r="A1128" s="60">
        <v>40955</v>
      </c>
      <c r="B1128" s="121">
        <v>1118</v>
      </c>
      <c r="C1128" s="89">
        <f t="shared" si="383"/>
        <v>7.2165635628684459</v>
      </c>
      <c r="D1128" s="75">
        <f t="shared" si="384"/>
        <v>4.2896475862308145</v>
      </c>
      <c r="E1128" s="75">
        <f t="shared" si="385"/>
        <v>2.9269159766376314</v>
      </c>
      <c r="G1128" s="111">
        <v>40955</v>
      </c>
      <c r="H1128" s="139">
        <v>1118</v>
      </c>
      <c r="I1128" s="149">
        <f t="shared" si="386"/>
        <v>2012</v>
      </c>
      <c r="J1128" s="13">
        <f t="shared" si="387"/>
        <v>2</v>
      </c>
      <c r="K1128" s="13">
        <f t="shared" si="388"/>
        <v>16</v>
      </c>
      <c r="L1128" s="144">
        <f t="shared" si="395"/>
        <v>47</v>
      </c>
      <c r="M1128" s="23">
        <f t="shared" si="389"/>
        <v>1.0227757218120181</v>
      </c>
      <c r="N1128" s="35">
        <f t="shared" si="390"/>
        <v>-0.22446064584541683</v>
      </c>
      <c r="O1128" s="87">
        <f t="shared" si="391"/>
        <v>1.3206360201388623</v>
      </c>
      <c r="P1128" s="142">
        <f t="shared" si="392"/>
        <v>16.311978172324469</v>
      </c>
      <c r="R1128" s="60">
        <v>40955</v>
      </c>
      <c r="S1128" s="121">
        <v>1118</v>
      </c>
      <c r="T1128" s="73">
        <f>'Calcul Es et Ea'!C1127</f>
        <v>11.30649</v>
      </c>
      <c r="U1128" s="65">
        <f>'Calcul Es et Ea'!D1127</f>
        <v>2.1620110000000001</v>
      </c>
      <c r="V1128" s="33">
        <f t="shared" si="396"/>
        <v>12.25290552392325</v>
      </c>
      <c r="W1128" s="33">
        <f t="shared" si="397"/>
        <v>9.3721604712577218</v>
      </c>
      <c r="X1128" s="35">
        <f t="shared" si="398"/>
        <v>0.76489290258208531</v>
      </c>
      <c r="Y1128" s="25">
        <f t="shared" si="399"/>
        <v>7.2165635628684459</v>
      </c>
      <c r="AA1128" s="60">
        <v>40955</v>
      </c>
      <c r="AB1128" s="121">
        <v>1118</v>
      </c>
      <c r="AC1128" s="73">
        <f t="shared" si="393"/>
        <v>11.30649</v>
      </c>
      <c r="AD1128" s="65">
        <f t="shared" si="394"/>
        <v>2.1620110000000001</v>
      </c>
      <c r="AE1128" s="33">
        <f>'Calcul Es et Ea'!I1127</f>
        <v>0.88217266644095393</v>
      </c>
      <c r="AF1128" s="47">
        <f t="shared" si="400"/>
        <v>284.46649000000002</v>
      </c>
      <c r="AG1128" s="47">
        <f t="shared" si="401"/>
        <v>275.32201100000003</v>
      </c>
      <c r="AH1128" s="33">
        <f t="shared" si="402"/>
        <v>32.106010958644212</v>
      </c>
      <c r="AI1128" s="33">
        <f t="shared" si="403"/>
        <v>28.172515432998321</v>
      </c>
      <c r="AJ1128" s="25">
        <f t="shared" si="404"/>
        <v>4.2896475862308145</v>
      </c>
    </row>
    <row r="1129" spans="1:36" x14ac:dyDescent="0.45">
      <c r="A1129" s="60">
        <v>40956</v>
      </c>
      <c r="B1129" s="122">
        <v>1119</v>
      </c>
      <c r="C1129" s="89">
        <f t="shared" si="383"/>
        <v>6.3973468356017547</v>
      </c>
      <c r="D1129" s="75">
        <f t="shared" si="384"/>
        <v>3.4681990199003581</v>
      </c>
      <c r="E1129" s="75">
        <f t="shared" si="385"/>
        <v>2.9291478157013966</v>
      </c>
      <c r="G1129" s="111">
        <v>40956</v>
      </c>
      <c r="H1129" s="140">
        <v>1119</v>
      </c>
      <c r="I1129" s="149">
        <f t="shared" si="386"/>
        <v>2012</v>
      </c>
      <c r="J1129" s="13">
        <f t="shared" si="387"/>
        <v>2</v>
      </c>
      <c r="K1129" s="13">
        <f t="shared" si="388"/>
        <v>17</v>
      </c>
      <c r="L1129" s="144">
        <f t="shared" si="395"/>
        <v>48</v>
      </c>
      <c r="M1129" s="23">
        <f t="shared" si="389"/>
        <v>1.0223612880385406</v>
      </c>
      <c r="N1129" s="35">
        <f t="shared" si="390"/>
        <v>-0.21854207241157836</v>
      </c>
      <c r="O1129" s="87">
        <f t="shared" si="391"/>
        <v>1.3275896615288436</v>
      </c>
      <c r="P1129" s="142">
        <f t="shared" si="392"/>
        <v>16.55420839030932</v>
      </c>
      <c r="R1129" s="60">
        <v>40956</v>
      </c>
      <c r="S1129" s="122">
        <v>1119</v>
      </c>
      <c r="T1129" s="73">
        <f>'Calcul Es et Ea'!C1128</f>
        <v>10.915089999999999</v>
      </c>
      <c r="U1129" s="65">
        <f>'Calcul Es et Ea'!D1128</f>
        <v>3.9376790000000002</v>
      </c>
      <c r="V1129" s="33">
        <f t="shared" si="396"/>
        <v>12.43485917446475</v>
      </c>
      <c r="W1129" s="33">
        <f t="shared" si="397"/>
        <v>8.3082426436386427</v>
      </c>
      <c r="X1129" s="35">
        <f t="shared" si="398"/>
        <v>0.66814127342107721</v>
      </c>
      <c r="Y1129" s="25">
        <f t="shared" si="399"/>
        <v>6.3973468356017547</v>
      </c>
      <c r="AA1129" s="60">
        <v>40956</v>
      </c>
      <c r="AB1129" s="122">
        <v>1119</v>
      </c>
      <c r="AC1129" s="73">
        <f t="shared" si="393"/>
        <v>10.915089999999999</v>
      </c>
      <c r="AD1129" s="65">
        <f t="shared" si="394"/>
        <v>3.9376790000000002</v>
      </c>
      <c r="AE1129" s="33">
        <f>'Calcul Es et Ea'!I1128</f>
        <v>0.90851314943523809</v>
      </c>
      <c r="AF1129" s="47">
        <f t="shared" si="400"/>
        <v>284.07509000000005</v>
      </c>
      <c r="AG1129" s="47">
        <f t="shared" si="401"/>
        <v>277.09767900000003</v>
      </c>
      <c r="AH1129" s="33">
        <f t="shared" si="402"/>
        <v>31.929675512482675</v>
      </c>
      <c r="AI1129" s="33">
        <f t="shared" si="403"/>
        <v>28.906362566801334</v>
      </c>
      <c r="AJ1129" s="25">
        <f t="shared" si="404"/>
        <v>3.4681990199003581</v>
      </c>
    </row>
    <row r="1130" spans="1:36" x14ac:dyDescent="0.45">
      <c r="A1130" s="60">
        <v>40957</v>
      </c>
      <c r="B1130" s="122">
        <v>1120</v>
      </c>
      <c r="C1130" s="89">
        <f t="shared" si="383"/>
        <v>4.5873628260819608</v>
      </c>
      <c r="D1130" s="75">
        <f t="shared" si="384"/>
        <v>1.718863549243463</v>
      </c>
      <c r="E1130" s="75">
        <f t="shared" si="385"/>
        <v>2.8684992768384978</v>
      </c>
      <c r="G1130" s="111">
        <v>40957</v>
      </c>
      <c r="H1130" s="140">
        <v>1120</v>
      </c>
      <c r="I1130" s="149">
        <f t="shared" si="386"/>
        <v>2012</v>
      </c>
      <c r="J1130" s="13">
        <f t="shared" si="387"/>
        <v>2</v>
      </c>
      <c r="K1130" s="13">
        <f t="shared" si="388"/>
        <v>18</v>
      </c>
      <c r="L1130" s="144">
        <f t="shared" si="395"/>
        <v>49</v>
      </c>
      <c r="M1130" s="23">
        <f t="shared" si="389"/>
        <v>1.0219402281328214</v>
      </c>
      <c r="N1130" s="35">
        <f t="shared" si="390"/>
        <v>-0.21255874024516014</v>
      </c>
      <c r="O1130" s="87">
        <f t="shared" si="391"/>
        <v>1.3345887068332207</v>
      </c>
      <c r="P1130" s="142">
        <f t="shared" si="392"/>
        <v>16.799467784368009</v>
      </c>
      <c r="R1130" s="60">
        <v>40957</v>
      </c>
      <c r="S1130" s="122">
        <v>1120</v>
      </c>
      <c r="T1130" s="73">
        <f>'Calcul Es et Ea'!C1129</f>
        <v>10.18371</v>
      </c>
      <c r="U1130" s="65">
        <f>'Calcul Es et Ea'!D1129</f>
        <v>6.6999639999999996</v>
      </c>
      <c r="V1130" s="33">
        <f t="shared" si="396"/>
        <v>12.619088220905875</v>
      </c>
      <c r="W1130" s="33">
        <f t="shared" si="397"/>
        <v>5.9576140598467022</v>
      </c>
      <c r="X1130" s="35">
        <f t="shared" si="398"/>
        <v>0.47211129326893864</v>
      </c>
      <c r="Y1130" s="25">
        <f t="shared" si="399"/>
        <v>4.5873628260819608</v>
      </c>
      <c r="AA1130" s="60">
        <v>40957</v>
      </c>
      <c r="AB1130" s="122">
        <v>1120</v>
      </c>
      <c r="AC1130" s="73">
        <f t="shared" si="393"/>
        <v>10.18371</v>
      </c>
      <c r="AD1130" s="65">
        <f t="shared" si="394"/>
        <v>6.6999639999999996</v>
      </c>
      <c r="AE1130" s="33">
        <f>'Calcul Es et Ea'!I1129</f>
        <v>1.0880529395685914</v>
      </c>
      <c r="AF1130" s="47">
        <f t="shared" si="400"/>
        <v>283.34371000000004</v>
      </c>
      <c r="AG1130" s="47">
        <f t="shared" si="401"/>
        <v>279.85996400000005</v>
      </c>
      <c r="AH1130" s="33">
        <f t="shared" si="402"/>
        <v>31.60211852963938</v>
      </c>
      <c r="AI1130" s="33">
        <f t="shared" si="403"/>
        <v>30.076340226874258</v>
      </c>
      <c r="AJ1130" s="25">
        <f t="shared" si="404"/>
        <v>1.718863549243463</v>
      </c>
    </row>
    <row r="1131" spans="1:36" x14ac:dyDescent="0.45">
      <c r="A1131" s="60">
        <v>40958</v>
      </c>
      <c r="B1131" s="121">
        <v>1121</v>
      </c>
      <c r="C1131" s="89">
        <f t="shared" si="383"/>
        <v>7.2863104718126008</v>
      </c>
      <c r="D1131" s="75">
        <f t="shared" si="384"/>
        <v>4.1356795857495001</v>
      </c>
      <c r="E1131" s="75">
        <f t="shared" si="385"/>
        <v>3.1506308860631007</v>
      </c>
      <c r="G1131" s="111">
        <v>40958</v>
      </c>
      <c r="H1131" s="139">
        <v>1121</v>
      </c>
      <c r="I1131" s="149">
        <f t="shared" si="386"/>
        <v>2012</v>
      </c>
      <c r="J1131" s="13">
        <f t="shared" si="387"/>
        <v>2</v>
      </c>
      <c r="K1131" s="13">
        <f t="shared" si="388"/>
        <v>19</v>
      </c>
      <c r="L1131" s="144">
        <f t="shared" si="395"/>
        <v>50</v>
      </c>
      <c r="M1131" s="23">
        <f t="shared" si="389"/>
        <v>1.0215126668639976</v>
      </c>
      <c r="N1131" s="35">
        <f t="shared" si="390"/>
        <v>-0.2065124223366139</v>
      </c>
      <c r="O1131" s="87">
        <f t="shared" si="391"/>
        <v>1.3416311827910561</v>
      </c>
      <c r="P1131" s="142">
        <f t="shared" si="392"/>
        <v>17.047678541607734</v>
      </c>
      <c r="R1131" s="60">
        <v>40958</v>
      </c>
      <c r="S1131" s="121">
        <v>1121</v>
      </c>
      <c r="T1131" s="73">
        <f>'Calcul Es et Ea'!C1130</f>
        <v>9.5753109999999992</v>
      </c>
      <c r="U1131" s="65">
        <f>'Calcul Es et Ea'!D1130</f>
        <v>1.0404549999999999</v>
      </c>
      <c r="V1131" s="33">
        <f t="shared" si="396"/>
        <v>12.805534213314067</v>
      </c>
      <c r="W1131" s="33">
        <f t="shared" si="397"/>
        <v>9.4627408724838968</v>
      </c>
      <c r="X1131" s="35">
        <f t="shared" si="398"/>
        <v>0.73895713484919456</v>
      </c>
      <c r="Y1131" s="25">
        <f t="shared" si="399"/>
        <v>7.2863104718126008</v>
      </c>
      <c r="AA1131" s="60">
        <v>40958</v>
      </c>
      <c r="AB1131" s="121">
        <v>1121</v>
      </c>
      <c r="AC1131" s="73">
        <f t="shared" si="393"/>
        <v>9.5753109999999992</v>
      </c>
      <c r="AD1131" s="65">
        <f t="shared" si="394"/>
        <v>1.0404549999999999</v>
      </c>
      <c r="AE1131" s="33">
        <f>'Calcul Es et Ea'!I1130</f>
        <v>0.78060474132955038</v>
      </c>
      <c r="AF1131" s="47">
        <f t="shared" si="400"/>
        <v>282.73531100000002</v>
      </c>
      <c r="AG1131" s="47">
        <f t="shared" si="401"/>
        <v>274.20045500000003</v>
      </c>
      <c r="AH1131" s="33">
        <f t="shared" si="402"/>
        <v>31.331565705756965</v>
      </c>
      <c r="AI1131" s="33">
        <f t="shared" si="403"/>
        <v>27.716256871852799</v>
      </c>
      <c r="AJ1131" s="25">
        <f t="shared" si="404"/>
        <v>4.1356795857495001</v>
      </c>
    </row>
    <row r="1132" spans="1:36" x14ac:dyDescent="0.45">
      <c r="A1132" s="60">
        <v>40959</v>
      </c>
      <c r="B1132" s="122">
        <v>1122</v>
      </c>
      <c r="C1132" s="89">
        <f t="shared" si="383"/>
        <v>8.946576355760909</v>
      </c>
      <c r="D1132" s="75">
        <f t="shared" si="384"/>
        <v>5.5734211590251164</v>
      </c>
      <c r="E1132" s="75">
        <f t="shared" si="385"/>
        <v>3.3731551967357927</v>
      </c>
      <c r="G1132" s="111">
        <v>40959</v>
      </c>
      <c r="H1132" s="140">
        <v>1122</v>
      </c>
      <c r="I1132" s="149">
        <f t="shared" si="386"/>
        <v>2012</v>
      </c>
      <c r="J1132" s="13">
        <f t="shared" si="387"/>
        <v>2</v>
      </c>
      <c r="K1132" s="13">
        <f t="shared" si="388"/>
        <v>20</v>
      </c>
      <c r="L1132" s="144">
        <f t="shared" si="395"/>
        <v>51</v>
      </c>
      <c r="M1132" s="23">
        <f t="shared" si="389"/>
        <v>1.0210787309277003</v>
      </c>
      <c r="N1132" s="35">
        <f t="shared" si="390"/>
        <v>-0.20040491034042621</v>
      </c>
      <c r="O1132" s="87">
        <f t="shared" si="391"/>
        <v>1.3487151659208965</v>
      </c>
      <c r="P1132" s="142">
        <f t="shared" si="392"/>
        <v>17.298760911465074</v>
      </c>
      <c r="R1132" s="60">
        <v>40959</v>
      </c>
      <c r="S1132" s="122">
        <v>1122</v>
      </c>
      <c r="T1132" s="73">
        <f>'Calcul Es et Ea'!C1131</f>
        <v>9.1363690000000002</v>
      </c>
      <c r="U1132" s="65">
        <f>'Calcul Es et Ea'!D1131</f>
        <v>-3.3603239999999999</v>
      </c>
      <c r="V1132" s="33">
        <f t="shared" si="396"/>
        <v>12.994137246256106</v>
      </c>
      <c r="W1132" s="33">
        <f t="shared" si="397"/>
        <v>11.618930332157024</v>
      </c>
      <c r="X1132" s="35">
        <f t="shared" si="398"/>
        <v>0.89416712413936461</v>
      </c>
      <c r="Y1132" s="25">
        <f t="shared" si="399"/>
        <v>8.946576355760909</v>
      </c>
      <c r="AA1132" s="60">
        <v>40959</v>
      </c>
      <c r="AB1132" s="122">
        <v>1122</v>
      </c>
      <c r="AC1132" s="73">
        <f t="shared" si="393"/>
        <v>9.1363690000000002</v>
      </c>
      <c r="AD1132" s="65">
        <f t="shared" si="394"/>
        <v>-3.3603239999999999</v>
      </c>
      <c r="AE1132" s="33">
        <f>'Calcul Es et Ea'!I1131</f>
        <v>0.6435485884049279</v>
      </c>
      <c r="AF1132" s="47">
        <f t="shared" si="400"/>
        <v>282.29636900000003</v>
      </c>
      <c r="AG1132" s="47">
        <f t="shared" si="401"/>
        <v>269.79967600000003</v>
      </c>
      <c r="AH1132" s="33">
        <f t="shared" si="402"/>
        <v>31.137451332996346</v>
      </c>
      <c r="AI1132" s="33">
        <f t="shared" si="403"/>
        <v>25.979308577838758</v>
      </c>
      <c r="AJ1132" s="25">
        <f t="shared" si="404"/>
        <v>5.5734211590251164</v>
      </c>
    </row>
    <row r="1133" spans="1:36" x14ac:dyDescent="0.45">
      <c r="A1133" s="60">
        <v>40960</v>
      </c>
      <c r="B1133" s="122">
        <v>1123</v>
      </c>
      <c r="C1133" s="89">
        <f t="shared" si="383"/>
        <v>8.5097326341486781</v>
      </c>
      <c r="D1133" s="75">
        <f t="shared" si="384"/>
        <v>5.1274883863672898</v>
      </c>
      <c r="E1133" s="75">
        <f t="shared" si="385"/>
        <v>3.3822442477813883</v>
      </c>
      <c r="G1133" s="111">
        <v>40960</v>
      </c>
      <c r="H1133" s="140">
        <v>1123</v>
      </c>
      <c r="I1133" s="149">
        <f t="shared" si="386"/>
        <v>2012</v>
      </c>
      <c r="J1133" s="13">
        <f t="shared" si="387"/>
        <v>2</v>
      </c>
      <c r="K1133" s="13">
        <f t="shared" si="388"/>
        <v>21</v>
      </c>
      <c r="L1133" s="144">
        <f t="shared" si="395"/>
        <v>52</v>
      </c>
      <c r="M1133" s="23">
        <f t="shared" si="389"/>
        <v>1.020638548908513</v>
      </c>
      <c r="N1133" s="35">
        <f t="shared" si="390"/>
        <v>-0.19423801404421248</v>
      </c>
      <c r="O1133" s="87">
        <f t="shared" si="391"/>
        <v>1.3558387818178312</v>
      </c>
      <c r="P1133" s="142">
        <f t="shared" si="392"/>
        <v>17.552633255871811</v>
      </c>
      <c r="R1133" s="60">
        <v>40960</v>
      </c>
      <c r="S1133" s="122">
        <v>1123</v>
      </c>
      <c r="T1133" s="73">
        <f>'Calcul Es et Ea'!C1132</f>
        <v>8.425789</v>
      </c>
      <c r="U1133" s="65">
        <f>'Calcul Es et Ea'!D1132</f>
        <v>-2.555634</v>
      </c>
      <c r="V1133" s="33">
        <f t="shared" si="396"/>
        <v>13.18483599648067</v>
      </c>
      <c r="W1133" s="33">
        <f t="shared" si="397"/>
        <v>11.051600823569711</v>
      </c>
      <c r="X1133" s="35">
        <f t="shared" si="398"/>
        <v>0.83820540706912339</v>
      </c>
      <c r="Y1133" s="25">
        <f t="shared" si="399"/>
        <v>8.5097326341486781</v>
      </c>
      <c r="AA1133" s="60">
        <v>40960</v>
      </c>
      <c r="AB1133" s="122">
        <v>1123</v>
      </c>
      <c r="AC1133" s="73">
        <f t="shared" si="393"/>
        <v>8.425789</v>
      </c>
      <c r="AD1133" s="65">
        <f t="shared" si="394"/>
        <v>-2.555634</v>
      </c>
      <c r="AE1133" s="33">
        <f>'Calcul Es et Ea'!I1132</f>
        <v>0.62044629346431779</v>
      </c>
      <c r="AF1133" s="47">
        <f t="shared" si="400"/>
        <v>281.58578900000003</v>
      </c>
      <c r="AG1133" s="47">
        <f t="shared" si="401"/>
        <v>270.60436600000003</v>
      </c>
      <c r="AH1133" s="33">
        <f t="shared" si="402"/>
        <v>30.825123544342379</v>
      </c>
      <c r="AI1133" s="33">
        <f t="shared" si="403"/>
        <v>26.290635896291594</v>
      </c>
      <c r="AJ1133" s="25">
        <f t="shared" si="404"/>
        <v>5.1274883863672898</v>
      </c>
    </row>
    <row r="1134" spans="1:36" x14ac:dyDescent="0.45">
      <c r="A1134" s="60">
        <v>40961</v>
      </c>
      <c r="B1134" s="121">
        <v>1124</v>
      </c>
      <c r="C1134" s="89">
        <f t="shared" si="383"/>
        <v>9.9211060995575622</v>
      </c>
      <c r="D1134" s="75">
        <f t="shared" si="384"/>
        <v>6.2057711361365051</v>
      </c>
      <c r="E1134" s="75">
        <f t="shared" si="385"/>
        <v>3.7153349634210571</v>
      </c>
      <c r="G1134" s="111">
        <v>40961</v>
      </c>
      <c r="H1134" s="139">
        <v>1124</v>
      </c>
      <c r="I1134" s="149">
        <f t="shared" si="386"/>
        <v>2012</v>
      </c>
      <c r="J1134" s="13">
        <f t="shared" si="387"/>
        <v>2</v>
      </c>
      <c r="K1134" s="13">
        <f t="shared" si="388"/>
        <v>22</v>
      </c>
      <c r="L1134" s="144">
        <f t="shared" si="395"/>
        <v>53</v>
      </c>
      <c r="M1134" s="23">
        <f t="shared" si="389"/>
        <v>1.020192251241868</v>
      </c>
      <c r="N1134" s="35">
        <f t="shared" si="390"/>
        <v>-0.18801356083243778</v>
      </c>
      <c r="O1134" s="87">
        <f t="shared" si="391"/>
        <v>1.36300020434419</v>
      </c>
      <c r="P1134" s="142">
        <f t="shared" si="392"/>
        <v>17.809212102757055</v>
      </c>
      <c r="R1134" s="60">
        <v>40961</v>
      </c>
      <c r="S1134" s="121">
        <v>1124</v>
      </c>
      <c r="T1134" s="73">
        <f>'Calcul Es et Ea'!C1133</f>
        <v>10.27538</v>
      </c>
      <c r="U1134" s="65">
        <f>'Calcul Es et Ea'!D1133</f>
        <v>-4.2237559999999998</v>
      </c>
      <c r="V1134" s="33">
        <f t="shared" si="396"/>
        <v>13.37756776310699</v>
      </c>
      <c r="W1134" s="33">
        <f t="shared" si="397"/>
        <v>12.884553376048782</v>
      </c>
      <c r="X1134" s="35">
        <f t="shared" si="398"/>
        <v>0.96314618652743023</v>
      </c>
      <c r="Y1134" s="25">
        <f t="shared" si="399"/>
        <v>9.9211060995575622</v>
      </c>
      <c r="AA1134" s="60">
        <v>40961</v>
      </c>
      <c r="AB1134" s="121">
        <v>1124</v>
      </c>
      <c r="AC1134" s="73">
        <f t="shared" si="393"/>
        <v>10.27538</v>
      </c>
      <c r="AD1134" s="65">
        <f t="shared" si="394"/>
        <v>-4.2237559999999998</v>
      </c>
      <c r="AE1134" s="33">
        <f>'Calcul Es et Ea'!I1133</f>
        <v>0.64020999724227701</v>
      </c>
      <c r="AF1134" s="47">
        <f t="shared" si="400"/>
        <v>283.43538000000001</v>
      </c>
      <c r="AG1134" s="47">
        <f t="shared" si="401"/>
        <v>268.93624400000004</v>
      </c>
      <c r="AH1134" s="33">
        <f t="shared" si="402"/>
        <v>31.643035229560581</v>
      </c>
      <c r="AI1134" s="33">
        <f t="shared" si="403"/>
        <v>25.648338332356687</v>
      </c>
      <c r="AJ1134" s="25">
        <f t="shared" si="404"/>
        <v>6.2057711361365051</v>
      </c>
    </row>
    <row r="1135" spans="1:36" x14ac:dyDescent="0.45">
      <c r="A1135" s="60">
        <v>40962</v>
      </c>
      <c r="B1135" s="122">
        <v>1125</v>
      </c>
      <c r="C1135" s="89">
        <f t="shared" si="383"/>
        <v>7.3712095176687589</v>
      </c>
      <c r="D1135" s="75">
        <f t="shared" si="384"/>
        <v>3.6335869739844111</v>
      </c>
      <c r="E1135" s="75">
        <f t="shared" si="385"/>
        <v>3.7376225436843478</v>
      </c>
      <c r="G1135" s="111">
        <v>40962</v>
      </c>
      <c r="H1135" s="140">
        <v>1125</v>
      </c>
      <c r="I1135" s="149">
        <f t="shared" si="386"/>
        <v>2012</v>
      </c>
      <c r="J1135" s="13">
        <f t="shared" si="387"/>
        <v>2</v>
      </c>
      <c r="K1135" s="13">
        <f t="shared" si="388"/>
        <v>23</v>
      </c>
      <c r="L1135" s="144">
        <f t="shared" si="395"/>
        <v>54</v>
      </c>
      <c r="M1135" s="23">
        <f t="shared" si="389"/>
        <v>1.0197399701753953</v>
      </c>
      <c r="N1135" s="35">
        <f t="shared" si="390"/>
        <v>-0.18173339514492348</v>
      </c>
      <c r="O1135" s="87">
        <f t="shared" si="391"/>
        <v>1.3701976547208403</v>
      </c>
      <c r="P1135" s="142">
        <f t="shared" si="392"/>
        <v>18.06841220274784</v>
      </c>
      <c r="R1135" s="60">
        <v>40962</v>
      </c>
      <c r="S1135" s="122">
        <v>1125</v>
      </c>
      <c r="T1135" s="73">
        <f>'Calcul Es et Ea'!C1134</f>
        <v>11.881600000000001</v>
      </c>
      <c r="U1135" s="65">
        <f>'Calcul Es et Ea'!D1134</f>
        <v>4.1057319999999997</v>
      </c>
      <c r="V1135" s="33">
        <f t="shared" si="396"/>
        <v>13.572268510216068</v>
      </c>
      <c r="W1135" s="33">
        <f t="shared" si="397"/>
        <v>9.5729993735957901</v>
      </c>
      <c r="X1135" s="35">
        <f t="shared" si="398"/>
        <v>0.70533524785411061</v>
      </c>
      <c r="Y1135" s="25">
        <f t="shared" si="399"/>
        <v>7.3712095176687589</v>
      </c>
      <c r="AA1135" s="60">
        <v>40962</v>
      </c>
      <c r="AB1135" s="122">
        <v>1125</v>
      </c>
      <c r="AC1135" s="73">
        <f t="shared" si="393"/>
        <v>11.881600000000001</v>
      </c>
      <c r="AD1135" s="65">
        <f t="shared" si="394"/>
        <v>4.1057319999999997</v>
      </c>
      <c r="AE1135" s="33">
        <f>'Calcul Es et Ea'!I1134</f>
        <v>1.047343069924632</v>
      </c>
      <c r="AF1135" s="47">
        <f t="shared" si="400"/>
        <v>285.04160000000002</v>
      </c>
      <c r="AG1135" s="47">
        <f t="shared" si="401"/>
        <v>277.26573200000001</v>
      </c>
      <c r="AH1135" s="33">
        <f t="shared" si="402"/>
        <v>32.36643612651401</v>
      </c>
      <c r="AI1135" s="33">
        <f t="shared" si="403"/>
        <v>28.976550407567537</v>
      </c>
      <c r="AJ1135" s="25">
        <f t="shared" si="404"/>
        <v>3.6335869739844111</v>
      </c>
    </row>
    <row r="1136" spans="1:36" x14ac:dyDescent="0.45">
      <c r="A1136" s="60">
        <v>40963</v>
      </c>
      <c r="B1136" s="122">
        <v>1126</v>
      </c>
      <c r="C1136" s="89">
        <f t="shared" si="383"/>
        <v>7.3660380421956342</v>
      </c>
      <c r="D1136" s="75">
        <f t="shared" si="384"/>
        <v>3.331213416934419</v>
      </c>
      <c r="E1136" s="75">
        <f t="shared" si="385"/>
        <v>4.0348246252612157</v>
      </c>
      <c r="G1136" s="111">
        <v>40963</v>
      </c>
      <c r="H1136" s="140">
        <v>1126</v>
      </c>
      <c r="I1136" s="149">
        <f t="shared" si="386"/>
        <v>2012</v>
      </c>
      <c r="J1136" s="13">
        <f t="shared" si="387"/>
        <v>2</v>
      </c>
      <c r="K1136" s="13">
        <f t="shared" si="388"/>
        <v>24</v>
      </c>
      <c r="L1136" s="144">
        <f t="shared" si="395"/>
        <v>55</v>
      </c>
      <c r="M1136" s="23">
        <f t="shared" si="389"/>
        <v>1.0192818397297361</v>
      </c>
      <c r="N1136" s="35">
        <f t="shared" si="390"/>
        <v>-0.17539937793029978</v>
      </c>
      <c r="O1136" s="87">
        <f t="shared" si="391"/>
        <v>1.3774294005257854</v>
      </c>
      <c r="P1136" s="142">
        <f t="shared" si="392"/>
        <v>18.330146588924176</v>
      </c>
      <c r="R1136" s="60">
        <v>40963</v>
      </c>
      <c r="S1136" s="122">
        <v>1126</v>
      </c>
      <c r="T1136" s="73">
        <f>'Calcul Es et Ea'!C1135</f>
        <v>16.717939999999999</v>
      </c>
      <c r="U1136" s="65">
        <f>'Calcul Es et Ea'!D1135</f>
        <v>9.1731459999999991</v>
      </c>
      <c r="V1136" s="33">
        <f t="shared" si="396"/>
        <v>13.768872911736285</v>
      </c>
      <c r="W1136" s="33">
        <f t="shared" si="397"/>
        <v>9.5662831716826418</v>
      </c>
      <c r="X1136" s="35">
        <f t="shared" si="398"/>
        <v>0.69477605269553711</v>
      </c>
      <c r="Y1136" s="25">
        <f t="shared" si="399"/>
        <v>7.3660380421956342</v>
      </c>
      <c r="AA1136" s="60">
        <v>40963</v>
      </c>
      <c r="AB1136" s="122">
        <v>1126</v>
      </c>
      <c r="AC1136" s="73">
        <f t="shared" si="393"/>
        <v>16.717939999999999</v>
      </c>
      <c r="AD1136" s="65">
        <f t="shared" si="394"/>
        <v>9.1731459999999991</v>
      </c>
      <c r="AE1136" s="33">
        <f>'Calcul Es et Ea'!I1135</f>
        <v>1.4351419399548955</v>
      </c>
      <c r="AF1136" s="47">
        <f t="shared" si="400"/>
        <v>289.87794000000002</v>
      </c>
      <c r="AG1136" s="47">
        <f t="shared" si="401"/>
        <v>282.333146</v>
      </c>
      <c r="AH1136" s="33">
        <f t="shared" si="402"/>
        <v>34.619640898383985</v>
      </c>
      <c r="AI1136" s="33">
        <f t="shared" si="403"/>
        <v>31.153680600859072</v>
      </c>
      <c r="AJ1136" s="25">
        <f t="shared" si="404"/>
        <v>3.331213416934419</v>
      </c>
    </row>
    <row r="1137" spans="1:36" x14ac:dyDescent="0.45">
      <c r="A1137" s="60">
        <v>40964</v>
      </c>
      <c r="B1137" s="121">
        <v>1127</v>
      </c>
      <c r="C1137" s="89">
        <f t="shared" si="383"/>
        <v>7.1240569928525952</v>
      </c>
      <c r="D1137" s="75">
        <f t="shared" si="384"/>
        <v>3.132801106428003</v>
      </c>
      <c r="E1137" s="75">
        <f t="shared" si="385"/>
        <v>3.9912558864245922</v>
      </c>
      <c r="G1137" s="111">
        <v>40964</v>
      </c>
      <c r="H1137" s="139">
        <v>1127</v>
      </c>
      <c r="I1137" s="149">
        <f t="shared" si="386"/>
        <v>2012</v>
      </c>
      <c r="J1137" s="13">
        <f t="shared" si="387"/>
        <v>2</v>
      </c>
      <c r="K1137" s="13">
        <f t="shared" si="388"/>
        <v>25</v>
      </c>
      <c r="L1137" s="144">
        <f t="shared" si="395"/>
        <v>56</v>
      </c>
      <c r="M1137" s="23">
        <f t="shared" si="389"/>
        <v>1.018817995658829</v>
      </c>
      <c r="N1137" s="35">
        <f t="shared" si="390"/>
        <v>-0.16901338609456681</v>
      </c>
      <c r="O1137" s="87">
        <f t="shared" si="391"/>
        <v>1.3846937546064781</v>
      </c>
      <c r="P1137" s="142">
        <f t="shared" si="392"/>
        <v>18.594326639478577</v>
      </c>
      <c r="R1137" s="60">
        <v>40964</v>
      </c>
      <c r="S1137" s="121">
        <v>1127</v>
      </c>
      <c r="T1137" s="73">
        <f>'Calcul Es et Ea'!C1136</f>
        <v>14.98523</v>
      </c>
      <c r="U1137" s="65">
        <f>'Calcul Es et Ea'!D1136</f>
        <v>8.1271079999999998</v>
      </c>
      <c r="V1137" s="33">
        <f t="shared" si="396"/>
        <v>13.967314398510728</v>
      </c>
      <c r="W1137" s="33">
        <f t="shared" si="397"/>
        <v>9.2520220686397341</v>
      </c>
      <c r="X1137" s="35">
        <f t="shared" si="398"/>
        <v>0.66240522728021611</v>
      </c>
      <c r="Y1137" s="25">
        <f t="shared" si="399"/>
        <v>7.1240569928525952</v>
      </c>
      <c r="AA1137" s="60">
        <v>40964</v>
      </c>
      <c r="AB1137" s="121">
        <v>1127</v>
      </c>
      <c r="AC1137" s="73">
        <f t="shared" si="393"/>
        <v>14.98523</v>
      </c>
      <c r="AD1137" s="65">
        <f t="shared" si="394"/>
        <v>8.1271079999999998</v>
      </c>
      <c r="AE1137" s="33">
        <f>'Calcul Es et Ea'!I1136</f>
        <v>1.3306574346544264</v>
      </c>
      <c r="AF1137" s="47">
        <f t="shared" si="400"/>
        <v>288.14523000000003</v>
      </c>
      <c r="AG1137" s="47">
        <f t="shared" si="401"/>
        <v>281.28710800000005</v>
      </c>
      <c r="AH1137" s="33">
        <f t="shared" si="402"/>
        <v>33.799294219550241</v>
      </c>
      <c r="AI1137" s="33">
        <f t="shared" si="403"/>
        <v>30.694545359062349</v>
      </c>
      <c r="AJ1137" s="25">
        <f t="shared" si="404"/>
        <v>3.132801106428003</v>
      </c>
    </row>
    <row r="1138" spans="1:36" x14ac:dyDescent="0.45">
      <c r="A1138" s="60">
        <v>40965</v>
      </c>
      <c r="B1138" s="122">
        <v>1128</v>
      </c>
      <c r="C1138" s="89">
        <f t="shared" si="383"/>
        <v>7.2752524310970879</v>
      </c>
      <c r="D1138" s="75">
        <f t="shared" si="384"/>
        <v>3.4180225132820206</v>
      </c>
      <c r="E1138" s="75">
        <f t="shared" si="385"/>
        <v>3.8572299178150673</v>
      </c>
      <c r="G1138" s="111">
        <v>40965</v>
      </c>
      <c r="H1138" s="140">
        <v>1128</v>
      </c>
      <c r="I1138" s="149">
        <f t="shared" si="386"/>
        <v>2012</v>
      </c>
      <c r="J1138" s="13">
        <f t="shared" si="387"/>
        <v>2</v>
      </c>
      <c r="K1138" s="13">
        <f t="shared" si="388"/>
        <v>26</v>
      </c>
      <c r="L1138" s="144">
        <f t="shared" si="395"/>
        <v>57</v>
      </c>
      <c r="M1138" s="23">
        <f t="shared" si="389"/>
        <v>1.0183485754096824</v>
      </c>
      <c r="N1138" s="35">
        <f t="shared" si="390"/>
        <v>-0.16257731194492642</v>
      </c>
      <c r="O1138" s="87">
        <f t="shared" si="391"/>
        <v>1.3919890739119947</v>
      </c>
      <c r="P1138" s="142">
        <f t="shared" si="392"/>
        <v>18.860862143125178</v>
      </c>
      <c r="R1138" s="60">
        <v>40965</v>
      </c>
      <c r="S1138" s="122">
        <v>1128</v>
      </c>
      <c r="T1138" s="73">
        <f>'Calcul Es et Ea'!C1137</f>
        <v>13.34188</v>
      </c>
      <c r="U1138" s="65">
        <f>'Calcul Es et Ea'!D1137</f>
        <v>6.3902859999999997</v>
      </c>
      <c r="V1138" s="33">
        <f t="shared" si="396"/>
        <v>14.167525207429909</v>
      </c>
      <c r="W1138" s="33">
        <f t="shared" si="397"/>
        <v>9.4483797806455687</v>
      </c>
      <c r="X1138" s="35">
        <f t="shared" si="398"/>
        <v>0.66690403880068849</v>
      </c>
      <c r="Y1138" s="25">
        <f t="shared" si="399"/>
        <v>7.2752524310970879</v>
      </c>
      <c r="AA1138" s="60">
        <v>40965</v>
      </c>
      <c r="AB1138" s="122">
        <v>1128</v>
      </c>
      <c r="AC1138" s="73">
        <f t="shared" si="393"/>
        <v>13.34188</v>
      </c>
      <c r="AD1138" s="65">
        <f t="shared" si="394"/>
        <v>6.3902859999999997</v>
      </c>
      <c r="AE1138" s="33">
        <f>'Calcul Es et Ea'!I1137</f>
        <v>1.0397927215920362</v>
      </c>
      <c r="AF1138" s="47">
        <f t="shared" si="400"/>
        <v>286.50188000000003</v>
      </c>
      <c r="AG1138" s="47">
        <f t="shared" si="401"/>
        <v>279.55028600000003</v>
      </c>
      <c r="AH1138" s="33">
        <f t="shared" si="402"/>
        <v>33.034808813542988</v>
      </c>
      <c r="AI1138" s="33">
        <f t="shared" si="403"/>
        <v>29.943437576121038</v>
      </c>
      <c r="AJ1138" s="25">
        <f t="shared" si="404"/>
        <v>3.4180225132820206</v>
      </c>
    </row>
    <row r="1139" spans="1:36" x14ac:dyDescent="0.45">
      <c r="A1139" s="60">
        <v>40966</v>
      </c>
      <c r="B1139" s="122">
        <v>1129</v>
      </c>
      <c r="C1139" s="89">
        <f t="shared" si="383"/>
        <v>10.437934434400818</v>
      </c>
      <c r="D1139" s="75">
        <f t="shared" si="384"/>
        <v>5.7814946673293761</v>
      </c>
      <c r="E1139" s="75">
        <f t="shared" si="385"/>
        <v>4.6564397670714417</v>
      </c>
      <c r="G1139" s="111">
        <v>40966</v>
      </c>
      <c r="H1139" s="140">
        <v>1129</v>
      </c>
      <c r="I1139" s="149">
        <f t="shared" si="386"/>
        <v>2012</v>
      </c>
      <c r="J1139" s="13">
        <f t="shared" si="387"/>
        <v>2</v>
      </c>
      <c r="K1139" s="13">
        <f t="shared" si="388"/>
        <v>27</v>
      </c>
      <c r="L1139" s="144">
        <f t="shared" si="395"/>
        <v>58</v>
      </c>
      <c r="M1139" s="23">
        <f t="shared" si="389"/>
        <v>1.0178737180816473</v>
      </c>
      <c r="N1139" s="35">
        <f t="shared" si="390"/>
        <v>-0.15609306262905087</v>
      </c>
      <c r="O1139" s="87">
        <f t="shared" si="391"/>
        <v>1.3993137582509161</v>
      </c>
      <c r="P1139" s="142">
        <f t="shared" si="392"/>
        <v>19.129661367098208</v>
      </c>
      <c r="R1139" s="60">
        <v>40966</v>
      </c>
      <c r="S1139" s="122">
        <v>1129</v>
      </c>
      <c r="T1139" s="73">
        <f>'Calcul Es et Ea'!C1138</f>
        <v>14.92445</v>
      </c>
      <c r="U1139" s="65">
        <f>'Calcul Es et Ea'!D1138</f>
        <v>1.014489</v>
      </c>
      <c r="V1139" s="33">
        <f t="shared" si="396"/>
        <v>14.369436432509492</v>
      </c>
      <c r="W1139" s="33">
        <f t="shared" si="397"/>
        <v>13.555759005715347</v>
      </c>
      <c r="X1139" s="35">
        <f t="shared" si="398"/>
        <v>0.94337443708277402</v>
      </c>
      <c r="Y1139" s="25">
        <f t="shared" si="399"/>
        <v>10.437934434400818</v>
      </c>
      <c r="AA1139" s="60">
        <v>40966</v>
      </c>
      <c r="AB1139" s="122">
        <v>1129</v>
      </c>
      <c r="AC1139" s="73">
        <f t="shared" si="393"/>
        <v>14.92445</v>
      </c>
      <c r="AD1139" s="65">
        <f t="shared" si="394"/>
        <v>1.014489</v>
      </c>
      <c r="AE1139" s="33">
        <f>'Calcul Es et Ea'!I1138</f>
        <v>0.94845033034545279</v>
      </c>
      <c r="AF1139" s="47">
        <f t="shared" si="400"/>
        <v>288.08445</v>
      </c>
      <c r="AG1139" s="47">
        <f t="shared" si="401"/>
        <v>274.17448900000005</v>
      </c>
      <c r="AH1139" s="33">
        <f t="shared" si="402"/>
        <v>33.770785384601801</v>
      </c>
      <c r="AI1139" s="33">
        <f t="shared" si="403"/>
        <v>27.705759761556173</v>
      </c>
      <c r="AJ1139" s="25">
        <f t="shared" si="404"/>
        <v>5.7814946673293761</v>
      </c>
    </row>
    <row r="1140" spans="1:36" x14ac:dyDescent="0.45">
      <c r="A1140" s="60">
        <v>40967</v>
      </c>
      <c r="B1140" s="121">
        <v>1130</v>
      </c>
      <c r="C1140" s="89">
        <f t="shared" si="383"/>
        <v>8.6497534615841332</v>
      </c>
      <c r="D1140" s="75">
        <f t="shared" si="384"/>
        <v>4.2516901436091299</v>
      </c>
      <c r="E1140" s="75">
        <f t="shared" si="385"/>
        <v>4.3980633179750033</v>
      </c>
      <c r="G1140" s="111">
        <v>40967</v>
      </c>
      <c r="H1140" s="139">
        <v>1130</v>
      </c>
      <c r="I1140" s="149">
        <f t="shared" si="386"/>
        <v>2012</v>
      </c>
      <c r="J1140" s="13">
        <f t="shared" si="387"/>
        <v>2</v>
      </c>
      <c r="K1140" s="13">
        <f t="shared" si="388"/>
        <v>28</v>
      </c>
      <c r="L1140" s="144">
        <f t="shared" si="395"/>
        <v>59</v>
      </c>
      <c r="M1140" s="23">
        <f t="shared" si="389"/>
        <v>1.0173935643851983</v>
      </c>
      <c r="N1140" s="35">
        <f t="shared" si="390"/>
        <v>-0.14956255956995423</v>
      </c>
      <c r="O1140" s="87">
        <f t="shared" si="391"/>
        <v>1.4066662489804906</v>
      </c>
      <c r="P1140" s="142">
        <f t="shared" si="392"/>
        <v>19.400631127575405</v>
      </c>
      <c r="R1140" s="60">
        <v>40967</v>
      </c>
      <c r="S1140" s="121">
        <v>1130</v>
      </c>
      <c r="T1140" s="73">
        <f>'Calcul Es et Ea'!C1139</f>
        <v>11.875170000000001</v>
      </c>
      <c r="U1140" s="65">
        <f>'Calcul Es et Ea'!D1139</f>
        <v>2.5879210000000001</v>
      </c>
      <c r="V1140" s="33">
        <f t="shared" si="396"/>
        <v>14.572978077789543</v>
      </c>
      <c r="W1140" s="33">
        <f t="shared" si="397"/>
        <v>11.233446054005368</v>
      </c>
      <c r="X1140" s="35">
        <f t="shared" si="398"/>
        <v>0.77084079822545637</v>
      </c>
      <c r="Y1140" s="25">
        <f t="shared" si="399"/>
        <v>8.6497534615841332</v>
      </c>
      <c r="AA1140" s="60">
        <v>40967</v>
      </c>
      <c r="AB1140" s="121">
        <v>1130</v>
      </c>
      <c r="AC1140" s="73">
        <f t="shared" si="393"/>
        <v>11.875170000000001</v>
      </c>
      <c r="AD1140" s="65">
        <f t="shared" si="394"/>
        <v>2.5879210000000001</v>
      </c>
      <c r="AE1140" s="33">
        <f>'Calcul Es et Ea'!I1139</f>
        <v>0.96033898404957063</v>
      </c>
      <c r="AF1140" s="47">
        <f t="shared" si="400"/>
        <v>285.03517000000005</v>
      </c>
      <c r="AG1140" s="47">
        <f t="shared" si="401"/>
        <v>275.74792100000002</v>
      </c>
      <c r="AH1140" s="33">
        <f t="shared" si="402"/>
        <v>32.363515722722624</v>
      </c>
      <c r="AI1140" s="33">
        <f t="shared" si="403"/>
        <v>28.347246504408467</v>
      </c>
      <c r="AJ1140" s="25">
        <f t="shared" si="404"/>
        <v>4.2516901436091299</v>
      </c>
    </row>
    <row r="1141" spans="1:36" x14ac:dyDescent="0.45">
      <c r="A1141" s="60">
        <v>40968</v>
      </c>
      <c r="B1141" s="122">
        <v>1131</v>
      </c>
      <c r="C1141" s="89">
        <f t="shared" si="383"/>
        <v>11.067663095310937</v>
      </c>
      <c r="D1141" s="75">
        <f t="shared" si="384"/>
        <v>5.853800503119766</v>
      </c>
      <c r="E1141" s="75">
        <f t="shared" si="385"/>
        <v>5.2138625921911714</v>
      </c>
      <c r="G1141" s="111">
        <v>40968</v>
      </c>
      <c r="H1141" s="140">
        <v>1131</v>
      </c>
      <c r="I1141" s="149">
        <f t="shared" si="386"/>
        <v>2012</v>
      </c>
      <c r="J1141" s="13">
        <f t="shared" si="387"/>
        <v>2</v>
      </c>
      <c r="K1141" s="13">
        <f t="shared" si="388"/>
        <v>29</v>
      </c>
      <c r="L1141" s="144">
        <f t="shared" si="395"/>
        <v>60</v>
      </c>
      <c r="M1141" s="23">
        <f t="shared" si="389"/>
        <v>1.0169082566002381</v>
      </c>
      <c r="N1141" s="35">
        <f t="shared" si="390"/>
        <v>-0.14298773789663263</v>
      </c>
      <c r="O1141" s="87">
        <f t="shared" si="391"/>
        <v>1.4140450276323526</v>
      </c>
      <c r="P1141" s="142">
        <f t="shared" si="392"/>
        <v>19.673676862357869</v>
      </c>
      <c r="R1141" s="60">
        <v>40968</v>
      </c>
      <c r="S1141" s="122">
        <v>1131</v>
      </c>
      <c r="T1141" s="73">
        <f>'Calcul Es et Ea'!C1140</f>
        <v>16.893660000000001</v>
      </c>
      <c r="U1141" s="65">
        <f>'Calcul Es et Ea'!D1140</f>
        <v>2.1076109999999999</v>
      </c>
      <c r="V1141" s="33">
        <f t="shared" si="396"/>
        <v>14.778079111928738</v>
      </c>
      <c r="W1141" s="33">
        <f t="shared" si="397"/>
        <v>14.373588435468749</v>
      </c>
      <c r="X1141" s="35">
        <f t="shared" si="398"/>
        <v>0.97262900858789636</v>
      </c>
      <c r="Y1141" s="25">
        <f t="shared" si="399"/>
        <v>11.067663095310937</v>
      </c>
      <c r="AA1141" s="60">
        <v>40968</v>
      </c>
      <c r="AB1141" s="122">
        <v>1131</v>
      </c>
      <c r="AC1141" s="73">
        <f t="shared" si="393"/>
        <v>16.893660000000001</v>
      </c>
      <c r="AD1141" s="65">
        <f t="shared" si="394"/>
        <v>2.1076109999999999</v>
      </c>
      <c r="AE1141" s="33">
        <f>'Calcul Es et Ea'!I1140</f>
        <v>1.0963040648041473</v>
      </c>
      <c r="AF1141" s="47">
        <f t="shared" si="400"/>
        <v>290.05366000000004</v>
      </c>
      <c r="AG1141" s="47">
        <f t="shared" si="401"/>
        <v>275.26761100000004</v>
      </c>
      <c r="AH1141" s="33">
        <f t="shared" si="402"/>
        <v>34.70366104852733</v>
      </c>
      <c r="AI1141" s="33">
        <f t="shared" si="403"/>
        <v>28.150255960666584</v>
      </c>
      <c r="AJ1141" s="25">
        <f t="shared" si="404"/>
        <v>5.853800503119766</v>
      </c>
    </row>
    <row r="1142" spans="1:36" x14ac:dyDescent="0.45">
      <c r="A1142" s="60">
        <v>40969</v>
      </c>
      <c r="B1142" s="122">
        <v>1132</v>
      </c>
      <c r="C1142" s="89">
        <f t="shared" si="383"/>
        <v>8.8726348696454416</v>
      </c>
      <c r="D1142" s="75">
        <f t="shared" si="384"/>
        <v>4.1323429912753182</v>
      </c>
      <c r="E1142" s="75">
        <f t="shared" si="385"/>
        <v>4.7402918783701233</v>
      </c>
      <c r="G1142" s="111">
        <v>40969</v>
      </c>
      <c r="H1142" s="140">
        <v>1132</v>
      </c>
      <c r="I1142" s="149">
        <f t="shared" si="386"/>
        <v>2012</v>
      </c>
      <c r="J1142" s="13">
        <f t="shared" si="387"/>
        <v>3</v>
      </c>
      <c r="K1142" s="13">
        <f t="shared" si="388"/>
        <v>1</v>
      </c>
      <c r="L1142" s="144">
        <f t="shared" si="395"/>
        <v>61</v>
      </c>
      <c r="M1142" s="23">
        <f t="shared" si="389"/>
        <v>1.0164179385339369</v>
      </c>
      <c r="N1142" s="35">
        <f t="shared" si="390"/>
        <v>-0.13637054587064404</v>
      </c>
      <c r="O1142" s="87">
        <f t="shared" si="391"/>
        <v>1.4214486144797998</v>
      </c>
      <c r="P1142" s="142">
        <f t="shared" si="392"/>
        <v>19.94870270563402</v>
      </c>
      <c r="R1142" s="60">
        <v>40969</v>
      </c>
      <c r="S1142" s="122">
        <v>1132</v>
      </c>
      <c r="T1142" s="73">
        <f>'Calcul Es et Ea'!C1141</f>
        <v>13.385540000000001</v>
      </c>
      <c r="U1142" s="65">
        <f>'Calcul Es et Ea'!D1141</f>
        <v>4.1430870000000004</v>
      </c>
      <c r="V1142" s="33">
        <f t="shared" si="396"/>
        <v>14.984667524364051</v>
      </c>
      <c r="W1142" s="33">
        <f t="shared" si="397"/>
        <v>11.522902428110962</v>
      </c>
      <c r="X1142" s="35">
        <f t="shared" si="398"/>
        <v>0.76897951919023266</v>
      </c>
      <c r="Y1142" s="25">
        <f t="shared" si="399"/>
        <v>8.8726348696454416</v>
      </c>
      <c r="AA1142" s="60">
        <v>40969</v>
      </c>
      <c r="AB1142" s="122">
        <v>1132</v>
      </c>
      <c r="AC1142" s="73">
        <f t="shared" si="393"/>
        <v>13.385540000000001</v>
      </c>
      <c r="AD1142" s="65">
        <f t="shared" si="394"/>
        <v>4.1430870000000004</v>
      </c>
      <c r="AE1142" s="33">
        <f>'Calcul Es et Ea'!I1141</f>
        <v>1.0939597852755649</v>
      </c>
      <c r="AF1142" s="47">
        <f t="shared" si="400"/>
        <v>286.54554000000002</v>
      </c>
      <c r="AG1142" s="47">
        <f t="shared" si="401"/>
        <v>277.303087</v>
      </c>
      <c r="AH1142" s="33">
        <f t="shared" si="402"/>
        <v>33.054950105100602</v>
      </c>
      <c r="AI1142" s="33">
        <f t="shared" si="403"/>
        <v>28.992169183070185</v>
      </c>
      <c r="AJ1142" s="25">
        <f t="shared" si="404"/>
        <v>4.1323429912753182</v>
      </c>
    </row>
    <row r="1143" spans="1:36" x14ac:dyDescent="0.45">
      <c r="A1143" s="60">
        <v>40970</v>
      </c>
      <c r="B1143" s="121">
        <v>1133</v>
      </c>
      <c r="C1143" s="89">
        <f t="shared" si="383"/>
        <v>6.9182158855477445</v>
      </c>
      <c r="D1143" s="75">
        <f t="shared" si="384"/>
        <v>2.7125151497303217</v>
      </c>
      <c r="E1143" s="75">
        <f t="shared" si="385"/>
        <v>4.2057007358174232</v>
      </c>
      <c r="G1143" s="111">
        <v>40970</v>
      </c>
      <c r="H1143" s="139">
        <v>1133</v>
      </c>
      <c r="I1143" s="149">
        <f t="shared" si="386"/>
        <v>2012</v>
      </c>
      <c r="J1143" s="13">
        <f t="shared" si="387"/>
        <v>3</v>
      </c>
      <c r="K1143" s="13">
        <f t="shared" si="388"/>
        <v>2</v>
      </c>
      <c r="L1143" s="144">
        <f t="shared" si="395"/>
        <v>62</v>
      </c>
      <c r="M1143" s="23">
        <f t="shared" si="389"/>
        <v>1.0159227554781203</v>
      </c>
      <c r="N1143" s="35">
        <f t="shared" si="390"/>
        <v>-0.12971294430879665</v>
      </c>
      <c r="O1143" s="87">
        <f t="shared" si="391"/>
        <v>1.4288755670513504</v>
      </c>
      <c r="P1143" s="142">
        <f t="shared" si="392"/>
        <v>20.225611564652315</v>
      </c>
      <c r="R1143" s="60">
        <v>40970</v>
      </c>
      <c r="S1143" s="121">
        <v>1133</v>
      </c>
      <c r="T1143" s="73">
        <f>'Calcul Es et Ea'!C1142</f>
        <v>11.41029</v>
      </c>
      <c r="U1143" s="65">
        <f>'Calcul Es et Ea'!D1142</f>
        <v>5.9439549999999999</v>
      </c>
      <c r="V1143" s="33">
        <f t="shared" si="396"/>
        <v>15.192670382904234</v>
      </c>
      <c r="W1143" s="33">
        <f t="shared" si="397"/>
        <v>8.9846959552568109</v>
      </c>
      <c r="X1143" s="35">
        <f t="shared" si="398"/>
        <v>0.59138359016641118</v>
      </c>
      <c r="Y1143" s="25">
        <f t="shared" si="399"/>
        <v>6.9182158855477445</v>
      </c>
      <c r="AA1143" s="60">
        <v>40970</v>
      </c>
      <c r="AB1143" s="121">
        <v>1133</v>
      </c>
      <c r="AC1143" s="73">
        <f t="shared" si="393"/>
        <v>11.41029</v>
      </c>
      <c r="AD1143" s="65">
        <f t="shared" si="394"/>
        <v>5.9439549999999999</v>
      </c>
      <c r="AE1143" s="33">
        <f>'Calcul Es et Ea'!I1142</f>
        <v>1.0660405535515813</v>
      </c>
      <c r="AF1143" s="47">
        <f t="shared" si="400"/>
        <v>284.57029</v>
      </c>
      <c r="AG1143" s="47">
        <f t="shared" si="401"/>
        <v>279.10395500000004</v>
      </c>
      <c r="AH1143" s="33">
        <f t="shared" si="402"/>
        <v>32.152897724815055</v>
      </c>
      <c r="AI1143" s="33">
        <f t="shared" si="403"/>
        <v>29.752663865572892</v>
      </c>
      <c r="AJ1143" s="25">
        <f t="shared" si="404"/>
        <v>2.7125151497303217</v>
      </c>
    </row>
    <row r="1144" spans="1:36" x14ac:dyDescent="0.45">
      <c r="A1144" s="60">
        <v>40971</v>
      </c>
      <c r="B1144" s="122">
        <v>1134</v>
      </c>
      <c r="C1144" s="89">
        <f t="shared" si="383"/>
        <v>9.5901624717714338</v>
      </c>
      <c r="D1144" s="75">
        <f t="shared" si="384"/>
        <v>4.4111732758645115</v>
      </c>
      <c r="E1144" s="75">
        <f t="shared" si="385"/>
        <v>5.1789891959069223</v>
      </c>
      <c r="G1144" s="111">
        <v>40971</v>
      </c>
      <c r="H1144" s="140">
        <v>1134</v>
      </c>
      <c r="I1144" s="149">
        <f t="shared" si="386"/>
        <v>2012</v>
      </c>
      <c r="J1144" s="13">
        <f t="shared" si="387"/>
        <v>3</v>
      </c>
      <c r="K1144" s="13">
        <f t="shared" si="388"/>
        <v>3</v>
      </c>
      <c r="L1144" s="144">
        <f t="shared" si="395"/>
        <v>63</v>
      </c>
      <c r="M1144" s="23">
        <f t="shared" si="389"/>
        <v>1.015422854166214</v>
      </c>
      <c r="N1144" s="35">
        <f t="shared" si="390"/>
        <v>-0.12301690600211586</v>
      </c>
      <c r="O1144" s="87">
        <f t="shared" si="391"/>
        <v>1.4363244785950249</v>
      </c>
      <c r="P1144" s="142">
        <f t="shared" si="392"/>
        <v>20.504305198124435</v>
      </c>
      <c r="R1144" s="60">
        <v>40971</v>
      </c>
      <c r="S1144" s="122">
        <v>1134</v>
      </c>
      <c r="T1144" s="73">
        <f>'Calcul Es et Ea'!C1143</f>
        <v>13.154389999999999</v>
      </c>
      <c r="U1144" s="65">
        <f>'Calcul Es et Ea'!D1143</f>
        <v>2.9338660000000001</v>
      </c>
      <c r="V1144" s="33">
        <f t="shared" si="396"/>
        <v>15.402013892623151</v>
      </c>
      <c r="W1144" s="33">
        <f t="shared" si="397"/>
        <v>12.454756456846017</v>
      </c>
      <c r="X1144" s="35">
        <f t="shared" si="398"/>
        <v>0.8086446709940488</v>
      </c>
      <c r="Y1144" s="25">
        <f t="shared" si="399"/>
        <v>9.5901624717714338</v>
      </c>
      <c r="AA1144" s="60">
        <v>40971</v>
      </c>
      <c r="AB1144" s="122">
        <v>1134</v>
      </c>
      <c r="AC1144" s="73">
        <f t="shared" si="393"/>
        <v>13.154389999999999</v>
      </c>
      <c r="AD1144" s="65">
        <f t="shared" si="394"/>
        <v>2.9338660000000001</v>
      </c>
      <c r="AE1144" s="33">
        <f>'Calcul Es et Ea'!I1143</f>
        <v>1.0933221667363517</v>
      </c>
      <c r="AF1144" s="47">
        <f t="shared" si="400"/>
        <v>286.31439</v>
      </c>
      <c r="AG1144" s="47">
        <f t="shared" si="401"/>
        <v>276.09386600000005</v>
      </c>
      <c r="AH1144" s="33">
        <f t="shared" si="402"/>
        <v>32.948420282739448</v>
      </c>
      <c r="AI1144" s="33">
        <f t="shared" si="403"/>
        <v>28.489768822176654</v>
      </c>
      <c r="AJ1144" s="25">
        <f t="shared" si="404"/>
        <v>4.4111732758645115</v>
      </c>
    </row>
    <row r="1145" spans="1:36" x14ac:dyDescent="0.45">
      <c r="A1145" s="60">
        <v>40972</v>
      </c>
      <c r="B1145" s="122">
        <v>1135</v>
      </c>
      <c r="C1145" s="89">
        <f t="shared" si="383"/>
        <v>7.7908020043097048</v>
      </c>
      <c r="D1145" s="75">
        <f t="shared" si="384"/>
        <v>3.2006261725197014</v>
      </c>
      <c r="E1145" s="75">
        <f t="shared" si="385"/>
        <v>4.5901758317900034</v>
      </c>
      <c r="G1145" s="111">
        <v>40972</v>
      </c>
      <c r="H1145" s="140">
        <v>1135</v>
      </c>
      <c r="I1145" s="149">
        <f t="shared" si="386"/>
        <v>2012</v>
      </c>
      <c r="J1145" s="13">
        <f t="shared" si="387"/>
        <v>3</v>
      </c>
      <c r="K1145" s="13">
        <f t="shared" si="388"/>
        <v>4</v>
      </c>
      <c r="L1145" s="144">
        <f t="shared" si="395"/>
        <v>64</v>
      </c>
      <c r="M1145" s="23">
        <f t="shared" si="389"/>
        <v>1.0149183827297661</v>
      </c>
      <c r="N1145" s="35">
        <f t="shared" si="390"/>
        <v>-0.11628441513126445</v>
      </c>
      <c r="O1145" s="87">
        <f t="shared" si="391"/>
        <v>1.4437939764975385</v>
      </c>
      <c r="P1145" s="142">
        <f t="shared" si="392"/>
        <v>20.784684296178298</v>
      </c>
      <c r="R1145" s="60">
        <v>40972</v>
      </c>
      <c r="S1145" s="122">
        <v>1135</v>
      </c>
      <c r="T1145" s="73">
        <f>'Calcul Es et Ea'!C1144</f>
        <v>10.881349999999999</v>
      </c>
      <c r="U1145" s="65">
        <f>'Calcul Es et Ea'!D1144</f>
        <v>4.3170440000000001</v>
      </c>
      <c r="V1145" s="33">
        <f t="shared" si="396"/>
        <v>15.612623455917291</v>
      </c>
      <c r="W1145" s="33">
        <f t="shared" si="397"/>
        <v>10.117924680921695</v>
      </c>
      <c r="X1145" s="35">
        <f t="shared" si="398"/>
        <v>0.64806050754314015</v>
      </c>
      <c r="Y1145" s="25">
        <f t="shared" si="399"/>
        <v>7.7908020043097048</v>
      </c>
      <c r="AA1145" s="60">
        <v>40972</v>
      </c>
      <c r="AB1145" s="122">
        <v>1135</v>
      </c>
      <c r="AC1145" s="73">
        <f t="shared" si="393"/>
        <v>10.881349999999999</v>
      </c>
      <c r="AD1145" s="65">
        <f t="shared" si="394"/>
        <v>4.3170440000000001</v>
      </c>
      <c r="AE1145" s="33">
        <f>'Calcul Es et Ea'!I1144</f>
        <v>1.0000677307924077</v>
      </c>
      <c r="AF1145" s="47">
        <f t="shared" si="400"/>
        <v>284.04135000000002</v>
      </c>
      <c r="AG1145" s="47">
        <f t="shared" si="401"/>
        <v>277.47704400000003</v>
      </c>
      <c r="AH1145" s="33">
        <f t="shared" si="402"/>
        <v>31.914508884010871</v>
      </c>
      <c r="AI1145" s="33">
        <f t="shared" si="403"/>
        <v>29.064986814103293</v>
      </c>
      <c r="AJ1145" s="25">
        <f t="shared" si="404"/>
        <v>3.2006261725197014</v>
      </c>
    </row>
    <row r="1146" spans="1:36" x14ac:dyDescent="0.45">
      <c r="A1146" s="60">
        <v>40973</v>
      </c>
      <c r="B1146" s="121">
        <v>1136</v>
      </c>
      <c r="C1146" s="89">
        <f t="shared" si="383"/>
        <v>9.8548632087454759</v>
      </c>
      <c r="D1146" s="75">
        <f t="shared" si="384"/>
        <v>4.7517372967484173</v>
      </c>
      <c r="E1146" s="75">
        <f t="shared" si="385"/>
        <v>5.1031259119970587</v>
      </c>
      <c r="G1146" s="111">
        <v>40973</v>
      </c>
      <c r="H1146" s="139">
        <v>1136</v>
      </c>
      <c r="I1146" s="149">
        <f t="shared" si="386"/>
        <v>2012</v>
      </c>
      <c r="J1146" s="13">
        <f t="shared" si="387"/>
        <v>3</v>
      </c>
      <c r="K1146" s="13">
        <f t="shared" si="388"/>
        <v>5</v>
      </c>
      <c r="L1146" s="144">
        <f t="shared" si="395"/>
        <v>65</v>
      </c>
      <c r="M1146" s="23">
        <f t="shared" si="389"/>
        <v>1.0144094906545502</v>
      </c>
      <c r="N1146" s="35">
        <f t="shared" si="390"/>
        <v>-0.10951746667858643</v>
      </c>
      <c r="O1146" s="87">
        <f t="shared" si="391"/>
        <v>1.4512827206623304</v>
      </c>
      <c r="P1146" s="142">
        <f t="shared" si="392"/>
        <v>21.066648561678342</v>
      </c>
      <c r="R1146" s="60">
        <v>40973</v>
      </c>
      <c r="S1146" s="121">
        <v>1136</v>
      </c>
      <c r="T1146" s="73">
        <f>'Calcul Es et Ea'!C1145</f>
        <v>11.43713</v>
      </c>
      <c r="U1146" s="65">
        <f>'Calcul Es et Ea'!D1145</f>
        <v>1.2131110000000001</v>
      </c>
      <c r="V1146" s="33">
        <f t="shared" si="396"/>
        <v>15.824423733590304</v>
      </c>
      <c r="W1146" s="33">
        <f t="shared" si="397"/>
        <v>12.798523647721398</v>
      </c>
      <c r="X1146" s="35">
        <f t="shared" si="398"/>
        <v>0.80878292083105263</v>
      </c>
      <c r="Y1146" s="25">
        <f t="shared" si="399"/>
        <v>9.8548632087454759</v>
      </c>
      <c r="AA1146" s="60">
        <v>40973</v>
      </c>
      <c r="AB1146" s="121">
        <v>1136</v>
      </c>
      <c r="AC1146" s="73">
        <f t="shared" si="393"/>
        <v>11.43713</v>
      </c>
      <c r="AD1146" s="65">
        <f t="shared" si="394"/>
        <v>1.2131110000000001</v>
      </c>
      <c r="AE1146" s="33">
        <f>'Calcul Es et Ea'!I1145</f>
        <v>0.81411457102058082</v>
      </c>
      <c r="AF1146" s="47">
        <f t="shared" si="400"/>
        <v>284.59713000000005</v>
      </c>
      <c r="AG1146" s="47">
        <f t="shared" si="401"/>
        <v>274.37311100000005</v>
      </c>
      <c r="AH1146" s="33">
        <f t="shared" si="402"/>
        <v>32.165029783639753</v>
      </c>
      <c r="AI1146" s="33">
        <f t="shared" si="403"/>
        <v>27.786131296573387</v>
      </c>
      <c r="AJ1146" s="25">
        <f t="shared" si="404"/>
        <v>4.7517372967484173</v>
      </c>
    </row>
    <row r="1147" spans="1:36" x14ac:dyDescent="0.45">
      <c r="A1147" s="60">
        <v>40974</v>
      </c>
      <c r="B1147" s="122">
        <v>1137</v>
      </c>
      <c r="C1147" s="89">
        <f t="shared" si="383"/>
        <v>10.290620706289193</v>
      </c>
      <c r="D1147" s="75">
        <f t="shared" si="384"/>
        <v>5.0455330154893678</v>
      </c>
      <c r="E1147" s="75">
        <f t="shared" si="385"/>
        <v>5.2450876907998252</v>
      </c>
      <c r="G1147" s="111">
        <v>40974</v>
      </c>
      <c r="H1147" s="140">
        <v>1137</v>
      </c>
      <c r="I1147" s="149">
        <f t="shared" si="386"/>
        <v>2012</v>
      </c>
      <c r="J1147" s="13">
        <f t="shared" si="387"/>
        <v>3</v>
      </c>
      <c r="K1147" s="13">
        <f t="shared" si="388"/>
        <v>6</v>
      </c>
      <c r="L1147" s="144">
        <f t="shared" si="395"/>
        <v>66</v>
      </c>
      <c r="M1147" s="23">
        <f t="shared" si="389"/>
        <v>1.013896328736271</v>
      </c>
      <c r="N1147" s="35">
        <f t="shared" si="390"/>
        <v>-0.10271806583695095</v>
      </c>
      <c r="O1147" s="87">
        <f t="shared" si="391"/>
        <v>1.4587894018501097</v>
      </c>
      <c r="P1147" s="142">
        <f t="shared" si="392"/>
        <v>21.350096792728802</v>
      </c>
      <c r="R1147" s="60">
        <v>40974</v>
      </c>
      <c r="S1147" s="122">
        <v>1137</v>
      </c>
      <c r="T1147" s="73">
        <f>'Calcul Es et Ea'!C1146</f>
        <v>10.764379999999999</v>
      </c>
      <c r="U1147" s="65">
        <f>'Calcul Es et Ea'!D1146</f>
        <v>-8.9744370000000004E-2</v>
      </c>
      <c r="V1147" s="33">
        <f t="shared" si="396"/>
        <v>16.037338706826169</v>
      </c>
      <c r="W1147" s="33">
        <f t="shared" si="397"/>
        <v>13.364442475700251</v>
      </c>
      <c r="X1147" s="35">
        <f t="shared" si="398"/>
        <v>0.83333293135548603</v>
      </c>
      <c r="Y1147" s="25">
        <f t="shared" si="399"/>
        <v>10.290620706289193</v>
      </c>
      <c r="AA1147" s="60">
        <v>40974</v>
      </c>
      <c r="AB1147" s="122">
        <v>1137</v>
      </c>
      <c r="AC1147" s="73">
        <f t="shared" si="393"/>
        <v>10.764379999999999</v>
      </c>
      <c r="AD1147" s="65">
        <f t="shared" si="394"/>
        <v>-8.9744370000000004E-2</v>
      </c>
      <c r="AE1147" s="33">
        <f>'Calcul Es et Ea'!I1146</f>
        <v>0.73191272003153662</v>
      </c>
      <c r="AF1147" s="47">
        <f t="shared" si="400"/>
        <v>283.92438000000004</v>
      </c>
      <c r="AG1147" s="47">
        <f t="shared" si="401"/>
        <v>273.07025563000002</v>
      </c>
      <c r="AH1147" s="33">
        <f t="shared" si="402"/>
        <v>31.861970972846098</v>
      </c>
      <c r="AI1147" s="33">
        <f t="shared" si="403"/>
        <v>27.262110940267512</v>
      </c>
      <c r="AJ1147" s="25">
        <f t="shared" si="404"/>
        <v>5.0455330154893678</v>
      </c>
    </row>
    <row r="1148" spans="1:36" x14ac:dyDescent="0.45">
      <c r="A1148" s="60">
        <v>40975</v>
      </c>
      <c r="B1148" s="122">
        <v>1138</v>
      </c>
      <c r="C1148" s="89">
        <f t="shared" si="383"/>
        <v>10.193353377521545</v>
      </c>
      <c r="D1148" s="75">
        <f t="shared" si="384"/>
        <v>4.748940284877297</v>
      </c>
      <c r="E1148" s="75">
        <f t="shared" si="385"/>
        <v>5.4444130926442478</v>
      </c>
      <c r="G1148" s="111">
        <v>40975</v>
      </c>
      <c r="H1148" s="140">
        <v>1138</v>
      </c>
      <c r="I1148" s="149">
        <f t="shared" si="386"/>
        <v>2012</v>
      </c>
      <c r="J1148" s="13">
        <f t="shared" si="387"/>
        <v>3</v>
      </c>
      <c r="K1148" s="13">
        <f t="shared" si="388"/>
        <v>7</v>
      </c>
      <c r="L1148" s="144">
        <f t="shared" si="395"/>
        <v>67</v>
      </c>
      <c r="M1148" s="23">
        <f t="shared" si="389"/>
        <v>1.0133790490358798</v>
      </c>
      <c r="N1148" s="35">
        <f t="shared" si="390"/>
        <v>-9.588822741557064E-2</v>
      </c>
      <c r="O1148" s="87">
        <f t="shared" si="391"/>
        <v>1.4663127399853586</v>
      </c>
      <c r="P1148" s="142">
        <f t="shared" si="392"/>
        <v>21.634926966174877</v>
      </c>
      <c r="R1148" s="60">
        <v>40975</v>
      </c>
      <c r="S1148" s="122">
        <v>1138</v>
      </c>
      <c r="T1148" s="73">
        <f>'Calcul Es et Ea'!C1147</f>
        <v>9.7949789999999997</v>
      </c>
      <c r="U1148" s="65">
        <f>'Calcul Es et Ea'!D1147</f>
        <v>-0.57635550000000002</v>
      </c>
      <c r="V1148" s="33">
        <f t="shared" si="396"/>
        <v>16.25129173991192</v>
      </c>
      <c r="W1148" s="33">
        <f t="shared" si="397"/>
        <v>13.238121269508499</v>
      </c>
      <c r="X1148" s="35">
        <f t="shared" si="398"/>
        <v>0.81458886354225568</v>
      </c>
      <c r="Y1148" s="25">
        <f t="shared" si="399"/>
        <v>10.193353377521545</v>
      </c>
      <c r="AA1148" s="60">
        <v>40975</v>
      </c>
      <c r="AB1148" s="122">
        <v>1138</v>
      </c>
      <c r="AC1148" s="73">
        <f t="shared" si="393"/>
        <v>9.7949789999999997</v>
      </c>
      <c r="AD1148" s="65">
        <f t="shared" si="394"/>
        <v>-0.57635550000000002</v>
      </c>
      <c r="AE1148" s="33">
        <f>'Calcul Es et Ea'!I1147</f>
        <v>0.77724652145322692</v>
      </c>
      <c r="AF1148" s="47">
        <f t="shared" si="400"/>
        <v>282.95497900000004</v>
      </c>
      <c r="AG1148" s="47">
        <f t="shared" si="401"/>
        <v>272.58364450000005</v>
      </c>
      <c r="AH1148" s="33">
        <f t="shared" si="402"/>
        <v>31.429050062790846</v>
      </c>
      <c r="AI1148" s="33">
        <f t="shared" si="403"/>
        <v>27.068305451634433</v>
      </c>
      <c r="AJ1148" s="25">
        <f t="shared" si="404"/>
        <v>4.748940284877297</v>
      </c>
    </row>
    <row r="1149" spans="1:36" x14ac:dyDescent="0.45">
      <c r="A1149" s="60">
        <v>40976</v>
      </c>
      <c r="B1149" s="121">
        <v>1139</v>
      </c>
      <c r="C1149" s="89">
        <f t="shared" si="383"/>
        <v>10.140947748706088</v>
      </c>
      <c r="D1149" s="75">
        <f t="shared" si="384"/>
        <v>4.6179909265004744</v>
      </c>
      <c r="E1149" s="75">
        <f t="shared" si="385"/>
        <v>5.5229568222056136</v>
      </c>
      <c r="G1149" s="111">
        <v>40976</v>
      </c>
      <c r="H1149" s="139">
        <v>1139</v>
      </c>
      <c r="I1149" s="149">
        <f t="shared" si="386"/>
        <v>2012</v>
      </c>
      <c r="J1149" s="13">
        <f t="shared" si="387"/>
        <v>3</v>
      </c>
      <c r="K1149" s="13">
        <f t="shared" si="388"/>
        <v>8</v>
      </c>
      <c r="L1149" s="144">
        <f t="shared" si="395"/>
        <v>68</v>
      </c>
      <c r="M1149" s="23">
        <f t="shared" si="389"/>
        <v>1.012857804834516</v>
      </c>
      <c r="N1149" s="35">
        <f t="shared" si="390"/>
        <v>-8.9029975242969572E-2</v>
      </c>
      <c r="O1149" s="87">
        <f t="shared" si="391"/>
        <v>1.4738514824320113</v>
      </c>
      <c r="P1149" s="142">
        <f t="shared" si="392"/>
        <v>21.921036321915672</v>
      </c>
      <c r="R1149" s="60">
        <v>40976</v>
      </c>
      <c r="S1149" s="121">
        <v>1139</v>
      </c>
      <c r="T1149" s="73">
        <f>'Calcul Es et Ea'!C1148</f>
        <v>11.434329999999999</v>
      </c>
      <c r="U1149" s="65">
        <f>'Calcul Es et Ea'!D1148</f>
        <v>1.435567</v>
      </c>
      <c r="V1149" s="33">
        <f t="shared" si="396"/>
        <v>16.466205643570177</v>
      </c>
      <c r="W1149" s="33">
        <f t="shared" si="397"/>
        <v>13.170062011306607</v>
      </c>
      <c r="X1149" s="35">
        <f t="shared" si="398"/>
        <v>0.79982372966715209</v>
      </c>
      <c r="Y1149" s="25">
        <f t="shared" si="399"/>
        <v>10.140947748706088</v>
      </c>
      <c r="AA1149" s="60">
        <v>40976</v>
      </c>
      <c r="AB1149" s="121">
        <v>1139</v>
      </c>
      <c r="AC1149" s="73">
        <f t="shared" si="393"/>
        <v>11.434329999999999</v>
      </c>
      <c r="AD1149" s="65">
        <f t="shared" si="394"/>
        <v>1.435567</v>
      </c>
      <c r="AE1149" s="33">
        <f>'Calcul Es et Ea'!I1148</f>
        <v>0.85173149330753073</v>
      </c>
      <c r="AF1149" s="47">
        <f t="shared" si="400"/>
        <v>284.59433000000001</v>
      </c>
      <c r="AG1149" s="47">
        <f t="shared" si="401"/>
        <v>274.59556700000002</v>
      </c>
      <c r="AH1149" s="33">
        <f t="shared" si="402"/>
        <v>32.163763983745085</v>
      </c>
      <c r="AI1149" s="33">
        <f t="shared" si="403"/>
        <v>27.876354613825956</v>
      </c>
      <c r="AJ1149" s="25">
        <f t="shared" si="404"/>
        <v>4.6179909265004744</v>
      </c>
    </row>
    <row r="1150" spans="1:36" x14ac:dyDescent="0.45">
      <c r="A1150" s="60">
        <v>40977</v>
      </c>
      <c r="B1150" s="122">
        <v>1140</v>
      </c>
      <c r="C1150" s="89">
        <f t="shared" si="383"/>
        <v>12.209776148678621</v>
      </c>
      <c r="D1150" s="75">
        <f t="shared" si="384"/>
        <v>5.9340144801115686</v>
      </c>
      <c r="E1150" s="75">
        <f t="shared" si="385"/>
        <v>6.2757616685670525</v>
      </c>
      <c r="G1150" s="111">
        <v>40977</v>
      </c>
      <c r="H1150" s="140">
        <v>1140</v>
      </c>
      <c r="I1150" s="149">
        <f t="shared" si="386"/>
        <v>2012</v>
      </c>
      <c r="J1150" s="13">
        <f t="shared" si="387"/>
        <v>3</v>
      </c>
      <c r="K1150" s="13">
        <f t="shared" si="388"/>
        <v>9</v>
      </c>
      <c r="L1150" s="144">
        <f t="shared" si="395"/>
        <v>69</v>
      </c>
      <c r="M1150" s="23">
        <f t="shared" si="389"/>
        <v>1.0123327505880855</v>
      </c>
      <c r="N1150" s="35">
        <f t="shared" si="390"/>
        <v>-8.2145341567279873E-2</v>
      </c>
      <c r="O1150" s="87">
        <f t="shared" si="391"/>
        <v>1.4814044022413091</v>
      </c>
      <c r="P1150" s="142">
        <f t="shared" si="392"/>
        <v>22.208321447842678</v>
      </c>
      <c r="R1150" s="60">
        <v>40977</v>
      </c>
      <c r="S1150" s="122">
        <v>1140</v>
      </c>
      <c r="T1150" s="73">
        <f>'Calcul Es et Ea'!C1149</f>
        <v>13.774369999999999</v>
      </c>
      <c r="U1150" s="65">
        <f>'Calcul Es et Ea'!D1149</f>
        <v>-0.34759990000000002</v>
      </c>
      <c r="V1150" s="33">
        <f t="shared" si="396"/>
        <v>16.682002738761508</v>
      </c>
      <c r="W1150" s="33">
        <f t="shared" si="397"/>
        <v>15.856852141141067</v>
      </c>
      <c r="X1150" s="35">
        <f t="shared" si="398"/>
        <v>0.95053647871048719</v>
      </c>
      <c r="Y1150" s="25">
        <f t="shared" si="399"/>
        <v>12.209776148678621</v>
      </c>
      <c r="AA1150" s="60">
        <v>40977</v>
      </c>
      <c r="AB1150" s="122">
        <v>1140</v>
      </c>
      <c r="AC1150" s="73">
        <f t="shared" si="393"/>
        <v>13.774369999999999</v>
      </c>
      <c r="AD1150" s="65">
        <f t="shared" si="394"/>
        <v>-0.34759990000000002</v>
      </c>
      <c r="AE1150" s="33">
        <f>'Calcul Es et Ea'!I1149</f>
        <v>0.85468632711003834</v>
      </c>
      <c r="AF1150" s="47">
        <f t="shared" si="400"/>
        <v>286.93437</v>
      </c>
      <c r="AG1150" s="47">
        <f t="shared" si="401"/>
        <v>272.81240010000005</v>
      </c>
      <c r="AH1150" s="33">
        <f t="shared" si="402"/>
        <v>33.234732221151383</v>
      </c>
      <c r="AI1150" s="33">
        <f t="shared" si="403"/>
        <v>27.159284137706464</v>
      </c>
      <c r="AJ1150" s="25">
        <f t="shared" si="404"/>
        <v>5.9340144801115686</v>
      </c>
    </row>
    <row r="1151" spans="1:36" x14ac:dyDescent="0.45">
      <c r="A1151" s="60">
        <v>40978</v>
      </c>
      <c r="B1151" s="122">
        <v>1141</v>
      </c>
      <c r="C1151" s="89">
        <f t="shared" si="383"/>
        <v>9.4878676990503301</v>
      </c>
      <c r="D1151" s="75">
        <f t="shared" si="384"/>
        <v>3.9529240169874851</v>
      </c>
      <c r="E1151" s="75">
        <f t="shared" si="385"/>
        <v>5.5349436820628455</v>
      </c>
      <c r="G1151" s="111">
        <v>40978</v>
      </c>
      <c r="H1151" s="140">
        <v>1141</v>
      </c>
      <c r="I1151" s="149">
        <f t="shared" si="386"/>
        <v>2012</v>
      </c>
      <c r="J1151" s="13">
        <f t="shared" si="387"/>
        <v>3</v>
      </c>
      <c r="K1151" s="13">
        <f t="shared" si="388"/>
        <v>10</v>
      </c>
      <c r="L1151" s="144">
        <f t="shared" si="395"/>
        <v>70</v>
      </c>
      <c r="M1151" s="23">
        <f t="shared" si="389"/>
        <v>1.0118040418814931</v>
      </c>
      <c r="N1151" s="35">
        <f t="shared" si="390"/>
        <v>-7.5236366454042039E-2</v>
      </c>
      <c r="O1151" s="87">
        <f t="shared" si="391"/>
        <v>1.4889702963746325</v>
      </c>
      <c r="P1151" s="142">
        <f t="shared" si="392"/>
        <v>22.496678365217843</v>
      </c>
      <c r="R1151" s="60">
        <v>40978</v>
      </c>
      <c r="S1151" s="122">
        <v>1141</v>
      </c>
      <c r="T1151" s="73">
        <f>'Calcul Es et Ea'!C1150</f>
        <v>12.53834</v>
      </c>
      <c r="U1151" s="65">
        <f>'Calcul Es et Ea'!D1150</f>
        <v>4.2281339999999998</v>
      </c>
      <c r="V1151" s="33">
        <f t="shared" si="396"/>
        <v>16.898604920817036</v>
      </c>
      <c r="W1151" s="33">
        <f t="shared" si="397"/>
        <v>12.321906102662766</v>
      </c>
      <c r="X1151" s="35">
        <f t="shared" si="398"/>
        <v>0.72916706203857506</v>
      </c>
      <c r="Y1151" s="25">
        <f t="shared" si="399"/>
        <v>9.4878676990503301</v>
      </c>
      <c r="AA1151" s="60">
        <v>40978</v>
      </c>
      <c r="AB1151" s="122">
        <v>1141</v>
      </c>
      <c r="AC1151" s="73">
        <f t="shared" si="393"/>
        <v>12.53834</v>
      </c>
      <c r="AD1151" s="65">
        <f t="shared" si="394"/>
        <v>4.2281339999999998</v>
      </c>
      <c r="AE1151" s="33">
        <f>'Calcul Es et Ea'!I1150</f>
        <v>0.97155946584139963</v>
      </c>
      <c r="AF1151" s="47">
        <f t="shared" si="400"/>
        <v>285.69834000000003</v>
      </c>
      <c r="AG1151" s="47">
        <f t="shared" si="401"/>
        <v>277.38813400000004</v>
      </c>
      <c r="AH1151" s="33">
        <f t="shared" si="402"/>
        <v>32.665759572887886</v>
      </c>
      <c r="AI1151" s="33">
        <f t="shared" si="403"/>
        <v>29.027752365216333</v>
      </c>
      <c r="AJ1151" s="25">
        <f t="shared" si="404"/>
        <v>3.9529240169874851</v>
      </c>
    </row>
    <row r="1152" spans="1:36" x14ac:dyDescent="0.45">
      <c r="A1152" s="60">
        <v>40979</v>
      </c>
      <c r="B1152" s="121">
        <v>1142</v>
      </c>
      <c r="C1152" s="89">
        <f t="shared" si="383"/>
        <v>10.230710226042246</v>
      </c>
      <c r="D1152" s="75">
        <f t="shared" si="384"/>
        <v>4.1462502062799675</v>
      </c>
      <c r="E1152" s="75">
        <f t="shared" si="385"/>
        <v>6.0844600197622789</v>
      </c>
      <c r="G1152" s="111">
        <v>40979</v>
      </c>
      <c r="H1152" s="139">
        <v>1142</v>
      </c>
      <c r="I1152" s="149">
        <f t="shared" si="386"/>
        <v>2012</v>
      </c>
      <c r="J1152" s="13">
        <f t="shared" si="387"/>
        <v>3</v>
      </c>
      <c r="K1152" s="13">
        <f t="shared" si="388"/>
        <v>11</v>
      </c>
      <c r="L1152" s="144">
        <f t="shared" si="395"/>
        <v>71</v>
      </c>
      <c r="M1152" s="23">
        <f t="shared" si="389"/>
        <v>1.0112718353825392</v>
      </c>
      <c r="N1152" s="35">
        <f t="shared" si="390"/>
        <v>-6.8305097181690172E-2</v>
      </c>
      <c r="O1152" s="87">
        <f t="shared" si="391"/>
        <v>1.4965479839039173</v>
      </c>
      <c r="P1152" s="142">
        <f t="shared" si="392"/>
        <v>22.786002614305588</v>
      </c>
      <c r="R1152" s="60">
        <v>40979</v>
      </c>
      <c r="S1152" s="121">
        <v>1142</v>
      </c>
      <c r="T1152" s="73">
        <f>'Calcul Es et Ea'!C1151</f>
        <v>14.47705</v>
      </c>
      <c r="U1152" s="65">
        <f>'Calcul Es et Ea'!D1151</f>
        <v>5.0584439999999997</v>
      </c>
      <c r="V1152" s="33">
        <f t="shared" si="396"/>
        <v>17.115933723761785</v>
      </c>
      <c r="W1152" s="33">
        <f t="shared" si="397"/>
        <v>13.286636657197723</v>
      </c>
      <c r="X1152" s="35">
        <f t="shared" si="398"/>
        <v>0.7762729671447659</v>
      </c>
      <c r="Y1152" s="25">
        <f t="shared" si="399"/>
        <v>10.230710226042246</v>
      </c>
      <c r="AA1152" s="60">
        <v>40979</v>
      </c>
      <c r="AB1152" s="121">
        <v>1142</v>
      </c>
      <c r="AC1152" s="73">
        <f t="shared" si="393"/>
        <v>14.47705</v>
      </c>
      <c r="AD1152" s="65">
        <f t="shared" si="394"/>
        <v>5.0584439999999997</v>
      </c>
      <c r="AE1152" s="33">
        <f>'Calcul Es et Ea'!I1151</f>
        <v>1.1668543350088501</v>
      </c>
      <c r="AF1152" s="47">
        <f t="shared" si="400"/>
        <v>287.63705000000004</v>
      </c>
      <c r="AG1152" s="47">
        <f t="shared" si="401"/>
        <v>278.21844400000003</v>
      </c>
      <c r="AH1152" s="33">
        <f t="shared" si="402"/>
        <v>33.561487188939566</v>
      </c>
      <c r="AI1152" s="33">
        <f t="shared" si="403"/>
        <v>29.37687280218665</v>
      </c>
      <c r="AJ1152" s="25">
        <f t="shared" si="404"/>
        <v>4.1462502062799675</v>
      </c>
    </row>
    <row r="1153" spans="1:36" x14ac:dyDescent="0.45">
      <c r="A1153" s="60">
        <v>40980</v>
      </c>
      <c r="B1153" s="122">
        <v>1143</v>
      </c>
      <c r="C1153" s="89">
        <f t="shared" si="383"/>
        <v>12.493257933130703</v>
      </c>
      <c r="D1153" s="75">
        <f t="shared" si="384"/>
        <v>5.5562479367754554</v>
      </c>
      <c r="E1153" s="75">
        <f t="shared" si="385"/>
        <v>6.9370099963552478</v>
      </c>
      <c r="G1153" s="111">
        <v>40980</v>
      </c>
      <c r="H1153" s="140">
        <v>1143</v>
      </c>
      <c r="I1153" s="149">
        <f t="shared" si="386"/>
        <v>2012</v>
      </c>
      <c r="J1153" s="13">
        <f t="shared" si="387"/>
        <v>3</v>
      </c>
      <c r="K1153" s="13">
        <f t="shared" si="388"/>
        <v>12</v>
      </c>
      <c r="L1153" s="144">
        <f t="shared" si="395"/>
        <v>72</v>
      </c>
      <c r="M1153" s="23">
        <f t="shared" si="389"/>
        <v>1.0107362887954954</v>
      </c>
      <c r="N1153" s="35">
        <f t="shared" si="390"/>
        <v>-6.1353587634898551E-2</v>
      </c>
      <c r="O1153" s="87">
        <f t="shared" si="391"/>
        <v>1.5041363041920897</v>
      </c>
      <c r="P1153" s="142">
        <f t="shared" si="392"/>
        <v>23.076189340074389</v>
      </c>
      <c r="R1153" s="60">
        <v>40980</v>
      </c>
      <c r="S1153" s="122">
        <v>1143</v>
      </c>
      <c r="T1153" s="73">
        <f>'Calcul Es et Ea'!C1152</f>
        <v>17.741489999999999</v>
      </c>
      <c r="U1153" s="65">
        <f>'Calcul Es et Ea'!D1152</f>
        <v>4.0473559999999997</v>
      </c>
      <c r="V1153" s="33">
        <f t="shared" si="396"/>
        <v>17.333910384690281</v>
      </c>
      <c r="W1153" s="33">
        <f t="shared" si="397"/>
        <v>16.225010302767146</v>
      </c>
      <c r="X1153" s="35">
        <f t="shared" si="398"/>
        <v>0.93602712502179874</v>
      </c>
      <c r="Y1153" s="25">
        <f t="shared" si="399"/>
        <v>12.493257933130703</v>
      </c>
      <c r="AA1153" s="60">
        <v>40980</v>
      </c>
      <c r="AB1153" s="122">
        <v>1143</v>
      </c>
      <c r="AC1153" s="73">
        <f t="shared" si="393"/>
        <v>17.741489999999999</v>
      </c>
      <c r="AD1153" s="65">
        <f t="shared" si="394"/>
        <v>4.0473559999999997</v>
      </c>
      <c r="AE1153" s="33">
        <f>'Calcul Es et Ea'!I1152</f>
        <v>1.1501368148447957</v>
      </c>
      <c r="AF1153" s="47">
        <f t="shared" si="400"/>
        <v>290.90149000000002</v>
      </c>
      <c r="AG1153" s="47">
        <f t="shared" si="401"/>
        <v>277.207356</v>
      </c>
      <c r="AH1153" s="33">
        <f t="shared" si="402"/>
        <v>35.111200278152175</v>
      </c>
      <c r="AI1153" s="33">
        <f t="shared" si="403"/>
        <v>28.952155023957101</v>
      </c>
      <c r="AJ1153" s="25">
        <f t="shared" si="404"/>
        <v>5.5562479367754554</v>
      </c>
    </row>
    <row r="1154" spans="1:36" x14ac:dyDescent="0.45">
      <c r="A1154" s="60">
        <v>40981</v>
      </c>
      <c r="B1154" s="122">
        <v>1144</v>
      </c>
      <c r="C1154" s="89">
        <f t="shared" si="383"/>
        <v>11.848176466726473</v>
      </c>
      <c r="D1154" s="75">
        <f t="shared" si="384"/>
        <v>4.9513941732021332</v>
      </c>
      <c r="E1154" s="75">
        <f t="shared" si="385"/>
        <v>6.8967822935243399</v>
      </c>
      <c r="G1154" s="111">
        <v>40981</v>
      </c>
      <c r="H1154" s="140">
        <v>1144</v>
      </c>
      <c r="I1154" s="149">
        <f t="shared" si="386"/>
        <v>2012</v>
      </c>
      <c r="J1154" s="13">
        <f t="shared" si="387"/>
        <v>3</v>
      </c>
      <c r="K1154" s="13">
        <f t="shared" si="388"/>
        <v>13</v>
      </c>
      <c r="L1154" s="144">
        <f t="shared" si="395"/>
        <v>73</v>
      </c>
      <c r="M1154" s="23">
        <f t="shared" si="389"/>
        <v>1.0101975608143732</v>
      </c>
      <c r="N1154" s="35">
        <f t="shared" si="390"/>
        <v>-5.4383897695971947E-2</v>
      </c>
      <c r="O1154" s="87">
        <f t="shared" si="391"/>
        <v>1.511734115055785</v>
      </c>
      <c r="P1154" s="142">
        <f t="shared" si="392"/>
        <v>23.367133377784903</v>
      </c>
      <c r="R1154" s="60">
        <v>40981</v>
      </c>
      <c r="S1154" s="122">
        <v>1144</v>
      </c>
      <c r="T1154" s="73">
        <f>'Calcul Es et Ea'!C1153</f>
        <v>17.668130000000001</v>
      </c>
      <c r="U1154" s="65">
        <f>'Calcul Es et Ea'!D1153</f>
        <v>5.6564569999999996</v>
      </c>
      <c r="V1154" s="33">
        <f t="shared" si="396"/>
        <v>17.55245590805691</v>
      </c>
      <c r="W1154" s="33">
        <f t="shared" si="397"/>
        <v>15.387242164579835</v>
      </c>
      <c r="X1154" s="35">
        <f t="shared" si="398"/>
        <v>0.87664325979117252</v>
      </c>
      <c r="Y1154" s="25">
        <f t="shared" si="399"/>
        <v>11.848176466726473</v>
      </c>
      <c r="AA1154" s="60">
        <v>40981</v>
      </c>
      <c r="AB1154" s="122">
        <v>1144</v>
      </c>
      <c r="AC1154" s="73">
        <f t="shared" si="393"/>
        <v>17.668130000000001</v>
      </c>
      <c r="AD1154" s="65">
        <f t="shared" si="394"/>
        <v>5.6564569999999996</v>
      </c>
      <c r="AE1154" s="33">
        <f>'Calcul Es et Ea'!I1153</f>
        <v>1.2476659050679428</v>
      </c>
      <c r="AF1154" s="47">
        <f t="shared" si="400"/>
        <v>290.82813000000004</v>
      </c>
      <c r="AG1154" s="47">
        <f t="shared" si="401"/>
        <v>278.81645700000001</v>
      </c>
      <c r="AH1154" s="33">
        <f t="shared" si="402"/>
        <v>35.075796080281414</v>
      </c>
      <c r="AI1154" s="33">
        <f t="shared" si="403"/>
        <v>29.630263252535148</v>
      </c>
      <c r="AJ1154" s="25">
        <f t="shared" si="404"/>
        <v>4.9513941732021332</v>
      </c>
    </row>
    <row r="1155" spans="1:36" x14ac:dyDescent="0.45">
      <c r="A1155" s="60">
        <v>40982</v>
      </c>
      <c r="B1155" s="121">
        <v>1145</v>
      </c>
      <c r="C1155" s="89">
        <f t="shared" si="383"/>
        <v>13.970351539092754</v>
      </c>
      <c r="D1155" s="75">
        <f t="shared" si="384"/>
        <v>5.9228985569276995</v>
      </c>
      <c r="E1155" s="75">
        <f t="shared" si="385"/>
        <v>8.0474529821650549</v>
      </c>
      <c r="G1155" s="111">
        <v>40982</v>
      </c>
      <c r="H1155" s="139">
        <v>1145</v>
      </c>
      <c r="I1155" s="149">
        <f t="shared" si="386"/>
        <v>2012</v>
      </c>
      <c r="J1155" s="13">
        <f t="shared" si="387"/>
        <v>3</v>
      </c>
      <c r="K1155" s="13">
        <f t="shared" si="388"/>
        <v>14</v>
      </c>
      <c r="L1155" s="144">
        <f t="shared" si="395"/>
        <v>74</v>
      </c>
      <c r="M1155" s="23">
        <f t="shared" si="389"/>
        <v>1.0096558110759004</v>
      </c>
      <c r="N1155" s="35">
        <f t="shared" si="390"/>
        <v>-4.7398092634457288E-2</v>
      </c>
      <c r="O1155" s="87">
        <f t="shared" si="391"/>
        <v>1.5193402909124731</v>
      </c>
      <c r="P1155" s="142">
        <f t="shared" si="392"/>
        <v>23.658729338283599</v>
      </c>
      <c r="R1155" s="60">
        <v>40982</v>
      </c>
      <c r="S1155" s="121">
        <v>1145</v>
      </c>
      <c r="T1155" s="73">
        <f>'Calcul Es et Ea'!C1154</f>
        <v>19.454249999999998</v>
      </c>
      <c r="U1155" s="65">
        <f>'Calcul Es et Ea'!D1154</f>
        <v>3.163421</v>
      </c>
      <c r="V1155" s="33">
        <f t="shared" si="396"/>
        <v>17.771491129745108</v>
      </c>
      <c r="W1155" s="33">
        <f t="shared" si="397"/>
        <v>18.143313687133446</v>
      </c>
      <c r="X1155" s="35">
        <f t="shared" si="398"/>
        <v>1</v>
      </c>
      <c r="Y1155" s="25">
        <f t="shared" si="399"/>
        <v>13.970351539092754</v>
      </c>
      <c r="AA1155" s="60">
        <v>40982</v>
      </c>
      <c r="AB1155" s="121">
        <v>1145</v>
      </c>
      <c r="AC1155" s="73">
        <f t="shared" si="393"/>
        <v>19.454249999999998</v>
      </c>
      <c r="AD1155" s="65">
        <f t="shared" si="394"/>
        <v>3.163421</v>
      </c>
      <c r="AE1155" s="33">
        <f>'Calcul Es et Ea'!I1154</f>
        <v>1.2484842070605711</v>
      </c>
      <c r="AF1155" s="47">
        <f t="shared" si="400"/>
        <v>292.61425000000003</v>
      </c>
      <c r="AG1155" s="47">
        <f t="shared" si="401"/>
        <v>276.32342100000005</v>
      </c>
      <c r="AH1155" s="33">
        <f t="shared" si="402"/>
        <v>35.945438103287096</v>
      </c>
      <c r="AI1155" s="33">
        <f t="shared" si="403"/>
        <v>28.584636989574808</v>
      </c>
      <c r="AJ1155" s="25">
        <f t="shared" si="404"/>
        <v>5.9228985569276995</v>
      </c>
    </row>
    <row r="1156" spans="1:36" x14ac:dyDescent="0.45">
      <c r="A1156" s="60">
        <v>40983</v>
      </c>
      <c r="B1156" s="122">
        <v>1146</v>
      </c>
      <c r="C1156" s="89">
        <f t="shared" si="383"/>
        <v>14.778216769531538</v>
      </c>
      <c r="D1156" s="75">
        <f t="shared" si="384"/>
        <v>6.0785356701202833</v>
      </c>
      <c r="E1156" s="75">
        <f t="shared" si="385"/>
        <v>8.6996810994112543</v>
      </c>
      <c r="G1156" s="111">
        <v>40983</v>
      </c>
      <c r="H1156" s="140">
        <v>1146</v>
      </c>
      <c r="I1156" s="149">
        <f t="shared" si="386"/>
        <v>2012</v>
      </c>
      <c r="J1156" s="13">
        <f t="shared" si="387"/>
        <v>3</v>
      </c>
      <c r="K1156" s="13">
        <f t="shared" si="388"/>
        <v>15</v>
      </c>
      <c r="L1156" s="144">
        <f t="shared" si="395"/>
        <v>75</v>
      </c>
      <c r="M1156" s="23">
        <f t="shared" si="389"/>
        <v>1.0091112001122164</v>
      </c>
      <c r="N1156" s="35">
        <f t="shared" si="390"/>
        <v>-4.0398242495160511E-2</v>
      </c>
      <c r="O1156" s="87">
        <f t="shared" si="391"/>
        <v>1.5269537209139656</v>
      </c>
      <c r="P1156" s="142">
        <f t="shared" si="392"/>
        <v>23.950871692822911</v>
      </c>
      <c r="R1156" s="60">
        <v>40983</v>
      </c>
      <c r="S1156" s="122">
        <v>1146</v>
      </c>
      <c r="T1156" s="73">
        <f>'Calcul Es et Ea'!C1155</f>
        <v>21.312999999999999</v>
      </c>
      <c r="U1156" s="65">
        <f>'Calcul Es et Ea'!D1155</f>
        <v>3.5255879999999999</v>
      </c>
      <c r="V1156" s="33">
        <f t="shared" si="396"/>
        <v>17.99093678078086</v>
      </c>
      <c r="W1156" s="33">
        <f t="shared" si="397"/>
        <v>19.192489311079918</v>
      </c>
      <c r="X1156" s="35">
        <f t="shared" si="398"/>
        <v>1</v>
      </c>
      <c r="Y1156" s="25">
        <f t="shared" si="399"/>
        <v>14.778216769531538</v>
      </c>
      <c r="AA1156" s="60">
        <v>40983</v>
      </c>
      <c r="AB1156" s="122">
        <v>1146</v>
      </c>
      <c r="AC1156" s="73">
        <f t="shared" si="393"/>
        <v>21.312999999999999</v>
      </c>
      <c r="AD1156" s="65">
        <f t="shared" si="394"/>
        <v>3.5255879999999999</v>
      </c>
      <c r="AE1156" s="33">
        <f>'Calcul Es et Ea'!I1155</f>
        <v>1.2207928610983587</v>
      </c>
      <c r="AF1156" s="47">
        <f t="shared" si="400"/>
        <v>294.47300000000001</v>
      </c>
      <c r="AG1156" s="47">
        <f t="shared" si="401"/>
        <v>276.68558800000005</v>
      </c>
      <c r="AH1156" s="33">
        <f t="shared" si="402"/>
        <v>36.867510834429247</v>
      </c>
      <c r="AI1156" s="33">
        <f t="shared" si="403"/>
        <v>28.734791222157526</v>
      </c>
      <c r="AJ1156" s="25">
        <f t="shared" si="404"/>
        <v>6.0785356701202833</v>
      </c>
    </row>
    <row r="1157" spans="1:36" x14ac:dyDescent="0.45">
      <c r="A1157" s="60">
        <v>40984</v>
      </c>
      <c r="B1157" s="122">
        <v>1147</v>
      </c>
      <c r="C1157" s="89">
        <f t="shared" si="383"/>
        <v>11.027379427268185</v>
      </c>
      <c r="D1157" s="75">
        <f t="shared" si="384"/>
        <v>4.2058807638288718</v>
      </c>
      <c r="E1157" s="75">
        <f t="shared" si="385"/>
        <v>6.8214986634393133</v>
      </c>
      <c r="G1157" s="111">
        <v>40984</v>
      </c>
      <c r="H1157" s="140">
        <v>1147</v>
      </c>
      <c r="I1157" s="149">
        <f t="shared" si="386"/>
        <v>2012</v>
      </c>
      <c r="J1157" s="13">
        <f t="shared" si="387"/>
        <v>3</v>
      </c>
      <c r="K1157" s="13">
        <f t="shared" si="388"/>
        <v>16</v>
      </c>
      <c r="L1157" s="144">
        <f t="shared" si="395"/>
        <v>76</v>
      </c>
      <c r="M1157" s="23">
        <f t="shared" si="389"/>
        <v>1.0085638893033033</v>
      </c>
      <c r="N1157" s="35">
        <f t="shared" si="390"/>
        <v>-3.3386421484746936E-2</v>
      </c>
      <c r="O1157" s="87">
        <f t="shared" si="391"/>
        <v>1.5345733070681666</v>
      </c>
      <c r="P1157" s="142">
        <f t="shared" si="392"/>
        <v>24.243454857232141</v>
      </c>
      <c r="R1157" s="60">
        <v>40984</v>
      </c>
      <c r="S1157" s="122">
        <v>1147</v>
      </c>
      <c r="T1157" s="73">
        <f>'Calcul Es et Ea'!C1156</f>
        <v>14.69516</v>
      </c>
      <c r="U1157" s="65">
        <f>'Calcul Es et Ea'!D1156</f>
        <v>5.0287110000000004</v>
      </c>
      <c r="V1157" s="33">
        <f t="shared" si="396"/>
        <v>18.210713550558495</v>
      </c>
      <c r="W1157" s="33">
        <f t="shared" si="397"/>
        <v>14.321271983465175</v>
      </c>
      <c r="X1157" s="35">
        <f t="shared" si="398"/>
        <v>0.7864201445871386</v>
      </c>
      <c r="Y1157" s="25">
        <f t="shared" si="399"/>
        <v>11.027379427268185</v>
      </c>
      <c r="AA1157" s="60">
        <v>40984</v>
      </c>
      <c r="AB1157" s="122">
        <v>1147</v>
      </c>
      <c r="AC1157" s="73">
        <f t="shared" si="393"/>
        <v>14.69516</v>
      </c>
      <c r="AD1157" s="65">
        <f t="shared" si="394"/>
        <v>5.0287110000000004</v>
      </c>
      <c r="AE1157" s="33">
        <f>'Calcul Es et Ea'!I1156</f>
        <v>1.1860249790855424</v>
      </c>
      <c r="AF1157" s="47">
        <f t="shared" si="400"/>
        <v>287.85516000000001</v>
      </c>
      <c r="AG1157" s="47">
        <f t="shared" si="401"/>
        <v>278.18871100000001</v>
      </c>
      <c r="AH1157" s="33">
        <f t="shared" si="402"/>
        <v>33.663399320581618</v>
      </c>
      <c r="AI1157" s="33">
        <f t="shared" si="403"/>
        <v>29.364316876174005</v>
      </c>
      <c r="AJ1157" s="25">
        <f t="shared" si="404"/>
        <v>4.2058807638288718</v>
      </c>
    </row>
    <row r="1158" spans="1:36" x14ac:dyDescent="0.45">
      <c r="A1158" s="60">
        <v>40985</v>
      </c>
      <c r="B1158" s="121">
        <v>1148</v>
      </c>
      <c r="C1158" s="89">
        <f t="shared" si="383"/>
        <v>8.731623170235574</v>
      </c>
      <c r="D1158" s="75">
        <f t="shared" si="384"/>
        <v>2.9079704750443196</v>
      </c>
      <c r="E1158" s="75">
        <f t="shared" si="385"/>
        <v>5.8236526951912548</v>
      </c>
      <c r="G1158" s="111">
        <v>40985</v>
      </c>
      <c r="H1158" s="139">
        <v>1148</v>
      </c>
      <c r="I1158" s="149">
        <f t="shared" si="386"/>
        <v>2012</v>
      </c>
      <c r="J1158" s="13">
        <f t="shared" si="387"/>
        <v>3</v>
      </c>
      <c r="K1158" s="13">
        <f t="shared" si="388"/>
        <v>17</v>
      </c>
      <c r="L1158" s="144">
        <f t="shared" si="395"/>
        <v>77</v>
      </c>
      <c r="M1158" s="23">
        <f t="shared" si="389"/>
        <v>1.0080140408291658</v>
      </c>
      <c r="N1158" s="35">
        <f t="shared" si="390"/>
        <v>-2.6364707357109361E-2</v>
      </c>
      <c r="O1158" s="87">
        <f t="shared" si="391"/>
        <v>1.5421979623508135</v>
      </c>
      <c r="P1158" s="142">
        <f t="shared" si="392"/>
        <v>24.536373275265984</v>
      </c>
      <c r="R1158" s="60">
        <v>40985</v>
      </c>
      <c r="S1158" s="121">
        <v>1148</v>
      </c>
      <c r="T1158" s="73">
        <f>'Calcul Es et Ea'!C1157</f>
        <v>12.00858</v>
      </c>
      <c r="U1158" s="65">
        <f>'Calcul Es et Ea'!D1157</f>
        <v>6.0918659999999996</v>
      </c>
      <c r="V1158" s="33">
        <f t="shared" si="396"/>
        <v>18.430742149448797</v>
      </c>
      <c r="W1158" s="33">
        <f t="shared" si="397"/>
        <v>11.339770350955291</v>
      </c>
      <c r="X1158" s="35">
        <f t="shared" si="398"/>
        <v>0.61526390304876721</v>
      </c>
      <c r="Y1158" s="25">
        <f t="shared" si="399"/>
        <v>8.731623170235574</v>
      </c>
      <c r="AA1158" s="60">
        <v>40985</v>
      </c>
      <c r="AB1158" s="121">
        <v>1148</v>
      </c>
      <c r="AC1158" s="73">
        <f t="shared" si="393"/>
        <v>12.00858</v>
      </c>
      <c r="AD1158" s="65">
        <f t="shared" si="394"/>
        <v>6.0918659999999996</v>
      </c>
      <c r="AE1158" s="33">
        <f>'Calcul Es et Ea'!I1157</f>
        <v>1.0811665199546419</v>
      </c>
      <c r="AF1158" s="47">
        <f t="shared" si="400"/>
        <v>285.16858000000002</v>
      </c>
      <c r="AG1158" s="47">
        <f t="shared" si="401"/>
        <v>279.25186600000001</v>
      </c>
      <c r="AH1158" s="33">
        <f t="shared" si="402"/>
        <v>32.424148926029659</v>
      </c>
      <c r="AI1158" s="33">
        <f t="shared" si="403"/>
        <v>29.815783655631158</v>
      </c>
      <c r="AJ1158" s="25">
        <f t="shared" si="404"/>
        <v>2.9079704750443196</v>
      </c>
    </row>
    <row r="1159" spans="1:36" x14ac:dyDescent="0.45">
      <c r="A1159" s="60">
        <v>40986</v>
      </c>
      <c r="B1159" s="122">
        <v>1149</v>
      </c>
      <c r="C1159" s="89">
        <f t="shared" si="383"/>
        <v>8.1236787330021833</v>
      </c>
      <c r="D1159" s="75">
        <f t="shared" si="384"/>
        <v>2.5357528923083481</v>
      </c>
      <c r="E1159" s="75">
        <f t="shared" si="385"/>
        <v>5.5879258406938348</v>
      </c>
      <c r="G1159" s="111">
        <v>40986</v>
      </c>
      <c r="H1159" s="140">
        <v>1149</v>
      </c>
      <c r="I1159" s="149">
        <f t="shared" si="386"/>
        <v>2012</v>
      </c>
      <c r="J1159" s="13">
        <f t="shared" si="387"/>
        <v>3</v>
      </c>
      <c r="K1159" s="13">
        <f t="shared" si="388"/>
        <v>18</v>
      </c>
      <c r="L1159" s="144">
        <f t="shared" si="395"/>
        <v>78</v>
      </c>
      <c r="M1159" s="23">
        <f t="shared" si="389"/>
        <v>1.0074618176217736</v>
      </c>
      <c r="N1159" s="35">
        <f t="shared" si="390"/>
        <v>-1.9335180797684971E-2</v>
      </c>
      <c r="O1159" s="87">
        <f t="shared" si="391"/>
        <v>1.5498266088088608</v>
      </c>
      <c r="P1159" s="142">
        <f t="shared" si="392"/>
        <v>24.829521500961611</v>
      </c>
      <c r="R1159" s="60">
        <v>40986</v>
      </c>
      <c r="S1159" s="122">
        <v>1149</v>
      </c>
      <c r="T1159" s="73">
        <f>'Calcul Es et Ea'!C1158</f>
        <v>9.8231990000000007</v>
      </c>
      <c r="U1159" s="65">
        <f>'Calcul Es et Ea'!D1158</f>
        <v>4.8219310000000002</v>
      </c>
      <c r="V1159" s="33">
        <f t="shared" si="396"/>
        <v>18.650943370662326</v>
      </c>
      <c r="W1159" s="33">
        <f t="shared" si="397"/>
        <v>10.550232120782056</v>
      </c>
      <c r="X1159" s="35">
        <f t="shared" si="398"/>
        <v>0.56566747917842186</v>
      </c>
      <c r="Y1159" s="25">
        <f t="shared" si="399"/>
        <v>8.1236787330021833</v>
      </c>
      <c r="AA1159" s="60">
        <v>40986</v>
      </c>
      <c r="AB1159" s="122">
        <v>1149</v>
      </c>
      <c r="AC1159" s="73">
        <f t="shared" si="393"/>
        <v>9.8231990000000007</v>
      </c>
      <c r="AD1159" s="65">
        <f t="shared" si="394"/>
        <v>4.8219310000000002</v>
      </c>
      <c r="AE1159" s="33">
        <f>'Calcul Es et Ea'!I1158</f>
        <v>0.97275320443162028</v>
      </c>
      <c r="AF1159" s="47">
        <f t="shared" si="400"/>
        <v>282.98319900000001</v>
      </c>
      <c r="AG1159" s="47">
        <f t="shared" si="401"/>
        <v>277.98193100000003</v>
      </c>
      <c r="AH1159" s="33">
        <f t="shared" si="402"/>
        <v>31.441590015103017</v>
      </c>
      <c r="AI1159" s="33">
        <f t="shared" si="403"/>
        <v>29.277107200767485</v>
      </c>
      <c r="AJ1159" s="25">
        <f t="shared" si="404"/>
        <v>2.5357528923083481</v>
      </c>
    </row>
    <row r="1160" spans="1:36" x14ac:dyDescent="0.45">
      <c r="A1160" s="60">
        <v>40987</v>
      </c>
      <c r="B1160" s="122">
        <v>1150</v>
      </c>
      <c r="C1160" s="89">
        <f t="shared" si="383"/>
        <v>11.782408001705823</v>
      </c>
      <c r="D1160" s="75">
        <f t="shared" si="384"/>
        <v>4.7241385396810891</v>
      </c>
      <c r="E1160" s="75">
        <f t="shared" si="385"/>
        <v>7.0582694620247342</v>
      </c>
      <c r="G1160" s="111">
        <v>40987</v>
      </c>
      <c r="H1160" s="140">
        <v>1150</v>
      </c>
      <c r="I1160" s="149">
        <f t="shared" si="386"/>
        <v>2012</v>
      </c>
      <c r="J1160" s="13">
        <f t="shared" si="387"/>
        <v>3</v>
      </c>
      <c r="K1160" s="13">
        <f t="shared" si="388"/>
        <v>19</v>
      </c>
      <c r="L1160" s="144">
        <f t="shared" si="395"/>
        <v>79</v>
      </c>
      <c r="M1160" s="23">
        <f t="shared" si="389"/>
        <v>1.0069073833167805</v>
      </c>
      <c r="N1160" s="35">
        <f t="shared" si="390"/>
        <v>-1.2299924806902758E-2</v>
      </c>
      <c r="O1160" s="87">
        <f t="shared" si="391"/>
        <v>1.5574581756570793</v>
      </c>
      <c r="P1160" s="142">
        <f t="shared" si="392"/>
        <v>25.122794279839042</v>
      </c>
      <c r="R1160" s="60">
        <v>40987</v>
      </c>
      <c r="S1160" s="122">
        <v>1150</v>
      </c>
      <c r="T1160" s="73">
        <f>'Calcul Es et Ea'!C1159</f>
        <v>12.475849999999999</v>
      </c>
      <c r="U1160" s="65">
        <f>'Calcul Es et Ea'!D1159</f>
        <v>2.199389</v>
      </c>
      <c r="V1160" s="33">
        <f t="shared" si="396"/>
        <v>18.871238151243897</v>
      </c>
      <c r="W1160" s="33">
        <f t="shared" si="397"/>
        <v>15.301828573643926</v>
      </c>
      <c r="X1160" s="35">
        <f t="shared" si="398"/>
        <v>0.81085451049937096</v>
      </c>
      <c r="Y1160" s="25">
        <f t="shared" si="399"/>
        <v>11.782408001705823</v>
      </c>
      <c r="AA1160" s="60">
        <v>40987</v>
      </c>
      <c r="AB1160" s="122">
        <v>1150</v>
      </c>
      <c r="AC1160" s="73">
        <f t="shared" si="393"/>
        <v>12.475849999999999</v>
      </c>
      <c r="AD1160" s="65">
        <f t="shared" si="394"/>
        <v>2.199389</v>
      </c>
      <c r="AE1160" s="33">
        <f>'Calcul Es et Ea'!I1159</f>
        <v>0.8809043276403643</v>
      </c>
      <c r="AF1160" s="47">
        <f t="shared" si="400"/>
        <v>285.63585</v>
      </c>
      <c r="AG1160" s="47">
        <f t="shared" si="401"/>
        <v>275.35938900000002</v>
      </c>
      <c r="AH1160" s="33">
        <f t="shared" si="402"/>
        <v>32.637189386766877</v>
      </c>
      <c r="AI1160" s="33">
        <f t="shared" si="403"/>
        <v>28.187817467711202</v>
      </c>
      <c r="AJ1160" s="25">
        <f t="shared" si="404"/>
        <v>4.7241385396810891</v>
      </c>
    </row>
    <row r="1161" spans="1:36" x14ac:dyDescent="0.45">
      <c r="A1161" s="60">
        <v>40988</v>
      </c>
      <c r="B1161" s="121">
        <v>1151</v>
      </c>
      <c r="C1161" s="89">
        <f t="shared" si="383"/>
        <v>13.554337547991297</v>
      </c>
      <c r="D1161" s="75">
        <f t="shared" si="384"/>
        <v>5.7789915093899475</v>
      </c>
      <c r="E1161" s="75">
        <f t="shared" si="385"/>
        <v>7.7753460386013495</v>
      </c>
      <c r="G1161" s="111">
        <v>40988</v>
      </c>
      <c r="H1161" s="139">
        <v>1151</v>
      </c>
      <c r="I1161" s="149">
        <f t="shared" si="386"/>
        <v>2012</v>
      </c>
      <c r="J1161" s="13">
        <f t="shared" si="387"/>
        <v>3</v>
      </c>
      <c r="K1161" s="13">
        <f t="shared" si="388"/>
        <v>20</v>
      </c>
      <c r="L1161" s="144">
        <f t="shared" si="395"/>
        <v>80</v>
      </c>
      <c r="M1161" s="23">
        <f t="shared" si="389"/>
        <v>1.0063509022050374</v>
      </c>
      <c r="N1161" s="35">
        <f t="shared" si="390"/>
        <v>-5.2610240829462336E-3</v>
      </c>
      <c r="O1161" s="87">
        <f t="shared" si="391"/>
        <v>1.5650915973693751</v>
      </c>
      <c r="P1161" s="142">
        <f t="shared" si="392"/>
        <v>25.416086628783876</v>
      </c>
      <c r="R1161" s="60">
        <v>40988</v>
      </c>
      <c r="S1161" s="121">
        <v>1151</v>
      </c>
      <c r="T1161" s="73">
        <f>'Calcul Es et Ea'!C1160</f>
        <v>13.34779</v>
      </c>
      <c r="U1161" s="65">
        <f>'Calcul Es et Ea'!D1160</f>
        <v>6.0066660000000001E-2</v>
      </c>
      <c r="V1161" s="33">
        <f t="shared" si="396"/>
        <v>19.091547632077297</v>
      </c>
      <c r="W1161" s="33">
        <f t="shared" si="397"/>
        <v>17.603035776612074</v>
      </c>
      <c r="X1161" s="35">
        <f t="shared" si="398"/>
        <v>0.92203293917543649</v>
      </c>
      <c r="Y1161" s="25">
        <f t="shared" si="399"/>
        <v>13.554337547991297</v>
      </c>
      <c r="AA1161" s="60">
        <v>40988</v>
      </c>
      <c r="AB1161" s="121">
        <v>1151</v>
      </c>
      <c r="AC1161" s="73">
        <f t="shared" si="393"/>
        <v>13.34779</v>
      </c>
      <c r="AD1161" s="65">
        <f t="shared" si="394"/>
        <v>6.0066660000000001E-2</v>
      </c>
      <c r="AE1161" s="33">
        <f>'Calcul Es et Ea'!I1160</f>
        <v>0.80985128453577115</v>
      </c>
      <c r="AF1161" s="47">
        <f t="shared" si="400"/>
        <v>286.50779</v>
      </c>
      <c r="AG1161" s="47">
        <f t="shared" si="401"/>
        <v>273.22006666000004</v>
      </c>
      <c r="AH1161" s="33">
        <f t="shared" si="402"/>
        <v>33.037534684119393</v>
      </c>
      <c r="AI1161" s="33">
        <f t="shared" si="403"/>
        <v>27.321986038775197</v>
      </c>
      <c r="AJ1161" s="25">
        <f t="shared" si="404"/>
        <v>5.7789915093899475</v>
      </c>
    </row>
    <row r="1162" spans="1:36" x14ac:dyDescent="0.45">
      <c r="A1162" s="60">
        <v>40989</v>
      </c>
      <c r="B1162" s="122">
        <v>1152</v>
      </c>
      <c r="C1162" s="89">
        <f t="shared" si="383"/>
        <v>11.736783398490052</v>
      </c>
      <c r="D1162" s="75">
        <f t="shared" si="384"/>
        <v>4.4963607605803908</v>
      </c>
      <c r="E1162" s="75">
        <f t="shared" si="385"/>
        <v>7.2404226379096617</v>
      </c>
      <c r="G1162" s="111">
        <v>40989</v>
      </c>
      <c r="H1162" s="140">
        <v>1152</v>
      </c>
      <c r="I1162" s="149">
        <f t="shared" si="386"/>
        <v>2012</v>
      </c>
      <c r="J1162" s="13">
        <f t="shared" si="387"/>
        <v>3</v>
      </c>
      <c r="K1162" s="13">
        <f t="shared" si="388"/>
        <v>21</v>
      </c>
      <c r="L1162" s="144">
        <f t="shared" si="395"/>
        <v>81</v>
      </c>
      <c r="M1162" s="23">
        <f t="shared" si="389"/>
        <v>1.0057925391839071</v>
      </c>
      <c r="N1162" s="35">
        <f t="shared" si="390"/>
        <v>1.7794355959882655E-3</v>
      </c>
      <c r="O1162" s="87">
        <f t="shared" si="391"/>
        <v>1.5727258117662786</v>
      </c>
      <c r="P1162" s="142">
        <f t="shared" si="392"/>
        <v>25.709293914456623</v>
      </c>
      <c r="R1162" s="60">
        <v>40989</v>
      </c>
      <c r="S1162" s="122">
        <v>1152</v>
      </c>
      <c r="T1162" s="73">
        <f>'Calcul Es et Ea'!C1161</f>
        <v>13.32818</v>
      </c>
      <c r="U1162" s="65">
        <f>'Calcul Es et Ea'!D1161</f>
        <v>3.5910890000000002</v>
      </c>
      <c r="V1162" s="33">
        <f t="shared" si="396"/>
        <v>19.31179321678324</v>
      </c>
      <c r="W1162" s="33">
        <f t="shared" si="397"/>
        <v>15.242575842194872</v>
      </c>
      <c r="X1162" s="35">
        <f t="shared" si="398"/>
        <v>0.78928847627407561</v>
      </c>
      <c r="Y1162" s="25">
        <f t="shared" si="399"/>
        <v>11.736783398490052</v>
      </c>
      <c r="AA1162" s="60">
        <v>40989</v>
      </c>
      <c r="AB1162" s="122">
        <v>1152</v>
      </c>
      <c r="AC1162" s="73">
        <f t="shared" si="393"/>
        <v>13.32818</v>
      </c>
      <c r="AD1162" s="65">
        <f t="shared" si="394"/>
        <v>3.5910890000000002</v>
      </c>
      <c r="AE1162" s="33">
        <f>'Calcul Es et Ea'!I1161</f>
        <v>0.95211696139459401</v>
      </c>
      <c r="AF1162" s="47">
        <f t="shared" si="400"/>
        <v>286.48818</v>
      </c>
      <c r="AG1162" s="47">
        <f t="shared" si="401"/>
        <v>276.75108900000004</v>
      </c>
      <c r="AH1162" s="33">
        <f t="shared" si="402"/>
        <v>33.028490608305752</v>
      </c>
      <c r="AI1162" s="33">
        <f t="shared" si="403"/>
        <v>28.762010941639634</v>
      </c>
      <c r="AJ1162" s="25">
        <f t="shared" si="404"/>
        <v>4.4963607605803908</v>
      </c>
    </row>
    <row r="1163" spans="1:36" x14ac:dyDescent="0.45">
      <c r="A1163" s="60">
        <v>40990</v>
      </c>
      <c r="B1163" s="122">
        <v>1153</v>
      </c>
      <c r="C1163" s="89">
        <f t="shared" si="383"/>
        <v>10.470692682710624</v>
      </c>
      <c r="D1163" s="75">
        <f t="shared" si="384"/>
        <v>3.7040532888459494</v>
      </c>
      <c r="E1163" s="75">
        <f t="shared" si="385"/>
        <v>6.7666393938646738</v>
      </c>
      <c r="G1163" s="111">
        <v>40990</v>
      </c>
      <c r="H1163" s="140">
        <v>1153</v>
      </c>
      <c r="I1163" s="149">
        <f t="shared" si="386"/>
        <v>2012</v>
      </c>
      <c r="J1163" s="13">
        <f t="shared" si="387"/>
        <v>3</v>
      </c>
      <c r="K1163" s="13">
        <f t="shared" si="388"/>
        <v>22</v>
      </c>
      <c r="L1163" s="144">
        <f t="shared" si="395"/>
        <v>82</v>
      </c>
      <c r="M1163" s="23">
        <f t="shared" si="389"/>
        <v>1.0052324597084035</v>
      </c>
      <c r="N1163" s="35">
        <f t="shared" si="390"/>
        <v>8.8193679897523095E-3</v>
      </c>
      <c r="O1163" s="87">
        <f t="shared" si="391"/>
        <v>1.5803597581000171</v>
      </c>
      <c r="P1163" s="142">
        <f t="shared" si="392"/>
        <v>26.002311930077827</v>
      </c>
      <c r="R1163" s="60">
        <v>40990</v>
      </c>
      <c r="S1163" s="122">
        <v>1153</v>
      </c>
      <c r="T1163" s="73">
        <f>'Calcul Es et Ea'!C1162</f>
        <v>17.78538</v>
      </c>
      <c r="U1163" s="65">
        <f>'Calcul Es et Ea'!D1162</f>
        <v>10.20941</v>
      </c>
      <c r="V1163" s="33">
        <f t="shared" si="396"/>
        <v>19.531896629397263</v>
      </c>
      <c r="W1163" s="33">
        <f t="shared" si="397"/>
        <v>13.598302185338472</v>
      </c>
      <c r="X1163" s="35">
        <f t="shared" si="398"/>
        <v>0.69621002216813921</v>
      </c>
      <c r="Y1163" s="25">
        <f t="shared" si="399"/>
        <v>10.470692682710624</v>
      </c>
      <c r="AA1163" s="60">
        <v>40990</v>
      </c>
      <c r="AB1163" s="122">
        <v>1153</v>
      </c>
      <c r="AC1163" s="73">
        <f t="shared" si="393"/>
        <v>17.78538</v>
      </c>
      <c r="AD1163" s="65">
        <f t="shared" si="394"/>
        <v>10.20941</v>
      </c>
      <c r="AE1163" s="33">
        <f>'Calcul Es et Ea'!I1162</f>
        <v>1.1763721801198734</v>
      </c>
      <c r="AF1163" s="47">
        <f t="shared" si="400"/>
        <v>290.94538</v>
      </c>
      <c r="AG1163" s="47">
        <f t="shared" si="401"/>
        <v>283.36941000000002</v>
      </c>
      <c r="AH1163" s="33">
        <f t="shared" si="402"/>
        <v>35.132394798285574</v>
      </c>
      <c r="AI1163" s="33">
        <f t="shared" si="403"/>
        <v>31.613585661940924</v>
      </c>
      <c r="AJ1163" s="25">
        <f t="shared" si="404"/>
        <v>3.7040532888459494</v>
      </c>
    </row>
    <row r="1164" spans="1:36" x14ac:dyDescent="0.45">
      <c r="A1164" s="60">
        <v>40991</v>
      </c>
      <c r="B1164" s="121">
        <v>1154</v>
      </c>
      <c r="C1164" s="89">
        <f t="shared" ref="C1164:C1227" si="405">Y1164</f>
        <v>14.748241660787849</v>
      </c>
      <c r="D1164" s="75">
        <f t="shared" ref="D1164:D1227" si="406">AJ1164</f>
        <v>5.9724475148231981</v>
      </c>
      <c r="E1164" s="75">
        <f t="shared" ref="E1164:E1227" si="407">C1164-D1164</f>
        <v>8.7757941459646513</v>
      </c>
      <c r="G1164" s="111">
        <v>40991</v>
      </c>
      <c r="H1164" s="139">
        <v>1154</v>
      </c>
      <c r="I1164" s="149">
        <f t="shared" ref="I1164:I1227" si="408">YEAR(G1164)</f>
        <v>2012</v>
      </c>
      <c r="J1164" s="13">
        <f t="shared" ref="J1164:J1227" si="409">MONTH(G1164)</f>
        <v>3</v>
      </c>
      <c r="K1164" s="13">
        <f t="shared" ref="K1164:K1227" si="410">DAY(G1164)</f>
        <v>23</v>
      </c>
      <c r="L1164" s="144">
        <f t="shared" si="395"/>
        <v>83</v>
      </c>
      <c r="M1164" s="23">
        <f t="shared" ref="M1164:M1227" si="411">1+0.033*COS(2*PI()*L1164/365)</f>
        <v>1.0046708297421625</v>
      </c>
      <c r="N1164" s="35">
        <f t="shared" ref="N1164:N1227" si="412">0.409*SIN((2*PI()*L1164/365-1.39))</f>
        <v>1.5856687014443618E-2</v>
      </c>
      <c r="O1164" s="87">
        <f t="shared" ref="O1164:O1227" si="413">ACOS(-TAN($K$5)*TAN(N1164))</f>
        <v>1.587992375138559</v>
      </c>
      <c r="P1164" s="142">
        <f t="shared" ref="P1164:P1227" si="414">$E$3*M1164*(O1164*SIN($K$5)*SIN(N1164)+COS($K$5)*COS(N1164)*SIN(O1164))</f>
        <v>26.295036970443814</v>
      </c>
      <c r="R1164" s="60">
        <v>40991</v>
      </c>
      <c r="S1164" s="121">
        <v>1154</v>
      </c>
      <c r="T1164" s="73">
        <f>'Calcul Es et Ea'!C1163</f>
        <v>20.80677</v>
      </c>
      <c r="U1164" s="65">
        <f>'Calcul Es et Ea'!D1163</f>
        <v>6.1092430000000002</v>
      </c>
      <c r="V1164" s="33">
        <f t="shared" si="396"/>
        <v>19.751779970718577</v>
      </c>
      <c r="W1164" s="33">
        <f t="shared" si="397"/>
        <v>19.153560598425777</v>
      </c>
      <c r="X1164" s="35">
        <f t="shared" si="398"/>
        <v>0.96971314113565243</v>
      </c>
      <c r="Y1164" s="25">
        <f t="shared" si="399"/>
        <v>14.748241660787849</v>
      </c>
      <c r="AA1164" s="60">
        <v>40991</v>
      </c>
      <c r="AB1164" s="121">
        <v>1154</v>
      </c>
      <c r="AC1164" s="73">
        <f t="shared" ref="AC1164:AC1227" si="415">T1164</f>
        <v>20.80677</v>
      </c>
      <c r="AD1164" s="65">
        <f t="shared" ref="AD1164:AD1227" si="416">U1164</f>
        <v>6.1092430000000002</v>
      </c>
      <c r="AE1164" s="33">
        <f>'Calcul Es et Ea'!I1163</f>
        <v>1.1872433304792318</v>
      </c>
      <c r="AF1164" s="47">
        <f t="shared" si="400"/>
        <v>293.96677</v>
      </c>
      <c r="AG1164" s="47">
        <f t="shared" si="401"/>
        <v>279.26924300000002</v>
      </c>
      <c r="AH1164" s="33">
        <f t="shared" si="402"/>
        <v>36.614647332192256</v>
      </c>
      <c r="AI1164" s="33">
        <f t="shared" si="403"/>
        <v>29.823205732948495</v>
      </c>
      <c r="AJ1164" s="25">
        <f t="shared" si="404"/>
        <v>5.9724475148231981</v>
      </c>
    </row>
    <row r="1165" spans="1:36" x14ac:dyDescent="0.45">
      <c r="A1165" s="60">
        <v>40992</v>
      </c>
      <c r="B1165" s="122">
        <v>1155</v>
      </c>
      <c r="C1165" s="89">
        <f t="shared" si="405"/>
        <v>14.655066069408218</v>
      </c>
      <c r="D1165" s="75">
        <f t="shared" si="406"/>
        <v>6.123575860077656</v>
      </c>
      <c r="E1165" s="75">
        <f t="shared" si="407"/>
        <v>8.5314902093305616</v>
      </c>
      <c r="G1165" s="111">
        <v>40992</v>
      </c>
      <c r="H1165" s="140">
        <v>1155</v>
      </c>
      <c r="I1165" s="149">
        <f t="shared" si="408"/>
        <v>2012</v>
      </c>
      <c r="J1165" s="13">
        <f t="shared" si="409"/>
        <v>3</v>
      </c>
      <c r="K1165" s="13">
        <f t="shared" si="410"/>
        <v>24</v>
      </c>
      <c r="L1165" s="144">
        <f t="shared" ref="L1165:L1228" si="417">L1164+1</f>
        <v>84</v>
      </c>
      <c r="M1165" s="23">
        <f t="shared" si="411"/>
        <v>1.0041078157082641</v>
      </c>
      <c r="N1165" s="35">
        <f t="shared" si="412"/>
        <v>2.2889307360557033E-2</v>
      </c>
      <c r="O1165" s="87">
        <f t="shared" si="413"/>
        <v>1.595622599250003</v>
      </c>
      <c r="P1165" s="142">
        <f t="shared" si="414"/>
        <v>26.587365905034268</v>
      </c>
      <c r="R1165" s="60">
        <v>40992</v>
      </c>
      <c r="S1165" s="122">
        <v>1155</v>
      </c>
      <c r="T1165" s="73">
        <f>'Calcul Es et Ea'!C1164</f>
        <v>22.357230000000001</v>
      </c>
      <c r="U1165" s="65">
        <f>'Calcul Es et Ea'!D1164</f>
        <v>8.1622009999999996</v>
      </c>
      <c r="V1165" s="33">
        <f t="shared" si="396"/>
        <v>19.971365773225543</v>
      </c>
      <c r="W1165" s="33">
        <f t="shared" si="397"/>
        <v>19.032553336893788</v>
      </c>
      <c r="X1165" s="35">
        <f t="shared" si="398"/>
        <v>0.95299207640619321</v>
      </c>
      <c r="Y1165" s="25">
        <f t="shared" si="399"/>
        <v>14.655066069408218</v>
      </c>
      <c r="AA1165" s="60">
        <v>40992</v>
      </c>
      <c r="AB1165" s="122">
        <v>1155</v>
      </c>
      <c r="AC1165" s="73">
        <f t="shared" si="415"/>
        <v>22.357230000000001</v>
      </c>
      <c r="AD1165" s="65">
        <f t="shared" si="416"/>
        <v>8.1622009999999996</v>
      </c>
      <c r="AE1165" s="33">
        <f>'Calcul Es et Ea'!I1164</f>
        <v>1.1172777598937369</v>
      </c>
      <c r="AF1165" s="47">
        <f t="shared" si="400"/>
        <v>295.51723000000004</v>
      </c>
      <c r="AG1165" s="47">
        <f t="shared" si="401"/>
        <v>281.32220100000001</v>
      </c>
      <c r="AH1165" s="33">
        <f t="shared" si="402"/>
        <v>37.393242194909995</v>
      </c>
      <c r="AI1165" s="33">
        <f t="shared" si="403"/>
        <v>30.709865866041021</v>
      </c>
      <c r="AJ1165" s="25">
        <f t="shared" si="404"/>
        <v>6.123575860077656</v>
      </c>
    </row>
    <row r="1166" spans="1:36" x14ac:dyDescent="0.45">
      <c r="A1166" s="60">
        <v>40993</v>
      </c>
      <c r="B1166" s="122">
        <v>1156</v>
      </c>
      <c r="C1166" s="89">
        <f t="shared" si="405"/>
        <v>15.558176333644145</v>
      </c>
      <c r="D1166" s="75">
        <f t="shared" si="406"/>
        <v>6.2764858063064155</v>
      </c>
      <c r="E1166" s="75">
        <f t="shared" si="407"/>
        <v>9.2816905273377301</v>
      </c>
      <c r="G1166" s="111">
        <v>40993</v>
      </c>
      <c r="H1166" s="140">
        <v>1156</v>
      </c>
      <c r="I1166" s="149">
        <f t="shared" si="408"/>
        <v>2012</v>
      </c>
      <c r="J1166" s="13">
        <f t="shared" si="409"/>
        <v>3</v>
      </c>
      <c r="K1166" s="13">
        <f t="shared" si="410"/>
        <v>25</v>
      </c>
      <c r="L1166" s="144">
        <f t="shared" si="417"/>
        <v>85</v>
      </c>
      <c r="M1166" s="23">
        <f t="shared" si="411"/>
        <v>1.0035435844399174</v>
      </c>
      <c r="N1166" s="35">
        <f t="shared" si="412"/>
        <v>2.9915145110907808E-2</v>
      </c>
      <c r="O1166" s="87">
        <f t="shared" si="413"/>
        <v>1.6032493624887008</v>
      </c>
      <c r="P1166" s="142">
        <f t="shared" si="414"/>
        <v>26.879196249078714</v>
      </c>
      <c r="R1166" s="60">
        <v>40993</v>
      </c>
      <c r="S1166" s="122">
        <v>1156</v>
      </c>
      <c r="T1166" s="73">
        <f>'Calcul Es et Ea'!C1165</f>
        <v>22.04796</v>
      </c>
      <c r="U1166" s="65">
        <f>'Calcul Es et Ea'!D1165</f>
        <v>6.3950110000000002</v>
      </c>
      <c r="V1166" s="33">
        <f t="shared" si="396"/>
        <v>20.190577054457968</v>
      </c>
      <c r="W1166" s="33">
        <f t="shared" si="397"/>
        <v>20.20542380992746</v>
      </c>
      <c r="X1166" s="35">
        <f t="shared" si="398"/>
        <v>1</v>
      </c>
      <c r="Y1166" s="25">
        <f t="shared" si="399"/>
        <v>15.558176333644145</v>
      </c>
      <c r="AA1166" s="60">
        <v>40993</v>
      </c>
      <c r="AB1166" s="122">
        <v>1156</v>
      </c>
      <c r="AC1166" s="73">
        <f t="shared" si="415"/>
        <v>22.04796</v>
      </c>
      <c r="AD1166" s="65">
        <f t="shared" si="416"/>
        <v>6.3950110000000002</v>
      </c>
      <c r="AE1166" s="33">
        <f>'Calcul Es et Ea'!I1165</f>
        <v>1.196694332489862</v>
      </c>
      <c r="AF1166" s="47">
        <f t="shared" si="400"/>
        <v>295.20796000000001</v>
      </c>
      <c r="AG1166" s="47">
        <f t="shared" si="401"/>
        <v>279.55501100000004</v>
      </c>
      <c r="AH1166" s="33">
        <f t="shared" si="402"/>
        <v>37.236953961234114</v>
      </c>
      <c r="AI1166" s="33">
        <f t="shared" si="403"/>
        <v>29.945462060969973</v>
      </c>
      <c r="AJ1166" s="25">
        <f t="shared" si="404"/>
        <v>6.2764858063064155</v>
      </c>
    </row>
    <row r="1167" spans="1:36" x14ac:dyDescent="0.45">
      <c r="A1167" s="60">
        <v>40994</v>
      </c>
      <c r="B1167" s="121">
        <v>1157</v>
      </c>
      <c r="C1167" s="89">
        <f t="shared" si="405"/>
        <v>15.054499367384436</v>
      </c>
      <c r="D1167" s="75">
        <f t="shared" si="406"/>
        <v>6.1217229176941022</v>
      </c>
      <c r="E1167" s="75">
        <f t="shared" si="407"/>
        <v>8.9327764496903335</v>
      </c>
      <c r="G1167" s="111">
        <v>40994</v>
      </c>
      <c r="H1167" s="139">
        <v>1157</v>
      </c>
      <c r="I1167" s="149">
        <f t="shared" si="408"/>
        <v>2012</v>
      </c>
      <c r="J1167" s="13">
        <f t="shared" si="409"/>
        <v>3</v>
      </c>
      <c r="K1167" s="13">
        <f t="shared" si="410"/>
        <v>26</v>
      </c>
      <c r="L1167" s="144">
        <f t="shared" si="417"/>
        <v>86</v>
      </c>
      <c r="M1167" s="23">
        <f t="shared" si="411"/>
        <v>1.0029783031310244</v>
      </c>
      <c r="N1167" s="35">
        <f t="shared" si="412"/>
        <v>3.693211835814051E-2</v>
      </c>
      <c r="O1167" s="87">
        <f t="shared" si="413"/>
        <v>1.6108715906845001</v>
      </c>
      <c r="P1167" s="142">
        <f t="shared" si="414"/>
        <v>27.170426232456112</v>
      </c>
      <c r="R1167" s="60">
        <v>40994</v>
      </c>
      <c r="S1167" s="121">
        <v>1157</v>
      </c>
      <c r="T1167" s="73">
        <f>'Calcul Es et Ea'!C1166</f>
        <v>22.784379999999999</v>
      </c>
      <c r="U1167" s="65">
        <f>'Calcul Es et Ea'!D1166</f>
        <v>8.4410139999999991</v>
      </c>
      <c r="V1167" s="33">
        <f t="shared" si="396"/>
        <v>20.409337368771734</v>
      </c>
      <c r="W1167" s="33">
        <f t="shared" si="397"/>
        <v>19.551297879720046</v>
      </c>
      <c r="X1167" s="35">
        <f t="shared" si="398"/>
        <v>0.95795848372987491</v>
      </c>
      <c r="Y1167" s="25">
        <f t="shared" si="399"/>
        <v>15.054499367384436</v>
      </c>
      <c r="AA1167" s="60">
        <v>40994</v>
      </c>
      <c r="AB1167" s="121">
        <v>1157</v>
      </c>
      <c r="AC1167" s="73">
        <f t="shared" si="415"/>
        <v>22.784379999999999</v>
      </c>
      <c r="AD1167" s="65">
        <f t="shared" si="416"/>
        <v>8.4410139999999991</v>
      </c>
      <c r="AE1167" s="33">
        <f>'Calcul Es et Ea'!I1166</f>
        <v>1.153282372141365</v>
      </c>
      <c r="AF1167" s="47">
        <f t="shared" si="400"/>
        <v>295.94438000000002</v>
      </c>
      <c r="AG1167" s="47">
        <f t="shared" si="401"/>
        <v>281.60101400000002</v>
      </c>
      <c r="AH1167" s="33">
        <f t="shared" si="402"/>
        <v>37.609908919571986</v>
      </c>
      <c r="AI1167" s="33">
        <f t="shared" si="403"/>
        <v>30.831790792312994</v>
      </c>
      <c r="AJ1167" s="25">
        <f t="shared" si="404"/>
        <v>6.1217229176941022</v>
      </c>
    </row>
    <row r="1168" spans="1:36" x14ac:dyDescent="0.45">
      <c r="A1168" s="60">
        <v>40995</v>
      </c>
      <c r="B1168" s="122">
        <v>1158</v>
      </c>
      <c r="C1168" s="89">
        <f t="shared" si="405"/>
        <v>16.360702970223624</v>
      </c>
      <c r="D1168" s="75">
        <f t="shared" si="406"/>
        <v>6.7901388468475181</v>
      </c>
      <c r="E1168" s="75">
        <f t="shared" si="407"/>
        <v>9.570564123376105</v>
      </c>
      <c r="G1168" s="111">
        <v>40995</v>
      </c>
      <c r="H1168" s="140">
        <v>1158</v>
      </c>
      <c r="I1168" s="149">
        <f t="shared" si="408"/>
        <v>2012</v>
      </c>
      <c r="J1168" s="13">
        <f t="shared" si="409"/>
        <v>3</v>
      </c>
      <c r="K1168" s="13">
        <f t="shared" si="410"/>
        <v>27</v>
      </c>
      <c r="L1168" s="144">
        <f t="shared" si="417"/>
        <v>87</v>
      </c>
      <c r="M1168" s="23">
        <f t="shared" si="411"/>
        <v>1.0024121392866365</v>
      </c>
      <c r="N1168" s="35">
        <f t="shared" si="412"/>
        <v>4.3938147821643299E-2</v>
      </c>
      <c r="O1168" s="87">
        <f t="shared" si="413"/>
        <v>1.6184882015365507</v>
      </c>
      <c r="P1168" s="142">
        <f t="shared" si="414"/>
        <v>27.460954866308747</v>
      </c>
      <c r="R1168" s="60">
        <v>40995</v>
      </c>
      <c r="S1168" s="122">
        <v>1158</v>
      </c>
      <c r="T1168" s="73">
        <f>'Calcul Es et Ea'!C1167</f>
        <v>22.10632</v>
      </c>
      <c r="U1168" s="65">
        <f>'Calcul Es et Ea'!D1167</f>
        <v>5.5225220000000004</v>
      </c>
      <c r="V1168" s="33">
        <f t="shared" si="396"/>
        <v>20.62757085737648</v>
      </c>
      <c r="W1168" s="33">
        <f t="shared" si="397"/>
        <v>21.247666195095615</v>
      </c>
      <c r="X1168" s="35">
        <f t="shared" si="398"/>
        <v>1</v>
      </c>
      <c r="Y1168" s="25">
        <f t="shared" si="399"/>
        <v>16.360702970223624</v>
      </c>
      <c r="AA1168" s="60">
        <v>40995</v>
      </c>
      <c r="AB1168" s="122">
        <v>1158</v>
      </c>
      <c r="AC1168" s="73">
        <f t="shared" si="415"/>
        <v>22.10632</v>
      </c>
      <c r="AD1168" s="65">
        <f t="shared" si="416"/>
        <v>5.5225220000000004</v>
      </c>
      <c r="AE1168" s="33">
        <f>'Calcul Es et Ea'!I1167</f>
        <v>0.95513510456689688</v>
      </c>
      <c r="AF1168" s="47">
        <f t="shared" si="400"/>
        <v>295.26632000000001</v>
      </c>
      <c r="AG1168" s="47">
        <f t="shared" si="401"/>
        <v>278.68252200000001</v>
      </c>
      <c r="AH1168" s="33">
        <f t="shared" si="402"/>
        <v>37.266408358554273</v>
      </c>
      <c r="AI1168" s="33">
        <f t="shared" si="403"/>
        <v>29.573370331296243</v>
      </c>
      <c r="AJ1168" s="25">
        <f t="shared" si="404"/>
        <v>6.7901388468475181</v>
      </c>
    </row>
    <row r="1169" spans="1:36" x14ac:dyDescent="0.45">
      <c r="A1169" s="60">
        <v>40996</v>
      </c>
      <c r="B1169" s="122">
        <v>1159</v>
      </c>
      <c r="C1169" s="89">
        <f t="shared" si="405"/>
        <v>16.450414411896432</v>
      </c>
      <c r="D1169" s="75">
        <f t="shared" si="406"/>
        <v>6.4368600096600321</v>
      </c>
      <c r="E1169" s="75">
        <f t="shared" si="407"/>
        <v>10.0135544022364</v>
      </c>
      <c r="G1169" s="111">
        <v>40996</v>
      </c>
      <c r="H1169" s="140">
        <v>1159</v>
      </c>
      <c r="I1169" s="149">
        <f t="shared" si="408"/>
        <v>2012</v>
      </c>
      <c r="J1169" s="13">
        <f t="shared" si="409"/>
        <v>3</v>
      </c>
      <c r="K1169" s="13">
        <f t="shared" si="410"/>
        <v>28</v>
      </c>
      <c r="L1169" s="144">
        <f t="shared" si="417"/>
        <v>88</v>
      </c>
      <c r="M1169" s="23">
        <f t="shared" si="411"/>
        <v>1.0018452606733199</v>
      </c>
      <c r="N1169" s="35">
        <f t="shared" si="412"/>
        <v>5.0931157463683645E-2</v>
      </c>
      <c r="O1169" s="87">
        <f t="shared" si="413"/>
        <v>1.6260981027131398</v>
      </c>
      <c r="P1169" s="142">
        <f t="shared" si="414"/>
        <v>27.750682007258913</v>
      </c>
      <c r="R1169" s="60">
        <v>40996</v>
      </c>
      <c r="S1169" s="122">
        <v>1159</v>
      </c>
      <c r="T1169" s="73">
        <f>'Calcul Es et Ea'!C1168</f>
        <v>22.267379999999999</v>
      </c>
      <c r="U1169" s="65">
        <f>'Calcul Es et Ea'!D1168</f>
        <v>5.8494760000000001</v>
      </c>
      <c r="V1169" s="33">
        <f t="shared" si="396"/>
        <v>20.845202296572605</v>
      </c>
      <c r="W1169" s="33">
        <f t="shared" si="397"/>
        <v>21.364174560904456</v>
      </c>
      <c r="X1169" s="35">
        <f t="shared" si="398"/>
        <v>1</v>
      </c>
      <c r="Y1169" s="25">
        <f t="shared" si="399"/>
        <v>16.450414411896432</v>
      </c>
      <c r="AA1169" s="60">
        <v>40996</v>
      </c>
      <c r="AB1169" s="122">
        <v>1159</v>
      </c>
      <c r="AC1169" s="73">
        <f t="shared" si="415"/>
        <v>22.267379999999999</v>
      </c>
      <c r="AD1169" s="65">
        <f t="shared" si="416"/>
        <v>5.8494760000000001</v>
      </c>
      <c r="AE1169" s="33">
        <f>'Calcul Es et Ea'!I1168</f>
        <v>1.1179643947301205</v>
      </c>
      <c r="AF1169" s="47">
        <f t="shared" si="400"/>
        <v>295.42738000000003</v>
      </c>
      <c r="AG1169" s="47">
        <f t="shared" si="401"/>
        <v>279.00947600000001</v>
      </c>
      <c r="AH1169" s="33">
        <f t="shared" si="402"/>
        <v>37.347786289098046</v>
      </c>
      <c r="AI1169" s="33">
        <f t="shared" si="403"/>
        <v>29.712398224331228</v>
      </c>
      <c r="AJ1169" s="25">
        <f t="shared" si="404"/>
        <v>6.4368600096600321</v>
      </c>
    </row>
    <row r="1170" spans="1:36" x14ac:dyDescent="0.45">
      <c r="A1170" s="60">
        <v>40997</v>
      </c>
      <c r="B1170" s="121">
        <v>1160</v>
      </c>
      <c r="C1170" s="89">
        <f t="shared" si="405"/>
        <v>15.824185054590815</v>
      </c>
      <c r="D1170" s="75">
        <f t="shared" si="406"/>
        <v>6.0728836730938305</v>
      </c>
      <c r="E1170" s="75">
        <f t="shared" si="407"/>
        <v>9.7513013814969849</v>
      </c>
      <c r="G1170" s="111">
        <v>40997</v>
      </c>
      <c r="H1170" s="139">
        <v>1160</v>
      </c>
      <c r="I1170" s="149">
        <f t="shared" si="408"/>
        <v>2012</v>
      </c>
      <c r="J1170" s="13">
        <f t="shared" si="409"/>
        <v>3</v>
      </c>
      <c r="K1170" s="13">
        <f t="shared" si="410"/>
        <v>29</v>
      </c>
      <c r="L1170" s="144">
        <f t="shared" si="417"/>
        <v>89</v>
      </c>
      <c r="M1170" s="23">
        <f t="shared" si="411"/>
        <v>1.0012778352694418</v>
      </c>
      <c r="N1170" s="35">
        <f t="shared" si="412"/>
        <v>5.7909075104583277E-2</v>
      </c>
      <c r="O1170" s="87">
        <f t="shared" si="413"/>
        <v>1.6337001899590999</v>
      </c>
      <c r="P1170" s="142">
        <f t="shared" si="414"/>
        <v>28.039508419124772</v>
      </c>
      <c r="R1170" s="60">
        <v>40997</v>
      </c>
      <c r="S1170" s="121">
        <v>1160</v>
      </c>
      <c r="T1170" s="73">
        <f>'Calcul Es et Ea'!C1169</f>
        <v>22.618510000000001</v>
      </c>
      <c r="U1170" s="65">
        <f>'Calcul Es et Ea'!D1169</f>
        <v>7.738156</v>
      </c>
      <c r="V1170" s="33">
        <f t="shared" si="396"/>
        <v>21.062157144109765</v>
      </c>
      <c r="W1170" s="33">
        <f t="shared" si="397"/>
        <v>20.550889681286773</v>
      </c>
      <c r="X1170" s="35">
        <f t="shared" si="398"/>
        <v>0.9757257787355379</v>
      </c>
      <c r="Y1170" s="25">
        <f t="shared" si="399"/>
        <v>15.824185054590815</v>
      </c>
      <c r="AA1170" s="60">
        <v>40997</v>
      </c>
      <c r="AB1170" s="121">
        <v>1160</v>
      </c>
      <c r="AC1170" s="73">
        <f t="shared" si="415"/>
        <v>22.618510000000001</v>
      </c>
      <c r="AD1170" s="65">
        <f t="shared" si="416"/>
        <v>7.738156</v>
      </c>
      <c r="AE1170" s="33">
        <f>'Calcul Es et Ea'!I1169</f>
        <v>1.2332428870537504</v>
      </c>
      <c r="AF1170" s="47">
        <f t="shared" si="400"/>
        <v>295.77851000000004</v>
      </c>
      <c r="AG1170" s="47">
        <f t="shared" si="401"/>
        <v>280.89815600000003</v>
      </c>
      <c r="AH1170" s="33">
        <f t="shared" si="402"/>
        <v>37.525661834086094</v>
      </c>
      <c r="AI1170" s="33">
        <f t="shared" si="403"/>
        <v>30.525124652924564</v>
      </c>
      <c r="AJ1170" s="25">
        <f t="shared" si="404"/>
        <v>6.0728836730938305</v>
      </c>
    </row>
    <row r="1171" spans="1:36" x14ac:dyDescent="0.45">
      <c r="A1171" s="60">
        <v>40998</v>
      </c>
      <c r="B1171" s="122">
        <v>1161</v>
      </c>
      <c r="C1171" s="89">
        <f t="shared" si="405"/>
        <v>15.800404209016625</v>
      </c>
      <c r="D1171" s="75">
        <f t="shared" si="406"/>
        <v>6.2478544019791364</v>
      </c>
      <c r="E1171" s="75">
        <f t="shared" si="407"/>
        <v>9.5525498070374883</v>
      </c>
      <c r="G1171" s="111">
        <v>40998</v>
      </c>
      <c r="H1171" s="140">
        <v>1161</v>
      </c>
      <c r="I1171" s="149">
        <f t="shared" si="408"/>
        <v>2012</v>
      </c>
      <c r="J1171" s="13">
        <f t="shared" si="409"/>
        <v>3</v>
      </c>
      <c r="K1171" s="13">
        <f t="shared" si="410"/>
        <v>30</v>
      </c>
      <c r="L1171" s="144">
        <f t="shared" si="417"/>
        <v>90</v>
      </c>
      <c r="M1171" s="23">
        <f t="shared" si="411"/>
        <v>1.0007100312153954</v>
      </c>
      <c r="N1171" s="35">
        <f t="shared" si="412"/>
        <v>6.4869833036749036E-2</v>
      </c>
      <c r="O1171" s="87">
        <f t="shared" si="413"/>
        <v>1.6412933452123961</v>
      </c>
      <c r="P1171" s="142">
        <f t="shared" si="414"/>
        <v>28.327335832039772</v>
      </c>
      <c r="R1171" s="60">
        <v>40998</v>
      </c>
      <c r="S1171" s="122">
        <v>1161</v>
      </c>
      <c r="T1171" s="73">
        <f>'Calcul Es et Ea'!C1170</f>
        <v>20.792069999999999</v>
      </c>
      <c r="U1171" s="65">
        <f>'Calcul Es et Ea'!D1170</f>
        <v>6.2563589999999998</v>
      </c>
      <c r="V1171" s="33">
        <f t="shared" si="396"/>
        <v>21.278361583594997</v>
      </c>
      <c r="W1171" s="33">
        <f t="shared" si="397"/>
        <v>20.520005466255355</v>
      </c>
      <c r="X1171" s="35">
        <f t="shared" si="398"/>
        <v>0.96436022038819413</v>
      </c>
      <c r="Y1171" s="25">
        <f t="shared" si="399"/>
        <v>15.800404209016625</v>
      </c>
      <c r="AA1171" s="60">
        <v>40998</v>
      </c>
      <c r="AB1171" s="122">
        <v>1161</v>
      </c>
      <c r="AC1171" s="73">
        <f t="shared" si="415"/>
        <v>20.792069999999999</v>
      </c>
      <c r="AD1171" s="65">
        <f t="shared" si="416"/>
        <v>6.2563589999999998</v>
      </c>
      <c r="AE1171" s="33">
        <f>'Calcul Es et Ea'!I1170</f>
        <v>1.0371571309138632</v>
      </c>
      <c r="AF1171" s="47">
        <f t="shared" si="400"/>
        <v>293.95207000000005</v>
      </c>
      <c r="AG1171" s="47">
        <f t="shared" si="401"/>
        <v>279.416359</v>
      </c>
      <c r="AH1171" s="33">
        <f t="shared" si="402"/>
        <v>36.607324124267556</v>
      </c>
      <c r="AI1171" s="33">
        <f t="shared" si="403"/>
        <v>29.886097568983896</v>
      </c>
      <c r="AJ1171" s="25">
        <f t="shared" si="404"/>
        <v>6.2478544019791364</v>
      </c>
    </row>
    <row r="1172" spans="1:36" x14ac:dyDescent="0.45">
      <c r="A1172" s="60">
        <v>40999</v>
      </c>
      <c r="B1172" s="122">
        <v>1162</v>
      </c>
      <c r="C1172" s="89">
        <f t="shared" si="405"/>
        <v>16.085919528830662</v>
      </c>
      <c r="D1172" s="75">
        <f t="shared" si="406"/>
        <v>5.7899478320832403</v>
      </c>
      <c r="E1172" s="75">
        <f t="shared" si="407"/>
        <v>10.295971696747422</v>
      </c>
      <c r="G1172" s="111">
        <v>40999</v>
      </c>
      <c r="H1172" s="140">
        <v>1162</v>
      </c>
      <c r="I1172" s="149">
        <f t="shared" si="408"/>
        <v>2012</v>
      </c>
      <c r="J1172" s="13">
        <f t="shared" si="409"/>
        <v>3</v>
      </c>
      <c r="K1172" s="13">
        <f t="shared" si="410"/>
        <v>31</v>
      </c>
      <c r="L1172" s="144">
        <f t="shared" si="417"/>
        <v>91</v>
      </c>
      <c r="M1172" s="23">
        <f t="shared" si="411"/>
        <v>1.000142016763776</v>
      </c>
      <c r="N1172" s="35">
        <f t="shared" si="412"/>
        <v>7.1811368637380357E-2</v>
      </c>
      <c r="O1172" s="87">
        <f t="shared" si="413"/>
        <v>1.6488764347315956</v>
      </c>
      <c r="P1172" s="142">
        <f t="shared" si="414"/>
        <v>28.614066998888195</v>
      </c>
      <c r="R1172" s="60">
        <v>40999</v>
      </c>
      <c r="S1172" s="122">
        <v>1162</v>
      </c>
      <c r="T1172" s="73">
        <f>'Calcul Es et Ea'!C1171</f>
        <v>19.9406</v>
      </c>
      <c r="U1172" s="65">
        <f>'Calcul Es et Ea'!D1171</f>
        <v>5.175243</v>
      </c>
      <c r="V1172" s="33">
        <f t="shared" si="396"/>
        <v>21.493742566884858</v>
      </c>
      <c r="W1172" s="33">
        <f t="shared" si="397"/>
        <v>20.890804582896962</v>
      </c>
      <c r="X1172" s="35">
        <f t="shared" si="398"/>
        <v>0.97194820854899255</v>
      </c>
      <c r="Y1172" s="25">
        <f t="shared" si="399"/>
        <v>16.085919528830662</v>
      </c>
      <c r="AA1172" s="60">
        <v>40999</v>
      </c>
      <c r="AB1172" s="122">
        <v>1162</v>
      </c>
      <c r="AC1172" s="73">
        <f t="shared" si="415"/>
        <v>19.9406</v>
      </c>
      <c r="AD1172" s="65">
        <f t="shared" si="416"/>
        <v>5.175243</v>
      </c>
      <c r="AE1172" s="33">
        <f>'Calcul Es et Ea'!I1171</f>
        <v>1.2505729265661392</v>
      </c>
      <c r="AF1172" s="47">
        <f t="shared" si="400"/>
        <v>293.10060000000004</v>
      </c>
      <c r="AG1172" s="47">
        <f t="shared" si="401"/>
        <v>278.33524300000005</v>
      </c>
      <c r="AH1172" s="33">
        <f t="shared" si="402"/>
        <v>36.185012179700372</v>
      </c>
      <c r="AI1172" s="33">
        <f t="shared" si="403"/>
        <v>29.426234743765789</v>
      </c>
      <c r="AJ1172" s="25">
        <f t="shared" si="404"/>
        <v>5.7899478320832403</v>
      </c>
    </row>
    <row r="1173" spans="1:36" x14ac:dyDescent="0.45">
      <c r="A1173" s="60">
        <v>41000</v>
      </c>
      <c r="B1173" s="121">
        <v>1163</v>
      </c>
      <c r="C1173" s="89">
        <f t="shared" si="405"/>
        <v>13.214902596349647</v>
      </c>
      <c r="D1173" s="75">
        <f t="shared" si="406"/>
        <v>4.8371228508769919</v>
      </c>
      <c r="E1173" s="75">
        <f t="shared" si="407"/>
        <v>8.3777797454726546</v>
      </c>
      <c r="G1173" s="111">
        <v>41000</v>
      </c>
      <c r="H1173" s="139">
        <v>1163</v>
      </c>
      <c r="I1173" s="149">
        <f t="shared" si="408"/>
        <v>2012</v>
      </c>
      <c r="J1173" s="13">
        <f t="shared" si="409"/>
        <v>4</v>
      </c>
      <c r="K1173" s="13">
        <f t="shared" si="410"/>
        <v>1</v>
      </c>
      <c r="L1173" s="144">
        <f t="shared" si="417"/>
        <v>92</v>
      </c>
      <c r="M1173" s="23">
        <f t="shared" si="411"/>
        <v>0.99957396022952472</v>
      </c>
      <c r="N1173" s="35">
        <f t="shared" si="412"/>
        <v>7.8731624979668152E-2</v>
      </c>
      <c r="O1173" s="87">
        <f t="shared" si="413"/>
        <v>1.6564483072360181</v>
      </c>
      <c r="P1173" s="142">
        <f t="shared" si="414"/>
        <v>28.899605748978065</v>
      </c>
      <c r="R1173" s="60">
        <v>41000</v>
      </c>
      <c r="S1173" s="121">
        <v>1163</v>
      </c>
      <c r="T1173" s="73">
        <f>'Calcul Es et Ea'!C1172</f>
        <v>14.32061</v>
      </c>
      <c r="U1173" s="65">
        <f>'Calcul Es et Ea'!D1172</f>
        <v>4.5514900000000003</v>
      </c>
      <c r="V1173" s="33">
        <f t="shared" si="396"/>
        <v>21.708227854402363</v>
      </c>
      <c r="W1173" s="33">
        <f t="shared" si="397"/>
        <v>17.162211164090451</v>
      </c>
      <c r="X1173" s="35">
        <f t="shared" si="398"/>
        <v>0.79058554568331596</v>
      </c>
      <c r="Y1173" s="25">
        <f t="shared" si="399"/>
        <v>13.214902596349647</v>
      </c>
      <c r="AA1173" s="60">
        <v>41000</v>
      </c>
      <c r="AB1173" s="121">
        <v>1163</v>
      </c>
      <c r="AC1173" s="73">
        <f t="shared" si="415"/>
        <v>14.32061</v>
      </c>
      <c r="AD1173" s="65">
        <f t="shared" si="416"/>
        <v>4.5514900000000003</v>
      </c>
      <c r="AE1173" s="33">
        <f>'Calcul Es et Ea'!I1172</f>
        <v>0.79372558349623057</v>
      </c>
      <c r="AF1173" s="47">
        <f t="shared" si="400"/>
        <v>287.48061000000001</v>
      </c>
      <c r="AG1173" s="47">
        <f t="shared" si="401"/>
        <v>277.71149000000003</v>
      </c>
      <c r="AH1173" s="33">
        <f t="shared" si="402"/>
        <v>33.488533064818938</v>
      </c>
      <c r="AI1173" s="33">
        <f t="shared" si="403"/>
        <v>29.163341774384598</v>
      </c>
      <c r="AJ1173" s="25">
        <f t="shared" si="404"/>
        <v>4.8371228508769919</v>
      </c>
    </row>
    <row r="1174" spans="1:36" x14ac:dyDescent="0.45">
      <c r="A1174" s="60">
        <v>41001</v>
      </c>
      <c r="B1174" s="122">
        <v>1164</v>
      </c>
      <c r="C1174" s="89">
        <f t="shared" si="405"/>
        <v>17.863544399419439</v>
      </c>
      <c r="D1174" s="75">
        <f t="shared" si="406"/>
        <v>6.8750669637585586</v>
      </c>
      <c r="E1174" s="75">
        <f t="shared" si="407"/>
        <v>10.988477435660879</v>
      </c>
      <c r="G1174" s="111">
        <v>41001</v>
      </c>
      <c r="H1174" s="140">
        <v>1164</v>
      </c>
      <c r="I1174" s="149">
        <f t="shared" si="408"/>
        <v>2012</v>
      </c>
      <c r="J1174" s="13">
        <f t="shared" si="409"/>
        <v>4</v>
      </c>
      <c r="K1174" s="13">
        <f t="shared" si="410"/>
        <v>2</v>
      </c>
      <c r="L1174" s="144">
        <f t="shared" si="417"/>
        <v>93</v>
      </c>
      <c r="M1174" s="23">
        <f t="shared" si="411"/>
        <v>0.99900602994005205</v>
      </c>
      <c r="N1174" s="35">
        <f t="shared" si="412"/>
        <v>8.5628551442306938E-2</v>
      </c>
      <c r="O1174" s="87">
        <f t="shared" si="413"/>
        <v>1.6640077920604881</v>
      </c>
      <c r="P1174" s="142">
        <f t="shared" si="414"/>
        <v>29.183857038881392</v>
      </c>
      <c r="R1174" s="60">
        <v>41001</v>
      </c>
      <c r="S1174" s="122">
        <v>1164</v>
      </c>
      <c r="T1174" s="73">
        <f>'Calcul Es et Ea'!C1173</f>
        <v>18.498719999999999</v>
      </c>
      <c r="U1174" s="65">
        <f>'Calcul Es et Ea'!D1173</f>
        <v>0.99375539999999996</v>
      </c>
      <c r="V1174" s="33">
        <f t="shared" si="396"/>
        <v>21.921746053326149</v>
      </c>
      <c r="W1174" s="33">
        <f t="shared" si="397"/>
        <v>23.199408310934334</v>
      </c>
      <c r="X1174" s="35">
        <f t="shared" si="398"/>
        <v>1</v>
      </c>
      <c r="Y1174" s="25">
        <f t="shared" si="399"/>
        <v>17.863544399419439</v>
      </c>
      <c r="AA1174" s="60">
        <v>41001</v>
      </c>
      <c r="AB1174" s="122">
        <v>1164</v>
      </c>
      <c r="AC1174" s="73">
        <f t="shared" si="415"/>
        <v>18.498719999999999</v>
      </c>
      <c r="AD1174" s="65">
        <f t="shared" si="416"/>
        <v>0.99375539999999996</v>
      </c>
      <c r="AE1174" s="33">
        <f>'Calcul Es et Ea'!I1173</f>
        <v>0.76375791237674384</v>
      </c>
      <c r="AF1174" s="47">
        <f t="shared" si="400"/>
        <v>291.65872000000002</v>
      </c>
      <c r="AG1174" s="47">
        <f t="shared" si="401"/>
        <v>274.15375540000002</v>
      </c>
      <c r="AH1174" s="33">
        <f t="shared" si="402"/>
        <v>35.478214503195431</v>
      </c>
      <c r="AI1174" s="33">
        <f t="shared" si="403"/>
        <v>27.697380061671215</v>
      </c>
      <c r="AJ1174" s="25">
        <f t="shared" si="404"/>
        <v>6.8750669637585586</v>
      </c>
    </row>
    <row r="1175" spans="1:36" x14ac:dyDescent="0.45">
      <c r="A1175" s="60">
        <v>41002</v>
      </c>
      <c r="B1175" s="122">
        <v>1165</v>
      </c>
      <c r="C1175" s="89">
        <f t="shared" si="405"/>
        <v>15.50549897801079</v>
      </c>
      <c r="D1175" s="75">
        <f t="shared" si="406"/>
        <v>5.6556237383641967</v>
      </c>
      <c r="E1175" s="75">
        <f t="shared" si="407"/>
        <v>9.8498752396465932</v>
      </c>
      <c r="G1175" s="111">
        <v>41002</v>
      </c>
      <c r="H1175" s="140">
        <v>1165</v>
      </c>
      <c r="I1175" s="149">
        <f t="shared" si="408"/>
        <v>2012</v>
      </c>
      <c r="J1175" s="13">
        <f t="shared" si="409"/>
        <v>4</v>
      </c>
      <c r="K1175" s="13">
        <f t="shared" si="410"/>
        <v>3</v>
      </c>
      <c r="L1175" s="144">
        <f t="shared" si="417"/>
        <v>94</v>
      </c>
      <c r="M1175" s="23">
        <f t="shared" si="411"/>
        <v>0.99843839418535973</v>
      </c>
      <c r="N1175" s="35">
        <f t="shared" si="412"/>
        <v>9.2500104317137857E-2</v>
      </c>
      <c r="O1175" s="87">
        <f t="shared" si="413"/>
        <v>1.6715536973267346</v>
      </c>
      <c r="P1175" s="142">
        <f t="shared" si="414"/>
        <v>29.466727000380846</v>
      </c>
      <c r="R1175" s="60">
        <v>41002</v>
      </c>
      <c r="S1175" s="122">
        <v>1165</v>
      </c>
      <c r="T1175" s="73">
        <f>'Calcul Es et Ea'!C1174</f>
        <v>15.078290000000001</v>
      </c>
      <c r="U1175" s="65">
        <f>'Calcul Es et Ea'!D1174</f>
        <v>2.1417229999999998</v>
      </c>
      <c r="V1175" s="33">
        <f t="shared" si="396"/>
        <v>22.134226653606078</v>
      </c>
      <c r="W1175" s="33">
        <f t="shared" si="397"/>
        <v>20.137011659754272</v>
      </c>
      <c r="X1175" s="35">
        <f t="shared" si="398"/>
        <v>0.90976802464763673</v>
      </c>
      <c r="Y1175" s="25">
        <f t="shared" si="399"/>
        <v>15.50549897801079</v>
      </c>
      <c r="AA1175" s="60">
        <v>41002</v>
      </c>
      <c r="AB1175" s="122">
        <v>1165</v>
      </c>
      <c r="AC1175" s="73">
        <f t="shared" si="415"/>
        <v>15.078290000000001</v>
      </c>
      <c r="AD1175" s="65">
        <f t="shared" si="416"/>
        <v>2.1417229999999998</v>
      </c>
      <c r="AE1175" s="33">
        <f>'Calcul Es et Ea'!I1174</f>
        <v>0.89273430488144823</v>
      </c>
      <c r="AF1175" s="47">
        <f t="shared" si="400"/>
        <v>288.23829000000001</v>
      </c>
      <c r="AG1175" s="47">
        <f t="shared" si="401"/>
        <v>275.30172300000004</v>
      </c>
      <c r="AH1175" s="33">
        <f t="shared" si="402"/>
        <v>33.842978946138842</v>
      </c>
      <c r="AI1175" s="33">
        <f t="shared" si="403"/>
        <v>28.164212416210116</v>
      </c>
      <c r="AJ1175" s="25">
        <f t="shared" si="404"/>
        <v>5.6556237383641967</v>
      </c>
    </row>
    <row r="1176" spans="1:36" x14ac:dyDescent="0.45">
      <c r="A1176" s="60">
        <v>41003</v>
      </c>
      <c r="B1176" s="121">
        <v>1166</v>
      </c>
      <c r="C1176" s="89">
        <f t="shared" si="405"/>
        <v>13.563300566069286</v>
      </c>
      <c r="D1176" s="75">
        <f t="shared" si="406"/>
        <v>4.5339558234761475</v>
      </c>
      <c r="E1176" s="75">
        <f t="shared" si="407"/>
        <v>9.029344742593139</v>
      </c>
      <c r="G1176" s="111">
        <v>41003</v>
      </c>
      <c r="H1176" s="139">
        <v>1166</v>
      </c>
      <c r="I1176" s="149">
        <f t="shared" si="408"/>
        <v>2012</v>
      </c>
      <c r="J1176" s="13">
        <f t="shared" si="409"/>
        <v>4</v>
      </c>
      <c r="K1176" s="13">
        <f t="shared" si="410"/>
        <v>4</v>
      </c>
      <c r="L1176" s="144">
        <f t="shared" si="417"/>
        <v>95</v>
      </c>
      <c r="M1176" s="23">
        <f t="shared" si="411"/>
        <v>0.99787122116817262</v>
      </c>
      <c r="N1176" s="35">
        <f t="shared" si="412"/>
        <v>9.9344247414743778E-2</v>
      </c>
      <c r="O1176" s="87">
        <f t="shared" si="413"/>
        <v>1.6790848081336329</v>
      </c>
      <c r="P1176" s="142">
        <f t="shared" si="414"/>
        <v>29.748122985470996</v>
      </c>
      <c r="R1176" s="60">
        <v>41003</v>
      </c>
      <c r="S1176" s="121">
        <v>1166</v>
      </c>
      <c r="T1176" s="73">
        <f>'Calcul Es et Ea'!C1175</f>
        <v>13.13142</v>
      </c>
      <c r="U1176" s="65">
        <f>'Calcul Es et Ea'!D1175</f>
        <v>3.4190999999999998</v>
      </c>
      <c r="V1176" s="33">
        <f t="shared" si="396"/>
        <v>22.345600061766394</v>
      </c>
      <c r="W1176" s="33">
        <f t="shared" si="397"/>
        <v>17.614676059830241</v>
      </c>
      <c r="X1176" s="35">
        <f t="shared" si="398"/>
        <v>0.78828386846362553</v>
      </c>
      <c r="Y1176" s="25">
        <f t="shared" si="399"/>
        <v>13.563300566069286</v>
      </c>
      <c r="AA1176" s="60">
        <v>41003</v>
      </c>
      <c r="AB1176" s="121">
        <v>1166</v>
      </c>
      <c r="AC1176" s="73">
        <f t="shared" si="415"/>
        <v>13.13142</v>
      </c>
      <c r="AD1176" s="65">
        <f t="shared" si="416"/>
        <v>3.4190999999999998</v>
      </c>
      <c r="AE1176" s="33">
        <f>'Calcul Es et Ea'!I1175</f>
        <v>0.91580255615067607</v>
      </c>
      <c r="AF1176" s="47">
        <f t="shared" si="400"/>
        <v>286.29142000000002</v>
      </c>
      <c r="AG1176" s="47">
        <f t="shared" si="401"/>
        <v>276.57910000000004</v>
      </c>
      <c r="AH1176" s="33">
        <f t="shared" si="402"/>
        <v>32.93784820995451</v>
      </c>
      <c r="AI1176" s="33">
        <f t="shared" si="403"/>
        <v>28.690580109882671</v>
      </c>
      <c r="AJ1176" s="25">
        <f t="shared" si="404"/>
        <v>4.5339558234761475</v>
      </c>
    </row>
    <row r="1177" spans="1:36" x14ac:dyDescent="0.45">
      <c r="A1177" s="60">
        <v>41004</v>
      </c>
      <c r="B1177" s="122">
        <v>1167</v>
      </c>
      <c r="C1177" s="89">
        <f t="shared" si="405"/>
        <v>16.630362621458843</v>
      </c>
      <c r="D1177" s="75">
        <f t="shared" si="406"/>
        <v>6.0278878091608723</v>
      </c>
      <c r="E1177" s="75">
        <f t="shared" si="407"/>
        <v>10.60247481229797</v>
      </c>
      <c r="G1177" s="111">
        <v>41004</v>
      </c>
      <c r="H1177" s="140">
        <v>1167</v>
      </c>
      <c r="I1177" s="149">
        <f t="shared" si="408"/>
        <v>2012</v>
      </c>
      <c r="J1177" s="13">
        <f t="shared" si="409"/>
        <v>4</v>
      </c>
      <c r="K1177" s="13">
        <f t="shared" si="410"/>
        <v>5</v>
      </c>
      <c r="L1177" s="144">
        <f t="shared" si="417"/>
        <v>96</v>
      </c>
      <c r="M1177" s="23">
        <f t="shared" si="411"/>
        <v>0.99730467895409602</v>
      </c>
      <c r="N1177" s="35">
        <f t="shared" si="412"/>
        <v>0.10615895266781625</v>
      </c>
      <c r="O1177" s="87">
        <f t="shared" si="413"/>
        <v>1.6865998847686372</v>
      </c>
      <c r="P1177" s="142">
        <f t="shared" si="414"/>
        <v>30.027953608371657</v>
      </c>
      <c r="R1177" s="60">
        <v>41004</v>
      </c>
      <c r="S1177" s="122">
        <v>1167</v>
      </c>
      <c r="T1177" s="73">
        <f>'Calcul Es et Ea'!C1176</f>
        <v>17.785620000000002</v>
      </c>
      <c r="U1177" s="65">
        <f>'Calcul Es et Ea'!D1176</f>
        <v>3.4550550000000002</v>
      </c>
      <c r="V1177" s="33">
        <f t="shared" si="396"/>
        <v>22.555797632464454</v>
      </c>
      <c r="W1177" s="33">
        <f t="shared" si="397"/>
        <v>21.597873534362133</v>
      </c>
      <c r="X1177" s="35">
        <f t="shared" si="398"/>
        <v>0.95753091450317029</v>
      </c>
      <c r="Y1177" s="25">
        <f t="shared" si="399"/>
        <v>16.630362621458843</v>
      </c>
      <c r="AA1177" s="60">
        <v>41004</v>
      </c>
      <c r="AB1177" s="122">
        <v>1167</v>
      </c>
      <c r="AC1177" s="73">
        <f t="shared" si="415"/>
        <v>17.785620000000002</v>
      </c>
      <c r="AD1177" s="65">
        <f t="shared" si="416"/>
        <v>3.4550550000000002</v>
      </c>
      <c r="AE1177" s="33">
        <f>'Calcul Es et Ea'!I1176</f>
        <v>0.99521484906430158</v>
      </c>
      <c r="AF1177" s="47">
        <f t="shared" si="400"/>
        <v>290.94562000000002</v>
      </c>
      <c r="AG1177" s="47">
        <f t="shared" si="401"/>
        <v>276.61505500000004</v>
      </c>
      <c r="AH1177" s="33">
        <f t="shared" si="402"/>
        <v>35.132510720871245</v>
      </c>
      <c r="AI1177" s="33">
        <f t="shared" si="403"/>
        <v>28.705502003544389</v>
      </c>
      <c r="AJ1177" s="25">
        <f t="shared" si="404"/>
        <v>6.0278878091608723</v>
      </c>
    </row>
    <row r="1178" spans="1:36" x14ac:dyDescent="0.45">
      <c r="A1178" s="60">
        <v>41005</v>
      </c>
      <c r="B1178" s="122">
        <v>1168</v>
      </c>
      <c r="C1178" s="89">
        <f t="shared" si="405"/>
        <v>14.114585642537824</v>
      </c>
      <c r="D1178" s="75">
        <f t="shared" si="406"/>
        <v>4.6276678844253469</v>
      </c>
      <c r="E1178" s="75">
        <f t="shared" si="407"/>
        <v>9.486917758112476</v>
      </c>
      <c r="G1178" s="111">
        <v>41005</v>
      </c>
      <c r="H1178" s="140">
        <v>1168</v>
      </c>
      <c r="I1178" s="149">
        <f t="shared" si="408"/>
        <v>2012</v>
      </c>
      <c r="J1178" s="13">
        <f t="shared" si="409"/>
        <v>4</v>
      </c>
      <c r="K1178" s="13">
        <f t="shared" si="410"/>
        <v>6</v>
      </c>
      <c r="L1178" s="144">
        <f t="shared" si="417"/>
        <v>97</v>
      </c>
      <c r="M1178" s="23">
        <f t="shared" si="411"/>
        <v>0.99673893542181524</v>
      </c>
      <c r="N1178" s="35">
        <f t="shared" si="412"/>
        <v>0.1129422007321155</v>
      </c>
      <c r="O1178" s="87">
        <f t="shared" si="413"/>
        <v>1.6940976609429226</v>
      </c>
      <c r="P1178" s="142">
        <f t="shared" si="414"/>
        <v>30.306128784520457</v>
      </c>
      <c r="R1178" s="60">
        <v>41005</v>
      </c>
      <c r="S1178" s="122">
        <v>1168</v>
      </c>
      <c r="T1178" s="73">
        <f>'Calcul Es et Ea'!C1177</f>
        <v>14.34449</v>
      </c>
      <c r="U1178" s="65">
        <f>'Calcul Es et Ea'!D1177</f>
        <v>4.2103549999999998</v>
      </c>
      <c r="V1178" s="33">
        <f t="shared" si="396"/>
        <v>22.764751697780387</v>
      </c>
      <c r="W1178" s="33">
        <f t="shared" si="397"/>
        <v>18.330630704594576</v>
      </c>
      <c r="X1178" s="35">
        <f t="shared" si="398"/>
        <v>0.80521988326285376</v>
      </c>
      <c r="Y1178" s="25">
        <f t="shared" si="399"/>
        <v>14.114585642537824</v>
      </c>
      <c r="AA1178" s="60">
        <v>41005</v>
      </c>
      <c r="AB1178" s="122">
        <v>1168</v>
      </c>
      <c r="AC1178" s="73">
        <f t="shared" si="415"/>
        <v>14.34449</v>
      </c>
      <c r="AD1178" s="65">
        <f t="shared" si="416"/>
        <v>4.2103549999999998</v>
      </c>
      <c r="AE1178" s="33">
        <f>'Calcul Es et Ea'!I1177</f>
        <v>0.98785149254973792</v>
      </c>
      <c r="AF1178" s="47">
        <f t="shared" si="400"/>
        <v>287.50449000000003</v>
      </c>
      <c r="AG1178" s="47">
        <f t="shared" si="401"/>
        <v>277.37035500000002</v>
      </c>
      <c r="AH1178" s="33">
        <f t="shared" si="402"/>
        <v>33.499661548486216</v>
      </c>
      <c r="AI1178" s="33">
        <f t="shared" si="403"/>
        <v>29.020311026080847</v>
      </c>
      <c r="AJ1178" s="25">
        <f t="shared" si="404"/>
        <v>4.6276678844253469</v>
      </c>
    </row>
    <row r="1179" spans="1:36" x14ac:dyDescent="0.45">
      <c r="A1179" s="60">
        <v>41006</v>
      </c>
      <c r="B1179" s="121">
        <v>1169</v>
      </c>
      <c r="C1179" s="89">
        <f t="shared" si="405"/>
        <v>16.189053419825616</v>
      </c>
      <c r="D1179" s="75">
        <f t="shared" si="406"/>
        <v>5.7348722416572331</v>
      </c>
      <c r="E1179" s="75">
        <f t="shared" si="407"/>
        <v>10.454181178168383</v>
      </c>
      <c r="G1179" s="111">
        <v>41006</v>
      </c>
      <c r="H1179" s="139">
        <v>1169</v>
      </c>
      <c r="I1179" s="149">
        <f t="shared" si="408"/>
        <v>2012</v>
      </c>
      <c r="J1179" s="13">
        <f t="shared" si="409"/>
        <v>4</v>
      </c>
      <c r="K1179" s="13">
        <f t="shared" si="410"/>
        <v>7</v>
      </c>
      <c r="L1179" s="144">
        <f t="shared" si="417"/>
        <v>98</v>
      </c>
      <c r="M1179" s="23">
        <f t="shared" si="411"/>
        <v>0.99617415821334854</v>
      </c>
      <c r="N1179" s="35">
        <f t="shared" si="412"/>
        <v>0.11969198158484542</v>
      </c>
      <c r="O1179" s="87">
        <f t="shared" si="413"/>
        <v>1.7015768420529431</v>
      </c>
      <c r="P1179" s="142">
        <f t="shared" si="414"/>
        <v>30.58255976652125</v>
      </c>
      <c r="R1179" s="60">
        <v>41006</v>
      </c>
      <c r="S1179" s="121">
        <v>1169</v>
      </c>
      <c r="T1179" s="73">
        <f>'Calcul Es et Ea'!C1178</f>
        <v>14.819940000000001</v>
      </c>
      <c r="U1179" s="65">
        <f>'Calcul Es et Ea'!D1178</f>
        <v>1.727922</v>
      </c>
      <c r="V1179" s="33">
        <f t="shared" si="396"/>
        <v>22.972395594220103</v>
      </c>
      <c r="W1179" s="33">
        <f t="shared" si="397"/>
        <v>21.024744701072226</v>
      </c>
      <c r="X1179" s="35">
        <f t="shared" si="398"/>
        <v>0.9152177714701244</v>
      </c>
      <c r="Y1179" s="25">
        <f t="shared" si="399"/>
        <v>16.189053419825616</v>
      </c>
      <c r="AA1179" s="60">
        <v>41006</v>
      </c>
      <c r="AB1179" s="121">
        <v>1169</v>
      </c>
      <c r="AC1179" s="73">
        <f t="shared" si="415"/>
        <v>14.819940000000001</v>
      </c>
      <c r="AD1179" s="65">
        <f t="shared" si="416"/>
        <v>1.727922</v>
      </c>
      <c r="AE1179" s="33">
        <f>'Calcul Es et Ea'!I1178</f>
        <v>0.86404757127774079</v>
      </c>
      <c r="AF1179" s="47">
        <f t="shared" si="400"/>
        <v>287.97994</v>
      </c>
      <c r="AG1179" s="47">
        <f t="shared" si="401"/>
        <v>274.887922</v>
      </c>
      <c r="AH1179" s="33">
        <f t="shared" si="402"/>
        <v>33.721807181395917</v>
      </c>
      <c r="AI1179" s="33">
        <f t="shared" si="403"/>
        <v>27.995261358030014</v>
      </c>
      <c r="AJ1179" s="25">
        <f t="shared" si="404"/>
        <v>5.7348722416572331</v>
      </c>
    </row>
    <row r="1180" spans="1:36" x14ac:dyDescent="0.45">
      <c r="A1180" s="60">
        <v>41007</v>
      </c>
      <c r="B1180" s="122">
        <v>1170</v>
      </c>
      <c r="C1180" s="89">
        <f t="shared" si="405"/>
        <v>12.734882689232778</v>
      </c>
      <c r="D1180" s="75">
        <f t="shared" si="406"/>
        <v>3.8061766453939021</v>
      </c>
      <c r="E1180" s="75">
        <f t="shared" si="407"/>
        <v>8.9287060438388757</v>
      </c>
      <c r="G1180" s="111">
        <v>41007</v>
      </c>
      <c r="H1180" s="140">
        <v>1170</v>
      </c>
      <c r="I1180" s="149">
        <f t="shared" si="408"/>
        <v>2012</v>
      </c>
      <c r="J1180" s="13">
        <f t="shared" si="409"/>
        <v>4</v>
      </c>
      <c r="K1180" s="13">
        <f t="shared" si="410"/>
        <v>8</v>
      </c>
      <c r="L1180" s="144">
        <f t="shared" si="417"/>
        <v>99</v>
      </c>
      <c r="M1180" s="23">
        <f t="shared" si="411"/>
        <v>0.99561051468437156</v>
      </c>
      <c r="N1180" s="35">
        <f t="shared" si="412"/>
        <v>0.1264062951202673</v>
      </c>
      <c r="O1180" s="87">
        <f t="shared" si="413"/>
        <v>1.7090361034713029</v>
      </c>
      <c r="P1180" s="142">
        <f t="shared" si="414"/>
        <v>30.857159177034827</v>
      </c>
      <c r="R1180" s="60">
        <v>41007</v>
      </c>
      <c r="S1180" s="122">
        <v>1170</v>
      </c>
      <c r="T1180" s="73">
        <f>'Calcul Es et Ea'!C1179</f>
        <v>14.98826</v>
      </c>
      <c r="U1180" s="65">
        <f>'Calcul Es et Ea'!D1179</f>
        <v>7.0305270000000002</v>
      </c>
      <c r="V1180" s="33">
        <f t="shared" si="396"/>
        <v>23.178663687421484</v>
      </c>
      <c r="W1180" s="33">
        <f t="shared" si="397"/>
        <v>16.538808687315296</v>
      </c>
      <c r="X1180" s="35">
        <f t="shared" si="398"/>
        <v>0.71353590139411349</v>
      </c>
      <c r="Y1180" s="25">
        <f t="shared" si="399"/>
        <v>12.734882689232778</v>
      </c>
      <c r="AA1180" s="60">
        <v>41007</v>
      </c>
      <c r="AB1180" s="122">
        <v>1170</v>
      </c>
      <c r="AC1180" s="73">
        <f t="shared" si="415"/>
        <v>14.98826</v>
      </c>
      <c r="AD1180" s="65">
        <f t="shared" si="416"/>
        <v>7.0305270000000002</v>
      </c>
      <c r="AE1180" s="33">
        <f>'Calcul Es et Ea'!I1179</f>
        <v>1.0892058194583263</v>
      </c>
      <c r="AF1180" s="47">
        <f t="shared" si="400"/>
        <v>288.14826000000005</v>
      </c>
      <c r="AG1180" s="47">
        <f t="shared" si="401"/>
        <v>280.19052700000003</v>
      </c>
      <c r="AH1180" s="33">
        <f t="shared" si="402"/>
        <v>33.800715912033162</v>
      </c>
      <c r="AI1180" s="33">
        <f t="shared" si="403"/>
        <v>30.21869362448361</v>
      </c>
      <c r="AJ1180" s="25">
        <f t="shared" si="404"/>
        <v>3.8061766453939021</v>
      </c>
    </row>
    <row r="1181" spans="1:36" x14ac:dyDescent="0.45">
      <c r="A1181" s="60">
        <v>41008</v>
      </c>
      <c r="B1181" s="122">
        <v>1171</v>
      </c>
      <c r="C1181" s="89">
        <f t="shared" si="405"/>
        <v>8.8522342057876866</v>
      </c>
      <c r="D1181" s="75">
        <f t="shared" si="406"/>
        <v>1.9136589873363428</v>
      </c>
      <c r="E1181" s="75">
        <f t="shared" si="407"/>
        <v>6.9385752184513443</v>
      </c>
      <c r="G1181" s="111">
        <v>41008</v>
      </c>
      <c r="H1181" s="140">
        <v>1171</v>
      </c>
      <c r="I1181" s="149">
        <f t="shared" si="408"/>
        <v>2012</v>
      </c>
      <c r="J1181" s="13">
        <f t="shared" si="409"/>
        <v>4</v>
      </c>
      <c r="K1181" s="13">
        <f t="shared" si="410"/>
        <v>9</v>
      </c>
      <c r="L1181" s="144">
        <f t="shared" si="417"/>
        <v>100</v>
      </c>
      <c r="M1181" s="23">
        <f t="shared" si="411"/>
        <v>0.99504817185462646</v>
      </c>
      <c r="N1181" s="35">
        <f t="shared" si="412"/>
        <v>0.13308315174237367</v>
      </c>
      <c r="O1181" s="87">
        <f t="shared" si="413"/>
        <v>1.7164740888700512</v>
      </c>
      <c r="P1181" s="142">
        <f t="shared" si="414"/>
        <v>31.129841038607893</v>
      </c>
      <c r="R1181" s="60">
        <v>41008</v>
      </c>
      <c r="S1181" s="122">
        <v>1171</v>
      </c>
      <c r="T1181" s="73">
        <f>'Calcul Es et Ea'!C1180</f>
        <v>13.18069</v>
      </c>
      <c r="U1181" s="65">
        <f>'Calcul Es et Ea'!D1180</f>
        <v>9.4026779999999999</v>
      </c>
      <c r="V1181" s="33">
        <f t="shared" si="396"/>
        <v>23.383491394560707</v>
      </c>
      <c r="W1181" s="33">
        <f t="shared" si="397"/>
        <v>11.496408059464528</v>
      </c>
      <c r="X1181" s="35">
        <f t="shared" si="398"/>
        <v>0.49164634422979009</v>
      </c>
      <c r="Y1181" s="25">
        <f t="shared" si="399"/>
        <v>8.8522342057876866</v>
      </c>
      <c r="AA1181" s="60">
        <v>41008</v>
      </c>
      <c r="AB1181" s="122">
        <v>1171</v>
      </c>
      <c r="AC1181" s="73">
        <f t="shared" si="415"/>
        <v>13.18069</v>
      </c>
      <c r="AD1181" s="65">
        <f t="shared" si="416"/>
        <v>9.4026779999999999</v>
      </c>
      <c r="AE1181" s="33">
        <f>'Calcul Es et Ea'!I1180</f>
        <v>1.1482648154244544</v>
      </c>
      <c r="AF1181" s="47">
        <f t="shared" si="400"/>
        <v>286.34069000000005</v>
      </c>
      <c r="AG1181" s="47">
        <f t="shared" si="401"/>
        <v>282.56267800000001</v>
      </c>
      <c r="AH1181" s="33">
        <f t="shared" si="402"/>
        <v>32.960528131848378</v>
      </c>
      <c r="AI1181" s="33">
        <f t="shared" si="403"/>
        <v>31.255113841978989</v>
      </c>
      <c r="AJ1181" s="25">
        <f t="shared" si="404"/>
        <v>1.9136589873363428</v>
      </c>
    </row>
    <row r="1182" spans="1:36" x14ac:dyDescent="0.45">
      <c r="A1182" s="60">
        <v>41009</v>
      </c>
      <c r="B1182" s="121">
        <v>1172</v>
      </c>
      <c r="C1182" s="89">
        <f t="shared" si="405"/>
        <v>12.575543091418304</v>
      </c>
      <c r="D1182" s="75">
        <f t="shared" si="406"/>
        <v>3.6324689202510281</v>
      </c>
      <c r="E1182" s="75">
        <f t="shared" si="407"/>
        <v>8.9430741711672752</v>
      </c>
      <c r="G1182" s="111">
        <v>41009</v>
      </c>
      <c r="H1182" s="139">
        <v>1172</v>
      </c>
      <c r="I1182" s="149">
        <f t="shared" si="408"/>
        <v>2012</v>
      </c>
      <c r="J1182" s="13">
        <f t="shared" si="409"/>
        <v>4</v>
      </c>
      <c r="K1182" s="13">
        <f t="shared" si="410"/>
        <v>10</v>
      </c>
      <c r="L1182" s="144">
        <f t="shared" si="417"/>
        <v>101</v>
      </c>
      <c r="M1182" s="23">
        <f t="shared" si="411"/>
        <v>0.99448729635843003</v>
      </c>
      <c r="N1182" s="35">
        <f t="shared" si="412"/>
        <v>0.13972057295444923</v>
      </c>
      <c r="O1182" s="87">
        <f t="shared" si="413"/>
        <v>1.7238894085797309</v>
      </c>
      <c r="P1182" s="142">
        <f t="shared" si="414"/>
        <v>31.400520800446365</v>
      </c>
      <c r="R1182" s="60">
        <v>41009</v>
      </c>
      <c r="S1182" s="121">
        <v>1172</v>
      </c>
      <c r="T1182" s="73">
        <f>'Calcul Es et Ea'!C1181</f>
        <v>13.495100000000001</v>
      </c>
      <c r="U1182" s="65">
        <f>'Calcul Es et Ea'!D1181</f>
        <v>6.0014890000000003</v>
      </c>
      <c r="V1182" s="33">
        <f t="shared" si="396"/>
        <v>23.586815204463292</v>
      </c>
      <c r="W1182" s="33">
        <f t="shared" si="397"/>
        <v>16.331874144699096</v>
      </c>
      <c r="X1182" s="35">
        <f t="shared" si="398"/>
        <v>0.69241540255119494</v>
      </c>
      <c r="Y1182" s="25">
        <f t="shared" si="399"/>
        <v>12.575543091418304</v>
      </c>
      <c r="AA1182" s="60">
        <v>41009</v>
      </c>
      <c r="AB1182" s="121">
        <v>1172</v>
      </c>
      <c r="AC1182" s="73">
        <f t="shared" si="415"/>
        <v>13.495100000000001</v>
      </c>
      <c r="AD1182" s="65">
        <f t="shared" si="416"/>
        <v>6.0014890000000003</v>
      </c>
      <c r="AE1182" s="33">
        <f>'Calcul Es et Ea'!I1181</f>
        <v>1.0350074963610816</v>
      </c>
      <c r="AF1182" s="47">
        <f t="shared" si="400"/>
        <v>286.6551</v>
      </c>
      <c r="AG1182" s="47">
        <f t="shared" si="401"/>
        <v>279.16148900000002</v>
      </c>
      <c r="AH1182" s="33">
        <f t="shared" si="402"/>
        <v>33.105533029838391</v>
      </c>
      <c r="AI1182" s="33">
        <f t="shared" si="403"/>
        <v>29.777204100176089</v>
      </c>
      <c r="AJ1182" s="25">
        <f t="shared" si="404"/>
        <v>3.6324689202510281</v>
      </c>
    </row>
    <row r="1183" spans="1:36" x14ac:dyDescent="0.45">
      <c r="A1183" s="60">
        <v>41010</v>
      </c>
      <c r="B1183" s="122">
        <v>1173</v>
      </c>
      <c r="C1183" s="89">
        <f t="shared" si="405"/>
        <v>13.862044634063752</v>
      </c>
      <c r="D1183" s="75">
        <f t="shared" si="406"/>
        <v>4.2195479954419355</v>
      </c>
      <c r="E1183" s="75">
        <f t="shared" si="407"/>
        <v>9.6424966386218163</v>
      </c>
      <c r="G1183" s="111">
        <v>41010</v>
      </c>
      <c r="H1183" s="140">
        <v>1173</v>
      </c>
      <c r="I1183" s="149">
        <f t="shared" si="408"/>
        <v>2012</v>
      </c>
      <c r="J1183" s="13">
        <f t="shared" si="409"/>
        <v>4</v>
      </c>
      <c r="K1183" s="13">
        <f t="shared" si="410"/>
        <v>11</v>
      </c>
      <c r="L1183" s="144">
        <f t="shared" si="417"/>
        <v>102</v>
      </c>
      <c r="M1183" s="23">
        <f t="shared" si="411"/>
        <v>0.99392805439529652</v>
      </c>
      <c r="N1183" s="35">
        <f t="shared" si="412"/>
        <v>0.14631659194534136</v>
      </c>
      <c r="O1183" s="87">
        <f t="shared" si="413"/>
        <v>1.7312806379877397</v>
      </c>
      <c r="P1183" s="142">
        <f t="shared" si="414"/>
        <v>31.669115362148524</v>
      </c>
      <c r="R1183" s="60">
        <v>41010</v>
      </c>
      <c r="S1183" s="122">
        <v>1173</v>
      </c>
      <c r="T1183" s="73">
        <f>'Calcul Es et Ea'!C1182</f>
        <v>13.121130000000001</v>
      </c>
      <c r="U1183" s="65">
        <f>'Calcul Es et Ea'!D1182</f>
        <v>4.1696660000000003</v>
      </c>
      <c r="V1183" s="33">
        <f t="shared" si="396"/>
        <v>23.788572695431487</v>
      </c>
      <c r="W1183" s="33">
        <f t="shared" si="397"/>
        <v>18.002655368913963</v>
      </c>
      <c r="X1183" s="35">
        <f t="shared" si="398"/>
        <v>0.7567774493831364</v>
      </c>
      <c r="Y1183" s="25">
        <f t="shared" si="399"/>
        <v>13.862044634063752</v>
      </c>
      <c r="AA1183" s="60">
        <v>41010</v>
      </c>
      <c r="AB1183" s="122">
        <v>1173</v>
      </c>
      <c r="AC1183" s="73">
        <f t="shared" si="415"/>
        <v>13.121130000000001</v>
      </c>
      <c r="AD1183" s="65">
        <f t="shared" si="416"/>
        <v>4.1696660000000003</v>
      </c>
      <c r="AE1183" s="33">
        <f>'Calcul Es et Ea'!I1182</f>
        <v>0.95948945656494089</v>
      </c>
      <c r="AF1183" s="47">
        <f t="shared" si="400"/>
        <v>286.28113000000002</v>
      </c>
      <c r="AG1183" s="47">
        <f t="shared" si="401"/>
        <v>277.32966600000003</v>
      </c>
      <c r="AH1183" s="33">
        <f t="shared" si="402"/>
        <v>32.933113004329989</v>
      </c>
      <c r="AI1183" s="33">
        <f t="shared" si="403"/>
        <v>29.003286169449222</v>
      </c>
      <c r="AJ1183" s="25">
        <f t="shared" si="404"/>
        <v>4.2195479954419355</v>
      </c>
    </row>
    <row r="1184" spans="1:36" x14ac:dyDescent="0.45">
      <c r="A1184" s="60">
        <v>41011</v>
      </c>
      <c r="B1184" s="122">
        <v>1174</v>
      </c>
      <c r="C1184" s="89">
        <f t="shared" si="405"/>
        <v>16.243478021596975</v>
      </c>
      <c r="D1184" s="75">
        <f t="shared" si="406"/>
        <v>5.3448801276560358</v>
      </c>
      <c r="E1184" s="75">
        <f t="shared" si="407"/>
        <v>10.898597893940938</v>
      </c>
      <c r="G1184" s="111">
        <v>41011</v>
      </c>
      <c r="H1184" s="140">
        <v>1174</v>
      </c>
      <c r="I1184" s="149">
        <f t="shared" si="408"/>
        <v>2012</v>
      </c>
      <c r="J1184" s="13">
        <f t="shared" si="409"/>
        <v>4</v>
      </c>
      <c r="K1184" s="13">
        <f t="shared" si="410"/>
        <v>12</v>
      </c>
      <c r="L1184" s="144">
        <f t="shared" si="417"/>
        <v>103</v>
      </c>
      <c r="M1184" s="23">
        <f t="shared" si="411"/>
        <v>0.99337061168068908</v>
      </c>
      <c r="N1184" s="35">
        <f t="shared" si="412"/>
        <v>0.1528692541722694</v>
      </c>
      <c r="O1184" s="87">
        <f t="shared" si="413"/>
        <v>1.7386463159798073</v>
      </c>
      <c r="P1184" s="142">
        <f t="shared" si="414"/>
        <v>31.935543094423455</v>
      </c>
      <c r="R1184" s="60">
        <v>41011</v>
      </c>
      <c r="S1184" s="122">
        <v>1174</v>
      </c>
      <c r="T1184" s="73">
        <f>'Calcul Es et Ea'!C1183</f>
        <v>14.91023</v>
      </c>
      <c r="U1184" s="65">
        <f>'Calcul Es et Ea'!D1183</f>
        <v>2.8231670000000002</v>
      </c>
      <c r="V1184" s="33">
        <f t="shared" si="396"/>
        <v>23.988702550807123</v>
      </c>
      <c r="W1184" s="33">
        <f t="shared" si="397"/>
        <v>21.095426002073992</v>
      </c>
      <c r="X1184" s="35">
        <f t="shared" si="398"/>
        <v>0.87939003609698008</v>
      </c>
      <c r="Y1184" s="25">
        <f t="shared" si="399"/>
        <v>16.243478021596975</v>
      </c>
      <c r="AA1184" s="60">
        <v>41011</v>
      </c>
      <c r="AB1184" s="122">
        <v>1174</v>
      </c>
      <c r="AC1184" s="73">
        <f t="shared" si="415"/>
        <v>14.91023</v>
      </c>
      <c r="AD1184" s="65">
        <f t="shared" si="416"/>
        <v>2.8231670000000002</v>
      </c>
      <c r="AE1184" s="33">
        <f>'Calcul Es et Ea'!I1183</f>
        <v>0.92627660707518999</v>
      </c>
      <c r="AF1184" s="47">
        <f t="shared" si="400"/>
        <v>288.07023000000004</v>
      </c>
      <c r="AG1184" s="47">
        <f t="shared" si="401"/>
        <v>275.98316700000004</v>
      </c>
      <c r="AH1184" s="33">
        <f t="shared" si="402"/>
        <v>33.764118103345503</v>
      </c>
      <c r="AI1184" s="33">
        <f t="shared" si="403"/>
        <v>28.444104748312583</v>
      </c>
      <c r="AJ1184" s="25">
        <f t="shared" si="404"/>
        <v>5.3448801276560358</v>
      </c>
    </row>
    <row r="1185" spans="1:36" x14ac:dyDescent="0.45">
      <c r="A1185" s="60">
        <v>41012</v>
      </c>
      <c r="B1185" s="121">
        <v>1175</v>
      </c>
      <c r="C1185" s="89">
        <f t="shared" si="405"/>
        <v>17.62041187434081</v>
      </c>
      <c r="D1185" s="75">
        <f t="shared" si="406"/>
        <v>5.7457327170824977</v>
      </c>
      <c r="E1185" s="75">
        <f t="shared" si="407"/>
        <v>11.874679157258313</v>
      </c>
      <c r="G1185" s="111">
        <v>41012</v>
      </c>
      <c r="H1185" s="139">
        <v>1175</v>
      </c>
      <c r="I1185" s="149">
        <f t="shared" si="408"/>
        <v>2012</v>
      </c>
      <c r="J1185" s="13">
        <f t="shared" si="409"/>
        <v>4</v>
      </c>
      <c r="K1185" s="13">
        <f t="shared" si="410"/>
        <v>13</v>
      </c>
      <c r="L1185" s="144">
        <f t="shared" si="417"/>
        <v>104</v>
      </c>
      <c r="M1185" s="23">
        <f t="shared" si="411"/>
        <v>0.99281513339691441</v>
      </c>
      <c r="N1185" s="35">
        <f t="shared" si="412"/>
        <v>0.15937661793999758</v>
      </c>
      <c r="O1185" s="87">
        <f t="shared" si="413"/>
        <v>1.7459849434286459</v>
      </c>
      <c r="P1185" s="142">
        <f t="shared" si="414"/>
        <v>32.199723856829877</v>
      </c>
      <c r="R1185" s="60">
        <v>41012</v>
      </c>
      <c r="S1185" s="121">
        <v>1175</v>
      </c>
      <c r="T1185" s="73">
        <f>'Calcul Es et Ea'!C1184</f>
        <v>15.32738</v>
      </c>
      <c r="U1185" s="65">
        <f>'Calcul Es et Ea'!D1184</f>
        <v>1.336689</v>
      </c>
      <c r="V1185" s="33">
        <f t="shared" si="396"/>
        <v>24.187144572296333</v>
      </c>
      <c r="W1185" s="33">
        <f t="shared" si="397"/>
        <v>22.883651784858195</v>
      </c>
      <c r="X1185" s="35">
        <f t="shared" si="398"/>
        <v>0.946108033400059</v>
      </c>
      <c r="Y1185" s="25">
        <f t="shared" si="399"/>
        <v>17.62041187434081</v>
      </c>
      <c r="AA1185" s="60">
        <v>41012</v>
      </c>
      <c r="AB1185" s="121">
        <v>1175</v>
      </c>
      <c r="AC1185" s="73">
        <f t="shared" si="415"/>
        <v>15.32738</v>
      </c>
      <c r="AD1185" s="65">
        <f t="shared" si="416"/>
        <v>1.336689</v>
      </c>
      <c r="AE1185" s="33">
        <f>'Calcul Es et Ea'!I1184</f>
        <v>0.99219055458187966</v>
      </c>
      <c r="AF1185" s="47">
        <f t="shared" si="400"/>
        <v>288.48738000000003</v>
      </c>
      <c r="AG1185" s="47">
        <f t="shared" si="401"/>
        <v>274.496689</v>
      </c>
      <c r="AH1185" s="33">
        <f t="shared" si="402"/>
        <v>33.960116491204204</v>
      </c>
      <c r="AI1185" s="33">
        <f t="shared" si="403"/>
        <v>27.836224763366044</v>
      </c>
      <c r="AJ1185" s="25">
        <f t="shared" si="404"/>
        <v>5.7457327170824977</v>
      </c>
    </row>
    <row r="1186" spans="1:36" x14ac:dyDescent="0.45">
      <c r="A1186" s="60">
        <v>41013</v>
      </c>
      <c r="B1186" s="122">
        <v>1176</v>
      </c>
      <c r="C1186" s="89">
        <f t="shared" si="405"/>
        <v>16.484302728747799</v>
      </c>
      <c r="D1186" s="75">
        <f t="shared" si="406"/>
        <v>5.0685654566995684</v>
      </c>
      <c r="E1186" s="75">
        <f t="shared" si="407"/>
        <v>11.415737272048231</v>
      </c>
      <c r="G1186" s="111">
        <v>41013</v>
      </c>
      <c r="H1186" s="140">
        <v>1176</v>
      </c>
      <c r="I1186" s="149">
        <f t="shared" si="408"/>
        <v>2012</v>
      </c>
      <c r="J1186" s="13">
        <f t="shared" si="409"/>
        <v>4</v>
      </c>
      <c r="K1186" s="13">
        <f t="shared" si="410"/>
        <v>14</v>
      </c>
      <c r="L1186" s="144">
        <f t="shared" si="417"/>
        <v>105</v>
      </c>
      <c r="M1186" s="23">
        <f t="shared" si="411"/>
        <v>0.99226178414417643</v>
      </c>
      <c r="N1186" s="35">
        <f t="shared" si="412"/>
        <v>0.16583675497620104</v>
      </c>
      <c r="O1186" s="87">
        <f t="shared" si="413"/>
        <v>1.7532949817340886</v>
      </c>
      <c r="P1186" s="142">
        <f t="shared" si="414"/>
        <v>32.46157901257989</v>
      </c>
      <c r="R1186" s="60">
        <v>41013</v>
      </c>
      <c r="S1186" s="122">
        <v>1176</v>
      </c>
      <c r="T1186" s="73">
        <f>'Calcul Es et Ea'!C1185</f>
        <v>14.461040000000001</v>
      </c>
      <c r="U1186" s="65">
        <f>'Calcul Es et Ea'!D1185</f>
        <v>2.4130880000000001</v>
      </c>
      <c r="V1186" s="33">
        <f t="shared" ref="V1186:V1249" si="418">(0.75+2*$T$2/100000)*P1186</f>
        <v>24.383839691089513</v>
      </c>
      <c r="W1186" s="33">
        <f t="shared" ref="W1186:W1249" si="419">$T$4*SQRT(T1186-U1186)*P1186</f>
        <v>21.40818536201013</v>
      </c>
      <c r="X1186" s="35">
        <f t="shared" ref="X1186:X1249" si="420">IF(W1186/V1186&lt;=1,W1186/V1186,1)</f>
        <v>0.87796612974917299</v>
      </c>
      <c r="Y1186" s="25">
        <f t="shared" ref="Y1186:Y1249" si="421">0.77*W1186</f>
        <v>16.484302728747799</v>
      </c>
      <c r="AA1186" s="60">
        <v>41013</v>
      </c>
      <c r="AB1186" s="122">
        <v>1176</v>
      </c>
      <c r="AC1186" s="73">
        <f t="shared" si="415"/>
        <v>14.461040000000001</v>
      </c>
      <c r="AD1186" s="65">
        <f t="shared" si="416"/>
        <v>2.4130880000000001</v>
      </c>
      <c r="AE1186" s="33">
        <f>'Calcul Es et Ea'!I1185</f>
        <v>1.0536832129143121</v>
      </c>
      <c r="AF1186" s="47">
        <f t="shared" ref="AF1186:AF1249" si="422">273.16+AC1186</f>
        <v>287.62104000000005</v>
      </c>
      <c r="AG1186" s="47">
        <f t="shared" ref="AG1186:AG1249" si="423">273.16+AD1186</f>
        <v>275.57308800000004</v>
      </c>
      <c r="AH1186" s="33">
        <f t="shared" ref="AH1186:AH1249" si="424">$E$2*AF1186^4</f>
        <v>33.554015626421155</v>
      </c>
      <c r="AI1186" s="33">
        <f t="shared" ref="AI1186:AI1249" si="425">$E$2*AG1186^4</f>
        <v>28.275422605306201</v>
      </c>
      <c r="AJ1186" s="25">
        <f t="shared" ref="AJ1186:AJ1249" si="426">(AH1186+AI1186)/2*(0.34-0.14*SQRT(AE1186))*(1.35*X1186-0.35)</f>
        <v>5.0685654566995684</v>
      </c>
    </row>
    <row r="1187" spans="1:36" x14ac:dyDescent="0.45">
      <c r="A1187" s="60">
        <v>41014</v>
      </c>
      <c r="B1187" s="122">
        <v>1177</v>
      </c>
      <c r="C1187" s="89">
        <f t="shared" si="405"/>
        <v>13.114949507186196</v>
      </c>
      <c r="D1187" s="75">
        <f t="shared" si="406"/>
        <v>3.8203401572014748</v>
      </c>
      <c r="E1187" s="75">
        <f t="shared" si="407"/>
        <v>9.2946093499847215</v>
      </c>
      <c r="G1187" s="111">
        <v>41014</v>
      </c>
      <c r="H1187" s="140">
        <v>1177</v>
      </c>
      <c r="I1187" s="149">
        <f t="shared" si="408"/>
        <v>2012</v>
      </c>
      <c r="J1187" s="13">
        <f t="shared" si="409"/>
        <v>4</v>
      </c>
      <c r="K1187" s="13">
        <f t="shared" si="410"/>
        <v>15</v>
      </c>
      <c r="L1187" s="144">
        <f t="shared" si="417"/>
        <v>106</v>
      </c>
      <c r="M1187" s="23">
        <f t="shared" si="411"/>
        <v>0.99171072789180092</v>
      </c>
      <c r="N1187" s="35">
        <f t="shared" si="412"/>
        <v>0.17224775100285461</v>
      </c>
      <c r="O1187" s="87">
        <f t="shared" si="413"/>
        <v>1.7605748514193003</v>
      </c>
      <c r="P1187" s="142">
        <f t="shared" si="414"/>
        <v>32.721031440461715</v>
      </c>
      <c r="R1187" s="60">
        <v>41014</v>
      </c>
      <c r="S1187" s="122">
        <v>1177</v>
      </c>
      <c r="T1187" s="73">
        <f>'Calcul Es et Ea'!C1186</f>
        <v>11.8</v>
      </c>
      <c r="U1187" s="65">
        <f>'Calcul Es et Ea'!D1186</f>
        <v>4.2943100000000003</v>
      </c>
      <c r="V1187" s="33">
        <f t="shared" si="418"/>
        <v>24.578729976817222</v>
      </c>
      <c r="W1187" s="33">
        <f t="shared" si="419"/>
        <v>17.032401957384671</v>
      </c>
      <c r="X1187" s="35">
        <f t="shared" si="420"/>
        <v>0.69297323228050089</v>
      </c>
      <c r="Y1187" s="25">
        <f t="shared" si="421"/>
        <v>13.114949507186196</v>
      </c>
      <c r="AA1187" s="60">
        <v>41014</v>
      </c>
      <c r="AB1187" s="122">
        <v>1177</v>
      </c>
      <c r="AC1187" s="73">
        <f t="shared" si="415"/>
        <v>11.8</v>
      </c>
      <c r="AD1187" s="65">
        <f t="shared" si="416"/>
        <v>4.2943100000000003</v>
      </c>
      <c r="AE1187" s="33">
        <f>'Calcul Es et Ea'!I1186</f>
        <v>0.82828854677417096</v>
      </c>
      <c r="AF1187" s="47">
        <f t="shared" si="422"/>
        <v>284.96000000000004</v>
      </c>
      <c r="AG1187" s="47">
        <f t="shared" si="423"/>
        <v>277.45431000000002</v>
      </c>
      <c r="AH1187" s="33">
        <f t="shared" si="424"/>
        <v>32.329389361600583</v>
      </c>
      <c r="AI1187" s="33">
        <f t="shared" si="425"/>
        <v>29.055462679068089</v>
      </c>
      <c r="AJ1187" s="25">
        <f t="shared" si="426"/>
        <v>3.8203401572014748</v>
      </c>
    </row>
    <row r="1188" spans="1:36" x14ac:dyDescent="0.45">
      <c r="A1188" s="60">
        <v>41015</v>
      </c>
      <c r="B1188" s="121">
        <v>1178</v>
      </c>
      <c r="C1188" s="89">
        <f t="shared" si="405"/>
        <v>16.078151943467478</v>
      </c>
      <c r="D1188" s="75">
        <f t="shared" si="406"/>
        <v>5.2971990107296856</v>
      </c>
      <c r="E1188" s="75">
        <f t="shared" si="407"/>
        <v>10.780952932737794</v>
      </c>
      <c r="G1188" s="111">
        <v>41015</v>
      </c>
      <c r="H1188" s="139">
        <v>1178</v>
      </c>
      <c r="I1188" s="149">
        <f t="shared" si="408"/>
        <v>2012</v>
      </c>
      <c r="J1188" s="13">
        <f t="shared" si="409"/>
        <v>4</v>
      </c>
      <c r="K1188" s="13">
        <f t="shared" si="410"/>
        <v>16</v>
      </c>
      <c r="L1188" s="144">
        <f t="shared" si="417"/>
        <v>107</v>
      </c>
      <c r="M1188" s="23">
        <f t="shared" si="411"/>
        <v>0.99116212792964831</v>
      </c>
      <c r="N1188" s="35">
        <f t="shared" si="412"/>
        <v>0.17860770630347517</v>
      </c>
      <c r="O1188" s="87">
        <f t="shared" si="413"/>
        <v>1.7678229307879241</v>
      </c>
      <c r="P1188" s="142">
        <f t="shared" si="414"/>
        <v>32.978005543944818</v>
      </c>
      <c r="R1188" s="60">
        <v>41015</v>
      </c>
      <c r="S1188" s="121">
        <v>1178</v>
      </c>
      <c r="T1188" s="73">
        <f>'Calcul Es et Ea'!C1187</f>
        <v>12.34085</v>
      </c>
      <c r="U1188" s="65">
        <f>'Calcul Es et Ea'!D1187</f>
        <v>1.2354339999999999</v>
      </c>
      <c r="V1188" s="33">
        <f t="shared" si="418"/>
        <v>24.771758644389593</v>
      </c>
      <c r="W1188" s="33">
        <f t="shared" si="419"/>
        <v>20.880716809698026</v>
      </c>
      <c r="X1188" s="35">
        <f t="shared" si="420"/>
        <v>0.84292427959801608</v>
      </c>
      <c r="Y1188" s="25">
        <f t="shared" si="421"/>
        <v>16.078151943467478</v>
      </c>
      <c r="AA1188" s="60">
        <v>41015</v>
      </c>
      <c r="AB1188" s="121">
        <v>1178</v>
      </c>
      <c r="AC1188" s="73">
        <f t="shared" si="415"/>
        <v>12.34085</v>
      </c>
      <c r="AD1188" s="65">
        <f t="shared" si="416"/>
        <v>1.2354339999999999</v>
      </c>
      <c r="AE1188" s="33">
        <f>'Calcul Es et Ea'!I1187</f>
        <v>0.70180591351423594</v>
      </c>
      <c r="AF1188" s="47">
        <f t="shared" si="422"/>
        <v>285.50085000000001</v>
      </c>
      <c r="AG1188" s="47">
        <f t="shared" si="423"/>
        <v>274.39543400000002</v>
      </c>
      <c r="AH1188" s="33">
        <f t="shared" si="424"/>
        <v>32.575531889268312</v>
      </c>
      <c r="AI1188" s="33">
        <f t="shared" si="425"/>
        <v>27.795175120270503</v>
      </c>
      <c r="AJ1188" s="25">
        <f t="shared" si="426"/>
        <v>5.2971990107296856</v>
      </c>
    </row>
    <row r="1189" spans="1:36" x14ac:dyDescent="0.45">
      <c r="A1189" s="60">
        <v>41016</v>
      </c>
      <c r="B1189" s="122">
        <v>1179</v>
      </c>
      <c r="C1189" s="89">
        <f t="shared" si="405"/>
        <v>16.901006277126864</v>
      </c>
      <c r="D1189" s="75">
        <f t="shared" si="406"/>
        <v>5.2215732801644865</v>
      </c>
      <c r="E1189" s="75">
        <f t="shared" si="407"/>
        <v>11.679432996962378</v>
      </c>
      <c r="G1189" s="111">
        <v>41016</v>
      </c>
      <c r="H1189" s="140">
        <v>1179</v>
      </c>
      <c r="I1189" s="149">
        <f t="shared" si="408"/>
        <v>2012</v>
      </c>
      <c r="J1189" s="13">
        <f t="shared" si="409"/>
        <v>4</v>
      </c>
      <c r="K1189" s="13">
        <f t="shared" si="410"/>
        <v>17</v>
      </c>
      <c r="L1189" s="144">
        <f t="shared" si="417"/>
        <v>108</v>
      </c>
      <c r="M1189" s="23">
        <f t="shared" si="411"/>
        <v>0.99061614681972687</v>
      </c>
      <c r="N1189" s="35">
        <f t="shared" si="412"/>
        <v>0.18491473628604796</v>
      </c>
      <c r="O1189" s="87">
        <f t="shared" si="413"/>
        <v>1.7750375546473012</v>
      </c>
      <c r="P1189" s="142">
        <f t="shared" si="414"/>
        <v>33.23242725753947</v>
      </c>
      <c r="R1189" s="60">
        <v>41016</v>
      </c>
      <c r="S1189" s="122">
        <v>1179</v>
      </c>
      <c r="T1189" s="73">
        <f>'Calcul Es et Ea'!C1188</f>
        <v>12.26249</v>
      </c>
      <c r="U1189" s="65">
        <f>'Calcul Es et Ea'!D1188</f>
        <v>0.17844460000000001</v>
      </c>
      <c r="V1189" s="33">
        <f t="shared" si="418"/>
        <v>24.962870058773351</v>
      </c>
      <c r="W1189" s="33">
        <f t="shared" si="419"/>
        <v>21.949358801463461</v>
      </c>
      <c r="X1189" s="35">
        <f t="shared" si="420"/>
        <v>0.87928025702914825</v>
      </c>
      <c r="Y1189" s="25">
        <f t="shared" si="421"/>
        <v>16.901006277126864</v>
      </c>
      <c r="AA1189" s="60">
        <v>41016</v>
      </c>
      <c r="AB1189" s="122">
        <v>1179</v>
      </c>
      <c r="AC1189" s="73">
        <f t="shared" si="415"/>
        <v>12.26249</v>
      </c>
      <c r="AD1189" s="65">
        <f t="shared" si="416"/>
        <v>0.17844460000000001</v>
      </c>
      <c r="AE1189" s="33">
        <f>'Calcul Es et Ea'!I1188</f>
        <v>0.88553143436974424</v>
      </c>
      <c r="AF1189" s="47">
        <f t="shared" si="422"/>
        <v>285.42249000000004</v>
      </c>
      <c r="AG1189" s="47">
        <f t="shared" si="423"/>
        <v>273.3384446</v>
      </c>
      <c r="AH1189" s="33">
        <f t="shared" si="424"/>
        <v>32.539783232628331</v>
      </c>
      <c r="AI1189" s="33">
        <f t="shared" si="425"/>
        <v>27.36936796162848</v>
      </c>
      <c r="AJ1189" s="25">
        <f t="shared" si="426"/>
        <v>5.2215732801644865</v>
      </c>
    </row>
    <row r="1190" spans="1:36" x14ac:dyDescent="0.45">
      <c r="A1190" s="60">
        <v>41017</v>
      </c>
      <c r="B1190" s="122">
        <v>1180</v>
      </c>
      <c r="C1190" s="89">
        <f t="shared" si="405"/>
        <v>12.593551880819874</v>
      </c>
      <c r="D1190" s="75">
        <f t="shared" si="406"/>
        <v>3.2105574736430622</v>
      </c>
      <c r="E1190" s="75">
        <f t="shared" si="407"/>
        <v>9.3829944071768114</v>
      </c>
      <c r="G1190" s="111">
        <v>41017</v>
      </c>
      <c r="H1190" s="140">
        <v>1180</v>
      </c>
      <c r="I1190" s="149">
        <f t="shared" si="408"/>
        <v>2012</v>
      </c>
      <c r="J1190" s="13">
        <f t="shared" si="409"/>
        <v>4</v>
      </c>
      <c r="K1190" s="13">
        <f t="shared" si="410"/>
        <v>18</v>
      </c>
      <c r="L1190" s="144">
        <f t="shared" si="417"/>
        <v>109</v>
      </c>
      <c r="M1190" s="23">
        <f t="shared" si="411"/>
        <v>0.99007294634802301</v>
      </c>
      <c r="N1190" s="35">
        <f t="shared" si="412"/>
        <v>0.19116697204147237</v>
      </c>
      <c r="O1190" s="87">
        <f t="shared" si="413"/>
        <v>1.7822170131031925</v>
      </c>
      <c r="P1190" s="142">
        <f t="shared" si="414"/>
        <v>33.484224050492372</v>
      </c>
      <c r="R1190" s="60">
        <v>41017</v>
      </c>
      <c r="S1190" s="122">
        <v>1180</v>
      </c>
      <c r="T1190" s="73">
        <f>'Calcul Es et Ea'!C1189</f>
        <v>12.41794</v>
      </c>
      <c r="U1190" s="65">
        <f>'Calcul Es et Ea'!D1189</f>
        <v>5.8090679999999999</v>
      </c>
      <c r="V1190" s="33">
        <f t="shared" si="418"/>
        <v>25.152009737767852</v>
      </c>
      <c r="W1190" s="33">
        <f t="shared" si="419"/>
        <v>16.355262182882953</v>
      </c>
      <c r="X1190" s="35">
        <f t="shared" si="420"/>
        <v>0.65025667345874771</v>
      </c>
      <c r="Y1190" s="25">
        <f t="shared" si="421"/>
        <v>12.593551880819874</v>
      </c>
      <c r="AA1190" s="60">
        <v>41017</v>
      </c>
      <c r="AB1190" s="122">
        <v>1180</v>
      </c>
      <c r="AC1190" s="73">
        <f t="shared" si="415"/>
        <v>12.41794</v>
      </c>
      <c r="AD1190" s="65">
        <f t="shared" si="416"/>
        <v>5.8090679999999999</v>
      </c>
      <c r="AE1190" s="33">
        <f>'Calcul Es et Ea'!I1189</f>
        <v>1.0691248975957954</v>
      </c>
      <c r="AF1190" s="47">
        <f t="shared" si="422"/>
        <v>285.57794000000001</v>
      </c>
      <c r="AG1190" s="47">
        <f t="shared" si="423"/>
        <v>278.96906800000005</v>
      </c>
      <c r="AH1190" s="33">
        <f t="shared" si="424"/>
        <v>32.610729893823894</v>
      </c>
      <c r="AI1190" s="33">
        <f t="shared" si="425"/>
        <v>29.695189378129488</v>
      </c>
      <c r="AJ1190" s="25">
        <f t="shared" si="426"/>
        <v>3.2105574736430622</v>
      </c>
    </row>
    <row r="1191" spans="1:36" x14ac:dyDescent="0.45">
      <c r="A1191" s="60">
        <v>41018</v>
      </c>
      <c r="B1191" s="121">
        <v>1181</v>
      </c>
      <c r="C1191" s="89">
        <f t="shared" si="405"/>
        <v>13.868111687993965</v>
      </c>
      <c r="D1191" s="75">
        <f t="shared" si="406"/>
        <v>3.7300210185785967</v>
      </c>
      <c r="E1191" s="75">
        <f t="shared" si="407"/>
        <v>10.138090669415368</v>
      </c>
      <c r="G1191" s="111">
        <v>41018</v>
      </c>
      <c r="H1191" s="139">
        <v>1181</v>
      </c>
      <c r="I1191" s="149">
        <f t="shared" si="408"/>
        <v>2012</v>
      </c>
      <c r="J1191" s="13">
        <f t="shared" si="409"/>
        <v>4</v>
      </c>
      <c r="K1191" s="13">
        <f t="shared" si="410"/>
        <v>19</v>
      </c>
      <c r="L1191" s="144">
        <f t="shared" si="417"/>
        <v>110</v>
      </c>
      <c r="M1191" s="23">
        <f t="shared" si="411"/>
        <v>0.98953268747655954</v>
      </c>
      <c r="N1191" s="35">
        <f t="shared" si="412"/>
        <v>0.19736256089735987</v>
      </c>
      <c r="O1191" s="87">
        <f t="shared" si="413"/>
        <v>1.7893595504317106</v>
      </c>
      <c r="P1191" s="142">
        <f t="shared" si="414"/>
        <v>33.733324927907503</v>
      </c>
      <c r="R1191" s="60">
        <v>41018</v>
      </c>
      <c r="S1191" s="121">
        <v>1181</v>
      </c>
      <c r="T1191" s="73">
        <f>'Calcul Es et Ea'!C1190</f>
        <v>13.218730000000001</v>
      </c>
      <c r="U1191" s="65">
        <f>'Calcul Es et Ea'!D1190</f>
        <v>5.3223560000000001</v>
      </c>
      <c r="V1191" s="33">
        <f t="shared" si="418"/>
        <v>25.339124352847001</v>
      </c>
      <c r="W1191" s="33">
        <f t="shared" si="419"/>
        <v>18.010534659732421</v>
      </c>
      <c r="X1191" s="35">
        <f t="shared" si="420"/>
        <v>0.71077967845044454</v>
      </c>
      <c r="Y1191" s="25">
        <f t="shared" si="421"/>
        <v>13.868111687993965</v>
      </c>
      <c r="AA1191" s="60">
        <v>41018</v>
      </c>
      <c r="AB1191" s="121">
        <v>1181</v>
      </c>
      <c r="AC1191" s="73">
        <f t="shared" si="415"/>
        <v>13.218730000000001</v>
      </c>
      <c r="AD1191" s="65">
        <f t="shared" si="416"/>
        <v>5.3223560000000001</v>
      </c>
      <c r="AE1191" s="33">
        <f>'Calcul Es et Ea'!I1190</f>
        <v>1.0591093857763723</v>
      </c>
      <c r="AF1191" s="47">
        <f t="shared" si="422"/>
        <v>286.37873000000002</v>
      </c>
      <c r="AG1191" s="47">
        <f t="shared" si="423"/>
        <v>278.48235600000004</v>
      </c>
      <c r="AH1191" s="33">
        <f t="shared" si="424"/>
        <v>32.978046681022427</v>
      </c>
      <c r="AI1191" s="33">
        <f t="shared" si="425"/>
        <v>29.4884965678032</v>
      </c>
      <c r="AJ1191" s="25">
        <f t="shared" si="426"/>
        <v>3.7300210185785967</v>
      </c>
    </row>
    <row r="1192" spans="1:36" x14ac:dyDescent="0.45">
      <c r="A1192" s="60">
        <v>41019</v>
      </c>
      <c r="B1192" s="122">
        <v>1182</v>
      </c>
      <c r="C1192" s="89">
        <f t="shared" si="405"/>
        <v>15.011505585038723</v>
      </c>
      <c r="D1192" s="75">
        <f t="shared" si="406"/>
        <v>4.2441872648312824</v>
      </c>
      <c r="E1192" s="75">
        <f t="shared" si="407"/>
        <v>10.767318320207441</v>
      </c>
      <c r="G1192" s="111">
        <v>41019</v>
      </c>
      <c r="H1192" s="140">
        <v>1182</v>
      </c>
      <c r="I1192" s="149">
        <f t="shared" si="408"/>
        <v>2012</v>
      </c>
      <c r="J1192" s="13">
        <f t="shared" si="409"/>
        <v>4</v>
      </c>
      <c r="K1192" s="13">
        <f t="shared" si="410"/>
        <v>20</v>
      </c>
      <c r="L1192" s="144">
        <f t="shared" si="417"/>
        <v>111</v>
      </c>
      <c r="M1192" s="23">
        <f t="shared" si="411"/>
        <v>0.98899553029569987</v>
      </c>
      <c r="N1192" s="35">
        <f t="shared" si="412"/>
        <v>0.2034996669670204</v>
      </c>
      <c r="O1192" s="87">
        <f t="shared" si="413"/>
        <v>1.7964633640344649</v>
      </c>
      <c r="P1192" s="142">
        <f t="shared" si="414"/>
        <v>33.979660429390393</v>
      </c>
      <c r="R1192" s="60">
        <v>41019</v>
      </c>
      <c r="S1192" s="122">
        <v>1182</v>
      </c>
      <c r="T1192" s="73">
        <f>'Calcul Es et Ea'!C1191</f>
        <v>12.529109999999999</v>
      </c>
      <c r="U1192" s="65">
        <f>'Calcul Es et Ea'!D1191</f>
        <v>3.410644</v>
      </c>
      <c r="V1192" s="33">
        <f t="shared" si="418"/>
        <v>25.524161728140889</v>
      </c>
      <c r="W1192" s="33">
        <f t="shared" si="419"/>
        <v>19.495461798751588</v>
      </c>
      <c r="X1192" s="35">
        <f t="shared" si="420"/>
        <v>0.76380419488007945</v>
      </c>
      <c r="Y1192" s="25">
        <f t="shared" si="421"/>
        <v>15.011505585038723</v>
      </c>
      <c r="AA1192" s="60">
        <v>41019</v>
      </c>
      <c r="AB1192" s="122">
        <v>1182</v>
      </c>
      <c r="AC1192" s="73">
        <f t="shared" si="415"/>
        <v>12.529109999999999</v>
      </c>
      <c r="AD1192" s="65">
        <f t="shared" si="416"/>
        <v>3.410644</v>
      </c>
      <c r="AE1192" s="33">
        <f>'Calcul Es et Ea'!I1191</f>
        <v>0.95570639935129009</v>
      </c>
      <c r="AF1192" s="47">
        <f t="shared" si="422"/>
        <v>285.68911000000003</v>
      </c>
      <c r="AG1192" s="47">
        <f t="shared" si="423"/>
        <v>276.57064400000002</v>
      </c>
      <c r="AH1192" s="33">
        <f t="shared" si="424"/>
        <v>32.661538472405738</v>
      </c>
      <c r="AI1192" s="33">
        <f t="shared" si="425"/>
        <v>28.687071581297797</v>
      </c>
      <c r="AJ1192" s="25">
        <f t="shared" si="426"/>
        <v>4.2441872648312824</v>
      </c>
    </row>
    <row r="1193" spans="1:36" x14ac:dyDescent="0.45">
      <c r="A1193" s="60">
        <v>41020</v>
      </c>
      <c r="B1193" s="122">
        <v>1183</v>
      </c>
      <c r="C1193" s="89">
        <f t="shared" si="405"/>
        <v>14.194690665495388</v>
      </c>
      <c r="D1193" s="75">
        <f t="shared" si="406"/>
        <v>3.7886521838263483</v>
      </c>
      <c r="E1193" s="75">
        <f t="shared" si="407"/>
        <v>10.406038481669039</v>
      </c>
      <c r="G1193" s="111">
        <v>41020</v>
      </c>
      <c r="H1193" s="140">
        <v>1183</v>
      </c>
      <c r="I1193" s="149">
        <f t="shared" si="408"/>
        <v>2012</v>
      </c>
      <c r="J1193" s="13">
        <f t="shared" si="409"/>
        <v>4</v>
      </c>
      <c r="K1193" s="13">
        <f t="shared" si="410"/>
        <v>21</v>
      </c>
      <c r="L1193" s="144">
        <f t="shared" si="417"/>
        <v>112</v>
      </c>
      <c r="M1193" s="23">
        <f t="shared" si="411"/>
        <v>0.9884616339767095</v>
      </c>
      <c r="N1193" s="35">
        <f t="shared" si="412"/>
        <v>0.2095764716934761</v>
      </c>
      <c r="O1193" s="87">
        <f t="shared" si="413"/>
        <v>1.8035266034831967</v>
      </c>
      <c r="P1193" s="142">
        <f t="shared" si="414"/>
        <v>34.223162625321642</v>
      </c>
      <c r="R1193" s="60">
        <v>41020</v>
      </c>
      <c r="S1193" s="122">
        <v>1183</v>
      </c>
      <c r="T1193" s="73">
        <f>'Calcul Es et Ea'!C1192</f>
        <v>13.88607</v>
      </c>
      <c r="U1193" s="65">
        <f>'Calcul Es et Ea'!D1192</f>
        <v>5.8485339999999999</v>
      </c>
      <c r="V1193" s="33">
        <f t="shared" si="418"/>
        <v>25.707070837636607</v>
      </c>
      <c r="W1193" s="33">
        <f t="shared" si="419"/>
        <v>18.434663201942062</v>
      </c>
      <c r="X1193" s="35">
        <f t="shared" si="420"/>
        <v>0.71710477317208277</v>
      </c>
      <c r="Y1193" s="25">
        <f t="shared" si="421"/>
        <v>14.194690665495388</v>
      </c>
      <c r="AA1193" s="60">
        <v>41020</v>
      </c>
      <c r="AB1193" s="122">
        <v>1183</v>
      </c>
      <c r="AC1193" s="73">
        <f t="shared" si="415"/>
        <v>13.88607</v>
      </c>
      <c r="AD1193" s="65">
        <f t="shared" si="416"/>
        <v>5.8485339999999999</v>
      </c>
      <c r="AE1193" s="33">
        <f>'Calcul Es et Ea'!I1192</f>
        <v>1.0787045341818966</v>
      </c>
      <c r="AF1193" s="47">
        <f t="shared" si="422"/>
        <v>287.04607000000004</v>
      </c>
      <c r="AG1193" s="47">
        <f t="shared" si="423"/>
        <v>279.008534</v>
      </c>
      <c r="AH1193" s="33">
        <f t="shared" si="424"/>
        <v>33.286513928471649</v>
      </c>
      <c r="AI1193" s="33">
        <f t="shared" si="425"/>
        <v>29.711996962871822</v>
      </c>
      <c r="AJ1193" s="25">
        <f t="shared" si="426"/>
        <v>3.7886521838263483</v>
      </c>
    </row>
    <row r="1194" spans="1:36" x14ac:dyDescent="0.45">
      <c r="A1194" s="60">
        <v>41021</v>
      </c>
      <c r="B1194" s="121">
        <v>1184</v>
      </c>
      <c r="C1194" s="89">
        <f t="shared" si="405"/>
        <v>15.905068528242928</v>
      </c>
      <c r="D1194" s="75">
        <f t="shared" si="406"/>
        <v>4.5822153164866277</v>
      </c>
      <c r="E1194" s="75">
        <f t="shared" si="407"/>
        <v>11.3228532117563</v>
      </c>
      <c r="G1194" s="111">
        <v>41021</v>
      </c>
      <c r="H1194" s="139">
        <v>1184</v>
      </c>
      <c r="I1194" s="149">
        <f t="shared" si="408"/>
        <v>2012</v>
      </c>
      <c r="J1194" s="13">
        <f t="shared" si="409"/>
        <v>4</v>
      </c>
      <c r="K1194" s="13">
        <f t="shared" si="410"/>
        <v>22</v>
      </c>
      <c r="L1194" s="144">
        <f t="shared" si="417"/>
        <v>113</v>
      </c>
      <c r="M1194" s="23">
        <f t="shared" si="411"/>
        <v>0.98793115672459009</v>
      </c>
      <c r="N1194" s="35">
        <f t="shared" si="412"/>
        <v>0.21559117438833836</v>
      </c>
      <c r="O1194" s="87">
        <f t="shared" si="413"/>
        <v>1.8105473696604677</v>
      </c>
      <c r="P1194" s="142">
        <f t="shared" si="414"/>
        <v>34.463765110872714</v>
      </c>
      <c r="R1194" s="60">
        <v>41021</v>
      </c>
      <c r="S1194" s="121">
        <v>1184</v>
      </c>
      <c r="T1194" s="73">
        <f>'Calcul Es et Ea'!C1193</f>
        <v>13.6493</v>
      </c>
      <c r="U1194" s="65">
        <f>'Calcul Es et Ea'!D1193</f>
        <v>3.6985229999999998</v>
      </c>
      <c r="V1194" s="33">
        <f t="shared" si="418"/>
        <v>25.88780180068315</v>
      </c>
      <c r="W1194" s="33">
        <f t="shared" si="419"/>
        <v>20.655933153562245</v>
      </c>
      <c r="X1194" s="35">
        <f t="shared" si="420"/>
        <v>0.79790216692006499</v>
      </c>
      <c r="Y1194" s="25">
        <f t="shared" si="421"/>
        <v>15.905068528242928</v>
      </c>
      <c r="AA1194" s="60">
        <v>41021</v>
      </c>
      <c r="AB1194" s="121">
        <v>1184</v>
      </c>
      <c r="AC1194" s="73">
        <f t="shared" si="415"/>
        <v>13.6493</v>
      </c>
      <c r="AD1194" s="65">
        <f t="shared" si="416"/>
        <v>3.6985229999999998</v>
      </c>
      <c r="AE1194" s="33">
        <f>'Calcul Es et Ea'!I1193</f>
        <v>0.95303964415646636</v>
      </c>
      <c r="AF1194" s="47">
        <f t="shared" si="422"/>
        <v>286.80930000000001</v>
      </c>
      <c r="AG1194" s="47">
        <f t="shared" si="423"/>
        <v>276.85852300000005</v>
      </c>
      <c r="AH1194" s="33">
        <f t="shared" si="424"/>
        <v>33.176824191337232</v>
      </c>
      <c r="AI1194" s="33">
        <f t="shared" si="425"/>
        <v>28.806698283826425</v>
      </c>
      <c r="AJ1194" s="25">
        <f t="shared" si="426"/>
        <v>4.5822153164866277</v>
      </c>
    </row>
    <row r="1195" spans="1:36" x14ac:dyDescent="0.45">
      <c r="A1195" s="60">
        <v>41022</v>
      </c>
      <c r="B1195" s="122">
        <v>1185</v>
      </c>
      <c r="C1195" s="89">
        <f t="shared" si="405"/>
        <v>14.415817843527375</v>
      </c>
      <c r="D1195" s="75">
        <f t="shared" si="406"/>
        <v>3.7766503895042294</v>
      </c>
      <c r="E1195" s="75">
        <f t="shared" si="407"/>
        <v>10.639167454023145</v>
      </c>
      <c r="G1195" s="111">
        <v>41022</v>
      </c>
      <c r="H1195" s="140">
        <v>1185</v>
      </c>
      <c r="I1195" s="149">
        <f t="shared" si="408"/>
        <v>2012</v>
      </c>
      <c r="J1195" s="13">
        <f t="shared" si="409"/>
        <v>4</v>
      </c>
      <c r="K1195" s="13">
        <f t="shared" si="410"/>
        <v>23</v>
      </c>
      <c r="L1195" s="144">
        <f t="shared" si="417"/>
        <v>114</v>
      </c>
      <c r="M1195" s="23">
        <f t="shared" si="411"/>
        <v>0.98740425573120028</v>
      </c>
      <c r="N1195" s="35">
        <f t="shared" si="412"/>
        <v>0.22154199276539069</v>
      </c>
      <c r="O1195" s="87">
        <f t="shared" si="413"/>
        <v>1.8175237140032339</v>
      </c>
      <c r="P1195" s="142">
        <f t="shared" si="414"/>
        <v>34.7014029978845</v>
      </c>
      <c r="R1195" s="60">
        <v>41022</v>
      </c>
      <c r="S1195" s="122">
        <v>1185</v>
      </c>
      <c r="T1195" s="73">
        <f>'Calcul Es et Ea'!C1194</f>
        <v>12.49963</v>
      </c>
      <c r="U1195" s="65">
        <f>'Calcul Es et Ea'!D1194</f>
        <v>4.4366450000000004</v>
      </c>
      <c r="V1195" s="33">
        <f t="shared" si="418"/>
        <v>26.066305875890922</v>
      </c>
      <c r="W1195" s="33">
        <f t="shared" si="419"/>
        <v>18.721841355230357</v>
      </c>
      <c r="X1195" s="35">
        <f t="shared" si="420"/>
        <v>0.71823914920550513</v>
      </c>
      <c r="Y1195" s="25">
        <f t="shared" si="421"/>
        <v>14.415817843527375</v>
      </c>
      <c r="AA1195" s="60">
        <v>41022</v>
      </c>
      <c r="AB1195" s="122">
        <v>1185</v>
      </c>
      <c r="AC1195" s="73">
        <f t="shared" si="415"/>
        <v>12.49963</v>
      </c>
      <c r="AD1195" s="65">
        <f t="shared" si="416"/>
        <v>4.4366450000000004</v>
      </c>
      <c r="AE1195" s="33">
        <f>'Calcul Es et Ea'!I1194</f>
        <v>1.0379343016616609</v>
      </c>
      <c r="AF1195" s="47">
        <f t="shared" si="422"/>
        <v>285.65963000000005</v>
      </c>
      <c r="AG1195" s="47">
        <f t="shared" si="423"/>
        <v>277.59664500000002</v>
      </c>
      <c r="AH1195" s="33">
        <f t="shared" si="424"/>
        <v>32.648059300881002</v>
      </c>
      <c r="AI1195" s="33">
        <f t="shared" si="425"/>
        <v>29.115130777087955</v>
      </c>
      <c r="AJ1195" s="25">
        <f t="shared" si="426"/>
        <v>3.7766503895042294</v>
      </c>
    </row>
    <row r="1196" spans="1:36" x14ac:dyDescent="0.45">
      <c r="A1196" s="60">
        <v>41023</v>
      </c>
      <c r="B1196" s="122">
        <v>1186</v>
      </c>
      <c r="C1196" s="89">
        <f t="shared" si="405"/>
        <v>14.011919874206262</v>
      </c>
      <c r="D1196" s="75">
        <f t="shared" si="406"/>
        <v>3.6025314554579229</v>
      </c>
      <c r="E1196" s="75">
        <f t="shared" si="407"/>
        <v>10.409388418748339</v>
      </c>
      <c r="G1196" s="111">
        <v>41023</v>
      </c>
      <c r="H1196" s="140">
        <v>1186</v>
      </c>
      <c r="I1196" s="149">
        <f t="shared" si="408"/>
        <v>2012</v>
      </c>
      <c r="J1196" s="13">
        <f t="shared" si="409"/>
        <v>4</v>
      </c>
      <c r="K1196" s="13">
        <f t="shared" si="410"/>
        <v>24</v>
      </c>
      <c r="L1196" s="144">
        <f t="shared" si="417"/>
        <v>115</v>
      </c>
      <c r="M1196" s="23">
        <f t="shared" si="411"/>
        <v>0.98688108712867562</v>
      </c>
      <c r="N1196" s="35">
        <f t="shared" si="412"/>
        <v>0.22742716346871902</v>
      </c>
      <c r="O1196" s="87">
        <f t="shared" si="413"/>
        <v>1.8244536378563991</v>
      </c>
      <c r="P1196" s="142">
        <f t="shared" si="414"/>
        <v>34.936012904735499</v>
      </c>
      <c r="R1196" s="60">
        <v>41023</v>
      </c>
      <c r="S1196" s="122">
        <v>1186</v>
      </c>
      <c r="T1196" s="73">
        <f>'Calcul Es et Ea'!C1195</f>
        <v>14.95889</v>
      </c>
      <c r="U1196" s="65">
        <f>'Calcul Es et Ea'!D1195</f>
        <v>7.4433540000000002</v>
      </c>
      <c r="V1196" s="33">
        <f t="shared" si="418"/>
        <v>26.242535453521118</v>
      </c>
      <c r="W1196" s="33">
        <f t="shared" si="419"/>
        <v>18.197298537930209</v>
      </c>
      <c r="X1196" s="35">
        <f t="shared" si="420"/>
        <v>0.69342760611526844</v>
      </c>
      <c r="Y1196" s="25">
        <f t="shared" si="421"/>
        <v>14.011919874206262</v>
      </c>
      <c r="AA1196" s="60">
        <v>41023</v>
      </c>
      <c r="AB1196" s="122">
        <v>1186</v>
      </c>
      <c r="AC1196" s="73">
        <f t="shared" si="415"/>
        <v>14.95889</v>
      </c>
      <c r="AD1196" s="65">
        <f t="shared" si="416"/>
        <v>7.4433540000000002</v>
      </c>
      <c r="AE1196" s="33">
        <f>'Calcul Es et Ea'!I1195</f>
        <v>1.1247841509063898</v>
      </c>
      <c r="AF1196" s="47">
        <f t="shared" si="422"/>
        <v>288.11889000000002</v>
      </c>
      <c r="AG1196" s="47">
        <f t="shared" si="423"/>
        <v>280.60335400000002</v>
      </c>
      <c r="AH1196" s="33">
        <f t="shared" si="424"/>
        <v>33.786937237699718</v>
      </c>
      <c r="AI1196" s="33">
        <f t="shared" si="425"/>
        <v>30.397182036327195</v>
      </c>
      <c r="AJ1196" s="25">
        <f t="shared" si="426"/>
        <v>3.6025314554579229</v>
      </c>
    </row>
    <row r="1197" spans="1:36" x14ac:dyDescent="0.45">
      <c r="A1197" s="60">
        <v>41024</v>
      </c>
      <c r="B1197" s="121">
        <v>1187</v>
      </c>
      <c r="C1197" s="89">
        <f t="shared" si="405"/>
        <v>14.35675118975961</v>
      </c>
      <c r="D1197" s="75">
        <f t="shared" si="406"/>
        <v>3.6623588997317862</v>
      </c>
      <c r="E1197" s="75">
        <f t="shared" si="407"/>
        <v>10.694392290027825</v>
      </c>
      <c r="G1197" s="111">
        <v>41024</v>
      </c>
      <c r="H1197" s="139">
        <v>1187</v>
      </c>
      <c r="I1197" s="149">
        <f t="shared" si="408"/>
        <v>2012</v>
      </c>
      <c r="J1197" s="13">
        <f t="shared" si="409"/>
        <v>4</v>
      </c>
      <c r="K1197" s="13">
        <f t="shared" si="410"/>
        <v>25</v>
      </c>
      <c r="L1197" s="144">
        <f t="shared" si="417"/>
        <v>116</v>
      </c>
      <c r="M1197" s="23">
        <f t="shared" si="411"/>
        <v>0.98636180594316414</v>
      </c>
      <c r="N1197" s="35">
        <f t="shared" si="412"/>
        <v>0.23324494259523124</v>
      </c>
      <c r="O1197" s="87">
        <f t="shared" si="413"/>
        <v>1.8313350919436875</v>
      </c>
      <c r="P1197" s="142">
        <f t="shared" si="414"/>
        <v>35.167532944332635</v>
      </c>
      <c r="R1197" s="60">
        <v>41024</v>
      </c>
      <c r="S1197" s="121">
        <v>1187</v>
      </c>
      <c r="T1197" s="73">
        <f>'Calcul Es et Ea'!C1196</f>
        <v>14.92281</v>
      </c>
      <c r="U1197" s="65">
        <f>'Calcul Es et Ea'!D1196</f>
        <v>7.1363529999999997</v>
      </c>
      <c r="V1197" s="33">
        <f t="shared" si="418"/>
        <v>26.416444046464903</v>
      </c>
      <c r="W1197" s="33">
        <f t="shared" si="419"/>
        <v>18.645131415272221</v>
      </c>
      <c r="X1197" s="35">
        <f t="shared" si="420"/>
        <v>0.70581533920601047</v>
      </c>
      <c r="Y1197" s="25">
        <f t="shared" si="421"/>
        <v>14.35675118975961</v>
      </c>
      <c r="AA1197" s="60">
        <v>41024</v>
      </c>
      <c r="AB1197" s="121">
        <v>1187</v>
      </c>
      <c r="AC1197" s="73">
        <f t="shared" si="415"/>
        <v>14.92281</v>
      </c>
      <c r="AD1197" s="65">
        <f t="shared" si="416"/>
        <v>7.1363529999999997</v>
      </c>
      <c r="AE1197" s="33">
        <f>'Calcul Es et Ea'!I1196</f>
        <v>1.1518822525699006</v>
      </c>
      <c r="AF1197" s="47">
        <f t="shared" si="422"/>
        <v>288.08281000000005</v>
      </c>
      <c r="AG1197" s="47">
        <f t="shared" si="423"/>
        <v>280.29635300000001</v>
      </c>
      <c r="AH1197" s="33">
        <f t="shared" si="424"/>
        <v>33.770016393216146</v>
      </c>
      <c r="AI1197" s="33">
        <f t="shared" si="425"/>
        <v>30.26437305143568</v>
      </c>
      <c r="AJ1197" s="25">
        <f t="shared" si="426"/>
        <v>3.6623588997317862</v>
      </c>
    </row>
    <row r="1198" spans="1:36" x14ac:dyDescent="0.45">
      <c r="A1198" s="60">
        <v>41025</v>
      </c>
      <c r="B1198" s="122">
        <v>1188</v>
      </c>
      <c r="C1198" s="89">
        <f t="shared" si="405"/>
        <v>12.98170855680736</v>
      </c>
      <c r="D1198" s="75">
        <f t="shared" si="406"/>
        <v>3.2298674827851968</v>
      </c>
      <c r="E1198" s="75">
        <f t="shared" si="407"/>
        <v>9.7518410740221633</v>
      </c>
      <c r="G1198" s="111">
        <v>41025</v>
      </c>
      <c r="H1198" s="140">
        <v>1188</v>
      </c>
      <c r="I1198" s="149">
        <f t="shared" si="408"/>
        <v>2012</v>
      </c>
      <c r="J1198" s="13">
        <f t="shared" si="409"/>
        <v>4</v>
      </c>
      <c r="K1198" s="13">
        <f t="shared" si="410"/>
        <v>26</v>
      </c>
      <c r="L1198" s="144">
        <f t="shared" si="417"/>
        <v>117</v>
      </c>
      <c r="M1198" s="23">
        <f t="shared" si="411"/>
        <v>0.9858465660488881</v>
      </c>
      <c r="N1198" s="35">
        <f t="shared" si="412"/>
        <v>0.23899360621141433</v>
      </c>
      <c r="O1198" s="87">
        <f t="shared" si="413"/>
        <v>1.8381659759634081</v>
      </c>
      <c r="P1198" s="142">
        <f t="shared" si="414"/>
        <v>35.39590271036348</v>
      </c>
      <c r="R1198" s="60">
        <v>41025</v>
      </c>
      <c r="S1198" s="122">
        <v>1188</v>
      </c>
      <c r="T1198" s="73">
        <f>'Calcul Es et Ea'!C1197</f>
        <v>16.10463</v>
      </c>
      <c r="U1198" s="65">
        <f>'Calcul Es et Ea'!D1197</f>
        <v>9.8201540000000005</v>
      </c>
      <c r="V1198" s="33">
        <f t="shared" si="418"/>
        <v>26.587986279916635</v>
      </c>
      <c r="W1198" s="33">
        <f t="shared" si="419"/>
        <v>16.859361762087481</v>
      </c>
      <c r="X1198" s="35">
        <f t="shared" si="420"/>
        <v>0.63409697840946622</v>
      </c>
      <c r="Y1198" s="25">
        <f t="shared" si="421"/>
        <v>12.98170855680736</v>
      </c>
      <c r="AA1198" s="60">
        <v>41025</v>
      </c>
      <c r="AB1198" s="122">
        <v>1188</v>
      </c>
      <c r="AC1198" s="73">
        <f t="shared" si="415"/>
        <v>16.10463</v>
      </c>
      <c r="AD1198" s="65">
        <f t="shared" si="416"/>
        <v>9.8201540000000005</v>
      </c>
      <c r="AE1198" s="33">
        <f>'Calcul Es et Ea'!I1197</f>
        <v>1.0860706227967651</v>
      </c>
      <c r="AF1198" s="47">
        <f t="shared" si="422"/>
        <v>289.26463000000001</v>
      </c>
      <c r="AG1198" s="47">
        <f t="shared" si="423"/>
        <v>282.98015400000003</v>
      </c>
      <c r="AH1198" s="33">
        <f t="shared" si="424"/>
        <v>34.327583039115716</v>
      </c>
      <c r="AI1198" s="33">
        <f t="shared" si="425"/>
        <v>31.440236746122292</v>
      </c>
      <c r="AJ1198" s="25">
        <f t="shared" si="426"/>
        <v>3.2298674827851968</v>
      </c>
    </row>
    <row r="1199" spans="1:36" x14ac:dyDescent="0.45">
      <c r="A1199" s="60">
        <v>41026</v>
      </c>
      <c r="B1199" s="122">
        <v>1189</v>
      </c>
      <c r="C1199" s="89">
        <f t="shared" si="405"/>
        <v>10.833979490862635</v>
      </c>
      <c r="D1199" s="75">
        <f t="shared" si="406"/>
        <v>2.1687338685711679</v>
      </c>
      <c r="E1199" s="75">
        <f t="shared" si="407"/>
        <v>8.6652456222914669</v>
      </c>
      <c r="G1199" s="111">
        <v>41026</v>
      </c>
      <c r="H1199" s="140">
        <v>1189</v>
      </c>
      <c r="I1199" s="149">
        <f t="shared" si="408"/>
        <v>2012</v>
      </c>
      <c r="J1199" s="13">
        <f t="shared" si="409"/>
        <v>4</v>
      </c>
      <c r="K1199" s="13">
        <f t="shared" si="410"/>
        <v>27</v>
      </c>
      <c r="L1199" s="144">
        <f t="shared" si="417"/>
        <v>118</v>
      </c>
      <c r="M1199" s="23">
        <f t="shared" si="411"/>
        <v>0.98533552012254777</v>
      </c>
      <c r="N1199" s="35">
        <f t="shared" si="412"/>
        <v>0.2446714508641725</v>
      </c>
      <c r="O1199" s="87">
        <f t="shared" si="413"/>
        <v>1.8449441383168905</v>
      </c>
      <c r="P1199" s="142">
        <f t="shared" si="414"/>
        <v>35.621063261953253</v>
      </c>
      <c r="R1199" s="60">
        <v>41026</v>
      </c>
      <c r="S1199" s="122">
        <v>1189</v>
      </c>
      <c r="T1199" s="73">
        <f>'Calcul Es et Ea'!C1198</f>
        <v>12.91958</v>
      </c>
      <c r="U1199" s="65">
        <f>'Calcul Es et Ea'!D1198</f>
        <v>8.5976909999999993</v>
      </c>
      <c r="V1199" s="33">
        <f t="shared" si="418"/>
        <v>26.757117879848806</v>
      </c>
      <c r="W1199" s="33">
        <f t="shared" si="419"/>
        <v>14.070103234886538</v>
      </c>
      <c r="X1199" s="35">
        <f t="shared" si="420"/>
        <v>0.52584524604135141</v>
      </c>
      <c r="Y1199" s="25">
        <f t="shared" si="421"/>
        <v>10.833979490862635</v>
      </c>
      <c r="AA1199" s="60">
        <v>41026</v>
      </c>
      <c r="AB1199" s="122">
        <v>1189</v>
      </c>
      <c r="AC1199" s="73">
        <f t="shared" si="415"/>
        <v>12.91958</v>
      </c>
      <c r="AD1199" s="65">
        <f t="shared" si="416"/>
        <v>8.5976909999999993</v>
      </c>
      <c r="AE1199" s="33">
        <f>'Calcul Es et Ea'!I1198</f>
        <v>1.1620761744253489</v>
      </c>
      <c r="AF1199" s="47">
        <f t="shared" si="422"/>
        <v>286.07958000000002</v>
      </c>
      <c r="AG1199" s="47">
        <f t="shared" si="423"/>
        <v>281.75769100000002</v>
      </c>
      <c r="AH1199" s="33">
        <f t="shared" si="424"/>
        <v>32.84046753299365</v>
      </c>
      <c r="AI1199" s="33">
        <f t="shared" si="425"/>
        <v>30.900464770568767</v>
      </c>
      <c r="AJ1199" s="25">
        <f t="shared" si="426"/>
        <v>2.1687338685711679</v>
      </c>
    </row>
    <row r="1200" spans="1:36" x14ac:dyDescent="0.45">
      <c r="A1200" s="60">
        <v>41027</v>
      </c>
      <c r="B1200" s="121">
        <v>1190</v>
      </c>
      <c r="C1200" s="89">
        <f t="shared" si="405"/>
        <v>7.7906046680921479</v>
      </c>
      <c r="D1200" s="75">
        <f t="shared" si="406"/>
        <v>0.92354699705150956</v>
      </c>
      <c r="E1200" s="75">
        <f t="shared" si="407"/>
        <v>6.8670576710406381</v>
      </c>
      <c r="G1200" s="111">
        <v>41027</v>
      </c>
      <c r="H1200" s="139">
        <v>1190</v>
      </c>
      <c r="I1200" s="149">
        <f t="shared" si="408"/>
        <v>2012</v>
      </c>
      <c r="J1200" s="13">
        <f t="shared" si="409"/>
        <v>4</v>
      </c>
      <c r="K1200" s="13">
        <f t="shared" si="410"/>
        <v>28</v>
      </c>
      <c r="L1200" s="144">
        <f t="shared" si="417"/>
        <v>119</v>
      </c>
      <c r="M1200" s="23">
        <f t="shared" si="411"/>
        <v>0.98482881959808055</v>
      </c>
      <c r="N1200" s="35">
        <f t="shared" si="412"/>
        <v>0.25027679408559728</v>
      </c>
      <c r="O1200" s="87">
        <f t="shared" si="413"/>
        <v>1.851667375977553</v>
      </c>
      <c r="P1200" s="142">
        <f t="shared" si="414"/>
        <v>35.842957106874842</v>
      </c>
      <c r="R1200" s="60">
        <v>41027</v>
      </c>
      <c r="S1200" s="121">
        <v>1190</v>
      </c>
      <c r="T1200" s="73">
        <f>'Calcul Es et Ea'!C1199</f>
        <v>10.48423</v>
      </c>
      <c r="U1200" s="65">
        <f>'Calcul Es et Ea'!D1199</f>
        <v>8.2770080000000004</v>
      </c>
      <c r="V1200" s="33">
        <f t="shared" si="418"/>
        <v>26.923795660400106</v>
      </c>
      <c r="W1200" s="33">
        <f t="shared" si="419"/>
        <v>10.117668400119673</v>
      </c>
      <c r="X1200" s="35">
        <f t="shared" si="420"/>
        <v>0.3757890799550555</v>
      </c>
      <c r="Y1200" s="25">
        <f t="shared" si="421"/>
        <v>7.7906046680921479</v>
      </c>
      <c r="AA1200" s="60">
        <v>41027</v>
      </c>
      <c r="AB1200" s="121">
        <v>1190</v>
      </c>
      <c r="AC1200" s="73">
        <f t="shared" si="415"/>
        <v>10.48423</v>
      </c>
      <c r="AD1200" s="65">
        <f t="shared" si="416"/>
        <v>8.2770080000000004</v>
      </c>
      <c r="AE1200" s="33">
        <f>'Calcul Es et Ea'!I1199</f>
        <v>1.1807557554030366</v>
      </c>
      <c r="AF1200" s="47">
        <f t="shared" si="422"/>
        <v>283.64423000000005</v>
      </c>
      <c r="AG1200" s="47">
        <f t="shared" si="423"/>
        <v>281.43700800000005</v>
      </c>
      <c r="AH1200" s="33">
        <f t="shared" si="424"/>
        <v>31.736403331908821</v>
      </c>
      <c r="AI1200" s="33">
        <f t="shared" si="425"/>
        <v>30.76002708895172</v>
      </c>
      <c r="AJ1200" s="25">
        <f t="shared" si="426"/>
        <v>0.92354699705150956</v>
      </c>
    </row>
    <row r="1201" spans="1:36" x14ac:dyDescent="0.45">
      <c r="A1201" s="60">
        <v>41028</v>
      </c>
      <c r="B1201" s="122">
        <v>1191</v>
      </c>
      <c r="C1201" s="89">
        <f t="shared" si="405"/>
        <v>11.390993182989405</v>
      </c>
      <c r="D1201" s="75">
        <f t="shared" si="406"/>
        <v>2.3263844964153879</v>
      </c>
      <c r="E1201" s="75">
        <f t="shared" si="407"/>
        <v>9.064608686574017</v>
      </c>
      <c r="G1201" s="111">
        <v>41028</v>
      </c>
      <c r="H1201" s="140">
        <v>1191</v>
      </c>
      <c r="I1201" s="149">
        <f t="shared" si="408"/>
        <v>2012</v>
      </c>
      <c r="J1201" s="13">
        <f t="shared" si="409"/>
        <v>4</v>
      </c>
      <c r="K1201" s="13">
        <f t="shared" si="410"/>
        <v>29</v>
      </c>
      <c r="L1201" s="144">
        <f t="shared" si="417"/>
        <v>120</v>
      </c>
      <c r="M1201" s="23">
        <f t="shared" si="411"/>
        <v>0.98432661462178739</v>
      </c>
      <c r="N1201" s="35">
        <f t="shared" si="412"/>
        <v>0.25580797489151891</v>
      </c>
      <c r="O1201" s="87">
        <f t="shared" si="413"/>
        <v>1.8583334345087223</v>
      </c>
      <c r="P1201" s="142">
        <f t="shared" si="414"/>
        <v>36.061528183463643</v>
      </c>
      <c r="R1201" s="60">
        <v>41028</v>
      </c>
      <c r="S1201" s="122">
        <v>1191</v>
      </c>
      <c r="T1201" s="73">
        <f>'Calcul Es et Ea'!C1200</f>
        <v>13.55843</v>
      </c>
      <c r="U1201" s="65">
        <f>'Calcul Es et Ea'!D1200</f>
        <v>8.8967089999999995</v>
      </c>
      <c r="V1201" s="33">
        <f t="shared" si="418"/>
        <v>27.087977510290553</v>
      </c>
      <c r="W1201" s="33">
        <f t="shared" si="419"/>
        <v>14.793497640245981</v>
      </c>
      <c r="X1201" s="35">
        <f t="shared" si="420"/>
        <v>0.54612780280942064</v>
      </c>
      <c r="Y1201" s="25">
        <f t="shared" si="421"/>
        <v>11.390993182989405</v>
      </c>
      <c r="AA1201" s="60">
        <v>41028</v>
      </c>
      <c r="AB1201" s="122">
        <v>1191</v>
      </c>
      <c r="AC1201" s="73">
        <f t="shared" si="415"/>
        <v>13.55843</v>
      </c>
      <c r="AD1201" s="65">
        <f t="shared" si="416"/>
        <v>8.8967089999999995</v>
      </c>
      <c r="AE1201" s="33">
        <f>'Calcul Es et Ea'!I1200</f>
        <v>1.1906812877638804</v>
      </c>
      <c r="AF1201" s="47">
        <f t="shared" si="422"/>
        <v>286.71843000000001</v>
      </c>
      <c r="AG1201" s="47">
        <f t="shared" si="423"/>
        <v>282.05670900000001</v>
      </c>
      <c r="AH1201" s="33">
        <f t="shared" si="424"/>
        <v>33.134798419433864</v>
      </c>
      <c r="AI1201" s="33">
        <f t="shared" si="425"/>
        <v>31.031847367870981</v>
      </c>
      <c r="AJ1201" s="25">
        <f t="shared" si="426"/>
        <v>2.3263844964153879</v>
      </c>
    </row>
    <row r="1202" spans="1:36" x14ac:dyDescent="0.45">
      <c r="A1202" s="60">
        <v>41029</v>
      </c>
      <c r="B1202" s="122">
        <v>1192</v>
      </c>
      <c r="C1202" s="89">
        <f t="shared" si="405"/>
        <v>16.428718379510677</v>
      </c>
      <c r="D1202" s="75">
        <f t="shared" si="406"/>
        <v>4.2182175596242377</v>
      </c>
      <c r="E1202" s="75">
        <f t="shared" si="407"/>
        <v>12.210500819886439</v>
      </c>
      <c r="G1202" s="111">
        <v>41029</v>
      </c>
      <c r="H1202" s="140">
        <v>1192</v>
      </c>
      <c r="I1202" s="149">
        <f t="shared" si="408"/>
        <v>2012</v>
      </c>
      <c r="J1202" s="13">
        <f t="shared" si="409"/>
        <v>4</v>
      </c>
      <c r="K1202" s="13">
        <f t="shared" si="410"/>
        <v>30</v>
      </c>
      <c r="L1202" s="144">
        <f t="shared" si="417"/>
        <v>121</v>
      </c>
      <c r="M1202" s="23">
        <f t="shared" si="411"/>
        <v>0.98382905400784104</v>
      </c>
      <c r="N1202" s="35">
        <f t="shared" si="412"/>
        <v>0.26126335427369202</v>
      </c>
      <c r="O1202" s="87">
        <f t="shared" si="413"/>
        <v>1.8649400082384391</v>
      </c>
      <c r="P1202" s="142">
        <f t="shared" si="414"/>
        <v>36.276721841392117</v>
      </c>
      <c r="R1202" s="60">
        <v>41029</v>
      </c>
      <c r="S1202" s="122">
        <v>1192</v>
      </c>
      <c r="T1202" s="73">
        <f>'Calcul Es et Ea'!C1201</f>
        <v>15.76812</v>
      </c>
      <c r="U1202" s="65">
        <f>'Calcul Es et Ea'!D1201</f>
        <v>6.1859770000000003</v>
      </c>
      <c r="V1202" s="33">
        <f t="shared" si="418"/>
        <v>27.249622378380103</v>
      </c>
      <c r="W1202" s="33">
        <f t="shared" si="419"/>
        <v>21.335997895468413</v>
      </c>
      <c r="X1202" s="35">
        <f t="shared" si="420"/>
        <v>0.78298325016042902</v>
      </c>
      <c r="Y1202" s="25">
        <f t="shared" si="421"/>
        <v>16.428718379510677</v>
      </c>
      <c r="AA1202" s="60">
        <v>41029</v>
      </c>
      <c r="AB1202" s="122">
        <v>1192</v>
      </c>
      <c r="AC1202" s="73">
        <f t="shared" si="415"/>
        <v>15.76812</v>
      </c>
      <c r="AD1202" s="65">
        <f t="shared" si="416"/>
        <v>6.1859770000000003</v>
      </c>
      <c r="AE1202" s="33">
        <f>'Calcul Es et Ea'!I1201</f>
        <v>1.204171837705353</v>
      </c>
      <c r="AF1202" s="47">
        <f t="shared" si="422"/>
        <v>288.92812000000004</v>
      </c>
      <c r="AG1202" s="47">
        <f t="shared" si="423"/>
        <v>279.345977</v>
      </c>
      <c r="AH1202" s="33">
        <f t="shared" si="424"/>
        <v>34.168124439979941</v>
      </c>
      <c r="AI1202" s="33">
        <f t="shared" si="425"/>
        <v>29.855996987791322</v>
      </c>
      <c r="AJ1202" s="25">
        <f t="shared" si="426"/>
        <v>4.2182175596242377</v>
      </c>
    </row>
    <row r="1203" spans="1:36" x14ac:dyDescent="0.45">
      <c r="A1203" s="60">
        <v>41030</v>
      </c>
      <c r="B1203" s="121">
        <v>1193</v>
      </c>
      <c r="C1203" s="89">
        <f t="shared" si="405"/>
        <v>18.533018818939073</v>
      </c>
      <c r="D1203" s="75">
        <f t="shared" si="406"/>
        <v>4.9699915078610406</v>
      </c>
      <c r="E1203" s="75">
        <f t="shared" si="407"/>
        <v>13.563027311078033</v>
      </c>
      <c r="G1203" s="111">
        <v>41030</v>
      </c>
      <c r="H1203" s="139">
        <v>1193</v>
      </c>
      <c r="I1203" s="149">
        <f t="shared" si="408"/>
        <v>2012</v>
      </c>
      <c r="J1203" s="13">
        <f t="shared" si="409"/>
        <v>5</v>
      </c>
      <c r="K1203" s="13">
        <f t="shared" si="410"/>
        <v>1</v>
      </c>
      <c r="L1203" s="144">
        <f t="shared" si="417"/>
        <v>122</v>
      </c>
      <c r="M1203" s="23">
        <f t="shared" si="411"/>
        <v>0.98333628519418981</v>
      </c>
      <c r="N1203" s="35">
        <f t="shared" si="412"/>
        <v>0.26664131568546878</v>
      </c>
      <c r="O1203" s="87">
        <f t="shared" si="413"/>
        <v>1.8714847405995649</v>
      </c>
      <c r="P1203" s="142">
        <f t="shared" si="414"/>
        <v>36.488484821461405</v>
      </c>
      <c r="R1203" s="60">
        <v>41030</v>
      </c>
      <c r="S1203" s="121">
        <v>1193</v>
      </c>
      <c r="T1203" s="73">
        <f>'Calcul Es et Ea'!C1202</f>
        <v>16.534289999999999</v>
      </c>
      <c r="U1203" s="65">
        <f>'Calcul Es et Ea'!D1202</f>
        <v>4.4813770000000002</v>
      </c>
      <c r="V1203" s="33">
        <f t="shared" si="418"/>
        <v>27.408690258488949</v>
      </c>
      <c r="W1203" s="33">
        <f t="shared" si="419"/>
        <v>24.068855609011781</v>
      </c>
      <c r="X1203" s="35">
        <f t="shared" si="420"/>
        <v>0.87814687174106165</v>
      </c>
      <c r="Y1203" s="25">
        <f t="shared" si="421"/>
        <v>18.533018818939073</v>
      </c>
      <c r="AA1203" s="60">
        <v>41030</v>
      </c>
      <c r="AB1203" s="121">
        <v>1193</v>
      </c>
      <c r="AC1203" s="73">
        <f t="shared" si="415"/>
        <v>16.534289999999999</v>
      </c>
      <c r="AD1203" s="65">
        <f t="shared" si="416"/>
        <v>4.4813770000000002</v>
      </c>
      <c r="AE1203" s="33">
        <f>'Calcul Es et Ea'!I1202</f>
        <v>1.1964098384976225</v>
      </c>
      <c r="AF1203" s="47">
        <f t="shared" si="422"/>
        <v>289.69429000000002</v>
      </c>
      <c r="AG1203" s="47">
        <f t="shared" si="423"/>
        <v>277.64137700000003</v>
      </c>
      <c r="AH1203" s="33">
        <f t="shared" si="424"/>
        <v>34.531992178300875</v>
      </c>
      <c r="AI1203" s="33">
        <f t="shared" si="425"/>
        <v>29.133901794469281</v>
      </c>
      <c r="AJ1203" s="25">
        <f t="shared" si="426"/>
        <v>4.9699915078610406</v>
      </c>
    </row>
    <row r="1204" spans="1:36" x14ac:dyDescent="0.45">
      <c r="A1204" s="60">
        <v>41031</v>
      </c>
      <c r="B1204" s="122">
        <v>1194</v>
      </c>
      <c r="C1204" s="89">
        <f t="shared" si="405"/>
        <v>20.313860453506617</v>
      </c>
      <c r="D1204" s="75">
        <f t="shared" si="406"/>
        <v>5.7484778993558105</v>
      </c>
      <c r="E1204" s="75">
        <f t="shared" si="407"/>
        <v>14.565382554150807</v>
      </c>
      <c r="G1204" s="111">
        <v>41031</v>
      </c>
      <c r="H1204" s="140">
        <v>1194</v>
      </c>
      <c r="I1204" s="149">
        <f t="shared" si="408"/>
        <v>2012</v>
      </c>
      <c r="J1204" s="13">
        <f t="shared" si="409"/>
        <v>5</v>
      </c>
      <c r="K1204" s="13">
        <f t="shared" si="410"/>
        <v>2</v>
      </c>
      <c r="L1204" s="144">
        <f t="shared" si="417"/>
        <v>123</v>
      </c>
      <c r="M1204" s="23">
        <f t="shared" si="411"/>
        <v>0.98284845419886802</v>
      </c>
      <c r="N1204" s="35">
        <f t="shared" si="412"/>
        <v>0.27194026552081696</v>
      </c>
      <c r="O1204" s="87">
        <f t="shared" si="413"/>
        <v>1.8779652246435381</v>
      </c>
      <c r="P1204" s="142">
        <f t="shared" si="414"/>
        <v>36.696765234569199</v>
      </c>
      <c r="R1204" s="60">
        <v>41031</v>
      </c>
      <c r="S1204" s="122">
        <v>1194</v>
      </c>
      <c r="T1204" s="73">
        <f>'Calcul Es et Ea'!C1203</f>
        <v>20.565850000000001</v>
      </c>
      <c r="U1204" s="65">
        <f>'Calcul Es et Ea'!D1203</f>
        <v>6.2492229999999998</v>
      </c>
      <c r="V1204" s="33">
        <f t="shared" si="418"/>
        <v>27.565142173599</v>
      </c>
      <c r="W1204" s="33">
        <f t="shared" si="419"/>
        <v>26.381636952605998</v>
      </c>
      <c r="X1204" s="35">
        <f t="shared" si="420"/>
        <v>0.95706515085104382</v>
      </c>
      <c r="Y1204" s="25">
        <f t="shared" si="421"/>
        <v>20.313860453506617</v>
      </c>
      <c r="AA1204" s="60">
        <v>41031</v>
      </c>
      <c r="AB1204" s="122">
        <v>1194</v>
      </c>
      <c r="AC1204" s="73">
        <f t="shared" si="415"/>
        <v>20.565850000000001</v>
      </c>
      <c r="AD1204" s="65">
        <f t="shared" si="416"/>
        <v>6.2492229999999998</v>
      </c>
      <c r="AE1204" s="33">
        <f>'Calcul Es et Ea'!I1203</f>
        <v>1.2438332959525593</v>
      </c>
      <c r="AF1204" s="47">
        <f t="shared" si="422"/>
        <v>293.72585000000004</v>
      </c>
      <c r="AG1204" s="47">
        <f t="shared" si="423"/>
        <v>279.409223</v>
      </c>
      <c r="AH1204" s="33">
        <f t="shared" si="424"/>
        <v>36.494764902526143</v>
      </c>
      <c r="AI1204" s="33">
        <f t="shared" si="425"/>
        <v>29.883044647913337</v>
      </c>
      <c r="AJ1204" s="25">
        <f t="shared" si="426"/>
        <v>5.7484778993558105</v>
      </c>
    </row>
    <row r="1205" spans="1:36" x14ac:dyDescent="0.45">
      <c r="A1205" s="60">
        <v>41032</v>
      </c>
      <c r="B1205" s="122">
        <v>1195</v>
      </c>
      <c r="C1205" s="89">
        <f t="shared" si="405"/>
        <v>21.192109303705095</v>
      </c>
      <c r="D1205" s="75">
        <f t="shared" si="406"/>
        <v>6.0289185518868322</v>
      </c>
      <c r="E1205" s="75">
        <f t="shared" si="407"/>
        <v>15.163190751818263</v>
      </c>
      <c r="G1205" s="111">
        <v>41032</v>
      </c>
      <c r="H1205" s="140">
        <v>1195</v>
      </c>
      <c r="I1205" s="149">
        <f t="shared" si="408"/>
        <v>2012</v>
      </c>
      <c r="J1205" s="13">
        <f t="shared" si="409"/>
        <v>5</v>
      </c>
      <c r="K1205" s="13">
        <f t="shared" si="410"/>
        <v>3</v>
      </c>
      <c r="L1205" s="144">
        <f t="shared" si="417"/>
        <v>124</v>
      </c>
      <c r="M1205" s="23">
        <f t="shared" si="411"/>
        <v>0.98236570557672775</v>
      </c>
      <c r="N1205" s="35">
        <f t="shared" si="412"/>
        <v>0.27715863358653975</v>
      </c>
      <c r="O1205" s="87">
        <f t="shared" si="413"/>
        <v>1.8843790037361146</v>
      </c>
      <c r="P1205" s="142">
        <f t="shared" si="414"/>
        <v>36.901512540013726</v>
      </c>
      <c r="R1205" s="60">
        <v>41032</v>
      </c>
      <c r="S1205" s="122">
        <v>1195</v>
      </c>
      <c r="T1205" s="73">
        <f>'Calcul Es et Ea'!C1204</f>
        <v>22.33249</v>
      </c>
      <c r="U1205" s="65">
        <f>'Calcul Es et Ea'!D1204</f>
        <v>6.9235990000000003</v>
      </c>
      <c r="V1205" s="33">
        <f t="shared" si="418"/>
        <v>27.718940159556713</v>
      </c>
      <c r="W1205" s="33">
        <f t="shared" si="419"/>
        <v>27.522219874941683</v>
      </c>
      <c r="X1205" s="35">
        <f t="shared" si="420"/>
        <v>0.99290303729209484</v>
      </c>
      <c r="Y1205" s="25">
        <f t="shared" si="421"/>
        <v>21.192109303705095</v>
      </c>
      <c r="AA1205" s="60">
        <v>41032</v>
      </c>
      <c r="AB1205" s="122">
        <v>1195</v>
      </c>
      <c r="AC1205" s="73">
        <f t="shared" si="415"/>
        <v>22.33249</v>
      </c>
      <c r="AD1205" s="65">
        <f t="shared" si="416"/>
        <v>6.9235990000000003</v>
      </c>
      <c r="AE1205" s="33">
        <f>'Calcul Es et Ea'!I1204</f>
        <v>1.3025278893378018</v>
      </c>
      <c r="AF1205" s="47">
        <f t="shared" si="422"/>
        <v>295.49249000000003</v>
      </c>
      <c r="AG1205" s="47">
        <f t="shared" si="423"/>
        <v>280.08359900000005</v>
      </c>
      <c r="AH1205" s="33">
        <f t="shared" si="424"/>
        <v>37.380721873891559</v>
      </c>
      <c r="AI1205" s="33">
        <f t="shared" si="425"/>
        <v>30.172591062802837</v>
      </c>
      <c r="AJ1205" s="25">
        <f t="shared" si="426"/>
        <v>6.0289185518868322</v>
      </c>
    </row>
    <row r="1206" spans="1:36" x14ac:dyDescent="0.45">
      <c r="A1206" s="60">
        <v>41033</v>
      </c>
      <c r="B1206" s="121">
        <v>1196</v>
      </c>
      <c r="C1206" s="89">
        <f t="shared" si="405"/>
        <v>14.477564863348228</v>
      </c>
      <c r="D1206" s="75">
        <f t="shared" si="406"/>
        <v>3.1704211445536545</v>
      </c>
      <c r="E1206" s="75">
        <f t="shared" si="407"/>
        <v>11.307143718794574</v>
      </c>
      <c r="G1206" s="111">
        <v>41033</v>
      </c>
      <c r="H1206" s="139">
        <v>1196</v>
      </c>
      <c r="I1206" s="149">
        <f t="shared" si="408"/>
        <v>2012</v>
      </c>
      <c r="J1206" s="13">
        <f t="shared" si="409"/>
        <v>5</v>
      </c>
      <c r="K1206" s="13">
        <f t="shared" si="410"/>
        <v>4</v>
      </c>
      <c r="L1206" s="144">
        <f t="shared" si="417"/>
        <v>125</v>
      </c>
      <c r="M1206" s="23">
        <f t="shared" si="411"/>
        <v>0.98188818237660425</v>
      </c>
      <c r="N1206" s="35">
        <f t="shared" si="412"/>
        <v>0.28229487356755767</v>
      </c>
      <c r="O1206" s="87">
        <f t="shared" si="413"/>
        <v>1.89072357244335</v>
      </c>
      <c r="P1206" s="142">
        <f t="shared" si="414"/>
        <v>37.102677523294147</v>
      </c>
      <c r="R1206" s="60">
        <v>41033</v>
      </c>
      <c r="S1206" s="121">
        <v>1196</v>
      </c>
      <c r="T1206" s="73">
        <f>'Calcul Es et Ea'!C1205</f>
        <v>17.882210000000001</v>
      </c>
      <c r="U1206" s="65">
        <f>'Calcul Es et Ea'!D1205</f>
        <v>10.76857</v>
      </c>
      <c r="V1206" s="33">
        <f t="shared" si="418"/>
        <v>27.870047248397633</v>
      </c>
      <c r="W1206" s="33">
        <f t="shared" si="419"/>
        <v>18.802032290062634</v>
      </c>
      <c r="X1206" s="35">
        <f t="shared" si="420"/>
        <v>0.67463223590852162</v>
      </c>
      <c r="Y1206" s="25">
        <f t="shared" si="421"/>
        <v>14.477564863348228</v>
      </c>
      <c r="AA1206" s="60">
        <v>41033</v>
      </c>
      <c r="AB1206" s="121">
        <v>1196</v>
      </c>
      <c r="AC1206" s="73">
        <f t="shared" si="415"/>
        <v>17.882210000000001</v>
      </c>
      <c r="AD1206" s="65">
        <f t="shared" si="416"/>
        <v>10.76857</v>
      </c>
      <c r="AE1206" s="33">
        <f>'Calcul Es et Ea'!I1205</f>
        <v>1.4977641758259963</v>
      </c>
      <c r="AF1206" s="47">
        <f t="shared" si="422"/>
        <v>291.04221000000001</v>
      </c>
      <c r="AG1206" s="47">
        <f t="shared" si="423"/>
        <v>283.92857000000004</v>
      </c>
      <c r="AH1206" s="33">
        <f t="shared" si="424"/>
        <v>35.179188027142324</v>
      </c>
      <c r="AI1206" s="33">
        <f t="shared" si="425"/>
        <v>31.863851820325582</v>
      </c>
      <c r="AJ1206" s="25">
        <f t="shared" si="426"/>
        <v>3.1704211445536545</v>
      </c>
    </row>
    <row r="1207" spans="1:36" x14ac:dyDescent="0.45">
      <c r="A1207" s="60">
        <v>41034</v>
      </c>
      <c r="B1207" s="122">
        <v>1197</v>
      </c>
      <c r="C1207" s="89">
        <f t="shared" si="405"/>
        <v>14.839702294939542</v>
      </c>
      <c r="D1207" s="75">
        <f t="shared" si="406"/>
        <v>3.2980051822995256</v>
      </c>
      <c r="E1207" s="75">
        <f t="shared" si="407"/>
        <v>11.541697112640016</v>
      </c>
      <c r="G1207" s="111">
        <v>41034</v>
      </c>
      <c r="H1207" s="140">
        <v>1197</v>
      </c>
      <c r="I1207" s="149">
        <f t="shared" si="408"/>
        <v>2012</v>
      </c>
      <c r="J1207" s="13">
        <f t="shared" si="409"/>
        <v>5</v>
      </c>
      <c r="K1207" s="13">
        <f t="shared" si="410"/>
        <v>5</v>
      </c>
      <c r="L1207" s="144">
        <f t="shared" si="417"/>
        <v>126</v>
      </c>
      <c r="M1207" s="23">
        <f t="shared" si="411"/>
        <v>0.98141602609892764</v>
      </c>
      <c r="N1207" s="35">
        <f t="shared" si="412"/>
        <v>0.28734746348511525</v>
      </c>
      <c r="O1207" s="87">
        <f t="shared" si="413"/>
        <v>1.8969963776159524</v>
      </c>
      <c r="P1207" s="142">
        <f t="shared" si="414"/>
        <v>37.300212273566842</v>
      </c>
      <c r="R1207" s="60">
        <v>41034</v>
      </c>
      <c r="S1207" s="122">
        <v>1197</v>
      </c>
      <c r="T1207" s="73">
        <f>'Calcul Es et Ea'!C1206</f>
        <v>15.6876</v>
      </c>
      <c r="U1207" s="65">
        <f>'Calcul Es et Ea'!D1206</f>
        <v>8.2925839999999997</v>
      </c>
      <c r="V1207" s="33">
        <f t="shared" si="418"/>
        <v>28.018427451412471</v>
      </c>
      <c r="W1207" s="33">
        <f t="shared" si="419"/>
        <v>19.272340642778627</v>
      </c>
      <c r="X1207" s="35">
        <f t="shared" si="420"/>
        <v>0.68784519317507464</v>
      </c>
      <c r="Y1207" s="25">
        <f t="shared" si="421"/>
        <v>14.839702294939542</v>
      </c>
      <c r="AA1207" s="60">
        <v>41034</v>
      </c>
      <c r="AB1207" s="122">
        <v>1197</v>
      </c>
      <c r="AC1207" s="73">
        <f t="shared" si="415"/>
        <v>15.6876</v>
      </c>
      <c r="AD1207" s="65">
        <f t="shared" si="416"/>
        <v>8.2925839999999997</v>
      </c>
      <c r="AE1207" s="33">
        <f>'Calcul Es et Ea'!I1206</f>
        <v>1.3778531576334998</v>
      </c>
      <c r="AF1207" s="47">
        <f t="shared" si="422"/>
        <v>288.8476</v>
      </c>
      <c r="AG1207" s="47">
        <f t="shared" si="423"/>
        <v>281.452584</v>
      </c>
      <c r="AH1207" s="33">
        <f t="shared" si="424"/>
        <v>34.13005175244659</v>
      </c>
      <c r="AI1207" s="33">
        <f t="shared" si="425"/>
        <v>30.766837251718403</v>
      </c>
      <c r="AJ1207" s="25">
        <f t="shared" si="426"/>
        <v>3.2980051822995256</v>
      </c>
    </row>
    <row r="1208" spans="1:36" x14ac:dyDescent="0.45">
      <c r="A1208" s="60">
        <v>41035</v>
      </c>
      <c r="B1208" s="122">
        <v>1198</v>
      </c>
      <c r="C1208" s="89">
        <f t="shared" si="405"/>
        <v>14.94129778269979</v>
      </c>
      <c r="D1208" s="75">
        <f t="shared" si="406"/>
        <v>3.4436055442488045</v>
      </c>
      <c r="E1208" s="75">
        <f t="shared" si="407"/>
        <v>11.497692238450986</v>
      </c>
      <c r="G1208" s="111">
        <v>41035</v>
      </c>
      <c r="H1208" s="140">
        <v>1198</v>
      </c>
      <c r="I1208" s="149">
        <f t="shared" si="408"/>
        <v>2012</v>
      </c>
      <c r="J1208" s="13">
        <f t="shared" si="409"/>
        <v>5</v>
      </c>
      <c r="K1208" s="13">
        <f t="shared" si="410"/>
        <v>6</v>
      </c>
      <c r="L1208" s="144">
        <f t="shared" si="417"/>
        <v>127</v>
      </c>
      <c r="M1208" s="23">
        <f t="shared" si="411"/>
        <v>0.980949376653793</v>
      </c>
      <c r="N1208" s="35">
        <f t="shared" si="412"/>
        <v>0.29231490614777594</v>
      </c>
      <c r="O1208" s="87">
        <f t="shared" si="413"/>
        <v>1.9031948196799298</v>
      </c>
      <c r="P1208" s="142">
        <f t="shared" si="414"/>
        <v>37.494070160915655</v>
      </c>
      <c r="R1208" s="60">
        <v>41035</v>
      </c>
      <c r="S1208" s="122">
        <v>1198</v>
      </c>
      <c r="T1208" s="73">
        <f>'Calcul Es et Ea'!C1207</f>
        <v>15.094519999999999</v>
      </c>
      <c r="U1208" s="65">
        <f>'Calcul Es et Ea'!D1207</f>
        <v>7.6752219999999998</v>
      </c>
      <c r="V1208" s="33">
        <f t="shared" si="418"/>
        <v>28.164045742073405</v>
      </c>
      <c r="W1208" s="33">
        <f t="shared" si="419"/>
        <v>19.404282834675051</v>
      </c>
      <c r="X1208" s="35">
        <f t="shared" si="420"/>
        <v>0.68897355913918246</v>
      </c>
      <c r="Y1208" s="25">
        <f t="shared" si="421"/>
        <v>14.94129778269979</v>
      </c>
      <c r="AA1208" s="60">
        <v>41035</v>
      </c>
      <c r="AB1208" s="122">
        <v>1198</v>
      </c>
      <c r="AC1208" s="73">
        <f t="shared" si="415"/>
        <v>15.094519999999999</v>
      </c>
      <c r="AD1208" s="65">
        <f t="shared" si="416"/>
        <v>7.6752219999999998</v>
      </c>
      <c r="AE1208" s="33">
        <f>'Calcul Es et Ea'!I1207</f>
        <v>1.2337143189525106</v>
      </c>
      <c r="AF1208" s="47">
        <f t="shared" si="422"/>
        <v>288.25452000000001</v>
      </c>
      <c r="AG1208" s="47">
        <f t="shared" si="423"/>
        <v>280.83522200000004</v>
      </c>
      <c r="AH1208" s="33">
        <f t="shared" si="424"/>
        <v>33.85060205467537</v>
      </c>
      <c r="AI1208" s="33">
        <f t="shared" si="425"/>
        <v>30.497777763812543</v>
      </c>
      <c r="AJ1208" s="25">
        <f t="shared" si="426"/>
        <v>3.4436055442488045</v>
      </c>
    </row>
    <row r="1209" spans="1:36" x14ac:dyDescent="0.45">
      <c r="A1209" s="60">
        <v>41036</v>
      </c>
      <c r="B1209" s="121">
        <v>1199</v>
      </c>
      <c r="C1209" s="89">
        <f t="shared" si="405"/>
        <v>19.554186371352856</v>
      </c>
      <c r="D1209" s="75">
        <f t="shared" si="406"/>
        <v>5.180663940815367</v>
      </c>
      <c r="E1209" s="75">
        <f t="shared" si="407"/>
        <v>14.373522430537488</v>
      </c>
      <c r="G1209" s="111">
        <v>41036</v>
      </c>
      <c r="H1209" s="139">
        <v>1199</v>
      </c>
      <c r="I1209" s="149">
        <f t="shared" si="408"/>
        <v>2012</v>
      </c>
      <c r="J1209" s="13">
        <f t="shared" si="409"/>
        <v>5</v>
      </c>
      <c r="K1209" s="13">
        <f t="shared" si="410"/>
        <v>7</v>
      </c>
      <c r="L1209" s="144">
        <f t="shared" si="417"/>
        <v>128</v>
      </c>
      <c r="M1209" s="23">
        <f t="shared" si="411"/>
        <v>0.98048837231950192</v>
      </c>
      <c r="N1209" s="35">
        <f t="shared" si="412"/>
        <v>0.29719572959507262</v>
      </c>
      <c r="O1209" s="87">
        <f t="shared" si="413"/>
        <v>1.909316254141175</v>
      </c>
      <c r="P1209" s="142">
        <f t="shared" si="414"/>
        <v>37.684205813592094</v>
      </c>
      <c r="R1209" s="60">
        <v>41036</v>
      </c>
      <c r="S1209" s="121">
        <v>1199</v>
      </c>
      <c r="T1209" s="73">
        <f>'Calcul Es et Ea'!C1208</f>
        <v>18.721820000000001</v>
      </c>
      <c r="U1209" s="65">
        <f>'Calcul Es et Ea'!D1208</f>
        <v>6.1420669999999999</v>
      </c>
      <c r="V1209" s="33">
        <f t="shared" si="418"/>
        <v>28.306868038937839</v>
      </c>
      <c r="W1209" s="33">
        <f t="shared" si="419"/>
        <v>25.39504723552319</v>
      </c>
      <c r="X1209" s="35">
        <f t="shared" si="420"/>
        <v>0.89713376981836135</v>
      </c>
      <c r="Y1209" s="25">
        <f t="shared" si="421"/>
        <v>19.554186371352856</v>
      </c>
      <c r="AA1209" s="60">
        <v>41036</v>
      </c>
      <c r="AB1209" s="121">
        <v>1199</v>
      </c>
      <c r="AC1209" s="73">
        <f t="shared" si="415"/>
        <v>18.721820000000001</v>
      </c>
      <c r="AD1209" s="65">
        <f t="shared" si="416"/>
        <v>6.1420669999999999</v>
      </c>
      <c r="AE1209" s="33">
        <f>'Calcul Es et Ea'!I1208</f>
        <v>1.2430444788268149</v>
      </c>
      <c r="AF1209" s="47">
        <f t="shared" si="422"/>
        <v>291.88182</v>
      </c>
      <c r="AG1209" s="47">
        <f t="shared" si="423"/>
        <v>279.30206700000002</v>
      </c>
      <c r="AH1209" s="33">
        <f t="shared" si="424"/>
        <v>35.586893252081595</v>
      </c>
      <c r="AI1209" s="33">
        <f t="shared" si="425"/>
        <v>29.83722932529189</v>
      </c>
      <c r="AJ1209" s="25">
        <f t="shared" si="426"/>
        <v>5.180663940815367</v>
      </c>
    </row>
    <row r="1210" spans="1:36" x14ac:dyDescent="0.45">
      <c r="A1210" s="60">
        <v>41037</v>
      </c>
      <c r="B1210" s="122">
        <v>1200</v>
      </c>
      <c r="C1210" s="89">
        <f t="shared" si="405"/>
        <v>13.146964573853429</v>
      </c>
      <c r="D1210" s="75">
        <f t="shared" si="406"/>
        <v>2.5680715699343035</v>
      </c>
      <c r="E1210" s="75">
        <f t="shared" si="407"/>
        <v>10.578893003919125</v>
      </c>
      <c r="G1210" s="111">
        <v>41037</v>
      </c>
      <c r="H1210" s="140">
        <v>1200</v>
      </c>
      <c r="I1210" s="149">
        <f t="shared" si="408"/>
        <v>2012</v>
      </c>
      <c r="J1210" s="13">
        <f t="shared" si="409"/>
        <v>5</v>
      </c>
      <c r="K1210" s="13">
        <f t="shared" si="410"/>
        <v>8</v>
      </c>
      <c r="L1210" s="144">
        <f t="shared" si="417"/>
        <v>129</v>
      </c>
      <c r="M1210" s="23">
        <f t="shared" si="411"/>
        <v>0.98003314970158795</v>
      </c>
      <c r="N1210" s="35">
        <f t="shared" si="412"/>
        <v>0.30198848753368118</v>
      </c>
      <c r="O1210" s="87">
        <f t="shared" si="413"/>
        <v>1.9153579933112876</v>
      </c>
      <c r="P1210" s="142">
        <f t="shared" si="414"/>
        <v>37.870575095377966</v>
      </c>
      <c r="R1210" s="60">
        <v>41037</v>
      </c>
      <c r="S1210" s="122">
        <v>1200</v>
      </c>
      <c r="T1210" s="73">
        <f>'Calcul Es et Ea'!C1209</f>
        <v>17.621659999999999</v>
      </c>
      <c r="U1210" s="65">
        <f>'Calcul Es et Ea'!D1209</f>
        <v>11.991009999999999</v>
      </c>
      <c r="V1210" s="33">
        <f t="shared" si="418"/>
        <v>28.446861188644114</v>
      </c>
      <c r="W1210" s="33">
        <f t="shared" si="419"/>
        <v>17.073979966043414</v>
      </c>
      <c r="X1210" s="35">
        <f t="shared" si="420"/>
        <v>0.60020611247118139</v>
      </c>
      <c r="Y1210" s="25">
        <f t="shared" si="421"/>
        <v>13.146964573853429</v>
      </c>
      <c r="AA1210" s="60">
        <v>41037</v>
      </c>
      <c r="AB1210" s="122">
        <v>1200</v>
      </c>
      <c r="AC1210" s="73">
        <f t="shared" si="415"/>
        <v>17.621659999999999</v>
      </c>
      <c r="AD1210" s="65">
        <f t="shared" si="416"/>
        <v>11.991009999999999</v>
      </c>
      <c r="AE1210" s="33">
        <f>'Calcul Es et Ea'!I1209</f>
        <v>1.5555458107987441</v>
      </c>
      <c r="AF1210" s="47">
        <f t="shared" si="422"/>
        <v>290.78166000000004</v>
      </c>
      <c r="AG1210" s="47">
        <f t="shared" si="423"/>
        <v>285.15101000000004</v>
      </c>
      <c r="AH1210" s="33">
        <f t="shared" si="424"/>
        <v>35.05338309543621</v>
      </c>
      <c r="AI1210" s="33">
        <f t="shared" si="425"/>
        <v>32.416158709879063</v>
      </c>
      <c r="AJ1210" s="25">
        <f t="shared" si="426"/>
        <v>2.5680715699343035</v>
      </c>
    </row>
    <row r="1211" spans="1:36" x14ac:dyDescent="0.45">
      <c r="A1211" s="60">
        <v>41038</v>
      </c>
      <c r="B1211" s="122">
        <v>1201</v>
      </c>
      <c r="C1211" s="89">
        <f t="shared" si="405"/>
        <v>14.13602853503963</v>
      </c>
      <c r="D1211" s="75">
        <f t="shared" si="406"/>
        <v>2.7275231601868861</v>
      </c>
      <c r="E1211" s="75">
        <f t="shared" si="407"/>
        <v>11.408505374852744</v>
      </c>
      <c r="G1211" s="111">
        <v>41038</v>
      </c>
      <c r="H1211" s="140">
        <v>1201</v>
      </c>
      <c r="I1211" s="149">
        <f t="shared" si="408"/>
        <v>2012</v>
      </c>
      <c r="J1211" s="13">
        <f t="shared" si="409"/>
        <v>5</v>
      </c>
      <c r="K1211" s="13">
        <f t="shared" si="410"/>
        <v>9</v>
      </c>
      <c r="L1211" s="144">
        <f t="shared" si="417"/>
        <v>130</v>
      </c>
      <c r="M1211" s="23">
        <f t="shared" si="411"/>
        <v>0.97958384369233742</v>
      </c>
      <c r="N1211" s="35">
        <f t="shared" si="412"/>
        <v>0.30669175976598817</v>
      </c>
      <c r="O1211" s="87">
        <f t="shared" si="413"/>
        <v>1.9213173082614703</v>
      </c>
      <c r="P1211" s="142">
        <f t="shared" si="414"/>
        <v>38.053135083219289</v>
      </c>
      <c r="R1211" s="60">
        <v>41038</v>
      </c>
      <c r="S1211" s="122">
        <v>1201</v>
      </c>
      <c r="T1211" s="73">
        <f>'Calcul Es et Ea'!C1210</f>
        <v>20.66732</v>
      </c>
      <c r="U1211" s="65">
        <f>'Calcul Es et Ea'!D1210</f>
        <v>14.21991</v>
      </c>
      <c r="V1211" s="33">
        <f t="shared" si="418"/>
        <v>28.583992949111003</v>
      </c>
      <c r="W1211" s="33">
        <f t="shared" si="419"/>
        <v>18.358478616934583</v>
      </c>
      <c r="X1211" s="35">
        <f t="shared" si="420"/>
        <v>0.6422643137933447</v>
      </c>
      <c r="Y1211" s="25">
        <f t="shared" si="421"/>
        <v>14.13602853503963</v>
      </c>
      <c r="AA1211" s="60">
        <v>41038</v>
      </c>
      <c r="AB1211" s="122">
        <v>1201</v>
      </c>
      <c r="AC1211" s="73">
        <f t="shared" si="415"/>
        <v>20.66732</v>
      </c>
      <c r="AD1211" s="65">
        <f t="shared" si="416"/>
        <v>14.21991</v>
      </c>
      <c r="AE1211" s="33">
        <f>'Calcul Es et Ea'!I1210</f>
        <v>1.8274160391241916</v>
      </c>
      <c r="AF1211" s="47">
        <f t="shared" si="422"/>
        <v>293.82732000000004</v>
      </c>
      <c r="AG1211" s="47">
        <f t="shared" si="423"/>
        <v>287.37991000000005</v>
      </c>
      <c r="AH1211" s="33">
        <f t="shared" si="424"/>
        <v>36.545220702017929</v>
      </c>
      <c r="AI1211" s="33">
        <f t="shared" si="425"/>
        <v>33.441635657731204</v>
      </c>
      <c r="AJ1211" s="25">
        <f t="shared" si="426"/>
        <v>2.7275231601868861</v>
      </c>
    </row>
    <row r="1212" spans="1:36" x14ac:dyDescent="0.45">
      <c r="A1212" s="60">
        <v>41039</v>
      </c>
      <c r="B1212" s="121">
        <v>1202</v>
      </c>
      <c r="C1212" s="89">
        <f t="shared" si="405"/>
        <v>18.10908113109657</v>
      </c>
      <c r="D1212" s="75">
        <f t="shared" si="406"/>
        <v>3.9865155296127659</v>
      </c>
      <c r="E1212" s="75">
        <f t="shared" si="407"/>
        <v>14.122565601483803</v>
      </c>
      <c r="G1212" s="111">
        <v>41039</v>
      </c>
      <c r="H1212" s="139">
        <v>1202</v>
      </c>
      <c r="I1212" s="149">
        <f t="shared" si="408"/>
        <v>2012</v>
      </c>
      <c r="J1212" s="13">
        <f t="shared" si="409"/>
        <v>5</v>
      </c>
      <c r="K1212" s="13">
        <f t="shared" si="410"/>
        <v>10</v>
      </c>
      <c r="L1212" s="144">
        <f t="shared" si="417"/>
        <v>131</v>
      </c>
      <c r="M1212" s="23">
        <f t="shared" si="411"/>
        <v>0.97914058743081744</v>
      </c>
      <c r="N1212" s="35">
        <f t="shared" si="412"/>
        <v>0.31130415261092631</v>
      </c>
      <c r="O1212" s="87">
        <f t="shared" si="413"/>
        <v>1.9271914310108249</v>
      </c>
      <c r="P1212" s="142">
        <f t="shared" si="414"/>
        <v>38.23184404527538</v>
      </c>
      <c r="R1212" s="60">
        <v>41039</v>
      </c>
      <c r="S1212" s="121">
        <v>1202</v>
      </c>
      <c r="T1212" s="73">
        <f>'Calcul Es et Ea'!C1211</f>
        <v>27.149640000000002</v>
      </c>
      <c r="U1212" s="65">
        <f>'Calcul Es et Ea'!D1211</f>
        <v>16.66741</v>
      </c>
      <c r="V1212" s="33">
        <f t="shared" si="418"/>
        <v>28.718231973049058</v>
      </c>
      <c r="W1212" s="33">
        <f t="shared" si="419"/>
        <v>23.518287183242297</v>
      </c>
      <c r="X1212" s="35">
        <f t="shared" si="420"/>
        <v>0.81893227986017014</v>
      </c>
      <c r="Y1212" s="25">
        <f t="shared" si="421"/>
        <v>18.10908113109657</v>
      </c>
      <c r="AA1212" s="60">
        <v>41039</v>
      </c>
      <c r="AB1212" s="121">
        <v>1202</v>
      </c>
      <c r="AC1212" s="73">
        <f t="shared" si="415"/>
        <v>27.149640000000002</v>
      </c>
      <c r="AD1212" s="65">
        <f t="shared" si="416"/>
        <v>16.66741</v>
      </c>
      <c r="AE1212" s="33">
        <f>'Calcul Es et Ea'!I1211</f>
        <v>2.0063976892146802</v>
      </c>
      <c r="AF1212" s="47">
        <f t="shared" si="422"/>
        <v>300.30964</v>
      </c>
      <c r="AG1212" s="47">
        <f t="shared" si="423"/>
        <v>289.82741000000004</v>
      </c>
      <c r="AH1212" s="33">
        <f t="shared" si="424"/>
        <v>39.878515831749809</v>
      </c>
      <c r="AI1212" s="33">
        <f t="shared" si="425"/>
        <v>34.595508353401762</v>
      </c>
      <c r="AJ1212" s="25">
        <f t="shared" si="426"/>
        <v>3.9865155296127659</v>
      </c>
    </row>
    <row r="1213" spans="1:36" x14ac:dyDescent="0.45">
      <c r="A1213" s="60">
        <v>41040</v>
      </c>
      <c r="B1213" s="122">
        <v>1203</v>
      </c>
      <c r="C1213" s="89">
        <f t="shared" si="405"/>
        <v>15.282794133579399</v>
      </c>
      <c r="D1213" s="75">
        <f t="shared" si="406"/>
        <v>3.280980369539428</v>
      </c>
      <c r="E1213" s="75">
        <f t="shared" si="407"/>
        <v>12.001813764039971</v>
      </c>
      <c r="G1213" s="111">
        <v>41040</v>
      </c>
      <c r="H1213" s="140">
        <v>1203</v>
      </c>
      <c r="I1213" s="149">
        <f t="shared" si="408"/>
        <v>2012</v>
      </c>
      <c r="J1213" s="13">
        <f t="shared" si="409"/>
        <v>5</v>
      </c>
      <c r="K1213" s="13">
        <f t="shared" si="410"/>
        <v>11</v>
      </c>
      <c r="L1213" s="144">
        <f t="shared" si="417"/>
        <v>132</v>
      </c>
      <c r="M1213" s="23">
        <f t="shared" si="411"/>
        <v>0.97870351226342489</v>
      </c>
      <c r="N1213" s="35">
        <f t="shared" si="412"/>
        <v>0.31582429931695188</v>
      </c>
      <c r="O1213" s="87">
        <f t="shared" si="413"/>
        <v>1.9329775569547283</v>
      </c>
      <c r="P1213" s="142">
        <f t="shared" si="414"/>
        <v>38.406661419521377</v>
      </c>
      <c r="R1213" s="60">
        <v>41040</v>
      </c>
      <c r="S1213" s="122">
        <v>1203</v>
      </c>
      <c r="T1213" s="73">
        <f>'Calcul Es et Ea'!C1212</f>
        <v>18.993030000000001</v>
      </c>
      <c r="U1213" s="65">
        <f>'Calcul Es et Ea'!D1212</f>
        <v>11.59521</v>
      </c>
      <c r="V1213" s="33">
        <f t="shared" si="418"/>
        <v>28.84954779188768</v>
      </c>
      <c r="W1213" s="33">
        <f t="shared" si="419"/>
        <v>19.847784589064155</v>
      </c>
      <c r="X1213" s="35">
        <f t="shared" si="420"/>
        <v>0.68797558742481335</v>
      </c>
      <c r="Y1213" s="25">
        <f t="shared" si="421"/>
        <v>15.282794133579399</v>
      </c>
      <c r="AA1213" s="60">
        <v>41040</v>
      </c>
      <c r="AB1213" s="122">
        <v>1203</v>
      </c>
      <c r="AC1213" s="73">
        <f t="shared" si="415"/>
        <v>18.993030000000001</v>
      </c>
      <c r="AD1213" s="65">
        <f t="shared" si="416"/>
        <v>11.59521</v>
      </c>
      <c r="AE1213" s="33">
        <f>'Calcul Es et Ea'!I1212</f>
        <v>1.5297986252243467</v>
      </c>
      <c r="AF1213" s="47">
        <f t="shared" si="422"/>
        <v>292.15303</v>
      </c>
      <c r="AG1213" s="47">
        <f t="shared" si="423"/>
        <v>284.75521000000003</v>
      </c>
      <c r="AH1213" s="33">
        <f t="shared" si="424"/>
        <v>35.719343866749774</v>
      </c>
      <c r="AI1213" s="33">
        <f t="shared" si="425"/>
        <v>32.236553848450008</v>
      </c>
      <c r="AJ1213" s="25">
        <f t="shared" si="426"/>
        <v>3.280980369539428</v>
      </c>
    </row>
    <row r="1214" spans="1:36" x14ac:dyDescent="0.45">
      <c r="A1214" s="60">
        <v>41041</v>
      </c>
      <c r="B1214" s="122">
        <v>1204</v>
      </c>
      <c r="C1214" s="89">
        <f t="shared" si="405"/>
        <v>15.936485416899171</v>
      </c>
      <c r="D1214" s="75">
        <f t="shared" si="406"/>
        <v>3.9387791731862749</v>
      </c>
      <c r="E1214" s="75">
        <f t="shared" si="407"/>
        <v>11.997706243712896</v>
      </c>
      <c r="G1214" s="111">
        <v>41041</v>
      </c>
      <c r="H1214" s="140">
        <v>1204</v>
      </c>
      <c r="I1214" s="149">
        <f t="shared" si="408"/>
        <v>2012</v>
      </c>
      <c r="J1214" s="13">
        <f t="shared" si="409"/>
        <v>5</v>
      </c>
      <c r="K1214" s="13">
        <f t="shared" si="410"/>
        <v>12</v>
      </c>
      <c r="L1214" s="144">
        <f t="shared" si="417"/>
        <v>133</v>
      </c>
      <c r="M1214" s="23">
        <f t="shared" si="411"/>
        <v>0.97827274770496442</v>
      </c>
      <c r="N1214" s="35">
        <f t="shared" si="412"/>
        <v>0.32025086046704321</v>
      </c>
      <c r="O1214" s="87">
        <f t="shared" si="413"/>
        <v>1.9386728475382413</v>
      </c>
      <c r="P1214" s="142">
        <f t="shared" si="414"/>
        <v>38.57754779303562</v>
      </c>
      <c r="R1214" s="60">
        <v>41041</v>
      </c>
      <c r="S1214" s="122">
        <v>1204</v>
      </c>
      <c r="T1214" s="73">
        <f>'Calcul Es et Ea'!C1213</f>
        <v>17.986329999999999</v>
      </c>
      <c r="U1214" s="65">
        <f>'Calcul Es et Ea'!D1213</f>
        <v>10.01323</v>
      </c>
      <c r="V1214" s="33">
        <f t="shared" si="418"/>
        <v>28.977910800216637</v>
      </c>
      <c r="W1214" s="33">
        <f t="shared" si="419"/>
        <v>20.696734307661259</v>
      </c>
      <c r="X1214" s="35">
        <f t="shared" si="420"/>
        <v>0.71422451571306966</v>
      </c>
      <c r="Y1214" s="25">
        <f t="shared" si="421"/>
        <v>15.936485416899171</v>
      </c>
      <c r="AA1214" s="60">
        <v>41041</v>
      </c>
      <c r="AB1214" s="122">
        <v>1204</v>
      </c>
      <c r="AC1214" s="73">
        <f t="shared" si="415"/>
        <v>17.986329999999999</v>
      </c>
      <c r="AD1214" s="65">
        <f t="shared" si="416"/>
        <v>10.01323</v>
      </c>
      <c r="AE1214" s="33">
        <f>'Calcul Es et Ea'!I1213</f>
        <v>1.1156141518178802</v>
      </c>
      <c r="AF1214" s="47">
        <f t="shared" si="422"/>
        <v>291.14633000000003</v>
      </c>
      <c r="AG1214" s="47">
        <f t="shared" si="423"/>
        <v>283.17323000000005</v>
      </c>
      <c r="AH1214" s="33">
        <f t="shared" si="424"/>
        <v>35.229556296408362</v>
      </c>
      <c r="AI1214" s="33">
        <f t="shared" si="425"/>
        <v>31.526130693831945</v>
      </c>
      <c r="AJ1214" s="25">
        <f t="shared" si="426"/>
        <v>3.9387791731862749</v>
      </c>
    </row>
    <row r="1215" spans="1:36" x14ac:dyDescent="0.45">
      <c r="A1215" s="60">
        <v>41042</v>
      </c>
      <c r="B1215" s="121">
        <v>1205</v>
      </c>
      <c r="C1215" s="89">
        <f t="shared" si="405"/>
        <v>19.598026681226283</v>
      </c>
      <c r="D1215" s="75">
        <f t="shared" si="406"/>
        <v>5.4425252723772903</v>
      </c>
      <c r="E1215" s="75">
        <f t="shared" si="407"/>
        <v>14.155501408848993</v>
      </c>
      <c r="G1215" s="111">
        <v>41042</v>
      </c>
      <c r="H1215" s="139">
        <v>1205</v>
      </c>
      <c r="I1215" s="149">
        <f t="shared" si="408"/>
        <v>2012</v>
      </c>
      <c r="J1215" s="13">
        <f t="shared" si="409"/>
        <v>5</v>
      </c>
      <c r="K1215" s="13">
        <f t="shared" si="410"/>
        <v>13</v>
      </c>
      <c r="L1215" s="144">
        <f t="shared" si="417"/>
        <v>134</v>
      </c>
      <c r="M1215" s="23">
        <f t="shared" si="411"/>
        <v>0.97784842140027151</v>
      </c>
      <c r="N1215" s="35">
        <f t="shared" si="412"/>
        <v>0.32458252437559854</v>
      </c>
      <c r="O1215" s="87">
        <f t="shared" si="413"/>
        <v>1.9442744331786725</v>
      </c>
      <c r="P1215" s="142">
        <f t="shared" si="414"/>
        <v>38.744464882096729</v>
      </c>
      <c r="R1215" s="60">
        <v>41042</v>
      </c>
      <c r="S1215" s="121">
        <v>1205</v>
      </c>
      <c r="T1215" s="73">
        <f>'Calcul Es et Ea'!C1214</f>
        <v>17.464839999999999</v>
      </c>
      <c r="U1215" s="65">
        <f>'Calcul Es et Ea'!D1214</f>
        <v>5.510745</v>
      </c>
      <c r="V1215" s="33">
        <f t="shared" si="418"/>
        <v>29.103292240835781</v>
      </c>
      <c r="W1215" s="33">
        <f t="shared" si="419"/>
        <v>25.451982702891275</v>
      </c>
      <c r="X1215" s="35">
        <f t="shared" si="420"/>
        <v>0.87453963944253588</v>
      </c>
      <c r="Y1215" s="25">
        <f t="shared" si="421"/>
        <v>19.598026681226283</v>
      </c>
      <c r="AA1215" s="60">
        <v>41042</v>
      </c>
      <c r="AB1215" s="121">
        <v>1205</v>
      </c>
      <c r="AC1215" s="73">
        <f t="shared" si="415"/>
        <v>17.464839999999999</v>
      </c>
      <c r="AD1215" s="65">
        <f t="shared" si="416"/>
        <v>5.510745</v>
      </c>
      <c r="AE1215" s="33">
        <f>'Calcul Es et Ea'!I1214</f>
        <v>0.9572301727950393</v>
      </c>
      <c r="AF1215" s="47">
        <f t="shared" si="422"/>
        <v>290.62484000000001</v>
      </c>
      <c r="AG1215" s="47">
        <f t="shared" si="423"/>
        <v>278.67074500000001</v>
      </c>
      <c r="AH1215" s="33">
        <f t="shared" si="424"/>
        <v>34.977826387513488</v>
      </c>
      <c r="AI1215" s="33">
        <f t="shared" si="425"/>
        <v>29.568371618023196</v>
      </c>
      <c r="AJ1215" s="25">
        <f t="shared" si="426"/>
        <v>5.4425252723772903</v>
      </c>
    </row>
    <row r="1216" spans="1:36" x14ac:dyDescent="0.45">
      <c r="A1216" s="60">
        <v>41043</v>
      </c>
      <c r="B1216" s="122">
        <v>1206</v>
      </c>
      <c r="C1216" s="89">
        <f t="shared" si="405"/>
        <v>22.334973029352259</v>
      </c>
      <c r="D1216" s="75">
        <f t="shared" si="406"/>
        <v>6.5141177665809353</v>
      </c>
      <c r="E1216" s="75">
        <f t="shared" si="407"/>
        <v>15.820855262771325</v>
      </c>
      <c r="G1216" s="111">
        <v>41043</v>
      </c>
      <c r="H1216" s="140">
        <v>1206</v>
      </c>
      <c r="I1216" s="149">
        <f t="shared" si="408"/>
        <v>2012</v>
      </c>
      <c r="J1216" s="13">
        <f t="shared" si="409"/>
        <v>5</v>
      </c>
      <c r="K1216" s="13">
        <f t="shared" si="410"/>
        <v>14</v>
      </c>
      <c r="L1216" s="144">
        <f t="shared" si="417"/>
        <v>135</v>
      </c>
      <c r="M1216" s="23">
        <f t="shared" si="411"/>
        <v>0.97743065908638782</v>
      </c>
      <c r="N1216" s="35">
        <f t="shared" si="412"/>
        <v>0.32881800747711681</v>
      </c>
      <c r="O1216" s="87">
        <f t="shared" si="413"/>
        <v>1.949779416440458</v>
      </c>
      <c r="P1216" s="142">
        <f t="shared" si="414"/>
        <v>38.90737551320602</v>
      </c>
      <c r="R1216" s="60">
        <v>41043</v>
      </c>
      <c r="S1216" s="122">
        <v>1206</v>
      </c>
      <c r="T1216" s="73">
        <f>'Calcul Es et Ea'!C1215</f>
        <v>19.568069999999999</v>
      </c>
      <c r="U1216" s="65">
        <f>'Calcul Es et Ea'!D1215</f>
        <v>4.1717000000000004</v>
      </c>
      <c r="V1216" s="33">
        <f t="shared" si="418"/>
        <v>29.225664190499835</v>
      </c>
      <c r="W1216" s="33">
        <f t="shared" si="419"/>
        <v>29.006458479678258</v>
      </c>
      <c r="X1216" s="35">
        <f t="shared" si="420"/>
        <v>0.99249954733645263</v>
      </c>
      <c r="Y1216" s="25">
        <f t="shared" si="421"/>
        <v>22.334973029352259</v>
      </c>
      <c r="AA1216" s="60">
        <v>41043</v>
      </c>
      <c r="AB1216" s="122">
        <v>1206</v>
      </c>
      <c r="AC1216" s="73">
        <f t="shared" si="415"/>
        <v>19.568069999999999</v>
      </c>
      <c r="AD1216" s="65">
        <f t="shared" si="416"/>
        <v>4.1717000000000004</v>
      </c>
      <c r="AE1216" s="33">
        <f>'Calcul Es et Ea'!I1215</f>
        <v>0.96506160189453205</v>
      </c>
      <c r="AF1216" s="47">
        <f t="shared" si="422"/>
        <v>292.72807</v>
      </c>
      <c r="AG1216" s="47">
        <f t="shared" si="423"/>
        <v>277.33170000000001</v>
      </c>
      <c r="AH1216" s="33">
        <f t="shared" si="424"/>
        <v>36.001398433553021</v>
      </c>
      <c r="AI1216" s="33">
        <f t="shared" si="425"/>
        <v>29.004137046081663</v>
      </c>
      <c r="AJ1216" s="25">
        <f t="shared" si="426"/>
        <v>6.5141177665809353</v>
      </c>
    </row>
    <row r="1217" spans="1:36" x14ac:dyDescent="0.45">
      <c r="A1217" s="60">
        <v>41044</v>
      </c>
      <c r="B1217" s="122">
        <v>1207</v>
      </c>
      <c r="C1217" s="89">
        <f t="shared" si="405"/>
        <v>16.660617991827763</v>
      </c>
      <c r="D1217" s="75">
        <f t="shared" si="406"/>
        <v>4.2257129022754514</v>
      </c>
      <c r="E1217" s="75">
        <f t="shared" si="407"/>
        <v>12.434905089552313</v>
      </c>
      <c r="G1217" s="111">
        <v>41044</v>
      </c>
      <c r="H1217" s="140">
        <v>1207</v>
      </c>
      <c r="I1217" s="149">
        <f t="shared" si="408"/>
        <v>2012</v>
      </c>
      <c r="J1217" s="13">
        <f t="shared" si="409"/>
        <v>5</v>
      </c>
      <c r="K1217" s="13">
        <f t="shared" si="410"/>
        <v>15</v>
      </c>
      <c r="L1217" s="144">
        <f t="shared" si="417"/>
        <v>136</v>
      </c>
      <c r="M1217" s="23">
        <f t="shared" si="411"/>
        <v>0.97701958455530324</v>
      </c>
      <c r="N1217" s="35">
        <f t="shared" si="412"/>
        <v>0.33295605470654577</v>
      </c>
      <c r="O1217" s="87">
        <f t="shared" si="413"/>
        <v>1.9551848754644834</v>
      </c>
      <c r="P1217" s="142">
        <f t="shared" si="414"/>
        <v>39.066243605142951</v>
      </c>
      <c r="R1217" s="60">
        <v>41044</v>
      </c>
      <c r="S1217" s="122">
        <v>1207</v>
      </c>
      <c r="T1217" s="73">
        <f>'Calcul Es et Ea'!C1216</f>
        <v>14.214560000000001</v>
      </c>
      <c r="U1217" s="65">
        <f>'Calcul Es et Ea'!D1216</f>
        <v>5.7170779999999999</v>
      </c>
      <c r="V1217" s="33">
        <f t="shared" si="418"/>
        <v>29.34499954643918</v>
      </c>
      <c r="W1217" s="33">
        <f t="shared" si="419"/>
        <v>21.637166223152938</v>
      </c>
      <c r="X1217" s="35">
        <f t="shared" si="420"/>
        <v>0.73733741889863014</v>
      </c>
      <c r="Y1217" s="25">
        <f t="shared" si="421"/>
        <v>16.660617991827763</v>
      </c>
      <c r="AA1217" s="60">
        <v>41044</v>
      </c>
      <c r="AB1217" s="122">
        <v>1207</v>
      </c>
      <c r="AC1217" s="73">
        <f t="shared" si="415"/>
        <v>14.214560000000001</v>
      </c>
      <c r="AD1217" s="65">
        <f t="shared" si="416"/>
        <v>5.7170779999999999</v>
      </c>
      <c r="AE1217" s="33">
        <f>'Calcul Es et Ea'!I1216</f>
        <v>0.89519101251612199</v>
      </c>
      <c r="AF1217" s="47">
        <f t="shared" si="422"/>
        <v>287.37456000000003</v>
      </c>
      <c r="AG1217" s="47">
        <f t="shared" si="423"/>
        <v>278.87707800000004</v>
      </c>
      <c r="AH1217" s="33">
        <f t="shared" si="424"/>
        <v>33.439145466197012</v>
      </c>
      <c r="AI1217" s="33">
        <f t="shared" si="425"/>
        <v>29.656040813872568</v>
      </c>
      <c r="AJ1217" s="25">
        <f t="shared" si="426"/>
        <v>4.2257129022754514</v>
      </c>
    </row>
    <row r="1218" spans="1:36" x14ac:dyDescent="0.45">
      <c r="A1218" s="60">
        <v>41045</v>
      </c>
      <c r="B1218" s="121">
        <v>1208</v>
      </c>
      <c r="C1218" s="89">
        <f t="shared" si="405"/>
        <v>21.32818120090807</v>
      </c>
      <c r="D1218" s="75">
        <f t="shared" si="406"/>
        <v>6.0401884343391217</v>
      </c>
      <c r="E1218" s="75">
        <f t="shared" si="407"/>
        <v>15.287992766568948</v>
      </c>
      <c r="G1218" s="111">
        <v>41045</v>
      </c>
      <c r="H1218" s="139">
        <v>1208</v>
      </c>
      <c r="I1218" s="149">
        <f t="shared" si="408"/>
        <v>2012</v>
      </c>
      <c r="J1218" s="13">
        <f t="shared" si="409"/>
        <v>5</v>
      </c>
      <c r="K1218" s="13">
        <f t="shared" si="410"/>
        <v>16</v>
      </c>
      <c r="L1218" s="144">
        <f t="shared" si="417"/>
        <v>137</v>
      </c>
      <c r="M1218" s="23">
        <f t="shared" si="411"/>
        <v>0.97661531961727288</v>
      </c>
      <c r="N1218" s="35">
        <f t="shared" si="412"/>
        <v>0.33699543987118497</v>
      </c>
      <c r="O1218" s="87">
        <f t="shared" si="413"/>
        <v>1.9604878676527802</v>
      </c>
      <c r="P1218" s="142">
        <f t="shared" si="414"/>
        <v>39.221034152150928</v>
      </c>
      <c r="R1218" s="60">
        <v>41045</v>
      </c>
      <c r="S1218" s="121">
        <v>1208</v>
      </c>
      <c r="T1218" s="73">
        <f>'Calcul Es et Ea'!C1217</f>
        <v>16.706600000000002</v>
      </c>
      <c r="U1218" s="65">
        <f>'Calcul Es et Ea'!D1217</f>
        <v>2.8906450000000001</v>
      </c>
      <c r="V1218" s="33">
        <f t="shared" si="418"/>
        <v>29.461272013729694</v>
      </c>
      <c r="W1218" s="33">
        <f t="shared" si="419"/>
        <v>27.698936624555934</v>
      </c>
      <c r="X1218" s="35">
        <f t="shared" si="420"/>
        <v>0.9401812865258341</v>
      </c>
      <c r="Y1218" s="25">
        <f t="shared" si="421"/>
        <v>21.32818120090807</v>
      </c>
      <c r="AA1218" s="60">
        <v>41045</v>
      </c>
      <c r="AB1218" s="121">
        <v>1208</v>
      </c>
      <c r="AC1218" s="73">
        <f t="shared" si="415"/>
        <v>16.706600000000002</v>
      </c>
      <c r="AD1218" s="65">
        <f t="shared" si="416"/>
        <v>2.8906450000000001</v>
      </c>
      <c r="AE1218" s="33">
        <f>'Calcul Es et Ea'!I1217</f>
        <v>0.88477586925791651</v>
      </c>
      <c r="AF1218" s="47">
        <f t="shared" si="422"/>
        <v>289.86660000000001</v>
      </c>
      <c r="AG1218" s="47">
        <f t="shared" si="423"/>
        <v>276.05064500000003</v>
      </c>
      <c r="AH1218" s="33">
        <f t="shared" si="424"/>
        <v>34.61422394680153</v>
      </c>
      <c r="AI1218" s="33">
        <f t="shared" si="425"/>
        <v>28.471933334513995</v>
      </c>
      <c r="AJ1218" s="25">
        <f t="shared" si="426"/>
        <v>6.0401884343391217</v>
      </c>
    </row>
    <row r="1219" spans="1:36" x14ac:dyDescent="0.45">
      <c r="A1219" s="60">
        <v>41046</v>
      </c>
      <c r="B1219" s="122">
        <v>1209</v>
      </c>
      <c r="C1219" s="89">
        <f t="shared" si="405"/>
        <v>16.494288221379083</v>
      </c>
      <c r="D1219" s="75">
        <f t="shared" si="406"/>
        <v>4.247728577616285</v>
      </c>
      <c r="E1219" s="75">
        <f t="shared" si="407"/>
        <v>12.246559643762797</v>
      </c>
      <c r="G1219" s="111">
        <v>41046</v>
      </c>
      <c r="H1219" s="140">
        <v>1209</v>
      </c>
      <c r="I1219" s="149">
        <f t="shared" si="408"/>
        <v>2012</v>
      </c>
      <c r="J1219" s="13">
        <f t="shared" si="409"/>
        <v>5</v>
      </c>
      <c r="K1219" s="13">
        <f t="shared" si="410"/>
        <v>17</v>
      </c>
      <c r="L1219" s="144">
        <f t="shared" si="417"/>
        <v>138</v>
      </c>
      <c r="M1219" s="23">
        <f t="shared" si="411"/>
        <v>0.9762179840647226</v>
      </c>
      <c r="N1219" s="35">
        <f t="shared" si="412"/>
        <v>0.34093496601403311</v>
      </c>
      <c r="O1219" s="87">
        <f t="shared" si="413"/>
        <v>1.9656854336082652</v>
      </c>
      <c r="P1219" s="142">
        <f t="shared" si="414"/>
        <v>39.371713208340694</v>
      </c>
      <c r="R1219" s="60">
        <v>41046</v>
      </c>
      <c r="S1219" s="122">
        <v>1209</v>
      </c>
      <c r="T1219" s="73">
        <f>'Calcul Es et Ea'!C1218</f>
        <v>17.002659999999999</v>
      </c>
      <c r="U1219" s="65">
        <f>'Calcul Es et Ea'!D1218</f>
        <v>8.8027350000000002</v>
      </c>
      <c r="V1219" s="33">
        <f t="shared" si="418"/>
        <v>29.574456093577197</v>
      </c>
      <c r="W1219" s="33">
        <f t="shared" si="419"/>
        <v>21.421153534258547</v>
      </c>
      <c r="X1219" s="35">
        <f t="shared" si="420"/>
        <v>0.72431267937707444</v>
      </c>
      <c r="Y1219" s="25">
        <f t="shared" si="421"/>
        <v>16.494288221379083</v>
      </c>
      <c r="AA1219" s="60">
        <v>41046</v>
      </c>
      <c r="AB1219" s="122">
        <v>1209</v>
      </c>
      <c r="AC1219" s="73">
        <f t="shared" si="415"/>
        <v>17.002659999999999</v>
      </c>
      <c r="AD1219" s="65">
        <f t="shared" si="416"/>
        <v>8.8027350000000002</v>
      </c>
      <c r="AE1219" s="33">
        <f>'Calcul Es et Ea'!I1218</f>
        <v>0.91864500477751387</v>
      </c>
      <c r="AF1219" s="47">
        <f t="shared" si="422"/>
        <v>290.16266000000002</v>
      </c>
      <c r="AG1219" s="47">
        <f t="shared" si="423"/>
        <v>281.96273500000001</v>
      </c>
      <c r="AH1219" s="33">
        <f t="shared" si="424"/>
        <v>34.75585596795883</v>
      </c>
      <c r="AI1219" s="33">
        <f t="shared" si="425"/>
        <v>30.990511995824228</v>
      </c>
      <c r="AJ1219" s="25">
        <f t="shared" si="426"/>
        <v>4.247728577616285</v>
      </c>
    </row>
    <row r="1220" spans="1:36" x14ac:dyDescent="0.45">
      <c r="A1220" s="60">
        <v>41047</v>
      </c>
      <c r="B1220" s="122">
        <v>1210</v>
      </c>
      <c r="C1220" s="89">
        <f t="shared" si="405"/>
        <v>15.370319810213797</v>
      </c>
      <c r="D1220" s="75">
        <f t="shared" si="406"/>
        <v>3.4249874572388546</v>
      </c>
      <c r="E1220" s="75">
        <f t="shared" si="407"/>
        <v>11.945332352974942</v>
      </c>
      <c r="G1220" s="111">
        <v>41047</v>
      </c>
      <c r="H1220" s="140">
        <v>1210</v>
      </c>
      <c r="I1220" s="149">
        <f t="shared" si="408"/>
        <v>2012</v>
      </c>
      <c r="J1220" s="13">
        <f t="shared" si="409"/>
        <v>5</v>
      </c>
      <c r="K1220" s="13">
        <f t="shared" si="410"/>
        <v>18</v>
      </c>
      <c r="L1220" s="144">
        <f t="shared" si="417"/>
        <v>139</v>
      </c>
      <c r="M1220" s="23">
        <f t="shared" si="411"/>
        <v>0.97582769563675187</v>
      </c>
      <c r="N1220" s="35">
        <f t="shared" si="412"/>
        <v>0.34477346576847218</v>
      </c>
      <c r="O1220" s="87">
        <f t="shared" si="413"/>
        <v>1.9707746013277834</v>
      </c>
      <c r="P1220" s="142">
        <f t="shared" si="414"/>
        <v>39.518247873387551</v>
      </c>
      <c r="R1220" s="60">
        <v>41047</v>
      </c>
      <c r="S1220" s="122">
        <v>1210</v>
      </c>
      <c r="T1220" s="73">
        <f>'Calcul Es et Ea'!C1219</f>
        <v>17.075040000000001</v>
      </c>
      <c r="U1220" s="65">
        <f>'Calcul Es et Ea'!D1219</f>
        <v>10.00728</v>
      </c>
      <c r="V1220" s="33">
        <f t="shared" si="418"/>
        <v>29.684527072573793</v>
      </c>
      <c r="W1220" s="33">
        <f t="shared" si="419"/>
        <v>19.961454298978957</v>
      </c>
      <c r="X1220" s="35">
        <f t="shared" si="420"/>
        <v>0.67245316895824148</v>
      </c>
      <c r="Y1220" s="25">
        <f t="shared" si="421"/>
        <v>15.370319810213797</v>
      </c>
      <c r="AA1220" s="60">
        <v>41047</v>
      </c>
      <c r="AB1220" s="122">
        <v>1210</v>
      </c>
      <c r="AC1220" s="73">
        <f t="shared" si="415"/>
        <v>17.075040000000001</v>
      </c>
      <c r="AD1220" s="65">
        <f t="shared" si="416"/>
        <v>10.00728</v>
      </c>
      <c r="AE1220" s="33">
        <f>'Calcul Es et Ea'!I1219</f>
        <v>1.222907848622687</v>
      </c>
      <c r="AF1220" s="47">
        <f t="shared" si="422"/>
        <v>290.23504000000003</v>
      </c>
      <c r="AG1220" s="47">
        <f t="shared" si="423"/>
        <v>283.16728000000001</v>
      </c>
      <c r="AH1220" s="33">
        <f t="shared" si="424"/>
        <v>34.790547823664077</v>
      </c>
      <c r="AI1220" s="33">
        <f t="shared" si="425"/>
        <v>31.523481085101817</v>
      </c>
      <c r="AJ1220" s="25">
        <f t="shared" si="426"/>
        <v>3.4249874572388546</v>
      </c>
    </row>
    <row r="1221" spans="1:36" x14ac:dyDescent="0.45">
      <c r="A1221" s="60">
        <v>41048</v>
      </c>
      <c r="B1221" s="121">
        <v>1211</v>
      </c>
      <c r="C1221" s="89">
        <f t="shared" si="405"/>
        <v>12.429544893268101</v>
      </c>
      <c r="D1221" s="75">
        <f t="shared" si="406"/>
        <v>2.2742846531387828</v>
      </c>
      <c r="E1221" s="75">
        <f t="shared" si="407"/>
        <v>10.155260240129319</v>
      </c>
      <c r="G1221" s="111">
        <v>41048</v>
      </c>
      <c r="H1221" s="139">
        <v>1211</v>
      </c>
      <c r="I1221" s="149">
        <f t="shared" si="408"/>
        <v>2012</v>
      </c>
      <c r="J1221" s="13">
        <f t="shared" si="409"/>
        <v>5</v>
      </c>
      <c r="K1221" s="13">
        <f t="shared" si="410"/>
        <v>19</v>
      </c>
      <c r="L1221" s="144">
        <f t="shared" si="417"/>
        <v>140</v>
      </c>
      <c r="M1221" s="23">
        <f t="shared" si="411"/>
        <v>0.97544456998424511</v>
      </c>
      <c r="N1221" s="35">
        <f t="shared" si="412"/>
        <v>0.34850980170418311</v>
      </c>
      <c r="O1221" s="87">
        <f t="shared" si="413"/>
        <v>1.9757523906452203</v>
      </c>
      <c r="P1221" s="142">
        <f t="shared" si="414"/>
        <v>39.660606279586879</v>
      </c>
      <c r="R1221" s="60">
        <v>41048</v>
      </c>
      <c r="S1221" s="121">
        <v>1211</v>
      </c>
      <c r="T1221" s="73">
        <f>'Calcul Es et Ea'!C1220</f>
        <v>10.52483</v>
      </c>
      <c r="U1221" s="65">
        <f>'Calcul Es et Ea'!D1220</f>
        <v>5.935988</v>
      </c>
      <c r="V1221" s="33">
        <f t="shared" si="418"/>
        <v>29.791461012974484</v>
      </c>
      <c r="W1221" s="33">
        <f t="shared" si="419"/>
        <v>16.142266095153378</v>
      </c>
      <c r="X1221" s="35">
        <f t="shared" si="420"/>
        <v>0.54184204286333115</v>
      </c>
      <c r="Y1221" s="25">
        <f t="shared" si="421"/>
        <v>12.429544893268101</v>
      </c>
      <c r="AA1221" s="60">
        <v>41048</v>
      </c>
      <c r="AB1221" s="121">
        <v>1211</v>
      </c>
      <c r="AC1221" s="73">
        <f t="shared" si="415"/>
        <v>10.52483</v>
      </c>
      <c r="AD1221" s="65">
        <f t="shared" si="416"/>
        <v>5.935988</v>
      </c>
      <c r="AE1221" s="33">
        <f>'Calcul Es et Ea'!I1220</f>
        <v>1.0896052809292516</v>
      </c>
      <c r="AF1221" s="47">
        <f t="shared" si="422"/>
        <v>283.68483000000003</v>
      </c>
      <c r="AG1221" s="47">
        <f t="shared" si="423"/>
        <v>279.09598800000003</v>
      </c>
      <c r="AH1221" s="33">
        <f t="shared" si="424"/>
        <v>31.754577854963777</v>
      </c>
      <c r="AI1221" s="33">
        <f t="shared" si="425"/>
        <v>29.749266861416476</v>
      </c>
      <c r="AJ1221" s="25">
        <f t="shared" si="426"/>
        <v>2.2742846531387828</v>
      </c>
    </row>
    <row r="1222" spans="1:36" x14ac:dyDescent="0.45">
      <c r="A1222" s="60">
        <v>41049</v>
      </c>
      <c r="B1222" s="122">
        <v>1212</v>
      </c>
      <c r="C1222" s="89">
        <f t="shared" si="405"/>
        <v>10.240355494933315</v>
      </c>
      <c r="D1222" s="75">
        <f t="shared" si="406"/>
        <v>1.4343455281530106</v>
      </c>
      <c r="E1222" s="75">
        <f t="shared" si="407"/>
        <v>8.8060099667803051</v>
      </c>
      <c r="G1222" s="111">
        <v>41049</v>
      </c>
      <c r="H1222" s="140">
        <v>1212</v>
      </c>
      <c r="I1222" s="149">
        <f t="shared" si="408"/>
        <v>2012</v>
      </c>
      <c r="J1222" s="13">
        <f t="shared" si="409"/>
        <v>5</v>
      </c>
      <c r="K1222" s="13">
        <f t="shared" si="410"/>
        <v>20</v>
      </c>
      <c r="L1222" s="144">
        <f t="shared" si="417"/>
        <v>141</v>
      </c>
      <c r="M1222" s="23">
        <f t="shared" si="411"/>
        <v>0.97506872063560157</v>
      </c>
      <c r="N1222" s="35">
        <f t="shared" si="412"/>
        <v>0.35214286666419159</v>
      </c>
      <c r="O1222" s="87">
        <f t="shared" si="413"/>
        <v>1.9806158179198363</v>
      </c>
      <c r="P1222" s="142">
        <f t="shared" si="414"/>
        <v>39.79875758032037</v>
      </c>
      <c r="R1222" s="60">
        <v>41049</v>
      </c>
      <c r="S1222" s="122">
        <v>1212</v>
      </c>
      <c r="T1222" s="73">
        <f>'Calcul Es et Ea'!C1221</f>
        <v>12.61229</v>
      </c>
      <c r="U1222" s="65">
        <f>'Calcul Es et Ea'!D1221</f>
        <v>9.5191300000000005</v>
      </c>
      <c r="V1222" s="33">
        <f t="shared" si="418"/>
        <v>29.895234744033452</v>
      </c>
      <c r="W1222" s="33">
        <f t="shared" si="419"/>
        <v>13.299162980432875</v>
      </c>
      <c r="X1222" s="35">
        <f t="shared" si="420"/>
        <v>0.44485895810157999</v>
      </c>
      <c r="Y1222" s="25">
        <f t="shared" si="421"/>
        <v>10.240355494933315</v>
      </c>
      <c r="AA1222" s="60">
        <v>41049</v>
      </c>
      <c r="AB1222" s="122">
        <v>1212</v>
      </c>
      <c r="AC1222" s="73">
        <f t="shared" si="415"/>
        <v>12.61229</v>
      </c>
      <c r="AD1222" s="65">
        <f t="shared" si="416"/>
        <v>9.5191300000000005</v>
      </c>
      <c r="AE1222" s="33">
        <f>'Calcul Es et Ea'!I1221</f>
        <v>1.324550161580166</v>
      </c>
      <c r="AF1222" s="47">
        <f t="shared" si="422"/>
        <v>285.77229</v>
      </c>
      <c r="AG1222" s="47">
        <f t="shared" si="423"/>
        <v>282.67913000000004</v>
      </c>
      <c r="AH1222" s="33">
        <f t="shared" si="424"/>
        <v>32.699593454791383</v>
      </c>
      <c r="AI1222" s="33">
        <f t="shared" si="425"/>
        <v>31.306670136779804</v>
      </c>
      <c r="AJ1222" s="25">
        <f t="shared" si="426"/>
        <v>1.4343455281530106</v>
      </c>
    </row>
    <row r="1223" spans="1:36" x14ac:dyDescent="0.45">
      <c r="A1223" s="60">
        <v>41050</v>
      </c>
      <c r="B1223" s="122">
        <v>1213</v>
      </c>
      <c r="C1223" s="89">
        <f t="shared" si="405"/>
        <v>7.7391178312653404</v>
      </c>
      <c r="D1223" s="75">
        <f t="shared" si="406"/>
        <v>0.58355501283131694</v>
      </c>
      <c r="E1223" s="75">
        <f t="shared" si="407"/>
        <v>7.1555628184340234</v>
      </c>
      <c r="G1223" s="111">
        <v>41050</v>
      </c>
      <c r="H1223" s="140">
        <v>1213</v>
      </c>
      <c r="I1223" s="149">
        <f t="shared" si="408"/>
        <v>2012</v>
      </c>
      <c r="J1223" s="13">
        <f t="shared" si="409"/>
        <v>5</v>
      </c>
      <c r="K1223" s="13">
        <f t="shared" si="410"/>
        <v>21</v>
      </c>
      <c r="L1223" s="144">
        <f t="shared" si="417"/>
        <v>142</v>
      </c>
      <c r="M1223" s="23">
        <f t="shared" si="411"/>
        <v>0.97470025896309476</v>
      </c>
      <c r="N1223" s="35">
        <f t="shared" si="412"/>
        <v>0.35567158409294203</v>
      </c>
      <c r="O1223" s="87">
        <f t="shared" si="413"/>
        <v>1.9853619009632699</v>
      </c>
      <c r="P1223" s="142">
        <f t="shared" si="414"/>
        <v>39.932671939972735</v>
      </c>
      <c r="R1223" s="60">
        <v>41050</v>
      </c>
      <c r="S1223" s="122">
        <v>1213</v>
      </c>
      <c r="T1223" s="73">
        <f>'Calcul Es et Ea'!C1222</f>
        <v>12.609640000000001</v>
      </c>
      <c r="U1223" s="65">
        <f>'Calcul Es et Ea'!D1222</f>
        <v>10.854799999999999</v>
      </c>
      <c r="V1223" s="33">
        <f t="shared" si="418"/>
        <v>29.995825854429921</v>
      </c>
      <c r="W1223" s="33">
        <f t="shared" si="419"/>
        <v>10.050802378266676</v>
      </c>
      <c r="X1223" s="35">
        <f t="shared" si="420"/>
        <v>0.33507336744263461</v>
      </c>
      <c r="Y1223" s="25">
        <f t="shared" si="421"/>
        <v>7.7391178312653404</v>
      </c>
      <c r="AA1223" s="60">
        <v>41050</v>
      </c>
      <c r="AB1223" s="122">
        <v>1213</v>
      </c>
      <c r="AC1223" s="73">
        <f t="shared" si="415"/>
        <v>12.609640000000001</v>
      </c>
      <c r="AD1223" s="65">
        <f t="shared" si="416"/>
        <v>10.854799999999999</v>
      </c>
      <c r="AE1223" s="33">
        <f>'Calcul Es et Ea'!I1222</f>
        <v>1.3635897464634097</v>
      </c>
      <c r="AF1223" s="47">
        <f t="shared" si="422"/>
        <v>285.76964000000004</v>
      </c>
      <c r="AG1223" s="47">
        <f t="shared" si="423"/>
        <v>284.01480000000004</v>
      </c>
      <c r="AH1223" s="33">
        <f t="shared" si="424"/>
        <v>32.698380562983949</v>
      </c>
      <c r="AI1223" s="33">
        <f t="shared" si="425"/>
        <v>31.902578065974559</v>
      </c>
      <c r="AJ1223" s="25">
        <f t="shared" si="426"/>
        <v>0.58355501283131694</v>
      </c>
    </row>
    <row r="1224" spans="1:36" x14ac:dyDescent="0.45">
      <c r="A1224" s="60">
        <v>41051</v>
      </c>
      <c r="B1224" s="121">
        <v>1214</v>
      </c>
      <c r="C1224" s="89">
        <f t="shared" si="405"/>
        <v>21.304232510751312</v>
      </c>
      <c r="D1224" s="75">
        <f t="shared" si="406"/>
        <v>5.1405811875002927</v>
      </c>
      <c r="E1224" s="75">
        <f t="shared" si="407"/>
        <v>16.16365132325102</v>
      </c>
      <c r="G1224" s="111">
        <v>41051</v>
      </c>
      <c r="H1224" s="139">
        <v>1214</v>
      </c>
      <c r="I1224" s="149">
        <f t="shared" si="408"/>
        <v>2012</v>
      </c>
      <c r="J1224" s="13">
        <f t="shared" si="409"/>
        <v>5</v>
      </c>
      <c r="K1224" s="13">
        <f t="shared" si="410"/>
        <v>22</v>
      </c>
      <c r="L1224" s="144">
        <f t="shared" si="417"/>
        <v>143</v>
      </c>
      <c r="M1224" s="23">
        <f t="shared" si="411"/>
        <v>0.97433929414987031</v>
      </c>
      <c r="N1224" s="35">
        <f t="shared" si="412"/>
        <v>0.35909490835530428</v>
      </c>
      <c r="O1224" s="87">
        <f t="shared" si="413"/>
        <v>1.9899876641968628</v>
      </c>
      <c r="P1224" s="142">
        <f t="shared" si="414"/>
        <v>40.062320525325809</v>
      </c>
      <c r="R1224" s="60">
        <v>41051</v>
      </c>
      <c r="S1224" s="121">
        <v>1214</v>
      </c>
      <c r="T1224" s="73">
        <f>'Calcul Es et Ea'!C1223</f>
        <v>21.15924</v>
      </c>
      <c r="U1224" s="65">
        <f>'Calcul Es et Ea'!D1223</f>
        <v>7.9471679999999996</v>
      </c>
      <c r="V1224" s="33">
        <f t="shared" si="418"/>
        <v>30.093212685803739</v>
      </c>
      <c r="W1224" s="33">
        <f t="shared" si="419"/>
        <v>27.667834429547156</v>
      </c>
      <c r="X1224" s="35">
        <f t="shared" si="420"/>
        <v>0.91940447563444305</v>
      </c>
      <c r="Y1224" s="25">
        <f t="shared" si="421"/>
        <v>21.304232510751312</v>
      </c>
      <c r="AA1224" s="60">
        <v>41051</v>
      </c>
      <c r="AB1224" s="121">
        <v>1214</v>
      </c>
      <c r="AC1224" s="73">
        <f t="shared" si="415"/>
        <v>21.15924</v>
      </c>
      <c r="AD1224" s="65">
        <f t="shared" si="416"/>
        <v>7.9471679999999996</v>
      </c>
      <c r="AE1224" s="33">
        <f>'Calcul Es et Ea'!I1223</f>
        <v>1.4546807256640537</v>
      </c>
      <c r="AF1224" s="47">
        <f t="shared" si="422"/>
        <v>294.31924000000004</v>
      </c>
      <c r="AG1224" s="47">
        <f t="shared" si="423"/>
        <v>281.107168</v>
      </c>
      <c r="AH1224" s="33">
        <f t="shared" si="424"/>
        <v>36.790569178262771</v>
      </c>
      <c r="AI1224" s="33">
        <f t="shared" si="425"/>
        <v>30.616079210958993</v>
      </c>
      <c r="AJ1224" s="25">
        <f t="shared" si="426"/>
        <v>5.1405811875002927</v>
      </c>
    </row>
    <row r="1225" spans="1:36" x14ac:dyDescent="0.45">
      <c r="A1225" s="60">
        <v>41052</v>
      </c>
      <c r="B1225" s="122">
        <v>1215</v>
      </c>
      <c r="C1225" s="89">
        <f t="shared" si="405"/>
        <v>23.228563897418592</v>
      </c>
      <c r="D1225" s="75">
        <f t="shared" si="406"/>
        <v>5.2631467847509077</v>
      </c>
      <c r="E1225" s="75">
        <f t="shared" si="407"/>
        <v>17.965417112667684</v>
      </c>
      <c r="G1225" s="111">
        <v>41052</v>
      </c>
      <c r="H1225" s="140">
        <v>1215</v>
      </c>
      <c r="I1225" s="149">
        <f t="shared" si="408"/>
        <v>2012</v>
      </c>
      <c r="J1225" s="13">
        <f t="shared" si="409"/>
        <v>5</v>
      </c>
      <c r="K1225" s="13">
        <f t="shared" si="410"/>
        <v>23</v>
      </c>
      <c r="L1225" s="144">
        <f t="shared" si="417"/>
        <v>144</v>
      </c>
      <c r="M1225" s="23">
        <f t="shared" si="411"/>
        <v>0.97398593315759263</v>
      </c>
      <c r="N1225" s="35">
        <f t="shared" si="412"/>
        <v>0.36241182504641795</v>
      </c>
      <c r="O1225" s="87">
        <f t="shared" si="413"/>
        <v>1.9944901440290845</v>
      </c>
      <c r="P1225" s="142">
        <f t="shared" si="414"/>
        <v>40.187675498443568</v>
      </c>
      <c r="R1225" s="60">
        <v>41052</v>
      </c>
      <c r="S1225" s="122">
        <v>1215</v>
      </c>
      <c r="T1225" s="73">
        <f>'Calcul Es et Ea'!C1224</f>
        <v>25.57396</v>
      </c>
      <c r="U1225" s="65">
        <f>'Calcul Es et Ea'!D1224</f>
        <v>9.9651320000000005</v>
      </c>
      <c r="V1225" s="33">
        <f t="shared" si="418"/>
        <v>30.187374327410872</v>
      </c>
      <c r="W1225" s="33">
        <f t="shared" si="419"/>
        <v>30.166966100543625</v>
      </c>
      <c r="X1225" s="35">
        <f t="shared" si="420"/>
        <v>0.99932394826241266</v>
      </c>
      <c r="Y1225" s="25">
        <f t="shared" si="421"/>
        <v>23.228563897418592</v>
      </c>
      <c r="AA1225" s="60">
        <v>41052</v>
      </c>
      <c r="AB1225" s="122">
        <v>1215</v>
      </c>
      <c r="AC1225" s="73">
        <f t="shared" si="415"/>
        <v>25.57396</v>
      </c>
      <c r="AD1225" s="65">
        <f t="shared" si="416"/>
        <v>9.9651320000000005</v>
      </c>
      <c r="AE1225" s="33">
        <f>'Calcul Es et Ea'!I1224</f>
        <v>1.8547798666496929</v>
      </c>
      <c r="AF1225" s="47">
        <f t="shared" si="422"/>
        <v>298.73396000000002</v>
      </c>
      <c r="AG1225" s="47">
        <f t="shared" si="423"/>
        <v>283.12513200000001</v>
      </c>
      <c r="AH1225" s="33">
        <f t="shared" si="424"/>
        <v>39.048133265152238</v>
      </c>
      <c r="AI1225" s="33">
        <f t="shared" si="425"/>
        <v>31.50471683994315</v>
      </c>
      <c r="AJ1225" s="25">
        <f t="shared" si="426"/>
        <v>5.2631467847509077</v>
      </c>
    </row>
    <row r="1226" spans="1:36" x14ac:dyDescent="0.45">
      <c r="A1226" s="60">
        <v>41053</v>
      </c>
      <c r="B1226" s="122">
        <v>1216</v>
      </c>
      <c r="C1226" s="89">
        <f t="shared" si="405"/>
        <v>23.481172281783788</v>
      </c>
      <c r="D1226" s="75">
        <f t="shared" si="406"/>
        <v>5.2184441501207761</v>
      </c>
      <c r="E1226" s="75">
        <f t="shared" si="407"/>
        <v>18.26272813166301</v>
      </c>
      <c r="G1226" s="111">
        <v>41053</v>
      </c>
      <c r="H1226" s="140">
        <v>1216</v>
      </c>
      <c r="I1226" s="149">
        <f t="shared" si="408"/>
        <v>2012</v>
      </c>
      <c r="J1226" s="13">
        <f t="shared" si="409"/>
        <v>5</v>
      </c>
      <c r="K1226" s="13">
        <f t="shared" si="410"/>
        <v>24</v>
      </c>
      <c r="L1226" s="144">
        <f t="shared" si="417"/>
        <v>145</v>
      </c>
      <c r="M1226" s="23">
        <f t="shared" si="411"/>
        <v>0.97364028069474995</v>
      </c>
      <c r="N1226" s="35">
        <f t="shared" si="412"/>
        <v>0.36562135129228263</v>
      </c>
      <c r="O1226" s="87">
        <f t="shared" si="413"/>
        <v>1.9988663944408911</v>
      </c>
      <c r="P1226" s="142">
        <f t="shared" si="414"/>
        <v>40.308710011048298</v>
      </c>
      <c r="R1226" s="60">
        <v>41053</v>
      </c>
      <c r="S1226" s="122">
        <v>1216</v>
      </c>
      <c r="T1226" s="73">
        <f>'Calcul Es et Ea'!C1225</f>
        <v>26.990410000000001</v>
      </c>
      <c r="U1226" s="65">
        <f>'Calcul Es et Ea'!D1225</f>
        <v>11.13589</v>
      </c>
      <c r="V1226" s="33">
        <f t="shared" si="418"/>
        <v>30.278290611899042</v>
      </c>
      <c r="W1226" s="33">
        <f t="shared" si="419"/>
        <v>30.495028937381541</v>
      </c>
      <c r="X1226" s="35">
        <f t="shared" si="420"/>
        <v>1</v>
      </c>
      <c r="Y1226" s="25">
        <f t="shared" si="421"/>
        <v>23.481172281783788</v>
      </c>
      <c r="AA1226" s="60">
        <v>41053</v>
      </c>
      <c r="AB1226" s="122">
        <v>1216</v>
      </c>
      <c r="AC1226" s="73">
        <f t="shared" si="415"/>
        <v>26.990410000000001</v>
      </c>
      <c r="AD1226" s="65">
        <f t="shared" si="416"/>
        <v>11.13589</v>
      </c>
      <c r="AE1226" s="33">
        <f>'Calcul Es et Ea'!I1225</f>
        <v>1.9338105609402745</v>
      </c>
      <c r="AF1226" s="47">
        <f t="shared" si="422"/>
        <v>300.15041000000002</v>
      </c>
      <c r="AG1226" s="47">
        <f t="shared" si="423"/>
        <v>284.29589000000004</v>
      </c>
      <c r="AH1226" s="33">
        <f t="shared" si="424"/>
        <v>39.79400562241527</v>
      </c>
      <c r="AI1226" s="33">
        <f t="shared" si="425"/>
        <v>32.029061857331179</v>
      </c>
      <c r="AJ1226" s="25">
        <f t="shared" si="426"/>
        <v>5.2184441501207761</v>
      </c>
    </row>
    <row r="1227" spans="1:36" x14ac:dyDescent="0.45">
      <c r="A1227" s="60">
        <v>41054</v>
      </c>
      <c r="B1227" s="121">
        <v>1217</v>
      </c>
      <c r="C1227" s="89">
        <f t="shared" si="405"/>
        <v>19.817703010310687</v>
      </c>
      <c r="D1227" s="75">
        <f t="shared" si="406"/>
        <v>3.9637357731095473</v>
      </c>
      <c r="E1227" s="75">
        <f t="shared" si="407"/>
        <v>15.85396723720114</v>
      </c>
      <c r="G1227" s="111">
        <v>41054</v>
      </c>
      <c r="H1227" s="139">
        <v>1217</v>
      </c>
      <c r="I1227" s="149">
        <f t="shared" si="408"/>
        <v>2012</v>
      </c>
      <c r="J1227" s="13">
        <f t="shared" si="409"/>
        <v>5</v>
      </c>
      <c r="K1227" s="13">
        <f t="shared" si="410"/>
        <v>25</v>
      </c>
      <c r="L1227" s="144">
        <f t="shared" si="417"/>
        <v>146</v>
      </c>
      <c r="M1227" s="23">
        <f t="shared" si="411"/>
        <v>0.97330243918562676</v>
      </c>
      <c r="N1227" s="35">
        <f t="shared" si="412"/>
        <v>0.3687225360410043</v>
      </c>
      <c r="O1227" s="87">
        <f t="shared" si="413"/>
        <v>2.0031134927648591</v>
      </c>
      <c r="P1227" s="142">
        <f t="shared" si="414"/>
        <v>40.42539820037458</v>
      </c>
      <c r="R1227" s="60">
        <v>41054</v>
      </c>
      <c r="S1227" s="121">
        <v>1217</v>
      </c>
      <c r="T1227" s="73">
        <f>'Calcul Es et Ea'!C1226</f>
        <v>28.661110000000001</v>
      </c>
      <c r="U1227" s="65">
        <f>'Calcul Es et Ea'!D1226</f>
        <v>17.432929999999999</v>
      </c>
      <c r="V1227" s="33">
        <f t="shared" si="418"/>
        <v>30.365942112193373</v>
      </c>
      <c r="W1227" s="33">
        <f t="shared" si="419"/>
        <v>25.737276636767128</v>
      </c>
      <c r="X1227" s="35">
        <f t="shared" si="420"/>
        <v>0.84757049663321282</v>
      </c>
      <c r="Y1227" s="25">
        <f t="shared" si="421"/>
        <v>19.817703010310687</v>
      </c>
      <c r="AA1227" s="60">
        <v>41054</v>
      </c>
      <c r="AB1227" s="121">
        <v>1217</v>
      </c>
      <c r="AC1227" s="73">
        <f t="shared" si="415"/>
        <v>28.661110000000001</v>
      </c>
      <c r="AD1227" s="65">
        <f t="shared" si="416"/>
        <v>17.432929999999999</v>
      </c>
      <c r="AE1227" s="33">
        <f>'Calcul Es et Ea'!I1226</f>
        <v>2.2085630928028932</v>
      </c>
      <c r="AF1227" s="47">
        <f t="shared" si="422"/>
        <v>301.82111000000003</v>
      </c>
      <c r="AG1227" s="47">
        <f t="shared" si="423"/>
        <v>290.59293000000002</v>
      </c>
      <c r="AH1227" s="33">
        <f t="shared" si="424"/>
        <v>40.687437717381144</v>
      </c>
      <c r="AI1227" s="33">
        <f t="shared" si="425"/>
        <v>34.962466948474216</v>
      </c>
      <c r="AJ1227" s="25">
        <f t="shared" si="426"/>
        <v>3.9637357731095473</v>
      </c>
    </row>
    <row r="1228" spans="1:36" x14ac:dyDescent="0.45">
      <c r="A1228" s="60">
        <v>41055</v>
      </c>
      <c r="B1228" s="122">
        <v>1218</v>
      </c>
      <c r="C1228" s="89">
        <f t="shared" ref="C1228:C1291" si="427">Y1228</f>
        <v>20.848789833313628</v>
      </c>
      <c r="D1228" s="75">
        <f t="shared" ref="D1228:D1291" si="428">AJ1228</f>
        <v>4.5699805025037259</v>
      </c>
      <c r="E1228" s="75">
        <f t="shared" ref="E1228:E1291" si="429">C1228-D1228</f>
        <v>16.278809330809903</v>
      </c>
      <c r="G1228" s="111">
        <v>41055</v>
      </c>
      <c r="H1228" s="140">
        <v>1218</v>
      </c>
      <c r="I1228" s="149">
        <f t="shared" ref="I1228:I1291" si="430">YEAR(G1228)</f>
        <v>2012</v>
      </c>
      <c r="J1228" s="13">
        <f t="shared" ref="J1228:J1291" si="431">MONTH(G1228)</f>
        <v>5</v>
      </c>
      <c r="K1228" s="13">
        <f t="shared" ref="K1228:K1291" si="432">DAY(G1228)</f>
        <v>26</v>
      </c>
      <c r="L1228" s="144">
        <f t="shared" si="417"/>
        <v>147</v>
      </c>
      <c r="M1228" s="23">
        <f t="shared" ref="M1228:M1291" si="433">1+0.033*COS(2*PI()*L1228/365)</f>
        <v>0.97297250873995333</v>
      </c>
      <c r="N1228" s="35">
        <f t="shared" ref="N1228:N1291" si="434">0.409*SIN((2*PI()*L1228/365-1.39))</f>
        <v>0.37171446034461308</v>
      </c>
      <c r="O1228" s="87">
        <f t="shared" ref="O1228:O1291" si="435">ACOS(-TAN($K$5)*TAN(N1228))</f>
        <v>2.007228545641913</v>
      </c>
      <c r="P1228" s="142">
        <f t="shared" ref="P1228:P1291" si="436">$E$3*M1228*(O1228*SIN($K$5)*SIN(N1228)+COS($K$5)*COS(N1228)*SIN(O1228))</f>
        <v>40.537715186474522</v>
      </c>
      <c r="R1228" s="60">
        <v>41055</v>
      </c>
      <c r="S1228" s="122">
        <v>1218</v>
      </c>
      <c r="T1228" s="73">
        <f>'Calcul Es et Ea'!C1227</f>
        <v>26.950430000000001</v>
      </c>
      <c r="U1228" s="65">
        <f>'Calcul Es et Ea'!D1227</f>
        <v>14.59225</v>
      </c>
      <c r="V1228" s="33">
        <f t="shared" si="418"/>
        <v>30.450310139472204</v>
      </c>
      <c r="W1228" s="33">
        <f t="shared" si="419"/>
        <v>27.07635043287484</v>
      </c>
      <c r="X1228" s="35">
        <f t="shared" si="420"/>
        <v>0.88919785410580232</v>
      </c>
      <c r="Y1228" s="25">
        <f t="shared" si="421"/>
        <v>20.848789833313628</v>
      </c>
      <c r="AA1228" s="60">
        <v>41055</v>
      </c>
      <c r="AB1228" s="122">
        <v>1218</v>
      </c>
      <c r="AC1228" s="73">
        <f t="shared" ref="AC1228:AC1291" si="437">T1228</f>
        <v>26.950430000000001</v>
      </c>
      <c r="AD1228" s="65">
        <f t="shared" ref="AD1228:AD1291" si="438">U1228</f>
        <v>14.59225</v>
      </c>
      <c r="AE1228" s="33">
        <f>'Calcul Es et Ea'!I1227</f>
        <v>1.9113237206786517</v>
      </c>
      <c r="AF1228" s="47">
        <f t="shared" si="422"/>
        <v>300.11043000000001</v>
      </c>
      <c r="AG1228" s="47">
        <f t="shared" si="423"/>
        <v>287.75225</v>
      </c>
      <c r="AH1228" s="33">
        <f t="shared" si="424"/>
        <v>39.772807630400393</v>
      </c>
      <c r="AI1228" s="33">
        <f t="shared" si="425"/>
        <v>33.615285635858015</v>
      </c>
      <c r="AJ1228" s="25">
        <f t="shared" si="426"/>
        <v>4.5699805025037259</v>
      </c>
    </row>
    <row r="1229" spans="1:36" x14ac:dyDescent="0.45">
      <c r="A1229" s="60">
        <v>41056</v>
      </c>
      <c r="B1229" s="122">
        <v>1219</v>
      </c>
      <c r="C1229" s="89">
        <f t="shared" si="427"/>
        <v>20.333569375405311</v>
      </c>
      <c r="D1229" s="75">
        <f t="shared" si="428"/>
        <v>4.5362263660449456</v>
      </c>
      <c r="E1229" s="75">
        <f t="shared" si="429"/>
        <v>15.797343009360365</v>
      </c>
      <c r="G1229" s="111">
        <v>41056</v>
      </c>
      <c r="H1229" s="140">
        <v>1219</v>
      </c>
      <c r="I1229" s="149">
        <f t="shared" si="430"/>
        <v>2012</v>
      </c>
      <c r="J1229" s="13">
        <f t="shared" si="431"/>
        <v>5</v>
      </c>
      <c r="K1229" s="13">
        <f t="shared" si="432"/>
        <v>27</v>
      </c>
      <c r="L1229" s="144">
        <f t="shared" ref="L1229:L1292" si="439">L1228+1</f>
        <v>148</v>
      </c>
      <c r="M1229" s="23">
        <f t="shared" si="433"/>
        <v>0.97265058712324137</v>
      </c>
      <c r="N1229" s="35">
        <f t="shared" si="434"/>
        <v>0.37459623763136657</v>
      </c>
      <c r="O1229" s="87">
        <f t="shared" si="435"/>
        <v>2.0112086951374151</v>
      </c>
      <c r="P1229" s="142">
        <f t="shared" si="436"/>
        <v>40.64563707093393</v>
      </c>
      <c r="R1229" s="60">
        <v>41056</v>
      </c>
      <c r="S1229" s="122">
        <v>1219</v>
      </c>
      <c r="T1229" s="73">
        <f>'Calcul Es et Ea'!C1228</f>
        <v>23.980149999999998</v>
      </c>
      <c r="U1229" s="65">
        <f>'Calcul Es et Ea'!D1228</f>
        <v>12.287559999999999</v>
      </c>
      <c r="V1229" s="33">
        <f t="shared" si="418"/>
        <v>30.531376742202731</v>
      </c>
      <c r="W1229" s="33">
        <f t="shared" si="419"/>
        <v>26.40723295507183</v>
      </c>
      <c r="X1229" s="35">
        <f t="shared" si="420"/>
        <v>0.86492113271033066</v>
      </c>
      <c r="Y1229" s="25">
        <f t="shared" si="421"/>
        <v>20.333569375405311</v>
      </c>
      <c r="AA1229" s="60">
        <v>41056</v>
      </c>
      <c r="AB1229" s="122">
        <v>1219</v>
      </c>
      <c r="AC1229" s="73">
        <f t="shared" si="437"/>
        <v>23.980149999999998</v>
      </c>
      <c r="AD1229" s="65">
        <f t="shared" si="438"/>
        <v>12.287559999999999</v>
      </c>
      <c r="AE1229" s="33">
        <f>'Calcul Es et Ea'!I1228</f>
        <v>1.7127031188000417</v>
      </c>
      <c r="AF1229" s="47">
        <f t="shared" si="422"/>
        <v>297.14015000000001</v>
      </c>
      <c r="AG1229" s="47">
        <f t="shared" si="423"/>
        <v>285.44756000000001</v>
      </c>
      <c r="AH1229" s="33">
        <f t="shared" si="424"/>
        <v>38.221457700265105</v>
      </c>
      <c r="AI1229" s="33">
        <f t="shared" si="425"/>
        <v>32.551217227918904</v>
      </c>
      <c r="AJ1229" s="25">
        <f t="shared" si="426"/>
        <v>4.5362263660449456</v>
      </c>
    </row>
    <row r="1230" spans="1:36" x14ac:dyDescent="0.45">
      <c r="A1230" s="60">
        <v>41057</v>
      </c>
      <c r="B1230" s="121">
        <v>1220</v>
      </c>
      <c r="C1230" s="89">
        <f t="shared" si="427"/>
        <v>22.055379626765149</v>
      </c>
      <c r="D1230" s="75">
        <f t="shared" si="428"/>
        <v>5.3521781552363761</v>
      </c>
      <c r="E1230" s="75">
        <f t="shared" si="429"/>
        <v>16.703201471528772</v>
      </c>
      <c r="G1230" s="111">
        <v>41057</v>
      </c>
      <c r="H1230" s="139">
        <v>1220</v>
      </c>
      <c r="I1230" s="149">
        <f t="shared" si="430"/>
        <v>2012</v>
      </c>
      <c r="J1230" s="13">
        <f t="shared" si="431"/>
        <v>5</v>
      </c>
      <c r="K1230" s="13">
        <f t="shared" si="432"/>
        <v>28</v>
      </c>
      <c r="L1230" s="144">
        <f t="shared" si="439"/>
        <v>149</v>
      </c>
      <c r="M1230" s="23">
        <f t="shared" si="433"/>
        <v>0.97233676972781347</v>
      </c>
      <c r="N1230" s="35">
        <f t="shared" si="434"/>
        <v>0.37736701396846101</v>
      </c>
      <c r="O1230" s="87">
        <f t="shared" si="435"/>
        <v>2.0150511249963561</v>
      </c>
      <c r="P1230" s="142">
        <f t="shared" si="436"/>
        <v>40.749140936946745</v>
      </c>
      <c r="R1230" s="60">
        <v>41057</v>
      </c>
      <c r="S1230" s="121">
        <v>1220</v>
      </c>
      <c r="T1230" s="73">
        <f>'Calcul Es et Ea'!C1229</f>
        <v>24.466650000000001</v>
      </c>
      <c r="U1230" s="65">
        <f>'Calcul Es et Ea'!D1229</f>
        <v>10.7798</v>
      </c>
      <c r="V1230" s="33">
        <f t="shared" si="418"/>
        <v>30.609124706196919</v>
      </c>
      <c r="W1230" s="33">
        <f t="shared" si="419"/>
        <v>28.643350164630064</v>
      </c>
      <c r="X1230" s="35">
        <f t="shared" si="420"/>
        <v>0.93577815241580964</v>
      </c>
      <c r="Y1230" s="25">
        <f t="shared" si="421"/>
        <v>22.055379626765149</v>
      </c>
      <c r="AA1230" s="60">
        <v>41057</v>
      </c>
      <c r="AB1230" s="121">
        <v>1220</v>
      </c>
      <c r="AC1230" s="73">
        <f t="shared" si="437"/>
        <v>24.466650000000001</v>
      </c>
      <c r="AD1230" s="65">
        <f t="shared" si="438"/>
        <v>10.7798</v>
      </c>
      <c r="AE1230" s="33">
        <f>'Calcul Es et Ea'!I1229</f>
        <v>1.5336412081941331</v>
      </c>
      <c r="AF1230" s="47">
        <f t="shared" si="422"/>
        <v>297.62665000000004</v>
      </c>
      <c r="AG1230" s="47">
        <f t="shared" si="423"/>
        <v>283.93980000000005</v>
      </c>
      <c r="AH1230" s="33">
        <f t="shared" si="424"/>
        <v>38.472389202819869</v>
      </c>
      <c r="AI1230" s="33">
        <f t="shared" si="425"/>
        <v>31.868893261361421</v>
      </c>
      <c r="AJ1230" s="25">
        <f t="shared" si="426"/>
        <v>5.3521781552363761</v>
      </c>
    </row>
    <row r="1231" spans="1:36" x14ac:dyDescent="0.45">
      <c r="A1231" s="60">
        <v>41058</v>
      </c>
      <c r="B1231" s="122">
        <v>1221</v>
      </c>
      <c r="C1231" s="89">
        <f t="shared" si="427"/>
        <v>22.282491699718182</v>
      </c>
      <c r="D1231" s="75">
        <f t="shared" si="428"/>
        <v>5.2418760696018234</v>
      </c>
      <c r="E1231" s="75">
        <f t="shared" si="429"/>
        <v>17.04061563011636</v>
      </c>
      <c r="G1231" s="111">
        <v>41058</v>
      </c>
      <c r="H1231" s="140">
        <v>1221</v>
      </c>
      <c r="I1231" s="149">
        <f t="shared" si="430"/>
        <v>2012</v>
      </c>
      <c r="J1231" s="13">
        <f t="shared" si="431"/>
        <v>5</v>
      </c>
      <c r="K1231" s="13">
        <f t="shared" si="432"/>
        <v>29</v>
      </c>
      <c r="L1231" s="144">
        <f t="shared" si="439"/>
        <v>150</v>
      </c>
      <c r="M1231" s="23">
        <f t="shared" si="433"/>
        <v>0.97203114954453662</v>
      </c>
      <c r="N1231" s="35">
        <f t="shared" si="434"/>
        <v>0.38002596831506935</v>
      </c>
      <c r="O1231" s="87">
        <f t="shared" si="435"/>
        <v>2.018753067015373</v>
      </c>
      <c r="P1231" s="142">
        <f t="shared" si="436"/>
        <v>40.84820485068213</v>
      </c>
      <c r="R1231" s="60">
        <v>41058</v>
      </c>
      <c r="S1231" s="122">
        <v>1221</v>
      </c>
      <c r="T1231" s="73">
        <f>'Calcul Es et Ea'!C1230</f>
        <v>26.1067</v>
      </c>
      <c r="U1231" s="65">
        <f>'Calcul Es et Ea'!D1230</f>
        <v>12.2042</v>
      </c>
      <c r="V1231" s="33">
        <f t="shared" si="418"/>
        <v>30.683537555638392</v>
      </c>
      <c r="W1231" s="33">
        <f t="shared" si="419"/>
        <v>28.938300908724912</v>
      </c>
      <c r="X1231" s="35">
        <f t="shared" si="420"/>
        <v>0.9431214004008226</v>
      </c>
      <c r="Y1231" s="25">
        <f t="shared" si="421"/>
        <v>22.282491699718182</v>
      </c>
      <c r="AA1231" s="60">
        <v>41058</v>
      </c>
      <c r="AB1231" s="122">
        <v>1221</v>
      </c>
      <c r="AC1231" s="73">
        <f t="shared" si="437"/>
        <v>26.1067</v>
      </c>
      <c r="AD1231" s="65">
        <f t="shared" si="438"/>
        <v>12.2042</v>
      </c>
      <c r="AE1231" s="33">
        <f>'Calcul Es et Ea'!I1230</f>
        <v>1.6887352406104639</v>
      </c>
      <c r="AF1231" s="47">
        <f t="shared" si="422"/>
        <v>299.26670000000001</v>
      </c>
      <c r="AG1231" s="47">
        <f t="shared" si="423"/>
        <v>285.36420000000004</v>
      </c>
      <c r="AH1231" s="33">
        <f t="shared" si="424"/>
        <v>39.327421433980348</v>
      </c>
      <c r="AI1231" s="33">
        <f t="shared" si="425"/>
        <v>32.513209811536015</v>
      </c>
      <c r="AJ1231" s="25">
        <f t="shared" si="426"/>
        <v>5.2418760696018234</v>
      </c>
    </row>
    <row r="1232" spans="1:36" x14ac:dyDescent="0.45">
      <c r="A1232" s="60">
        <v>41059</v>
      </c>
      <c r="B1232" s="122">
        <v>1222</v>
      </c>
      <c r="C1232" s="89">
        <f t="shared" si="427"/>
        <v>21.878855765796487</v>
      </c>
      <c r="D1232" s="75">
        <f t="shared" si="428"/>
        <v>4.8892090588778325</v>
      </c>
      <c r="E1232" s="75">
        <f t="shared" si="429"/>
        <v>16.989646706918656</v>
      </c>
      <c r="G1232" s="111">
        <v>41059</v>
      </c>
      <c r="H1232" s="140">
        <v>1222</v>
      </c>
      <c r="I1232" s="149">
        <f t="shared" si="430"/>
        <v>2012</v>
      </c>
      <c r="J1232" s="13">
        <f t="shared" si="431"/>
        <v>5</v>
      </c>
      <c r="K1232" s="13">
        <f t="shared" si="432"/>
        <v>30</v>
      </c>
      <c r="L1232" s="144">
        <f t="shared" si="439"/>
        <v>151</v>
      </c>
      <c r="M1232" s="23">
        <f t="shared" si="433"/>
        <v>0.97173381713526685</v>
      </c>
      <c r="N1232" s="35">
        <f t="shared" si="434"/>
        <v>0.38257231276563386</v>
      </c>
      <c r="O1232" s="87">
        <f t="shared" si="435"/>
        <v>2.022311807507378</v>
      </c>
      <c r="P1232" s="142">
        <f t="shared" si="436"/>
        <v>40.942807863866278</v>
      </c>
      <c r="R1232" s="60">
        <v>41059</v>
      </c>
      <c r="S1232" s="122">
        <v>1222</v>
      </c>
      <c r="T1232" s="73">
        <f>'Calcul Es et Ea'!C1231</f>
        <v>26.668669999999999</v>
      </c>
      <c r="U1232" s="65">
        <f>'Calcul Es et Ea'!D1231</f>
        <v>13.32715</v>
      </c>
      <c r="V1232" s="33">
        <f t="shared" si="418"/>
        <v>30.754599555021795</v>
      </c>
      <c r="W1232" s="33">
        <f t="shared" si="419"/>
        <v>28.414098397138297</v>
      </c>
      <c r="X1232" s="35">
        <f t="shared" si="420"/>
        <v>0.9238975245411275</v>
      </c>
      <c r="Y1232" s="25">
        <f t="shared" si="421"/>
        <v>21.878855765796487</v>
      </c>
      <c r="AA1232" s="60">
        <v>41059</v>
      </c>
      <c r="AB1232" s="122">
        <v>1222</v>
      </c>
      <c r="AC1232" s="73">
        <f t="shared" si="437"/>
        <v>26.668669999999999</v>
      </c>
      <c r="AD1232" s="65">
        <f t="shared" si="438"/>
        <v>13.32715</v>
      </c>
      <c r="AE1232" s="33">
        <f>'Calcul Es et Ea'!I1231</f>
        <v>1.8417521393970688</v>
      </c>
      <c r="AF1232" s="47">
        <f t="shared" si="422"/>
        <v>299.82867000000005</v>
      </c>
      <c r="AG1232" s="47">
        <f t="shared" si="423"/>
        <v>286.48715000000004</v>
      </c>
      <c r="AH1232" s="33">
        <f t="shared" si="424"/>
        <v>39.623654341649491</v>
      </c>
      <c r="AI1232" s="33">
        <f t="shared" si="425"/>
        <v>33.028015626589394</v>
      </c>
      <c r="AJ1232" s="25">
        <f t="shared" si="426"/>
        <v>4.8892090588778325</v>
      </c>
    </row>
    <row r="1233" spans="1:36" x14ac:dyDescent="0.45">
      <c r="A1233" s="60">
        <v>41060</v>
      </c>
      <c r="B1233" s="121">
        <v>1223</v>
      </c>
      <c r="C1233" s="89">
        <f t="shared" si="427"/>
        <v>22.029143501770044</v>
      </c>
      <c r="D1233" s="75">
        <f t="shared" si="428"/>
        <v>5.1660552247954126</v>
      </c>
      <c r="E1233" s="75">
        <f t="shared" si="429"/>
        <v>16.863088276974629</v>
      </c>
      <c r="G1233" s="111">
        <v>41060</v>
      </c>
      <c r="H1233" s="139">
        <v>1223</v>
      </c>
      <c r="I1233" s="149">
        <f t="shared" si="430"/>
        <v>2012</v>
      </c>
      <c r="J1233" s="13">
        <f t="shared" si="431"/>
        <v>5</v>
      </c>
      <c r="K1233" s="13">
        <f t="shared" si="432"/>
        <v>31</v>
      </c>
      <c r="L1233" s="144">
        <f t="shared" si="439"/>
        <v>152</v>
      </c>
      <c r="M1233" s="23">
        <f t="shared" si="433"/>
        <v>0.9714448606060142</v>
      </c>
      <c r="N1233" s="35">
        <f t="shared" si="434"/>
        <v>0.38500529278333917</v>
      </c>
      <c r="O1233" s="87">
        <f t="shared" si="435"/>
        <v>2.0257246938326903</v>
      </c>
      <c r="P1233" s="142">
        <f t="shared" si="436"/>
        <v>41.03293001749045</v>
      </c>
      <c r="R1233" s="60">
        <v>41060</v>
      </c>
      <c r="S1233" s="121">
        <v>1223</v>
      </c>
      <c r="T1233" s="73">
        <f>'Calcul Es et Ea'!C1232</f>
        <v>23.986969999999999</v>
      </c>
      <c r="U1233" s="65">
        <f>'Calcul Es et Ea'!D1232</f>
        <v>10.52088</v>
      </c>
      <c r="V1233" s="33">
        <f t="shared" si="418"/>
        <v>30.822295711938128</v>
      </c>
      <c r="W1233" s="33">
        <f t="shared" si="419"/>
        <v>28.609277275026031</v>
      </c>
      <c r="X1233" s="35">
        <f t="shared" si="420"/>
        <v>0.92820072659107777</v>
      </c>
      <c r="Y1233" s="25">
        <f t="shared" si="421"/>
        <v>22.029143501770044</v>
      </c>
      <c r="AA1233" s="60">
        <v>41060</v>
      </c>
      <c r="AB1233" s="121">
        <v>1223</v>
      </c>
      <c r="AC1233" s="73">
        <f t="shared" si="437"/>
        <v>23.986969999999999</v>
      </c>
      <c r="AD1233" s="65">
        <f t="shared" si="438"/>
        <v>10.52088</v>
      </c>
      <c r="AE1233" s="33">
        <f>'Calcul Es et Ea'!I1232</f>
        <v>1.5894733364747335</v>
      </c>
      <c r="AF1233" s="47">
        <f t="shared" si="422"/>
        <v>297.14697000000001</v>
      </c>
      <c r="AG1233" s="47">
        <f t="shared" si="423"/>
        <v>283.68088</v>
      </c>
      <c r="AH1233" s="33">
        <f t="shared" si="424"/>
        <v>38.224966876875051</v>
      </c>
      <c r="AI1233" s="33">
        <f t="shared" si="425"/>
        <v>31.752809301279353</v>
      </c>
      <c r="AJ1233" s="25">
        <f t="shared" si="426"/>
        <v>5.1660552247954126</v>
      </c>
    </row>
    <row r="1234" spans="1:36" x14ac:dyDescent="0.45">
      <c r="A1234" s="60">
        <v>41061</v>
      </c>
      <c r="B1234" s="122">
        <v>1224</v>
      </c>
      <c r="C1234" s="89">
        <f t="shared" si="427"/>
        <v>23.08042840096687</v>
      </c>
      <c r="D1234" s="75">
        <f t="shared" si="428"/>
        <v>5.3514057446660566</v>
      </c>
      <c r="E1234" s="75">
        <f t="shared" si="429"/>
        <v>17.729022656300813</v>
      </c>
      <c r="G1234" s="111">
        <v>41061</v>
      </c>
      <c r="H1234" s="140">
        <v>1224</v>
      </c>
      <c r="I1234" s="149">
        <f t="shared" si="430"/>
        <v>2012</v>
      </c>
      <c r="J1234" s="13">
        <f t="shared" si="431"/>
        <v>6</v>
      </c>
      <c r="K1234" s="13">
        <f t="shared" si="432"/>
        <v>1</v>
      </c>
      <c r="L1234" s="144">
        <f t="shared" si="439"/>
        <v>153</v>
      </c>
      <c r="M1234" s="23">
        <f t="shared" si="433"/>
        <v>0.9711643655808343</v>
      </c>
      <c r="N1234" s="35">
        <f t="shared" si="434"/>
        <v>0.38732418742369806</v>
      </c>
      <c r="O1234" s="87">
        <f t="shared" si="435"/>
        <v>2.0289891409688354</v>
      </c>
      <c r="P1234" s="142">
        <f t="shared" si="436"/>
        <v>41.118552346545073</v>
      </c>
      <c r="R1234" s="60">
        <v>41061</v>
      </c>
      <c r="S1234" s="122">
        <v>1224</v>
      </c>
      <c r="T1234" s="73">
        <f>'Calcul Es et Ea'!C1233</f>
        <v>26.25705</v>
      </c>
      <c r="U1234" s="65">
        <f>'Calcul Es et Ea'!D1233</f>
        <v>11.536519999999999</v>
      </c>
      <c r="V1234" s="33">
        <f t="shared" si="418"/>
        <v>30.886611780630798</v>
      </c>
      <c r="W1234" s="33">
        <f t="shared" si="419"/>
        <v>29.974582338918012</v>
      </c>
      <c r="X1234" s="35">
        <f t="shared" si="420"/>
        <v>0.97047169018763246</v>
      </c>
      <c r="Y1234" s="25">
        <f t="shared" si="421"/>
        <v>23.08042840096687</v>
      </c>
      <c r="AA1234" s="60">
        <v>41061</v>
      </c>
      <c r="AB1234" s="122">
        <v>1224</v>
      </c>
      <c r="AC1234" s="73">
        <f t="shared" si="437"/>
        <v>26.25705</v>
      </c>
      <c r="AD1234" s="65">
        <f t="shared" si="438"/>
        <v>11.536519999999999</v>
      </c>
      <c r="AE1234" s="33">
        <f>'Calcul Es et Ea'!I1233</f>
        <v>1.7339073325593559</v>
      </c>
      <c r="AF1234" s="47">
        <f t="shared" si="422"/>
        <v>299.41705000000002</v>
      </c>
      <c r="AG1234" s="47">
        <f t="shared" si="423"/>
        <v>284.69652000000002</v>
      </c>
      <c r="AH1234" s="33">
        <f t="shared" si="424"/>
        <v>39.406512561764288</v>
      </c>
      <c r="AI1234" s="33">
        <f t="shared" si="425"/>
        <v>32.209985365213925</v>
      </c>
      <c r="AJ1234" s="25">
        <f t="shared" si="426"/>
        <v>5.3514057446660566</v>
      </c>
    </row>
    <row r="1235" spans="1:36" x14ac:dyDescent="0.45">
      <c r="A1235" s="60">
        <v>41062</v>
      </c>
      <c r="B1235" s="122">
        <v>1225</v>
      </c>
      <c r="C1235" s="89">
        <f t="shared" si="427"/>
        <v>23.050965948337133</v>
      </c>
      <c r="D1235" s="75">
        <f t="shared" si="428"/>
        <v>4.6879319436734619</v>
      </c>
      <c r="E1235" s="75">
        <f t="shared" si="429"/>
        <v>18.363034004663671</v>
      </c>
      <c r="G1235" s="111">
        <v>41062</v>
      </c>
      <c r="H1235" s="140">
        <v>1225</v>
      </c>
      <c r="I1235" s="149">
        <f t="shared" si="430"/>
        <v>2012</v>
      </c>
      <c r="J1235" s="13">
        <f t="shared" si="431"/>
        <v>6</v>
      </c>
      <c r="K1235" s="13">
        <f t="shared" si="432"/>
        <v>2</v>
      </c>
      <c r="L1235" s="144">
        <f t="shared" si="439"/>
        <v>154</v>
      </c>
      <c r="M1235" s="23">
        <f t="shared" si="433"/>
        <v>0.97089241517645686</v>
      </c>
      <c r="N1235" s="35">
        <f t="shared" si="434"/>
        <v>0.38952830954818274</v>
      </c>
      <c r="O1235" s="87">
        <f t="shared" si="435"/>
        <v>2.0321026380895062</v>
      </c>
      <c r="P1235" s="142">
        <f t="shared" si="436"/>
        <v>41.199656885671303</v>
      </c>
      <c r="R1235" s="60">
        <v>41062</v>
      </c>
      <c r="S1235" s="122">
        <v>1225</v>
      </c>
      <c r="T1235" s="73">
        <f>'Calcul Es et Ea'!C1234</f>
        <v>29.953040000000001</v>
      </c>
      <c r="U1235" s="65">
        <f>'Calcul Es et Ea'!D1234</f>
        <v>15.327819999999999</v>
      </c>
      <c r="V1235" s="33">
        <f t="shared" si="418"/>
        <v>30.947534266240858</v>
      </c>
      <c r="W1235" s="33">
        <f t="shared" si="419"/>
        <v>29.936319413424847</v>
      </c>
      <c r="X1235" s="35">
        <f t="shared" si="420"/>
        <v>0.96732486523428474</v>
      </c>
      <c r="Y1235" s="25">
        <f t="shared" si="421"/>
        <v>23.050965948337133</v>
      </c>
      <c r="AA1235" s="60">
        <v>41062</v>
      </c>
      <c r="AB1235" s="122">
        <v>1225</v>
      </c>
      <c r="AC1235" s="73">
        <f t="shared" si="437"/>
        <v>29.953040000000001</v>
      </c>
      <c r="AD1235" s="65">
        <f t="shared" si="438"/>
        <v>15.327819999999999</v>
      </c>
      <c r="AE1235" s="33">
        <f>'Calcul Es et Ea'!I1234</f>
        <v>2.2462542206672365</v>
      </c>
      <c r="AF1235" s="47">
        <f t="shared" si="422"/>
        <v>303.11304000000001</v>
      </c>
      <c r="AG1235" s="47">
        <f t="shared" si="423"/>
        <v>288.48782</v>
      </c>
      <c r="AH1235" s="33">
        <f t="shared" si="424"/>
        <v>41.388565486160935</v>
      </c>
      <c r="AI1235" s="33">
        <f t="shared" si="425"/>
        <v>33.960323675108611</v>
      </c>
      <c r="AJ1235" s="25">
        <f t="shared" si="426"/>
        <v>4.6879319436734619</v>
      </c>
    </row>
    <row r="1236" spans="1:36" x14ac:dyDescent="0.45">
      <c r="A1236" s="60">
        <v>41063</v>
      </c>
      <c r="B1236" s="121">
        <v>1226</v>
      </c>
      <c r="C1236" s="89">
        <f t="shared" si="427"/>
        <v>17.25102638944605</v>
      </c>
      <c r="D1236" s="75">
        <f t="shared" si="428"/>
        <v>3.5723435692100871</v>
      </c>
      <c r="E1236" s="75">
        <f t="shared" si="429"/>
        <v>13.678682820235963</v>
      </c>
      <c r="G1236" s="111">
        <v>41063</v>
      </c>
      <c r="H1236" s="139">
        <v>1226</v>
      </c>
      <c r="I1236" s="149">
        <f t="shared" si="430"/>
        <v>2012</v>
      </c>
      <c r="J1236" s="13">
        <f t="shared" si="431"/>
        <v>6</v>
      </c>
      <c r="K1236" s="13">
        <f t="shared" si="432"/>
        <v>3</v>
      </c>
      <c r="L1236" s="144">
        <f t="shared" si="439"/>
        <v>155</v>
      </c>
      <c r="M1236" s="23">
        <f t="shared" si="433"/>
        <v>0.97062908997765562</v>
      </c>
      <c r="N1236" s="35">
        <f t="shared" si="434"/>
        <v>0.39161700602783883</v>
      </c>
      <c r="O1236" s="87">
        <f t="shared" si="435"/>
        <v>2.0350627551217637</v>
      </c>
      <c r="P1236" s="142">
        <f t="shared" si="436"/>
        <v>41.276226675611561</v>
      </c>
      <c r="R1236" s="60">
        <v>41063</v>
      </c>
      <c r="S1236" s="121">
        <v>1226</v>
      </c>
      <c r="T1236" s="73">
        <f>'Calcul Es et Ea'!C1235</f>
        <v>21.389410000000002</v>
      </c>
      <c r="U1236" s="65">
        <f>'Calcul Es et Ea'!D1235</f>
        <v>13.22845</v>
      </c>
      <c r="V1236" s="33">
        <f t="shared" si="418"/>
        <v>31.005050429652382</v>
      </c>
      <c r="W1236" s="33">
        <f t="shared" si="419"/>
        <v>22.403930375903961</v>
      </c>
      <c r="X1236" s="35">
        <f t="shared" si="420"/>
        <v>0.7225897092712823</v>
      </c>
      <c r="Y1236" s="25">
        <f t="shared" si="421"/>
        <v>17.25102638944605</v>
      </c>
      <c r="AA1236" s="60">
        <v>41063</v>
      </c>
      <c r="AB1236" s="121">
        <v>1226</v>
      </c>
      <c r="AC1236" s="73">
        <f t="shared" si="437"/>
        <v>21.389410000000002</v>
      </c>
      <c r="AD1236" s="65">
        <f t="shared" si="438"/>
        <v>13.22845</v>
      </c>
      <c r="AE1236" s="33">
        <f>'Calcul Es et Ea'!I1235</f>
        <v>1.5905106084578553</v>
      </c>
      <c r="AF1236" s="47">
        <f t="shared" si="422"/>
        <v>294.54941000000002</v>
      </c>
      <c r="AG1236" s="47">
        <f t="shared" si="423"/>
        <v>286.38845000000003</v>
      </c>
      <c r="AH1236" s="33">
        <f t="shared" si="424"/>
        <v>36.905791330712148</v>
      </c>
      <c r="AI1236" s="33">
        <f t="shared" si="425"/>
        <v>32.982524149494353</v>
      </c>
      <c r="AJ1236" s="25">
        <f t="shared" si="426"/>
        <v>3.5723435692100871</v>
      </c>
    </row>
    <row r="1237" spans="1:36" x14ac:dyDescent="0.45">
      <c r="A1237" s="60">
        <v>41064</v>
      </c>
      <c r="B1237" s="122">
        <v>1227</v>
      </c>
      <c r="C1237" s="89">
        <f t="shared" si="427"/>
        <v>19.004741708811267</v>
      </c>
      <c r="D1237" s="75">
        <f t="shared" si="428"/>
        <v>4.0803622595598181</v>
      </c>
      <c r="E1237" s="75">
        <f t="shared" si="429"/>
        <v>14.924379449251449</v>
      </c>
      <c r="G1237" s="111">
        <v>41064</v>
      </c>
      <c r="H1237" s="140">
        <v>1227</v>
      </c>
      <c r="I1237" s="149">
        <f t="shared" si="430"/>
        <v>2012</v>
      </c>
      <c r="J1237" s="13">
        <f t="shared" si="431"/>
        <v>6</v>
      </c>
      <c r="K1237" s="13">
        <f t="shared" si="432"/>
        <v>4</v>
      </c>
      <c r="L1237" s="144">
        <f t="shared" si="439"/>
        <v>156</v>
      </c>
      <c r="M1237" s="23">
        <f t="shared" si="433"/>
        <v>0.97037446801337024</v>
      </c>
      <c r="N1237" s="35">
        <f t="shared" si="434"/>
        <v>0.3935896579368216</v>
      </c>
      <c r="O1237" s="87">
        <f t="shared" si="435"/>
        <v>2.0378671492492564</v>
      </c>
      <c r="P1237" s="142">
        <f t="shared" si="436"/>
        <v>41.348245770334032</v>
      </c>
      <c r="R1237" s="60">
        <v>41064</v>
      </c>
      <c r="S1237" s="122">
        <v>1227</v>
      </c>
      <c r="T1237" s="73">
        <f>'Calcul Es et Ea'!C1236</f>
        <v>20.171399999999998</v>
      </c>
      <c r="U1237" s="65">
        <f>'Calcul Es et Ea'!D1236</f>
        <v>10.301310000000001</v>
      </c>
      <c r="V1237" s="33">
        <f t="shared" si="418"/>
        <v>31.059148292844114</v>
      </c>
      <c r="W1237" s="33">
        <f t="shared" si="419"/>
        <v>24.681482738715928</v>
      </c>
      <c r="X1237" s="35">
        <f t="shared" si="420"/>
        <v>0.7946606425264543</v>
      </c>
      <c r="Y1237" s="25">
        <f t="shared" si="421"/>
        <v>19.004741708811267</v>
      </c>
      <c r="AA1237" s="60">
        <v>41064</v>
      </c>
      <c r="AB1237" s="122">
        <v>1227</v>
      </c>
      <c r="AC1237" s="73">
        <f t="shared" si="437"/>
        <v>20.171399999999998</v>
      </c>
      <c r="AD1237" s="65">
        <f t="shared" si="438"/>
        <v>10.301310000000001</v>
      </c>
      <c r="AE1237" s="33">
        <f>'Calcul Es et Ea'!I1236</f>
        <v>1.5420197775961826</v>
      </c>
      <c r="AF1237" s="47">
        <f t="shared" si="422"/>
        <v>293.33140000000003</v>
      </c>
      <c r="AG1237" s="47">
        <f t="shared" si="423"/>
        <v>283.46131000000003</v>
      </c>
      <c r="AH1237" s="33">
        <f t="shared" si="424"/>
        <v>36.29912140344382</v>
      </c>
      <c r="AI1237" s="33">
        <f t="shared" si="425"/>
        <v>31.654616232690078</v>
      </c>
      <c r="AJ1237" s="25">
        <f t="shared" si="426"/>
        <v>4.0803622595598181</v>
      </c>
    </row>
    <row r="1238" spans="1:36" x14ac:dyDescent="0.45">
      <c r="A1238" s="60">
        <v>41065</v>
      </c>
      <c r="B1238" s="122">
        <v>1228</v>
      </c>
      <c r="C1238" s="89">
        <f t="shared" si="427"/>
        <v>17.308808645671792</v>
      </c>
      <c r="D1238" s="75">
        <f t="shared" si="428"/>
        <v>3.5520541763716822</v>
      </c>
      <c r="E1238" s="75">
        <f t="shared" si="429"/>
        <v>13.756754469300111</v>
      </c>
      <c r="G1238" s="111">
        <v>41065</v>
      </c>
      <c r="H1238" s="140">
        <v>1228</v>
      </c>
      <c r="I1238" s="149">
        <f t="shared" si="430"/>
        <v>2012</v>
      </c>
      <c r="J1238" s="13">
        <f t="shared" si="431"/>
        <v>6</v>
      </c>
      <c r="K1238" s="13">
        <f t="shared" si="432"/>
        <v>5</v>
      </c>
      <c r="L1238" s="144">
        <f t="shared" si="439"/>
        <v>157</v>
      </c>
      <c r="M1238" s="23">
        <f t="shared" si="433"/>
        <v>0.97012862473358386</v>
      </c>
      <c r="N1238" s="35">
        <f t="shared" si="434"/>
        <v>0.39544568073579722</v>
      </c>
      <c r="O1238" s="87">
        <f t="shared" si="435"/>
        <v>2.0405135713282103</v>
      </c>
      <c r="P1238" s="142">
        <f t="shared" si="436"/>
        <v>41.415699244699425</v>
      </c>
      <c r="R1238" s="60">
        <v>41065</v>
      </c>
      <c r="S1238" s="122">
        <v>1228</v>
      </c>
      <c r="T1238" s="73">
        <f>'Calcul Es et Ea'!C1237</f>
        <v>19.445609999999999</v>
      </c>
      <c r="U1238" s="65">
        <f>'Calcul Es et Ea'!D1237</f>
        <v>11.285130000000001</v>
      </c>
      <c r="V1238" s="33">
        <f t="shared" si="418"/>
        <v>31.109816644648422</v>
      </c>
      <c r="W1238" s="33">
        <f t="shared" si="419"/>
        <v>22.478972267106222</v>
      </c>
      <c r="X1238" s="35">
        <f t="shared" si="420"/>
        <v>0.72256845882031595</v>
      </c>
      <c r="Y1238" s="25">
        <f t="shared" si="421"/>
        <v>17.308808645671792</v>
      </c>
      <c r="AA1238" s="60">
        <v>41065</v>
      </c>
      <c r="AB1238" s="122">
        <v>1228</v>
      </c>
      <c r="AC1238" s="73">
        <f t="shared" si="437"/>
        <v>19.445609999999999</v>
      </c>
      <c r="AD1238" s="65">
        <f t="shared" si="438"/>
        <v>11.285130000000001</v>
      </c>
      <c r="AE1238" s="33">
        <f>'Calcul Es et Ea'!I1237</f>
        <v>1.5280781245998805</v>
      </c>
      <c r="AF1238" s="47">
        <f t="shared" si="422"/>
        <v>292.60561000000001</v>
      </c>
      <c r="AG1238" s="47">
        <f t="shared" si="423"/>
        <v>284.44513000000001</v>
      </c>
      <c r="AH1238" s="33">
        <f t="shared" si="424"/>
        <v>35.94119285781079</v>
      </c>
      <c r="AI1238" s="33">
        <f t="shared" si="425"/>
        <v>32.096368949045853</v>
      </c>
      <c r="AJ1238" s="25">
        <f t="shared" si="426"/>
        <v>3.5520541763716822</v>
      </c>
    </row>
    <row r="1239" spans="1:36" x14ac:dyDescent="0.45">
      <c r="A1239" s="60">
        <v>41066</v>
      </c>
      <c r="B1239" s="121">
        <v>1229</v>
      </c>
      <c r="C1239" s="89">
        <f t="shared" si="427"/>
        <v>17.672086394586835</v>
      </c>
      <c r="D1239" s="75">
        <f t="shared" si="428"/>
        <v>3.6581811836966835</v>
      </c>
      <c r="E1239" s="75">
        <f t="shared" si="429"/>
        <v>14.013905210890151</v>
      </c>
      <c r="G1239" s="111">
        <v>41066</v>
      </c>
      <c r="H1239" s="139">
        <v>1229</v>
      </c>
      <c r="I1239" s="149">
        <f t="shared" si="430"/>
        <v>2012</v>
      </c>
      <c r="J1239" s="13">
        <f t="shared" si="431"/>
        <v>6</v>
      </c>
      <c r="K1239" s="13">
        <f t="shared" si="432"/>
        <v>6</v>
      </c>
      <c r="L1239" s="144">
        <f t="shared" si="439"/>
        <v>158</v>
      </c>
      <c r="M1239" s="23">
        <f t="shared" si="433"/>
        <v>0.96989163298696601</v>
      </c>
      <c r="N1239" s="35">
        <f t="shared" si="434"/>
        <v>0.39718452444515417</v>
      </c>
      <c r="O1239" s="87">
        <f t="shared" si="435"/>
        <v>2.0429998721821292</v>
      </c>
      <c r="P1239" s="142">
        <f t="shared" si="436"/>
        <v>41.478573202533475</v>
      </c>
      <c r="R1239" s="60">
        <v>41066</v>
      </c>
      <c r="S1239" s="121">
        <v>1229</v>
      </c>
      <c r="T1239" s="73">
        <f>'Calcul Es et Ea'!C1238</f>
        <v>20.337720000000001</v>
      </c>
      <c r="U1239" s="65">
        <f>'Calcul Es et Ea'!D1238</f>
        <v>11.856870000000001</v>
      </c>
      <c r="V1239" s="33">
        <f t="shared" si="418"/>
        <v>31.157045046815046</v>
      </c>
      <c r="W1239" s="33">
        <f t="shared" si="419"/>
        <v>22.950761551411471</v>
      </c>
      <c r="X1239" s="35">
        <f t="shared" si="420"/>
        <v>0.73661547547037221</v>
      </c>
      <c r="Y1239" s="25">
        <f t="shared" si="421"/>
        <v>17.672086394586835</v>
      </c>
      <c r="AA1239" s="60">
        <v>41066</v>
      </c>
      <c r="AB1239" s="121">
        <v>1229</v>
      </c>
      <c r="AC1239" s="73">
        <f t="shared" si="437"/>
        <v>20.337720000000001</v>
      </c>
      <c r="AD1239" s="65">
        <f t="shared" si="438"/>
        <v>11.856870000000001</v>
      </c>
      <c r="AE1239" s="33">
        <f>'Calcul Es et Ea'!I1238</f>
        <v>1.5594734942344721</v>
      </c>
      <c r="AF1239" s="47">
        <f t="shared" si="422"/>
        <v>293.49772000000002</v>
      </c>
      <c r="AG1239" s="47">
        <f t="shared" si="423"/>
        <v>285.01687000000004</v>
      </c>
      <c r="AH1239" s="33">
        <f t="shared" si="424"/>
        <v>36.381518399400008</v>
      </c>
      <c r="AI1239" s="33">
        <f t="shared" si="425"/>
        <v>32.355205235227977</v>
      </c>
      <c r="AJ1239" s="25">
        <f t="shared" si="426"/>
        <v>3.6581811836966835</v>
      </c>
    </row>
    <row r="1240" spans="1:36" x14ac:dyDescent="0.45">
      <c r="A1240" s="60">
        <v>41067</v>
      </c>
      <c r="B1240" s="122">
        <v>1230</v>
      </c>
      <c r="C1240" s="89">
        <f t="shared" si="427"/>
        <v>14.408165126913623</v>
      </c>
      <c r="D1240" s="75">
        <f t="shared" si="428"/>
        <v>2.5384958993166085</v>
      </c>
      <c r="E1240" s="75">
        <f t="shared" si="429"/>
        <v>11.869669227597015</v>
      </c>
      <c r="G1240" s="111">
        <v>41067</v>
      </c>
      <c r="H1240" s="140">
        <v>1230</v>
      </c>
      <c r="I1240" s="149">
        <f t="shared" si="430"/>
        <v>2012</v>
      </c>
      <c r="J1240" s="13">
        <f t="shared" si="431"/>
        <v>6</v>
      </c>
      <c r="K1240" s="13">
        <f t="shared" si="432"/>
        <v>7</v>
      </c>
      <c r="L1240" s="144">
        <f t="shared" si="439"/>
        <v>159</v>
      </c>
      <c r="M1240" s="23">
        <f t="shared" si="433"/>
        <v>0.9696635629992858</v>
      </c>
      <c r="N1240" s="35">
        <f t="shared" si="434"/>
        <v>0.39880567380797383</v>
      </c>
      <c r="O1240" s="87">
        <f t="shared" si="435"/>
        <v>2.0453240087406361</v>
      </c>
      <c r="P1240" s="142">
        <f t="shared" si="436"/>
        <v>41.536854784965257</v>
      </c>
      <c r="R1240" s="60">
        <v>41067</v>
      </c>
      <c r="S1240" s="122">
        <v>1230</v>
      </c>
      <c r="T1240" s="73">
        <f>'Calcul Es et Ea'!C1239</f>
        <v>19.92726</v>
      </c>
      <c r="U1240" s="65">
        <f>'Calcul Es et Ea'!D1239</f>
        <v>14.30564</v>
      </c>
      <c r="V1240" s="33">
        <f t="shared" si="418"/>
        <v>31.200823840274506</v>
      </c>
      <c r="W1240" s="33">
        <f t="shared" si="419"/>
        <v>18.711902762225485</v>
      </c>
      <c r="X1240" s="35">
        <f t="shared" si="420"/>
        <v>0.59972463733703951</v>
      </c>
      <c r="Y1240" s="25">
        <f t="shared" si="421"/>
        <v>14.408165126913623</v>
      </c>
      <c r="AA1240" s="60">
        <v>41067</v>
      </c>
      <c r="AB1240" s="122">
        <v>1230</v>
      </c>
      <c r="AC1240" s="73">
        <f t="shared" si="437"/>
        <v>19.92726</v>
      </c>
      <c r="AD1240" s="65">
        <f t="shared" si="438"/>
        <v>14.30564</v>
      </c>
      <c r="AE1240" s="33">
        <f>'Calcul Es et Ea'!I1239</f>
        <v>1.6794623177652979</v>
      </c>
      <c r="AF1240" s="47">
        <f t="shared" si="422"/>
        <v>293.08726000000001</v>
      </c>
      <c r="AG1240" s="47">
        <f t="shared" si="423"/>
        <v>287.46564000000001</v>
      </c>
      <c r="AH1240" s="33">
        <f t="shared" si="424"/>
        <v>36.178425020084021</v>
      </c>
      <c r="AI1240" s="33">
        <f t="shared" si="425"/>
        <v>33.481558205774817</v>
      </c>
      <c r="AJ1240" s="25">
        <f t="shared" si="426"/>
        <v>2.5384958993166085</v>
      </c>
    </row>
    <row r="1241" spans="1:36" x14ac:dyDescent="0.45">
      <c r="A1241" s="60">
        <v>41068</v>
      </c>
      <c r="B1241" s="122">
        <v>1231</v>
      </c>
      <c r="C1241" s="89">
        <f t="shared" si="427"/>
        <v>17.525199352237028</v>
      </c>
      <c r="D1241" s="75">
        <f t="shared" si="428"/>
        <v>3.7676268643685296</v>
      </c>
      <c r="E1241" s="75">
        <f t="shared" si="429"/>
        <v>13.757572487868497</v>
      </c>
      <c r="G1241" s="111">
        <v>41068</v>
      </c>
      <c r="H1241" s="140">
        <v>1231</v>
      </c>
      <c r="I1241" s="149">
        <f t="shared" si="430"/>
        <v>2012</v>
      </c>
      <c r="J1241" s="13">
        <f t="shared" si="431"/>
        <v>6</v>
      </c>
      <c r="K1241" s="13">
        <f t="shared" si="432"/>
        <v>8</v>
      </c>
      <c r="L1241" s="144">
        <f t="shared" si="439"/>
        <v>160</v>
      </c>
      <c r="M1241" s="23">
        <f t="shared" si="433"/>
        <v>0.96944448235260294</v>
      </c>
      <c r="N1241" s="35">
        <f t="shared" si="434"/>
        <v>0.4003086484427128</v>
      </c>
      <c r="O1241" s="87">
        <f t="shared" si="435"/>
        <v>2.0474840499876299</v>
      </c>
      <c r="P1241" s="142">
        <f t="shared" si="436"/>
        <v>41.590532178889468</v>
      </c>
      <c r="R1241" s="60">
        <v>41068</v>
      </c>
      <c r="S1241" s="122">
        <v>1231</v>
      </c>
      <c r="T1241" s="73">
        <f>'Calcul Es et Ea'!C1240</f>
        <v>19.56034</v>
      </c>
      <c r="U1241" s="65">
        <f>'Calcul Es et Ea'!D1240</f>
        <v>11.26473</v>
      </c>
      <c r="V1241" s="33">
        <f t="shared" si="418"/>
        <v>31.241144151494616</v>
      </c>
      <c r="W1241" s="33">
        <f t="shared" si="419"/>
        <v>22.759999158749388</v>
      </c>
      <c r="X1241" s="35">
        <f t="shared" si="420"/>
        <v>0.72852642810972468</v>
      </c>
      <c r="Y1241" s="25">
        <f t="shared" si="421"/>
        <v>17.525199352237028</v>
      </c>
      <c r="AA1241" s="60">
        <v>41068</v>
      </c>
      <c r="AB1241" s="122">
        <v>1231</v>
      </c>
      <c r="AC1241" s="73">
        <f t="shared" si="437"/>
        <v>19.56034</v>
      </c>
      <c r="AD1241" s="65">
        <f t="shared" si="438"/>
        <v>11.26473</v>
      </c>
      <c r="AE1241" s="33">
        <f>'Calcul Es et Ea'!I1240</f>
        <v>1.394078510630302</v>
      </c>
      <c r="AF1241" s="47">
        <f t="shared" si="422"/>
        <v>292.72034000000002</v>
      </c>
      <c r="AG1241" s="47">
        <f t="shared" si="423"/>
        <v>284.42473000000001</v>
      </c>
      <c r="AH1241" s="33">
        <f t="shared" si="424"/>
        <v>35.997595862970073</v>
      </c>
      <c r="AI1241" s="33">
        <f t="shared" si="425"/>
        <v>32.087162315884555</v>
      </c>
      <c r="AJ1241" s="25">
        <f t="shared" si="426"/>
        <v>3.7676268643685296</v>
      </c>
    </row>
    <row r="1242" spans="1:36" x14ac:dyDescent="0.45">
      <c r="A1242" s="60">
        <v>41069</v>
      </c>
      <c r="B1242" s="121">
        <v>1232</v>
      </c>
      <c r="C1242" s="89">
        <f t="shared" si="427"/>
        <v>18.187053055011802</v>
      </c>
      <c r="D1242" s="75">
        <f t="shared" si="428"/>
        <v>4.0436335747691876</v>
      </c>
      <c r="E1242" s="75">
        <f t="shared" si="429"/>
        <v>14.143419480242613</v>
      </c>
      <c r="G1242" s="111">
        <v>41069</v>
      </c>
      <c r="H1242" s="139">
        <v>1232</v>
      </c>
      <c r="I1242" s="149">
        <f t="shared" si="430"/>
        <v>2012</v>
      </c>
      <c r="J1242" s="13">
        <f t="shared" si="431"/>
        <v>6</v>
      </c>
      <c r="K1242" s="13">
        <f t="shared" si="432"/>
        <v>9</v>
      </c>
      <c r="L1242" s="144">
        <f t="shared" si="439"/>
        <v>161</v>
      </c>
      <c r="M1242" s="23">
        <f t="shared" si="433"/>
        <v>0.96923445596524105</v>
      </c>
      <c r="N1242" s="35">
        <f t="shared" si="434"/>
        <v>0.40169300298555</v>
      </c>
      <c r="O1242" s="87">
        <f t="shared" si="435"/>
        <v>2.0494781826840223</v>
      </c>
      <c r="P1242" s="142">
        <f t="shared" si="436"/>
        <v>41.639594625410261</v>
      </c>
      <c r="R1242" s="60">
        <v>41069</v>
      </c>
      <c r="S1242" s="121">
        <v>1232</v>
      </c>
      <c r="T1242" s="73">
        <f>'Calcul Es et Ea'!C1241</f>
        <v>17.658059999999999</v>
      </c>
      <c r="U1242" s="65">
        <f>'Calcul Es et Ea'!D1241</f>
        <v>8.7450779999999995</v>
      </c>
      <c r="V1242" s="33">
        <f t="shared" si="418"/>
        <v>31.277997898823173</v>
      </c>
      <c r="W1242" s="33">
        <f t="shared" si="419"/>
        <v>23.619549422093247</v>
      </c>
      <c r="X1242" s="35">
        <f t="shared" si="420"/>
        <v>0.75514901876062623</v>
      </c>
      <c r="Y1242" s="25">
        <f t="shared" si="421"/>
        <v>18.187053055011802</v>
      </c>
      <c r="AA1242" s="60">
        <v>41069</v>
      </c>
      <c r="AB1242" s="121">
        <v>1232</v>
      </c>
      <c r="AC1242" s="73">
        <f t="shared" si="437"/>
        <v>17.658059999999999</v>
      </c>
      <c r="AD1242" s="65">
        <f t="shared" si="438"/>
        <v>8.7450779999999995</v>
      </c>
      <c r="AE1242" s="33">
        <f>'Calcul Es et Ea'!I1241</f>
        <v>1.2586125569712652</v>
      </c>
      <c r="AF1242" s="47">
        <f t="shared" si="422"/>
        <v>290.81806</v>
      </c>
      <c r="AG1242" s="47">
        <f t="shared" si="423"/>
        <v>281.905078</v>
      </c>
      <c r="AH1242" s="33">
        <f t="shared" si="424"/>
        <v>35.070938298170717</v>
      </c>
      <c r="AI1242" s="33">
        <f t="shared" si="425"/>
        <v>30.965171456274394</v>
      </c>
      <c r="AJ1242" s="25">
        <f t="shared" si="426"/>
        <v>4.0436335747691876</v>
      </c>
    </row>
    <row r="1243" spans="1:36" x14ac:dyDescent="0.45">
      <c r="A1243" s="60">
        <v>41070</v>
      </c>
      <c r="B1243" s="122">
        <v>1233</v>
      </c>
      <c r="C1243" s="89">
        <f t="shared" si="427"/>
        <v>16.190040054294247</v>
      </c>
      <c r="D1243" s="75">
        <f t="shared" si="428"/>
        <v>3.0300630593917988</v>
      </c>
      <c r="E1243" s="75">
        <f t="shared" si="429"/>
        <v>13.159976994902449</v>
      </c>
      <c r="G1243" s="111">
        <v>41070</v>
      </c>
      <c r="H1243" s="140">
        <v>1233</v>
      </c>
      <c r="I1243" s="149">
        <f t="shared" si="430"/>
        <v>2012</v>
      </c>
      <c r="J1243" s="13">
        <f t="shared" si="431"/>
        <v>6</v>
      </c>
      <c r="K1243" s="13">
        <f t="shared" si="432"/>
        <v>10</v>
      </c>
      <c r="L1243" s="144">
        <f t="shared" si="439"/>
        <v>162</v>
      </c>
      <c r="M1243" s="23">
        <f t="shared" si="433"/>
        <v>0.96903354607255143</v>
      </c>
      <c r="N1243" s="35">
        <f t="shared" si="434"/>
        <v>0.40295832722235758</v>
      </c>
      <c r="O1243" s="87">
        <f t="shared" si="435"/>
        <v>2.0513047168307148</v>
      </c>
      <c r="P1243" s="142">
        <f t="shared" si="436"/>
        <v>41.684032428125533</v>
      </c>
      <c r="R1243" s="60">
        <v>41070</v>
      </c>
      <c r="S1243" s="122">
        <v>1233</v>
      </c>
      <c r="T1243" s="73">
        <f>'Calcul Es et Ea'!C1242</f>
        <v>19.678429999999999</v>
      </c>
      <c r="U1243" s="65">
        <f>'Calcul Es et Ea'!D1242</f>
        <v>12.6304</v>
      </c>
      <c r="V1243" s="33">
        <f t="shared" si="418"/>
        <v>31.31137779871078</v>
      </c>
      <c r="W1243" s="33">
        <f t="shared" si="419"/>
        <v>21.026026044537982</v>
      </c>
      <c r="X1243" s="35">
        <f t="shared" si="420"/>
        <v>0.67151391994649667</v>
      </c>
      <c r="Y1243" s="25">
        <f t="shared" si="421"/>
        <v>16.190040054294247</v>
      </c>
      <c r="AA1243" s="60">
        <v>41070</v>
      </c>
      <c r="AB1243" s="122">
        <v>1233</v>
      </c>
      <c r="AC1243" s="73">
        <f t="shared" si="437"/>
        <v>19.678429999999999</v>
      </c>
      <c r="AD1243" s="65">
        <f t="shared" si="438"/>
        <v>12.6304</v>
      </c>
      <c r="AE1243" s="33">
        <f>'Calcul Es et Ea'!I1242</f>
        <v>1.6834682244340224</v>
      </c>
      <c r="AF1243" s="47">
        <f t="shared" si="422"/>
        <v>292.83843000000002</v>
      </c>
      <c r="AG1243" s="47">
        <f t="shared" si="423"/>
        <v>285.79040000000003</v>
      </c>
      <c r="AH1243" s="33">
        <f t="shared" si="424"/>
        <v>36.05571999858698</v>
      </c>
      <c r="AI1243" s="33">
        <f t="shared" si="425"/>
        <v>32.707883214898317</v>
      </c>
      <c r="AJ1243" s="25">
        <f t="shared" si="426"/>
        <v>3.0300630593917988</v>
      </c>
    </row>
    <row r="1244" spans="1:36" x14ac:dyDescent="0.45">
      <c r="A1244" s="60">
        <v>41071</v>
      </c>
      <c r="B1244" s="122">
        <v>1234</v>
      </c>
      <c r="C1244" s="89">
        <f t="shared" si="427"/>
        <v>16.789161756655606</v>
      </c>
      <c r="D1244" s="75">
        <f t="shared" si="428"/>
        <v>3.2855855538498098</v>
      </c>
      <c r="E1244" s="75">
        <f t="shared" si="429"/>
        <v>13.503576202805796</v>
      </c>
      <c r="G1244" s="111">
        <v>41071</v>
      </c>
      <c r="H1244" s="140">
        <v>1234</v>
      </c>
      <c r="I1244" s="149">
        <f t="shared" si="430"/>
        <v>2012</v>
      </c>
      <c r="J1244" s="13">
        <f t="shared" si="431"/>
        <v>6</v>
      </c>
      <c r="K1244" s="13">
        <f t="shared" si="432"/>
        <v>11</v>
      </c>
      <c r="L1244" s="144">
        <f t="shared" si="439"/>
        <v>163</v>
      </c>
      <c r="M1244" s="23">
        <f t="shared" si="433"/>
        <v>0.96884181220847143</v>
      </c>
      <c r="N1244" s="35">
        <f t="shared" si="434"/>
        <v>0.40410424621025626</v>
      </c>
      <c r="O1244" s="87">
        <f t="shared" si="435"/>
        <v>2.052962090838216</v>
      </c>
      <c r="P1244" s="142">
        <f t="shared" si="436"/>
        <v>41.723836961113236</v>
      </c>
      <c r="R1244" s="60">
        <v>41071</v>
      </c>
      <c r="S1244" s="122">
        <v>1234</v>
      </c>
      <c r="T1244" s="73">
        <f>'Calcul Es et Ea'!C1243</f>
        <v>18.762869999999999</v>
      </c>
      <c r="U1244" s="65">
        <f>'Calcul Es et Ea'!D1243</f>
        <v>11.19801</v>
      </c>
      <c r="V1244" s="33">
        <f t="shared" si="418"/>
        <v>31.341277371709822</v>
      </c>
      <c r="W1244" s="33">
        <f t="shared" si="419"/>
        <v>21.804106177474811</v>
      </c>
      <c r="X1244" s="35">
        <f t="shared" si="420"/>
        <v>0.69569934622882568</v>
      </c>
      <c r="Y1244" s="25">
        <f t="shared" si="421"/>
        <v>16.789161756655606</v>
      </c>
      <c r="AA1244" s="60">
        <v>41071</v>
      </c>
      <c r="AB1244" s="122">
        <v>1234</v>
      </c>
      <c r="AC1244" s="73">
        <f t="shared" si="437"/>
        <v>18.762869999999999</v>
      </c>
      <c r="AD1244" s="65">
        <f t="shared" si="438"/>
        <v>11.19801</v>
      </c>
      <c r="AE1244" s="33">
        <f>'Calcul Es et Ea'!I1243</f>
        <v>1.5656012162797948</v>
      </c>
      <c r="AF1244" s="47">
        <f t="shared" si="422"/>
        <v>291.92287000000005</v>
      </c>
      <c r="AG1244" s="47">
        <f t="shared" si="423"/>
        <v>284.35801000000004</v>
      </c>
      <c r="AH1244" s="33">
        <f t="shared" si="424"/>
        <v>35.606917112069461</v>
      </c>
      <c r="AI1244" s="33">
        <f t="shared" si="425"/>
        <v>32.05706504145013</v>
      </c>
      <c r="AJ1244" s="25">
        <f t="shared" si="426"/>
        <v>3.2855855538498098</v>
      </c>
    </row>
    <row r="1245" spans="1:36" x14ac:dyDescent="0.45">
      <c r="A1245" s="60">
        <v>41072</v>
      </c>
      <c r="B1245" s="121">
        <v>1235</v>
      </c>
      <c r="C1245" s="89">
        <f t="shared" si="427"/>
        <v>16.623203573524169</v>
      </c>
      <c r="D1245" s="75">
        <f t="shared" si="428"/>
        <v>3.284306944498149</v>
      </c>
      <c r="E1245" s="75">
        <f t="shared" si="429"/>
        <v>13.338896629026021</v>
      </c>
      <c r="G1245" s="111">
        <v>41072</v>
      </c>
      <c r="H1245" s="139">
        <v>1235</v>
      </c>
      <c r="I1245" s="149">
        <f t="shared" si="430"/>
        <v>2012</v>
      </c>
      <c r="J1245" s="13">
        <f t="shared" si="431"/>
        <v>6</v>
      </c>
      <c r="K1245" s="13">
        <f t="shared" si="432"/>
        <v>12</v>
      </c>
      <c r="L1245" s="144">
        <f t="shared" si="439"/>
        <v>164</v>
      </c>
      <c r="M1245" s="23">
        <f t="shared" si="433"/>
        <v>0.96865931118788273</v>
      </c>
      <c r="N1245" s="35">
        <f t="shared" si="434"/>
        <v>0.40513042038871888</v>
      </c>
      <c r="O1245" s="87">
        <f t="shared" si="435"/>
        <v>2.0544488763703654</v>
      </c>
      <c r="P1245" s="142">
        <f t="shared" si="436"/>
        <v>41.759000676485499</v>
      </c>
      <c r="R1245" s="60">
        <v>41072</v>
      </c>
      <c r="S1245" s="121">
        <v>1235</v>
      </c>
      <c r="T1245" s="73">
        <f>'Calcul Es et Ea'!C1244</f>
        <v>17.488230000000001</v>
      </c>
      <c r="U1245" s="65">
        <f>'Calcul Es et Ea'!D1244</f>
        <v>10.084669999999999</v>
      </c>
      <c r="V1245" s="33">
        <f t="shared" si="418"/>
        <v>31.367690948148848</v>
      </c>
      <c r="W1245" s="33">
        <f t="shared" si="419"/>
        <v>21.588576069511905</v>
      </c>
      <c r="X1245" s="35">
        <f t="shared" si="420"/>
        <v>0.68824243726444734</v>
      </c>
      <c r="Y1245" s="25">
        <f t="shared" si="421"/>
        <v>16.623203573524169</v>
      </c>
      <c r="AA1245" s="60">
        <v>41072</v>
      </c>
      <c r="AB1245" s="121">
        <v>1235</v>
      </c>
      <c r="AC1245" s="73">
        <f t="shared" si="437"/>
        <v>17.488230000000001</v>
      </c>
      <c r="AD1245" s="65">
        <f t="shared" si="438"/>
        <v>10.084669999999999</v>
      </c>
      <c r="AE1245" s="33">
        <f>'Calcul Es et Ea'!I1244</f>
        <v>1.4668710738716473</v>
      </c>
      <c r="AF1245" s="47">
        <f t="shared" si="422"/>
        <v>290.64823000000001</v>
      </c>
      <c r="AG1245" s="47">
        <f t="shared" si="423"/>
        <v>283.24467000000004</v>
      </c>
      <c r="AH1245" s="33">
        <f t="shared" si="424"/>
        <v>34.989088055738236</v>
      </c>
      <c r="AI1245" s="33">
        <f t="shared" si="425"/>
        <v>31.557956855088751</v>
      </c>
      <c r="AJ1245" s="25">
        <f t="shared" si="426"/>
        <v>3.284306944498149</v>
      </c>
    </row>
    <row r="1246" spans="1:36" x14ac:dyDescent="0.45">
      <c r="A1246" s="60">
        <v>41073</v>
      </c>
      <c r="B1246" s="122">
        <v>1236</v>
      </c>
      <c r="C1246" s="89">
        <f t="shared" si="427"/>
        <v>18.193459152718876</v>
      </c>
      <c r="D1246" s="75">
        <f t="shared" si="428"/>
        <v>3.8862388625505968</v>
      </c>
      <c r="E1246" s="75">
        <f t="shared" si="429"/>
        <v>14.30722029016828</v>
      </c>
      <c r="G1246" s="111">
        <v>41073</v>
      </c>
      <c r="H1246" s="140">
        <v>1236</v>
      </c>
      <c r="I1246" s="149">
        <f t="shared" si="430"/>
        <v>2012</v>
      </c>
      <c r="J1246" s="13">
        <f t="shared" si="431"/>
        <v>6</v>
      </c>
      <c r="K1246" s="13">
        <f t="shared" si="432"/>
        <v>13</v>
      </c>
      <c r="L1246" s="144">
        <f t="shared" si="439"/>
        <v>165</v>
      </c>
      <c r="M1246" s="23">
        <f t="shared" si="433"/>
        <v>0.96848609708977662</v>
      </c>
      <c r="N1246" s="35">
        <f t="shared" si="434"/>
        <v>0.40603654568018976</v>
      </c>
      <c r="O1246" s="87">
        <f t="shared" si="435"/>
        <v>2.0557637828310664</v>
      </c>
      <c r="P1246" s="142">
        <f t="shared" si="436"/>
        <v>41.789517111382764</v>
      </c>
      <c r="R1246" s="60">
        <v>41073</v>
      </c>
      <c r="S1246" s="122">
        <v>1236</v>
      </c>
      <c r="T1246" s="73">
        <f>'Calcul Es et Ea'!C1245</f>
        <v>20.012239999999998</v>
      </c>
      <c r="U1246" s="65">
        <f>'Calcul Es et Ea'!D1245</f>
        <v>11.15686</v>
      </c>
      <c r="V1246" s="33">
        <f t="shared" si="418"/>
        <v>31.39061367338628</v>
      </c>
      <c r="W1246" s="33">
        <f t="shared" si="419"/>
        <v>23.627869029505032</v>
      </c>
      <c r="X1246" s="35">
        <f t="shared" si="420"/>
        <v>0.75270490966977521</v>
      </c>
      <c r="Y1246" s="25">
        <f t="shared" si="421"/>
        <v>18.193459152718876</v>
      </c>
      <c r="AA1246" s="60">
        <v>41073</v>
      </c>
      <c r="AB1246" s="122">
        <v>1236</v>
      </c>
      <c r="AC1246" s="73">
        <f t="shared" si="437"/>
        <v>20.012239999999998</v>
      </c>
      <c r="AD1246" s="65">
        <f t="shared" si="438"/>
        <v>11.15686</v>
      </c>
      <c r="AE1246" s="33">
        <f>'Calcul Es et Ea'!I1245</f>
        <v>1.4583420929089492</v>
      </c>
      <c r="AF1246" s="47">
        <f t="shared" si="422"/>
        <v>293.17224000000004</v>
      </c>
      <c r="AG1246" s="47">
        <f t="shared" si="423"/>
        <v>284.31686000000002</v>
      </c>
      <c r="AH1246" s="33">
        <f t="shared" si="424"/>
        <v>36.220402688555588</v>
      </c>
      <c r="AI1246" s="33">
        <f t="shared" si="425"/>
        <v>32.038512908393265</v>
      </c>
      <c r="AJ1246" s="25">
        <f t="shared" si="426"/>
        <v>3.8862388625505968</v>
      </c>
    </row>
    <row r="1247" spans="1:36" x14ac:dyDescent="0.45">
      <c r="A1247" s="60">
        <v>41074</v>
      </c>
      <c r="B1247" s="122">
        <v>1237</v>
      </c>
      <c r="C1247" s="89">
        <f t="shared" si="427"/>
        <v>23.70140468549361</v>
      </c>
      <c r="D1247" s="75">
        <f t="shared" si="428"/>
        <v>5.7241732788916542</v>
      </c>
      <c r="E1247" s="75">
        <f t="shared" si="429"/>
        <v>17.977231406601955</v>
      </c>
      <c r="G1247" s="111">
        <v>41074</v>
      </c>
      <c r="H1247" s="140">
        <v>1237</v>
      </c>
      <c r="I1247" s="149">
        <f t="shared" si="430"/>
        <v>2012</v>
      </c>
      <c r="J1247" s="13">
        <f t="shared" si="431"/>
        <v>6</v>
      </c>
      <c r="K1247" s="13">
        <f t="shared" si="432"/>
        <v>14</v>
      </c>
      <c r="L1247" s="144">
        <f t="shared" si="439"/>
        <v>166</v>
      </c>
      <c r="M1247" s="23">
        <f t="shared" si="433"/>
        <v>0.96832222124122846</v>
      </c>
      <c r="N1247" s="35">
        <f t="shared" si="434"/>
        <v>0.40682235358018931</v>
      </c>
      <c r="O1247" s="87">
        <f t="shared" si="435"/>
        <v>2.0569056614646679</v>
      </c>
      <c r="P1247" s="142">
        <f t="shared" si="436"/>
        <v>41.815380894286612</v>
      </c>
      <c r="R1247" s="60">
        <v>41074</v>
      </c>
      <c r="S1247" s="122">
        <v>1237</v>
      </c>
      <c r="T1247" s="73">
        <f>'Calcul Es et Ea'!C1246</f>
        <v>22.870709999999999</v>
      </c>
      <c r="U1247" s="65">
        <f>'Calcul Es et Ea'!D1246</f>
        <v>7.8604779999999996</v>
      </c>
      <c r="V1247" s="33">
        <f t="shared" si="418"/>
        <v>31.410041512552333</v>
      </c>
      <c r="W1247" s="33">
        <f t="shared" si="419"/>
        <v>30.781045046095599</v>
      </c>
      <c r="X1247" s="35">
        <f t="shared" si="420"/>
        <v>0.97997466936790356</v>
      </c>
      <c r="Y1247" s="25">
        <f t="shared" si="421"/>
        <v>23.70140468549361</v>
      </c>
      <c r="AA1247" s="60">
        <v>41074</v>
      </c>
      <c r="AB1247" s="122">
        <v>1237</v>
      </c>
      <c r="AC1247" s="73">
        <f t="shared" si="437"/>
        <v>22.870709999999999</v>
      </c>
      <c r="AD1247" s="65">
        <f t="shared" si="438"/>
        <v>7.8604779999999996</v>
      </c>
      <c r="AE1247" s="33">
        <f>'Calcul Es et Ea'!I1246</f>
        <v>1.4323437024530199</v>
      </c>
      <c r="AF1247" s="47">
        <f t="shared" si="422"/>
        <v>296.03071</v>
      </c>
      <c r="AG1247" s="47">
        <f t="shared" si="423"/>
        <v>281.02047800000003</v>
      </c>
      <c r="AH1247" s="33">
        <f t="shared" si="424"/>
        <v>37.653812904884433</v>
      </c>
      <c r="AI1247" s="33">
        <f t="shared" si="425"/>
        <v>30.578330185395281</v>
      </c>
      <c r="AJ1247" s="25">
        <f t="shared" si="426"/>
        <v>5.7241732788916542</v>
      </c>
    </row>
    <row r="1248" spans="1:36" x14ac:dyDescent="0.45">
      <c r="A1248" s="60">
        <v>41075</v>
      </c>
      <c r="B1248" s="121">
        <v>1238</v>
      </c>
      <c r="C1248" s="89">
        <f t="shared" si="427"/>
        <v>14.329782373086504</v>
      </c>
      <c r="D1248" s="75">
        <f t="shared" si="428"/>
        <v>2.4804676912084398</v>
      </c>
      <c r="E1248" s="75">
        <f t="shared" si="429"/>
        <v>11.849314681878063</v>
      </c>
      <c r="G1248" s="111">
        <v>41075</v>
      </c>
      <c r="H1248" s="139">
        <v>1238</v>
      </c>
      <c r="I1248" s="149">
        <f t="shared" si="430"/>
        <v>2012</v>
      </c>
      <c r="J1248" s="13">
        <f t="shared" si="431"/>
        <v>6</v>
      </c>
      <c r="K1248" s="13">
        <f t="shared" si="432"/>
        <v>15</v>
      </c>
      <c r="L1248" s="144">
        <f t="shared" si="439"/>
        <v>167</v>
      </c>
      <c r="M1248" s="23">
        <f t="shared" si="433"/>
        <v>0.96816773220218899</v>
      </c>
      <c r="N1248" s="35">
        <f t="shared" si="434"/>
        <v>0.40748761123687749</v>
      </c>
      <c r="O1248" s="87">
        <f t="shared" si="435"/>
        <v>2.0578735090427243</v>
      </c>
      <c r="P1248" s="142">
        <f t="shared" si="436"/>
        <v>41.836587750539742</v>
      </c>
      <c r="R1248" s="60">
        <v>41075</v>
      </c>
      <c r="S1248" s="121">
        <v>1238</v>
      </c>
      <c r="T1248" s="73">
        <f>'Calcul Es et Ea'!C1247</f>
        <v>20.47522</v>
      </c>
      <c r="U1248" s="65">
        <f>'Calcul Es et Ea'!D1247</f>
        <v>14.99399</v>
      </c>
      <c r="V1248" s="33">
        <f t="shared" si="418"/>
        <v>31.425971254695433</v>
      </c>
      <c r="W1248" s="33">
        <f t="shared" si="419"/>
        <v>18.61010697803442</v>
      </c>
      <c r="X1248" s="35">
        <f t="shared" si="420"/>
        <v>0.59218876092027983</v>
      </c>
      <c r="Y1248" s="25">
        <f t="shared" si="421"/>
        <v>14.329782373086504</v>
      </c>
      <c r="AA1248" s="60">
        <v>41075</v>
      </c>
      <c r="AB1248" s="121">
        <v>1238</v>
      </c>
      <c r="AC1248" s="73">
        <f t="shared" si="437"/>
        <v>20.47522</v>
      </c>
      <c r="AD1248" s="65">
        <f t="shared" si="438"/>
        <v>14.99399</v>
      </c>
      <c r="AE1248" s="33">
        <f>'Calcul Es et Ea'!I1247</f>
        <v>1.7065156318053083</v>
      </c>
      <c r="AF1248" s="47">
        <f t="shared" si="422"/>
        <v>293.63522</v>
      </c>
      <c r="AG1248" s="47">
        <f t="shared" si="423"/>
        <v>288.15399000000002</v>
      </c>
      <c r="AH1248" s="33">
        <f t="shared" si="424"/>
        <v>36.449743464477372</v>
      </c>
      <c r="AI1248" s="33">
        <f t="shared" si="425"/>
        <v>33.803404581808344</v>
      </c>
      <c r="AJ1248" s="25">
        <f t="shared" si="426"/>
        <v>2.4804676912084398</v>
      </c>
    </row>
    <row r="1249" spans="1:36" x14ac:dyDescent="0.45">
      <c r="A1249" s="60">
        <v>41076</v>
      </c>
      <c r="B1249" s="122">
        <v>1239</v>
      </c>
      <c r="C1249" s="89">
        <f t="shared" si="427"/>
        <v>16.894102015631642</v>
      </c>
      <c r="D1249" s="75">
        <f t="shared" si="428"/>
        <v>3.3220590208754595</v>
      </c>
      <c r="E1249" s="75">
        <f t="shared" si="429"/>
        <v>13.572042994756183</v>
      </c>
      <c r="G1249" s="111">
        <v>41076</v>
      </c>
      <c r="H1249" s="140">
        <v>1239</v>
      </c>
      <c r="I1249" s="149">
        <f t="shared" si="430"/>
        <v>2012</v>
      </c>
      <c r="J1249" s="13">
        <f t="shared" si="431"/>
        <v>6</v>
      </c>
      <c r="K1249" s="13">
        <f t="shared" si="432"/>
        <v>16</v>
      </c>
      <c r="L1249" s="144">
        <f t="shared" si="439"/>
        <v>168</v>
      </c>
      <c r="M1249" s="23">
        <f t="shared" si="433"/>
        <v>0.96802267575109457</v>
      </c>
      <c r="N1249" s="35">
        <f t="shared" si="434"/>
        <v>0.4080321215200533</v>
      </c>
      <c r="O1249" s="87">
        <f t="shared" si="435"/>
        <v>2.0586664711122533</v>
      </c>
      <c r="P1249" s="142">
        <f t="shared" si="436"/>
        <v>41.853134506971301</v>
      </c>
      <c r="R1249" s="60">
        <v>41076</v>
      </c>
      <c r="S1249" s="122">
        <v>1239</v>
      </c>
      <c r="T1249" s="73">
        <f>'Calcul Es et Ea'!C1248</f>
        <v>20.109919999999999</v>
      </c>
      <c r="U1249" s="65">
        <f>'Calcul Es et Ea'!D1248</f>
        <v>12.497450000000001</v>
      </c>
      <c r="V1249" s="33">
        <f t="shared" si="418"/>
        <v>31.438400516256564</v>
      </c>
      <c r="W1249" s="33">
        <f t="shared" si="419"/>
        <v>21.940392228093039</v>
      </c>
      <c r="X1249" s="35">
        <f t="shared" si="420"/>
        <v>0.69788512989863538</v>
      </c>
      <c r="Y1249" s="25">
        <f t="shared" si="421"/>
        <v>16.894102015631642</v>
      </c>
      <c r="AA1249" s="60">
        <v>41076</v>
      </c>
      <c r="AB1249" s="122">
        <v>1239</v>
      </c>
      <c r="AC1249" s="73">
        <f t="shared" si="437"/>
        <v>20.109919999999999</v>
      </c>
      <c r="AD1249" s="65">
        <f t="shared" si="438"/>
        <v>12.497450000000001</v>
      </c>
      <c r="AE1249" s="33">
        <f>'Calcul Es et Ea'!I1248</f>
        <v>1.6017861509527958</v>
      </c>
      <c r="AF1249" s="47">
        <f t="shared" si="422"/>
        <v>293.26992000000001</v>
      </c>
      <c r="AG1249" s="47">
        <f t="shared" si="423"/>
        <v>285.65745000000004</v>
      </c>
      <c r="AH1249" s="33">
        <f t="shared" si="424"/>
        <v>36.268698905604474</v>
      </c>
      <c r="AI1249" s="33">
        <f t="shared" si="425"/>
        <v>32.64706270287305</v>
      </c>
      <c r="AJ1249" s="25">
        <f t="shared" si="426"/>
        <v>3.3220590208754595</v>
      </c>
    </row>
    <row r="1250" spans="1:36" x14ac:dyDescent="0.45">
      <c r="A1250" s="60">
        <v>41077</v>
      </c>
      <c r="B1250" s="122">
        <v>1240</v>
      </c>
      <c r="C1250" s="89">
        <f t="shared" si="427"/>
        <v>21.609904157937891</v>
      </c>
      <c r="D1250" s="75">
        <f t="shared" si="428"/>
        <v>5.0711668385826254</v>
      </c>
      <c r="E1250" s="75">
        <f t="shared" si="429"/>
        <v>16.538737319355263</v>
      </c>
      <c r="G1250" s="111">
        <v>41077</v>
      </c>
      <c r="H1250" s="140">
        <v>1240</v>
      </c>
      <c r="I1250" s="149">
        <f t="shared" si="430"/>
        <v>2012</v>
      </c>
      <c r="J1250" s="13">
        <f t="shared" si="431"/>
        <v>6</v>
      </c>
      <c r="K1250" s="13">
        <f t="shared" si="432"/>
        <v>17</v>
      </c>
      <c r="L1250" s="144">
        <f t="shared" si="439"/>
        <v>169</v>
      </c>
      <c r="M1250" s="23">
        <f t="shared" si="433"/>
        <v>0.96788709487130231</v>
      </c>
      <c r="N1250" s="35">
        <f t="shared" si="434"/>
        <v>0.40845572307956829</v>
      </c>
      <c r="O1250" s="87">
        <f t="shared" si="435"/>
        <v>2.0592838447832915</v>
      </c>
      <c r="P1250" s="142">
        <f t="shared" si="436"/>
        <v>41.865019095536979</v>
      </c>
      <c r="R1250" s="60">
        <v>41077</v>
      </c>
      <c r="S1250" s="122">
        <v>1240</v>
      </c>
      <c r="T1250" s="73">
        <f>'Calcul Es et Ea'!C1249</f>
        <v>22.414069999999999</v>
      </c>
      <c r="U1250" s="65">
        <f>'Calcul Es et Ea'!D1249</f>
        <v>9.9656439999999993</v>
      </c>
      <c r="V1250" s="33">
        <f t="shared" ref="V1250:V1313" si="440">(0.75+2*$T$2/100000)*P1250</f>
        <v>31.447327743803559</v>
      </c>
      <c r="W1250" s="33">
        <f t="shared" ref="W1250:W1313" si="441">$T$4*SQRT(T1250-U1250)*P1250</f>
        <v>28.064810594724534</v>
      </c>
      <c r="X1250" s="35">
        <f t="shared" ref="X1250:X1313" si="442">IF(W1250/V1250&lt;=1,W1250/V1250,1)</f>
        <v>0.89243864608669266</v>
      </c>
      <c r="Y1250" s="25">
        <f t="shared" ref="Y1250:Y1313" si="443">0.77*W1250</f>
        <v>21.609904157937891</v>
      </c>
      <c r="AA1250" s="60">
        <v>41077</v>
      </c>
      <c r="AB1250" s="122">
        <v>1240</v>
      </c>
      <c r="AC1250" s="73">
        <f t="shared" si="437"/>
        <v>22.414069999999999</v>
      </c>
      <c r="AD1250" s="65">
        <f t="shared" si="438"/>
        <v>9.9656439999999993</v>
      </c>
      <c r="AE1250" s="33">
        <f>'Calcul Es et Ea'!I1249</f>
        <v>1.4375574918434977</v>
      </c>
      <c r="AF1250" s="47">
        <f t="shared" ref="AF1250:AF1313" si="444">273.16+AC1250</f>
        <v>295.57407000000001</v>
      </c>
      <c r="AG1250" s="47">
        <f t="shared" ref="AG1250:AG1313" si="445">273.16+AD1250</f>
        <v>283.12564400000002</v>
      </c>
      <c r="AH1250" s="33">
        <f t="shared" ref="AH1250:AH1313" si="446">$E$2*AF1250^4</f>
        <v>37.422019470274627</v>
      </c>
      <c r="AI1250" s="33">
        <f t="shared" ref="AI1250:AI1313" si="447">$E$2*AG1250^4</f>
        <v>31.504944731528241</v>
      </c>
      <c r="AJ1250" s="25">
        <f t="shared" ref="AJ1250:AJ1313" si="448">(AH1250+AI1250)/2*(0.34-0.14*SQRT(AE1250))*(1.35*X1250-0.35)</f>
        <v>5.0711668385826254</v>
      </c>
    </row>
    <row r="1251" spans="1:36" x14ac:dyDescent="0.45">
      <c r="A1251" s="60">
        <v>41078</v>
      </c>
      <c r="B1251" s="121">
        <v>1241</v>
      </c>
      <c r="C1251" s="89">
        <f t="shared" si="427"/>
        <v>17.552412435215878</v>
      </c>
      <c r="D1251" s="75">
        <f t="shared" si="428"/>
        <v>3.6088427075672884</v>
      </c>
      <c r="E1251" s="75">
        <f t="shared" si="429"/>
        <v>13.94356972764859</v>
      </c>
      <c r="G1251" s="111">
        <v>41078</v>
      </c>
      <c r="H1251" s="139">
        <v>1241</v>
      </c>
      <c r="I1251" s="149">
        <f t="shared" si="430"/>
        <v>2012</v>
      </c>
      <c r="J1251" s="13">
        <f t="shared" si="431"/>
        <v>6</v>
      </c>
      <c r="K1251" s="13">
        <f t="shared" si="432"/>
        <v>18</v>
      </c>
      <c r="L1251" s="144">
        <f t="shared" si="439"/>
        <v>170</v>
      </c>
      <c r="M1251" s="23">
        <f t="shared" si="433"/>
        <v>0.96776102973835298</v>
      </c>
      <c r="N1251" s="35">
        <f t="shared" si="434"/>
        <v>0.40875829039313832</v>
      </c>
      <c r="O1251" s="87">
        <f t="shared" si="435"/>
        <v>2.0597250810364778</v>
      </c>
      <c r="P1251" s="142">
        <f t="shared" si="436"/>
        <v>41.872240555896575</v>
      </c>
      <c r="R1251" s="60">
        <v>41078</v>
      </c>
      <c r="S1251" s="121">
        <v>1241</v>
      </c>
      <c r="T1251" s="73">
        <f>'Calcul Es et Ea'!C1250</f>
        <v>19.953530000000001</v>
      </c>
      <c r="U1251" s="65">
        <f>'Calcul Es et Ea'!D1250</f>
        <v>11.743729999999999</v>
      </c>
      <c r="V1251" s="33">
        <f t="shared" si="440"/>
        <v>31.452752215967273</v>
      </c>
      <c r="W1251" s="33">
        <f t="shared" si="441"/>
        <v>22.795340824955684</v>
      </c>
      <c r="X1251" s="35">
        <f t="shared" si="442"/>
        <v>0.72474868553421612</v>
      </c>
      <c r="Y1251" s="25">
        <f t="shared" si="443"/>
        <v>17.552412435215878</v>
      </c>
      <c r="AA1251" s="60">
        <v>41078</v>
      </c>
      <c r="AB1251" s="121">
        <v>1241</v>
      </c>
      <c r="AC1251" s="73">
        <f t="shared" si="437"/>
        <v>19.953530000000001</v>
      </c>
      <c r="AD1251" s="65">
        <f t="shared" si="438"/>
        <v>11.743729999999999</v>
      </c>
      <c r="AE1251" s="33">
        <f>'Calcul Es et Ea'!I1250</f>
        <v>1.514923871780492</v>
      </c>
      <c r="AF1251" s="47">
        <f t="shared" si="444"/>
        <v>293.11353000000003</v>
      </c>
      <c r="AG1251" s="47">
        <f t="shared" si="445"/>
        <v>284.90373</v>
      </c>
      <c r="AH1251" s="33">
        <f t="shared" si="446"/>
        <v>36.191397743815209</v>
      </c>
      <c r="AI1251" s="33">
        <f t="shared" si="447"/>
        <v>32.303861063288927</v>
      </c>
      <c r="AJ1251" s="25">
        <f t="shared" si="448"/>
        <v>3.6088427075672884</v>
      </c>
    </row>
    <row r="1252" spans="1:36" x14ac:dyDescent="0.45">
      <c r="A1252" s="60">
        <v>41079</v>
      </c>
      <c r="B1252" s="122">
        <v>1242</v>
      </c>
      <c r="C1252" s="89">
        <f t="shared" si="427"/>
        <v>22.058970090305447</v>
      </c>
      <c r="D1252" s="75">
        <f t="shared" si="428"/>
        <v>4.6991598183899441</v>
      </c>
      <c r="E1252" s="75">
        <f t="shared" si="429"/>
        <v>17.359810271915503</v>
      </c>
      <c r="G1252" s="111">
        <v>41079</v>
      </c>
      <c r="H1252" s="140">
        <v>1242</v>
      </c>
      <c r="I1252" s="149">
        <f t="shared" si="430"/>
        <v>2012</v>
      </c>
      <c r="J1252" s="13">
        <f t="shared" si="431"/>
        <v>6</v>
      </c>
      <c r="K1252" s="13">
        <f t="shared" si="432"/>
        <v>19</v>
      </c>
      <c r="L1252" s="144">
        <f t="shared" si="439"/>
        <v>171</v>
      </c>
      <c r="M1252" s="23">
        <f t="shared" si="433"/>
        <v>0.96764451770806614</v>
      </c>
      <c r="N1252" s="35">
        <f t="shared" si="434"/>
        <v>0.40893973380353849</v>
      </c>
      <c r="O1252" s="87">
        <f t="shared" si="435"/>
        <v>2.0599897865345898</v>
      </c>
      <c r="P1252" s="142">
        <f t="shared" si="436"/>
        <v>41.874799036864324</v>
      </c>
      <c r="R1252" s="60">
        <v>41079</v>
      </c>
      <c r="S1252" s="122">
        <v>1242</v>
      </c>
      <c r="T1252" s="73">
        <f>'Calcul Es et Ea'!C1251</f>
        <v>22.879750000000001</v>
      </c>
      <c r="U1252" s="65">
        <f>'Calcul Es et Ea'!D1251</f>
        <v>9.9146359999999998</v>
      </c>
      <c r="V1252" s="33">
        <f t="shared" si="440"/>
        <v>31.454674044531007</v>
      </c>
      <c r="W1252" s="33">
        <f t="shared" si="441"/>
        <v>28.648013104292787</v>
      </c>
      <c r="X1252" s="35">
        <f t="shared" si="442"/>
        <v>0.91077125974140516</v>
      </c>
      <c r="Y1252" s="25">
        <f t="shared" si="443"/>
        <v>22.058970090305447</v>
      </c>
      <c r="AA1252" s="60">
        <v>41079</v>
      </c>
      <c r="AB1252" s="122">
        <v>1242</v>
      </c>
      <c r="AC1252" s="73">
        <f t="shared" si="437"/>
        <v>22.879750000000001</v>
      </c>
      <c r="AD1252" s="65">
        <f t="shared" si="438"/>
        <v>9.9146359999999998</v>
      </c>
      <c r="AE1252" s="33">
        <f>'Calcul Es et Ea'!I1251</f>
        <v>1.7547359709174284</v>
      </c>
      <c r="AF1252" s="47">
        <f t="shared" si="444"/>
        <v>296.03975000000003</v>
      </c>
      <c r="AG1252" s="47">
        <f t="shared" si="445"/>
        <v>283.074636</v>
      </c>
      <c r="AH1252" s="33">
        <f t="shared" si="446"/>
        <v>37.658412509579833</v>
      </c>
      <c r="AI1252" s="33">
        <f t="shared" si="447"/>
        <v>31.482247105516116</v>
      </c>
      <c r="AJ1252" s="25">
        <f t="shared" si="448"/>
        <v>4.6991598183899441</v>
      </c>
    </row>
    <row r="1253" spans="1:36" x14ac:dyDescent="0.45">
      <c r="A1253" s="60">
        <v>41080</v>
      </c>
      <c r="B1253" s="122">
        <v>1243</v>
      </c>
      <c r="C1253" s="89">
        <f t="shared" si="427"/>
        <v>17.621951475654889</v>
      </c>
      <c r="D1253" s="75">
        <f t="shared" si="428"/>
        <v>3.1712647481761493</v>
      </c>
      <c r="E1253" s="75">
        <f t="shared" si="429"/>
        <v>14.45068672747874</v>
      </c>
      <c r="G1253" s="111">
        <v>41080</v>
      </c>
      <c r="H1253" s="140">
        <v>1243</v>
      </c>
      <c r="I1253" s="149">
        <f t="shared" si="430"/>
        <v>2012</v>
      </c>
      <c r="J1253" s="13">
        <f t="shared" si="431"/>
        <v>6</v>
      </c>
      <c r="K1253" s="13">
        <f t="shared" si="432"/>
        <v>20</v>
      </c>
      <c r="L1253" s="144">
        <f t="shared" si="439"/>
        <v>172</v>
      </c>
      <c r="M1253" s="23">
        <f t="shared" si="433"/>
        <v>0.96753759330547084</v>
      </c>
      <c r="N1253" s="35">
        <f t="shared" si="434"/>
        <v>0.40899999954517041</v>
      </c>
      <c r="O1253" s="87">
        <f t="shared" si="435"/>
        <v>2.0600777249253008</v>
      </c>
      <c r="P1253" s="142">
        <f t="shared" si="436"/>
        <v>41.872695796682486</v>
      </c>
      <c r="R1253" s="60">
        <v>41080</v>
      </c>
      <c r="S1253" s="122">
        <v>1243</v>
      </c>
      <c r="T1253" s="73">
        <f>'Calcul Es et Ea'!C1252</f>
        <v>23.036999999999999</v>
      </c>
      <c r="U1253" s="65">
        <f>'Calcul Es et Ea'!D1252</f>
        <v>14.7622</v>
      </c>
      <c r="V1253" s="33">
        <f t="shared" si="440"/>
        <v>31.453094174636018</v>
      </c>
      <c r="W1253" s="33">
        <f t="shared" si="441"/>
        <v>22.88565126708427</v>
      </c>
      <c r="X1253" s="35">
        <f t="shared" si="442"/>
        <v>0.72761207975333031</v>
      </c>
      <c r="Y1253" s="25">
        <f t="shared" si="443"/>
        <v>17.621951475654889</v>
      </c>
      <c r="AA1253" s="60">
        <v>41080</v>
      </c>
      <c r="AB1253" s="122">
        <v>1243</v>
      </c>
      <c r="AC1253" s="73">
        <f t="shared" si="437"/>
        <v>23.036999999999999</v>
      </c>
      <c r="AD1253" s="65">
        <f t="shared" si="438"/>
        <v>14.7622</v>
      </c>
      <c r="AE1253" s="33">
        <f>'Calcul Es et Ea'!I1252</f>
        <v>2.0320817231812129</v>
      </c>
      <c r="AF1253" s="47">
        <f t="shared" si="444"/>
        <v>296.197</v>
      </c>
      <c r="AG1253" s="47">
        <f t="shared" si="445"/>
        <v>287.92220000000003</v>
      </c>
      <c r="AH1253" s="33">
        <f t="shared" si="446"/>
        <v>37.738489665803364</v>
      </c>
      <c r="AI1253" s="33">
        <f t="shared" si="447"/>
        <v>33.694770414387328</v>
      </c>
      <c r="AJ1253" s="25">
        <f t="shared" si="448"/>
        <v>3.1712647481761493</v>
      </c>
    </row>
    <row r="1254" spans="1:36" x14ac:dyDescent="0.45">
      <c r="A1254" s="60">
        <v>41081</v>
      </c>
      <c r="B1254" s="121">
        <v>1244</v>
      </c>
      <c r="C1254" s="89">
        <f t="shared" si="427"/>
        <v>17.167965447423704</v>
      </c>
      <c r="D1254" s="75">
        <f t="shared" si="428"/>
        <v>3.3227162307459133</v>
      </c>
      <c r="E1254" s="75">
        <f t="shared" si="429"/>
        <v>13.845249216677791</v>
      </c>
      <c r="G1254" s="111">
        <v>41081</v>
      </c>
      <c r="H1254" s="139">
        <v>1244</v>
      </c>
      <c r="I1254" s="149">
        <f t="shared" si="430"/>
        <v>2012</v>
      </c>
      <c r="J1254" s="13">
        <f t="shared" si="431"/>
        <v>6</v>
      </c>
      <c r="K1254" s="13">
        <f t="shared" si="432"/>
        <v>21</v>
      </c>
      <c r="L1254" s="144">
        <f t="shared" si="439"/>
        <v>173</v>
      </c>
      <c r="M1254" s="23">
        <f t="shared" si="433"/>
        <v>0.96744028821457528</v>
      </c>
      <c r="N1254" s="35">
        <f t="shared" si="434"/>
        <v>0.40893906975999411</v>
      </c>
      <c r="O1254" s="87">
        <f t="shared" si="435"/>
        <v>2.0599888176259675</v>
      </c>
      <c r="P1254" s="142">
        <f t="shared" si="436"/>
        <v>41.865933202083006</v>
      </c>
      <c r="R1254" s="60">
        <v>41081</v>
      </c>
      <c r="S1254" s="121">
        <v>1244</v>
      </c>
      <c r="T1254" s="73">
        <f>'Calcul Es et Ea'!C1253</f>
        <v>21.414390000000001</v>
      </c>
      <c r="U1254" s="65">
        <f>'Calcul Es et Ea'!D1253</f>
        <v>13.557919999999999</v>
      </c>
      <c r="V1254" s="33">
        <f t="shared" si="440"/>
        <v>31.448014384076671</v>
      </c>
      <c r="W1254" s="33">
        <f t="shared" si="441"/>
        <v>22.296059022628185</v>
      </c>
      <c r="X1254" s="35">
        <f t="shared" si="442"/>
        <v>0.70898145588223627</v>
      </c>
      <c r="Y1254" s="25">
        <f t="shared" si="443"/>
        <v>17.167965447423704</v>
      </c>
      <c r="AA1254" s="60">
        <v>41081</v>
      </c>
      <c r="AB1254" s="121">
        <v>1244</v>
      </c>
      <c r="AC1254" s="73">
        <f t="shared" si="437"/>
        <v>21.414390000000001</v>
      </c>
      <c r="AD1254" s="65">
        <f t="shared" si="438"/>
        <v>13.557919999999999</v>
      </c>
      <c r="AE1254" s="33">
        <f>'Calcul Es et Ea'!I1253</f>
        <v>1.7226618740838864</v>
      </c>
      <c r="AF1254" s="47">
        <f t="shared" si="444"/>
        <v>294.57439000000005</v>
      </c>
      <c r="AG1254" s="47">
        <f t="shared" si="445"/>
        <v>286.71792000000005</v>
      </c>
      <c r="AH1254" s="33">
        <f t="shared" si="446"/>
        <v>36.918312475480029</v>
      </c>
      <c r="AI1254" s="33">
        <f t="shared" si="447"/>
        <v>33.134562666160456</v>
      </c>
      <c r="AJ1254" s="25">
        <f t="shared" si="448"/>
        <v>3.3227162307459133</v>
      </c>
    </row>
    <row r="1255" spans="1:36" x14ac:dyDescent="0.45">
      <c r="A1255" s="60">
        <v>41082</v>
      </c>
      <c r="B1255" s="122">
        <v>1245</v>
      </c>
      <c r="C1255" s="89">
        <f t="shared" si="427"/>
        <v>17.856936097395231</v>
      </c>
      <c r="D1255" s="75">
        <f t="shared" si="428"/>
        <v>3.8362407940693029</v>
      </c>
      <c r="E1255" s="75">
        <f t="shared" si="429"/>
        <v>14.020695303325928</v>
      </c>
      <c r="G1255" s="111">
        <v>41082</v>
      </c>
      <c r="H1255" s="140">
        <v>1245</v>
      </c>
      <c r="I1255" s="149">
        <f t="shared" si="430"/>
        <v>2012</v>
      </c>
      <c r="J1255" s="13">
        <f t="shared" si="431"/>
        <v>6</v>
      </c>
      <c r="K1255" s="13">
        <f t="shared" si="432"/>
        <v>22</v>
      </c>
      <c r="L1255" s="144">
        <f t="shared" si="439"/>
        <v>174</v>
      </c>
      <c r="M1255" s="23">
        <f t="shared" si="433"/>
        <v>0.96735263126897797</v>
      </c>
      <c r="N1255" s="35">
        <f t="shared" si="434"/>
        <v>0.40875696250282001</v>
      </c>
      <c r="O1255" s="87">
        <f t="shared" si="435"/>
        <v>2.0597231440848831</v>
      </c>
      <c r="P1255" s="142">
        <f t="shared" si="436"/>
        <v>41.854514726117948</v>
      </c>
      <c r="R1255" s="60">
        <v>41082</v>
      </c>
      <c r="S1255" s="122">
        <v>1245</v>
      </c>
      <c r="T1255" s="73">
        <f>'Calcul Es et Ea'!C1254</f>
        <v>21.10416</v>
      </c>
      <c r="U1255" s="65">
        <f>'Calcul Es et Ea'!D1254</f>
        <v>12.599819999999999</v>
      </c>
      <c r="V1255" s="33">
        <f t="shared" si="440"/>
        <v>31.439437281670759</v>
      </c>
      <c r="W1255" s="33">
        <f t="shared" si="441"/>
        <v>23.190826100513288</v>
      </c>
      <c r="X1255" s="35">
        <f t="shared" si="442"/>
        <v>0.73763489762056189</v>
      </c>
      <c r="Y1255" s="25">
        <f t="shared" si="443"/>
        <v>17.856936097395231</v>
      </c>
      <c r="AA1255" s="60">
        <v>41082</v>
      </c>
      <c r="AB1255" s="122">
        <v>1245</v>
      </c>
      <c r="AC1255" s="73">
        <f t="shared" si="437"/>
        <v>21.10416</v>
      </c>
      <c r="AD1255" s="65">
        <f t="shared" si="438"/>
        <v>12.599819999999999</v>
      </c>
      <c r="AE1255" s="33">
        <f>'Calcul Es et Ea'!I1254</f>
        <v>1.4563696811301763</v>
      </c>
      <c r="AF1255" s="47">
        <f t="shared" si="444"/>
        <v>294.26416</v>
      </c>
      <c r="AG1255" s="47">
        <f t="shared" si="445"/>
        <v>285.75982000000005</v>
      </c>
      <c r="AH1255" s="33">
        <f t="shared" si="446"/>
        <v>36.763036411158062</v>
      </c>
      <c r="AI1255" s="33">
        <f t="shared" si="447"/>
        <v>32.693886292052973</v>
      </c>
      <c r="AJ1255" s="25">
        <f t="shared" si="448"/>
        <v>3.8362407940693029</v>
      </c>
    </row>
    <row r="1256" spans="1:36" x14ac:dyDescent="0.45">
      <c r="A1256" s="60">
        <v>41083</v>
      </c>
      <c r="B1256" s="122">
        <v>1246</v>
      </c>
      <c r="C1256" s="89">
        <f t="shared" si="427"/>
        <v>22.303400395363571</v>
      </c>
      <c r="D1256" s="75">
        <f t="shared" si="428"/>
        <v>5.2499332543862307</v>
      </c>
      <c r="E1256" s="75">
        <f t="shared" si="429"/>
        <v>17.05346714097734</v>
      </c>
      <c r="G1256" s="111">
        <v>41083</v>
      </c>
      <c r="H1256" s="140">
        <v>1246</v>
      </c>
      <c r="I1256" s="149">
        <f t="shared" si="430"/>
        <v>2012</v>
      </c>
      <c r="J1256" s="13">
        <f t="shared" si="431"/>
        <v>6</v>
      </c>
      <c r="K1256" s="13">
        <f t="shared" si="432"/>
        <v>23</v>
      </c>
      <c r="L1256" s="144">
        <f t="shared" si="439"/>
        <v>175</v>
      </c>
      <c r="M1256" s="23">
        <f t="shared" si="433"/>
        <v>0.96727464844332345</v>
      </c>
      <c r="N1256" s="35">
        <f t="shared" si="434"/>
        <v>0.40845373173595856</v>
      </c>
      <c r="O1256" s="87">
        <f t="shared" si="435"/>
        <v>2.0592809415171476</v>
      </c>
      <c r="P1256" s="142">
        <f t="shared" si="436"/>
        <v>41.838444944754663</v>
      </c>
      <c r="R1256" s="60">
        <v>41083</v>
      </c>
      <c r="S1256" s="122">
        <v>1246</v>
      </c>
      <c r="T1256" s="73">
        <f>'Calcul Es et Ea'!C1255</f>
        <v>22.486979999999999</v>
      </c>
      <c r="U1256" s="65">
        <f>'Calcul Es et Ea'!D1255</f>
        <v>9.2099039999999999</v>
      </c>
      <c r="V1256" s="33">
        <f t="shared" si="440"/>
        <v>31.427366304701916</v>
      </c>
      <c r="W1256" s="33">
        <f t="shared" si="441"/>
        <v>28.965455058913729</v>
      </c>
      <c r="X1256" s="35">
        <f t="shared" si="442"/>
        <v>0.92166345655824633</v>
      </c>
      <c r="Y1256" s="25">
        <f t="shared" si="443"/>
        <v>22.303400395363571</v>
      </c>
      <c r="AA1256" s="60">
        <v>41083</v>
      </c>
      <c r="AB1256" s="122">
        <v>1246</v>
      </c>
      <c r="AC1256" s="73">
        <f t="shared" si="437"/>
        <v>22.486979999999999</v>
      </c>
      <c r="AD1256" s="65">
        <f t="shared" si="438"/>
        <v>9.2099039999999999</v>
      </c>
      <c r="AE1256" s="33">
        <f>'Calcul Es et Ea'!I1255</f>
        <v>1.4556728635820457</v>
      </c>
      <c r="AF1256" s="47">
        <f t="shared" si="444"/>
        <v>295.64698000000004</v>
      </c>
      <c r="AG1256" s="47">
        <f t="shared" si="445"/>
        <v>282.36990400000002</v>
      </c>
      <c r="AH1256" s="33">
        <f t="shared" si="446"/>
        <v>37.458957069735177</v>
      </c>
      <c r="AI1256" s="33">
        <f t="shared" si="447"/>
        <v>31.169907822686479</v>
      </c>
      <c r="AJ1256" s="25">
        <f t="shared" si="448"/>
        <v>5.2499332543862307</v>
      </c>
    </row>
    <row r="1257" spans="1:36" x14ac:dyDescent="0.45">
      <c r="A1257" s="60">
        <v>41084</v>
      </c>
      <c r="B1257" s="121">
        <v>1247</v>
      </c>
      <c r="C1257" s="89">
        <f t="shared" si="427"/>
        <v>19.845656994655698</v>
      </c>
      <c r="D1257" s="75">
        <f t="shared" si="428"/>
        <v>4.1354186168546869</v>
      </c>
      <c r="E1257" s="75">
        <f t="shared" si="429"/>
        <v>15.710238377801012</v>
      </c>
      <c r="G1257" s="111">
        <v>41084</v>
      </c>
      <c r="H1257" s="139">
        <v>1247</v>
      </c>
      <c r="I1257" s="149">
        <f t="shared" si="430"/>
        <v>2012</v>
      </c>
      <c r="J1257" s="13">
        <f t="shared" si="431"/>
        <v>6</v>
      </c>
      <c r="K1257" s="13">
        <f t="shared" si="432"/>
        <v>24</v>
      </c>
      <c r="L1257" s="144">
        <f t="shared" si="439"/>
        <v>176</v>
      </c>
      <c r="M1257" s="23">
        <f t="shared" si="433"/>
        <v>0.96720636284560613</v>
      </c>
      <c r="N1257" s="35">
        <f t="shared" si="434"/>
        <v>0.40802946731323025</v>
      </c>
      <c r="O1257" s="87">
        <f t="shared" si="435"/>
        <v>2.0586626041170235</v>
      </c>
      <c r="P1257" s="142">
        <f t="shared" si="436"/>
        <v>41.817729532247981</v>
      </c>
      <c r="R1257" s="60">
        <v>41084</v>
      </c>
      <c r="S1257" s="121">
        <v>1247</v>
      </c>
      <c r="T1257" s="73">
        <f>'Calcul Es et Ea'!C1256</f>
        <v>20.907769999999999</v>
      </c>
      <c r="U1257" s="65">
        <f>'Calcul Es et Ea'!D1256</f>
        <v>10.385210000000001</v>
      </c>
      <c r="V1257" s="33">
        <f t="shared" si="440"/>
        <v>31.411805715443396</v>
      </c>
      <c r="W1257" s="33">
        <f t="shared" si="441"/>
        <v>25.773580512539866</v>
      </c>
      <c r="X1257" s="35">
        <f t="shared" si="442"/>
        <v>0.82050617357118261</v>
      </c>
      <c r="Y1257" s="25">
        <f t="shared" si="443"/>
        <v>19.845656994655698</v>
      </c>
      <c r="AA1257" s="60">
        <v>41084</v>
      </c>
      <c r="AB1257" s="121">
        <v>1247</v>
      </c>
      <c r="AC1257" s="73">
        <f t="shared" si="437"/>
        <v>20.907769999999999</v>
      </c>
      <c r="AD1257" s="65">
        <f t="shared" si="438"/>
        <v>10.385210000000001</v>
      </c>
      <c r="AE1257" s="33">
        <f>'Calcul Es et Ea'!I1256</f>
        <v>1.658757498989462</v>
      </c>
      <c r="AF1257" s="47">
        <f t="shared" si="444"/>
        <v>294.06777</v>
      </c>
      <c r="AG1257" s="47">
        <f t="shared" si="445"/>
        <v>283.54521</v>
      </c>
      <c r="AH1257" s="33">
        <f t="shared" si="446"/>
        <v>36.664992963781664</v>
      </c>
      <c r="AI1257" s="33">
        <f t="shared" si="447"/>
        <v>31.69210990906933</v>
      </c>
      <c r="AJ1257" s="25">
        <f t="shared" si="448"/>
        <v>4.1354186168546869</v>
      </c>
    </row>
    <row r="1258" spans="1:36" x14ac:dyDescent="0.45">
      <c r="A1258" s="60">
        <v>41085</v>
      </c>
      <c r="B1258" s="122">
        <v>1248</v>
      </c>
      <c r="C1258" s="89">
        <f t="shared" si="427"/>
        <v>12.727548068773796</v>
      </c>
      <c r="D1258" s="75">
        <f t="shared" si="428"/>
        <v>1.7966483862593974</v>
      </c>
      <c r="E1258" s="75">
        <f t="shared" si="429"/>
        <v>10.930899682514399</v>
      </c>
      <c r="G1258" s="111">
        <v>41085</v>
      </c>
      <c r="H1258" s="140">
        <v>1248</v>
      </c>
      <c r="I1258" s="149">
        <f t="shared" si="430"/>
        <v>2012</v>
      </c>
      <c r="J1258" s="13">
        <f t="shared" si="431"/>
        <v>6</v>
      </c>
      <c r="K1258" s="13">
        <f t="shared" si="432"/>
        <v>25</v>
      </c>
      <c r="L1258" s="144">
        <f t="shared" si="439"/>
        <v>177</v>
      </c>
      <c r="M1258" s="23">
        <f t="shared" si="433"/>
        <v>0.96714779471032231</v>
      </c>
      <c r="N1258" s="35">
        <f t="shared" si="434"/>
        <v>0.40748429495333988</v>
      </c>
      <c r="O1258" s="87">
        <f t="shared" si="435"/>
        <v>2.0578686817523604</v>
      </c>
      <c r="P1258" s="142">
        <f t="shared" si="436"/>
        <v>41.792375255316799</v>
      </c>
      <c r="R1258" s="60">
        <v>41085</v>
      </c>
      <c r="S1258" s="122">
        <v>1248</v>
      </c>
      <c r="T1258" s="73">
        <f>'Calcul Es et Ea'!C1257</f>
        <v>19.995170000000002</v>
      </c>
      <c r="U1258" s="65">
        <f>'Calcul Es et Ea'!D1257</f>
        <v>15.661989999999999</v>
      </c>
      <c r="V1258" s="33">
        <f t="shared" si="440"/>
        <v>31.39276059678377</v>
      </c>
      <c r="W1258" s="33">
        <f t="shared" si="441"/>
        <v>16.529283206199736</v>
      </c>
      <c r="X1258" s="35">
        <f t="shared" si="442"/>
        <v>0.52653168730542232</v>
      </c>
      <c r="Y1258" s="25">
        <f t="shared" si="443"/>
        <v>12.727548068773796</v>
      </c>
      <c r="AA1258" s="60">
        <v>41085</v>
      </c>
      <c r="AB1258" s="122">
        <v>1248</v>
      </c>
      <c r="AC1258" s="73">
        <f t="shared" si="437"/>
        <v>19.995170000000002</v>
      </c>
      <c r="AD1258" s="65">
        <f t="shared" si="438"/>
        <v>15.661989999999999</v>
      </c>
      <c r="AE1258" s="33">
        <f>'Calcul Es et Ea'!I1257</f>
        <v>2.0082819771590348</v>
      </c>
      <c r="AF1258" s="47">
        <f t="shared" si="444"/>
        <v>293.15517</v>
      </c>
      <c r="AG1258" s="47">
        <f t="shared" si="445"/>
        <v>288.82199000000003</v>
      </c>
      <c r="AH1258" s="33">
        <f t="shared" si="446"/>
        <v>36.21196767060686</v>
      </c>
      <c r="AI1258" s="33">
        <f t="shared" si="447"/>
        <v>34.117949115816131</v>
      </c>
      <c r="AJ1258" s="25">
        <f t="shared" si="448"/>
        <v>1.7966483862593974</v>
      </c>
    </row>
    <row r="1259" spans="1:36" x14ac:dyDescent="0.45">
      <c r="A1259" s="60">
        <v>41086</v>
      </c>
      <c r="B1259" s="122">
        <v>1249</v>
      </c>
      <c r="C1259" s="89">
        <f t="shared" si="427"/>
        <v>19.220960788904513</v>
      </c>
      <c r="D1259" s="75">
        <f t="shared" si="428"/>
        <v>3.4672746616677186</v>
      </c>
      <c r="E1259" s="75">
        <f t="shared" si="429"/>
        <v>15.753686127236794</v>
      </c>
      <c r="G1259" s="111">
        <v>41086</v>
      </c>
      <c r="H1259" s="140">
        <v>1249</v>
      </c>
      <c r="I1259" s="149">
        <f t="shared" si="430"/>
        <v>2012</v>
      </c>
      <c r="J1259" s="13">
        <f t="shared" si="431"/>
        <v>6</v>
      </c>
      <c r="K1259" s="13">
        <f t="shared" si="432"/>
        <v>26</v>
      </c>
      <c r="L1259" s="144">
        <f t="shared" si="439"/>
        <v>178</v>
      </c>
      <c r="M1259" s="23">
        <f t="shared" si="433"/>
        <v>0.96709896139247453</v>
      </c>
      <c r="N1259" s="35">
        <f t="shared" si="434"/>
        <v>0.40681837620262351</v>
      </c>
      <c r="O1259" s="87">
        <f t="shared" si="435"/>
        <v>2.0568998781503072</v>
      </c>
      <c r="P1259" s="142">
        <f t="shared" si="436"/>
        <v>41.7623899661682</v>
      </c>
      <c r="R1259" s="60">
        <v>41086</v>
      </c>
      <c r="S1259" s="122">
        <v>1249</v>
      </c>
      <c r="T1259" s="73">
        <f>'Calcul Es et Ea'!C1258</f>
        <v>25.367329999999999</v>
      </c>
      <c r="U1259" s="65">
        <f>'Calcul Es et Ea'!D1258</f>
        <v>15.47062</v>
      </c>
      <c r="V1259" s="33">
        <f t="shared" si="440"/>
        <v>31.370236846986906</v>
      </c>
      <c r="W1259" s="33">
        <f t="shared" si="441"/>
        <v>24.96228673883703</v>
      </c>
      <c r="X1259" s="35">
        <f t="shared" si="442"/>
        <v>0.79573153561429499</v>
      </c>
      <c r="Y1259" s="25">
        <f t="shared" si="443"/>
        <v>19.220960788904513</v>
      </c>
      <c r="AA1259" s="60">
        <v>41086</v>
      </c>
      <c r="AB1259" s="122">
        <v>1249</v>
      </c>
      <c r="AC1259" s="73">
        <f t="shared" si="437"/>
        <v>25.367329999999999</v>
      </c>
      <c r="AD1259" s="65">
        <f t="shared" si="438"/>
        <v>15.47062</v>
      </c>
      <c r="AE1259" s="33">
        <f>'Calcul Es et Ea'!I1258</f>
        <v>2.2238959814470864</v>
      </c>
      <c r="AF1259" s="47">
        <f t="shared" si="444"/>
        <v>298.52733000000001</v>
      </c>
      <c r="AG1259" s="47">
        <f t="shared" si="445"/>
        <v>288.63062000000002</v>
      </c>
      <c r="AH1259" s="33">
        <f t="shared" si="446"/>
        <v>38.940209166787483</v>
      </c>
      <c r="AI1259" s="33">
        <f t="shared" si="447"/>
        <v>34.027614365596079</v>
      </c>
      <c r="AJ1259" s="25">
        <f t="shared" si="448"/>
        <v>3.4672746616677186</v>
      </c>
    </row>
    <row r="1260" spans="1:36" x14ac:dyDescent="0.45">
      <c r="A1260" s="60">
        <v>41087</v>
      </c>
      <c r="B1260" s="121">
        <v>1250</v>
      </c>
      <c r="C1260" s="89">
        <f t="shared" si="427"/>
        <v>22.770580099212374</v>
      </c>
      <c r="D1260" s="75">
        <f t="shared" si="428"/>
        <v>4.2872848797341643</v>
      </c>
      <c r="E1260" s="75">
        <f t="shared" si="429"/>
        <v>18.483295219478208</v>
      </c>
      <c r="G1260" s="111">
        <v>41087</v>
      </c>
      <c r="H1260" s="139">
        <v>1250</v>
      </c>
      <c r="I1260" s="149">
        <f t="shared" si="430"/>
        <v>2012</v>
      </c>
      <c r="J1260" s="13">
        <f t="shared" si="431"/>
        <v>6</v>
      </c>
      <c r="K1260" s="13">
        <f t="shared" si="432"/>
        <v>27</v>
      </c>
      <c r="L1260" s="144">
        <f t="shared" si="439"/>
        <v>179</v>
      </c>
      <c r="M1260" s="23">
        <f t="shared" si="433"/>
        <v>0.96705987736242871</v>
      </c>
      <c r="N1260" s="35">
        <f t="shared" si="434"/>
        <v>0.40603190838717862</v>
      </c>
      <c r="O1260" s="87">
        <f t="shared" si="435"/>
        <v>2.0557570485870476</v>
      </c>
      <c r="P1260" s="142">
        <f t="shared" si="436"/>
        <v>41.727782594426749</v>
      </c>
      <c r="R1260" s="60">
        <v>41087</v>
      </c>
      <c r="S1260" s="121">
        <v>1250</v>
      </c>
      <c r="T1260" s="73">
        <f>'Calcul Es et Ea'!C1259</f>
        <v>29.971730000000001</v>
      </c>
      <c r="U1260" s="65">
        <f>'Calcul Es et Ea'!D1259</f>
        <v>16.05911</v>
      </c>
      <c r="V1260" s="33">
        <f t="shared" si="440"/>
        <v>31.344241173629598</v>
      </c>
      <c r="W1260" s="33">
        <f t="shared" si="441"/>
        <v>29.572181947029055</v>
      </c>
      <c r="X1260" s="35">
        <f t="shared" si="442"/>
        <v>0.94346459954846806</v>
      </c>
      <c r="Y1260" s="25">
        <f t="shared" si="443"/>
        <v>22.770580099212374</v>
      </c>
      <c r="AA1260" s="60">
        <v>41087</v>
      </c>
      <c r="AB1260" s="121">
        <v>1250</v>
      </c>
      <c r="AC1260" s="73">
        <f t="shared" si="437"/>
        <v>29.971730000000001</v>
      </c>
      <c r="AD1260" s="65">
        <f t="shared" si="438"/>
        <v>16.05911</v>
      </c>
      <c r="AE1260" s="33">
        <f>'Calcul Es et Ea'!I1259</f>
        <v>2.4108738023335023</v>
      </c>
      <c r="AF1260" s="47">
        <f t="shared" si="444"/>
        <v>303.13173</v>
      </c>
      <c r="AG1260" s="47">
        <f t="shared" si="445"/>
        <v>289.21911</v>
      </c>
      <c r="AH1260" s="33">
        <f t="shared" si="446"/>
        <v>41.398774533424877</v>
      </c>
      <c r="AI1260" s="33">
        <f t="shared" si="447"/>
        <v>34.305980359606082</v>
      </c>
      <c r="AJ1260" s="25">
        <f t="shared" si="448"/>
        <v>4.2872848797341643</v>
      </c>
    </row>
    <row r="1261" spans="1:36" x14ac:dyDescent="0.45">
      <c r="A1261" s="60">
        <v>41088</v>
      </c>
      <c r="B1261" s="122">
        <v>1251</v>
      </c>
      <c r="C1261" s="89">
        <f t="shared" si="427"/>
        <v>20.25254938733973</v>
      </c>
      <c r="D1261" s="75">
        <f t="shared" si="428"/>
        <v>3.8195828909375966</v>
      </c>
      <c r="E1261" s="75">
        <f t="shared" si="429"/>
        <v>16.432966496402134</v>
      </c>
      <c r="G1261" s="111">
        <v>41088</v>
      </c>
      <c r="H1261" s="140">
        <v>1251</v>
      </c>
      <c r="I1261" s="149">
        <f t="shared" si="430"/>
        <v>2012</v>
      </c>
      <c r="J1261" s="13">
        <f t="shared" si="431"/>
        <v>6</v>
      </c>
      <c r="K1261" s="13">
        <f t="shared" si="432"/>
        <v>28</v>
      </c>
      <c r="L1261" s="144">
        <f t="shared" si="439"/>
        <v>180</v>
      </c>
      <c r="M1261" s="23">
        <f t="shared" si="433"/>
        <v>0.96703055420162642</v>
      </c>
      <c r="N1261" s="35">
        <f t="shared" si="434"/>
        <v>0.40512512455439242</v>
      </c>
      <c r="O1261" s="87">
        <f t="shared" si="435"/>
        <v>2.0544411970976681</v>
      </c>
      <c r="P1261" s="142">
        <f t="shared" si="436"/>
        <v>41.68856313804114</v>
      </c>
      <c r="R1261" s="60">
        <v>41088</v>
      </c>
      <c r="S1261" s="122">
        <v>1251</v>
      </c>
      <c r="T1261" s="73">
        <f>'Calcul Es et Ea'!C1260</f>
        <v>27.526150000000001</v>
      </c>
      <c r="U1261" s="65">
        <f>'Calcul Es et Ea'!D1260</f>
        <v>16.499669999999998</v>
      </c>
      <c r="V1261" s="33">
        <f t="shared" si="440"/>
        <v>31.314781086770985</v>
      </c>
      <c r="W1261" s="33">
        <f t="shared" si="441"/>
        <v>26.3020121913503</v>
      </c>
      <c r="X1261" s="35">
        <f t="shared" si="442"/>
        <v>0.83992323364705423</v>
      </c>
      <c r="Y1261" s="25">
        <f t="shared" si="443"/>
        <v>20.25254938733973</v>
      </c>
      <c r="AA1261" s="60">
        <v>41088</v>
      </c>
      <c r="AB1261" s="122">
        <v>1251</v>
      </c>
      <c r="AC1261" s="73">
        <f t="shared" si="437"/>
        <v>27.526150000000001</v>
      </c>
      <c r="AD1261" s="65">
        <f t="shared" si="438"/>
        <v>16.499669999999998</v>
      </c>
      <c r="AE1261" s="33">
        <f>'Calcul Es et Ea'!I1260</f>
        <v>2.2362740600160862</v>
      </c>
      <c r="AF1261" s="47">
        <f t="shared" si="444"/>
        <v>300.68615</v>
      </c>
      <c r="AG1261" s="47">
        <f t="shared" si="445"/>
        <v>289.65967000000001</v>
      </c>
      <c r="AH1261" s="33">
        <f t="shared" si="446"/>
        <v>40.078881298650145</v>
      </c>
      <c r="AI1261" s="33">
        <f t="shared" si="447"/>
        <v>34.515488114187477</v>
      </c>
      <c r="AJ1261" s="25">
        <f t="shared" si="448"/>
        <v>3.8195828909375966</v>
      </c>
    </row>
    <row r="1262" spans="1:36" x14ac:dyDescent="0.45">
      <c r="A1262" s="60">
        <v>41089</v>
      </c>
      <c r="B1262" s="122">
        <v>1252</v>
      </c>
      <c r="C1262" s="89">
        <f t="shared" si="427"/>
        <v>16.851645813131945</v>
      </c>
      <c r="D1262" s="75">
        <f t="shared" si="428"/>
        <v>3.3447922709527846</v>
      </c>
      <c r="E1262" s="75">
        <f t="shared" si="429"/>
        <v>13.506853542179162</v>
      </c>
      <c r="G1262" s="111">
        <v>41089</v>
      </c>
      <c r="H1262" s="140">
        <v>1252</v>
      </c>
      <c r="I1262" s="149">
        <f t="shared" si="430"/>
        <v>2012</v>
      </c>
      <c r="J1262" s="13">
        <f t="shared" si="431"/>
        <v>6</v>
      </c>
      <c r="K1262" s="13">
        <f t="shared" si="432"/>
        <v>29</v>
      </c>
      <c r="L1262" s="144">
        <f t="shared" si="439"/>
        <v>181</v>
      </c>
      <c r="M1262" s="23">
        <f t="shared" si="433"/>
        <v>0.96701100059915313</v>
      </c>
      <c r="N1262" s="35">
        <f t="shared" si="434"/>
        <v>0.40409829340388442</v>
      </c>
      <c r="O1262" s="87">
        <f t="shared" si="435"/>
        <v>2.0529534732254326</v>
      </c>
      <c r="P1262" s="142">
        <f t="shared" si="436"/>
        <v>41.644742653253211</v>
      </c>
      <c r="R1262" s="60">
        <v>41089</v>
      </c>
      <c r="S1262" s="122">
        <v>1252</v>
      </c>
      <c r="T1262" s="73">
        <f>'Calcul Es et Ea'!C1261</f>
        <v>22.58531</v>
      </c>
      <c r="U1262" s="65">
        <f>'Calcul Es et Ea'!D1261</f>
        <v>14.93506</v>
      </c>
      <c r="V1262" s="33">
        <f t="shared" si="440"/>
        <v>31.281864891417683</v>
      </c>
      <c r="W1262" s="33">
        <f t="shared" si="441"/>
        <v>21.885254302768761</v>
      </c>
      <c r="X1262" s="35">
        <f t="shared" si="442"/>
        <v>0.69961475694414488</v>
      </c>
      <c r="Y1262" s="25">
        <f t="shared" si="443"/>
        <v>16.851645813131945</v>
      </c>
      <c r="AA1262" s="60">
        <v>41089</v>
      </c>
      <c r="AB1262" s="122">
        <v>1252</v>
      </c>
      <c r="AC1262" s="73">
        <f t="shared" si="437"/>
        <v>22.58531</v>
      </c>
      <c r="AD1262" s="65">
        <f t="shared" si="438"/>
        <v>14.93506</v>
      </c>
      <c r="AE1262" s="33">
        <f>'Calcul Es et Ea'!I1261</f>
        <v>1.6926396385910749</v>
      </c>
      <c r="AF1262" s="47">
        <f t="shared" si="444"/>
        <v>295.74531000000002</v>
      </c>
      <c r="AG1262" s="47">
        <f t="shared" si="445"/>
        <v>288.09506000000005</v>
      </c>
      <c r="AH1262" s="33">
        <f t="shared" si="446"/>
        <v>37.508816225857807</v>
      </c>
      <c r="AI1262" s="33">
        <f t="shared" si="447"/>
        <v>33.775760701080905</v>
      </c>
      <c r="AJ1262" s="25">
        <f t="shared" si="448"/>
        <v>3.3447922709527846</v>
      </c>
    </row>
    <row r="1263" spans="1:36" x14ac:dyDescent="0.45">
      <c r="A1263" s="60">
        <v>41090</v>
      </c>
      <c r="B1263" s="121">
        <v>1253</v>
      </c>
      <c r="C1263" s="89">
        <f t="shared" si="427"/>
        <v>18.462951437920111</v>
      </c>
      <c r="D1263" s="75">
        <f t="shared" si="428"/>
        <v>3.7927545728738066</v>
      </c>
      <c r="E1263" s="75">
        <f t="shared" si="429"/>
        <v>14.670196865046304</v>
      </c>
      <c r="G1263" s="111">
        <v>41090</v>
      </c>
      <c r="H1263" s="139">
        <v>1253</v>
      </c>
      <c r="I1263" s="149">
        <f t="shared" si="430"/>
        <v>2012</v>
      </c>
      <c r="J1263" s="13">
        <f t="shared" si="431"/>
        <v>6</v>
      </c>
      <c r="K1263" s="13">
        <f t="shared" si="432"/>
        <v>30</v>
      </c>
      <c r="L1263" s="144">
        <f t="shared" si="439"/>
        <v>182</v>
      </c>
      <c r="M1263" s="23">
        <f t="shared" si="433"/>
        <v>0.96700122234916319</v>
      </c>
      <c r="N1263" s="35">
        <f t="shared" si="434"/>
        <v>0.40295171920788542</v>
      </c>
      <c r="O1263" s="87">
        <f t="shared" si="435"/>
        <v>2.0512951683326874</v>
      </c>
      <c r="P1263" s="142">
        <f t="shared" si="436"/>
        <v>41.596333243727166</v>
      </c>
      <c r="R1263" s="60">
        <v>41090</v>
      </c>
      <c r="S1263" s="121">
        <v>1253</v>
      </c>
      <c r="T1263" s="73">
        <f>'Calcul Es et Ea'!C1262</f>
        <v>22.162410000000001</v>
      </c>
      <c r="U1263" s="65">
        <f>'Calcul Es et Ea'!D1262</f>
        <v>12.957839999999999</v>
      </c>
      <c r="V1263" s="33">
        <f t="shared" si="440"/>
        <v>31.2455016793581</v>
      </c>
      <c r="W1263" s="33">
        <f t="shared" si="441"/>
        <v>23.977859010285858</v>
      </c>
      <c r="X1263" s="35">
        <f t="shared" si="442"/>
        <v>0.76740195297060931</v>
      </c>
      <c r="Y1263" s="25">
        <f t="shared" si="443"/>
        <v>18.462951437920111</v>
      </c>
      <c r="AA1263" s="60">
        <v>41090</v>
      </c>
      <c r="AB1263" s="121">
        <v>1253</v>
      </c>
      <c r="AC1263" s="73">
        <f t="shared" si="437"/>
        <v>22.162410000000001</v>
      </c>
      <c r="AD1263" s="65">
        <f t="shared" si="438"/>
        <v>12.957839999999999</v>
      </c>
      <c r="AE1263" s="33">
        <f>'Calcul Es et Ea'!I1262</f>
        <v>1.6970029259279589</v>
      </c>
      <c r="AF1263" s="47">
        <f t="shared" si="444"/>
        <v>295.32241000000005</v>
      </c>
      <c r="AG1263" s="47">
        <f t="shared" si="445"/>
        <v>286.11784</v>
      </c>
      <c r="AH1263" s="33">
        <f t="shared" si="446"/>
        <v>37.294733546953125</v>
      </c>
      <c r="AI1263" s="33">
        <f t="shared" si="447"/>
        <v>32.858039264189969</v>
      </c>
      <c r="AJ1263" s="25">
        <f t="shared" si="448"/>
        <v>3.7927545728738066</v>
      </c>
    </row>
    <row r="1264" spans="1:36" x14ac:dyDescent="0.45">
      <c r="A1264" s="60">
        <v>41091</v>
      </c>
      <c r="B1264" s="122">
        <v>1254</v>
      </c>
      <c r="C1264" s="89">
        <f t="shared" si="427"/>
        <v>21.477913620453858</v>
      </c>
      <c r="D1264" s="75">
        <f t="shared" si="428"/>
        <v>5.0796444565988805</v>
      </c>
      <c r="E1264" s="75">
        <f t="shared" si="429"/>
        <v>16.398269163854977</v>
      </c>
      <c r="G1264" s="111">
        <v>41091</v>
      </c>
      <c r="H1264" s="140">
        <v>1254</v>
      </c>
      <c r="I1264" s="149">
        <f t="shared" si="430"/>
        <v>2012</v>
      </c>
      <c r="J1264" s="13">
        <f t="shared" si="431"/>
        <v>7</v>
      </c>
      <c r="K1264" s="13">
        <f t="shared" si="432"/>
        <v>1</v>
      </c>
      <c r="L1264" s="144">
        <f t="shared" si="439"/>
        <v>183</v>
      </c>
      <c r="M1264" s="23">
        <f t="shared" si="433"/>
        <v>0.96700122234916319</v>
      </c>
      <c r="N1264" s="35">
        <f t="shared" si="434"/>
        <v>0.4016857417210748</v>
      </c>
      <c r="O1264" s="87">
        <f t="shared" si="435"/>
        <v>2.0494677114982842</v>
      </c>
      <c r="P1264" s="142">
        <f t="shared" si="436"/>
        <v>41.543348048947443</v>
      </c>
      <c r="R1264" s="60">
        <v>41091</v>
      </c>
      <c r="S1264" s="122">
        <v>1254</v>
      </c>
      <c r="T1264" s="73">
        <f>'Calcul Es et Ea'!C1263</f>
        <v>22.651759999999999</v>
      </c>
      <c r="U1264" s="65">
        <f>'Calcul Es et Ea'!D1263</f>
        <v>10.16377</v>
      </c>
      <c r="V1264" s="33">
        <f t="shared" si="440"/>
        <v>31.205701320447364</v>
      </c>
      <c r="W1264" s="33">
        <f t="shared" si="441"/>
        <v>27.893394312277735</v>
      </c>
      <c r="X1264" s="35">
        <f t="shared" si="442"/>
        <v>0.89385571007823306</v>
      </c>
      <c r="Y1264" s="25">
        <f t="shared" si="443"/>
        <v>21.477913620453858</v>
      </c>
      <c r="AA1264" s="60">
        <v>41091</v>
      </c>
      <c r="AB1264" s="122">
        <v>1254</v>
      </c>
      <c r="AC1264" s="73">
        <f t="shared" si="437"/>
        <v>22.651759999999999</v>
      </c>
      <c r="AD1264" s="65">
        <f t="shared" si="438"/>
        <v>10.16377</v>
      </c>
      <c r="AE1264" s="33">
        <f>'Calcul Es et Ea'!I1263</f>
        <v>1.4481426823581989</v>
      </c>
      <c r="AF1264" s="47">
        <f t="shared" si="444"/>
        <v>295.81176000000005</v>
      </c>
      <c r="AG1264" s="47">
        <f t="shared" si="445"/>
        <v>283.32377000000002</v>
      </c>
      <c r="AH1264" s="33">
        <f t="shared" si="446"/>
        <v>37.542538498549398</v>
      </c>
      <c r="AI1264" s="33">
        <f t="shared" si="447"/>
        <v>31.59322361218614</v>
      </c>
      <c r="AJ1264" s="25">
        <f t="shared" si="448"/>
        <v>5.0796444565988805</v>
      </c>
    </row>
    <row r="1265" spans="1:36" x14ac:dyDescent="0.45">
      <c r="A1265" s="60">
        <v>41092</v>
      </c>
      <c r="B1265" s="122">
        <v>1255</v>
      </c>
      <c r="C1265" s="89">
        <f t="shared" si="427"/>
        <v>21.183689815143559</v>
      </c>
      <c r="D1265" s="75">
        <f t="shared" si="428"/>
        <v>4.9817096772636962</v>
      </c>
      <c r="E1265" s="75">
        <f t="shared" si="429"/>
        <v>16.201980137879865</v>
      </c>
      <c r="G1265" s="111">
        <v>41092</v>
      </c>
      <c r="H1265" s="140">
        <v>1255</v>
      </c>
      <c r="I1265" s="149">
        <f t="shared" si="430"/>
        <v>2012</v>
      </c>
      <c r="J1265" s="13">
        <f t="shared" si="431"/>
        <v>7</v>
      </c>
      <c r="K1265" s="13">
        <f t="shared" si="432"/>
        <v>2</v>
      </c>
      <c r="L1265" s="144">
        <f t="shared" si="439"/>
        <v>184</v>
      </c>
      <c r="M1265" s="23">
        <f t="shared" si="433"/>
        <v>0.96701100059915313</v>
      </c>
      <c r="N1265" s="35">
        <f t="shared" si="434"/>
        <v>0.40030073607990391</v>
      </c>
      <c r="O1265" s="87">
        <f t="shared" si="435"/>
        <v>2.0474726650288115</v>
      </c>
      <c r="P1265" s="142">
        <f t="shared" si="436"/>
        <v>41.485801232004043</v>
      </c>
      <c r="R1265" s="60">
        <v>41092</v>
      </c>
      <c r="S1265" s="122">
        <v>1255</v>
      </c>
      <c r="T1265" s="73">
        <f>'Calcul Es et Ea'!C1264</f>
        <v>20.85145</v>
      </c>
      <c r="U1265" s="65">
        <f>'Calcul Es et Ea'!D1264</f>
        <v>8.6695340000000005</v>
      </c>
      <c r="V1265" s="33">
        <f t="shared" si="440"/>
        <v>31.162474453432161</v>
      </c>
      <c r="W1265" s="33">
        <f t="shared" si="441"/>
        <v>27.511285474212414</v>
      </c>
      <c r="X1265" s="35">
        <f t="shared" si="442"/>
        <v>0.88283379149894137</v>
      </c>
      <c r="Y1265" s="25">
        <f t="shared" si="443"/>
        <v>21.183689815143559</v>
      </c>
      <c r="AA1265" s="60">
        <v>41092</v>
      </c>
      <c r="AB1265" s="122">
        <v>1255</v>
      </c>
      <c r="AC1265" s="73">
        <f t="shared" si="437"/>
        <v>20.85145</v>
      </c>
      <c r="AD1265" s="65">
        <f t="shared" si="438"/>
        <v>8.6695340000000005</v>
      </c>
      <c r="AE1265" s="33">
        <f>'Calcul Es et Ea'!I1264</f>
        <v>1.3863078512648022</v>
      </c>
      <c r="AF1265" s="47">
        <f t="shared" si="444"/>
        <v>294.01145000000002</v>
      </c>
      <c r="AG1265" s="47">
        <f t="shared" si="445"/>
        <v>281.82953400000002</v>
      </c>
      <c r="AH1265" s="33">
        <f t="shared" si="446"/>
        <v>36.636912644028087</v>
      </c>
      <c r="AI1265" s="33">
        <f t="shared" si="447"/>
        <v>30.931993014692761</v>
      </c>
      <c r="AJ1265" s="25">
        <f t="shared" si="448"/>
        <v>4.9817096772636962</v>
      </c>
    </row>
    <row r="1266" spans="1:36" x14ac:dyDescent="0.45">
      <c r="A1266" s="60">
        <v>41093</v>
      </c>
      <c r="B1266" s="121">
        <v>1256</v>
      </c>
      <c r="C1266" s="89">
        <f t="shared" si="427"/>
        <v>19.02010700562208</v>
      </c>
      <c r="D1266" s="75">
        <f t="shared" si="428"/>
        <v>3.9012189213516013</v>
      </c>
      <c r="E1266" s="75">
        <f t="shared" si="429"/>
        <v>15.118888084270479</v>
      </c>
      <c r="G1266" s="111">
        <v>41093</v>
      </c>
      <c r="H1266" s="139">
        <v>1256</v>
      </c>
      <c r="I1266" s="149">
        <f t="shared" si="430"/>
        <v>2012</v>
      </c>
      <c r="J1266" s="13">
        <f t="shared" si="431"/>
        <v>7</v>
      </c>
      <c r="K1266" s="13">
        <f t="shared" si="432"/>
        <v>3</v>
      </c>
      <c r="L1266" s="144">
        <f t="shared" si="439"/>
        <v>185</v>
      </c>
      <c r="M1266" s="23">
        <f t="shared" si="433"/>
        <v>0.96703055420162642</v>
      </c>
      <c r="N1266" s="35">
        <f t="shared" si="434"/>
        <v>0.39879711269143509</v>
      </c>
      <c r="O1266" s="87">
        <f t="shared" si="435"/>
        <v>2.045311719612998</v>
      </c>
      <c r="P1266" s="142">
        <f t="shared" si="436"/>
        <v>41.423707966892273</v>
      </c>
      <c r="R1266" s="60">
        <v>41093</v>
      </c>
      <c r="S1266" s="121">
        <v>1256</v>
      </c>
      <c r="T1266" s="73">
        <f>'Calcul Es et Ea'!C1265</f>
        <v>24.74804</v>
      </c>
      <c r="U1266" s="65">
        <f>'Calcul Es et Ea'!D1265</f>
        <v>14.897970000000001</v>
      </c>
      <c r="V1266" s="33">
        <f t="shared" si="440"/>
        <v>31.115832476410802</v>
      </c>
      <c r="W1266" s="33">
        <f t="shared" si="441"/>
        <v>24.701437669639063</v>
      </c>
      <c r="X1266" s="35">
        <f t="shared" si="442"/>
        <v>0.79385430836103932</v>
      </c>
      <c r="Y1266" s="25">
        <f t="shared" si="443"/>
        <v>19.02010700562208</v>
      </c>
      <c r="AA1266" s="60">
        <v>41093</v>
      </c>
      <c r="AB1266" s="121">
        <v>1256</v>
      </c>
      <c r="AC1266" s="73">
        <f t="shared" si="437"/>
        <v>24.74804</v>
      </c>
      <c r="AD1266" s="65">
        <f t="shared" si="438"/>
        <v>14.897970000000001</v>
      </c>
      <c r="AE1266" s="33">
        <f>'Calcul Es et Ea'!I1265</f>
        <v>1.853998381398746</v>
      </c>
      <c r="AF1266" s="47">
        <f t="shared" si="444"/>
        <v>297.90804000000003</v>
      </c>
      <c r="AG1266" s="47">
        <f t="shared" si="445"/>
        <v>288.05797000000001</v>
      </c>
      <c r="AH1266" s="33">
        <f t="shared" si="446"/>
        <v>38.618089972797605</v>
      </c>
      <c r="AI1266" s="33">
        <f t="shared" si="447"/>
        <v>33.758370592916108</v>
      </c>
      <c r="AJ1266" s="25">
        <f t="shared" si="448"/>
        <v>3.9012189213516013</v>
      </c>
    </row>
    <row r="1267" spans="1:36" x14ac:dyDescent="0.45">
      <c r="A1267" s="60">
        <v>41094</v>
      </c>
      <c r="B1267" s="122">
        <v>1257</v>
      </c>
      <c r="C1267" s="89">
        <f t="shared" si="427"/>
        <v>20.99373100191422</v>
      </c>
      <c r="D1267" s="75">
        <f t="shared" si="428"/>
        <v>4.3408979805488199</v>
      </c>
      <c r="E1267" s="75">
        <f t="shared" si="429"/>
        <v>16.652833021365399</v>
      </c>
      <c r="G1267" s="111">
        <v>41094</v>
      </c>
      <c r="H1267" s="140">
        <v>1257</v>
      </c>
      <c r="I1267" s="149">
        <f t="shared" si="430"/>
        <v>2012</v>
      </c>
      <c r="J1267" s="13">
        <f t="shared" si="431"/>
        <v>7</v>
      </c>
      <c r="K1267" s="13">
        <f t="shared" si="432"/>
        <v>4</v>
      </c>
      <c r="L1267" s="144">
        <f t="shared" si="439"/>
        <v>186</v>
      </c>
      <c r="M1267" s="23">
        <f t="shared" si="433"/>
        <v>0.96705987736242871</v>
      </c>
      <c r="N1267" s="35">
        <f t="shared" si="434"/>
        <v>0.39717531711172921</v>
      </c>
      <c r="O1267" s="87">
        <f t="shared" si="435"/>
        <v>2.042986689150398</v>
      </c>
      <c r="P1267" s="142">
        <f t="shared" si="436"/>
        <v>41.357084425461153</v>
      </c>
      <c r="R1267" s="60">
        <v>41094</v>
      </c>
      <c r="S1267" s="122">
        <v>1257</v>
      </c>
      <c r="T1267" s="73">
        <f>'Calcul Es et Ea'!C1266</f>
        <v>25.376180000000002</v>
      </c>
      <c r="U1267" s="65">
        <f>'Calcul Es et Ea'!D1266</f>
        <v>13.33717</v>
      </c>
      <c r="V1267" s="33">
        <f t="shared" si="440"/>
        <v>31.065787537029401</v>
      </c>
      <c r="W1267" s="33">
        <f t="shared" si="441"/>
        <v>27.264585716771712</v>
      </c>
      <c r="X1267" s="35">
        <f t="shared" si="442"/>
        <v>0.87764025567590132</v>
      </c>
      <c r="Y1267" s="25">
        <f t="shared" si="443"/>
        <v>20.99373100191422</v>
      </c>
      <c r="AA1267" s="60">
        <v>41094</v>
      </c>
      <c r="AB1267" s="122">
        <v>1257</v>
      </c>
      <c r="AC1267" s="73">
        <f t="shared" si="437"/>
        <v>25.376180000000002</v>
      </c>
      <c r="AD1267" s="65">
        <f t="shared" si="438"/>
        <v>13.33717</v>
      </c>
      <c r="AE1267" s="33">
        <f>'Calcul Es et Ea'!I1266</f>
        <v>1.9503095371539607</v>
      </c>
      <c r="AF1267" s="47">
        <f t="shared" si="444"/>
        <v>298.53618</v>
      </c>
      <c r="AG1267" s="47">
        <f t="shared" si="445"/>
        <v>286.49717000000004</v>
      </c>
      <c r="AH1267" s="33">
        <f t="shared" si="446"/>
        <v>38.944826984206458</v>
      </c>
      <c r="AI1267" s="33">
        <f t="shared" si="447"/>
        <v>33.032636540011232</v>
      </c>
      <c r="AJ1267" s="25">
        <f t="shared" si="448"/>
        <v>4.3408979805488199</v>
      </c>
    </row>
    <row r="1268" spans="1:36" x14ac:dyDescent="0.45">
      <c r="A1268" s="60">
        <v>41095</v>
      </c>
      <c r="B1268" s="122">
        <v>1258</v>
      </c>
      <c r="C1268" s="89">
        <f t="shared" si="427"/>
        <v>18.402604719790865</v>
      </c>
      <c r="D1268" s="75">
        <f t="shared" si="428"/>
        <v>3.9323548971330506</v>
      </c>
      <c r="E1268" s="75">
        <f t="shared" si="429"/>
        <v>14.470249822657815</v>
      </c>
      <c r="G1268" s="111">
        <v>41095</v>
      </c>
      <c r="H1268" s="140">
        <v>1258</v>
      </c>
      <c r="I1268" s="149">
        <f t="shared" si="430"/>
        <v>2012</v>
      </c>
      <c r="J1268" s="13">
        <f t="shared" si="431"/>
        <v>7</v>
      </c>
      <c r="K1268" s="13">
        <f t="shared" si="432"/>
        <v>5</v>
      </c>
      <c r="L1268" s="144">
        <f t="shared" si="439"/>
        <v>187</v>
      </c>
      <c r="M1268" s="23">
        <f t="shared" si="433"/>
        <v>0.96709896139247453</v>
      </c>
      <c r="N1268" s="35">
        <f t="shared" si="434"/>
        <v>0.3954358299138177</v>
      </c>
      <c r="O1268" s="87">
        <f t="shared" si="435"/>
        <v>2.0404995052868999</v>
      </c>
      <c r="P1268" s="142">
        <f t="shared" si="436"/>
        <v>41.285947764149995</v>
      </c>
      <c r="R1268" s="60">
        <v>41095</v>
      </c>
      <c r="S1268" s="122">
        <v>1258</v>
      </c>
      <c r="T1268" s="73">
        <f>'Calcul Es et Ea'!C1267</f>
        <v>22.611129999999999</v>
      </c>
      <c r="U1268" s="65">
        <f>'Calcul Es et Ea'!D1267</f>
        <v>13.328620000000001</v>
      </c>
      <c r="V1268" s="33">
        <f t="shared" si="440"/>
        <v>31.012352522518913</v>
      </c>
      <c r="W1268" s="33">
        <f t="shared" si="441"/>
        <v>23.899486649079044</v>
      </c>
      <c r="X1268" s="35">
        <f t="shared" si="442"/>
        <v>0.77064410485225121</v>
      </c>
      <c r="Y1268" s="25">
        <f t="shared" si="443"/>
        <v>18.402604719790865</v>
      </c>
      <c r="AA1268" s="60">
        <v>41095</v>
      </c>
      <c r="AB1268" s="122">
        <v>1258</v>
      </c>
      <c r="AC1268" s="73">
        <f t="shared" si="437"/>
        <v>22.611129999999999</v>
      </c>
      <c r="AD1268" s="65">
        <f t="shared" si="438"/>
        <v>13.328620000000001</v>
      </c>
      <c r="AE1268" s="33">
        <f>'Calcul Es et Ea'!I1267</f>
        <v>1.6261141773502057</v>
      </c>
      <c r="AF1268" s="47">
        <f t="shared" si="444"/>
        <v>295.77113000000003</v>
      </c>
      <c r="AG1268" s="47">
        <f t="shared" si="445"/>
        <v>286.48862000000003</v>
      </c>
      <c r="AH1268" s="33">
        <f t="shared" si="446"/>
        <v>37.521916747675398</v>
      </c>
      <c r="AI1268" s="33">
        <f t="shared" si="447"/>
        <v>33.028693514678338</v>
      </c>
      <c r="AJ1268" s="25">
        <f t="shared" si="448"/>
        <v>3.9323548971330506</v>
      </c>
    </row>
    <row r="1269" spans="1:36" x14ac:dyDescent="0.45">
      <c r="A1269" s="60">
        <v>41096</v>
      </c>
      <c r="B1269" s="121">
        <v>1259</v>
      </c>
      <c r="C1269" s="89">
        <f t="shared" si="427"/>
        <v>18.330730422209747</v>
      </c>
      <c r="D1269" s="75">
        <f t="shared" si="428"/>
        <v>3.8328877735512079</v>
      </c>
      <c r="E1269" s="75">
        <f t="shared" si="429"/>
        <v>14.497842648658539</v>
      </c>
      <c r="G1269" s="111">
        <v>41096</v>
      </c>
      <c r="H1269" s="139">
        <v>1259</v>
      </c>
      <c r="I1269" s="149">
        <f t="shared" si="430"/>
        <v>2012</v>
      </c>
      <c r="J1269" s="13">
        <f t="shared" si="431"/>
        <v>7</v>
      </c>
      <c r="K1269" s="13">
        <f t="shared" si="432"/>
        <v>6</v>
      </c>
      <c r="L1269" s="144">
        <f t="shared" si="439"/>
        <v>188</v>
      </c>
      <c r="M1269" s="23">
        <f t="shared" si="433"/>
        <v>0.96714779471032231</v>
      </c>
      <c r="N1269" s="35">
        <f t="shared" si="434"/>
        <v>0.39357916654529862</v>
      </c>
      <c r="O1269" s="87">
        <f t="shared" si="435"/>
        <v>2.0378522116906583</v>
      </c>
      <c r="P1269" s="142">
        <f t="shared" si="436"/>
        <v>41.210316110656905</v>
      </c>
      <c r="R1269" s="60">
        <v>41096</v>
      </c>
      <c r="S1269" s="121">
        <v>1259</v>
      </c>
      <c r="T1269" s="73">
        <f>'Calcul Es et Ea'!C1268</f>
        <v>21.103190000000001</v>
      </c>
      <c r="U1269" s="65">
        <f>'Calcul Es et Ea'!D1268</f>
        <v>11.859209999999999</v>
      </c>
      <c r="V1269" s="33">
        <f t="shared" si="440"/>
        <v>30.955541049681042</v>
      </c>
      <c r="W1269" s="33">
        <f t="shared" si="441"/>
        <v>23.806143405467203</v>
      </c>
      <c r="X1269" s="35">
        <f t="shared" si="442"/>
        <v>0.76904304038040694</v>
      </c>
      <c r="Y1269" s="25">
        <f t="shared" si="443"/>
        <v>18.330730422209747</v>
      </c>
      <c r="AA1269" s="60">
        <v>41096</v>
      </c>
      <c r="AB1269" s="121">
        <v>1259</v>
      </c>
      <c r="AC1269" s="73">
        <f t="shared" si="437"/>
        <v>21.103190000000001</v>
      </c>
      <c r="AD1269" s="65">
        <f t="shared" si="438"/>
        <v>11.859209999999999</v>
      </c>
      <c r="AE1269" s="33">
        <f>'Calcul Es et Ea'!I1268</f>
        <v>1.6319405996398157</v>
      </c>
      <c r="AF1269" s="47">
        <f t="shared" si="444"/>
        <v>294.26319000000001</v>
      </c>
      <c r="AG1269" s="47">
        <f t="shared" si="445"/>
        <v>285.01921000000004</v>
      </c>
      <c r="AH1269" s="33">
        <f t="shared" si="446"/>
        <v>36.762551677047114</v>
      </c>
      <c r="AI1269" s="33">
        <f t="shared" si="447"/>
        <v>32.356267798474057</v>
      </c>
      <c r="AJ1269" s="25">
        <f t="shared" si="448"/>
        <v>3.8328877735512079</v>
      </c>
    </row>
    <row r="1270" spans="1:36" x14ac:dyDescent="0.45">
      <c r="A1270" s="60">
        <v>41097</v>
      </c>
      <c r="B1270" s="122">
        <v>1260</v>
      </c>
      <c r="C1270" s="89">
        <f t="shared" si="427"/>
        <v>18.554046178692595</v>
      </c>
      <c r="D1270" s="75">
        <f t="shared" si="428"/>
        <v>3.6835235092053482</v>
      </c>
      <c r="E1270" s="75">
        <f t="shared" si="429"/>
        <v>14.870522669487247</v>
      </c>
      <c r="G1270" s="111">
        <v>41097</v>
      </c>
      <c r="H1270" s="140">
        <v>1260</v>
      </c>
      <c r="I1270" s="149">
        <f t="shared" si="430"/>
        <v>2012</v>
      </c>
      <c r="J1270" s="13">
        <f t="shared" si="431"/>
        <v>7</v>
      </c>
      <c r="K1270" s="13">
        <f t="shared" si="432"/>
        <v>7</v>
      </c>
      <c r="L1270" s="144">
        <f t="shared" si="439"/>
        <v>189</v>
      </c>
      <c r="M1270" s="23">
        <f t="shared" si="433"/>
        <v>0.96720636284560613</v>
      </c>
      <c r="N1270" s="35">
        <f t="shared" si="434"/>
        <v>0.39160587717559803</v>
      </c>
      <c r="O1270" s="87">
        <f t="shared" si="435"/>
        <v>2.0350469581027983</v>
      </c>
      <c r="P1270" s="142">
        <f t="shared" si="436"/>
        <v>41.130208550685055</v>
      </c>
      <c r="R1270" s="60">
        <v>41097</v>
      </c>
      <c r="S1270" s="122">
        <v>1260</v>
      </c>
      <c r="T1270" s="73">
        <f>'Calcul Es et Ea'!C1269</f>
        <v>22.349530000000001</v>
      </c>
      <c r="U1270" s="65">
        <f>'Calcul Es et Ea'!D1269</f>
        <v>12.84202</v>
      </c>
      <c r="V1270" s="33">
        <f t="shared" si="440"/>
        <v>30.895367454932586</v>
      </c>
      <c r="W1270" s="33">
        <f t="shared" si="441"/>
        <v>24.09616386843194</v>
      </c>
      <c r="X1270" s="35">
        <f t="shared" si="442"/>
        <v>0.77992805567311285</v>
      </c>
      <c r="Y1270" s="25">
        <f t="shared" si="443"/>
        <v>18.554046178692595</v>
      </c>
      <c r="AA1270" s="60">
        <v>41097</v>
      </c>
      <c r="AB1270" s="122">
        <v>1260</v>
      </c>
      <c r="AC1270" s="73">
        <f t="shared" si="437"/>
        <v>22.349530000000001</v>
      </c>
      <c r="AD1270" s="65">
        <f t="shared" si="438"/>
        <v>12.84202</v>
      </c>
      <c r="AE1270" s="33">
        <f>'Calcul Es et Ea'!I1269</f>
        <v>1.8551856178449617</v>
      </c>
      <c r="AF1270" s="47">
        <f t="shared" si="444"/>
        <v>295.50953000000004</v>
      </c>
      <c r="AG1270" s="47">
        <f t="shared" si="445"/>
        <v>286.00202000000002</v>
      </c>
      <c r="AH1270" s="33">
        <f t="shared" si="446"/>
        <v>37.389345072407664</v>
      </c>
      <c r="AI1270" s="33">
        <f t="shared" si="447"/>
        <v>32.80486805375719</v>
      </c>
      <c r="AJ1270" s="25">
        <f t="shared" si="448"/>
        <v>3.6835235092053482</v>
      </c>
    </row>
    <row r="1271" spans="1:36" x14ac:dyDescent="0.45">
      <c r="A1271" s="60">
        <v>41098</v>
      </c>
      <c r="B1271" s="122">
        <v>1261</v>
      </c>
      <c r="C1271" s="89">
        <f t="shared" si="427"/>
        <v>18.567601351703011</v>
      </c>
      <c r="D1271" s="75">
        <f t="shared" si="428"/>
        <v>3.8679443518084118</v>
      </c>
      <c r="E1271" s="75">
        <f t="shared" si="429"/>
        <v>14.6996569998946</v>
      </c>
      <c r="G1271" s="111">
        <v>41098</v>
      </c>
      <c r="H1271" s="140">
        <v>1261</v>
      </c>
      <c r="I1271" s="149">
        <f t="shared" si="430"/>
        <v>2012</v>
      </c>
      <c r="J1271" s="13">
        <f t="shared" si="431"/>
        <v>7</v>
      </c>
      <c r="K1271" s="13">
        <f t="shared" si="432"/>
        <v>8</v>
      </c>
      <c r="L1271" s="144">
        <f t="shared" si="439"/>
        <v>190</v>
      </c>
      <c r="M1271" s="23">
        <f t="shared" si="433"/>
        <v>0.96727464844332345</v>
      </c>
      <c r="N1271" s="35">
        <f t="shared" si="434"/>
        <v>0.38951654653294338</v>
      </c>
      <c r="O1271" s="87">
        <f t="shared" si="435"/>
        <v>2.0320859941976259</v>
      </c>
      <c r="P1271" s="142">
        <f t="shared" si="436"/>
        <v>41.045645114913505</v>
      </c>
      <c r="R1271" s="60">
        <v>41098</v>
      </c>
      <c r="S1271" s="122">
        <v>1261</v>
      </c>
      <c r="T1271" s="73">
        <f>'Calcul Es et Ea'!C1270</f>
        <v>22.848379999999999</v>
      </c>
      <c r="U1271" s="65">
        <f>'Calcul Es et Ea'!D1270</f>
        <v>13.287699999999999</v>
      </c>
      <c r="V1271" s="33">
        <f t="shared" si="440"/>
        <v>30.831846784518429</v>
      </c>
      <c r="W1271" s="33">
        <f t="shared" si="441"/>
        <v>24.113767989224691</v>
      </c>
      <c r="X1271" s="35">
        <f t="shared" si="442"/>
        <v>0.78210585819766454</v>
      </c>
      <c r="Y1271" s="25">
        <f t="shared" si="443"/>
        <v>18.567601351703011</v>
      </c>
      <c r="AA1271" s="60">
        <v>41098</v>
      </c>
      <c r="AB1271" s="122">
        <v>1261</v>
      </c>
      <c r="AC1271" s="73">
        <f t="shared" si="437"/>
        <v>22.848379999999999</v>
      </c>
      <c r="AD1271" s="65">
        <f t="shared" si="438"/>
        <v>13.287699999999999</v>
      </c>
      <c r="AE1271" s="33">
        <f>'Calcul Es et Ea'!I1270</f>
        <v>1.7438537938549836</v>
      </c>
      <c r="AF1271" s="47">
        <f t="shared" si="444"/>
        <v>296.00838000000005</v>
      </c>
      <c r="AG1271" s="47">
        <f t="shared" si="445"/>
        <v>286.4477</v>
      </c>
      <c r="AH1271" s="33">
        <f t="shared" si="446"/>
        <v>37.642453076550105</v>
      </c>
      <c r="AI1271" s="33">
        <f t="shared" si="447"/>
        <v>33.009827221128731</v>
      </c>
      <c r="AJ1271" s="25">
        <f t="shared" si="448"/>
        <v>3.8679443518084118</v>
      </c>
    </row>
    <row r="1272" spans="1:36" x14ac:dyDescent="0.45">
      <c r="A1272" s="60">
        <v>41099</v>
      </c>
      <c r="B1272" s="121">
        <v>1262</v>
      </c>
      <c r="C1272" s="89">
        <f t="shared" si="427"/>
        <v>17.047945503755933</v>
      </c>
      <c r="D1272" s="75">
        <f t="shared" si="428"/>
        <v>3.4022589077525445</v>
      </c>
      <c r="E1272" s="75">
        <f t="shared" si="429"/>
        <v>13.645686596003388</v>
      </c>
      <c r="G1272" s="111">
        <v>41099</v>
      </c>
      <c r="H1272" s="139">
        <v>1262</v>
      </c>
      <c r="I1272" s="149">
        <f t="shared" si="430"/>
        <v>2012</v>
      </c>
      <c r="J1272" s="13">
        <f t="shared" si="431"/>
        <v>7</v>
      </c>
      <c r="K1272" s="13">
        <f t="shared" si="432"/>
        <v>9</v>
      </c>
      <c r="L1272" s="144">
        <f t="shared" si="439"/>
        <v>191</v>
      </c>
      <c r="M1272" s="23">
        <f t="shared" si="433"/>
        <v>0.96735263126897786</v>
      </c>
      <c r="N1272" s="35">
        <f t="shared" si="434"/>
        <v>0.38731179373109537</v>
      </c>
      <c r="O1272" s="87">
        <f t="shared" si="435"/>
        <v>2.0289716632871695</v>
      </c>
      <c r="P1272" s="142">
        <f t="shared" si="436"/>
        <v>40.956646766338537</v>
      </c>
      <c r="R1272" s="60">
        <v>41099</v>
      </c>
      <c r="S1272" s="121">
        <v>1262</v>
      </c>
      <c r="T1272" s="73">
        <f>'Calcul Es et Ea'!C1271</f>
        <v>22.533439999999999</v>
      </c>
      <c r="U1272" s="65">
        <f>'Calcul Es et Ea'!D1271</f>
        <v>14.43863</v>
      </c>
      <c r="V1272" s="33">
        <f t="shared" si="440"/>
        <v>30.764994785002859</v>
      </c>
      <c r="W1272" s="33">
        <f t="shared" si="441"/>
        <v>22.140188965916796</v>
      </c>
      <c r="X1272" s="35">
        <f t="shared" si="442"/>
        <v>0.71965521595698645</v>
      </c>
      <c r="Y1272" s="25">
        <f t="shared" si="443"/>
        <v>17.047945503755933</v>
      </c>
      <c r="AA1272" s="60">
        <v>41099</v>
      </c>
      <c r="AB1272" s="121">
        <v>1262</v>
      </c>
      <c r="AC1272" s="73">
        <f t="shared" si="437"/>
        <v>22.533439999999999</v>
      </c>
      <c r="AD1272" s="65">
        <f t="shared" si="438"/>
        <v>14.43863</v>
      </c>
      <c r="AE1272" s="33">
        <f>'Calcul Es et Ea'!I1271</f>
        <v>1.7624529181471951</v>
      </c>
      <c r="AF1272" s="47">
        <f t="shared" si="444"/>
        <v>295.69344000000001</v>
      </c>
      <c r="AG1272" s="47">
        <f t="shared" si="445"/>
        <v>287.59863000000001</v>
      </c>
      <c r="AH1272" s="33">
        <f t="shared" si="446"/>
        <v>37.482508853320816</v>
      </c>
      <c r="AI1272" s="33">
        <f t="shared" si="447"/>
        <v>33.543559400924188</v>
      </c>
      <c r="AJ1272" s="25">
        <f t="shared" si="448"/>
        <v>3.4022589077525445</v>
      </c>
    </row>
    <row r="1273" spans="1:36" x14ac:dyDescent="0.45">
      <c r="A1273" s="60">
        <v>41100</v>
      </c>
      <c r="B1273" s="122">
        <v>1263</v>
      </c>
      <c r="C1273" s="89">
        <f t="shared" si="427"/>
        <v>14.462263976017637</v>
      </c>
      <c r="D1273" s="75">
        <f t="shared" si="428"/>
        <v>2.7760847411678613</v>
      </c>
      <c r="E1273" s="75">
        <f t="shared" si="429"/>
        <v>11.686179234849774</v>
      </c>
      <c r="G1273" s="111">
        <v>41100</v>
      </c>
      <c r="H1273" s="140">
        <v>1263</v>
      </c>
      <c r="I1273" s="149">
        <f t="shared" si="430"/>
        <v>2012</v>
      </c>
      <c r="J1273" s="13">
        <f t="shared" si="431"/>
        <v>7</v>
      </c>
      <c r="K1273" s="13">
        <f t="shared" si="432"/>
        <v>10</v>
      </c>
      <c r="L1273" s="144">
        <f t="shared" si="439"/>
        <v>192</v>
      </c>
      <c r="M1273" s="23">
        <f t="shared" si="433"/>
        <v>0.96744028821457528</v>
      </c>
      <c r="N1273" s="35">
        <f t="shared" si="434"/>
        <v>0.38499227208589176</v>
      </c>
      <c r="O1273" s="87">
        <f t="shared" si="435"/>
        <v>2.0257063959046184</v>
      </c>
      <c r="P1273" s="142">
        <f t="shared" si="436"/>
        <v>40.863235388128913</v>
      </c>
      <c r="R1273" s="60">
        <v>41100</v>
      </c>
      <c r="S1273" s="122">
        <v>1263</v>
      </c>
      <c r="T1273" s="73">
        <f>'Calcul Es et Ea'!C1272</f>
        <v>19.66836</v>
      </c>
      <c r="U1273" s="65">
        <f>'Calcul Es et Ea'!D1272</f>
        <v>13.81617</v>
      </c>
      <c r="V1273" s="33">
        <f t="shared" si="440"/>
        <v>30.694827894146918</v>
      </c>
      <c r="W1273" s="33">
        <f t="shared" si="441"/>
        <v>18.782161007815112</v>
      </c>
      <c r="X1273" s="35">
        <f t="shared" si="442"/>
        <v>0.61189986380072237</v>
      </c>
      <c r="Y1273" s="25">
        <f t="shared" si="443"/>
        <v>14.462263976017637</v>
      </c>
      <c r="AA1273" s="60">
        <v>41100</v>
      </c>
      <c r="AB1273" s="122">
        <v>1263</v>
      </c>
      <c r="AC1273" s="73">
        <f t="shared" si="437"/>
        <v>19.66836</v>
      </c>
      <c r="AD1273" s="65">
        <f t="shared" si="438"/>
        <v>13.81617</v>
      </c>
      <c r="AE1273" s="33">
        <f>'Calcul Es et Ea'!I1272</f>
        <v>1.5044746654168843</v>
      </c>
      <c r="AF1273" s="47">
        <f t="shared" si="444"/>
        <v>292.82836000000003</v>
      </c>
      <c r="AG1273" s="47">
        <f t="shared" si="445"/>
        <v>286.97617000000002</v>
      </c>
      <c r="AH1273" s="33">
        <f t="shared" si="446"/>
        <v>36.050760781006097</v>
      </c>
      <c r="AI1273" s="33">
        <f t="shared" si="447"/>
        <v>33.254102719046649</v>
      </c>
      <c r="AJ1273" s="25">
        <f t="shared" si="448"/>
        <v>2.7760847411678613</v>
      </c>
    </row>
    <row r="1274" spans="1:36" x14ac:dyDescent="0.45">
      <c r="A1274" s="60">
        <v>41101</v>
      </c>
      <c r="B1274" s="122">
        <v>1264</v>
      </c>
      <c r="C1274" s="89">
        <f t="shared" si="427"/>
        <v>18.141020597027591</v>
      </c>
      <c r="D1274" s="75">
        <f t="shared" si="428"/>
        <v>4.0193478362379631</v>
      </c>
      <c r="E1274" s="75">
        <f t="shared" si="429"/>
        <v>14.121672760789629</v>
      </c>
      <c r="G1274" s="111">
        <v>41101</v>
      </c>
      <c r="H1274" s="140">
        <v>1264</v>
      </c>
      <c r="I1274" s="149">
        <f t="shared" si="430"/>
        <v>2012</v>
      </c>
      <c r="J1274" s="13">
        <f t="shared" si="431"/>
        <v>7</v>
      </c>
      <c r="K1274" s="13">
        <f t="shared" si="432"/>
        <v>11</v>
      </c>
      <c r="L1274" s="144">
        <f t="shared" si="439"/>
        <v>193</v>
      </c>
      <c r="M1274" s="23">
        <f t="shared" si="433"/>
        <v>0.96753759330547084</v>
      </c>
      <c r="N1274" s="35">
        <f t="shared" si="434"/>
        <v>0.3825586689216553</v>
      </c>
      <c r="O1274" s="87">
        <f t="shared" si="435"/>
        <v>2.0222927033007179</v>
      </c>
      <c r="P1274" s="142">
        <f t="shared" si="436"/>
        <v>40.765433772134969</v>
      </c>
      <c r="R1274" s="60">
        <v>41101</v>
      </c>
      <c r="S1274" s="122">
        <v>1264</v>
      </c>
      <c r="T1274" s="73">
        <f>'Calcul Es et Ea'!C1273</f>
        <v>21.862559999999998</v>
      </c>
      <c r="U1274" s="65">
        <f>'Calcul Es et Ea'!D1273</f>
        <v>12.610239999999999</v>
      </c>
      <c r="V1274" s="33">
        <f t="shared" si="440"/>
        <v>30.621363232276906</v>
      </c>
      <c r="W1274" s="33">
        <f t="shared" si="441"/>
        <v>23.559767009126741</v>
      </c>
      <c r="X1274" s="35">
        <f t="shared" si="442"/>
        <v>0.76938988086243054</v>
      </c>
      <c r="Y1274" s="25">
        <f t="shared" si="443"/>
        <v>18.141020597027591</v>
      </c>
      <c r="AA1274" s="60">
        <v>41101</v>
      </c>
      <c r="AB1274" s="122">
        <v>1264</v>
      </c>
      <c r="AC1274" s="73">
        <f t="shared" si="437"/>
        <v>21.862559999999998</v>
      </c>
      <c r="AD1274" s="65">
        <f t="shared" si="438"/>
        <v>12.610239999999999</v>
      </c>
      <c r="AE1274" s="33">
        <f>'Calcul Es et Ea'!I1273</f>
        <v>1.5247066769922344</v>
      </c>
      <c r="AF1274" s="47">
        <f t="shared" si="444"/>
        <v>295.02256</v>
      </c>
      <c r="AG1274" s="47">
        <f t="shared" si="445"/>
        <v>285.77024</v>
      </c>
      <c r="AH1274" s="33">
        <f t="shared" si="446"/>
        <v>37.143498075527646</v>
      </c>
      <c r="AI1274" s="33">
        <f t="shared" si="447"/>
        <v>32.698655177041964</v>
      </c>
      <c r="AJ1274" s="25">
        <f t="shared" si="448"/>
        <v>4.0193478362379631</v>
      </c>
    </row>
    <row r="1275" spans="1:36" x14ac:dyDescent="0.45">
      <c r="A1275" s="60">
        <v>41102</v>
      </c>
      <c r="B1275" s="121">
        <v>1265</v>
      </c>
      <c r="C1275" s="89">
        <f t="shared" si="427"/>
        <v>15.520246465573592</v>
      </c>
      <c r="D1275" s="75">
        <f t="shared" si="428"/>
        <v>2.9899021832921484</v>
      </c>
      <c r="E1275" s="75">
        <f t="shared" si="429"/>
        <v>12.530344282281444</v>
      </c>
      <c r="G1275" s="111">
        <v>41102</v>
      </c>
      <c r="H1275" s="139">
        <v>1265</v>
      </c>
      <c r="I1275" s="149">
        <f t="shared" si="430"/>
        <v>2012</v>
      </c>
      <c r="J1275" s="13">
        <f t="shared" si="431"/>
        <v>7</v>
      </c>
      <c r="K1275" s="13">
        <f t="shared" si="432"/>
        <v>12</v>
      </c>
      <c r="L1275" s="144">
        <f t="shared" si="439"/>
        <v>194</v>
      </c>
      <c r="M1275" s="23">
        <f t="shared" si="433"/>
        <v>0.96764451770806614</v>
      </c>
      <c r="N1275" s="35">
        <f t="shared" si="434"/>
        <v>0.38001170536752515</v>
      </c>
      <c r="O1275" s="87">
        <f t="shared" si="435"/>
        <v>2.0187331708863656</v>
      </c>
      <c r="P1275" s="142">
        <f t="shared" si="436"/>
        <v>40.663265608186094</v>
      </c>
      <c r="R1275" s="60">
        <v>41102</v>
      </c>
      <c r="S1275" s="121">
        <v>1265</v>
      </c>
      <c r="T1275" s="73">
        <f>'Calcul Es et Ea'!C1274</f>
        <v>19.320309999999999</v>
      </c>
      <c r="U1275" s="65">
        <f>'Calcul Es et Ea'!D1274</f>
        <v>12.51412</v>
      </c>
      <c r="V1275" s="33">
        <f t="shared" si="440"/>
        <v>30.544618594245069</v>
      </c>
      <c r="W1275" s="33">
        <f t="shared" si="441"/>
        <v>20.156164241004664</v>
      </c>
      <c r="X1275" s="35">
        <f t="shared" si="442"/>
        <v>0.65989248413146984</v>
      </c>
      <c r="Y1275" s="25">
        <f t="shared" si="443"/>
        <v>15.520246465573592</v>
      </c>
      <c r="AA1275" s="60">
        <v>41102</v>
      </c>
      <c r="AB1275" s="121">
        <v>1265</v>
      </c>
      <c r="AC1275" s="73">
        <f t="shared" si="437"/>
        <v>19.320309999999999</v>
      </c>
      <c r="AD1275" s="65">
        <f t="shared" si="438"/>
        <v>12.51412</v>
      </c>
      <c r="AE1275" s="33">
        <f>'Calcul Es et Ea'!I1274</f>
        <v>1.6288394473224581</v>
      </c>
      <c r="AF1275" s="47">
        <f t="shared" si="444"/>
        <v>292.48031000000003</v>
      </c>
      <c r="AG1275" s="47">
        <f t="shared" si="445"/>
        <v>285.67412000000002</v>
      </c>
      <c r="AH1275" s="33">
        <f t="shared" si="446"/>
        <v>35.87966923094875</v>
      </c>
      <c r="AI1275" s="33">
        <f t="shared" si="447"/>
        <v>32.654684057414052</v>
      </c>
      <c r="AJ1275" s="25">
        <f t="shared" si="448"/>
        <v>2.9899021832921484</v>
      </c>
    </row>
    <row r="1276" spans="1:36" x14ac:dyDescent="0.45">
      <c r="A1276" s="60">
        <v>41103</v>
      </c>
      <c r="B1276" s="122">
        <v>1266</v>
      </c>
      <c r="C1276" s="89">
        <f t="shared" si="427"/>
        <v>10.566229310179134</v>
      </c>
      <c r="D1276" s="75">
        <f t="shared" si="428"/>
        <v>1.3689960563602162</v>
      </c>
      <c r="E1276" s="75">
        <f t="shared" si="429"/>
        <v>9.1972332538189185</v>
      </c>
      <c r="G1276" s="111">
        <v>41103</v>
      </c>
      <c r="H1276" s="140">
        <v>1266</v>
      </c>
      <c r="I1276" s="149">
        <f t="shared" si="430"/>
        <v>2012</v>
      </c>
      <c r="J1276" s="13">
        <f t="shared" si="431"/>
        <v>7</v>
      </c>
      <c r="K1276" s="13">
        <f t="shared" si="432"/>
        <v>13</v>
      </c>
      <c r="L1276" s="144">
        <f t="shared" si="439"/>
        <v>195</v>
      </c>
      <c r="M1276" s="23">
        <f t="shared" si="433"/>
        <v>0.96776102973835298</v>
      </c>
      <c r="N1276" s="35">
        <f t="shared" si="434"/>
        <v>0.37735213614377028</v>
      </c>
      <c r="O1276" s="87">
        <f t="shared" si="435"/>
        <v>2.0150304516536126</v>
      </c>
      <c r="P1276" s="142">
        <f t="shared" si="436"/>
        <v>40.556755474304353</v>
      </c>
      <c r="R1276" s="60">
        <v>41103</v>
      </c>
      <c r="S1276" s="122">
        <v>1266</v>
      </c>
      <c r="T1276" s="73">
        <f>'Calcul Es et Ea'!C1275</f>
        <v>17.455850000000002</v>
      </c>
      <c r="U1276" s="65">
        <f>'Calcul Es et Ea'!D1275</f>
        <v>14.28464</v>
      </c>
      <c r="V1276" s="33">
        <f t="shared" si="440"/>
        <v>30.464612442078458</v>
      </c>
      <c r="W1276" s="33">
        <f t="shared" si="441"/>
        <v>13.722375727505369</v>
      </c>
      <c r="X1276" s="35">
        <f t="shared" si="442"/>
        <v>0.45043657632590439</v>
      </c>
      <c r="Y1276" s="25">
        <f t="shared" si="443"/>
        <v>10.566229310179134</v>
      </c>
      <c r="AA1276" s="60">
        <v>41103</v>
      </c>
      <c r="AB1276" s="122">
        <v>1266</v>
      </c>
      <c r="AC1276" s="73">
        <f t="shared" si="437"/>
        <v>17.455850000000002</v>
      </c>
      <c r="AD1276" s="65">
        <f t="shared" si="438"/>
        <v>14.28464</v>
      </c>
      <c r="AE1276" s="33">
        <f>'Calcul Es et Ea'!I1275</f>
        <v>1.7462617628115098</v>
      </c>
      <c r="AF1276" s="47">
        <f t="shared" si="444"/>
        <v>290.61585000000002</v>
      </c>
      <c r="AG1276" s="47">
        <f t="shared" si="445"/>
        <v>287.44464000000005</v>
      </c>
      <c r="AH1276" s="33">
        <f t="shared" si="446"/>
        <v>34.97349866289084</v>
      </c>
      <c r="AI1276" s="33">
        <f t="shared" si="447"/>
        <v>33.471775670649357</v>
      </c>
      <c r="AJ1276" s="25">
        <f t="shared" si="448"/>
        <v>1.3689960563602162</v>
      </c>
    </row>
    <row r="1277" spans="1:36" x14ac:dyDescent="0.45">
      <c r="A1277" s="60">
        <v>41104</v>
      </c>
      <c r="B1277" s="122">
        <v>1267</v>
      </c>
      <c r="C1277" s="89">
        <f t="shared" si="427"/>
        <v>18.613193574569731</v>
      </c>
      <c r="D1277" s="75">
        <f t="shared" si="428"/>
        <v>3.9984981897455043</v>
      </c>
      <c r="E1277" s="75">
        <f t="shared" si="429"/>
        <v>14.614695384824227</v>
      </c>
      <c r="G1277" s="111">
        <v>41104</v>
      </c>
      <c r="H1277" s="140">
        <v>1267</v>
      </c>
      <c r="I1277" s="149">
        <f t="shared" si="430"/>
        <v>2012</v>
      </c>
      <c r="J1277" s="13">
        <f t="shared" si="431"/>
        <v>7</v>
      </c>
      <c r="K1277" s="13">
        <f t="shared" si="432"/>
        <v>14</v>
      </c>
      <c r="L1277" s="144">
        <f t="shared" si="439"/>
        <v>196</v>
      </c>
      <c r="M1277" s="23">
        <f t="shared" si="433"/>
        <v>0.96788709487130231</v>
      </c>
      <c r="N1277" s="35">
        <f t="shared" si="434"/>
        <v>0.37458074933814994</v>
      </c>
      <c r="O1277" s="87">
        <f t="shared" si="435"/>
        <v>2.011187259606003</v>
      </c>
      <c r="P1277" s="142">
        <f t="shared" si="436"/>
        <v>40.445928827954596</v>
      </c>
      <c r="R1277" s="60">
        <v>41104</v>
      </c>
      <c r="S1277" s="122">
        <v>1267</v>
      </c>
      <c r="T1277" s="73">
        <f>'Calcul Es et Ea'!C1276</f>
        <v>21.777429999999999</v>
      </c>
      <c r="U1277" s="65">
        <f>'Calcul Es et Ea'!D1276</f>
        <v>11.882709999999999</v>
      </c>
      <c r="V1277" s="33">
        <f t="shared" si="440"/>
        <v>30.381363898406377</v>
      </c>
      <c r="W1277" s="33">
        <f t="shared" si="441"/>
        <v>24.172978668272378</v>
      </c>
      <c r="X1277" s="35">
        <f t="shared" si="442"/>
        <v>0.79565152996769661</v>
      </c>
      <c r="Y1277" s="25">
        <f t="shared" si="443"/>
        <v>18.613193574569731</v>
      </c>
      <c r="AA1277" s="60">
        <v>41104</v>
      </c>
      <c r="AB1277" s="122">
        <v>1267</v>
      </c>
      <c r="AC1277" s="73">
        <f t="shared" si="437"/>
        <v>21.777429999999999</v>
      </c>
      <c r="AD1277" s="65">
        <f t="shared" si="438"/>
        <v>11.882709999999999</v>
      </c>
      <c r="AE1277" s="33">
        <f>'Calcul Es et Ea'!I1276</f>
        <v>1.6719441761364424</v>
      </c>
      <c r="AF1277" s="47">
        <f t="shared" si="444"/>
        <v>294.93743000000001</v>
      </c>
      <c r="AG1277" s="47">
        <f t="shared" si="445"/>
        <v>285.04271</v>
      </c>
      <c r="AH1277" s="33">
        <f t="shared" si="446"/>
        <v>37.100644978048017</v>
      </c>
      <c r="AI1277" s="33">
        <f t="shared" si="447"/>
        <v>32.366940290873991</v>
      </c>
      <c r="AJ1277" s="25">
        <f t="shared" si="448"/>
        <v>3.9984981897455043</v>
      </c>
    </row>
    <row r="1278" spans="1:36" x14ac:dyDescent="0.45">
      <c r="A1278" s="60">
        <v>41105</v>
      </c>
      <c r="B1278" s="121">
        <v>1268</v>
      </c>
      <c r="C1278" s="89">
        <f t="shared" si="427"/>
        <v>19.06662216252872</v>
      </c>
      <c r="D1278" s="75">
        <f t="shared" si="428"/>
        <v>4.412008579988572</v>
      </c>
      <c r="E1278" s="75">
        <f t="shared" si="429"/>
        <v>14.654613582540147</v>
      </c>
      <c r="G1278" s="111">
        <v>41105</v>
      </c>
      <c r="H1278" s="139">
        <v>1268</v>
      </c>
      <c r="I1278" s="149">
        <f t="shared" si="430"/>
        <v>2012</v>
      </c>
      <c r="J1278" s="13">
        <f t="shared" si="431"/>
        <v>7</v>
      </c>
      <c r="K1278" s="13">
        <f t="shared" si="432"/>
        <v>15</v>
      </c>
      <c r="L1278" s="144">
        <f t="shared" si="439"/>
        <v>197</v>
      </c>
      <c r="M1278" s="23">
        <f t="shared" si="433"/>
        <v>0.96802267575109457</v>
      </c>
      <c r="N1278" s="35">
        <f t="shared" si="434"/>
        <v>0.37169836617238611</v>
      </c>
      <c r="O1278" s="87">
        <f t="shared" si="435"/>
        <v>2.0072063632277253</v>
      </c>
      <c r="P1278" s="142">
        <f t="shared" si="436"/>
        <v>40.330811998442371</v>
      </c>
      <c r="R1278" s="60">
        <v>41105</v>
      </c>
      <c r="S1278" s="121">
        <v>1268</v>
      </c>
      <c r="T1278" s="73">
        <f>'Calcul Es et Ea'!C1277</f>
        <v>21.533770000000001</v>
      </c>
      <c r="U1278" s="65">
        <f>'Calcul Es et Ea'!D1277</f>
        <v>11.09174</v>
      </c>
      <c r="V1278" s="33">
        <f t="shared" si="440"/>
        <v>30.294892740749972</v>
      </c>
      <c r="W1278" s="33">
        <f t="shared" si="441"/>
        <v>24.761846964323013</v>
      </c>
      <c r="X1278" s="35">
        <f t="shared" si="442"/>
        <v>0.81736044343261849</v>
      </c>
      <c r="Y1278" s="25">
        <f t="shared" si="443"/>
        <v>19.06662216252872</v>
      </c>
      <c r="AA1278" s="60">
        <v>41105</v>
      </c>
      <c r="AB1278" s="121">
        <v>1268</v>
      </c>
      <c r="AC1278" s="73">
        <f t="shared" si="437"/>
        <v>21.533770000000001</v>
      </c>
      <c r="AD1278" s="65">
        <f t="shared" si="438"/>
        <v>11.09174</v>
      </c>
      <c r="AE1278" s="33">
        <f>'Calcul Es et Ea'!I1277</f>
        <v>1.478556168058127</v>
      </c>
      <c r="AF1278" s="47">
        <f t="shared" si="444"/>
        <v>294.69377000000003</v>
      </c>
      <c r="AG1278" s="47">
        <f t="shared" si="445"/>
        <v>284.25174000000004</v>
      </c>
      <c r="AH1278" s="33">
        <f t="shared" si="446"/>
        <v>36.978195319244627</v>
      </c>
      <c r="AI1278" s="33">
        <f t="shared" si="447"/>
        <v>32.009170557276974</v>
      </c>
      <c r="AJ1278" s="25">
        <f t="shared" si="448"/>
        <v>4.412008579988572</v>
      </c>
    </row>
    <row r="1279" spans="1:36" x14ac:dyDescent="0.45">
      <c r="A1279" s="60">
        <v>41106</v>
      </c>
      <c r="B1279" s="122">
        <v>1269</v>
      </c>
      <c r="C1279" s="89">
        <f t="shared" si="427"/>
        <v>21.450104597552407</v>
      </c>
      <c r="D1279" s="75">
        <f t="shared" si="428"/>
        <v>5.1053144583070242</v>
      </c>
      <c r="E1279" s="75">
        <f t="shared" si="429"/>
        <v>16.344790139245383</v>
      </c>
      <c r="G1279" s="111">
        <v>41106</v>
      </c>
      <c r="H1279" s="140">
        <v>1269</v>
      </c>
      <c r="I1279" s="149">
        <f t="shared" si="430"/>
        <v>2012</v>
      </c>
      <c r="J1279" s="13">
        <f t="shared" si="431"/>
        <v>7</v>
      </c>
      <c r="K1279" s="13">
        <f t="shared" si="432"/>
        <v>16</v>
      </c>
      <c r="L1279" s="144">
        <f t="shared" si="439"/>
        <v>198</v>
      </c>
      <c r="M1279" s="23">
        <f t="shared" si="433"/>
        <v>0.96816773220218899</v>
      </c>
      <c r="N1279" s="35">
        <f t="shared" si="434"/>
        <v>0.36870584075881746</v>
      </c>
      <c r="O1279" s="87">
        <f t="shared" si="435"/>
        <v>2.0030905790194273</v>
      </c>
      <c r="P1279" s="142">
        <f t="shared" si="436"/>
        <v>40.211432180560621</v>
      </c>
      <c r="R1279" s="60">
        <v>41106</v>
      </c>
      <c r="S1279" s="122">
        <v>1269</v>
      </c>
      <c r="T1279" s="73">
        <f>'Calcul Es et Ea'!C1278</f>
        <v>22.717130000000001</v>
      </c>
      <c r="U1279" s="65">
        <f>'Calcul Es et Ea'!D1278</f>
        <v>9.4226580000000002</v>
      </c>
      <c r="V1279" s="33">
        <f t="shared" si="440"/>
        <v>30.205219396749918</v>
      </c>
      <c r="W1279" s="33">
        <f t="shared" si="441"/>
        <v>27.857278698120009</v>
      </c>
      <c r="X1279" s="35">
        <f t="shared" si="442"/>
        <v>0.92226705365753614</v>
      </c>
      <c r="Y1279" s="25">
        <f t="shared" si="443"/>
        <v>21.450104597552407</v>
      </c>
      <c r="AA1279" s="60">
        <v>41106</v>
      </c>
      <c r="AB1279" s="122">
        <v>1269</v>
      </c>
      <c r="AC1279" s="73">
        <f t="shared" si="437"/>
        <v>22.717130000000001</v>
      </c>
      <c r="AD1279" s="65">
        <f t="shared" si="438"/>
        <v>9.4226580000000002</v>
      </c>
      <c r="AE1279" s="33">
        <f>'Calcul Es et Ea'!I1278</f>
        <v>1.5497625395450767</v>
      </c>
      <c r="AF1279" s="47">
        <f t="shared" si="444"/>
        <v>295.87713000000002</v>
      </c>
      <c r="AG1279" s="47">
        <f t="shared" si="445"/>
        <v>282.58265800000004</v>
      </c>
      <c r="AH1279" s="33">
        <f t="shared" si="446"/>
        <v>37.575734871261403</v>
      </c>
      <c r="AI1279" s="33">
        <f t="shared" si="447"/>
        <v>31.263954972976968</v>
      </c>
      <c r="AJ1279" s="25">
        <f t="shared" si="448"/>
        <v>5.1053144583070242</v>
      </c>
    </row>
    <row r="1280" spans="1:36" x14ac:dyDescent="0.45">
      <c r="A1280" s="60">
        <v>41107</v>
      </c>
      <c r="B1280" s="122">
        <v>1270</v>
      </c>
      <c r="C1280" s="89">
        <f t="shared" si="427"/>
        <v>19.012113944342897</v>
      </c>
      <c r="D1280" s="75">
        <f t="shared" si="428"/>
        <v>3.9467544644770225</v>
      </c>
      <c r="E1280" s="75">
        <f t="shared" si="429"/>
        <v>15.065359479865874</v>
      </c>
      <c r="G1280" s="111">
        <v>41107</v>
      </c>
      <c r="H1280" s="140">
        <v>1270</v>
      </c>
      <c r="I1280" s="149">
        <f t="shared" si="430"/>
        <v>2012</v>
      </c>
      <c r="J1280" s="13">
        <f t="shared" si="431"/>
        <v>7</v>
      </c>
      <c r="K1280" s="13">
        <f t="shared" si="432"/>
        <v>17</v>
      </c>
      <c r="L1280" s="144">
        <f t="shared" si="439"/>
        <v>199</v>
      </c>
      <c r="M1280" s="23">
        <f t="shared" si="433"/>
        <v>0.96832222124122846</v>
      </c>
      <c r="N1280" s="35">
        <f t="shared" si="434"/>
        <v>0.36560405984730826</v>
      </c>
      <c r="O1280" s="87">
        <f t="shared" si="435"/>
        <v>1.9988427651267724</v>
      </c>
      <c r="P1280" s="142">
        <f t="shared" si="436"/>
        <v>40.087817429576269</v>
      </c>
      <c r="R1280" s="60">
        <v>41107</v>
      </c>
      <c r="S1280" s="122">
        <v>1270</v>
      </c>
      <c r="T1280" s="73">
        <f>'Calcul Es et Ea'!C1279</f>
        <v>23.888860000000001</v>
      </c>
      <c r="U1280" s="65">
        <f>'Calcul Es et Ea'!D1279</f>
        <v>13.3802</v>
      </c>
      <c r="V1280" s="33">
        <f t="shared" si="440"/>
        <v>30.112364940400511</v>
      </c>
      <c r="W1280" s="33">
        <f t="shared" si="441"/>
        <v>24.691057070575191</v>
      </c>
      <c r="X1280" s="35">
        <f t="shared" si="442"/>
        <v>0.81996406192089633</v>
      </c>
      <c r="Y1280" s="25">
        <f t="shared" si="443"/>
        <v>19.012113944342897</v>
      </c>
      <c r="AA1280" s="60">
        <v>41107</v>
      </c>
      <c r="AB1280" s="122">
        <v>1270</v>
      </c>
      <c r="AC1280" s="73">
        <f t="shared" si="437"/>
        <v>23.888860000000001</v>
      </c>
      <c r="AD1280" s="65">
        <f t="shared" si="438"/>
        <v>13.3802</v>
      </c>
      <c r="AE1280" s="33">
        <f>'Calcul Es et Ea'!I1279</f>
        <v>1.9121849045139918</v>
      </c>
      <c r="AF1280" s="47">
        <f t="shared" si="444"/>
        <v>297.04886000000005</v>
      </c>
      <c r="AG1280" s="47">
        <f t="shared" si="445"/>
        <v>286.54020000000003</v>
      </c>
      <c r="AH1280" s="33">
        <f t="shared" si="446"/>
        <v>38.174508417754517</v>
      </c>
      <c r="AI1280" s="33">
        <f t="shared" si="447"/>
        <v>33.052486154701313</v>
      </c>
      <c r="AJ1280" s="25">
        <f t="shared" si="448"/>
        <v>3.9467544644770225</v>
      </c>
    </row>
    <row r="1281" spans="1:36" x14ac:dyDescent="0.45">
      <c r="A1281" s="60">
        <v>41108</v>
      </c>
      <c r="B1281" s="121">
        <v>1271</v>
      </c>
      <c r="C1281" s="89">
        <f t="shared" si="427"/>
        <v>22.41666365944765</v>
      </c>
      <c r="D1281" s="75">
        <f t="shared" si="428"/>
        <v>5.1440642169648338</v>
      </c>
      <c r="E1281" s="75">
        <f t="shared" si="429"/>
        <v>17.272599442482814</v>
      </c>
      <c r="G1281" s="111">
        <v>41108</v>
      </c>
      <c r="H1281" s="139">
        <v>1271</v>
      </c>
      <c r="I1281" s="149">
        <f t="shared" si="430"/>
        <v>2012</v>
      </c>
      <c r="J1281" s="13">
        <f t="shared" si="431"/>
        <v>7</v>
      </c>
      <c r="K1281" s="13">
        <f t="shared" si="432"/>
        <v>18</v>
      </c>
      <c r="L1281" s="144">
        <f t="shared" si="439"/>
        <v>200</v>
      </c>
      <c r="M1281" s="23">
        <f t="shared" si="433"/>
        <v>0.96848609708977662</v>
      </c>
      <c r="N1281" s="35">
        <f t="shared" si="434"/>
        <v>0.36239394256248464</v>
      </c>
      <c r="O1281" s="87">
        <f t="shared" si="435"/>
        <v>1.9944658150859509</v>
      </c>
      <c r="P1281" s="142">
        <f t="shared" si="436"/>
        <v>39.959996657635088</v>
      </c>
      <c r="R1281" s="60">
        <v>41108</v>
      </c>
      <c r="S1281" s="121">
        <v>1271</v>
      </c>
      <c r="T1281" s="73">
        <f>'Calcul Es et Ea'!C1280</f>
        <v>26.18084</v>
      </c>
      <c r="U1281" s="65">
        <f>'Calcul Es et Ea'!D1280</f>
        <v>11.477959999999999</v>
      </c>
      <c r="V1281" s="33">
        <f t="shared" si="440"/>
        <v>30.016351089349175</v>
      </c>
      <c r="W1281" s="33">
        <f t="shared" si="441"/>
        <v>29.112550207074872</v>
      </c>
      <c r="X1281" s="35">
        <f t="shared" si="442"/>
        <v>0.96988971512280175</v>
      </c>
      <c r="Y1281" s="25">
        <f t="shared" si="443"/>
        <v>22.41666365944765</v>
      </c>
      <c r="AA1281" s="60">
        <v>41108</v>
      </c>
      <c r="AB1281" s="121">
        <v>1271</v>
      </c>
      <c r="AC1281" s="73">
        <f t="shared" si="437"/>
        <v>26.18084</v>
      </c>
      <c r="AD1281" s="65">
        <f t="shared" si="438"/>
        <v>11.477959999999999</v>
      </c>
      <c r="AE1281" s="33">
        <f>'Calcul Es et Ea'!I1280</f>
        <v>1.8441233042720435</v>
      </c>
      <c r="AF1281" s="47">
        <f t="shared" si="444"/>
        <v>299.34084000000001</v>
      </c>
      <c r="AG1281" s="47">
        <f t="shared" si="445"/>
        <v>284.63796000000002</v>
      </c>
      <c r="AH1281" s="33">
        <f t="shared" si="446"/>
        <v>39.366407645483527</v>
      </c>
      <c r="AI1281" s="33">
        <f t="shared" si="447"/>
        <v>32.183492103529865</v>
      </c>
      <c r="AJ1281" s="25">
        <f t="shared" si="448"/>
        <v>5.1440642169648338</v>
      </c>
    </row>
    <row r="1282" spans="1:36" x14ac:dyDescent="0.45">
      <c r="A1282" s="60">
        <v>41109</v>
      </c>
      <c r="B1282" s="122">
        <v>1272</v>
      </c>
      <c r="C1282" s="89">
        <f t="shared" si="427"/>
        <v>16.954902327513516</v>
      </c>
      <c r="D1282" s="75">
        <f t="shared" si="428"/>
        <v>3.6616518561329592</v>
      </c>
      <c r="E1282" s="75">
        <f t="shared" si="429"/>
        <v>13.293250471380556</v>
      </c>
      <c r="G1282" s="111">
        <v>41109</v>
      </c>
      <c r="H1282" s="140">
        <v>1272</v>
      </c>
      <c r="I1282" s="149">
        <f t="shared" si="430"/>
        <v>2012</v>
      </c>
      <c r="J1282" s="13">
        <f t="shared" si="431"/>
        <v>7</v>
      </c>
      <c r="K1282" s="13">
        <f t="shared" si="432"/>
        <v>19</v>
      </c>
      <c r="L1282" s="144">
        <f t="shared" si="439"/>
        <v>201</v>
      </c>
      <c r="M1282" s="23">
        <f t="shared" si="433"/>
        <v>0.96865931118788273</v>
      </c>
      <c r="N1282" s="35">
        <f t="shared" si="434"/>
        <v>0.35907644013137774</v>
      </c>
      <c r="O1282" s="87">
        <f t="shared" si="435"/>
        <v>1.9899626517084101</v>
      </c>
      <c r="P1282" s="142">
        <f t="shared" si="436"/>
        <v>39.82799963165192</v>
      </c>
      <c r="R1282" s="60">
        <v>41109</v>
      </c>
      <c r="S1282" s="122">
        <v>1272</v>
      </c>
      <c r="T1282" s="73">
        <f>'Calcul Es et Ea'!C1281</f>
        <v>23.510149999999999</v>
      </c>
      <c r="U1282" s="65">
        <f>'Calcul Es et Ea'!D1281</f>
        <v>15.043240000000001</v>
      </c>
      <c r="V1282" s="33">
        <f t="shared" si="440"/>
        <v>29.917200203311658</v>
      </c>
      <c r="W1282" s="33">
        <f t="shared" si="441"/>
        <v>22.019353672095473</v>
      </c>
      <c r="X1282" s="35">
        <f t="shared" si="442"/>
        <v>0.7360098379011436</v>
      </c>
      <c r="Y1282" s="25">
        <f t="shared" si="443"/>
        <v>16.954902327513516</v>
      </c>
      <c r="AA1282" s="60">
        <v>41109</v>
      </c>
      <c r="AB1282" s="122">
        <v>1272</v>
      </c>
      <c r="AC1282" s="73">
        <f t="shared" si="437"/>
        <v>23.510149999999999</v>
      </c>
      <c r="AD1282" s="65">
        <f t="shared" si="438"/>
        <v>15.043240000000001</v>
      </c>
      <c r="AE1282" s="33">
        <f>'Calcul Es et Ea'!I1281</f>
        <v>1.6814863453327542</v>
      </c>
      <c r="AF1282" s="47">
        <f t="shared" si="444"/>
        <v>296.67015000000004</v>
      </c>
      <c r="AG1282" s="47">
        <f t="shared" si="445"/>
        <v>288.20324000000005</v>
      </c>
      <c r="AH1282" s="33">
        <f t="shared" si="446"/>
        <v>37.980204431214197</v>
      </c>
      <c r="AI1282" s="33">
        <f t="shared" si="447"/>
        <v>33.826520618329695</v>
      </c>
      <c r="AJ1282" s="25">
        <f t="shared" si="448"/>
        <v>3.6616518561329592</v>
      </c>
    </row>
    <row r="1283" spans="1:36" x14ac:dyDescent="0.45">
      <c r="A1283" s="60">
        <v>41110</v>
      </c>
      <c r="B1283" s="122">
        <v>1273</v>
      </c>
      <c r="C1283" s="89">
        <f t="shared" si="427"/>
        <v>15.831432533558001</v>
      </c>
      <c r="D1283" s="75">
        <f t="shared" si="428"/>
        <v>3.1231325454080361</v>
      </c>
      <c r="E1283" s="75">
        <f t="shared" si="429"/>
        <v>12.708299988149964</v>
      </c>
      <c r="G1283" s="111">
        <v>41110</v>
      </c>
      <c r="H1283" s="140">
        <v>1273</v>
      </c>
      <c r="I1283" s="149">
        <f t="shared" si="430"/>
        <v>2012</v>
      </c>
      <c r="J1283" s="13">
        <f t="shared" si="431"/>
        <v>7</v>
      </c>
      <c r="K1283" s="13">
        <f t="shared" si="432"/>
        <v>20</v>
      </c>
      <c r="L1283" s="144">
        <f t="shared" si="439"/>
        <v>202</v>
      </c>
      <c r="M1283" s="23">
        <f t="shared" si="433"/>
        <v>0.96884181220847143</v>
      </c>
      <c r="N1283" s="35">
        <f t="shared" si="434"/>
        <v>0.35565253560155563</v>
      </c>
      <c r="O1283" s="87">
        <f t="shared" si="435"/>
        <v>1.9853362211250545</v>
      </c>
      <c r="P1283" s="142">
        <f t="shared" si="436"/>
        <v>39.691856972740325</v>
      </c>
      <c r="R1283" s="60">
        <v>41110</v>
      </c>
      <c r="S1283" s="122">
        <v>1273</v>
      </c>
      <c r="T1283" s="73">
        <f>'Calcul Es et Ea'!C1282</f>
        <v>20.911020000000001</v>
      </c>
      <c r="U1283" s="65">
        <f>'Calcul Es et Ea'!D1282</f>
        <v>13.47828</v>
      </c>
      <c r="V1283" s="33">
        <f t="shared" si="440"/>
        <v>29.814935283643624</v>
      </c>
      <c r="W1283" s="33">
        <f t="shared" si="441"/>
        <v>20.560301991633768</v>
      </c>
      <c r="X1283" s="35">
        <f t="shared" si="442"/>
        <v>0.68959740465756036</v>
      </c>
      <c r="Y1283" s="25">
        <f t="shared" si="443"/>
        <v>15.831432533558001</v>
      </c>
      <c r="AA1283" s="60">
        <v>41110</v>
      </c>
      <c r="AB1283" s="122">
        <v>1273</v>
      </c>
      <c r="AC1283" s="73">
        <f t="shared" si="437"/>
        <v>20.911020000000001</v>
      </c>
      <c r="AD1283" s="65">
        <f t="shared" si="438"/>
        <v>13.47828</v>
      </c>
      <c r="AE1283" s="33">
        <f>'Calcul Es et Ea'!I1282</f>
        <v>1.762932410586463</v>
      </c>
      <c r="AF1283" s="47">
        <f t="shared" si="444"/>
        <v>294.07102000000003</v>
      </c>
      <c r="AG1283" s="47">
        <f t="shared" si="445"/>
        <v>286.63828000000001</v>
      </c>
      <c r="AH1283" s="33">
        <f t="shared" si="446"/>
        <v>36.666613858211271</v>
      </c>
      <c r="AI1283" s="33">
        <f t="shared" si="447"/>
        <v>33.097763608571626</v>
      </c>
      <c r="AJ1283" s="25">
        <f t="shared" si="448"/>
        <v>3.1231325454080361</v>
      </c>
    </row>
    <row r="1284" spans="1:36" x14ac:dyDescent="0.45">
      <c r="A1284" s="60">
        <v>41111</v>
      </c>
      <c r="B1284" s="121">
        <v>1274</v>
      </c>
      <c r="C1284" s="89">
        <f t="shared" si="427"/>
        <v>21.644590283981845</v>
      </c>
      <c r="D1284" s="75">
        <f t="shared" si="428"/>
        <v>5.2687284527623346</v>
      </c>
      <c r="E1284" s="75">
        <f t="shared" si="429"/>
        <v>16.37586183121951</v>
      </c>
      <c r="G1284" s="111">
        <v>41111</v>
      </c>
      <c r="H1284" s="139">
        <v>1274</v>
      </c>
      <c r="I1284" s="149">
        <f t="shared" si="430"/>
        <v>2012</v>
      </c>
      <c r="J1284" s="13">
        <f t="shared" si="431"/>
        <v>7</v>
      </c>
      <c r="K1284" s="13">
        <f t="shared" si="432"/>
        <v>21</v>
      </c>
      <c r="L1284" s="144">
        <f t="shared" si="439"/>
        <v>203</v>
      </c>
      <c r="M1284" s="23">
        <f t="shared" si="433"/>
        <v>0.96903354607255143</v>
      </c>
      <c r="N1284" s="35">
        <f t="shared" si="434"/>
        <v>0.3521232435498246</v>
      </c>
      <c r="O1284" s="87">
        <f t="shared" si="435"/>
        <v>1.9805894870081295</v>
      </c>
      <c r="P1284" s="142">
        <f t="shared" si="436"/>
        <v>39.551600157222417</v>
      </c>
      <c r="R1284" s="60">
        <v>41111</v>
      </c>
      <c r="S1284" s="121">
        <v>1274</v>
      </c>
      <c r="T1284" s="73">
        <f>'Calcul Es et Ea'!C1283</f>
        <v>25.497229999999998</v>
      </c>
      <c r="U1284" s="65">
        <f>'Calcul Es et Ea'!D1283</f>
        <v>11.50516</v>
      </c>
      <c r="V1284" s="33">
        <f t="shared" si="440"/>
        <v>29.709579974099192</v>
      </c>
      <c r="W1284" s="33">
        <f t="shared" si="441"/>
        <v>28.109857511664735</v>
      </c>
      <c r="X1284" s="35">
        <f t="shared" si="442"/>
        <v>0.94615465907531859</v>
      </c>
      <c r="Y1284" s="25">
        <f t="shared" si="443"/>
        <v>21.644590283981845</v>
      </c>
      <c r="AA1284" s="60">
        <v>41111</v>
      </c>
      <c r="AB1284" s="121">
        <v>1274</v>
      </c>
      <c r="AC1284" s="73">
        <f t="shared" si="437"/>
        <v>25.497229999999998</v>
      </c>
      <c r="AD1284" s="65">
        <f t="shared" si="438"/>
        <v>11.50516</v>
      </c>
      <c r="AE1284" s="33">
        <f>'Calcul Es et Ea'!I1283</f>
        <v>1.6605839840925423</v>
      </c>
      <c r="AF1284" s="47">
        <f t="shared" si="444"/>
        <v>298.65723000000003</v>
      </c>
      <c r="AG1284" s="47">
        <f t="shared" si="445"/>
        <v>284.66516000000001</v>
      </c>
      <c r="AH1284" s="33">
        <f t="shared" si="446"/>
        <v>39.008030571591178</v>
      </c>
      <c r="AI1284" s="33">
        <f t="shared" si="447"/>
        <v>32.195795683442242</v>
      </c>
      <c r="AJ1284" s="25">
        <f t="shared" si="448"/>
        <v>5.2687284527623346</v>
      </c>
    </row>
    <row r="1285" spans="1:36" x14ac:dyDescent="0.45">
      <c r="A1285" s="60">
        <v>41112</v>
      </c>
      <c r="B1285" s="122">
        <v>1275</v>
      </c>
      <c r="C1285" s="89">
        <f t="shared" si="427"/>
        <v>22.516258406583905</v>
      </c>
      <c r="D1285" s="75">
        <f t="shared" si="428"/>
        <v>5.7426712331302143</v>
      </c>
      <c r="E1285" s="75">
        <f t="shared" si="429"/>
        <v>16.773587173453691</v>
      </c>
      <c r="G1285" s="111">
        <v>41112</v>
      </c>
      <c r="H1285" s="140">
        <v>1275</v>
      </c>
      <c r="I1285" s="149">
        <f t="shared" si="430"/>
        <v>2012</v>
      </c>
      <c r="J1285" s="13">
        <f t="shared" si="431"/>
        <v>7</v>
      </c>
      <c r="K1285" s="13">
        <f t="shared" si="432"/>
        <v>22</v>
      </c>
      <c r="L1285" s="144">
        <f t="shared" si="439"/>
        <v>204</v>
      </c>
      <c r="M1285" s="23">
        <f t="shared" si="433"/>
        <v>0.96923445596524105</v>
      </c>
      <c r="N1285" s="35">
        <f t="shared" si="434"/>
        <v>0.34848960978158766</v>
      </c>
      <c r="O1285" s="87">
        <f t="shared" si="435"/>
        <v>1.9757254249869642</v>
      </c>
      <c r="P1285" s="142">
        <f t="shared" si="436"/>
        <v>39.407261519246703</v>
      </c>
      <c r="R1285" s="60">
        <v>41112</v>
      </c>
      <c r="S1285" s="122">
        <v>1275</v>
      </c>
      <c r="T1285" s="73">
        <f>'Calcul Es et Ea'!C1284</f>
        <v>26.4695</v>
      </c>
      <c r="U1285" s="65">
        <f>'Calcul Es et Ea'!D1284</f>
        <v>11.21664</v>
      </c>
      <c r="V1285" s="33">
        <f t="shared" si="440"/>
        <v>29.601158562797355</v>
      </c>
      <c r="W1285" s="33">
        <f t="shared" si="441"/>
        <v>29.241894034524549</v>
      </c>
      <c r="X1285" s="35">
        <f t="shared" si="442"/>
        <v>0.98786315989927742</v>
      </c>
      <c r="Y1285" s="25">
        <f t="shared" si="443"/>
        <v>22.516258406583905</v>
      </c>
      <c r="AA1285" s="60">
        <v>41112</v>
      </c>
      <c r="AB1285" s="122">
        <v>1275</v>
      </c>
      <c r="AC1285" s="73">
        <f t="shared" si="437"/>
        <v>26.4695</v>
      </c>
      <c r="AD1285" s="65">
        <f t="shared" si="438"/>
        <v>11.21664</v>
      </c>
      <c r="AE1285" s="33">
        <f>'Calcul Es et Ea'!I1284</f>
        <v>1.5962797566152025</v>
      </c>
      <c r="AF1285" s="47">
        <f t="shared" si="444"/>
        <v>299.62950000000001</v>
      </c>
      <c r="AG1285" s="47">
        <f t="shared" si="445"/>
        <v>284.37664000000001</v>
      </c>
      <c r="AH1285" s="33">
        <f t="shared" si="446"/>
        <v>39.518474498319875</v>
      </c>
      <c r="AI1285" s="33">
        <f t="shared" si="447"/>
        <v>32.065466870057556</v>
      </c>
      <c r="AJ1285" s="25">
        <f t="shared" si="448"/>
        <v>5.7426712331302143</v>
      </c>
    </row>
    <row r="1286" spans="1:36" x14ac:dyDescent="0.45">
      <c r="A1286" s="60">
        <v>41113</v>
      </c>
      <c r="B1286" s="122">
        <v>1276</v>
      </c>
      <c r="C1286" s="89">
        <f t="shared" si="427"/>
        <v>23.222219373369832</v>
      </c>
      <c r="D1286" s="75">
        <f t="shared" si="428"/>
        <v>6.2991326246777737</v>
      </c>
      <c r="E1286" s="75">
        <f t="shared" si="429"/>
        <v>16.923086748692057</v>
      </c>
      <c r="G1286" s="111">
        <v>41113</v>
      </c>
      <c r="H1286" s="140">
        <v>1276</v>
      </c>
      <c r="I1286" s="149">
        <f t="shared" si="430"/>
        <v>2012</v>
      </c>
      <c r="J1286" s="13">
        <f t="shared" si="431"/>
        <v>7</v>
      </c>
      <c r="K1286" s="13">
        <f t="shared" si="432"/>
        <v>23</v>
      </c>
      <c r="L1286" s="144">
        <f t="shared" si="439"/>
        <v>205</v>
      </c>
      <c r="M1286" s="23">
        <f t="shared" si="433"/>
        <v>0.96944448235260294</v>
      </c>
      <c r="N1286" s="35">
        <f t="shared" si="434"/>
        <v>0.34475271102095079</v>
      </c>
      <c r="O1286" s="87">
        <f t="shared" si="435"/>
        <v>1.9707470172717245</v>
      </c>
      <c r="P1286" s="142">
        <f t="shared" si="436"/>
        <v>39.258874255028068</v>
      </c>
      <c r="R1286" s="60">
        <v>41113</v>
      </c>
      <c r="S1286" s="122">
        <v>1276</v>
      </c>
      <c r="T1286" s="73">
        <f>'Calcul Es et Ea'!C1285</f>
        <v>28.355820000000001</v>
      </c>
      <c r="U1286" s="65">
        <f>'Calcul Es et Ea'!D1285</f>
        <v>12.00863</v>
      </c>
      <c r="V1286" s="33">
        <f t="shared" si="440"/>
        <v>29.489695985406886</v>
      </c>
      <c r="W1286" s="33">
        <f t="shared" si="441"/>
        <v>30.158726458921858</v>
      </c>
      <c r="X1286" s="35">
        <f t="shared" si="442"/>
        <v>1</v>
      </c>
      <c r="Y1286" s="25">
        <f t="shared" si="443"/>
        <v>23.222219373369832</v>
      </c>
      <c r="AA1286" s="60">
        <v>41113</v>
      </c>
      <c r="AB1286" s="122">
        <v>1276</v>
      </c>
      <c r="AC1286" s="73">
        <f t="shared" si="437"/>
        <v>28.355820000000001</v>
      </c>
      <c r="AD1286" s="65">
        <f t="shared" si="438"/>
        <v>12.00863</v>
      </c>
      <c r="AE1286" s="33">
        <f>'Calcul Es et Ea'!I1285</f>
        <v>1.4279601472566243</v>
      </c>
      <c r="AF1286" s="47">
        <f t="shared" si="444"/>
        <v>301.51582000000002</v>
      </c>
      <c r="AG1286" s="47">
        <f t="shared" si="445"/>
        <v>285.16863000000001</v>
      </c>
      <c r="AH1286" s="33">
        <f t="shared" si="446"/>
        <v>40.523067051316453</v>
      </c>
      <c r="AI1286" s="33">
        <f t="shared" si="447"/>
        <v>32.424171666373255</v>
      </c>
      <c r="AJ1286" s="25">
        <f t="shared" si="448"/>
        <v>6.2991326246777737</v>
      </c>
    </row>
    <row r="1287" spans="1:36" x14ac:dyDescent="0.45">
      <c r="A1287" s="60">
        <v>41114</v>
      </c>
      <c r="B1287" s="121">
        <v>1277</v>
      </c>
      <c r="C1287" s="89">
        <f t="shared" si="427"/>
        <v>24.867324609355141</v>
      </c>
      <c r="D1287" s="75">
        <f t="shared" si="428"/>
        <v>6.247303709290696</v>
      </c>
      <c r="E1287" s="75">
        <f t="shared" si="429"/>
        <v>18.620020900064446</v>
      </c>
      <c r="G1287" s="111">
        <v>41114</v>
      </c>
      <c r="H1287" s="139">
        <v>1277</v>
      </c>
      <c r="I1287" s="149">
        <f t="shared" si="430"/>
        <v>2012</v>
      </c>
      <c r="J1287" s="13">
        <f t="shared" si="431"/>
        <v>7</v>
      </c>
      <c r="K1287" s="13">
        <f t="shared" si="432"/>
        <v>24</v>
      </c>
      <c r="L1287" s="144">
        <f t="shared" si="439"/>
        <v>206</v>
      </c>
      <c r="M1287" s="23">
        <f t="shared" si="433"/>
        <v>0.9696635629992858</v>
      </c>
      <c r="N1287" s="35">
        <f t="shared" si="434"/>
        <v>0.34091365459166534</v>
      </c>
      <c r="O1287" s="87">
        <f t="shared" si="435"/>
        <v>1.9656572474973208</v>
      </c>
      <c r="P1287" s="142">
        <f t="shared" si="436"/>
        <v>39.10647242871034</v>
      </c>
      <c r="R1287" s="60">
        <v>41114</v>
      </c>
      <c r="S1287" s="121">
        <v>1277</v>
      </c>
      <c r="T1287" s="73">
        <f>'Calcul Es et Ea'!C1286</f>
        <v>30.789549999999998</v>
      </c>
      <c r="U1287" s="65">
        <f>'Calcul Es et Ea'!D1286</f>
        <v>11.8978</v>
      </c>
      <c r="V1287" s="33">
        <f t="shared" si="440"/>
        <v>29.37521782955006</v>
      </c>
      <c r="W1287" s="33">
        <f t="shared" si="441"/>
        <v>32.295226765396286</v>
      </c>
      <c r="X1287" s="35">
        <f t="shared" si="442"/>
        <v>1</v>
      </c>
      <c r="Y1287" s="25">
        <f t="shared" si="443"/>
        <v>24.867324609355141</v>
      </c>
      <c r="AA1287" s="60">
        <v>41114</v>
      </c>
      <c r="AB1287" s="121">
        <v>1277</v>
      </c>
      <c r="AC1287" s="73">
        <f t="shared" si="437"/>
        <v>30.789549999999998</v>
      </c>
      <c r="AD1287" s="65">
        <f t="shared" si="438"/>
        <v>11.8978</v>
      </c>
      <c r="AE1287" s="33">
        <f>'Calcul Es et Ea'!I1286</f>
        <v>1.503374220495689</v>
      </c>
      <c r="AF1287" s="47">
        <f t="shared" si="444"/>
        <v>303.94955000000004</v>
      </c>
      <c r="AG1287" s="47">
        <f t="shared" si="445"/>
        <v>285.05780000000004</v>
      </c>
      <c r="AH1287" s="33">
        <f t="shared" si="446"/>
        <v>41.847345268147983</v>
      </c>
      <c r="AI1287" s="33">
        <f t="shared" si="447"/>
        <v>32.373794785278008</v>
      </c>
      <c r="AJ1287" s="25">
        <f t="shared" si="448"/>
        <v>6.247303709290696</v>
      </c>
    </row>
    <row r="1288" spans="1:36" x14ac:dyDescent="0.45">
      <c r="A1288" s="60">
        <v>41115</v>
      </c>
      <c r="B1288" s="122">
        <v>1278</v>
      </c>
      <c r="C1288" s="89">
        <f t="shared" si="427"/>
        <v>25.327005511377092</v>
      </c>
      <c r="D1288" s="75">
        <f t="shared" si="428"/>
        <v>5.5821580208293256</v>
      </c>
      <c r="E1288" s="75">
        <f t="shared" si="429"/>
        <v>19.744847490547766</v>
      </c>
      <c r="G1288" s="111">
        <v>41115</v>
      </c>
      <c r="H1288" s="140">
        <v>1278</v>
      </c>
      <c r="I1288" s="149">
        <f t="shared" si="430"/>
        <v>2012</v>
      </c>
      <c r="J1288" s="13">
        <f t="shared" si="431"/>
        <v>7</v>
      </c>
      <c r="K1288" s="13">
        <f t="shared" si="432"/>
        <v>25</v>
      </c>
      <c r="L1288" s="144">
        <f t="shared" si="439"/>
        <v>207</v>
      </c>
      <c r="M1288" s="23">
        <f t="shared" si="433"/>
        <v>0.96989163298696601</v>
      </c>
      <c r="N1288" s="35">
        <f t="shared" si="434"/>
        <v>0.3369735780890053</v>
      </c>
      <c r="O1288" s="87">
        <f t="shared" si="435"/>
        <v>1.960459095797694</v>
      </c>
      <c r="P1288" s="142">
        <f t="shared" si="436"/>
        <v>38.950090979839302</v>
      </c>
      <c r="R1288" s="60">
        <v>41115</v>
      </c>
      <c r="S1288" s="122">
        <v>1278</v>
      </c>
      <c r="T1288" s="73">
        <f>'Calcul Es et Ea'!C1287</f>
        <v>34.22448</v>
      </c>
      <c r="U1288" s="65">
        <f>'Calcul Es et Ea'!D1287</f>
        <v>14.47016</v>
      </c>
      <c r="V1288" s="33">
        <f t="shared" si="440"/>
        <v>29.257750340416091</v>
      </c>
      <c r="W1288" s="33">
        <f t="shared" si="441"/>
        <v>32.89221494984038</v>
      </c>
      <c r="X1288" s="35">
        <f t="shared" si="442"/>
        <v>1</v>
      </c>
      <c r="Y1288" s="25">
        <f t="shared" si="443"/>
        <v>25.327005511377092</v>
      </c>
      <c r="AA1288" s="60">
        <v>41115</v>
      </c>
      <c r="AB1288" s="122">
        <v>1278</v>
      </c>
      <c r="AC1288" s="73">
        <f t="shared" si="437"/>
        <v>34.22448</v>
      </c>
      <c r="AD1288" s="65">
        <f t="shared" si="438"/>
        <v>14.47016</v>
      </c>
      <c r="AE1288" s="33">
        <f>'Calcul Es et Ea'!I1287</f>
        <v>1.9525442565253468</v>
      </c>
      <c r="AF1288" s="47">
        <f t="shared" si="444"/>
        <v>307.38448000000005</v>
      </c>
      <c r="AG1288" s="47">
        <f t="shared" si="445"/>
        <v>287.63016000000005</v>
      </c>
      <c r="AH1288" s="33">
        <f t="shared" si="446"/>
        <v>43.771319334582856</v>
      </c>
      <c r="AI1288" s="33">
        <f t="shared" si="447"/>
        <v>33.558271604044663</v>
      </c>
      <c r="AJ1288" s="25">
        <f t="shared" si="448"/>
        <v>5.5821580208293256</v>
      </c>
    </row>
    <row r="1289" spans="1:36" x14ac:dyDescent="0.45">
      <c r="A1289" s="60">
        <v>41116</v>
      </c>
      <c r="B1289" s="122">
        <v>1279</v>
      </c>
      <c r="C1289" s="89">
        <f t="shared" si="427"/>
        <v>23.659972141549392</v>
      </c>
      <c r="D1289" s="75">
        <f t="shared" si="428"/>
        <v>5.3270861259825351</v>
      </c>
      <c r="E1289" s="75">
        <f t="shared" si="429"/>
        <v>18.332886015566856</v>
      </c>
      <c r="G1289" s="111">
        <v>41116</v>
      </c>
      <c r="H1289" s="140">
        <v>1279</v>
      </c>
      <c r="I1289" s="149">
        <f t="shared" si="430"/>
        <v>2012</v>
      </c>
      <c r="J1289" s="13">
        <f t="shared" si="431"/>
        <v>7</v>
      </c>
      <c r="K1289" s="13">
        <f t="shared" si="432"/>
        <v>26</v>
      </c>
      <c r="L1289" s="144">
        <f t="shared" si="439"/>
        <v>208</v>
      </c>
      <c r="M1289" s="23">
        <f t="shared" si="433"/>
        <v>0.97012862473358386</v>
      </c>
      <c r="N1289" s="35">
        <f t="shared" si="434"/>
        <v>0.33293364904267192</v>
      </c>
      <c r="O1289" s="87">
        <f t="shared" si="435"/>
        <v>1.955155534118806</v>
      </c>
      <c r="P1289" s="142">
        <f t="shared" si="436"/>
        <v>38.789765732419404</v>
      </c>
      <c r="R1289" s="60">
        <v>41116</v>
      </c>
      <c r="S1289" s="122">
        <v>1279</v>
      </c>
      <c r="T1289" s="73">
        <f>'Calcul Es et Ea'!C1288</f>
        <v>35.415509999999998</v>
      </c>
      <c r="U1289" s="65">
        <f>'Calcul Es et Ea'!D1288</f>
        <v>18.033280000000001</v>
      </c>
      <c r="V1289" s="33">
        <f t="shared" si="440"/>
        <v>29.137320427564163</v>
      </c>
      <c r="W1289" s="33">
        <f t="shared" si="441"/>
        <v>30.727236547466742</v>
      </c>
      <c r="X1289" s="35">
        <f t="shared" si="442"/>
        <v>1</v>
      </c>
      <c r="Y1289" s="25">
        <f t="shared" si="443"/>
        <v>23.659972141549392</v>
      </c>
      <c r="AA1289" s="60">
        <v>41116</v>
      </c>
      <c r="AB1289" s="122">
        <v>1279</v>
      </c>
      <c r="AC1289" s="73">
        <f t="shared" si="437"/>
        <v>35.415509999999998</v>
      </c>
      <c r="AD1289" s="65">
        <f t="shared" si="438"/>
        <v>18.033280000000001</v>
      </c>
      <c r="AE1289" s="33">
        <f>'Calcul Es et Ea'!I1288</f>
        <v>2.1720771359754836</v>
      </c>
      <c r="AF1289" s="47">
        <f t="shared" si="444"/>
        <v>308.57551000000001</v>
      </c>
      <c r="AG1289" s="47">
        <f t="shared" si="445"/>
        <v>291.19328000000002</v>
      </c>
      <c r="AH1289" s="33">
        <f t="shared" si="446"/>
        <v>44.453679603804488</v>
      </c>
      <c r="AI1289" s="33">
        <f t="shared" si="447"/>
        <v>35.25228614227921</v>
      </c>
      <c r="AJ1289" s="25">
        <f t="shared" si="448"/>
        <v>5.3270861259825351</v>
      </c>
    </row>
    <row r="1290" spans="1:36" x14ac:dyDescent="0.45">
      <c r="A1290" s="60">
        <v>41117</v>
      </c>
      <c r="B1290" s="121">
        <v>1280</v>
      </c>
      <c r="C1290" s="89">
        <f t="shared" si="427"/>
        <v>18.327836604098877</v>
      </c>
      <c r="D1290" s="75">
        <f t="shared" si="428"/>
        <v>3.7530084677242419</v>
      </c>
      <c r="E1290" s="75">
        <f t="shared" si="429"/>
        <v>14.574828136374634</v>
      </c>
      <c r="G1290" s="111">
        <v>41117</v>
      </c>
      <c r="H1290" s="139">
        <v>1280</v>
      </c>
      <c r="I1290" s="149">
        <f t="shared" si="430"/>
        <v>2012</v>
      </c>
      <c r="J1290" s="13">
        <f t="shared" si="431"/>
        <v>7</v>
      </c>
      <c r="K1290" s="13">
        <f t="shared" si="432"/>
        <v>27</v>
      </c>
      <c r="L1290" s="144">
        <f t="shared" si="439"/>
        <v>209</v>
      </c>
      <c r="M1290" s="23">
        <f t="shared" si="433"/>
        <v>0.97037446801337024</v>
      </c>
      <c r="N1290" s="35">
        <f t="shared" si="434"/>
        <v>0.32879506457083052</v>
      </c>
      <c r="O1290" s="87">
        <f t="shared" si="435"/>
        <v>1.9497495217768881</v>
      </c>
      <c r="P1290" s="142">
        <f t="shared" si="436"/>
        <v>38.625533405516286</v>
      </c>
      <c r="R1290" s="60">
        <v>41117</v>
      </c>
      <c r="S1290" s="121">
        <v>1280</v>
      </c>
      <c r="T1290" s="73">
        <f>'Calcul Es et Ea'!C1289</f>
        <v>28.014520000000001</v>
      </c>
      <c r="U1290" s="65">
        <f>'Calcul Es et Ea'!D1289</f>
        <v>17.495270000000001</v>
      </c>
      <c r="V1290" s="33">
        <f t="shared" si="440"/>
        <v>29.013955672887615</v>
      </c>
      <c r="W1290" s="33">
        <f t="shared" si="441"/>
        <v>23.802385200128409</v>
      </c>
      <c r="X1290" s="35">
        <f t="shared" si="442"/>
        <v>0.82037711329278651</v>
      </c>
      <c r="Y1290" s="25">
        <f t="shared" si="443"/>
        <v>18.327836604098877</v>
      </c>
      <c r="AA1290" s="60">
        <v>41117</v>
      </c>
      <c r="AB1290" s="121">
        <v>1280</v>
      </c>
      <c r="AC1290" s="73">
        <f t="shared" si="437"/>
        <v>28.014520000000001</v>
      </c>
      <c r="AD1290" s="65">
        <f t="shared" si="438"/>
        <v>17.495270000000001</v>
      </c>
      <c r="AE1290" s="33">
        <f>'Calcul Es et Ea'!I1289</f>
        <v>2.217235825533868</v>
      </c>
      <c r="AF1290" s="47">
        <f t="shared" si="444"/>
        <v>301.17452000000003</v>
      </c>
      <c r="AG1290" s="47">
        <f t="shared" si="445"/>
        <v>290.65527000000003</v>
      </c>
      <c r="AH1290" s="33">
        <f t="shared" si="446"/>
        <v>40.339898455153396</v>
      </c>
      <c r="AI1290" s="33">
        <f t="shared" si="447"/>
        <v>34.992478162460905</v>
      </c>
      <c r="AJ1290" s="25">
        <f t="shared" si="448"/>
        <v>3.7530084677242419</v>
      </c>
    </row>
    <row r="1291" spans="1:36" x14ac:dyDescent="0.45">
      <c r="A1291" s="60">
        <v>41118</v>
      </c>
      <c r="B1291" s="122">
        <v>1281</v>
      </c>
      <c r="C1291" s="89">
        <f t="shared" si="427"/>
        <v>17.861761100077715</v>
      </c>
      <c r="D1291" s="75">
        <f t="shared" si="428"/>
        <v>4.1141544808351727</v>
      </c>
      <c r="E1291" s="75">
        <f t="shared" si="429"/>
        <v>13.747606619242543</v>
      </c>
      <c r="G1291" s="111">
        <v>41118</v>
      </c>
      <c r="H1291" s="140">
        <v>1281</v>
      </c>
      <c r="I1291" s="149">
        <f t="shared" si="430"/>
        <v>2012</v>
      </c>
      <c r="J1291" s="13">
        <f t="shared" si="431"/>
        <v>7</v>
      </c>
      <c r="K1291" s="13">
        <f t="shared" si="432"/>
        <v>28</v>
      </c>
      <c r="L1291" s="144">
        <f t="shared" si="439"/>
        <v>210</v>
      </c>
      <c r="M1291" s="23">
        <f t="shared" si="433"/>
        <v>0.97062908997765562</v>
      </c>
      <c r="N1291" s="35">
        <f t="shared" si="434"/>
        <v>0.32455905102537808</v>
      </c>
      <c r="O1291" s="87">
        <f t="shared" si="435"/>
        <v>1.9442440012667774</v>
      </c>
      <c r="P1291" s="142">
        <f t="shared" si="436"/>
        <v>38.45743162535318</v>
      </c>
      <c r="R1291" s="60">
        <v>41118</v>
      </c>
      <c r="S1291" s="122">
        <v>1281</v>
      </c>
      <c r="T1291" s="73">
        <f>'Calcul Es et Ea'!C1290</f>
        <v>25.589970000000001</v>
      </c>
      <c r="U1291" s="65">
        <f>'Calcul Es et Ea'!D1290</f>
        <v>15.51139</v>
      </c>
      <c r="V1291" s="33">
        <f t="shared" si="440"/>
        <v>28.887684339700296</v>
      </c>
      <c r="W1291" s="33">
        <f t="shared" si="441"/>
        <v>23.197092337763266</v>
      </c>
      <c r="X1291" s="35">
        <f t="shared" si="442"/>
        <v>0.80300975547159181</v>
      </c>
      <c r="Y1291" s="25">
        <f t="shared" si="443"/>
        <v>17.861761100077715</v>
      </c>
      <c r="AA1291" s="60">
        <v>41118</v>
      </c>
      <c r="AB1291" s="122">
        <v>1281</v>
      </c>
      <c r="AC1291" s="73">
        <f t="shared" si="437"/>
        <v>25.589970000000001</v>
      </c>
      <c r="AD1291" s="65">
        <f t="shared" si="438"/>
        <v>15.51139</v>
      </c>
      <c r="AE1291" s="33">
        <f>'Calcul Es et Ea'!I1290</f>
        <v>1.7777555569405246</v>
      </c>
      <c r="AF1291" s="47">
        <f t="shared" si="444"/>
        <v>298.74997000000002</v>
      </c>
      <c r="AG1291" s="47">
        <f t="shared" si="445"/>
        <v>288.67139000000003</v>
      </c>
      <c r="AH1291" s="33">
        <f t="shared" si="446"/>
        <v>39.056504738841603</v>
      </c>
      <c r="AI1291" s="33">
        <f t="shared" si="447"/>
        <v>34.046844477875354</v>
      </c>
      <c r="AJ1291" s="25">
        <f t="shared" si="448"/>
        <v>4.1141544808351727</v>
      </c>
    </row>
    <row r="1292" spans="1:36" x14ac:dyDescent="0.45">
      <c r="A1292" s="60">
        <v>41119</v>
      </c>
      <c r="B1292" s="122">
        <v>1282</v>
      </c>
      <c r="C1292" s="89">
        <f t="shared" ref="C1292:C1355" si="449">Y1292</f>
        <v>20.240528205413721</v>
      </c>
      <c r="D1292" s="75">
        <f t="shared" ref="D1292:D1355" si="450">AJ1292</f>
        <v>5.1244359769615784</v>
      </c>
      <c r="E1292" s="75">
        <f t="shared" ref="E1292:E1355" si="451">C1292-D1292</f>
        <v>15.116092228452143</v>
      </c>
      <c r="G1292" s="111">
        <v>41119</v>
      </c>
      <c r="H1292" s="140">
        <v>1282</v>
      </c>
      <c r="I1292" s="149">
        <f t="shared" ref="I1292:I1355" si="452">YEAR(G1292)</f>
        <v>2012</v>
      </c>
      <c r="J1292" s="13">
        <f t="shared" ref="J1292:J1355" si="453">MONTH(G1292)</f>
        <v>7</v>
      </c>
      <c r="K1292" s="13">
        <f t="shared" ref="K1292:K1355" si="454">DAY(G1292)</f>
        <v>29</v>
      </c>
      <c r="L1292" s="144">
        <f t="shared" si="439"/>
        <v>211</v>
      </c>
      <c r="M1292" s="23">
        <f t="shared" ref="M1292:M1355" si="455">1+0.033*COS(2*PI()*L1292/365)</f>
        <v>0.97089241517645686</v>
      </c>
      <c r="N1292" s="35">
        <f t="shared" ref="N1292:N1355" si="456">0.409*SIN((2*PI()*L1292/365-1.39))</f>
        <v>0.32022686362854907</v>
      </c>
      <c r="O1292" s="87">
        <f t="shared" ref="O1292:O1355" si="457">ACOS(-TAN($K$5)*TAN(N1292))</f>
        <v>1.9386418943235724</v>
      </c>
      <c r="P1292" s="142">
        <f t="shared" ref="P1292:P1355" si="458">$E$3*M1292*(O1292*SIN($K$5)*SIN(N1292)+COS($K$5)*COS(N1292)*SIN(O1292))</f>
        <v>38.285498938838103</v>
      </c>
      <c r="R1292" s="60">
        <v>41119</v>
      </c>
      <c r="S1292" s="122">
        <v>1282</v>
      </c>
      <c r="T1292" s="73">
        <f>'Calcul Es et Ea'!C1291</f>
        <v>22.09986</v>
      </c>
      <c r="U1292" s="65">
        <f>'Calcul Es et Ea'!D1291</f>
        <v>9.0415670000000006</v>
      </c>
      <c r="V1292" s="33">
        <f t="shared" si="440"/>
        <v>28.75853538289763</v>
      </c>
      <c r="W1292" s="33">
        <f t="shared" si="441"/>
        <v>26.286400266771068</v>
      </c>
      <c r="X1292" s="35">
        <f t="shared" si="442"/>
        <v>0.91403821219641412</v>
      </c>
      <c r="Y1292" s="25">
        <f t="shared" si="443"/>
        <v>20.240528205413721</v>
      </c>
      <c r="AA1292" s="60">
        <v>41119</v>
      </c>
      <c r="AB1292" s="122">
        <v>1282</v>
      </c>
      <c r="AC1292" s="73">
        <f t="shared" ref="AC1292:AC1355" si="459">T1292</f>
        <v>22.09986</v>
      </c>
      <c r="AD1292" s="65">
        <f t="shared" ref="AD1292:AD1355" si="460">U1292</f>
        <v>9.0415670000000006</v>
      </c>
      <c r="AE1292" s="33">
        <f>'Calcul Es et Ea'!I1291</f>
        <v>1.4812509808842782</v>
      </c>
      <c r="AF1292" s="47">
        <f t="shared" si="444"/>
        <v>295.25986</v>
      </c>
      <c r="AG1292" s="47">
        <f t="shared" si="445"/>
        <v>282.20156700000001</v>
      </c>
      <c r="AH1292" s="33">
        <f t="shared" si="446"/>
        <v>37.263147125136051</v>
      </c>
      <c r="AI1292" s="33">
        <f t="shared" si="447"/>
        <v>31.09564553820886</v>
      </c>
      <c r="AJ1292" s="25">
        <f t="shared" si="448"/>
        <v>5.1244359769615784</v>
      </c>
    </row>
    <row r="1293" spans="1:36" x14ac:dyDescent="0.45">
      <c r="A1293" s="60">
        <v>41120</v>
      </c>
      <c r="B1293" s="121">
        <v>1283</v>
      </c>
      <c r="C1293" s="89">
        <f t="shared" si="449"/>
        <v>12.972934646286328</v>
      </c>
      <c r="D1293" s="75">
        <f t="shared" si="450"/>
        <v>2.3570005704985073</v>
      </c>
      <c r="E1293" s="75">
        <f t="shared" si="451"/>
        <v>10.61593407578782</v>
      </c>
      <c r="G1293" s="111">
        <v>41120</v>
      </c>
      <c r="H1293" s="139">
        <v>1283</v>
      </c>
      <c r="I1293" s="149">
        <f t="shared" si="452"/>
        <v>2012</v>
      </c>
      <c r="J1293" s="13">
        <f t="shared" si="453"/>
        <v>7</v>
      </c>
      <c r="K1293" s="13">
        <f t="shared" si="454"/>
        <v>30</v>
      </c>
      <c r="L1293" s="144">
        <f t="shared" ref="L1293:L1356" si="461">L1292+1</f>
        <v>212</v>
      </c>
      <c r="M1293" s="23">
        <f t="shared" si="455"/>
        <v>0.9711643655808343</v>
      </c>
      <c r="N1293" s="35">
        <f t="shared" si="456"/>
        <v>0.31579978610096499</v>
      </c>
      <c r="O1293" s="87">
        <f t="shared" si="457"/>
        <v>1.9329460982393334</v>
      </c>
      <c r="P1293" s="142">
        <f t="shared" si="458"/>
        <v>38.10977482844693</v>
      </c>
      <c r="R1293" s="60">
        <v>41120</v>
      </c>
      <c r="S1293" s="121">
        <v>1283</v>
      </c>
      <c r="T1293" s="73">
        <f>'Calcul Es et Ea'!C1292</f>
        <v>17.757989999999999</v>
      </c>
      <c r="U1293" s="65">
        <f>'Calcul Es et Ea'!D1292</f>
        <v>12.34403</v>
      </c>
      <c r="V1293" s="33">
        <f t="shared" si="440"/>
        <v>28.626538460136199</v>
      </c>
      <c r="W1293" s="33">
        <f t="shared" si="441"/>
        <v>16.847967073099127</v>
      </c>
      <c r="X1293" s="35">
        <f t="shared" si="442"/>
        <v>0.58854363745587734</v>
      </c>
      <c r="Y1293" s="25">
        <f t="shared" si="443"/>
        <v>12.972934646286328</v>
      </c>
      <c r="AA1293" s="60">
        <v>41120</v>
      </c>
      <c r="AB1293" s="121">
        <v>1283</v>
      </c>
      <c r="AC1293" s="73">
        <f t="shared" si="459"/>
        <v>17.757989999999999</v>
      </c>
      <c r="AD1293" s="65">
        <f t="shared" si="460"/>
        <v>12.34403</v>
      </c>
      <c r="AE1293" s="33">
        <f>'Calcul Es et Ea'!I1292</f>
        <v>1.7152290899919731</v>
      </c>
      <c r="AF1293" s="47">
        <f t="shared" si="444"/>
        <v>290.91799000000003</v>
      </c>
      <c r="AG1293" s="47">
        <f t="shared" si="445"/>
        <v>285.50403</v>
      </c>
      <c r="AH1293" s="33">
        <f t="shared" si="446"/>
        <v>35.119167017634467</v>
      </c>
      <c r="AI1293" s="33">
        <f t="shared" si="447"/>
        <v>32.57698326038895</v>
      </c>
      <c r="AJ1293" s="25">
        <f t="shared" si="448"/>
        <v>2.3570005704985073</v>
      </c>
    </row>
    <row r="1294" spans="1:36" x14ac:dyDescent="0.45">
      <c r="A1294" s="60">
        <v>41121</v>
      </c>
      <c r="B1294" s="122">
        <v>1284</v>
      </c>
      <c r="C1294" s="89">
        <f t="shared" si="449"/>
        <v>21.447012147132412</v>
      </c>
      <c r="D1294" s="75">
        <f t="shared" si="450"/>
        <v>5.2952775631556772</v>
      </c>
      <c r="E1294" s="75">
        <f t="shared" si="451"/>
        <v>16.151734583976733</v>
      </c>
      <c r="G1294" s="111">
        <v>41121</v>
      </c>
      <c r="H1294" s="140">
        <v>1284</v>
      </c>
      <c r="I1294" s="149">
        <f t="shared" si="452"/>
        <v>2012</v>
      </c>
      <c r="J1294" s="13">
        <f t="shared" si="453"/>
        <v>7</v>
      </c>
      <c r="K1294" s="13">
        <f t="shared" si="454"/>
        <v>31</v>
      </c>
      <c r="L1294" s="144">
        <f t="shared" si="461"/>
        <v>213</v>
      </c>
      <c r="M1294" s="23">
        <f t="shared" si="455"/>
        <v>0.9714448606060142</v>
      </c>
      <c r="N1294" s="35">
        <f t="shared" si="456"/>
        <v>0.31127913028124182</v>
      </c>
      <c r="O1294" s="87">
        <f t="shared" si="457"/>
        <v>1.9271594824351637</v>
      </c>
      <c r="P1294" s="142">
        <f t="shared" si="458"/>
        <v>37.93029972837688</v>
      </c>
      <c r="R1294" s="60">
        <v>41121</v>
      </c>
      <c r="S1294" s="122">
        <v>1284</v>
      </c>
      <c r="T1294" s="73">
        <f>'Calcul Es et Ea'!C1293</f>
        <v>26.446470000000001</v>
      </c>
      <c r="U1294" s="65">
        <f>'Calcul Es et Ea'!D1293</f>
        <v>11.50916</v>
      </c>
      <c r="V1294" s="33">
        <f t="shared" si="440"/>
        <v>28.491723943967578</v>
      </c>
      <c r="W1294" s="33">
        <f t="shared" si="441"/>
        <v>27.853262528743393</v>
      </c>
      <c r="X1294" s="35">
        <f t="shared" si="442"/>
        <v>0.977591337874823</v>
      </c>
      <c r="Y1294" s="25">
        <f t="shared" si="443"/>
        <v>21.447012147132412</v>
      </c>
      <c r="AA1294" s="60">
        <v>41121</v>
      </c>
      <c r="AB1294" s="122">
        <v>1284</v>
      </c>
      <c r="AC1294" s="73">
        <f t="shared" si="459"/>
        <v>26.446470000000001</v>
      </c>
      <c r="AD1294" s="65">
        <f t="shared" si="460"/>
        <v>11.50916</v>
      </c>
      <c r="AE1294" s="33">
        <f>'Calcul Es et Ea'!I1293</f>
        <v>1.7974017935654829</v>
      </c>
      <c r="AF1294" s="47">
        <f t="shared" si="444"/>
        <v>299.60647</v>
      </c>
      <c r="AG1294" s="47">
        <f t="shared" si="445"/>
        <v>284.66916000000003</v>
      </c>
      <c r="AH1294" s="33">
        <f t="shared" si="446"/>
        <v>39.506326087775982</v>
      </c>
      <c r="AI1294" s="33">
        <f t="shared" si="447"/>
        <v>32.197605330919622</v>
      </c>
      <c r="AJ1294" s="25">
        <f t="shared" si="448"/>
        <v>5.2952775631556772</v>
      </c>
    </row>
    <row r="1295" spans="1:36" x14ac:dyDescent="0.45">
      <c r="A1295" s="60">
        <v>41122</v>
      </c>
      <c r="B1295" s="122">
        <v>1285</v>
      </c>
      <c r="C1295" s="89">
        <f t="shared" si="449"/>
        <v>19.035571503796838</v>
      </c>
      <c r="D1295" s="75">
        <f t="shared" si="450"/>
        <v>4.3554116214539116</v>
      </c>
      <c r="E1295" s="75">
        <f t="shared" si="451"/>
        <v>14.680159882342927</v>
      </c>
      <c r="G1295" s="111">
        <v>41122</v>
      </c>
      <c r="H1295" s="140">
        <v>1285</v>
      </c>
      <c r="I1295" s="149">
        <f t="shared" si="452"/>
        <v>2012</v>
      </c>
      <c r="J1295" s="13">
        <f t="shared" si="453"/>
        <v>8</v>
      </c>
      <c r="K1295" s="13">
        <f t="shared" si="454"/>
        <v>1</v>
      </c>
      <c r="L1295" s="144">
        <f t="shared" si="461"/>
        <v>214</v>
      </c>
      <c r="M1295" s="23">
        <f t="shared" si="455"/>
        <v>0.97173381713526685</v>
      </c>
      <c r="N1295" s="35">
        <f t="shared" si="456"/>
        <v>0.30666623573726226</v>
      </c>
      <c r="O1295" s="87">
        <f t="shared" si="457"/>
        <v>1.9212848852877127</v>
      </c>
      <c r="P1295" s="142">
        <f t="shared" si="458"/>
        <v>37.747115041873769</v>
      </c>
      <c r="R1295" s="60">
        <v>41122</v>
      </c>
      <c r="S1295" s="122">
        <v>1285</v>
      </c>
      <c r="T1295" s="73">
        <f>'Calcul Es et Ea'!C1294</f>
        <v>26.097909999999999</v>
      </c>
      <c r="U1295" s="65">
        <f>'Calcul Es et Ea'!D1294</f>
        <v>14.216290000000001</v>
      </c>
      <c r="V1295" s="33">
        <f t="shared" si="440"/>
        <v>28.354122934853901</v>
      </c>
      <c r="W1295" s="33">
        <f t="shared" si="441"/>
        <v>24.721521433502385</v>
      </c>
      <c r="X1295" s="35">
        <f t="shared" si="442"/>
        <v>0.87188454004739491</v>
      </c>
      <c r="Y1295" s="25">
        <f t="shared" si="443"/>
        <v>19.035571503796838</v>
      </c>
      <c r="AA1295" s="60">
        <v>41122</v>
      </c>
      <c r="AB1295" s="122">
        <v>1285</v>
      </c>
      <c r="AC1295" s="73">
        <f t="shared" si="459"/>
        <v>26.097909999999999</v>
      </c>
      <c r="AD1295" s="65">
        <f t="shared" si="460"/>
        <v>14.216290000000001</v>
      </c>
      <c r="AE1295" s="33">
        <f>'Calcul Es et Ea'!I1294</f>
        <v>1.9450099047875558</v>
      </c>
      <c r="AF1295" s="47">
        <f t="shared" si="444"/>
        <v>299.25791000000004</v>
      </c>
      <c r="AG1295" s="47">
        <f t="shared" si="445"/>
        <v>287.37629000000004</v>
      </c>
      <c r="AH1295" s="33">
        <f t="shared" si="446"/>
        <v>39.3228011697881</v>
      </c>
      <c r="AI1295" s="33">
        <f t="shared" si="447"/>
        <v>33.439950690487464</v>
      </c>
      <c r="AJ1295" s="25">
        <f t="shared" si="448"/>
        <v>4.3554116214539116</v>
      </c>
    </row>
    <row r="1296" spans="1:36" x14ac:dyDescent="0.45">
      <c r="A1296" s="60">
        <v>41123</v>
      </c>
      <c r="B1296" s="121">
        <v>1286</v>
      </c>
      <c r="C1296" s="89">
        <f t="shared" si="449"/>
        <v>17.33591152879297</v>
      </c>
      <c r="D1296" s="75">
        <f t="shared" si="450"/>
        <v>3.8674464803700204</v>
      </c>
      <c r="E1296" s="75">
        <f t="shared" si="451"/>
        <v>13.468465048422949</v>
      </c>
      <c r="G1296" s="111">
        <v>41123</v>
      </c>
      <c r="H1296" s="139">
        <v>1286</v>
      </c>
      <c r="I1296" s="149">
        <f t="shared" si="452"/>
        <v>2012</v>
      </c>
      <c r="J1296" s="13">
        <f t="shared" si="453"/>
        <v>8</v>
      </c>
      <c r="K1296" s="13">
        <f t="shared" si="454"/>
        <v>2</v>
      </c>
      <c r="L1296" s="144">
        <f t="shared" si="461"/>
        <v>215</v>
      </c>
      <c r="M1296" s="23">
        <f t="shared" si="455"/>
        <v>0.97203114954453662</v>
      </c>
      <c r="N1296" s="35">
        <f t="shared" si="456"/>
        <v>0.30196246936923454</v>
      </c>
      <c r="O1296" s="87">
        <f t="shared" si="457"/>
        <v>1.9153251112079921</v>
      </c>
      <c r="P1296" s="142">
        <f t="shared" si="458"/>
        <v>37.560263159628391</v>
      </c>
      <c r="R1296" s="60">
        <v>41123</v>
      </c>
      <c r="S1296" s="121">
        <v>1286</v>
      </c>
      <c r="T1296" s="73">
        <f>'Calcul Es et Ea'!C1295</f>
        <v>24.577500000000001</v>
      </c>
      <c r="U1296" s="65">
        <f>'Calcul Es et Ea'!D1295</f>
        <v>14.624650000000001</v>
      </c>
      <c r="V1296" s="33">
        <f t="shared" si="440"/>
        <v>28.213767274986463</v>
      </c>
      <c r="W1296" s="33">
        <f t="shared" si="441"/>
        <v>22.514170816614246</v>
      </c>
      <c r="X1296" s="35">
        <f t="shared" si="442"/>
        <v>0.79798527425207344</v>
      </c>
      <c r="Y1296" s="25">
        <f t="shared" si="443"/>
        <v>17.33591152879297</v>
      </c>
      <c r="AA1296" s="60">
        <v>41123</v>
      </c>
      <c r="AB1296" s="121">
        <v>1286</v>
      </c>
      <c r="AC1296" s="73">
        <f t="shared" si="459"/>
        <v>24.577500000000001</v>
      </c>
      <c r="AD1296" s="65">
        <f t="shared" si="460"/>
        <v>14.624650000000001</v>
      </c>
      <c r="AE1296" s="33">
        <f>'Calcul Es et Ea'!I1295</f>
        <v>1.8928726739903703</v>
      </c>
      <c r="AF1296" s="47">
        <f t="shared" si="444"/>
        <v>297.73750000000001</v>
      </c>
      <c r="AG1296" s="47">
        <f t="shared" si="445"/>
        <v>287.78465</v>
      </c>
      <c r="AH1296" s="33">
        <f t="shared" si="446"/>
        <v>38.529736855977134</v>
      </c>
      <c r="AI1296" s="33">
        <f t="shared" si="447"/>
        <v>33.630428095640355</v>
      </c>
      <c r="AJ1296" s="25">
        <f t="shared" si="448"/>
        <v>3.8674464803700204</v>
      </c>
    </row>
    <row r="1297" spans="1:36" x14ac:dyDescent="0.45">
      <c r="A1297" s="60">
        <v>41124</v>
      </c>
      <c r="B1297" s="122">
        <v>1287</v>
      </c>
      <c r="C1297" s="89">
        <f t="shared" si="449"/>
        <v>17.762283796266303</v>
      </c>
      <c r="D1297" s="75">
        <f t="shared" si="450"/>
        <v>4.0604390592448647</v>
      </c>
      <c r="E1297" s="75">
        <f t="shared" si="451"/>
        <v>13.701844737021439</v>
      </c>
      <c r="G1297" s="111">
        <v>41124</v>
      </c>
      <c r="H1297" s="140">
        <v>1287</v>
      </c>
      <c r="I1297" s="149">
        <f t="shared" si="452"/>
        <v>2012</v>
      </c>
      <c r="J1297" s="13">
        <f t="shared" si="453"/>
        <v>8</v>
      </c>
      <c r="K1297" s="13">
        <f t="shared" si="454"/>
        <v>3</v>
      </c>
      <c r="L1297" s="144">
        <f t="shared" si="461"/>
        <v>216</v>
      </c>
      <c r="M1297" s="23">
        <f t="shared" si="455"/>
        <v>0.97233676972781347</v>
      </c>
      <c r="N1297" s="35">
        <f t="shared" si="456"/>
        <v>0.29716922500464871</v>
      </c>
      <c r="O1297" s="87">
        <f t="shared" si="457"/>
        <v>1.9092829279693182</v>
      </c>
      <c r="P1297" s="142">
        <f t="shared" si="458"/>
        <v>37.369787479126835</v>
      </c>
      <c r="R1297" s="60">
        <v>41124</v>
      </c>
      <c r="S1297" s="122">
        <v>1287</v>
      </c>
      <c r="T1297" s="73">
        <f>'Calcul Es et Ea'!C1296</f>
        <v>23.915800000000001</v>
      </c>
      <c r="U1297" s="65">
        <f>'Calcul Es et Ea'!D1296</f>
        <v>13.360569999999999</v>
      </c>
      <c r="V1297" s="33">
        <f t="shared" si="440"/>
        <v>28.070689562820917</v>
      </c>
      <c r="W1297" s="33">
        <f t="shared" si="441"/>
        <v>23.067901034112083</v>
      </c>
      <c r="X1297" s="35">
        <f t="shared" si="442"/>
        <v>0.82177892290416232</v>
      </c>
      <c r="Y1297" s="25">
        <f t="shared" si="443"/>
        <v>17.762283796266303</v>
      </c>
      <c r="AA1297" s="60">
        <v>41124</v>
      </c>
      <c r="AB1297" s="122">
        <v>1287</v>
      </c>
      <c r="AC1297" s="73">
        <f t="shared" si="459"/>
        <v>23.915800000000001</v>
      </c>
      <c r="AD1297" s="65">
        <f t="shared" si="460"/>
        <v>13.360569999999999</v>
      </c>
      <c r="AE1297" s="33">
        <f>'Calcul Es et Ea'!I1296</f>
        <v>1.8393829478203596</v>
      </c>
      <c r="AF1297" s="47">
        <f t="shared" si="444"/>
        <v>297.07580000000002</v>
      </c>
      <c r="AG1297" s="47">
        <f t="shared" si="445"/>
        <v>286.52057000000002</v>
      </c>
      <c r="AH1297" s="33">
        <f t="shared" si="446"/>
        <v>38.188358814888993</v>
      </c>
      <c r="AI1297" s="33">
        <f t="shared" si="447"/>
        <v>33.043429783090005</v>
      </c>
      <c r="AJ1297" s="25">
        <f t="shared" si="448"/>
        <v>4.0604390592448647</v>
      </c>
    </row>
    <row r="1298" spans="1:36" x14ac:dyDescent="0.45">
      <c r="A1298" s="60">
        <v>41125</v>
      </c>
      <c r="B1298" s="122">
        <v>1288</v>
      </c>
      <c r="C1298" s="89">
        <f t="shared" si="449"/>
        <v>17.117948139782225</v>
      </c>
      <c r="D1298" s="75">
        <f t="shared" si="450"/>
        <v>3.9482418545815019</v>
      </c>
      <c r="E1298" s="75">
        <f t="shared" si="451"/>
        <v>13.169706285200723</v>
      </c>
      <c r="G1298" s="111">
        <v>41125</v>
      </c>
      <c r="H1298" s="140">
        <v>1288</v>
      </c>
      <c r="I1298" s="149">
        <f t="shared" si="452"/>
        <v>2012</v>
      </c>
      <c r="J1298" s="13">
        <f t="shared" si="453"/>
        <v>8</v>
      </c>
      <c r="K1298" s="13">
        <f t="shared" si="454"/>
        <v>4</v>
      </c>
      <c r="L1298" s="144">
        <f t="shared" si="461"/>
        <v>217</v>
      </c>
      <c r="M1298" s="23">
        <f t="shared" si="455"/>
        <v>0.97265058712324137</v>
      </c>
      <c r="N1298" s="35">
        <f t="shared" si="456"/>
        <v>0.29228792298525702</v>
      </c>
      <c r="O1298" s="87">
        <f t="shared" si="457"/>
        <v>1.9031610642802677</v>
      </c>
      <c r="P1298" s="142">
        <f t="shared" si="458"/>
        <v>37.175732424833143</v>
      </c>
      <c r="R1298" s="60">
        <v>41125</v>
      </c>
      <c r="S1298" s="122">
        <v>1288</v>
      </c>
      <c r="T1298" s="73">
        <f>'Calcul Es et Ea'!C1297</f>
        <v>24.742260000000002</v>
      </c>
      <c r="U1298" s="65">
        <f>'Calcul Es et Ea'!D1297</f>
        <v>14.836320000000001</v>
      </c>
      <c r="V1298" s="33">
        <f t="shared" si="440"/>
        <v>27.924923168237665</v>
      </c>
      <c r="W1298" s="33">
        <f t="shared" si="441"/>
        <v>22.231101480236656</v>
      </c>
      <c r="X1298" s="35">
        <f t="shared" si="442"/>
        <v>0.79610251194970993</v>
      </c>
      <c r="Y1298" s="25">
        <f t="shared" si="443"/>
        <v>17.117948139782225</v>
      </c>
      <c r="AA1298" s="60">
        <v>41125</v>
      </c>
      <c r="AB1298" s="122">
        <v>1288</v>
      </c>
      <c r="AC1298" s="73">
        <f t="shared" si="459"/>
        <v>24.742260000000002</v>
      </c>
      <c r="AD1298" s="65">
        <f t="shared" si="460"/>
        <v>14.836320000000001</v>
      </c>
      <c r="AE1298" s="33">
        <f>'Calcul Es et Ea'!I1297</f>
        <v>1.8300780486955417</v>
      </c>
      <c r="AF1298" s="47">
        <f t="shared" si="444"/>
        <v>297.90226000000001</v>
      </c>
      <c r="AG1298" s="47">
        <f t="shared" si="445"/>
        <v>287.99632000000003</v>
      </c>
      <c r="AH1298" s="33">
        <f t="shared" si="446"/>
        <v>38.615092993407785</v>
      </c>
      <c r="AI1298" s="33">
        <f t="shared" si="447"/>
        <v>33.729480081531776</v>
      </c>
      <c r="AJ1298" s="25">
        <f t="shared" si="448"/>
        <v>3.9482418545815019</v>
      </c>
    </row>
    <row r="1299" spans="1:36" x14ac:dyDescent="0.45">
      <c r="A1299" s="60">
        <v>41126</v>
      </c>
      <c r="B1299" s="121">
        <v>1289</v>
      </c>
      <c r="C1299" s="89">
        <f t="shared" si="449"/>
        <v>16.458030976807514</v>
      </c>
      <c r="D1299" s="75">
        <f t="shared" si="450"/>
        <v>3.8336153263406669</v>
      </c>
      <c r="E1299" s="75">
        <f t="shared" si="451"/>
        <v>12.624415650466847</v>
      </c>
      <c r="G1299" s="111">
        <v>41126</v>
      </c>
      <c r="H1299" s="139">
        <v>1289</v>
      </c>
      <c r="I1299" s="149">
        <f t="shared" si="452"/>
        <v>2012</v>
      </c>
      <c r="J1299" s="13">
        <f t="shared" si="453"/>
        <v>8</v>
      </c>
      <c r="K1299" s="13">
        <f t="shared" si="454"/>
        <v>5</v>
      </c>
      <c r="L1299" s="144">
        <f t="shared" si="461"/>
        <v>218</v>
      </c>
      <c r="M1299" s="23">
        <f t="shared" si="455"/>
        <v>0.97297250873995333</v>
      </c>
      <c r="N1299" s="35">
        <f t="shared" si="456"/>
        <v>0.28732000974619459</v>
      </c>
      <c r="O1299" s="87">
        <f t="shared" si="457"/>
        <v>1.8969622075976822</v>
      </c>
      <c r="P1299" s="142">
        <f t="shared" si="458"/>
        <v>36.978143469074105</v>
      </c>
      <c r="R1299" s="60">
        <v>41126</v>
      </c>
      <c r="S1299" s="121">
        <v>1289</v>
      </c>
      <c r="T1299" s="73">
        <f>'Calcul Es et Ea'!C1298</f>
        <v>21.600680000000001</v>
      </c>
      <c r="U1299" s="65">
        <f>'Calcul Es et Ea'!D1298</f>
        <v>12.34567</v>
      </c>
      <c r="V1299" s="33">
        <f t="shared" si="440"/>
        <v>27.776502248229708</v>
      </c>
      <c r="W1299" s="33">
        <f t="shared" si="441"/>
        <v>21.37406620364612</v>
      </c>
      <c r="X1299" s="35">
        <f t="shared" si="442"/>
        <v>0.76950171812969581</v>
      </c>
      <c r="Y1299" s="25">
        <f t="shared" si="443"/>
        <v>16.458030976807514</v>
      </c>
      <c r="AA1299" s="60">
        <v>41126</v>
      </c>
      <c r="AB1299" s="121">
        <v>1289</v>
      </c>
      <c r="AC1299" s="73">
        <f t="shared" si="459"/>
        <v>21.600680000000001</v>
      </c>
      <c r="AD1299" s="65">
        <f t="shared" si="460"/>
        <v>12.34567</v>
      </c>
      <c r="AE1299" s="33">
        <f>'Calcul Es et Ea'!I1298</f>
        <v>1.6539792659315946</v>
      </c>
      <c r="AF1299" s="47">
        <f t="shared" si="444"/>
        <v>294.76068000000004</v>
      </c>
      <c r="AG1299" s="47">
        <f t="shared" si="445"/>
        <v>285.50567000000001</v>
      </c>
      <c r="AH1299" s="33">
        <f t="shared" si="446"/>
        <v>37.011790244960473</v>
      </c>
      <c r="AI1299" s="33">
        <f t="shared" si="447"/>
        <v>32.577731785205046</v>
      </c>
      <c r="AJ1299" s="25">
        <f t="shared" si="448"/>
        <v>3.8336153263406669</v>
      </c>
    </row>
    <row r="1300" spans="1:36" x14ac:dyDescent="0.45">
      <c r="A1300" s="60">
        <v>41127</v>
      </c>
      <c r="B1300" s="122">
        <v>1290</v>
      </c>
      <c r="C1300" s="89">
        <f t="shared" si="449"/>
        <v>16.000824005412053</v>
      </c>
      <c r="D1300" s="75">
        <f t="shared" si="450"/>
        <v>3.6194159930880385</v>
      </c>
      <c r="E1300" s="75">
        <f t="shared" si="451"/>
        <v>12.381408012324014</v>
      </c>
      <c r="G1300" s="111">
        <v>41127</v>
      </c>
      <c r="H1300" s="140">
        <v>1290</v>
      </c>
      <c r="I1300" s="149">
        <f t="shared" si="452"/>
        <v>2012</v>
      </c>
      <c r="J1300" s="13">
        <f t="shared" si="453"/>
        <v>8</v>
      </c>
      <c r="K1300" s="13">
        <f t="shared" si="454"/>
        <v>6</v>
      </c>
      <c r="L1300" s="144">
        <f t="shared" si="461"/>
        <v>219</v>
      </c>
      <c r="M1300" s="23">
        <f t="shared" si="455"/>
        <v>0.97330243918562676</v>
      </c>
      <c r="N1300" s="35">
        <f t="shared" si="456"/>
        <v>0.28226695738737068</v>
      </c>
      <c r="O1300" s="87">
        <f t="shared" si="457"/>
        <v>1.8906890021740361</v>
      </c>
      <c r="P1300" s="142">
        <f t="shared" si="458"/>
        <v>36.777067153490719</v>
      </c>
      <c r="R1300" s="60">
        <v>41127</v>
      </c>
      <c r="S1300" s="122">
        <v>1290</v>
      </c>
      <c r="T1300" s="73">
        <f>'Calcul Es et Ea'!C1299</f>
        <v>22.296890000000001</v>
      </c>
      <c r="U1300" s="65">
        <f>'Calcul Es et Ea'!D1299</f>
        <v>13.45303</v>
      </c>
      <c r="V1300" s="33">
        <f t="shared" si="440"/>
        <v>27.625461763016091</v>
      </c>
      <c r="W1300" s="33">
        <f t="shared" si="441"/>
        <v>20.780290916119547</v>
      </c>
      <c r="X1300" s="35">
        <f t="shared" si="442"/>
        <v>0.7522151518907606</v>
      </c>
      <c r="Y1300" s="25">
        <f t="shared" si="443"/>
        <v>16.000824005412053</v>
      </c>
      <c r="AA1300" s="60">
        <v>41127</v>
      </c>
      <c r="AB1300" s="122">
        <v>1290</v>
      </c>
      <c r="AC1300" s="73">
        <f t="shared" si="459"/>
        <v>22.296890000000001</v>
      </c>
      <c r="AD1300" s="65">
        <f t="shared" si="460"/>
        <v>13.45303</v>
      </c>
      <c r="AE1300" s="33">
        <f>'Calcul Es et Ea'!I1299</f>
        <v>1.7574800941609579</v>
      </c>
      <c r="AF1300" s="47">
        <f t="shared" si="444"/>
        <v>295.45689000000004</v>
      </c>
      <c r="AG1300" s="47">
        <f t="shared" si="445"/>
        <v>286.61303000000004</v>
      </c>
      <c r="AH1300" s="33">
        <f t="shared" si="446"/>
        <v>37.362711084777636</v>
      </c>
      <c r="AI1300" s="33">
        <f t="shared" si="447"/>
        <v>33.086102805837477</v>
      </c>
      <c r="AJ1300" s="25">
        <f t="shared" si="448"/>
        <v>3.6194159930880385</v>
      </c>
    </row>
    <row r="1301" spans="1:36" x14ac:dyDescent="0.45">
      <c r="A1301" s="60">
        <v>41128</v>
      </c>
      <c r="B1301" s="122">
        <v>1291</v>
      </c>
      <c r="C1301" s="89">
        <f t="shared" si="449"/>
        <v>18.899091155469257</v>
      </c>
      <c r="D1301" s="75">
        <f t="shared" si="450"/>
        <v>4.7461989806912941</v>
      </c>
      <c r="E1301" s="75">
        <f t="shared" si="451"/>
        <v>14.152892174777964</v>
      </c>
      <c r="G1301" s="111">
        <v>41128</v>
      </c>
      <c r="H1301" s="140">
        <v>1291</v>
      </c>
      <c r="I1301" s="149">
        <f t="shared" si="452"/>
        <v>2012</v>
      </c>
      <c r="J1301" s="13">
        <f t="shared" si="453"/>
        <v>8</v>
      </c>
      <c r="K1301" s="13">
        <f t="shared" si="454"/>
        <v>7</v>
      </c>
      <c r="L1301" s="144">
        <f t="shared" si="461"/>
        <v>220</v>
      </c>
      <c r="M1301" s="23">
        <f t="shared" si="455"/>
        <v>0.97364028069474995</v>
      </c>
      <c r="N1301" s="35">
        <f t="shared" si="456"/>
        <v>0.27713026323725298</v>
      </c>
      <c r="O1301" s="87">
        <f t="shared" si="457"/>
        <v>1.884344047332851</v>
      </c>
      <c r="P1301" s="142">
        <f t="shared" si="458"/>
        <v>36.572551110914624</v>
      </c>
      <c r="R1301" s="60">
        <v>41128</v>
      </c>
      <c r="S1301" s="122">
        <v>1291</v>
      </c>
      <c r="T1301" s="73">
        <f>'Calcul Es et Ea'!C1300</f>
        <v>25.09459</v>
      </c>
      <c r="U1301" s="65">
        <f>'Calcul Es et Ea'!D1300</f>
        <v>12.61838</v>
      </c>
      <c r="V1301" s="33">
        <f t="shared" si="440"/>
        <v>27.471837492474631</v>
      </c>
      <c r="W1301" s="33">
        <f t="shared" si="441"/>
        <v>24.544274227882152</v>
      </c>
      <c r="X1301" s="35">
        <f t="shared" si="442"/>
        <v>0.89343402073507361</v>
      </c>
      <c r="Y1301" s="25">
        <f t="shared" si="443"/>
        <v>18.899091155469257</v>
      </c>
      <c r="AA1301" s="60">
        <v>41128</v>
      </c>
      <c r="AB1301" s="122">
        <v>1291</v>
      </c>
      <c r="AC1301" s="73">
        <f t="shared" si="459"/>
        <v>25.09459</v>
      </c>
      <c r="AD1301" s="65">
        <f t="shared" si="460"/>
        <v>12.61838</v>
      </c>
      <c r="AE1301" s="33">
        <f>'Calcul Es et Ea'!I1300</f>
        <v>1.7448760349736758</v>
      </c>
      <c r="AF1301" s="47">
        <f t="shared" si="444"/>
        <v>298.25459000000001</v>
      </c>
      <c r="AG1301" s="47">
        <f t="shared" si="445"/>
        <v>285.77838000000003</v>
      </c>
      <c r="AH1301" s="33">
        <f t="shared" si="446"/>
        <v>38.798098133725382</v>
      </c>
      <c r="AI1301" s="33">
        <f t="shared" si="447"/>
        <v>32.702380945348423</v>
      </c>
      <c r="AJ1301" s="25">
        <f t="shared" si="448"/>
        <v>4.7461989806912941</v>
      </c>
    </row>
    <row r="1302" spans="1:36" x14ac:dyDescent="0.45">
      <c r="A1302" s="60">
        <v>41129</v>
      </c>
      <c r="B1302" s="121">
        <v>1292</v>
      </c>
      <c r="C1302" s="89">
        <f t="shared" si="449"/>
        <v>21.245620920967866</v>
      </c>
      <c r="D1302" s="75">
        <f t="shared" si="450"/>
        <v>5.5706691352458764</v>
      </c>
      <c r="E1302" s="75">
        <f t="shared" si="451"/>
        <v>15.674951785721991</v>
      </c>
      <c r="G1302" s="111">
        <v>41129</v>
      </c>
      <c r="H1302" s="139">
        <v>1292</v>
      </c>
      <c r="I1302" s="149">
        <f t="shared" si="452"/>
        <v>2012</v>
      </c>
      <c r="J1302" s="13">
        <f t="shared" si="453"/>
        <v>8</v>
      </c>
      <c r="K1302" s="13">
        <f t="shared" si="454"/>
        <v>8</v>
      </c>
      <c r="L1302" s="144">
        <f t="shared" si="461"/>
        <v>221</v>
      </c>
      <c r="M1302" s="23">
        <f t="shared" si="455"/>
        <v>0.97398593315759263</v>
      </c>
      <c r="N1302" s="35">
        <f t="shared" si="456"/>
        <v>0.2719114494091775</v>
      </c>
      <c r="O1302" s="87">
        <f t="shared" si="457"/>
        <v>1.877929895965299</v>
      </c>
      <c r="P1302" s="142">
        <f t="shared" si="458"/>
        <v>36.364644087523033</v>
      </c>
      <c r="R1302" s="60">
        <v>41129</v>
      </c>
      <c r="S1302" s="121">
        <v>1292</v>
      </c>
      <c r="T1302" s="73">
        <f>'Calcul Es et Ea'!C1301</f>
        <v>28.301729999999999</v>
      </c>
      <c r="U1302" s="65">
        <f>'Calcul Es et Ea'!D1301</f>
        <v>12.35427</v>
      </c>
      <c r="V1302" s="33">
        <f t="shared" si="440"/>
        <v>27.315666052783804</v>
      </c>
      <c r="W1302" s="33">
        <f t="shared" si="441"/>
        <v>27.591715481776447</v>
      </c>
      <c r="X1302" s="35">
        <f t="shared" si="442"/>
        <v>1</v>
      </c>
      <c r="Y1302" s="25">
        <f t="shared" si="443"/>
        <v>21.245620920967866</v>
      </c>
      <c r="AA1302" s="60">
        <v>41129</v>
      </c>
      <c r="AB1302" s="121">
        <v>1292</v>
      </c>
      <c r="AC1302" s="73">
        <f t="shared" si="459"/>
        <v>28.301729999999999</v>
      </c>
      <c r="AD1302" s="65">
        <f t="shared" si="460"/>
        <v>12.35427</v>
      </c>
      <c r="AE1302" s="33">
        <f>'Calcul Es et Ea'!I1301</f>
        <v>1.7943929265137621</v>
      </c>
      <c r="AF1302" s="47">
        <f t="shared" si="444"/>
        <v>301.46173000000005</v>
      </c>
      <c r="AG1302" s="47">
        <f t="shared" si="445"/>
        <v>285.51427000000001</v>
      </c>
      <c r="AH1302" s="33">
        <f t="shared" si="446"/>
        <v>40.493996564067736</v>
      </c>
      <c r="AI1302" s="33">
        <f t="shared" si="447"/>
        <v>32.581657187491558</v>
      </c>
      <c r="AJ1302" s="25">
        <f t="shared" si="448"/>
        <v>5.5706691352458764</v>
      </c>
    </row>
    <row r="1303" spans="1:36" x14ac:dyDescent="0.45">
      <c r="A1303" s="60">
        <v>41130</v>
      </c>
      <c r="B1303" s="122">
        <v>1293</v>
      </c>
      <c r="C1303" s="89">
        <f t="shared" si="449"/>
        <v>21.022537297140246</v>
      </c>
      <c r="D1303" s="75">
        <f t="shared" si="450"/>
        <v>5.3433740989450715</v>
      </c>
      <c r="E1303" s="75">
        <f t="shared" si="451"/>
        <v>15.679163198195175</v>
      </c>
      <c r="G1303" s="111">
        <v>41130</v>
      </c>
      <c r="H1303" s="140">
        <v>1293</v>
      </c>
      <c r="I1303" s="149">
        <f t="shared" si="452"/>
        <v>2012</v>
      </c>
      <c r="J1303" s="13">
        <f t="shared" si="453"/>
        <v>8</v>
      </c>
      <c r="K1303" s="13">
        <f t="shared" si="454"/>
        <v>9</v>
      </c>
      <c r="L1303" s="144">
        <f t="shared" si="461"/>
        <v>222</v>
      </c>
      <c r="M1303" s="23">
        <f t="shared" si="455"/>
        <v>0.97433929414987031</v>
      </c>
      <c r="N1303" s="35">
        <f t="shared" si="456"/>
        <v>0.26661206235031204</v>
      </c>
      <c r="O1303" s="87">
        <f t="shared" si="457"/>
        <v>1.871449053240708</v>
      </c>
      <c r="P1303" s="142">
        <f t="shared" si="458"/>
        <v>36.153395965122442</v>
      </c>
      <c r="R1303" s="60">
        <v>41130</v>
      </c>
      <c r="S1303" s="122">
        <v>1293</v>
      </c>
      <c r="T1303" s="73">
        <f>'Calcul Es et Ea'!C1302</f>
        <v>30.848109999999998</v>
      </c>
      <c r="U1303" s="65">
        <f>'Calcul Es et Ea'!D1302</f>
        <v>15.050789999999999</v>
      </c>
      <c r="V1303" s="33">
        <f t="shared" si="440"/>
        <v>27.156984913161377</v>
      </c>
      <c r="W1303" s="33">
        <f t="shared" si="441"/>
        <v>27.301996489792529</v>
      </c>
      <c r="X1303" s="35">
        <f t="shared" si="442"/>
        <v>1</v>
      </c>
      <c r="Y1303" s="25">
        <f t="shared" si="443"/>
        <v>21.022537297140246</v>
      </c>
      <c r="AA1303" s="60">
        <v>41130</v>
      </c>
      <c r="AB1303" s="122">
        <v>1293</v>
      </c>
      <c r="AC1303" s="73">
        <f t="shared" si="459"/>
        <v>30.848109999999998</v>
      </c>
      <c r="AD1303" s="65">
        <f t="shared" si="460"/>
        <v>15.050789999999999</v>
      </c>
      <c r="AE1303" s="33">
        <f>'Calcul Es et Ea'!I1302</f>
        <v>2.0173264242819258</v>
      </c>
      <c r="AF1303" s="47">
        <f t="shared" si="444"/>
        <v>304.00811000000004</v>
      </c>
      <c r="AG1303" s="47">
        <f t="shared" si="445"/>
        <v>288.21079000000003</v>
      </c>
      <c r="AH1303" s="33">
        <f t="shared" si="446"/>
        <v>41.879604422158231</v>
      </c>
      <c r="AI1303" s="33">
        <f t="shared" si="447"/>
        <v>33.830065342760271</v>
      </c>
      <c r="AJ1303" s="25">
        <f t="shared" si="448"/>
        <v>5.3433740989450715</v>
      </c>
    </row>
    <row r="1304" spans="1:36" x14ac:dyDescent="0.45">
      <c r="A1304" s="60">
        <v>41131</v>
      </c>
      <c r="B1304" s="122">
        <v>1294</v>
      </c>
      <c r="C1304" s="89">
        <f t="shared" si="449"/>
        <v>19.447212478752785</v>
      </c>
      <c r="D1304" s="75">
        <f t="shared" si="450"/>
        <v>5.1375615440272568</v>
      </c>
      <c r="E1304" s="75">
        <f t="shared" si="451"/>
        <v>14.309650934725529</v>
      </c>
      <c r="G1304" s="111">
        <v>41131</v>
      </c>
      <c r="H1304" s="140">
        <v>1294</v>
      </c>
      <c r="I1304" s="149">
        <f t="shared" si="452"/>
        <v>2012</v>
      </c>
      <c r="J1304" s="13">
        <f t="shared" si="453"/>
        <v>8</v>
      </c>
      <c r="K1304" s="13">
        <f t="shared" si="454"/>
        <v>10</v>
      </c>
      <c r="L1304" s="144">
        <f t="shared" si="461"/>
        <v>223</v>
      </c>
      <c r="M1304" s="23">
        <f t="shared" si="455"/>
        <v>0.97470025896309476</v>
      </c>
      <c r="N1304" s="35">
        <f t="shared" si="456"/>
        <v>0.26123367238341294</v>
      </c>
      <c r="O1304" s="87">
        <f t="shared" si="457"/>
        <v>1.8649039755233197</v>
      </c>
      <c r="P1304" s="142">
        <f t="shared" si="458"/>
        <v>35.938857783407613</v>
      </c>
      <c r="R1304" s="60">
        <v>41131</v>
      </c>
      <c r="S1304" s="122">
        <v>1294</v>
      </c>
      <c r="T1304" s="73">
        <f>'Calcul Es et Ea'!C1303</f>
        <v>29.66778</v>
      </c>
      <c r="U1304" s="65">
        <f>'Calcul Es et Ea'!D1303</f>
        <v>15.98742</v>
      </c>
      <c r="V1304" s="33">
        <f t="shared" si="440"/>
        <v>26.995832412584463</v>
      </c>
      <c r="W1304" s="33">
        <f t="shared" si="441"/>
        <v>25.256120102276345</v>
      </c>
      <c r="X1304" s="35">
        <f t="shared" si="442"/>
        <v>0.93555626351061771</v>
      </c>
      <c r="Y1304" s="25">
        <f t="shared" si="443"/>
        <v>19.447212478752785</v>
      </c>
      <c r="AA1304" s="60">
        <v>41131</v>
      </c>
      <c r="AB1304" s="122">
        <v>1294</v>
      </c>
      <c r="AC1304" s="73">
        <f t="shared" si="459"/>
        <v>29.66778</v>
      </c>
      <c r="AD1304" s="65">
        <f t="shared" si="460"/>
        <v>15.98742</v>
      </c>
      <c r="AE1304" s="33">
        <f>'Calcul Es et Ea'!I1303</f>
        <v>1.8602454128099597</v>
      </c>
      <c r="AF1304" s="47">
        <f t="shared" si="444"/>
        <v>302.82778000000002</v>
      </c>
      <c r="AG1304" s="47">
        <f t="shared" si="445"/>
        <v>289.14742000000001</v>
      </c>
      <c r="AH1304" s="33">
        <f t="shared" si="446"/>
        <v>41.232981998530036</v>
      </c>
      <c r="AI1304" s="33">
        <f t="shared" si="447"/>
        <v>34.271978713568409</v>
      </c>
      <c r="AJ1304" s="25">
        <f t="shared" si="448"/>
        <v>5.1375615440272568</v>
      </c>
    </row>
    <row r="1305" spans="1:36" x14ac:dyDescent="0.45">
      <c r="A1305" s="60">
        <v>41132</v>
      </c>
      <c r="B1305" s="121">
        <v>1295</v>
      </c>
      <c r="C1305" s="89">
        <f t="shared" si="449"/>
        <v>22.36095405506666</v>
      </c>
      <c r="D1305" s="75">
        <f t="shared" si="450"/>
        <v>5.6850842776300281</v>
      </c>
      <c r="E1305" s="75">
        <f t="shared" si="451"/>
        <v>16.675869777436631</v>
      </c>
      <c r="G1305" s="111">
        <v>41132</v>
      </c>
      <c r="H1305" s="139">
        <v>1295</v>
      </c>
      <c r="I1305" s="149">
        <f t="shared" si="452"/>
        <v>2012</v>
      </c>
      <c r="J1305" s="13">
        <f t="shared" si="453"/>
        <v>8</v>
      </c>
      <c r="K1305" s="13">
        <f t="shared" si="454"/>
        <v>11</v>
      </c>
      <c r="L1305" s="144">
        <f t="shared" si="461"/>
        <v>224</v>
      </c>
      <c r="M1305" s="23">
        <f t="shared" si="455"/>
        <v>0.97506872063560157</v>
      </c>
      <c r="N1305" s="35">
        <f t="shared" si="456"/>
        <v>0.25577787324150192</v>
      </c>
      <c r="O1305" s="87">
        <f t="shared" si="457"/>
        <v>1.8582970694873679</v>
      </c>
      <c r="P1305" s="142">
        <f t="shared" si="458"/>
        <v>35.721081762040363</v>
      </c>
      <c r="R1305" s="60">
        <v>41132</v>
      </c>
      <c r="S1305" s="121">
        <v>1295</v>
      </c>
      <c r="T1305" s="73">
        <f>'Calcul Es et Ea'!C1304</f>
        <v>31.634370000000001</v>
      </c>
      <c r="U1305" s="65">
        <f>'Calcul Es et Ea'!D1304</f>
        <v>13.32629</v>
      </c>
      <c r="V1305" s="33">
        <f t="shared" si="440"/>
        <v>26.832247776374242</v>
      </c>
      <c r="W1305" s="33">
        <f t="shared" si="441"/>
        <v>29.040200071515141</v>
      </c>
      <c r="X1305" s="35">
        <f t="shared" si="442"/>
        <v>1</v>
      </c>
      <c r="Y1305" s="25">
        <f t="shared" si="443"/>
        <v>22.36095405506666</v>
      </c>
      <c r="AA1305" s="60">
        <v>41132</v>
      </c>
      <c r="AB1305" s="121">
        <v>1295</v>
      </c>
      <c r="AC1305" s="73">
        <f t="shared" si="459"/>
        <v>31.634370000000001</v>
      </c>
      <c r="AD1305" s="65">
        <f t="shared" si="460"/>
        <v>13.32629</v>
      </c>
      <c r="AE1305" s="33">
        <f>'Calcul Es et Ea'!I1304</f>
        <v>1.82416368760923</v>
      </c>
      <c r="AF1305" s="47">
        <f t="shared" si="444"/>
        <v>304.79437000000001</v>
      </c>
      <c r="AG1305" s="47">
        <f t="shared" si="445"/>
        <v>286.48629000000005</v>
      </c>
      <c r="AH1305" s="33">
        <f t="shared" si="446"/>
        <v>42.31454311276093</v>
      </c>
      <c r="AI1305" s="33">
        <f t="shared" si="447"/>
        <v>33.027619043838094</v>
      </c>
      <c r="AJ1305" s="25">
        <f t="shared" si="448"/>
        <v>5.6850842776300281</v>
      </c>
    </row>
    <row r="1306" spans="1:36" x14ac:dyDescent="0.45">
      <c r="A1306" s="60">
        <v>41133</v>
      </c>
      <c r="B1306" s="122">
        <v>1296</v>
      </c>
      <c r="C1306" s="89">
        <f t="shared" si="449"/>
        <v>15.885841244480741</v>
      </c>
      <c r="D1306" s="75">
        <f t="shared" si="450"/>
        <v>3.5625709016287841</v>
      </c>
      <c r="E1306" s="75">
        <f t="shared" si="451"/>
        <v>12.323270342851956</v>
      </c>
      <c r="G1306" s="111">
        <v>41133</v>
      </c>
      <c r="H1306" s="140">
        <v>1296</v>
      </c>
      <c r="I1306" s="149">
        <f t="shared" si="452"/>
        <v>2012</v>
      </c>
      <c r="J1306" s="13">
        <f t="shared" si="453"/>
        <v>8</v>
      </c>
      <c r="K1306" s="13">
        <f t="shared" si="454"/>
        <v>12</v>
      </c>
      <c r="L1306" s="144">
        <f t="shared" si="461"/>
        <v>225</v>
      </c>
      <c r="M1306" s="23">
        <f t="shared" si="455"/>
        <v>0.97544456998424511</v>
      </c>
      <c r="N1306" s="35">
        <f t="shared" si="456"/>
        <v>0.25024628159561113</v>
      </c>
      <c r="O1306" s="87">
        <f t="shared" si="457"/>
        <v>1.8516306914223626</v>
      </c>
      <c r="P1306" s="142">
        <f t="shared" si="458"/>
        <v>35.500121322391635</v>
      </c>
      <c r="R1306" s="60">
        <v>41133</v>
      </c>
      <c r="S1306" s="122">
        <v>1296</v>
      </c>
      <c r="T1306" s="73">
        <f>'Calcul Es et Ea'!C1305</f>
        <v>26.480270000000001</v>
      </c>
      <c r="U1306" s="65">
        <f>'Calcul Es et Ea'!D1305</f>
        <v>17.124659999999999</v>
      </c>
      <c r="V1306" s="33">
        <f t="shared" si="440"/>
        <v>26.666271132527701</v>
      </c>
      <c r="W1306" s="33">
        <f t="shared" si="441"/>
        <v>20.630962655169792</v>
      </c>
      <c r="X1306" s="35">
        <f t="shared" si="442"/>
        <v>0.77367257509071086</v>
      </c>
      <c r="Y1306" s="25">
        <f t="shared" si="443"/>
        <v>15.885841244480741</v>
      </c>
      <c r="AA1306" s="60">
        <v>41133</v>
      </c>
      <c r="AB1306" s="122">
        <v>1296</v>
      </c>
      <c r="AC1306" s="73">
        <f t="shared" si="459"/>
        <v>26.480270000000001</v>
      </c>
      <c r="AD1306" s="65">
        <f t="shared" si="460"/>
        <v>17.124659999999999</v>
      </c>
      <c r="AE1306" s="33">
        <f>'Calcul Es et Ea'!I1305</f>
        <v>2.0814788061021585</v>
      </c>
      <c r="AF1306" s="47">
        <f t="shared" si="444"/>
        <v>299.64027000000004</v>
      </c>
      <c r="AG1306" s="47">
        <f t="shared" si="445"/>
        <v>290.28466000000003</v>
      </c>
      <c r="AH1306" s="33">
        <f t="shared" si="446"/>
        <v>39.524156674721738</v>
      </c>
      <c r="AI1306" s="33">
        <f t="shared" si="447"/>
        <v>34.814345773632908</v>
      </c>
      <c r="AJ1306" s="25">
        <f t="shared" si="448"/>
        <v>3.5625709016287841</v>
      </c>
    </row>
    <row r="1307" spans="1:36" x14ac:dyDescent="0.45">
      <c r="A1307" s="60">
        <v>41134</v>
      </c>
      <c r="B1307" s="122">
        <v>1297</v>
      </c>
      <c r="C1307" s="89">
        <f t="shared" si="449"/>
        <v>17.106596250945948</v>
      </c>
      <c r="D1307" s="75">
        <f t="shared" si="450"/>
        <v>4.022157156534341</v>
      </c>
      <c r="E1307" s="75">
        <f t="shared" si="451"/>
        <v>13.084439094411607</v>
      </c>
      <c r="G1307" s="111">
        <v>41134</v>
      </c>
      <c r="H1307" s="140">
        <v>1297</v>
      </c>
      <c r="I1307" s="149">
        <f t="shared" si="452"/>
        <v>2012</v>
      </c>
      <c r="J1307" s="13">
        <f t="shared" si="453"/>
        <v>8</v>
      </c>
      <c r="K1307" s="13">
        <f t="shared" si="454"/>
        <v>13</v>
      </c>
      <c r="L1307" s="144">
        <f t="shared" si="461"/>
        <v>226</v>
      </c>
      <c r="M1307" s="23">
        <f t="shared" si="455"/>
        <v>0.97582769563675187</v>
      </c>
      <c r="N1307" s="35">
        <f t="shared" si="456"/>
        <v>0.24464053657572624</v>
      </c>
      <c r="O1307" s="87">
        <f t="shared" si="457"/>
        <v>1.8449071467203033</v>
      </c>
      <c r="P1307" s="142">
        <f t="shared" si="458"/>
        <v>35.276031108788807</v>
      </c>
      <c r="R1307" s="60">
        <v>41134</v>
      </c>
      <c r="S1307" s="122">
        <v>1297</v>
      </c>
      <c r="T1307" s="73">
        <f>'Calcul Es et Ea'!C1306</f>
        <v>25.685669999999998</v>
      </c>
      <c r="U1307" s="65">
        <f>'Calcul Es et Ea'!D1306</f>
        <v>14.69867</v>
      </c>
      <c r="V1307" s="33">
        <f t="shared" si="440"/>
        <v>26.497943527677801</v>
      </c>
      <c r="W1307" s="33">
        <f t="shared" si="441"/>
        <v>22.216358767462268</v>
      </c>
      <c r="X1307" s="35">
        <f t="shared" si="442"/>
        <v>0.83841822457869963</v>
      </c>
      <c r="Y1307" s="25">
        <f t="shared" si="443"/>
        <v>17.106596250945948</v>
      </c>
      <c r="AA1307" s="60">
        <v>41134</v>
      </c>
      <c r="AB1307" s="122">
        <v>1297</v>
      </c>
      <c r="AC1307" s="73">
        <f t="shared" si="459"/>
        <v>25.685669999999998</v>
      </c>
      <c r="AD1307" s="65">
        <f t="shared" si="460"/>
        <v>14.69867</v>
      </c>
      <c r="AE1307" s="33">
        <f>'Calcul Es et Ea'!I1306</f>
        <v>2.0127008025697362</v>
      </c>
      <c r="AF1307" s="47">
        <f t="shared" si="444"/>
        <v>298.84567000000004</v>
      </c>
      <c r="AG1307" s="47">
        <f t="shared" si="445"/>
        <v>287.85867000000002</v>
      </c>
      <c r="AH1307" s="33">
        <f t="shared" si="446"/>
        <v>39.106573414845641</v>
      </c>
      <c r="AI1307" s="33">
        <f t="shared" si="447"/>
        <v>33.665041267077285</v>
      </c>
      <c r="AJ1307" s="25">
        <f t="shared" si="448"/>
        <v>4.022157156534341</v>
      </c>
    </row>
    <row r="1308" spans="1:36" x14ac:dyDescent="0.45">
      <c r="A1308" s="60">
        <v>41135</v>
      </c>
      <c r="B1308" s="121">
        <v>1298</v>
      </c>
      <c r="C1308" s="89">
        <f t="shared" si="449"/>
        <v>16.573296899635412</v>
      </c>
      <c r="D1308" s="75">
        <f t="shared" si="450"/>
        <v>3.5664522688195568</v>
      </c>
      <c r="E1308" s="75">
        <f t="shared" si="451"/>
        <v>13.006844630815856</v>
      </c>
      <c r="G1308" s="111">
        <v>41135</v>
      </c>
      <c r="H1308" s="139">
        <v>1298</v>
      </c>
      <c r="I1308" s="149">
        <f t="shared" si="452"/>
        <v>2012</v>
      </c>
      <c r="J1308" s="13">
        <f t="shared" si="453"/>
        <v>8</v>
      </c>
      <c r="K1308" s="13">
        <f t="shared" si="454"/>
        <v>14</v>
      </c>
      <c r="L1308" s="144">
        <f t="shared" si="461"/>
        <v>227</v>
      </c>
      <c r="M1308" s="23">
        <f t="shared" si="455"/>
        <v>0.9762179840647226</v>
      </c>
      <c r="N1308" s="35">
        <f t="shared" si="456"/>
        <v>0.23896229928507901</v>
      </c>
      <c r="O1308" s="87">
        <f t="shared" si="457"/>
        <v>1.8381286895365048</v>
      </c>
      <c r="P1308" s="142">
        <f t="shared" si="458"/>
        <v>35.048867009111483</v>
      </c>
      <c r="R1308" s="60">
        <v>41135</v>
      </c>
      <c r="S1308" s="121">
        <v>1298</v>
      </c>
      <c r="T1308" s="73">
        <f>'Calcul Es et Ea'!C1307</f>
        <v>26.18282</v>
      </c>
      <c r="U1308" s="65">
        <f>'Calcul Es et Ea'!D1307</f>
        <v>15.73607</v>
      </c>
      <c r="V1308" s="33">
        <f t="shared" si="440"/>
        <v>26.327306942564181</v>
      </c>
      <c r="W1308" s="33">
        <f t="shared" si="441"/>
        <v>21.523762207318718</v>
      </c>
      <c r="X1308" s="35">
        <f t="shared" si="442"/>
        <v>0.81754515394510696</v>
      </c>
      <c r="Y1308" s="25">
        <f t="shared" si="443"/>
        <v>16.573296899635412</v>
      </c>
      <c r="AA1308" s="60">
        <v>41135</v>
      </c>
      <c r="AB1308" s="121">
        <v>1298</v>
      </c>
      <c r="AC1308" s="73">
        <f t="shared" si="459"/>
        <v>26.18282</v>
      </c>
      <c r="AD1308" s="65">
        <f t="shared" si="460"/>
        <v>15.73607</v>
      </c>
      <c r="AE1308" s="33">
        <f>'Calcul Es et Ea'!I1307</f>
        <v>2.2773715577443281</v>
      </c>
      <c r="AF1308" s="47">
        <f t="shared" si="444"/>
        <v>299.34282000000002</v>
      </c>
      <c r="AG1308" s="47">
        <f t="shared" si="445"/>
        <v>288.89607000000001</v>
      </c>
      <c r="AH1308" s="33">
        <f t="shared" si="446"/>
        <v>39.367449217498915</v>
      </c>
      <c r="AI1308" s="33">
        <f t="shared" si="447"/>
        <v>34.152966258919925</v>
      </c>
      <c r="AJ1308" s="25">
        <f t="shared" si="448"/>
        <v>3.5664522688195568</v>
      </c>
    </row>
    <row r="1309" spans="1:36" x14ac:dyDescent="0.45">
      <c r="A1309" s="60">
        <v>41136</v>
      </c>
      <c r="B1309" s="122">
        <v>1299</v>
      </c>
      <c r="C1309" s="89">
        <f t="shared" si="449"/>
        <v>14.914429757963815</v>
      </c>
      <c r="D1309" s="75">
        <f t="shared" si="450"/>
        <v>3.6897904910323729</v>
      </c>
      <c r="E1309" s="75">
        <f t="shared" si="451"/>
        <v>11.224639266931442</v>
      </c>
      <c r="G1309" s="111">
        <v>41136</v>
      </c>
      <c r="H1309" s="140">
        <v>1299</v>
      </c>
      <c r="I1309" s="149">
        <f t="shared" si="452"/>
        <v>2012</v>
      </c>
      <c r="J1309" s="13">
        <f t="shared" si="453"/>
        <v>8</v>
      </c>
      <c r="K1309" s="13">
        <f t="shared" si="454"/>
        <v>15</v>
      </c>
      <c r="L1309" s="144">
        <f t="shared" si="461"/>
        <v>228</v>
      </c>
      <c r="M1309" s="23">
        <f t="shared" si="455"/>
        <v>0.97661531961727277</v>
      </c>
      <c r="N1309" s="35">
        <f t="shared" si="456"/>
        <v>0.23321325230792456</v>
      </c>
      <c r="O1309" s="87">
        <f t="shared" si="457"/>
        <v>1.8312975226156711</v>
      </c>
      <c r="P1309" s="142">
        <f t="shared" si="458"/>
        <v>34.818686174578744</v>
      </c>
      <c r="R1309" s="60">
        <v>41136</v>
      </c>
      <c r="S1309" s="122">
        <v>1299</v>
      </c>
      <c r="T1309" s="73">
        <f>'Calcul Es et Ea'!C1308</f>
        <v>24.139620000000001</v>
      </c>
      <c r="U1309" s="65">
        <f>'Calcul Es et Ea'!D1308</f>
        <v>15.567270000000001</v>
      </c>
      <c r="V1309" s="33">
        <f t="shared" si="440"/>
        <v>26.15440430689657</v>
      </c>
      <c r="W1309" s="33">
        <f t="shared" si="441"/>
        <v>19.369389296056902</v>
      </c>
      <c r="X1309" s="35">
        <f t="shared" si="442"/>
        <v>0.74057849182018842</v>
      </c>
      <c r="Y1309" s="25">
        <f t="shared" si="443"/>
        <v>14.914429757963815</v>
      </c>
      <c r="AA1309" s="60">
        <v>41136</v>
      </c>
      <c r="AB1309" s="122">
        <v>1299</v>
      </c>
      <c r="AC1309" s="73">
        <f t="shared" si="459"/>
        <v>24.139620000000001</v>
      </c>
      <c r="AD1309" s="65">
        <f t="shared" si="460"/>
        <v>15.567270000000001</v>
      </c>
      <c r="AE1309" s="33">
        <f>'Calcul Es et Ea'!I1308</f>
        <v>1.7102037081934116</v>
      </c>
      <c r="AF1309" s="47">
        <f t="shared" si="444"/>
        <v>297.29962</v>
      </c>
      <c r="AG1309" s="47">
        <f t="shared" si="445"/>
        <v>288.72727000000003</v>
      </c>
      <c r="AH1309" s="33">
        <f t="shared" si="446"/>
        <v>38.303574968888874</v>
      </c>
      <c r="AI1309" s="33">
        <f t="shared" si="447"/>
        <v>34.07321481087746</v>
      </c>
      <c r="AJ1309" s="25">
        <f t="shared" si="448"/>
        <v>3.6897904910323729</v>
      </c>
    </row>
    <row r="1310" spans="1:36" x14ac:dyDescent="0.45">
      <c r="A1310" s="60">
        <v>41137</v>
      </c>
      <c r="B1310" s="122">
        <v>1300</v>
      </c>
      <c r="C1310" s="89">
        <f t="shared" si="449"/>
        <v>19.526885794805359</v>
      </c>
      <c r="D1310" s="75">
        <f t="shared" si="450"/>
        <v>5.4410658610040725</v>
      </c>
      <c r="E1310" s="75">
        <f t="shared" si="451"/>
        <v>14.085819933801286</v>
      </c>
      <c r="G1310" s="111">
        <v>41137</v>
      </c>
      <c r="H1310" s="140">
        <v>1300</v>
      </c>
      <c r="I1310" s="149">
        <f t="shared" si="452"/>
        <v>2012</v>
      </c>
      <c r="J1310" s="13">
        <f t="shared" si="453"/>
        <v>8</v>
      </c>
      <c r="K1310" s="13">
        <f t="shared" si="454"/>
        <v>16</v>
      </c>
      <c r="L1310" s="144">
        <f t="shared" si="461"/>
        <v>229</v>
      </c>
      <c r="M1310" s="23">
        <f t="shared" si="455"/>
        <v>0.97701958455530324</v>
      </c>
      <c r="N1310" s="35">
        <f t="shared" si="456"/>
        <v>0.22739509921095732</v>
      </c>
      <c r="O1310" s="87">
        <f t="shared" si="457"/>
        <v>1.824415797274916</v>
      </c>
      <c r="P1310" s="142">
        <f t="shared" si="458"/>
        <v>34.585547038573502</v>
      </c>
      <c r="R1310" s="60">
        <v>41137</v>
      </c>
      <c r="S1310" s="122">
        <v>1300</v>
      </c>
      <c r="T1310" s="73">
        <f>'Calcul Es et Ea'!C1309</f>
        <v>27.599340000000002</v>
      </c>
      <c r="U1310" s="65">
        <f>'Calcul Es et Ea'!D1309</f>
        <v>12.70614</v>
      </c>
      <c r="V1310" s="33">
        <f t="shared" si="440"/>
        <v>25.979279513494873</v>
      </c>
      <c r="W1310" s="33">
        <f t="shared" si="441"/>
        <v>25.359591941305663</v>
      </c>
      <c r="X1310" s="35">
        <f t="shared" si="442"/>
        <v>0.97614685303850268</v>
      </c>
      <c r="Y1310" s="25">
        <f t="shared" si="443"/>
        <v>19.526885794805359</v>
      </c>
      <c r="AA1310" s="60">
        <v>41137</v>
      </c>
      <c r="AB1310" s="122">
        <v>1300</v>
      </c>
      <c r="AC1310" s="73">
        <f t="shared" si="459"/>
        <v>27.599340000000002</v>
      </c>
      <c r="AD1310" s="65">
        <f t="shared" si="460"/>
        <v>12.70614</v>
      </c>
      <c r="AE1310" s="33">
        <f>'Calcul Es et Ea'!I1309</f>
        <v>1.7589337779348091</v>
      </c>
      <c r="AF1310" s="47">
        <f t="shared" si="444"/>
        <v>300.75934000000001</v>
      </c>
      <c r="AG1310" s="47">
        <f t="shared" si="445"/>
        <v>285.86614000000003</v>
      </c>
      <c r="AH1310" s="33">
        <f t="shared" si="446"/>
        <v>40.11791794219927</v>
      </c>
      <c r="AI1310" s="33">
        <f t="shared" si="447"/>
        <v>32.742569895004841</v>
      </c>
      <c r="AJ1310" s="25">
        <f t="shared" si="448"/>
        <v>5.4410658610040725</v>
      </c>
    </row>
    <row r="1311" spans="1:36" x14ac:dyDescent="0.45">
      <c r="A1311" s="60">
        <v>41138</v>
      </c>
      <c r="B1311" s="121">
        <v>1301</v>
      </c>
      <c r="C1311" s="89">
        <f t="shared" si="449"/>
        <v>23.217871558096068</v>
      </c>
      <c r="D1311" s="75">
        <f t="shared" si="450"/>
        <v>5.5661578847809734</v>
      </c>
      <c r="E1311" s="75">
        <f t="shared" si="451"/>
        <v>17.651713673315093</v>
      </c>
      <c r="G1311" s="111">
        <v>41138</v>
      </c>
      <c r="H1311" s="139">
        <v>1301</v>
      </c>
      <c r="I1311" s="149">
        <f t="shared" si="452"/>
        <v>2012</v>
      </c>
      <c r="J1311" s="13">
        <f t="shared" si="453"/>
        <v>8</v>
      </c>
      <c r="K1311" s="13">
        <f t="shared" si="454"/>
        <v>17</v>
      </c>
      <c r="L1311" s="144">
        <f t="shared" si="461"/>
        <v>230</v>
      </c>
      <c r="M1311" s="23">
        <f t="shared" si="455"/>
        <v>0.97743065908638782</v>
      </c>
      <c r="N1311" s="35">
        <f t="shared" si="456"/>
        <v>0.22150956403850508</v>
      </c>
      <c r="O1311" s="87">
        <f t="shared" si="457"/>
        <v>1.8174856135354833</v>
      </c>
      <c r="P1311" s="142">
        <f t="shared" si="458"/>
        <v>34.349509334350877</v>
      </c>
      <c r="R1311" s="60">
        <v>41138</v>
      </c>
      <c r="S1311" s="121">
        <v>1301</v>
      </c>
      <c r="T1311" s="73">
        <f>'Calcul Es et Ea'!C1310</f>
        <v>35.261000000000003</v>
      </c>
      <c r="U1311" s="65">
        <f>'Calcul Es et Ea'!D1310</f>
        <v>13.91507</v>
      </c>
      <c r="V1311" s="33">
        <f t="shared" si="440"/>
        <v>25.801977431591006</v>
      </c>
      <c r="W1311" s="33">
        <f t="shared" si="441"/>
        <v>30.153079945579307</v>
      </c>
      <c r="X1311" s="35">
        <f t="shared" si="442"/>
        <v>1</v>
      </c>
      <c r="Y1311" s="25">
        <f t="shared" si="443"/>
        <v>23.217871558096068</v>
      </c>
      <c r="AA1311" s="60">
        <v>41138</v>
      </c>
      <c r="AB1311" s="121">
        <v>1301</v>
      </c>
      <c r="AC1311" s="73">
        <f t="shared" si="459"/>
        <v>35.261000000000003</v>
      </c>
      <c r="AD1311" s="65">
        <f t="shared" si="460"/>
        <v>13.91507</v>
      </c>
      <c r="AE1311" s="33">
        <f>'Calcul Es et Ea'!I1310</f>
        <v>1.9732582081978447</v>
      </c>
      <c r="AF1311" s="47">
        <f t="shared" si="444"/>
        <v>308.42100000000005</v>
      </c>
      <c r="AG1311" s="47">
        <f t="shared" si="445"/>
        <v>287.07507000000004</v>
      </c>
      <c r="AH1311" s="33">
        <f t="shared" si="446"/>
        <v>44.364711027736405</v>
      </c>
      <c r="AI1311" s="33">
        <f t="shared" si="447"/>
        <v>33.299967590459531</v>
      </c>
      <c r="AJ1311" s="25">
        <f t="shared" si="448"/>
        <v>5.5661578847809734</v>
      </c>
    </row>
    <row r="1312" spans="1:36" x14ac:dyDescent="0.45">
      <c r="A1312" s="60">
        <v>41139</v>
      </c>
      <c r="B1312" s="122">
        <v>1302</v>
      </c>
      <c r="C1312" s="89">
        <f t="shared" si="449"/>
        <v>23.06626806636859</v>
      </c>
      <c r="D1312" s="75">
        <f t="shared" si="450"/>
        <v>4.8192819793384691</v>
      </c>
      <c r="E1312" s="75">
        <f t="shared" si="451"/>
        <v>18.24698608703012</v>
      </c>
      <c r="G1312" s="111">
        <v>41139</v>
      </c>
      <c r="H1312" s="140">
        <v>1302</v>
      </c>
      <c r="I1312" s="149">
        <f t="shared" si="452"/>
        <v>2012</v>
      </c>
      <c r="J1312" s="13">
        <f t="shared" si="453"/>
        <v>8</v>
      </c>
      <c r="K1312" s="13">
        <f t="shared" si="454"/>
        <v>18</v>
      </c>
      <c r="L1312" s="144">
        <f t="shared" si="461"/>
        <v>231</v>
      </c>
      <c r="M1312" s="23">
        <f t="shared" si="455"/>
        <v>0.97784842140027151</v>
      </c>
      <c r="N1312" s="35">
        <f t="shared" si="456"/>
        <v>0.21555839080166095</v>
      </c>
      <c r="O1312" s="87">
        <f t="shared" si="457"/>
        <v>1.810509020395066</v>
      </c>
      <c r="P1312" s="142">
        <f t="shared" si="458"/>
        <v>34.11063411148163</v>
      </c>
      <c r="R1312" s="60">
        <v>41139</v>
      </c>
      <c r="S1312" s="122">
        <v>1302</v>
      </c>
      <c r="T1312" s="73">
        <f>'Calcul Es et Ea'!C1311</f>
        <v>36.72054</v>
      </c>
      <c r="U1312" s="65">
        <f>'Calcul Es et Ea'!D1311</f>
        <v>15.356350000000001</v>
      </c>
      <c r="V1312" s="33">
        <f t="shared" si="440"/>
        <v>25.622543919180544</v>
      </c>
      <c r="W1312" s="33">
        <f t="shared" si="441"/>
        <v>29.956192293985179</v>
      </c>
      <c r="X1312" s="35">
        <f t="shared" si="442"/>
        <v>1</v>
      </c>
      <c r="Y1312" s="25">
        <f t="shared" si="443"/>
        <v>23.06626806636859</v>
      </c>
      <c r="AA1312" s="60">
        <v>41139</v>
      </c>
      <c r="AB1312" s="122">
        <v>1302</v>
      </c>
      <c r="AC1312" s="73">
        <f t="shared" si="459"/>
        <v>36.72054</v>
      </c>
      <c r="AD1312" s="65">
        <f t="shared" si="460"/>
        <v>15.356350000000001</v>
      </c>
      <c r="AE1312" s="33">
        <f>'Calcul Es et Ea'!I1311</f>
        <v>2.4308537625613162</v>
      </c>
      <c r="AF1312" s="47">
        <f t="shared" si="444"/>
        <v>309.88054</v>
      </c>
      <c r="AG1312" s="47">
        <f t="shared" si="445"/>
        <v>288.51635000000005</v>
      </c>
      <c r="AH1312" s="33">
        <f t="shared" si="446"/>
        <v>45.210479133827363</v>
      </c>
      <c r="AI1312" s="33">
        <f t="shared" si="447"/>
        <v>33.973759691522581</v>
      </c>
      <c r="AJ1312" s="25">
        <f t="shared" si="448"/>
        <v>4.8192819793384691</v>
      </c>
    </row>
    <row r="1313" spans="1:36" x14ac:dyDescent="0.45">
      <c r="A1313" s="60">
        <v>41140</v>
      </c>
      <c r="B1313" s="122">
        <v>1303</v>
      </c>
      <c r="C1313" s="89">
        <f t="shared" si="449"/>
        <v>18.118250329669902</v>
      </c>
      <c r="D1313" s="75">
        <f t="shared" si="450"/>
        <v>4.3543772580589346</v>
      </c>
      <c r="E1313" s="75">
        <f t="shared" si="451"/>
        <v>13.763873071610966</v>
      </c>
      <c r="G1313" s="111">
        <v>41140</v>
      </c>
      <c r="H1313" s="140">
        <v>1303</v>
      </c>
      <c r="I1313" s="149">
        <f t="shared" si="452"/>
        <v>2012</v>
      </c>
      <c r="J1313" s="13">
        <f t="shared" si="453"/>
        <v>8</v>
      </c>
      <c r="K1313" s="13">
        <f t="shared" si="454"/>
        <v>19</v>
      </c>
      <c r="L1313" s="144">
        <f t="shared" si="461"/>
        <v>232</v>
      </c>
      <c r="M1313" s="23">
        <f t="shared" si="455"/>
        <v>0.97827274770496442</v>
      </c>
      <c r="N1313" s="35">
        <f t="shared" si="456"/>
        <v>0.20954334296149085</v>
      </c>
      <c r="O1313" s="87">
        <f t="shared" si="457"/>
        <v>1.8034880162327402</v>
      </c>
      <c r="P1313" s="142">
        <f t="shared" si="458"/>
        <v>33.868983750884077</v>
      </c>
      <c r="R1313" s="60">
        <v>41140</v>
      </c>
      <c r="S1313" s="122">
        <v>1303</v>
      </c>
      <c r="T1313" s="73">
        <f>'Calcul Es et Ea'!C1312</f>
        <v>31.574680000000001</v>
      </c>
      <c r="U1313" s="65">
        <f>'Calcul Es et Ea'!D1312</f>
        <v>18.204429999999999</v>
      </c>
      <c r="V1313" s="33">
        <f t="shared" si="440"/>
        <v>25.441025834314086</v>
      </c>
      <c r="W1313" s="33">
        <f t="shared" si="441"/>
        <v>23.530195233337533</v>
      </c>
      <c r="X1313" s="35">
        <f t="shared" si="442"/>
        <v>0.92489176287855179</v>
      </c>
      <c r="Y1313" s="25">
        <f t="shared" si="443"/>
        <v>18.118250329669902</v>
      </c>
      <c r="AA1313" s="60">
        <v>41140</v>
      </c>
      <c r="AB1313" s="122">
        <v>1303</v>
      </c>
      <c r="AC1313" s="73">
        <f t="shared" si="459"/>
        <v>31.574680000000001</v>
      </c>
      <c r="AD1313" s="65">
        <f t="shared" si="460"/>
        <v>18.204429999999999</v>
      </c>
      <c r="AE1313" s="33">
        <f>'Calcul Es et Ea'!I1312</f>
        <v>2.3614303984866516</v>
      </c>
      <c r="AF1313" s="47">
        <f t="shared" si="444"/>
        <v>304.73468000000003</v>
      </c>
      <c r="AG1313" s="47">
        <f t="shared" si="445"/>
        <v>291.36443000000003</v>
      </c>
      <c r="AH1313" s="33">
        <f t="shared" si="446"/>
        <v>42.281405844234556</v>
      </c>
      <c r="AI1313" s="33">
        <f t="shared" si="447"/>
        <v>35.335237920770908</v>
      </c>
      <c r="AJ1313" s="25">
        <f t="shared" si="448"/>
        <v>4.3543772580589346</v>
      </c>
    </row>
    <row r="1314" spans="1:36" x14ac:dyDescent="0.45">
      <c r="A1314" s="60">
        <v>41141</v>
      </c>
      <c r="B1314" s="121">
        <v>1304</v>
      </c>
      <c r="C1314" s="89">
        <f t="shared" si="449"/>
        <v>19.094927474103692</v>
      </c>
      <c r="D1314" s="75">
        <f t="shared" si="450"/>
        <v>4.7034435984049345</v>
      </c>
      <c r="E1314" s="75">
        <f t="shared" si="451"/>
        <v>14.391483875698757</v>
      </c>
      <c r="G1314" s="111">
        <v>41141</v>
      </c>
      <c r="H1314" s="139">
        <v>1304</v>
      </c>
      <c r="I1314" s="149">
        <f t="shared" si="452"/>
        <v>2012</v>
      </c>
      <c r="J1314" s="13">
        <f t="shared" si="453"/>
        <v>8</v>
      </c>
      <c r="K1314" s="13">
        <f t="shared" si="454"/>
        <v>20</v>
      </c>
      <c r="L1314" s="144">
        <f t="shared" si="461"/>
        <v>233</v>
      </c>
      <c r="M1314" s="23">
        <f t="shared" si="455"/>
        <v>0.97870351226342489</v>
      </c>
      <c r="N1314" s="35">
        <f t="shared" si="456"/>
        <v>0.20346620290648557</v>
      </c>
      <c r="O1314" s="87">
        <f t="shared" si="457"/>
        <v>1.7964245493387607</v>
      </c>
      <c r="P1314" s="142">
        <f t="shared" si="458"/>
        <v>33.624621978303281</v>
      </c>
      <c r="R1314" s="60">
        <v>41141</v>
      </c>
      <c r="S1314" s="121">
        <v>1304</v>
      </c>
      <c r="T1314" s="73">
        <f>'Calcul Es et Ea'!C1313</f>
        <v>30.780460000000001</v>
      </c>
      <c r="U1314" s="65">
        <f>'Calcul Es et Ea'!D1313</f>
        <v>15.71326</v>
      </c>
      <c r="V1314" s="33">
        <f t="shared" ref="V1314:V1377" si="462">(0.75+2*$T$2/100000)*P1314</f>
        <v>25.257471045222296</v>
      </c>
      <c r="W1314" s="33">
        <f t="shared" ref="W1314:W1377" si="463">$T$4*SQRT(T1314-U1314)*P1314</f>
        <v>24.798607109225575</v>
      </c>
      <c r="X1314" s="35">
        <f t="shared" ref="X1314:X1377" si="464">IF(W1314/V1314&lt;=1,W1314/V1314,1)</f>
        <v>0.98183254629194083</v>
      </c>
      <c r="Y1314" s="25">
        <f t="shared" ref="Y1314:Y1377" si="465">0.77*W1314</f>
        <v>19.094927474103692</v>
      </c>
      <c r="AA1314" s="60">
        <v>41141</v>
      </c>
      <c r="AB1314" s="121">
        <v>1304</v>
      </c>
      <c r="AC1314" s="73">
        <f t="shared" si="459"/>
        <v>30.780460000000001</v>
      </c>
      <c r="AD1314" s="65">
        <f t="shared" si="460"/>
        <v>15.71326</v>
      </c>
      <c r="AE1314" s="33">
        <f>'Calcul Es et Ea'!I1313</f>
        <v>2.3166423856615541</v>
      </c>
      <c r="AF1314" s="47">
        <f t="shared" ref="AF1314:AF1377" si="466">273.16+AC1314</f>
        <v>303.94046000000003</v>
      </c>
      <c r="AG1314" s="47">
        <f t="shared" ref="AG1314:AG1377" si="467">273.16+AD1314</f>
        <v>288.87326000000002</v>
      </c>
      <c r="AH1314" s="33">
        <f t="shared" ref="AH1314:AH1377" si="468">$E$2*AF1314^4</f>
        <v>41.842339499201827</v>
      </c>
      <c r="AI1314" s="33">
        <f t="shared" ref="AI1314:AI1377" si="469">$E$2*AG1314^4</f>
        <v>34.142181246828919</v>
      </c>
      <c r="AJ1314" s="25">
        <f t="shared" ref="AJ1314:AJ1377" si="470">(AH1314+AI1314)/2*(0.34-0.14*SQRT(AE1314))*(1.35*X1314-0.35)</f>
        <v>4.7034435984049345</v>
      </c>
    </row>
    <row r="1315" spans="1:36" x14ac:dyDescent="0.45">
      <c r="A1315" s="60">
        <v>41142</v>
      </c>
      <c r="B1315" s="122">
        <v>1305</v>
      </c>
      <c r="C1315" s="89">
        <f t="shared" si="449"/>
        <v>18.209718130699937</v>
      </c>
      <c r="D1315" s="75">
        <f t="shared" si="450"/>
        <v>4.5274649212879394</v>
      </c>
      <c r="E1315" s="75">
        <f t="shared" si="451"/>
        <v>13.682253209411996</v>
      </c>
      <c r="G1315" s="111">
        <v>41142</v>
      </c>
      <c r="H1315" s="140">
        <v>1305</v>
      </c>
      <c r="I1315" s="149">
        <f t="shared" si="452"/>
        <v>2012</v>
      </c>
      <c r="J1315" s="13">
        <f t="shared" si="453"/>
        <v>8</v>
      </c>
      <c r="K1315" s="13">
        <f t="shared" si="454"/>
        <v>21</v>
      </c>
      <c r="L1315" s="144">
        <f t="shared" si="461"/>
        <v>234</v>
      </c>
      <c r="M1315" s="23">
        <f t="shared" si="455"/>
        <v>0.97914058743081744</v>
      </c>
      <c r="N1315" s="35">
        <f t="shared" si="456"/>
        <v>0.19732877142439911</v>
      </c>
      <c r="O1315" s="87">
        <f t="shared" si="457"/>
        <v>1.7893205185616283</v>
      </c>
      <c r="P1315" s="142">
        <f t="shared" si="458"/>
        <v>33.377613876100206</v>
      </c>
      <c r="R1315" s="60">
        <v>41142</v>
      </c>
      <c r="S1315" s="122">
        <v>1305</v>
      </c>
      <c r="T1315" s="73">
        <f>'Calcul Es et Ea'!C1314</f>
        <v>30.959320000000002</v>
      </c>
      <c r="U1315" s="65">
        <f>'Calcul Es et Ea'!D1314</f>
        <v>17.053159999999998</v>
      </c>
      <c r="V1315" s="33">
        <f t="shared" si="462"/>
        <v>25.071928439171433</v>
      </c>
      <c r="W1315" s="33">
        <f t="shared" si="463"/>
        <v>23.648984585324591</v>
      </c>
      <c r="X1315" s="35">
        <f t="shared" si="464"/>
        <v>0.94324553624588015</v>
      </c>
      <c r="Y1315" s="25">
        <f t="shared" si="465"/>
        <v>18.209718130699937</v>
      </c>
      <c r="AA1315" s="60">
        <v>41142</v>
      </c>
      <c r="AB1315" s="122">
        <v>1305</v>
      </c>
      <c r="AC1315" s="73">
        <f t="shared" si="459"/>
        <v>30.959320000000002</v>
      </c>
      <c r="AD1315" s="65">
        <f t="shared" si="460"/>
        <v>17.053159999999998</v>
      </c>
      <c r="AE1315" s="33">
        <f>'Calcul Es et Ea'!I1314</f>
        <v>2.297014114831875</v>
      </c>
      <c r="AF1315" s="47">
        <f t="shared" si="466"/>
        <v>304.11932000000002</v>
      </c>
      <c r="AG1315" s="47">
        <f t="shared" si="467"/>
        <v>290.21316000000002</v>
      </c>
      <c r="AH1315" s="33">
        <f t="shared" si="468"/>
        <v>41.940918405544686</v>
      </c>
      <c r="AI1315" s="33">
        <f t="shared" si="469"/>
        <v>34.780057965352171</v>
      </c>
      <c r="AJ1315" s="25">
        <f t="shared" si="470"/>
        <v>4.5274649212879394</v>
      </c>
    </row>
    <row r="1316" spans="1:36" x14ac:dyDescent="0.45">
      <c r="A1316" s="60">
        <v>41143</v>
      </c>
      <c r="B1316" s="122">
        <v>1306</v>
      </c>
      <c r="C1316" s="89">
        <f t="shared" si="449"/>
        <v>17.640295815200851</v>
      </c>
      <c r="D1316" s="75">
        <f t="shared" si="450"/>
        <v>5.1699689065179593</v>
      </c>
      <c r="E1316" s="75">
        <f t="shared" si="451"/>
        <v>12.470326908682893</v>
      </c>
      <c r="G1316" s="111">
        <v>41143</v>
      </c>
      <c r="H1316" s="140">
        <v>1306</v>
      </c>
      <c r="I1316" s="149">
        <f t="shared" si="452"/>
        <v>2012</v>
      </c>
      <c r="J1316" s="13">
        <f t="shared" si="453"/>
        <v>8</v>
      </c>
      <c r="K1316" s="13">
        <f t="shared" si="454"/>
        <v>22</v>
      </c>
      <c r="L1316" s="144">
        <f t="shared" si="461"/>
        <v>235</v>
      </c>
      <c r="M1316" s="23">
        <f t="shared" si="455"/>
        <v>0.97958384369233742</v>
      </c>
      <c r="N1316" s="35">
        <f t="shared" si="456"/>
        <v>0.19113286716863562</v>
      </c>
      <c r="O1316" s="87">
        <f t="shared" si="457"/>
        <v>1.7821777740650973</v>
      </c>
      <c r="P1316" s="142">
        <f t="shared" si="458"/>
        <v>33.128025893219323</v>
      </c>
      <c r="R1316" s="60">
        <v>41143</v>
      </c>
      <c r="S1316" s="122">
        <v>1306</v>
      </c>
      <c r="T1316" s="73">
        <f>'Calcul Es et Ea'!C1315</f>
        <v>25.189769999999999</v>
      </c>
      <c r="U1316" s="65">
        <f>'Calcul Es et Ea'!D1315</f>
        <v>11.94233</v>
      </c>
      <c r="V1316" s="33">
        <f t="shared" si="462"/>
        <v>24.884447929950628</v>
      </c>
      <c r="W1316" s="33">
        <f t="shared" si="463"/>
        <v>22.90947508467643</v>
      </c>
      <c r="X1316" s="35">
        <f t="shared" si="464"/>
        <v>0.92063425112609609</v>
      </c>
      <c r="Y1316" s="25">
        <f t="shared" si="465"/>
        <v>17.640295815200851</v>
      </c>
      <c r="AA1316" s="60">
        <v>41143</v>
      </c>
      <c r="AB1316" s="122">
        <v>1306</v>
      </c>
      <c r="AC1316" s="73">
        <f t="shared" si="459"/>
        <v>25.189769999999999</v>
      </c>
      <c r="AD1316" s="65">
        <f t="shared" si="460"/>
        <v>11.94233</v>
      </c>
      <c r="AE1316" s="33">
        <f>'Calcul Es et Ea'!I1315</f>
        <v>1.606452637118104</v>
      </c>
      <c r="AF1316" s="47">
        <f t="shared" si="466"/>
        <v>298.34977000000003</v>
      </c>
      <c r="AG1316" s="47">
        <f t="shared" si="467"/>
        <v>285.10233000000005</v>
      </c>
      <c r="AH1316" s="33">
        <f t="shared" si="468"/>
        <v>38.847647360054317</v>
      </c>
      <c r="AI1316" s="33">
        <f t="shared" si="469"/>
        <v>32.394028477043932</v>
      </c>
      <c r="AJ1316" s="25">
        <f t="shared" si="470"/>
        <v>5.1699689065179593</v>
      </c>
    </row>
    <row r="1317" spans="1:36" x14ac:dyDescent="0.45">
      <c r="A1317" s="60">
        <v>41144</v>
      </c>
      <c r="B1317" s="121">
        <v>1307</v>
      </c>
      <c r="C1317" s="89">
        <f t="shared" si="449"/>
        <v>19.145757395811803</v>
      </c>
      <c r="D1317" s="75">
        <f t="shared" si="450"/>
        <v>5.8628720772905929</v>
      </c>
      <c r="E1317" s="75">
        <f t="shared" si="451"/>
        <v>13.28288531852121</v>
      </c>
      <c r="G1317" s="111">
        <v>41144</v>
      </c>
      <c r="H1317" s="139">
        <v>1307</v>
      </c>
      <c r="I1317" s="149">
        <f t="shared" si="452"/>
        <v>2012</v>
      </c>
      <c r="J1317" s="13">
        <f t="shared" si="453"/>
        <v>8</v>
      </c>
      <c r="K1317" s="13">
        <f t="shared" si="454"/>
        <v>23</v>
      </c>
      <c r="L1317" s="144">
        <f t="shared" si="461"/>
        <v>236</v>
      </c>
      <c r="M1317" s="23">
        <f t="shared" si="455"/>
        <v>0.98003314970158795</v>
      </c>
      <c r="N1317" s="35">
        <f t="shared" si="456"/>
        <v>0.18488032611934527</v>
      </c>
      <c r="O1317" s="87">
        <f t="shared" si="457"/>
        <v>1.7749981181880345</v>
      </c>
      <c r="P1317" s="142">
        <f t="shared" si="458"/>
        <v>32.875925853208948</v>
      </c>
      <c r="R1317" s="60">
        <v>41144</v>
      </c>
      <c r="S1317" s="121">
        <v>1307</v>
      </c>
      <c r="T1317" s="73">
        <f>'Calcul Es et Ea'!C1316</f>
        <v>26.274319999999999</v>
      </c>
      <c r="U1317" s="65">
        <f>'Calcul Es et Ea'!D1316</f>
        <v>10.42902</v>
      </c>
      <c r="V1317" s="33">
        <f t="shared" si="462"/>
        <v>24.695080463896435</v>
      </c>
      <c r="W1317" s="33">
        <f t="shared" si="463"/>
        <v>24.864619994560783</v>
      </c>
      <c r="X1317" s="35">
        <f t="shared" si="464"/>
        <v>1</v>
      </c>
      <c r="Y1317" s="25">
        <f t="shared" si="465"/>
        <v>19.145757395811803</v>
      </c>
      <c r="AA1317" s="60">
        <v>41144</v>
      </c>
      <c r="AB1317" s="121">
        <v>1307</v>
      </c>
      <c r="AC1317" s="73">
        <f t="shared" si="459"/>
        <v>26.274319999999999</v>
      </c>
      <c r="AD1317" s="65">
        <f t="shared" si="460"/>
        <v>10.42902</v>
      </c>
      <c r="AE1317" s="33">
        <f>'Calcul Es et Ea'!I1316</f>
        <v>1.5650772699920112</v>
      </c>
      <c r="AF1317" s="47">
        <f t="shared" si="466"/>
        <v>299.43432000000001</v>
      </c>
      <c r="AG1317" s="47">
        <f t="shared" si="467"/>
        <v>283.58902</v>
      </c>
      <c r="AH1317" s="33">
        <f t="shared" si="468"/>
        <v>39.415605021317297</v>
      </c>
      <c r="AI1317" s="33">
        <f t="shared" si="469"/>
        <v>31.711701185590798</v>
      </c>
      <c r="AJ1317" s="25">
        <f t="shared" si="470"/>
        <v>5.8628720772905929</v>
      </c>
    </row>
    <row r="1318" spans="1:36" x14ac:dyDescent="0.45">
      <c r="A1318" s="60">
        <v>41145</v>
      </c>
      <c r="B1318" s="122">
        <v>1308</v>
      </c>
      <c r="C1318" s="89">
        <f t="shared" si="449"/>
        <v>14.129010700793561</v>
      </c>
      <c r="D1318" s="75">
        <f t="shared" si="450"/>
        <v>3.5085614400570999</v>
      </c>
      <c r="E1318" s="75">
        <f t="shared" si="451"/>
        <v>10.620449260736461</v>
      </c>
      <c r="G1318" s="111">
        <v>41145</v>
      </c>
      <c r="H1318" s="140">
        <v>1308</v>
      </c>
      <c r="I1318" s="149">
        <f t="shared" si="452"/>
        <v>2012</v>
      </c>
      <c r="J1318" s="13">
        <f t="shared" si="453"/>
        <v>8</v>
      </c>
      <c r="K1318" s="13">
        <f t="shared" si="454"/>
        <v>24</v>
      </c>
      <c r="L1318" s="144">
        <f t="shared" si="461"/>
        <v>237</v>
      </c>
      <c r="M1318" s="23">
        <f t="shared" si="455"/>
        <v>0.98048837231950192</v>
      </c>
      <c r="N1318" s="35">
        <f t="shared" si="456"/>
        <v>0.17857300103938117</v>
      </c>
      <c r="O1318" s="87">
        <f t="shared" si="457"/>
        <v>1.7677833064002888</v>
      </c>
      <c r="P1318" s="142">
        <f t="shared" si="458"/>
        <v>32.621382960174678</v>
      </c>
      <c r="R1318" s="60">
        <v>41145</v>
      </c>
      <c r="S1318" s="122">
        <v>1308</v>
      </c>
      <c r="T1318" s="73">
        <f>'Calcul Es et Ea'!C1317</f>
        <v>22.787749999999999</v>
      </c>
      <c r="U1318" s="65">
        <f>'Calcul Es et Ea'!D1317</f>
        <v>14.02319</v>
      </c>
      <c r="V1318" s="33">
        <f t="shared" si="462"/>
        <v>24.503878024364813</v>
      </c>
      <c r="W1318" s="33">
        <f t="shared" si="463"/>
        <v>18.349364546485145</v>
      </c>
      <c r="X1318" s="35">
        <f t="shared" si="464"/>
        <v>0.74883512431134036</v>
      </c>
      <c r="Y1318" s="25">
        <f t="shared" si="465"/>
        <v>14.129010700793561</v>
      </c>
      <c r="AA1318" s="60">
        <v>41145</v>
      </c>
      <c r="AB1318" s="122">
        <v>1308</v>
      </c>
      <c r="AC1318" s="73">
        <f t="shared" si="459"/>
        <v>22.787749999999999</v>
      </c>
      <c r="AD1318" s="65">
        <f t="shared" si="460"/>
        <v>14.02319</v>
      </c>
      <c r="AE1318" s="33">
        <f>'Calcul Es et Ea'!I1317</f>
        <v>1.8492707845313399</v>
      </c>
      <c r="AF1318" s="47">
        <f t="shared" si="466"/>
        <v>295.94775000000004</v>
      </c>
      <c r="AG1318" s="47">
        <f t="shared" si="467"/>
        <v>287.18319000000002</v>
      </c>
      <c r="AH1318" s="33">
        <f t="shared" si="468"/>
        <v>37.611622046315638</v>
      </c>
      <c r="AI1318" s="33">
        <f t="shared" si="469"/>
        <v>33.350162503030482</v>
      </c>
      <c r="AJ1318" s="25">
        <f t="shared" si="470"/>
        <v>3.5085614400570999</v>
      </c>
    </row>
    <row r="1319" spans="1:36" x14ac:dyDescent="0.45">
      <c r="A1319" s="60">
        <v>41146</v>
      </c>
      <c r="B1319" s="122">
        <v>1309</v>
      </c>
      <c r="C1319" s="89">
        <f t="shared" si="449"/>
        <v>12.664096514171611</v>
      </c>
      <c r="D1319" s="75">
        <f t="shared" si="450"/>
        <v>3.1092604697311019</v>
      </c>
      <c r="E1319" s="75">
        <f t="shared" si="451"/>
        <v>9.5548360444405098</v>
      </c>
      <c r="G1319" s="111">
        <v>41146</v>
      </c>
      <c r="H1319" s="140">
        <v>1309</v>
      </c>
      <c r="I1319" s="149">
        <f t="shared" si="452"/>
        <v>2012</v>
      </c>
      <c r="J1319" s="13">
        <f t="shared" si="453"/>
        <v>8</v>
      </c>
      <c r="K1319" s="13">
        <f t="shared" si="454"/>
        <v>25</v>
      </c>
      <c r="L1319" s="144">
        <f t="shared" si="461"/>
        <v>238</v>
      </c>
      <c r="M1319" s="23">
        <f t="shared" si="455"/>
        <v>0.980949376653793</v>
      </c>
      <c r="N1319" s="35">
        <f t="shared" si="456"/>
        <v>0.17221276092528845</v>
      </c>
      <c r="O1319" s="87">
        <f t="shared" si="457"/>
        <v>1.7605350483480224</v>
      </c>
      <c r="P1319" s="142">
        <f t="shared" si="458"/>
        <v>32.364467802553243</v>
      </c>
      <c r="R1319" s="60">
        <v>41146</v>
      </c>
      <c r="S1319" s="122">
        <v>1309</v>
      </c>
      <c r="T1319" s="73">
        <f>'Calcul Es et Ea'!C1318</f>
        <v>22.315619999999999</v>
      </c>
      <c r="U1319" s="65">
        <f>'Calcul Es et Ea'!D1318</f>
        <v>15.162050000000001</v>
      </c>
      <c r="V1319" s="33">
        <f t="shared" si="462"/>
        <v>24.310893634565897</v>
      </c>
      <c r="W1319" s="33">
        <f t="shared" si="463"/>
        <v>16.446878589833261</v>
      </c>
      <c r="X1319" s="35">
        <f t="shared" si="464"/>
        <v>0.67652299570134422</v>
      </c>
      <c r="Y1319" s="25">
        <f t="shared" si="465"/>
        <v>12.664096514171611</v>
      </c>
      <c r="AA1319" s="60">
        <v>41146</v>
      </c>
      <c r="AB1319" s="122">
        <v>1309</v>
      </c>
      <c r="AC1319" s="73">
        <f t="shared" si="459"/>
        <v>22.315619999999999</v>
      </c>
      <c r="AD1319" s="65">
        <f t="shared" si="460"/>
        <v>15.162050000000001</v>
      </c>
      <c r="AE1319" s="33">
        <f>'Calcul Es et Ea'!I1318</f>
        <v>1.7475305316100285</v>
      </c>
      <c r="AF1319" s="47">
        <f t="shared" si="466"/>
        <v>295.47562000000005</v>
      </c>
      <c r="AG1319" s="47">
        <f t="shared" si="467"/>
        <v>288.32205000000005</v>
      </c>
      <c r="AH1319" s="33">
        <f t="shared" si="468"/>
        <v>37.372186174368721</v>
      </c>
      <c r="AI1319" s="33">
        <f t="shared" si="469"/>
        <v>33.882334213840238</v>
      </c>
      <c r="AJ1319" s="25">
        <f t="shared" si="470"/>
        <v>3.1092604697311019</v>
      </c>
    </row>
    <row r="1320" spans="1:36" x14ac:dyDescent="0.45">
      <c r="A1320" s="60">
        <v>41147</v>
      </c>
      <c r="B1320" s="121">
        <v>1310</v>
      </c>
      <c r="C1320" s="89">
        <f t="shared" si="449"/>
        <v>16.867398080605454</v>
      </c>
      <c r="D1320" s="75">
        <f t="shared" si="450"/>
        <v>4.9488002982902062</v>
      </c>
      <c r="E1320" s="75">
        <f t="shared" si="451"/>
        <v>11.918597782315249</v>
      </c>
      <c r="G1320" s="111">
        <v>41147</v>
      </c>
      <c r="H1320" s="139">
        <v>1310</v>
      </c>
      <c r="I1320" s="149">
        <f t="shared" si="452"/>
        <v>2012</v>
      </c>
      <c r="J1320" s="13">
        <f t="shared" si="453"/>
        <v>8</v>
      </c>
      <c r="K1320" s="13">
        <f t="shared" si="454"/>
        <v>26</v>
      </c>
      <c r="L1320" s="144">
        <f t="shared" si="461"/>
        <v>239</v>
      </c>
      <c r="M1320" s="23">
        <f t="shared" si="455"/>
        <v>0.98141602609892764</v>
      </c>
      <c r="N1320" s="35">
        <f t="shared" si="456"/>
        <v>0.16580149045347745</v>
      </c>
      <c r="O1320" s="87">
        <f t="shared" si="457"/>
        <v>1.7532550089822152</v>
      </c>
      <c r="P1320" s="142">
        <f t="shared" si="458"/>
        <v>32.10525235460095</v>
      </c>
      <c r="R1320" s="60">
        <v>41147</v>
      </c>
      <c r="S1320" s="121">
        <v>1310</v>
      </c>
      <c r="T1320" s="73">
        <f>'Calcul Es et Ea'!C1319</f>
        <v>24.48573</v>
      </c>
      <c r="U1320" s="65">
        <f>'Calcul Es et Ea'!D1319</f>
        <v>11.58972</v>
      </c>
      <c r="V1320" s="33">
        <f t="shared" si="462"/>
        <v>24.116181358682052</v>
      </c>
      <c r="W1320" s="33">
        <f t="shared" si="463"/>
        <v>21.905711792994097</v>
      </c>
      <c r="X1320" s="35">
        <f t="shared" si="464"/>
        <v>0.90834081346414464</v>
      </c>
      <c r="Y1320" s="25">
        <f t="shared" si="465"/>
        <v>16.867398080605454</v>
      </c>
      <c r="AA1320" s="60">
        <v>41147</v>
      </c>
      <c r="AB1320" s="121">
        <v>1310</v>
      </c>
      <c r="AC1320" s="73">
        <f t="shared" si="459"/>
        <v>24.48573</v>
      </c>
      <c r="AD1320" s="65">
        <f t="shared" si="460"/>
        <v>11.58972</v>
      </c>
      <c r="AE1320" s="33">
        <f>'Calcul Es et Ea'!I1319</f>
        <v>1.658086888325113</v>
      </c>
      <c r="AF1320" s="47">
        <f t="shared" si="466"/>
        <v>297.64573000000001</v>
      </c>
      <c r="AG1320" s="47">
        <f t="shared" si="467"/>
        <v>284.74972000000002</v>
      </c>
      <c r="AH1320" s="33">
        <f t="shared" si="468"/>
        <v>38.482255574344137</v>
      </c>
      <c r="AI1320" s="33">
        <f t="shared" si="469"/>
        <v>32.234067873741473</v>
      </c>
      <c r="AJ1320" s="25">
        <f t="shared" si="470"/>
        <v>4.9488002982902062</v>
      </c>
    </row>
    <row r="1321" spans="1:36" x14ac:dyDescent="0.45">
      <c r="A1321" s="60">
        <v>41148</v>
      </c>
      <c r="B1321" s="122">
        <v>1311</v>
      </c>
      <c r="C1321" s="89">
        <f t="shared" si="449"/>
        <v>19.292904450668214</v>
      </c>
      <c r="D1321" s="75">
        <f t="shared" si="450"/>
        <v>5.7170172863680024</v>
      </c>
      <c r="E1321" s="75">
        <f t="shared" si="451"/>
        <v>13.575887164300212</v>
      </c>
      <c r="G1321" s="111">
        <v>41148</v>
      </c>
      <c r="H1321" s="140">
        <v>1311</v>
      </c>
      <c r="I1321" s="149">
        <f t="shared" si="452"/>
        <v>2012</v>
      </c>
      <c r="J1321" s="13">
        <f t="shared" si="453"/>
        <v>8</v>
      </c>
      <c r="K1321" s="13">
        <f t="shared" si="454"/>
        <v>27</v>
      </c>
      <c r="L1321" s="144">
        <f t="shared" si="461"/>
        <v>240</v>
      </c>
      <c r="M1321" s="23">
        <f t="shared" si="455"/>
        <v>0.98188818237660425</v>
      </c>
      <c r="N1321" s="35">
        <f t="shared" si="456"/>
        <v>0.1593410894217562</v>
      </c>
      <c r="O1321" s="87">
        <f t="shared" si="457"/>
        <v>1.7459448097643522</v>
      </c>
      <c r="P1321" s="142">
        <f t="shared" si="458"/>
        <v>31.843809975498868</v>
      </c>
      <c r="R1321" s="60">
        <v>41148</v>
      </c>
      <c r="S1321" s="122">
        <v>1311</v>
      </c>
      <c r="T1321" s="73">
        <f>'Calcul Es et Ea'!C1320</f>
        <v>29.237960000000001</v>
      </c>
      <c r="U1321" s="65">
        <f>'Calcul Es et Ea'!D1320</f>
        <v>12.08826</v>
      </c>
      <c r="V1321" s="33">
        <f t="shared" si="462"/>
        <v>23.919796301195731</v>
      </c>
      <c r="W1321" s="33">
        <f t="shared" si="463"/>
        <v>25.055720065802877</v>
      </c>
      <c r="X1321" s="35">
        <f t="shared" si="464"/>
        <v>1</v>
      </c>
      <c r="Y1321" s="25">
        <f t="shared" si="465"/>
        <v>19.292904450668214</v>
      </c>
      <c r="AA1321" s="60">
        <v>41148</v>
      </c>
      <c r="AB1321" s="122">
        <v>1311</v>
      </c>
      <c r="AC1321" s="73">
        <f t="shared" si="459"/>
        <v>29.237960000000001</v>
      </c>
      <c r="AD1321" s="65">
        <f t="shared" si="460"/>
        <v>12.08826</v>
      </c>
      <c r="AE1321" s="33">
        <f>'Calcul Es et Ea'!I1320</f>
        <v>1.7339197884363338</v>
      </c>
      <c r="AF1321" s="47">
        <f t="shared" si="466"/>
        <v>302.39796000000001</v>
      </c>
      <c r="AG1321" s="47">
        <f t="shared" si="467"/>
        <v>285.24826000000002</v>
      </c>
      <c r="AH1321" s="33">
        <f t="shared" si="468"/>
        <v>40.999383037539388</v>
      </c>
      <c r="AI1321" s="33">
        <f t="shared" si="469"/>
        <v>32.460403119384672</v>
      </c>
      <c r="AJ1321" s="25">
        <f t="shared" si="470"/>
        <v>5.7170172863680024</v>
      </c>
    </row>
    <row r="1322" spans="1:36" x14ac:dyDescent="0.45">
      <c r="A1322" s="60">
        <v>41149</v>
      </c>
      <c r="B1322" s="122">
        <v>1312</v>
      </c>
      <c r="C1322" s="89">
        <f t="shared" si="449"/>
        <v>14.947039206042442</v>
      </c>
      <c r="D1322" s="75">
        <f t="shared" si="450"/>
        <v>4.2078023282927344</v>
      </c>
      <c r="E1322" s="75">
        <f t="shared" si="451"/>
        <v>10.739236877749708</v>
      </c>
      <c r="G1322" s="111">
        <v>41149</v>
      </c>
      <c r="H1322" s="140">
        <v>1312</v>
      </c>
      <c r="I1322" s="149">
        <f t="shared" si="452"/>
        <v>2012</v>
      </c>
      <c r="J1322" s="13">
        <f t="shared" si="453"/>
        <v>8</v>
      </c>
      <c r="K1322" s="13">
        <f t="shared" si="454"/>
        <v>28</v>
      </c>
      <c r="L1322" s="144">
        <f t="shared" si="461"/>
        <v>241</v>
      </c>
      <c r="M1322" s="23">
        <f t="shared" si="455"/>
        <v>0.98236570557672775</v>
      </c>
      <c r="N1322" s="35">
        <f t="shared" si="456"/>
        <v>0.15283347218637625</v>
      </c>
      <c r="O1322" s="87">
        <f t="shared" si="457"/>
        <v>1.7386060299435773</v>
      </c>
      <c r="P1322" s="142">
        <f t="shared" si="458"/>
        <v>31.580215405983907</v>
      </c>
      <c r="R1322" s="60">
        <v>41149</v>
      </c>
      <c r="S1322" s="122">
        <v>1312</v>
      </c>
      <c r="T1322" s="73">
        <f>'Calcul Es et Ea'!C1321</f>
        <v>26.66405</v>
      </c>
      <c r="U1322" s="65">
        <f>'Calcul Es et Ea'!D1321</f>
        <v>16.197790000000001</v>
      </c>
      <c r="V1322" s="33">
        <f t="shared" si="462"/>
        <v>23.721794604358873</v>
      </c>
      <c r="W1322" s="33">
        <f t="shared" si="463"/>
        <v>19.411739228626548</v>
      </c>
      <c r="X1322" s="35">
        <f t="shared" si="464"/>
        <v>0.81830820780564584</v>
      </c>
      <c r="Y1322" s="25">
        <f t="shared" si="465"/>
        <v>14.947039206042442</v>
      </c>
      <c r="AA1322" s="60">
        <v>41149</v>
      </c>
      <c r="AB1322" s="122">
        <v>1312</v>
      </c>
      <c r="AC1322" s="73">
        <f t="shared" si="459"/>
        <v>26.66405</v>
      </c>
      <c r="AD1322" s="65">
        <f t="shared" si="460"/>
        <v>16.197790000000001</v>
      </c>
      <c r="AE1322" s="33">
        <f>'Calcul Es et Ea'!I1321</f>
        <v>1.8283063413696066</v>
      </c>
      <c r="AF1322" s="47">
        <f t="shared" si="466"/>
        <v>299.82405</v>
      </c>
      <c r="AG1322" s="47">
        <f t="shared" si="467"/>
        <v>289.35779000000002</v>
      </c>
      <c r="AH1322" s="33">
        <f t="shared" si="468"/>
        <v>39.621212186241593</v>
      </c>
      <c r="AI1322" s="33">
        <f t="shared" si="469"/>
        <v>34.371826303279789</v>
      </c>
      <c r="AJ1322" s="25">
        <f t="shared" si="470"/>
        <v>4.2078023282927344</v>
      </c>
    </row>
    <row r="1323" spans="1:36" x14ac:dyDescent="0.45">
      <c r="A1323" s="60">
        <v>41150</v>
      </c>
      <c r="B1323" s="121">
        <v>1313</v>
      </c>
      <c r="C1323" s="89">
        <f t="shared" si="449"/>
        <v>16.484082197287574</v>
      </c>
      <c r="D1323" s="75">
        <f t="shared" si="450"/>
        <v>4.8471928563005502</v>
      </c>
      <c r="E1323" s="75">
        <f t="shared" si="451"/>
        <v>11.636889340987024</v>
      </c>
      <c r="G1323" s="111">
        <v>41150</v>
      </c>
      <c r="H1323" s="139">
        <v>1313</v>
      </c>
      <c r="I1323" s="149">
        <f t="shared" si="452"/>
        <v>2012</v>
      </c>
      <c r="J1323" s="13">
        <f t="shared" si="453"/>
        <v>8</v>
      </c>
      <c r="K1323" s="13">
        <f t="shared" si="454"/>
        <v>29</v>
      </c>
      <c r="L1323" s="144">
        <f t="shared" si="461"/>
        <v>242</v>
      </c>
      <c r="M1323" s="23">
        <f t="shared" si="455"/>
        <v>0.98284845419886802</v>
      </c>
      <c r="N1323" s="35">
        <f t="shared" si="456"/>
        <v>0.14628056709477169</v>
      </c>
      <c r="O1323" s="87">
        <f t="shared" si="457"/>
        <v>1.7312402078998987</v>
      </c>
      <c r="P1323" s="142">
        <f t="shared" si="458"/>
        <v>31.314544762424216</v>
      </c>
      <c r="R1323" s="60">
        <v>41150</v>
      </c>
      <c r="S1323" s="121">
        <v>1313</v>
      </c>
      <c r="T1323" s="73">
        <f>'Calcul Es et Ea'!C1322</f>
        <v>25.028390000000002</v>
      </c>
      <c r="U1323" s="65">
        <f>'Calcul Es et Ea'!D1322</f>
        <v>12.082000000000001</v>
      </c>
      <c r="V1323" s="33">
        <f t="shared" si="462"/>
        <v>23.522233443742575</v>
      </c>
      <c r="W1323" s="33">
        <f t="shared" si="463"/>
        <v>21.407898957516327</v>
      </c>
      <c r="X1323" s="35">
        <f t="shared" si="464"/>
        <v>0.91011336184197644</v>
      </c>
      <c r="Y1323" s="25">
        <f t="shared" si="465"/>
        <v>16.484082197287574</v>
      </c>
      <c r="AA1323" s="60">
        <v>41150</v>
      </c>
      <c r="AB1323" s="121">
        <v>1313</v>
      </c>
      <c r="AC1323" s="73">
        <f t="shared" si="459"/>
        <v>25.028390000000002</v>
      </c>
      <c r="AD1323" s="65">
        <f t="shared" si="460"/>
        <v>12.082000000000001</v>
      </c>
      <c r="AE1323" s="33">
        <f>'Calcul Es et Ea'!I1322</f>
        <v>1.7477783137782748</v>
      </c>
      <c r="AF1323" s="47">
        <f t="shared" si="466"/>
        <v>298.18839000000003</v>
      </c>
      <c r="AG1323" s="47">
        <f t="shared" si="467"/>
        <v>285.24200000000002</v>
      </c>
      <c r="AH1323" s="33">
        <f t="shared" si="468"/>
        <v>38.76366340336785</v>
      </c>
      <c r="AI1323" s="33">
        <f t="shared" si="469"/>
        <v>32.457553735700763</v>
      </c>
      <c r="AJ1323" s="25">
        <f t="shared" si="470"/>
        <v>4.8471928563005502</v>
      </c>
    </row>
    <row r="1324" spans="1:36" x14ac:dyDescent="0.45">
      <c r="A1324" s="60">
        <v>41151</v>
      </c>
      <c r="B1324" s="122">
        <v>1314</v>
      </c>
      <c r="C1324" s="89">
        <f t="shared" si="449"/>
        <v>14.850209944340012</v>
      </c>
      <c r="D1324" s="75">
        <f t="shared" si="450"/>
        <v>4.3234867713764658</v>
      </c>
      <c r="E1324" s="75">
        <f t="shared" si="451"/>
        <v>10.526723172963546</v>
      </c>
      <c r="G1324" s="111">
        <v>41151</v>
      </c>
      <c r="H1324" s="140">
        <v>1314</v>
      </c>
      <c r="I1324" s="149">
        <f t="shared" si="452"/>
        <v>2012</v>
      </c>
      <c r="J1324" s="13">
        <f t="shared" si="453"/>
        <v>8</v>
      </c>
      <c r="K1324" s="13">
        <f t="shared" si="454"/>
        <v>30</v>
      </c>
      <c r="L1324" s="144">
        <f t="shared" si="461"/>
        <v>243</v>
      </c>
      <c r="M1324" s="23">
        <f t="shared" si="455"/>
        <v>0.98333628519418981</v>
      </c>
      <c r="N1324" s="35">
        <f t="shared" si="456"/>
        <v>0.13968431591414338</v>
      </c>
      <c r="O1324" s="87">
        <f t="shared" si="457"/>
        <v>1.7238488425482945</v>
      </c>
      <c r="P1324" s="142">
        <f t="shared" si="458"/>
        <v>31.046875528264188</v>
      </c>
      <c r="R1324" s="60">
        <v>41151</v>
      </c>
      <c r="S1324" s="122">
        <v>1314</v>
      </c>
      <c r="T1324" s="73">
        <f>'Calcul Es et Ea'!C1323</f>
        <v>23.668340000000001</v>
      </c>
      <c r="U1324" s="65">
        <f>'Calcul Es et Ea'!D1323</f>
        <v>12.97925</v>
      </c>
      <c r="V1324" s="33">
        <f t="shared" si="462"/>
        <v>23.32117102181093</v>
      </c>
      <c r="W1324" s="33">
        <f t="shared" si="463"/>
        <v>19.285986940701314</v>
      </c>
      <c r="X1324" s="35">
        <f t="shared" si="464"/>
        <v>0.82697335063767841</v>
      </c>
      <c r="Y1324" s="25">
        <f t="shared" si="465"/>
        <v>14.850209944340012</v>
      </c>
      <c r="AA1324" s="60">
        <v>41151</v>
      </c>
      <c r="AB1324" s="122">
        <v>1314</v>
      </c>
      <c r="AC1324" s="73">
        <f t="shared" si="459"/>
        <v>23.668340000000001</v>
      </c>
      <c r="AD1324" s="65">
        <f t="shared" si="460"/>
        <v>12.97925</v>
      </c>
      <c r="AE1324" s="33">
        <f>'Calcul Es et Ea'!I1323</f>
        <v>1.6702705555271447</v>
      </c>
      <c r="AF1324" s="47">
        <f t="shared" si="466"/>
        <v>296.82834000000003</v>
      </c>
      <c r="AG1324" s="47">
        <f t="shared" si="467"/>
        <v>286.13925</v>
      </c>
      <c r="AH1324" s="33">
        <f t="shared" si="468"/>
        <v>38.06127623008571</v>
      </c>
      <c r="AI1324" s="33">
        <f t="shared" si="469"/>
        <v>32.867875345535481</v>
      </c>
      <c r="AJ1324" s="25">
        <f t="shared" si="470"/>
        <v>4.3234867713764658</v>
      </c>
    </row>
    <row r="1325" spans="1:36" x14ac:dyDescent="0.45">
      <c r="A1325" s="60">
        <v>41152</v>
      </c>
      <c r="B1325" s="122">
        <v>1315</v>
      </c>
      <c r="C1325" s="89">
        <f t="shared" si="449"/>
        <v>15.41885804392872</v>
      </c>
      <c r="D1325" s="75">
        <f t="shared" si="450"/>
        <v>5.1630282414560007</v>
      </c>
      <c r="E1325" s="75">
        <f t="shared" si="451"/>
        <v>10.25582980247272</v>
      </c>
      <c r="G1325" s="111">
        <v>41152</v>
      </c>
      <c r="H1325" s="140">
        <v>1315</v>
      </c>
      <c r="I1325" s="149">
        <f t="shared" si="452"/>
        <v>2012</v>
      </c>
      <c r="J1325" s="13">
        <f t="shared" si="453"/>
        <v>8</v>
      </c>
      <c r="K1325" s="13">
        <f t="shared" si="454"/>
        <v>31</v>
      </c>
      <c r="L1325" s="144">
        <f t="shared" si="461"/>
        <v>244</v>
      </c>
      <c r="M1325" s="23">
        <f t="shared" si="455"/>
        <v>0.98382905400784104</v>
      </c>
      <c r="N1325" s="35">
        <f t="shared" si="456"/>
        <v>0.13304667325607564</v>
      </c>
      <c r="O1325" s="87">
        <f t="shared" si="457"/>
        <v>1.716433394798871</v>
      </c>
      <c r="P1325" s="142">
        <f t="shared" si="458"/>
        <v>30.777286542774636</v>
      </c>
      <c r="R1325" s="60">
        <v>41152</v>
      </c>
      <c r="S1325" s="122">
        <v>1315</v>
      </c>
      <c r="T1325" s="73">
        <f>'Calcul Es et Ea'!C1324</f>
        <v>21.024090000000001</v>
      </c>
      <c r="U1325" s="65">
        <f>'Calcul Es et Ea'!D1324</f>
        <v>9.2979489999999991</v>
      </c>
      <c r="V1325" s="33">
        <f t="shared" si="462"/>
        <v>23.118666559470597</v>
      </c>
      <c r="W1325" s="33">
        <f t="shared" si="463"/>
        <v>20.024490966141194</v>
      </c>
      <c r="X1325" s="35">
        <f t="shared" si="464"/>
        <v>0.86616115659742199</v>
      </c>
      <c r="Y1325" s="25">
        <f t="shared" si="465"/>
        <v>15.41885804392872</v>
      </c>
      <c r="AA1325" s="60">
        <v>41152</v>
      </c>
      <c r="AB1325" s="122">
        <v>1315</v>
      </c>
      <c r="AC1325" s="73">
        <f t="shared" si="459"/>
        <v>21.024090000000001</v>
      </c>
      <c r="AD1325" s="65">
        <f t="shared" si="460"/>
        <v>9.2979489999999991</v>
      </c>
      <c r="AE1325" s="33">
        <f>'Calcul Es et Ea'!I1324</f>
        <v>1.2174326712276606</v>
      </c>
      <c r="AF1325" s="47">
        <f t="shared" si="466"/>
        <v>294.18409000000003</v>
      </c>
      <c r="AG1325" s="47">
        <f t="shared" si="467"/>
        <v>282.45794900000004</v>
      </c>
      <c r="AH1325" s="33">
        <f t="shared" si="468"/>
        <v>36.723039490085071</v>
      </c>
      <c r="AI1325" s="33">
        <f t="shared" si="469"/>
        <v>31.208802029567547</v>
      </c>
      <c r="AJ1325" s="25">
        <f t="shared" si="470"/>
        <v>5.1630282414560007</v>
      </c>
    </row>
    <row r="1326" spans="1:36" x14ac:dyDescent="0.45">
      <c r="A1326" s="60">
        <v>41153</v>
      </c>
      <c r="B1326" s="121">
        <v>1316</v>
      </c>
      <c r="C1326" s="89">
        <f t="shared" si="449"/>
        <v>14.721488279560496</v>
      </c>
      <c r="D1326" s="75">
        <f t="shared" si="450"/>
        <v>4.8659047802769937</v>
      </c>
      <c r="E1326" s="75">
        <f t="shared" si="451"/>
        <v>9.8555834992835027</v>
      </c>
      <c r="G1326" s="111">
        <v>41153</v>
      </c>
      <c r="H1326" s="139">
        <v>1316</v>
      </c>
      <c r="I1326" s="149">
        <f t="shared" si="452"/>
        <v>2012</v>
      </c>
      <c r="J1326" s="13">
        <f t="shared" si="453"/>
        <v>9</v>
      </c>
      <c r="K1326" s="13">
        <f t="shared" si="454"/>
        <v>1</v>
      </c>
      <c r="L1326" s="144">
        <f t="shared" si="461"/>
        <v>245</v>
      </c>
      <c r="M1326" s="23">
        <f t="shared" si="455"/>
        <v>0.98432661462178739</v>
      </c>
      <c r="N1326" s="35">
        <f t="shared" si="456"/>
        <v>0.1263696059973394</v>
      </c>
      <c r="O1326" s="87">
        <f t="shared" si="457"/>
        <v>1.7089952890684803</v>
      </c>
      <c r="P1326" s="142">
        <f t="shared" si="458"/>
        <v>30.505857987050888</v>
      </c>
      <c r="R1326" s="60">
        <v>41153</v>
      </c>
      <c r="S1326" s="121">
        <v>1316</v>
      </c>
      <c r="T1326" s="73">
        <f>'Calcul Es et Ea'!C1325</f>
        <v>19.783619999999999</v>
      </c>
      <c r="U1326" s="65">
        <f>'Calcul Es et Ea'!D1325</f>
        <v>8.9031339999999997</v>
      </c>
      <c r="V1326" s="33">
        <f t="shared" si="462"/>
        <v>22.914780285553146</v>
      </c>
      <c r="W1326" s="33">
        <f t="shared" si="463"/>
        <v>19.118815947481163</v>
      </c>
      <c r="X1326" s="35">
        <f t="shared" si="464"/>
        <v>0.83434428387405546</v>
      </c>
      <c r="Y1326" s="25">
        <f t="shared" si="465"/>
        <v>14.721488279560496</v>
      </c>
      <c r="AA1326" s="60">
        <v>41153</v>
      </c>
      <c r="AB1326" s="121">
        <v>1316</v>
      </c>
      <c r="AC1326" s="73">
        <f t="shared" si="459"/>
        <v>19.783619999999999</v>
      </c>
      <c r="AD1326" s="65">
        <f t="shared" si="460"/>
        <v>8.9031339999999997</v>
      </c>
      <c r="AE1326" s="33">
        <f>'Calcul Es et Ea'!I1325</f>
        <v>1.1991077007339719</v>
      </c>
      <c r="AF1326" s="47">
        <f t="shared" si="466"/>
        <v>292.94362000000001</v>
      </c>
      <c r="AG1326" s="47">
        <f t="shared" si="467"/>
        <v>282.06313400000005</v>
      </c>
      <c r="AH1326" s="33">
        <f t="shared" si="468"/>
        <v>36.107553977218714</v>
      </c>
      <c r="AI1326" s="33">
        <f t="shared" si="469"/>
        <v>31.034674975591209</v>
      </c>
      <c r="AJ1326" s="25">
        <f t="shared" si="470"/>
        <v>4.8659047802769937</v>
      </c>
    </row>
    <row r="1327" spans="1:36" x14ac:dyDescent="0.45">
      <c r="A1327" s="60">
        <v>41154</v>
      </c>
      <c r="B1327" s="122">
        <v>1317</v>
      </c>
      <c r="C1327" s="89">
        <f t="shared" si="449"/>
        <v>13.961891112690861</v>
      </c>
      <c r="D1327" s="75">
        <f t="shared" si="450"/>
        <v>3.9937397493547215</v>
      </c>
      <c r="E1327" s="75">
        <f t="shared" si="451"/>
        <v>9.9681513633361387</v>
      </c>
      <c r="G1327" s="111">
        <v>41154</v>
      </c>
      <c r="H1327" s="140">
        <v>1317</v>
      </c>
      <c r="I1327" s="149">
        <f t="shared" si="452"/>
        <v>2012</v>
      </c>
      <c r="J1327" s="13">
        <f t="shared" si="453"/>
        <v>9</v>
      </c>
      <c r="K1327" s="13">
        <f t="shared" si="454"/>
        <v>2</v>
      </c>
      <c r="L1327" s="144">
        <f t="shared" si="461"/>
        <v>246</v>
      </c>
      <c r="M1327" s="23">
        <f t="shared" si="455"/>
        <v>0.98482881959808055</v>
      </c>
      <c r="N1327" s="35">
        <f t="shared" si="456"/>
        <v>0.11965509269706703</v>
      </c>
      <c r="O1327" s="87">
        <f t="shared" si="457"/>
        <v>1.7015359148394928</v>
      </c>
      <c r="P1327" s="142">
        <f t="shared" si="458"/>
        <v>30.232671367211793</v>
      </c>
      <c r="R1327" s="60">
        <v>41154</v>
      </c>
      <c r="S1327" s="122">
        <v>1317</v>
      </c>
      <c r="T1327" s="73">
        <f>'Calcul Es et Ea'!C1326</f>
        <v>23.855920000000001</v>
      </c>
      <c r="U1327" s="65">
        <f>'Calcul Es et Ea'!D1326</f>
        <v>13.89162</v>
      </c>
      <c r="V1327" s="33">
        <f t="shared" si="462"/>
        <v>22.709573424194812</v>
      </c>
      <c r="W1327" s="33">
        <f t="shared" si="463"/>
        <v>18.132326120377741</v>
      </c>
      <c r="X1327" s="35">
        <f t="shared" si="464"/>
        <v>0.79844415311912176</v>
      </c>
      <c r="Y1327" s="25">
        <f t="shared" si="465"/>
        <v>13.961891112690861</v>
      </c>
      <c r="AA1327" s="60">
        <v>41154</v>
      </c>
      <c r="AB1327" s="122">
        <v>1317</v>
      </c>
      <c r="AC1327" s="73">
        <f t="shared" si="459"/>
        <v>23.855920000000001</v>
      </c>
      <c r="AD1327" s="65">
        <f t="shared" si="460"/>
        <v>13.89162</v>
      </c>
      <c r="AE1327" s="33">
        <f>'Calcul Es et Ea'!I1326</f>
        <v>1.7729369241559383</v>
      </c>
      <c r="AF1327" s="47">
        <f t="shared" si="466"/>
        <v>297.01592000000005</v>
      </c>
      <c r="AG1327" s="47">
        <f t="shared" si="467"/>
        <v>287.05162000000001</v>
      </c>
      <c r="AH1327" s="33">
        <f t="shared" si="468"/>
        <v>38.157578419636998</v>
      </c>
      <c r="AI1327" s="33">
        <f t="shared" si="469"/>
        <v>33.289088365533445</v>
      </c>
      <c r="AJ1327" s="25">
        <f t="shared" si="470"/>
        <v>3.9937397493547215</v>
      </c>
    </row>
    <row r="1328" spans="1:36" x14ac:dyDescent="0.45">
      <c r="A1328" s="60">
        <v>41155</v>
      </c>
      <c r="B1328" s="122">
        <v>1318</v>
      </c>
      <c r="C1328" s="89">
        <f t="shared" si="449"/>
        <v>16.675814989323509</v>
      </c>
      <c r="D1328" s="75">
        <f t="shared" si="450"/>
        <v>5.0315050845128608</v>
      </c>
      <c r="E1328" s="75">
        <f t="shared" si="451"/>
        <v>11.644309904810648</v>
      </c>
      <c r="G1328" s="111">
        <v>41155</v>
      </c>
      <c r="H1328" s="140">
        <v>1318</v>
      </c>
      <c r="I1328" s="149">
        <f t="shared" si="452"/>
        <v>2012</v>
      </c>
      <c r="J1328" s="13">
        <f t="shared" si="453"/>
        <v>9</v>
      </c>
      <c r="K1328" s="13">
        <f t="shared" si="454"/>
        <v>3</v>
      </c>
      <c r="L1328" s="144">
        <f t="shared" si="461"/>
        <v>247</v>
      </c>
      <c r="M1328" s="23">
        <f t="shared" si="455"/>
        <v>0.98533552012254777</v>
      </c>
      <c r="N1328" s="35">
        <f t="shared" si="456"/>
        <v>0.11290512301045975</v>
      </c>
      <c r="O1328" s="87">
        <f t="shared" si="457"/>
        <v>1.694056628261658</v>
      </c>
      <c r="P1328" s="142">
        <f t="shared" si="458"/>
        <v>29.957809494760703</v>
      </c>
      <c r="R1328" s="60">
        <v>41155</v>
      </c>
      <c r="S1328" s="122">
        <v>1318</v>
      </c>
      <c r="T1328" s="73">
        <f>'Calcul Es et Ea'!C1327</f>
        <v>24.892769999999999</v>
      </c>
      <c r="U1328" s="65">
        <f>'Calcul Es et Ea'!D1327</f>
        <v>10.41621</v>
      </c>
      <c r="V1328" s="33">
        <f t="shared" si="462"/>
        <v>22.50310818008445</v>
      </c>
      <c r="W1328" s="33">
        <f t="shared" si="463"/>
        <v>21.656902583537025</v>
      </c>
      <c r="X1328" s="35">
        <f t="shared" si="464"/>
        <v>0.96239605703463105</v>
      </c>
      <c r="Y1328" s="25">
        <f t="shared" si="465"/>
        <v>16.675814989323509</v>
      </c>
      <c r="AA1328" s="60">
        <v>41155</v>
      </c>
      <c r="AB1328" s="122">
        <v>1318</v>
      </c>
      <c r="AC1328" s="73">
        <f t="shared" si="459"/>
        <v>24.892769999999999</v>
      </c>
      <c r="AD1328" s="65">
        <f t="shared" si="460"/>
        <v>10.41621</v>
      </c>
      <c r="AE1328" s="33">
        <f>'Calcul Es et Ea'!I1327</f>
        <v>1.8304781051539365</v>
      </c>
      <c r="AF1328" s="47">
        <f t="shared" si="466"/>
        <v>298.05277000000001</v>
      </c>
      <c r="AG1328" s="47">
        <f t="shared" si="467"/>
        <v>283.57621</v>
      </c>
      <c r="AH1328" s="33">
        <f t="shared" si="468"/>
        <v>38.693190604588658</v>
      </c>
      <c r="AI1328" s="33">
        <f t="shared" si="469"/>
        <v>31.705971776624221</v>
      </c>
      <c r="AJ1328" s="25">
        <f t="shared" si="470"/>
        <v>5.0315050845128608</v>
      </c>
    </row>
    <row r="1329" spans="1:36" x14ac:dyDescent="0.45">
      <c r="A1329" s="60">
        <v>41156</v>
      </c>
      <c r="B1329" s="121">
        <v>1319</v>
      </c>
      <c r="C1329" s="89">
        <f t="shared" si="449"/>
        <v>15.084089110005463</v>
      </c>
      <c r="D1329" s="75">
        <f t="shared" si="450"/>
        <v>4.3770661895144372</v>
      </c>
      <c r="E1329" s="75">
        <f t="shared" si="451"/>
        <v>10.707022920491026</v>
      </c>
      <c r="G1329" s="111">
        <v>41156</v>
      </c>
      <c r="H1329" s="139">
        <v>1319</v>
      </c>
      <c r="I1329" s="149">
        <f t="shared" si="452"/>
        <v>2012</v>
      </c>
      <c r="J1329" s="13">
        <f t="shared" si="453"/>
        <v>9</v>
      </c>
      <c r="K1329" s="13">
        <f t="shared" si="454"/>
        <v>4</v>
      </c>
      <c r="L1329" s="144">
        <f t="shared" si="461"/>
        <v>248</v>
      </c>
      <c r="M1329" s="23">
        <f t="shared" si="455"/>
        <v>0.98584656604888798</v>
      </c>
      <c r="N1329" s="35">
        <f t="shared" si="456"/>
        <v>0.10612169709921272</v>
      </c>
      <c r="O1329" s="87">
        <f t="shared" si="457"/>
        <v>1.6865587537932647</v>
      </c>
      <c r="P1329" s="142">
        <f t="shared" si="458"/>
        <v>29.681356464079521</v>
      </c>
      <c r="R1329" s="60">
        <v>41156</v>
      </c>
      <c r="S1329" s="121">
        <v>1319</v>
      </c>
      <c r="T1329" s="73">
        <f>'Calcul Es et Ea'!C1328</f>
        <v>25.30613</v>
      </c>
      <c r="U1329" s="65">
        <f>'Calcul Es et Ea'!D1328</f>
        <v>13.239610000000001</v>
      </c>
      <c r="V1329" s="33">
        <f t="shared" si="462"/>
        <v>22.295447721557974</v>
      </c>
      <c r="W1329" s="33">
        <f t="shared" si="463"/>
        <v>19.589726116890212</v>
      </c>
      <c r="X1329" s="35">
        <f t="shared" si="464"/>
        <v>0.8786424189162374</v>
      </c>
      <c r="Y1329" s="25">
        <f t="shared" si="465"/>
        <v>15.084089110005463</v>
      </c>
      <c r="AA1329" s="60">
        <v>41156</v>
      </c>
      <c r="AB1329" s="121">
        <v>1319</v>
      </c>
      <c r="AC1329" s="73">
        <f t="shared" si="459"/>
        <v>25.30613</v>
      </c>
      <c r="AD1329" s="65">
        <f t="shared" si="460"/>
        <v>13.239610000000001</v>
      </c>
      <c r="AE1329" s="33">
        <f>'Calcul Es et Ea'!I1328</f>
        <v>1.9277706138121002</v>
      </c>
      <c r="AF1329" s="47">
        <f t="shared" si="466"/>
        <v>298.46613000000002</v>
      </c>
      <c r="AG1329" s="47">
        <f t="shared" si="467"/>
        <v>286.39961000000005</v>
      </c>
      <c r="AH1329" s="33">
        <f t="shared" si="468"/>
        <v>38.908287023342268</v>
      </c>
      <c r="AI1329" s="33">
        <f t="shared" si="469"/>
        <v>32.987665508866897</v>
      </c>
      <c r="AJ1329" s="25">
        <f t="shared" si="470"/>
        <v>4.3770661895144372</v>
      </c>
    </row>
    <row r="1330" spans="1:36" x14ac:dyDescent="0.45">
      <c r="A1330" s="60">
        <v>41157</v>
      </c>
      <c r="B1330" s="122">
        <v>1320</v>
      </c>
      <c r="C1330" s="89">
        <f t="shared" si="449"/>
        <v>16.23595907137139</v>
      </c>
      <c r="D1330" s="75">
        <f t="shared" si="450"/>
        <v>4.8153820104567444</v>
      </c>
      <c r="E1330" s="75">
        <f t="shared" si="451"/>
        <v>11.420577060914646</v>
      </c>
      <c r="G1330" s="111">
        <v>41157</v>
      </c>
      <c r="H1330" s="140">
        <v>1320</v>
      </c>
      <c r="I1330" s="149">
        <f t="shared" si="452"/>
        <v>2012</v>
      </c>
      <c r="J1330" s="13">
        <f t="shared" si="453"/>
        <v>9</v>
      </c>
      <c r="K1330" s="13">
        <f t="shared" si="454"/>
        <v>5</v>
      </c>
      <c r="L1330" s="144">
        <f t="shared" si="461"/>
        <v>249</v>
      </c>
      <c r="M1330" s="23">
        <f t="shared" si="455"/>
        <v>0.98636180594316414</v>
      </c>
      <c r="N1330" s="35">
        <f t="shared" si="456"/>
        <v>9.9306825038821045E-2</v>
      </c>
      <c r="O1330" s="87">
        <f t="shared" si="457"/>
        <v>1.6790435858780304</v>
      </c>
      <c r="P1330" s="142">
        <f t="shared" si="458"/>
        <v>29.403397627035222</v>
      </c>
      <c r="R1330" s="60">
        <v>41157</v>
      </c>
      <c r="S1330" s="122">
        <v>1320</v>
      </c>
      <c r="T1330" s="73">
        <f>'Calcul Es et Ea'!C1329</f>
        <v>27.28595</v>
      </c>
      <c r="U1330" s="65">
        <f>'Calcul Es et Ea'!D1329</f>
        <v>13.04063</v>
      </c>
      <c r="V1330" s="33">
        <f t="shared" si="462"/>
        <v>22.086656161523777</v>
      </c>
      <c r="W1330" s="33">
        <f t="shared" si="463"/>
        <v>21.085661131651158</v>
      </c>
      <c r="X1330" s="35">
        <f t="shared" si="464"/>
        <v>0.95467874256056873</v>
      </c>
      <c r="Y1330" s="25">
        <f t="shared" si="465"/>
        <v>16.23595907137139</v>
      </c>
      <c r="AA1330" s="60">
        <v>41157</v>
      </c>
      <c r="AB1330" s="122">
        <v>1320</v>
      </c>
      <c r="AC1330" s="73">
        <f t="shared" si="459"/>
        <v>27.28595</v>
      </c>
      <c r="AD1330" s="65">
        <f t="shared" si="460"/>
        <v>13.04063</v>
      </c>
      <c r="AE1330" s="33">
        <f>'Calcul Es et Ea'!I1329</f>
        <v>2.0240910191240498</v>
      </c>
      <c r="AF1330" s="47">
        <f t="shared" si="466"/>
        <v>300.44595000000004</v>
      </c>
      <c r="AG1330" s="47">
        <f t="shared" si="467"/>
        <v>286.20063000000005</v>
      </c>
      <c r="AH1330" s="33">
        <f t="shared" si="468"/>
        <v>39.950968285693705</v>
      </c>
      <c r="AI1330" s="33">
        <f t="shared" si="469"/>
        <v>32.89608649689373</v>
      </c>
      <c r="AJ1330" s="25">
        <f t="shared" si="470"/>
        <v>4.8153820104567444</v>
      </c>
    </row>
    <row r="1331" spans="1:36" x14ac:dyDescent="0.45">
      <c r="A1331" s="60">
        <v>41158</v>
      </c>
      <c r="B1331" s="122">
        <v>1321</v>
      </c>
      <c r="C1331" s="89">
        <f t="shared" si="449"/>
        <v>16.066439007926817</v>
      </c>
      <c r="D1331" s="75">
        <f t="shared" si="450"/>
        <v>5.5024643107331386</v>
      </c>
      <c r="E1331" s="75">
        <f t="shared" si="451"/>
        <v>10.563974697193679</v>
      </c>
      <c r="G1331" s="111">
        <v>41158</v>
      </c>
      <c r="H1331" s="140">
        <v>1321</v>
      </c>
      <c r="I1331" s="149">
        <f t="shared" si="452"/>
        <v>2012</v>
      </c>
      <c r="J1331" s="13">
        <f t="shared" si="453"/>
        <v>9</v>
      </c>
      <c r="K1331" s="13">
        <f t="shared" si="454"/>
        <v>6</v>
      </c>
      <c r="L1331" s="144">
        <f t="shared" si="461"/>
        <v>250</v>
      </c>
      <c r="M1331" s="23">
        <f t="shared" si="455"/>
        <v>0.98688108712867562</v>
      </c>
      <c r="N1331" s="35">
        <f t="shared" si="456"/>
        <v>9.2462526222953909E-2</v>
      </c>
      <c r="O1331" s="87">
        <f t="shared" si="457"/>
        <v>1.6715123906544007</v>
      </c>
      <c r="P1331" s="142">
        <f t="shared" si="458"/>
        <v>29.124019564688538</v>
      </c>
      <c r="R1331" s="60">
        <v>41158</v>
      </c>
      <c r="S1331" s="122">
        <v>1321</v>
      </c>
      <c r="T1331" s="73">
        <f>'Calcul Es et Ea'!C1330</f>
        <v>25.658159999999999</v>
      </c>
      <c r="U1331" s="65">
        <f>'Calcul Es et Ea'!D1330</f>
        <v>11.43985</v>
      </c>
      <c r="V1331" s="33">
        <f t="shared" si="462"/>
        <v>21.876798536211442</v>
      </c>
      <c r="W1331" s="33">
        <f t="shared" si="463"/>
        <v>20.865505205099762</v>
      </c>
      <c r="X1331" s="35">
        <f t="shared" si="464"/>
        <v>0.95377324842856948</v>
      </c>
      <c r="Y1331" s="25">
        <f t="shared" si="465"/>
        <v>16.066439007926817</v>
      </c>
      <c r="AA1331" s="60">
        <v>41158</v>
      </c>
      <c r="AB1331" s="122">
        <v>1321</v>
      </c>
      <c r="AC1331" s="73">
        <f t="shared" si="459"/>
        <v>25.658159999999999</v>
      </c>
      <c r="AD1331" s="65">
        <f t="shared" si="460"/>
        <v>11.43985</v>
      </c>
      <c r="AE1331" s="33">
        <f>'Calcul Es et Ea'!I1330</f>
        <v>1.5675728610730992</v>
      </c>
      <c r="AF1331" s="47">
        <f t="shared" si="466"/>
        <v>298.81816000000003</v>
      </c>
      <c r="AG1331" s="47">
        <f t="shared" si="467"/>
        <v>284.59985</v>
      </c>
      <c r="AH1331" s="33">
        <f t="shared" si="468"/>
        <v>39.092175705246895</v>
      </c>
      <c r="AI1331" s="33">
        <f t="shared" si="469"/>
        <v>32.166259453598322</v>
      </c>
      <c r="AJ1331" s="25">
        <f t="shared" si="470"/>
        <v>5.5024643107331386</v>
      </c>
    </row>
    <row r="1332" spans="1:36" x14ac:dyDescent="0.45">
      <c r="A1332" s="60">
        <v>41159</v>
      </c>
      <c r="B1332" s="121">
        <v>1322</v>
      </c>
      <c r="C1332" s="89">
        <f t="shared" si="449"/>
        <v>18.608075564226759</v>
      </c>
      <c r="D1332" s="75">
        <f t="shared" si="450"/>
        <v>6.1145968764067895</v>
      </c>
      <c r="E1332" s="75">
        <f t="shared" si="451"/>
        <v>12.49347868781997</v>
      </c>
      <c r="G1332" s="111">
        <v>41159</v>
      </c>
      <c r="H1332" s="139">
        <v>1322</v>
      </c>
      <c r="I1332" s="149">
        <f t="shared" si="452"/>
        <v>2012</v>
      </c>
      <c r="J1332" s="13">
        <f t="shared" si="453"/>
        <v>9</v>
      </c>
      <c r="K1332" s="13">
        <f t="shared" si="454"/>
        <v>7</v>
      </c>
      <c r="L1332" s="144">
        <f t="shared" si="461"/>
        <v>251</v>
      </c>
      <c r="M1332" s="23">
        <f t="shared" si="455"/>
        <v>0.98740425573120028</v>
      </c>
      <c r="N1332" s="35">
        <f t="shared" si="456"/>
        <v>8.5590828765061439E-2</v>
      </c>
      <c r="O1332" s="87">
        <f t="shared" si="457"/>
        <v>1.6639664076941412</v>
      </c>
      <c r="P1332" s="142">
        <f t="shared" si="458"/>
        <v>28.843310056102698</v>
      </c>
      <c r="R1332" s="60">
        <v>41159</v>
      </c>
      <c r="S1332" s="121">
        <v>1322</v>
      </c>
      <c r="T1332" s="73">
        <f>'Calcul Es et Ea'!C1331</f>
        <v>28.133700000000001</v>
      </c>
      <c r="U1332" s="65">
        <f>'Calcul Es et Ea'!D1331</f>
        <v>8.6879779999999993</v>
      </c>
      <c r="V1332" s="33">
        <f t="shared" si="462"/>
        <v>21.665940781742105</v>
      </c>
      <c r="W1332" s="33">
        <f t="shared" si="463"/>
        <v>24.166331901593193</v>
      </c>
      <c r="X1332" s="35">
        <f t="shared" si="464"/>
        <v>1</v>
      </c>
      <c r="Y1332" s="25">
        <f t="shared" si="465"/>
        <v>18.608075564226759</v>
      </c>
      <c r="AA1332" s="60">
        <v>41159</v>
      </c>
      <c r="AB1332" s="121">
        <v>1322</v>
      </c>
      <c r="AC1332" s="73">
        <f t="shared" si="459"/>
        <v>28.133700000000001</v>
      </c>
      <c r="AD1332" s="65">
        <f t="shared" si="460"/>
        <v>8.6879779999999993</v>
      </c>
      <c r="AE1332" s="33">
        <f>'Calcul Es et Ea'!I1331</f>
        <v>1.4500984697618378</v>
      </c>
      <c r="AF1332" s="47">
        <f t="shared" si="466"/>
        <v>301.2937</v>
      </c>
      <c r="AG1332" s="47">
        <f t="shared" si="467"/>
        <v>281.84797800000001</v>
      </c>
      <c r="AH1332" s="33">
        <f t="shared" si="468"/>
        <v>40.403789166652807</v>
      </c>
      <c r="AI1332" s="33">
        <f t="shared" si="469"/>
        <v>30.940091040162319</v>
      </c>
      <c r="AJ1332" s="25">
        <f t="shared" si="470"/>
        <v>6.1145968764067895</v>
      </c>
    </row>
    <row r="1333" spans="1:36" x14ac:dyDescent="0.45">
      <c r="A1333" s="60">
        <v>41160</v>
      </c>
      <c r="B1333" s="122">
        <v>1323</v>
      </c>
      <c r="C1333" s="89">
        <f t="shared" si="449"/>
        <v>19.741855150772441</v>
      </c>
      <c r="D1333" s="75">
        <f t="shared" si="450"/>
        <v>6.283296039799052</v>
      </c>
      <c r="E1333" s="75">
        <f t="shared" si="451"/>
        <v>13.45855911097339</v>
      </c>
      <c r="G1333" s="111">
        <v>41160</v>
      </c>
      <c r="H1333" s="140">
        <v>1323</v>
      </c>
      <c r="I1333" s="149">
        <f t="shared" si="452"/>
        <v>2012</v>
      </c>
      <c r="J1333" s="13">
        <f t="shared" si="453"/>
        <v>9</v>
      </c>
      <c r="K1333" s="13">
        <f t="shared" si="454"/>
        <v>8</v>
      </c>
      <c r="L1333" s="144">
        <f t="shared" si="461"/>
        <v>252</v>
      </c>
      <c r="M1333" s="23">
        <f t="shared" si="455"/>
        <v>0.98793115672459009</v>
      </c>
      <c r="N1333" s="35">
        <f t="shared" si="456"/>
        <v>7.8693768897405231E-2</v>
      </c>
      <c r="O1333" s="87">
        <f t="shared" si="457"/>
        <v>1.6564068517673365</v>
      </c>
      <c r="P1333" s="142">
        <f t="shared" si="458"/>
        <v>28.561358044260441</v>
      </c>
      <c r="R1333" s="60">
        <v>41160</v>
      </c>
      <c r="S1333" s="122">
        <v>1323</v>
      </c>
      <c r="T1333" s="73">
        <f>'Calcul Es et Ea'!C1332</f>
        <v>31.323910000000001</v>
      </c>
      <c r="U1333" s="65">
        <f>'Calcul Es et Ea'!D1332</f>
        <v>9.0020919999999993</v>
      </c>
      <c r="V1333" s="33">
        <f t="shared" si="462"/>
        <v>21.454149708526675</v>
      </c>
      <c r="W1333" s="33">
        <f t="shared" si="463"/>
        <v>25.638772923081092</v>
      </c>
      <c r="X1333" s="35">
        <f t="shared" si="464"/>
        <v>1</v>
      </c>
      <c r="Y1333" s="25">
        <f t="shared" si="465"/>
        <v>19.741855150772441</v>
      </c>
      <c r="AA1333" s="60">
        <v>41160</v>
      </c>
      <c r="AB1333" s="122">
        <v>1323</v>
      </c>
      <c r="AC1333" s="73">
        <f t="shared" si="459"/>
        <v>31.323910000000001</v>
      </c>
      <c r="AD1333" s="65">
        <f t="shared" si="460"/>
        <v>9.0020919999999993</v>
      </c>
      <c r="AE1333" s="33">
        <f>'Calcul Es et Ea'!I1332</f>
        <v>1.4464128342523863</v>
      </c>
      <c r="AF1333" s="47">
        <f t="shared" si="466"/>
        <v>304.48391000000004</v>
      </c>
      <c r="AG1333" s="47">
        <f t="shared" si="467"/>
        <v>282.16209200000003</v>
      </c>
      <c r="AH1333" s="33">
        <f t="shared" si="468"/>
        <v>42.142401941921115</v>
      </c>
      <c r="AI1333" s="33">
        <f t="shared" si="469"/>
        <v>31.078250268773619</v>
      </c>
      <c r="AJ1333" s="25">
        <f t="shared" si="470"/>
        <v>6.283296039799052</v>
      </c>
    </row>
    <row r="1334" spans="1:36" x14ac:dyDescent="0.45">
      <c r="A1334" s="60">
        <v>41161</v>
      </c>
      <c r="B1334" s="122">
        <v>1324</v>
      </c>
      <c r="C1334" s="89">
        <f t="shared" si="449"/>
        <v>17.397498021281329</v>
      </c>
      <c r="D1334" s="75">
        <f t="shared" si="450"/>
        <v>5.7834582912788086</v>
      </c>
      <c r="E1334" s="75">
        <f t="shared" si="451"/>
        <v>11.614039730002521</v>
      </c>
      <c r="G1334" s="111">
        <v>41161</v>
      </c>
      <c r="H1334" s="140">
        <v>1324</v>
      </c>
      <c r="I1334" s="149">
        <f t="shared" si="452"/>
        <v>2012</v>
      </c>
      <c r="J1334" s="13">
        <f t="shared" si="453"/>
        <v>9</v>
      </c>
      <c r="K1334" s="13">
        <f t="shared" si="454"/>
        <v>9</v>
      </c>
      <c r="L1334" s="144">
        <f t="shared" si="461"/>
        <v>253</v>
      </c>
      <c r="M1334" s="23">
        <f t="shared" si="455"/>
        <v>0.9884616339767095</v>
      </c>
      <c r="N1334" s="35">
        <f t="shared" si="456"/>
        <v>7.1773390367673717E-2</v>
      </c>
      <c r="O1334" s="87">
        <f t="shared" si="457"/>
        <v>1.6488349146310755</v>
      </c>
      <c r="P1334" s="142">
        <f t="shared" si="458"/>
        <v>28.278253599105621</v>
      </c>
      <c r="R1334" s="60">
        <v>41161</v>
      </c>
      <c r="S1334" s="122">
        <v>1324</v>
      </c>
      <c r="T1334" s="73">
        <f>'Calcul Es et Ea'!C1333</f>
        <v>30.259799999999998</v>
      </c>
      <c r="U1334" s="65">
        <f>'Calcul Es et Ea'!D1333</f>
        <v>12.57583</v>
      </c>
      <c r="V1334" s="33">
        <f t="shared" si="462"/>
        <v>21.24149297350418</v>
      </c>
      <c r="W1334" s="33">
        <f t="shared" si="463"/>
        <v>22.594153274391335</v>
      </c>
      <c r="X1334" s="35">
        <f t="shared" si="464"/>
        <v>1</v>
      </c>
      <c r="Y1334" s="25">
        <f t="shared" si="465"/>
        <v>17.397498021281329</v>
      </c>
      <c r="AA1334" s="60">
        <v>41161</v>
      </c>
      <c r="AB1334" s="122">
        <v>1324</v>
      </c>
      <c r="AC1334" s="73">
        <f t="shared" si="459"/>
        <v>30.259799999999998</v>
      </c>
      <c r="AD1334" s="65">
        <f t="shared" si="460"/>
        <v>12.57583</v>
      </c>
      <c r="AE1334" s="33">
        <f>'Calcul Es et Ea'!I1333</f>
        <v>1.730993308116672</v>
      </c>
      <c r="AF1334" s="47">
        <f t="shared" si="466"/>
        <v>303.41980000000001</v>
      </c>
      <c r="AG1334" s="47">
        <f t="shared" si="467"/>
        <v>285.73583000000002</v>
      </c>
      <c r="AH1334" s="33">
        <f t="shared" si="468"/>
        <v>41.55636615917534</v>
      </c>
      <c r="AI1334" s="33">
        <f t="shared" si="469"/>
        <v>32.682908855554381</v>
      </c>
      <c r="AJ1334" s="25">
        <f t="shared" si="470"/>
        <v>5.7834582912788086</v>
      </c>
    </row>
    <row r="1335" spans="1:36" x14ac:dyDescent="0.45">
      <c r="A1335" s="60">
        <v>41162</v>
      </c>
      <c r="B1335" s="121">
        <v>1325</v>
      </c>
      <c r="C1335" s="89">
        <f t="shared" si="449"/>
        <v>13.466639916835703</v>
      </c>
      <c r="D1335" s="75">
        <f t="shared" si="450"/>
        <v>3.8833701872929907</v>
      </c>
      <c r="E1335" s="75">
        <f t="shared" si="451"/>
        <v>9.5832697295427121</v>
      </c>
      <c r="G1335" s="111">
        <v>41162</v>
      </c>
      <c r="H1335" s="139">
        <v>1325</v>
      </c>
      <c r="I1335" s="149">
        <f t="shared" si="452"/>
        <v>2012</v>
      </c>
      <c r="J1335" s="13">
        <f t="shared" si="453"/>
        <v>9</v>
      </c>
      <c r="K1335" s="13">
        <f t="shared" si="454"/>
        <v>10</v>
      </c>
      <c r="L1335" s="144">
        <f t="shared" si="461"/>
        <v>254</v>
      </c>
      <c r="M1335" s="23">
        <f t="shared" si="455"/>
        <v>0.98899553029569987</v>
      </c>
      <c r="N1335" s="35">
        <f t="shared" si="456"/>
        <v>6.4831743833380015E-2</v>
      </c>
      <c r="O1335" s="87">
        <f t="shared" si="457"/>
        <v>1.6412517668393236</v>
      </c>
      <c r="P1335" s="142">
        <f t="shared" si="458"/>
        <v>27.994087877735986</v>
      </c>
      <c r="R1335" s="60">
        <v>41162</v>
      </c>
      <c r="S1335" s="121">
        <v>1325</v>
      </c>
      <c r="T1335" s="73">
        <f>'Calcul Es et Ea'!C1334</f>
        <v>26.62734</v>
      </c>
      <c r="U1335" s="65">
        <f>'Calcul Es et Ea'!D1334</f>
        <v>15.81556</v>
      </c>
      <c r="V1335" s="33">
        <f t="shared" si="462"/>
        <v>21.028039050240164</v>
      </c>
      <c r="W1335" s="33">
        <f t="shared" si="463"/>
        <v>17.489142749137276</v>
      </c>
      <c r="X1335" s="35">
        <f t="shared" si="464"/>
        <v>0.83170583368959128</v>
      </c>
      <c r="Y1335" s="25">
        <f t="shared" si="465"/>
        <v>13.466639916835703</v>
      </c>
      <c r="AA1335" s="60">
        <v>41162</v>
      </c>
      <c r="AB1335" s="121">
        <v>1325</v>
      </c>
      <c r="AC1335" s="73">
        <f t="shared" si="459"/>
        <v>26.62734</v>
      </c>
      <c r="AD1335" s="65">
        <f t="shared" si="460"/>
        <v>15.81556</v>
      </c>
      <c r="AE1335" s="33">
        <f>'Calcul Es et Ea'!I1334</f>
        <v>2.1192252378627918</v>
      </c>
      <c r="AF1335" s="47">
        <f t="shared" si="466"/>
        <v>299.78734000000003</v>
      </c>
      <c r="AG1335" s="47">
        <f t="shared" si="467"/>
        <v>288.97556000000003</v>
      </c>
      <c r="AH1335" s="33">
        <f t="shared" si="468"/>
        <v>39.601811106281716</v>
      </c>
      <c r="AI1335" s="33">
        <f t="shared" si="469"/>
        <v>34.190570646833308</v>
      </c>
      <c r="AJ1335" s="25">
        <f t="shared" si="470"/>
        <v>3.8833701872929907</v>
      </c>
    </row>
    <row r="1336" spans="1:36" x14ac:dyDescent="0.45">
      <c r="A1336" s="60">
        <v>41163</v>
      </c>
      <c r="B1336" s="122">
        <v>1326</v>
      </c>
      <c r="C1336" s="89">
        <f t="shared" si="449"/>
        <v>11.797165970301178</v>
      </c>
      <c r="D1336" s="75">
        <f t="shared" si="450"/>
        <v>3.3908531506176049</v>
      </c>
      <c r="E1336" s="75">
        <f t="shared" si="451"/>
        <v>8.4063128196835724</v>
      </c>
      <c r="G1336" s="111">
        <v>41163</v>
      </c>
      <c r="H1336" s="140">
        <v>1326</v>
      </c>
      <c r="I1336" s="149">
        <f t="shared" si="452"/>
        <v>2012</v>
      </c>
      <c r="J1336" s="13">
        <f t="shared" si="453"/>
        <v>9</v>
      </c>
      <c r="K1336" s="13">
        <f t="shared" si="454"/>
        <v>11</v>
      </c>
      <c r="L1336" s="144">
        <f t="shared" si="461"/>
        <v>255</v>
      </c>
      <c r="M1336" s="23">
        <f t="shared" si="455"/>
        <v>0.98953268747655954</v>
      </c>
      <c r="N1336" s="35">
        <f t="shared" si="456"/>
        <v>5.7870886254204473E-2</v>
      </c>
      <c r="O1336" s="87">
        <f t="shared" si="457"/>
        <v>1.6336585595716169</v>
      </c>
      <c r="P1336" s="142">
        <f t="shared" si="458"/>
        <v>27.708953081781573</v>
      </c>
      <c r="R1336" s="60">
        <v>41163</v>
      </c>
      <c r="S1336" s="122">
        <v>1326</v>
      </c>
      <c r="T1336" s="73">
        <f>'Calcul Es et Ea'!C1335</f>
        <v>22.504300000000001</v>
      </c>
      <c r="U1336" s="65">
        <f>'Calcul Es et Ea'!D1335</f>
        <v>14.035410000000001</v>
      </c>
      <c r="V1336" s="33">
        <f t="shared" si="462"/>
        <v>20.813857196911048</v>
      </c>
      <c r="W1336" s="33">
        <f t="shared" si="463"/>
        <v>15.320994766624905</v>
      </c>
      <c r="X1336" s="35">
        <f t="shared" si="464"/>
        <v>0.73609589139002407</v>
      </c>
      <c r="Y1336" s="25">
        <f t="shared" si="465"/>
        <v>11.797165970301178</v>
      </c>
      <c r="AA1336" s="60">
        <v>41163</v>
      </c>
      <c r="AB1336" s="122">
        <v>1326</v>
      </c>
      <c r="AC1336" s="73">
        <f t="shared" si="459"/>
        <v>22.504300000000001</v>
      </c>
      <c r="AD1336" s="65">
        <f t="shared" si="460"/>
        <v>14.035410000000001</v>
      </c>
      <c r="AE1336" s="33">
        <f>'Calcul Es et Ea'!I1335</f>
        <v>1.8661459477697981</v>
      </c>
      <c r="AF1336" s="47">
        <f t="shared" si="466"/>
        <v>295.66430000000003</v>
      </c>
      <c r="AG1336" s="47">
        <f t="shared" si="467"/>
        <v>287.19541000000004</v>
      </c>
      <c r="AH1336" s="33">
        <f t="shared" si="468"/>
        <v>37.467735730705321</v>
      </c>
      <c r="AI1336" s="33">
        <f t="shared" si="469"/>
        <v>33.355839228029012</v>
      </c>
      <c r="AJ1336" s="25">
        <f t="shared" si="470"/>
        <v>3.3908531506176049</v>
      </c>
    </row>
    <row r="1337" spans="1:36" x14ac:dyDescent="0.45">
      <c r="A1337" s="60">
        <v>41164</v>
      </c>
      <c r="B1337" s="122">
        <v>1327</v>
      </c>
      <c r="C1337" s="89">
        <f t="shared" si="449"/>
        <v>12.398214736636939</v>
      </c>
      <c r="D1337" s="75">
        <f t="shared" si="450"/>
        <v>4.3015155163415848</v>
      </c>
      <c r="E1337" s="75">
        <f t="shared" si="451"/>
        <v>8.0966992202953545</v>
      </c>
      <c r="G1337" s="111">
        <v>41164</v>
      </c>
      <c r="H1337" s="140">
        <v>1327</v>
      </c>
      <c r="I1337" s="149">
        <f t="shared" si="452"/>
        <v>2012</v>
      </c>
      <c r="J1337" s="13">
        <f t="shared" si="453"/>
        <v>9</v>
      </c>
      <c r="K1337" s="13">
        <f t="shared" si="454"/>
        <v>12</v>
      </c>
      <c r="L1337" s="144">
        <f t="shared" si="461"/>
        <v>256</v>
      </c>
      <c r="M1337" s="23">
        <f t="shared" si="455"/>
        <v>0.99007294634802301</v>
      </c>
      <c r="N1337" s="35">
        <f t="shared" si="456"/>
        <v>5.0892880282476169E-2</v>
      </c>
      <c r="O1337" s="87">
        <f t="shared" si="457"/>
        <v>1.6260564264783981</v>
      </c>
      <c r="P1337" s="142">
        <f t="shared" si="458"/>
        <v>27.422942412013221</v>
      </c>
      <c r="R1337" s="60">
        <v>41164</v>
      </c>
      <c r="S1337" s="122">
        <v>1327</v>
      </c>
      <c r="T1337" s="73">
        <f>'Calcul Es et Ea'!C1336</f>
        <v>20.265460000000001</v>
      </c>
      <c r="U1337" s="65">
        <f>'Calcul Es et Ea'!D1336</f>
        <v>10.7155</v>
      </c>
      <c r="V1337" s="33">
        <f t="shared" si="462"/>
        <v>20.599017422207851</v>
      </c>
      <c r="W1337" s="33">
        <f t="shared" si="463"/>
        <v>16.101577580047973</v>
      </c>
      <c r="X1337" s="35">
        <f t="shared" si="464"/>
        <v>0.78166726354087268</v>
      </c>
      <c r="Y1337" s="25">
        <f t="shared" si="465"/>
        <v>12.398214736636939</v>
      </c>
      <c r="AA1337" s="60">
        <v>41164</v>
      </c>
      <c r="AB1337" s="122">
        <v>1327</v>
      </c>
      <c r="AC1337" s="73">
        <f t="shared" si="459"/>
        <v>20.265460000000001</v>
      </c>
      <c r="AD1337" s="65">
        <f t="shared" si="460"/>
        <v>10.7155</v>
      </c>
      <c r="AE1337" s="33">
        <f>'Calcul Es et Ea'!I1336</f>
        <v>1.3241161996611208</v>
      </c>
      <c r="AF1337" s="47">
        <f t="shared" si="466"/>
        <v>293.42546000000004</v>
      </c>
      <c r="AG1337" s="47">
        <f t="shared" si="467"/>
        <v>283.87550000000005</v>
      </c>
      <c r="AH1337" s="33">
        <f t="shared" si="468"/>
        <v>36.345702682616789</v>
      </c>
      <c r="AI1337" s="33">
        <f t="shared" si="469"/>
        <v>31.840035399657122</v>
      </c>
      <c r="AJ1337" s="25">
        <f t="shared" si="470"/>
        <v>4.3015155163415848</v>
      </c>
    </row>
    <row r="1338" spans="1:36" x14ac:dyDescent="0.45">
      <c r="A1338" s="60">
        <v>41165</v>
      </c>
      <c r="B1338" s="121">
        <v>1328</v>
      </c>
      <c r="C1338" s="89">
        <f t="shared" si="449"/>
        <v>12.536122360505495</v>
      </c>
      <c r="D1338" s="75">
        <f t="shared" si="450"/>
        <v>4.4013348913453116</v>
      </c>
      <c r="E1338" s="75">
        <f t="shared" si="451"/>
        <v>8.1347874691601838</v>
      </c>
      <c r="G1338" s="111">
        <v>41165</v>
      </c>
      <c r="H1338" s="139">
        <v>1328</v>
      </c>
      <c r="I1338" s="149">
        <f t="shared" si="452"/>
        <v>2012</v>
      </c>
      <c r="J1338" s="13">
        <f t="shared" si="453"/>
        <v>9</v>
      </c>
      <c r="K1338" s="13">
        <f t="shared" si="454"/>
        <v>13</v>
      </c>
      <c r="L1338" s="144">
        <f t="shared" si="461"/>
        <v>257</v>
      </c>
      <c r="M1338" s="23">
        <f t="shared" si="455"/>
        <v>0.99061614681972687</v>
      </c>
      <c r="N1338" s="35">
        <f t="shared" si="456"/>
        <v>4.3899793651961491E-2</v>
      </c>
      <c r="O1338" s="87">
        <f t="shared" si="457"/>
        <v>1.6184464855409368</v>
      </c>
      <c r="P1338" s="142">
        <f t="shared" si="458"/>
        <v>27.136150020233337</v>
      </c>
      <c r="R1338" s="60">
        <v>41165</v>
      </c>
      <c r="S1338" s="121">
        <v>1328</v>
      </c>
      <c r="T1338" s="73">
        <f>'Calcul Es et Ea'!C1337</f>
        <v>21.070740000000001</v>
      </c>
      <c r="U1338" s="65">
        <f>'Calcul Es et Ea'!D1337</f>
        <v>11.099679999999999</v>
      </c>
      <c r="V1338" s="33">
        <f t="shared" si="462"/>
        <v>20.383590449198476</v>
      </c>
      <c r="W1338" s="33">
        <f t="shared" si="463"/>
        <v>16.280678390266875</v>
      </c>
      <c r="X1338" s="35">
        <f t="shared" si="464"/>
        <v>0.7987149482247895</v>
      </c>
      <c r="Y1338" s="25">
        <f t="shared" si="465"/>
        <v>12.536122360505495</v>
      </c>
      <c r="AA1338" s="60">
        <v>41165</v>
      </c>
      <c r="AB1338" s="121">
        <v>1328</v>
      </c>
      <c r="AC1338" s="73">
        <f t="shared" si="459"/>
        <v>21.070740000000001</v>
      </c>
      <c r="AD1338" s="65">
        <f t="shared" si="460"/>
        <v>11.099679999999999</v>
      </c>
      <c r="AE1338" s="33">
        <f>'Calcul Es et Ea'!I1337</f>
        <v>1.3757573205140663</v>
      </c>
      <c r="AF1338" s="47">
        <f t="shared" si="466"/>
        <v>294.23074000000003</v>
      </c>
      <c r="AG1338" s="47">
        <f t="shared" si="467"/>
        <v>284.25968</v>
      </c>
      <c r="AH1338" s="33">
        <f t="shared" si="468"/>
        <v>36.746338334322544</v>
      </c>
      <c r="AI1338" s="33">
        <f t="shared" si="469"/>
        <v>32.012747154039999</v>
      </c>
      <c r="AJ1338" s="25">
        <f t="shared" si="470"/>
        <v>4.4013348913453116</v>
      </c>
    </row>
    <row r="1339" spans="1:36" x14ac:dyDescent="0.45">
      <c r="A1339" s="60">
        <v>41166</v>
      </c>
      <c r="B1339" s="122">
        <v>1329</v>
      </c>
      <c r="C1339" s="89">
        <f t="shared" si="449"/>
        <v>13.989664661310337</v>
      </c>
      <c r="D1339" s="75">
        <f t="shared" si="450"/>
        <v>5.1432214121481197</v>
      </c>
      <c r="E1339" s="75">
        <f t="shared" si="451"/>
        <v>8.8464432491622169</v>
      </c>
      <c r="G1339" s="111">
        <v>41166</v>
      </c>
      <c r="H1339" s="140">
        <v>1329</v>
      </c>
      <c r="I1339" s="149">
        <f t="shared" si="452"/>
        <v>2012</v>
      </c>
      <c r="J1339" s="13">
        <f t="shared" si="453"/>
        <v>9</v>
      </c>
      <c r="K1339" s="13">
        <f t="shared" si="454"/>
        <v>14</v>
      </c>
      <c r="L1339" s="144">
        <f t="shared" si="461"/>
        <v>258</v>
      </c>
      <c r="M1339" s="23">
        <f t="shared" si="455"/>
        <v>0.9911621279296482</v>
      </c>
      <c r="N1339" s="35">
        <f t="shared" si="456"/>
        <v>3.6893698565152948E-2</v>
      </c>
      <c r="O1339" s="87">
        <f t="shared" si="457"/>
        <v>1.6108298409439299</v>
      </c>
      <c r="P1339" s="142">
        <f t="shared" si="458"/>
        <v>26.848670958510588</v>
      </c>
      <c r="R1339" s="60">
        <v>41166</v>
      </c>
      <c r="S1339" s="122">
        <v>1329</v>
      </c>
      <c r="T1339" s="73">
        <f>'Calcul Es et Ea'!C1338</f>
        <v>18.966149999999999</v>
      </c>
      <c r="U1339" s="65">
        <f>'Calcul Es et Ea'!D1338</f>
        <v>6.2814449999999997</v>
      </c>
      <c r="V1339" s="33">
        <f t="shared" si="462"/>
        <v>20.167647677194815</v>
      </c>
      <c r="W1339" s="33">
        <f t="shared" si="463"/>
        <v>18.168395664039398</v>
      </c>
      <c r="X1339" s="35">
        <f t="shared" si="464"/>
        <v>0.90086835881131877</v>
      </c>
      <c r="Y1339" s="25">
        <f t="shared" si="465"/>
        <v>13.989664661310337</v>
      </c>
      <c r="AA1339" s="60">
        <v>41166</v>
      </c>
      <c r="AB1339" s="122">
        <v>1329</v>
      </c>
      <c r="AC1339" s="73">
        <f t="shared" si="459"/>
        <v>18.966149999999999</v>
      </c>
      <c r="AD1339" s="65">
        <f t="shared" si="460"/>
        <v>6.2814449999999997</v>
      </c>
      <c r="AE1339" s="33">
        <f>'Calcul Es et Ea'!I1338</f>
        <v>1.2894517231457219</v>
      </c>
      <c r="AF1339" s="47">
        <f t="shared" si="466"/>
        <v>292.12615000000005</v>
      </c>
      <c r="AG1339" s="47">
        <f t="shared" si="467"/>
        <v>279.44144500000004</v>
      </c>
      <c r="AH1339" s="33">
        <f t="shared" si="468"/>
        <v>35.706200022744049</v>
      </c>
      <c r="AI1339" s="33">
        <f t="shared" si="469"/>
        <v>29.896831709497192</v>
      </c>
      <c r="AJ1339" s="25">
        <f t="shared" si="470"/>
        <v>5.1432214121481197</v>
      </c>
    </row>
    <row r="1340" spans="1:36" x14ac:dyDescent="0.45">
      <c r="A1340" s="60">
        <v>41167</v>
      </c>
      <c r="B1340" s="122">
        <v>1330</v>
      </c>
      <c r="C1340" s="89">
        <f t="shared" si="449"/>
        <v>13.393517525547958</v>
      </c>
      <c r="D1340" s="75">
        <f t="shared" si="450"/>
        <v>4.702970741746455</v>
      </c>
      <c r="E1340" s="75">
        <f t="shared" si="451"/>
        <v>8.6905467838015031</v>
      </c>
      <c r="G1340" s="111">
        <v>41167</v>
      </c>
      <c r="H1340" s="140">
        <v>1330</v>
      </c>
      <c r="I1340" s="149">
        <f t="shared" si="452"/>
        <v>2012</v>
      </c>
      <c r="J1340" s="13">
        <f t="shared" si="453"/>
        <v>9</v>
      </c>
      <c r="K1340" s="13">
        <f t="shared" si="454"/>
        <v>15</v>
      </c>
      <c r="L1340" s="144">
        <f t="shared" si="461"/>
        <v>259</v>
      </c>
      <c r="M1340" s="23">
        <f t="shared" si="455"/>
        <v>0.99171072789180092</v>
      </c>
      <c r="N1340" s="35">
        <f t="shared" si="456"/>
        <v>2.9876671079227975E-2</v>
      </c>
      <c r="O1340" s="87">
        <f t="shared" si="457"/>
        <v>1.6032075849589629</v>
      </c>
      <c r="P1340" s="142">
        <f t="shared" si="458"/>
        <v>26.560601125827866</v>
      </c>
      <c r="R1340" s="60">
        <v>41167</v>
      </c>
      <c r="S1340" s="122">
        <v>1330</v>
      </c>
      <c r="T1340" s="73">
        <f>'Calcul Es et Ea'!C1339</f>
        <v>23.93703</v>
      </c>
      <c r="U1340" s="65">
        <f>'Calcul Es et Ea'!D1339</f>
        <v>12.056800000000001</v>
      </c>
      <c r="V1340" s="33">
        <f t="shared" si="462"/>
        <v>19.951261141676859</v>
      </c>
      <c r="W1340" s="33">
        <f t="shared" si="463"/>
        <v>17.394178604607738</v>
      </c>
      <c r="X1340" s="35">
        <f t="shared" si="464"/>
        <v>0.87183353879682601</v>
      </c>
      <c r="Y1340" s="25">
        <f t="shared" si="465"/>
        <v>13.393517525547958</v>
      </c>
      <c r="AA1340" s="60">
        <v>41167</v>
      </c>
      <c r="AB1340" s="122">
        <v>1330</v>
      </c>
      <c r="AC1340" s="73">
        <f t="shared" si="459"/>
        <v>23.93703</v>
      </c>
      <c r="AD1340" s="65">
        <f t="shared" si="460"/>
        <v>12.056800000000001</v>
      </c>
      <c r="AE1340" s="33">
        <f>'Calcul Es et Ea'!I1339</f>
        <v>1.6347434200792077</v>
      </c>
      <c r="AF1340" s="47">
        <f t="shared" si="466"/>
        <v>297.09703000000002</v>
      </c>
      <c r="AG1340" s="47">
        <f t="shared" si="467"/>
        <v>285.21680000000003</v>
      </c>
      <c r="AH1340" s="33">
        <f t="shared" si="468"/>
        <v>38.199276240930722</v>
      </c>
      <c r="AI1340" s="33">
        <f t="shared" si="469"/>
        <v>32.446085270759902</v>
      </c>
      <c r="AJ1340" s="25">
        <f t="shared" si="470"/>
        <v>4.702970741746455</v>
      </c>
    </row>
    <row r="1341" spans="1:36" x14ac:dyDescent="0.45">
      <c r="A1341" s="60">
        <v>41168</v>
      </c>
      <c r="B1341" s="121">
        <v>1331</v>
      </c>
      <c r="C1341" s="89">
        <f t="shared" si="449"/>
        <v>16.937006613154487</v>
      </c>
      <c r="D1341" s="75">
        <f t="shared" si="450"/>
        <v>5.6681384520561684</v>
      </c>
      <c r="E1341" s="75">
        <f t="shared" si="451"/>
        <v>11.268868161098318</v>
      </c>
      <c r="G1341" s="111">
        <v>41168</v>
      </c>
      <c r="H1341" s="139">
        <v>1331</v>
      </c>
      <c r="I1341" s="149">
        <f t="shared" si="452"/>
        <v>2012</v>
      </c>
      <c r="J1341" s="13">
        <f t="shared" si="453"/>
        <v>9</v>
      </c>
      <c r="K1341" s="13">
        <f t="shared" si="454"/>
        <v>16</v>
      </c>
      <c r="L1341" s="144">
        <f t="shared" si="461"/>
        <v>260</v>
      </c>
      <c r="M1341" s="23">
        <f t="shared" si="455"/>
        <v>0.99226178414417643</v>
      </c>
      <c r="N1341" s="35">
        <f t="shared" si="456"/>
        <v>2.2850790490871208E-2</v>
      </c>
      <c r="O1341" s="87">
        <f t="shared" si="457"/>
        <v>1.5955807998371538</v>
      </c>
      <c r="P1341" s="142">
        <f t="shared" si="458"/>
        <v>26.272037212221523</v>
      </c>
      <c r="R1341" s="60">
        <v>41168</v>
      </c>
      <c r="S1341" s="121">
        <v>1331</v>
      </c>
      <c r="T1341" s="73">
        <f>'Calcul Es et Ea'!C1340</f>
        <v>26.827249999999999</v>
      </c>
      <c r="U1341" s="65">
        <f>'Calcul Es et Ea'!D1340</f>
        <v>7.4095779999999998</v>
      </c>
      <c r="V1341" s="33">
        <f t="shared" si="462"/>
        <v>19.734503472332321</v>
      </c>
      <c r="W1341" s="33">
        <f t="shared" si="463"/>
        <v>21.996112484616216</v>
      </c>
      <c r="X1341" s="35">
        <f t="shared" si="464"/>
        <v>1</v>
      </c>
      <c r="Y1341" s="25">
        <f t="shared" si="465"/>
        <v>16.937006613154487</v>
      </c>
      <c r="AA1341" s="60">
        <v>41168</v>
      </c>
      <c r="AB1341" s="121">
        <v>1331</v>
      </c>
      <c r="AC1341" s="73">
        <f t="shared" si="459"/>
        <v>26.827249999999999</v>
      </c>
      <c r="AD1341" s="65">
        <f t="shared" si="460"/>
        <v>7.4095779999999998</v>
      </c>
      <c r="AE1341" s="33">
        <f>'Calcul Es et Ea'!I1340</f>
        <v>1.6212813124233032</v>
      </c>
      <c r="AF1341" s="47">
        <f t="shared" si="466"/>
        <v>299.98725000000002</v>
      </c>
      <c r="AG1341" s="47">
        <f t="shared" si="467"/>
        <v>280.56957800000004</v>
      </c>
      <c r="AH1341" s="33">
        <f t="shared" si="468"/>
        <v>39.707548999391541</v>
      </c>
      <c r="AI1341" s="33">
        <f t="shared" si="469"/>
        <v>30.382549141217652</v>
      </c>
      <c r="AJ1341" s="25">
        <f t="shared" si="470"/>
        <v>5.6681384520561684</v>
      </c>
    </row>
    <row r="1342" spans="1:36" x14ac:dyDescent="0.45">
      <c r="A1342" s="60">
        <v>41169</v>
      </c>
      <c r="B1342" s="122">
        <v>1332</v>
      </c>
      <c r="C1342" s="89">
        <f t="shared" si="449"/>
        <v>14.954657389093407</v>
      </c>
      <c r="D1342" s="75">
        <f t="shared" si="450"/>
        <v>5.3694438009509007</v>
      </c>
      <c r="E1342" s="75">
        <f t="shared" si="451"/>
        <v>9.5852135881425067</v>
      </c>
      <c r="G1342" s="111">
        <v>41169</v>
      </c>
      <c r="H1342" s="140">
        <v>1332</v>
      </c>
      <c r="I1342" s="149">
        <f t="shared" si="452"/>
        <v>2012</v>
      </c>
      <c r="J1342" s="13">
        <f t="shared" si="453"/>
        <v>9</v>
      </c>
      <c r="K1342" s="13">
        <f t="shared" si="454"/>
        <v>17</v>
      </c>
      <c r="L1342" s="144">
        <f t="shared" si="461"/>
        <v>261</v>
      </c>
      <c r="M1342" s="23">
        <f t="shared" si="455"/>
        <v>0.99281513339691441</v>
      </c>
      <c r="N1342" s="35">
        <f t="shared" si="456"/>
        <v>1.5818138720131186E-2</v>
      </c>
      <c r="O1342" s="87">
        <f t="shared" si="457"/>
        <v>1.5879505597093497</v>
      </c>
      <c r="P1342" s="142">
        <f t="shared" si="458"/>
        <v>25.98307664049743</v>
      </c>
      <c r="R1342" s="60">
        <v>41169</v>
      </c>
      <c r="S1342" s="122">
        <v>1332</v>
      </c>
      <c r="T1342" s="73">
        <f>'Calcul Es et Ea'!C1341</f>
        <v>26.074480000000001</v>
      </c>
      <c r="U1342" s="65">
        <f>'Calcul Es et Ea'!D1341</f>
        <v>10.59761</v>
      </c>
      <c r="V1342" s="33">
        <f t="shared" si="462"/>
        <v>19.517447849276049</v>
      </c>
      <c r="W1342" s="33">
        <f t="shared" si="463"/>
        <v>19.421632972848581</v>
      </c>
      <c r="X1342" s="35">
        <f t="shared" si="464"/>
        <v>0.99509080914843984</v>
      </c>
      <c r="Y1342" s="25">
        <f t="shared" si="465"/>
        <v>14.954657389093407</v>
      </c>
      <c r="AA1342" s="60">
        <v>41169</v>
      </c>
      <c r="AB1342" s="122">
        <v>1332</v>
      </c>
      <c r="AC1342" s="73">
        <f t="shared" si="459"/>
        <v>26.074480000000001</v>
      </c>
      <c r="AD1342" s="65">
        <f t="shared" si="460"/>
        <v>10.59761</v>
      </c>
      <c r="AE1342" s="33">
        <f>'Calcul Es et Ea'!I1341</f>
        <v>1.8022702498898944</v>
      </c>
      <c r="AF1342" s="47">
        <f t="shared" si="466"/>
        <v>299.23448000000002</v>
      </c>
      <c r="AG1342" s="47">
        <f t="shared" si="467"/>
        <v>283.75761</v>
      </c>
      <c r="AH1342" s="33">
        <f t="shared" si="468"/>
        <v>39.31048771033479</v>
      </c>
      <c r="AI1342" s="33">
        <f t="shared" si="469"/>
        <v>31.787177239355106</v>
      </c>
      <c r="AJ1342" s="25">
        <f t="shared" si="470"/>
        <v>5.3694438009509007</v>
      </c>
    </row>
    <row r="1343" spans="1:36" x14ac:dyDescent="0.45">
      <c r="A1343" s="60">
        <v>41170</v>
      </c>
      <c r="B1343" s="122">
        <v>1333</v>
      </c>
      <c r="C1343" s="89">
        <f t="shared" si="449"/>
        <v>12.466887813653788</v>
      </c>
      <c r="D1343" s="75">
        <f t="shared" si="450"/>
        <v>4.5501386350207254</v>
      </c>
      <c r="E1343" s="75">
        <f t="shared" si="451"/>
        <v>7.9167491786330624</v>
      </c>
      <c r="G1343" s="111">
        <v>41170</v>
      </c>
      <c r="H1343" s="140">
        <v>1333</v>
      </c>
      <c r="I1343" s="149">
        <f t="shared" si="452"/>
        <v>2012</v>
      </c>
      <c r="J1343" s="13">
        <f t="shared" si="453"/>
        <v>9</v>
      </c>
      <c r="K1343" s="13">
        <f t="shared" si="454"/>
        <v>18</v>
      </c>
      <c r="L1343" s="144">
        <f t="shared" si="461"/>
        <v>262</v>
      </c>
      <c r="M1343" s="23">
        <f t="shared" si="455"/>
        <v>0.99337061168068908</v>
      </c>
      <c r="N1343" s="35">
        <f t="shared" si="456"/>
        <v>8.7807996935049988E-3</v>
      </c>
      <c r="O1343" s="87">
        <f t="shared" si="457"/>
        <v>1.5803179324923544</v>
      </c>
      <c r="P1343" s="142">
        <f t="shared" si="458"/>
        <v>25.693817505617574</v>
      </c>
      <c r="R1343" s="60">
        <v>41170</v>
      </c>
      <c r="S1343" s="122">
        <v>1333</v>
      </c>
      <c r="T1343" s="73">
        <f>'Calcul Es et Ea'!C1342</f>
        <v>22.103090000000002</v>
      </c>
      <c r="U1343" s="65">
        <f>'Calcul Es et Ea'!D1342</f>
        <v>11.10366</v>
      </c>
      <c r="V1343" s="33">
        <f t="shared" si="462"/>
        <v>19.300167957519697</v>
      </c>
      <c r="W1343" s="33">
        <f t="shared" si="463"/>
        <v>16.190763394355567</v>
      </c>
      <c r="X1343" s="35">
        <f t="shared" si="464"/>
        <v>0.83889235730963418</v>
      </c>
      <c r="Y1343" s="25">
        <f t="shared" si="465"/>
        <v>12.466887813653788</v>
      </c>
      <c r="AA1343" s="60">
        <v>41170</v>
      </c>
      <c r="AB1343" s="122">
        <v>1333</v>
      </c>
      <c r="AC1343" s="73">
        <f t="shared" si="459"/>
        <v>22.103090000000002</v>
      </c>
      <c r="AD1343" s="65">
        <f t="shared" si="460"/>
        <v>11.10366</v>
      </c>
      <c r="AE1343" s="33">
        <f>'Calcul Es et Ea'!I1342</f>
        <v>1.5117314414882235</v>
      </c>
      <c r="AF1343" s="47">
        <f t="shared" si="466"/>
        <v>295.26309000000003</v>
      </c>
      <c r="AG1343" s="47">
        <f t="shared" si="467"/>
        <v>284.26366000000002</v>
      </c>
      <c r="AH1343" s="33">
        <f t="shared" si="468"/>
        <v>37.264777715088236</v>
      </c>
      <c r="AI1343" s="33">
        <f t="shared" si="469"/>
        <v>32.014540069722862</v>
      </c>
      <c r="AJ1343" s="25">
        <f t="shared" si="470"/>
        <v>4.5501386350207254</v>
      </c>
    </row>
    <row r="1344" spans="1:36" x14ac:dyDescent="0.45">
      <c r="A1344" s="60">
        <v>41171</v>
      </c>
      <c r="B1344" s="121">
        <v>1334</v>
      </c>
      <c r="C1344" s="89">
        <f t="shared" si="449"/>
        <v>14.047704360967316</v>
      </c>
      <c r="D1344" s="75">
        <f t="shared" si="450"/>
        <v>6.015192372794032</v>
      </c>
      <c r="E1344" s="75">
        <f t="shared" si="451"/>
        <v>8.0325119881732832</v>
      </c>
      <c r="G1344" s="111">
        <v>41171</v>
      </c>
      <c r="H1344" s="139">
        <v>1334</v>
      </c>
      <c r="I1344" s="149">
        <f t="shared" si="452"/>
        <v>2012</v>
      </c>
      <c r="J1344" s="13">
        <f t="shared" si="453"/>
        <v>9</v>
      </c>
      <c r="K1344" s="13">
        <f t="shared" si="454"/>
        <v>19</v>
      </c>
      <c r="L1344" s="144">
        <f t="shared" si="461"/>
        <v>263</v>
      </c>
      <c r="M1344" s="23">
        <f t="shared" si="455"/>
        <v>0.99392805439529652</v>
      </c>
      <c r="N1344" s="35">
        <f t="shared" si="456"/>
        <v>1.7408587264244454E-3</v>
      </c>
      <c r="O1344" s="87">
        <f t="shared" si="457"/>
        <v>1.5726839817997018</v>
      </c>
      <c r="P1344" s="142">
        <f t="shared" si="458"/>
        <v>25.404358511857648</v>
      </c>
      <c r="R1344" s="60">
        <v>41171</v>
      </c>
      <c r="S1344" s="121">
        <v>1334</v>
      </c>
      <c r="T1344" s="73">
        <f>'Calcul Es et Ea'!C1343</f>
        <v>20.461590000000001</v>
      </c>
      <c r="U1344" s="65">
        <f>'Calcul Es et Ea'!D1343</f>
        <v>6.1757559999999998</v>
      </c>
      <c r="V1344" s="33">
        <f t="shared" si="462"/>
        <v>19.082737939766993</v>
      </c>
      <c r="W1344" s="33">
        <f t="shared" si="463"/>
        <v>18.243771897360151</v>
      </c>
      <c r="X1344" s="35">
        <f t="shared" si="464"/>
        <v>0.95603534225251297</v>
      </c>
      <c r="Y1344" s="25">
        <f t="shared" si="465"/>
        <v>14.047704360967316</v>
      </c>
      <c r="AA1344" s="60">
        <v>41171</v>
      </c>
      <c r="AB1344" s="121">
        <v>1334</v>
      </c>
      <c r="AC1344" s="73">
        <f t="shared" si="459"/>
        <v>20.461590000000001</v>
      </c>
      <c r="AD1344" s="65">
        <f t="shared" si="460"/>
        <v>6.1757559999999998</v>
      </c>
      <c r="AE1344" s="33">
        <f>'Calcul Es et Ea'!I1343</f>
        <v>1.1037197913565515</v>
      </c>
      <c r="AF1344" s="47">
        <f t="shared" si="466"/>
        <v>293.62159000000003</v>
      </c>
      <c r="AG1344" s="47">
        <f t="shared" si="467"/>
        <v>279.335756</v>
      </c>
      <c r="AH1344" s="33">
        <f t="shared" si="468"/>
        <v>36.44297621887246</v>
      </c>
      <c r="AI1344" s="33">
        <f t="shared" si="469"/>
        <v>29.851627619014515</v>
      </c>
      <c r="AJ1344" s="25">
        <f t="shared" si="470"/>
        <v>6.015192372794032</v>
      </c>
    </row>
    <row r="1345" spans="1:36" x14ac:dyDescent="0.45">
      <c r="A1345" s="60">
        <v>41172</v>
      </c>
      <c r="B1345" s="122">
        <v>1335</v>
      </c>
      <c r="C1345" s="89">
        <f t="shared" si="449"/>
        <v>15.089855726694164</v>
      </c>
      <c r="D1345" s="75">
        <f t="shared" si="450"/>
        <v>6.5491395865035944</v>
      </c>
      <c r="E1345" s="75">
        <f t="shared" si="451"/>
        <v>8.54071614019057</v>
      </c>
      <c r="G1345" s="111">
        <v>41172</v>
      </c>
      <c r="H1345" s="140">
        <v>1335</v>
      </c>
      <c r="I1345" s="149">
        <f t="shared" si="452"/>
        <v>2012</v>
      </c>
      <c r="J1345" s="13">
        <f t="shared" si="453"/>
        <v>9</v>
      </c>
      <c r="K1345" s="13">
        <f t="shared" si="454"/>
        <v>20</v>
      </c>
      <c r="L1345" s="144">
        <f t="shared" si="461"/>
        <v>264</v>
      </c>
      <c r="M1345" s="23">
        <f t="shared" si="455"/>
        <v>0.99448729635843003</v>
      </c>
      <c r="N1345" s="35">
        <f t="shared" si="456"/>
        <v>-5.2995980946671916E-3</v>
      </c>
      <c r="O1345" s="87">
        <f t="shared" si="457"/>
        <v>1.5650497688555511</v>
      </c>
      <c r="P1345" s="142">
        <f t="shared" si="458"/>
        <v>25.114798907844094</v>
      </c>
      <c r="R1345" s="60">
        <v>41172</v>
      </c>
      <c r="S1345" s="122">
        <v>1335</v>
      </c>
      <c r="T1345" s="73">
        <f>'Calcul Es et Ea'!C1344</f>
        <v>21.319579999999998</v>
      </c>
      <c r="U1345" s="65">
        <f>'Calcul Es et Ea'!D1344</f>
        <v>4.4531910000000003</v>
      </c>
      <c r="V1345" s="33">
        <f t="shared" si="462"/>
        <v>18.865232347616171</v>
      </c>
      <c r="W1345" s="33">
        <f t="shared" si="463"/>
        <v>19.59721522947294</v>
      </c>
      <c r="X1345" s="35">
        <f t="shared" si="464"/>
        <v>1</v>
      </c>
      <c r="Y1345" s="25">
        <f t="shared" si="465"/>
        <v>15.089855726694164</v>
      </c>
      <c r="AA1345" s="60">
        <v>41172</v>
      </c>
      <c r="AB1345" s="122">
        <v>1335</v>
      </c>
      <c r="AC1345" s="73">
        <f t="shared" si="459"/>
        <v>21.319579999999998</v>
      </c>
      <c r="AD1345" s="65">
        <f t="shared" si="460"/>
        <v>4.4531910000000003</v>
      </c>
      <c r="AE1345" s="33">
        <f>'Calcul Es et Ea'!I1344</f>
        <v>1.0218294228093359</v>
      </c>
      <c r="AF1345" s="47">
        <f t="shared" si="466"/>
        <v>294.47958</v>
      </c>
      <c r="AG1345" s="47">
        <f t="shared" si="467"/>
        <v>277.61319100000003</v>
      </c>
      <c r="AH1345" s="33">
        <f t="shared" si="468"/>
        <v>36.870806163404914</v>
      </c>
      <c r="AI1345" s="33">
        <f t="shared" si="469"/>
        <v>29.12207296511389</v>
      </c>
      <c r="AJ1345" s="25">
        <f t="shared" si="470"/>
        <v>6.5491395865035944</v>
      </c>
    </row>
    <row r="1346" spans="1:36" x14ac:dyDescent="0.45">
      <c r="A1346" s="60">
        <v>41173</v>
      </c>
      <c r="B1346" s="122">
        <v>1336</v>
      </c>
      <c r="C1346" s="89">
        <f t="shared" si="449"/>
        <v>10.629999107292239</v>
      </c>
      <c r="D1346" s="75">
        <f t="shared" si="450"/>
        <v>4.0169991131764009</v>
      </c>
      <c r="E1346" s="75">
        <f t="shared" si="451"/>
        <v>6.6129999941158379</v>
      </c>
      <c r="G1346" s="111">
        <v>41173</v>
      </c>
      <c r="H1346" s="140">
        <v>1336</v>
      </c>
      <c r="I1346" s="149">
        <f t="shared" si="452"/>
        <v>2012</v>
      </c>
      <c r="J1346" s="13">
        <f t="shared" si="453"/>
        <v>9</v>
      </c>
      <c r="K1346" s="13">
        <f t="shared" si="454"/>
        <v>21</v>
      </c>
      <c r="L1346" s="144">
        <f t="shared" si="461"/>
        <v>265</v>
      </c>
      <c r="M1346" s="23">
        <f t="shared" si="455"/>
        <v>0.99504817185462646</v>
      </c>
      <c r="N1346" s="35">
        <f t="shared" si="456"/>
        <v>-1.2338484530469047E-2</v>
      </c>
      <c r="O1346" s="87">
        <f t="shared" si="457"/>
        <v>1.5574163544102986</v>
      </c>
      <c r="P1346" s="142">
        <f t="shared" si="458"/>
        <v>24.825238419584867</v>
      </c>
      <c r="R1346" s="60">
        <v>41173</v>
      </c>
      <c r="S1346" s="122">
        <v>1336</v>
      </c>
      <c r="T1346" s="73">
        <f>'Calcul Es et Ea'!C1345</f>
        <v>13.36504</v>
      </c>
      <c r="U1346" s="65">
        <f>'Calcul Es et Ea'!D1345</f>
        <v>4.7987859999999998</v>
      </c>
      <c r="V1346" s="33">
        <f t="shared" si="462"/>
        <v>18.647726091255368</v>
      </c>
      <c r="W1346" s="33">
        <f t="shared" si="463"/>
        <v>13.805193645834077</v>
      </c>
      <c r="X1346" s="35">
        <f t="shared" si="464"/>
        <v>0.74031512358538232</v>
      </c>
      <c r="Y1346" s="25">
        <f t="shared" si="465"/>
        <v>10.629999107292239</v>
      </c>
      <c r="AA1346" s="60">
        <v>41173</v>
      </c>
      <c r="AB1346" s="122">
        <v>1336</v>
      </c>
      <c r="AC1346" s="73">
        <f t="shared" si="459"/>
        <v>13.36504</v>
      </c>
      <c r="AD1346" s="65">
        <f t="shared" si="460"/>
        <v>4.7987859999999998</v>
      </c>
      <c r="AE1346" s="33">
        <f>'Calcul Es et Ea'!I1345</f>
        <v>1.0211188690436337</v>
      </c>
      <c r="AF1346" s="47">
        <f t="shared" si="466"/>
        <v>286.52504000000005</v>
      </c>
      <c r="AG1346" s="47">
        <f t="shared" si="467"/>
        <v>277.95878600000003</v>
      </c>
      <c r="AH1346" s="33">
        <f t="shared" si="468"/>
        <v>33.045491870117964</v>
      </c>
      <c r="AI1346" s="33">
        <f t="shared" si="469"/>
        <v>29.267357876128884</v>
      </c>
      <c r="AJ1346" s="25">
        <f t="shared" si="470"/>
        <v>4.0169991131764009</v>
      </c>
    </row>
    <row r="1347" spans="1:36" x14ac:dyDescent="0.45">
      <c r="A1347" s="60">
        <v>41174</v>
      </c>
      <c r="B1347" s="121">
        <v>1337</v>
      </c>
      <c r="C1347" s="89">
        <f t="shared" si="449"/>
        <v>12.646868275453194</v>
      </c>
      <c r="D1347" s="75">
        <f t="shared" si="450"/>
        <v>4.9369925625490021</v>
      </c>
      <c r="E1347" s="75">
        <f t="shared" si="451"/>
        <v>7.7098757129041919</v>
      </c>
      <c r="G1347" s="111">
        <v>41174</v>
      </c>
      <c r="H1347" s="139">
        <v>1337</v>
      </c>
      <c r="I1347" s="149">
        <f t="shared" si="452"/>
        <v>2012</v>
      </c>
      <c r="J1347" s="13">
        <f t="shared" si="453"/>
        <v>9</v>
      </c>
      <c r="K1347" s="13">
        <f t="shared" si="454"/>
        <v>22</v>
      </c>
      <c r="L1347" s="144">
        <f t="shared" si="461"/>
        <v>266</v>
      </c>
      <c r="M1347" s="23">
        <f t="shared" si="455"/>
        <v>0.99561051468437156</v>
      </c>
      <c r="N1347" s="35">
        <f t="shared" si="456"/>
        <v>-1.9373714807017859E-2</v>
      </c>
      <c r="O1347" s="87">
        <f t="shared" si="457"/>
        <v>1.5497848006565358</v>
      </c>
      <c r="P1347" s="142">
        <f t="shared" si="458"/>
        <v>24.53577718161598</v>
      </c>
      <c r="R1347" s="60">
        <v>41174</v>
      </c>
      <c r="S1347" s="121">
        <v>1337</v>
      </c>
      <c r="T1347" s="73">
        <f>'Calcul Es et Ea'!C1346</f>
        <v>20.91085</v>
      </c>
      <c r="U1347" s="65">
        <f>'Calcul Es et Ea'!D1346</f>
        <v>8.4978230000000003</v>
      </c>
      <c r="V1347" s="33">
        <f t="shared" si="462"/>
        <v>18.430294387742663</v>
      </c>
      <c r="W1347" s="33">
        <f t="shared" si="463"/>
        <v>16.424504253835316</v>
      </c>
      <c r="X1347" s="35">
        <f t="shared" si="464"/>
        <v>0.89116884995383872</v>
      </c>
      <c r="Y1347" s="25">
        <f t="shared" si="465"/>
        <v>12.646868275453194</v>
      </c>
      <c r="AA1347" s="60">
        <v>41174</v>
      </c>
      <c r="AB1347" s="121">
        <v>1337</v>
      </c>
      <c r="AC1347" s="73">
        <f t="shared" si="459"/>
        <v>20.91085</v>
      </c>
      <c r="AD1347" s="65">
        <f t="shared" si="460"/>
        <v>8.4978230000000003</v>
      </c>
      <c r="AE1347" s="33">
        <f>'Calcul Es et Ea'!I1346</f>
        <v>1.4500333341665808</v>
      </c>
      <c r="AF1347" s="47">
        <f t="shared" si="466"/>
        <v>294.07085000000001</v>
      </c>
      <c r="AG1347" s="47">
        <f t="shared" si="467"/>
        <v>281.65782300000001</v>
      </c>
      <c r="AH1347" s="33">
        <f t="shared" si="468"/>
        <v>36.666529071632148</v>
      </c>
      <c r="AI1347" s="33">
        <f t="shared" si="469"/>
        <v>30.856677823319977</v>
      </c>
      <c r="AJ1347" s="25">
        <f t="shared" si="470"/>
        <v>4.9369925625490021</v>
      </c>
    </row>
    <row r="1348" spans="1:36" x14ac:dyDescent="0.45">
      <c r="A1348" s="60">
        <v>41175</v>
      </c>
      <c r="B1348" s="122">
        <v>1338</v>
      </c>
      <c r="C1348" s="89">
        <f t="shared" si="449"/>
        <v>13.53235430459342</v>
      </c>
      <c r="D1348" s="75">
        <f t="shared" si="450"/>
        <v>4.9109729696208939</v>
      </c>
      <c r="E1348" s="75">
        <f t="shared" si="451"/>
        <v>8.6213813349725257</v>
      </c>
      <c r="G1348" s="111">
        <v>41175</v>
      </c>
      <c r="H1348" s="140">
        <v>1338</v>
      </c>
      <c r="I1348" s="149">
        <f t="shared" si="452"/>
        <v>2012</v>
      </c>
      <c r="J1348" s="13">
        <f t="shared" si="453"/>
        <v>9</v>
      </c>
      <c r="K1348" s="13">
        <f t="shared" si="454"/>
        <v>23</v>
      </c>
      <c r="L1348" s="144">
        <f t="shared" si="461"/>
        <v>267</v>
      </c>
      <c r="M1348" s="23">
        <f t="shared" si="455"/>
        <v>0.99617415821334843</v>
      </c>
      <c r="N1348" s="35">
        <f t="shared" si="456"/>
        <v>-2.6403204233750699E-2</v>
      </c>
      <c r="O1348" s="87">
        <f t="shared" si="457"/>
        <v>1.5421561731439641</v>
      </c>
      <c r="P1348" s="142">
        <f t="shared" si="458"/>
        <v>24.246515666390643</v>
      </c>
      <c r="R1348" s="60">
        <v>41175</v>
      </c>
      <c r="S1348" s="122">
        <v>1338</v>
      </c>
      <c r="T1348" s="73">
        <f>'Calcul Es et Ea'!C1347</f>
        <v>27.293410000000002</v>
      </c>
      <c r="U1348" s="65">
        <f>'Calcul Es et Ea'!D1347</f>
        <v>12.740180000000001</v>
      </c>
      <c r="V1348" s="33">
        <f t="shared" si="462"/>
        <v>18.213012707965998</v>
      </c>
      <c r="W1348" s="33">
        <f t="shared" si="463"/>
        <v>17.574486109861585</v>
      </c>
      <c r="X1348" s="35">
        <f t="shared" si="464"/>
        <v>0.96494118747168423</v>
      </c>
      <c r="Y1348" s="25">
        <f t="shared" si="465"/>
        <v>13.53235430459342</v>
      </c>
      <c r="AA1348" s="60">
        <v>41175</v>
      </c>
      <c r="AB1348" s="122">
        <v>1338</v>
      </c>
      <c r="AC1348" s="73">
        <f t="shared" si="459"/>
        <v>27.293410000000002</v>
      </c>
      <c r="AD1348" s="65">
        <f t="shared" si="460"/>
        <v>12.740180000000001</v>
      </c>
      <c r="AE1348" s="33">
        <f>'Calcul Es et Ea'!I1347</f>
        <v>2.0044723977410817</v>
      </c>
      <c r="AF1348" s="47">
        <f t="shared" si="466"/>
        <v>300.45341000000002</v>
      </c>
      <c r="AG1348" s="47">
        <f t="shared" si="467"/>
        <v>285.90018000000003</v>
      </c>
      <c r="AH1348" s="33">
        <f t="shared" si="468"/>
        <v>39.954936324853762</v>
      </c>
      <c r="AI1348" s="33">
        <f t="shared" si="469"/>
        <v>32.758168191070524</v>
      </c>
      <c r="AJ1348" s="25">
        <f t="shared" si="470"/>
        <v>4.9109729696208939</v>
      </c>
    </row>
    <row r="1349" spans="1:36" x14ac:dyDescent="0.45">
      <c r="A1349" s="60">
        <v>41176</v>
      </c>
      <c r="B1349" s="122">
        <v>1339</v>
      </c>
      <c r="C1349" s="89">
        <f t="shared" si="449"/>
        <v>8.9167392577226838</v>
      </c>
      <c r="D1349" s="75">
        <f t="shared" si="450"/>
        <v>2.8988373232824807</v>
      </c>
      <c r="E1349" s="75">
        <f t="shared" si="451"/>
        <v>6.0179019344402036</v>
      </c>
      <c r="G1349" s="111">
        <v>41176</v>
      </c>
      <c r="H1349" s="140">
        <v>1339</v>
      </c>
      <c r="I1349" s="149">
        <f t="shared" si="452"/>
        <v>2012</v>
      </c>
      <c r="J1349" s="13">
        <f t="shared" si="453"/>
        <v>9</v>
      </c>
      <c r="K1349" s="13">
        <f t="shared" si="454"/>
        <v>24</v>
      </c>
      <c r="L1349" s="144">
        <f t="shared" si="461"/>
        <v>268</v>
      </c>
      <c r="M1349" s="23">
        <f t="shared" si="455"/>
        <v>0.99673893542181524</v>
      </c>
      <c r="N1349" s="35">
        <f t="shared" si="456"/>
        <v>-3.3424869821240911E-2</v>
      </c>
      <c r="O1349" s="87">
        <f t="shared" si="457"/>
        <v>1.5345315426918913</v>
      </c>
      <c r="P1349" s="142">
        <f t="shared" si="458"/>
        <v>23.957554612045058</v>
      </c>
      <c r="R1349" s="60">
        <v>41176</v>
      </c>
      <c r="S1349" s="122">
        <v>1339</v>
      </c>
      <c r="T1349" s="73">
        <f>'Calcul Es et Ea'!C1348</f>
        <v>19.201899999999998</v>
      </c>
      <c r="U1349" s="65">
        <f>'Calcul Es et Ea'!D1348</f>
        <v>12.729900000000001</v>
      </c>
      <c r="V1349" s="33">
        <f t="shared" si="462"/>
        <v>17.995956722383767</v>
      </c>
      <c r="W1349" s="33">
        <f t="shared" si="463"/>
        <v>11.580180854185304</v>
      </c>
      <c r="X1349" s="35">
        <f t="shared" si="464"/>
        <v>0.64348792525054366</v>
      </c>
      <c r="Y1349" s="25">
        <f t="shared" si="465"/>
        <v>8.9167392577226838</v>
      </c>
      <c r="AA1349" s="60">
        <v>41176</v>
      </c>
      <c r="AB1349" s="122">
        <v>1339</v>
      </c>
      <c r="AC1349" s="73">
        <f t="shared" si="459"/>
        <v>19.201899999999998</v>
      </c>
      <c r="AD1349" s="65">
        <f t="shared" si="460"/>
        <v>12.729900000000001</v>
      </c>
      <c r="AE1349" s="33">
        <f>'Calcul Es et Ea'!I1348</f>
        <v>1.598577539256596</v>
      </c>
      <c r="AF1349" s="47">
        <f t="shared" si="466"/>
        <v>292.36190000000005</v>
      </c>
      <c r="AG1349" s="47">
        <f t="shared" si="467"/>
        <v>285.88990000000001</v>
      </c>
      <c r="AH1349" s="33">
        <f t="shared" si="468"/>
        <v>35.821601290180489</v>
      </c>
      <c r="AI1349" s="33">
        <f t="shared" si="469"/>
        <v>32.753456955048968</v>
      </c>
      <c r="AJ1349" s="25">
        <f t="shared" si="470"/>
        <v>2.8988373232824807</v>
      </c>
    </row>
    <row r="1350" spans="1:36" x14ac:dyDescent="0.45">
      <c r="A1350" s="60">
        <v>41177</v>
      </c>
      <c r="B1350" s="121">
        <v>1340</v>
      </c>
      <c r="C1350" s="89">
        <f t="shared" si="449"/>
        <v>7.066960903675179</v>
      </c>
      <c r="D1350" s="75">
        <f t="shared" si="450"/>
        <v>2.0009214100589934</v>
      </c>
      <c r="E1350" s="75">
        <f t="shared" si="451"/>
        <v>5.0660394936161861</v>
      </c>
      <c r="G1350" s="111">
        <v>41177</v>
      </c>
      <c r="H1350" s="139">
        <v>1340</v>
      </c>
      <c r="I1350" s="149">
        <f t="shared" si="452"/>
        <v>2012</v>
      </c>
      <c r="J1350" s="13">
        <f t="shared" si="453"/>
        <v>9</v>
      </c>
      <c r="K1350" s="13">
        <f t="shared" si="454"/>
        <v>25</v>
      </c>
      <c r="L1350" s="144">
        <f t="shared" si="461"/>
        <v>269</v>
      </c>
      <c r="M1350" s="23">
        <f t="shared" si="455"/>
        <v>0.99730467895409602</v>
      </c>
      <c r="N1350" s="35">
        <f t="shared" si="456"/>
        <v>-4.0436630898435667E-2</v>
      </c>
      <c r="O1350" s="87">
        <f t="shared" si="457"/>
        <v>1.5269119872978851</v>
      </c>
      <c r="P1350" s="142">
        <f t="shared" si="458"/>
        <v>23.668994948679373</v>
      </c>
      <c r="R1350" s="60">
        <v>41177</v>
      </c>
      <c r="S1350" s="121">
        <v>1340</v>
      </c>
      <c r="T1350" s="73">
        <f>'Calcul Es et Ea'!C1349</f>
        <v>15.81878</v>
      </c>
      <c r="U1350" s="65">
        <f>'Calcul Es et Ea'!D1349</f>
        <v>11.65376</v>
      </c>
      <c r="V1350" s="33">
        <f t="shared" si="462"/>
        <v>17.779202245649998</v>
      </c>
      <c r="W1350" s="33">
        <f t="shared" si="463"/>
        <v>9.1778713034742587</v>
      </c>
      <c r="X1350" s="35">
        <f t="shared" si="464"/>
        <v>0.51621389850153654</v>
      </c>
      <c r="Y1350" s="25">
        <f t="shared" si="465"/>
        <v>7.066960903675179</v>
      </c>
      <c r="AA1350" s="60">
        <v>41177</v>
      </c>
      <c r="AB1350" s="121">
        <v>1340</v>
      </c>
      <c r="AC1350" s="73">
        <f t="shared" si="459"/>
        <v>15.81878</v>
      </c>
      <c r="AD1350" s="65">
        <f t="shared" si="460"/>
        <v>11.65376</v>
      </c>
      <c r="AE1350" s="33">
        <f>'Calcul Es et Ea'!I1349</f>
        <v>1.4127610786426752</v>
      </c>
      <c r="AF1350" s="47">
        <f t="shared" si="466"/>
        <v>288.97878000000003</v>
      </c>
      <c r="AG1350" s="47">
        <f t="shared" si="467"/>
        <v>284.81376</v>
      </c>
      <c r="AH1350" s="33">
        <f t="shared" si="468"/>
        <v>34.192094588548315</v>
      </c>
      <c r="AI1350" s="33">
        <f t="shared" si="469"/>
        <v>32.263075328992066</v>
      </c>
      <c r="AJ1350" s="25">
        <f t="shared" si="470"/>
        <v>2.0009214100589934</v>
      </c>
    </row>
    <row r="1351" spans="1:36" x14ac:dyDescent="0.45">
      <c r="A1351" s="60">
        <v>41178</v>
      </c>
      <c r="B1351" s="122">
        <v>1341</v>
      </c>
      <c r="C1351" s="89">
        <f t="shared" si="449"/>
        <v>9.501870667483427</v>
      </c>
      <c r="D1351" s="75">
        <f t="shared" si="450"/>
        <v>3.4059755572748798</v>
      </c>
      <c r="E1351" s="75">
        <f t="shared" si="451"/>
        <v>6.0958951102085468</v>
      </c>
      <c r="G1351" s="111">
        <v>41178</v>
      </c>
      <c r="H1351" s="140">
        <v>1341</v>
      </c>
      <c r="I1351" s="149">
        <f t="shared" si="452"/>
        <v>2012</v>
      </c>
      <c r="J1351" s="13">
        <f t="shared" si="453"/>
        <v>9</v>
      </c>
      <c r="K1351" s="13">
        <f t="shared" si="454"/>
        <v>26</v>
      </c>
      <c r="L1351" s="144">
        <f t="shared" si="461"/>
        <v>270</v>
      </c>
      <c r="M1351" s="23">
        <f t="shared" si="455"/>
        <v>0.99787122116817262</v>
      </c>
      <c r="N1351" s="35">
        <f t="shared" si="456"/>
        <v>-4.7436409729201254E-2</v>
      </c>
      <c r="O1351" s="87">
        <f t="shared" si="457"/>
        <v>1.519298594041143</v>
      </c>
      <c r="P1351" s="142">
        <f t="shared" si="458"/>
        <v>23.380937723298235</v>
      </c>
      <c r="R1351" s="60">
        <v>41178</v>
      </c>
      <c r="S1351" s="122">
        <v>1341</v>
      </c>
      <c r="T1351" s="73">
        <f>'Calcul Es et Ea'!C1350</f>
        <v>17.81992</v>
      </c>
      <c r="U1351" s="65">
        <f>'Calcul Es et Ea'!D1350</f>
        <v>10.103680000000001</v>
      </c>
      <c r="V1351" s="33">
        <f t="shared" si="462"/>
        <v>17.562825180232704</v>
      </c>
      <c r="W1351" s="33">
        <f t="shared" si="463"/>
        <v>12.340091775952503</v>
      </c>
      <c r="X1351" s="35">
        <f t="shared" si="464"/>
        <v>0.70262566809817784</v>
      </c>
      <c r="Y1351" s="25">
        <f t="shared" si="465"/>
        <v>9.501870667483427</v>
      </c>
      <c r="AA1351" s="60">
        <v>41178</v>
      </c>
      <c r="AB1351" s="122">
        <v>1341</v>
      </c>
      <c r="AC1351" s="73">
        <f t="shared" si="459"/>
        <v>17.81992</v>
      </c>
      <c r="AD1351" s="65">
        <f t="shared" si="460"/>
        <v>10.103680000000001</v>
      </c>
      <c r="AE1351" s="33">
        <f>'Calcul Es et Ea'!I1350</f>
        <v>1.4643096392848538</v>
      </c>
      <c r="AF1351" s="47">
        <f t="shared" si="466"/>
        <v>290.97992000000005</v>
      </c>
      <c r="AG1351" s="47">
        <f t="shared" si="467"/>
        <v>283.26368000000002</v>
      </c>
      <c r="AH1351" s="33">
        <f t="shared" si="468"/>
        <v>35.149080940849039</v>
      </c>
      <c r="AI1351" s="33">
        <f t="shared" si="469"/>
        <v>31.566429772270137</v>
      </c>
      <c r="AJ1351" s="25">
        <f t="shared" si="470"/>
        <v>3.4059755572748798</v>
      </c>
    </row>
    <row r="1352" spans="1:36" x14ac:dyDescent="0.45">
      <c r="A1352" s="60">
        <v>41179</v>
      </c>
      <c r="B1352" s="122">
        <v>1342</v>
      </c>
      <c r="C1352" s="89">
        <f t="shared" si="449"/>
        <v>10.718494019301795</v>
      </c>
      <c r="D1352" s="75">
        <f t="shared" si="450"/>
        <v>4.1903339400159396</v>
      </c>
      <c r="E1352" s="75">
        <f t="shared" si="451"/>
        <v>6.5281600792858558</v>
      </c>
      <c r="G1352" s="111">
        <v>41179</v>
      </c>
      <c r="H1352" s="140">
        <v>1342</v>
      </c>
      <c r="I1352" s="149">
        <f t="shared" si="452"/>
        <v>2012</v>
      </c>
      <c r="J1352" s="13">
        <f t="shared" si="453"/>
        <v>9</v>
      </c>
      <c r="K1352" s="13">
        <f t="shared" si="454"/>
        <v>27</v>
      </c>
      <c r="L1352" s="144">
        <f t="shared" si="461"/>
        <v>271</v>
      </c>
      <c r="M1352" s="23">
        <f t="shared" si="455"/>
        <v>0.99843839418535973</v>
      </c>
      <c r="N1352" s="35">
        <f t="shared" si="456"/>
        <v>-5.4422132128002149E-2</v>
      </c>
      <c r="O1352" s="87">
        <f t="shared" si="457"/>
        <v>1.511692460979067</v>
      </c>
      <c r="P1352" s="142">
        <f t="shared" si="458"/>
        <v>23.093484023559633</v>
      </c>
      <c r="R1352" s="60">
        <v>41179</v>
      </c>
      <c r="S1352" s="122">
        <v>1342</v>
      </c>
      <c r="T1352" s="73">
        <f>'Calcul Es et Ea'!C1351</f>
        <v>20.820640000000001</v>
      </c>
      <c r="U1352" s="65">
        <f>'Calcul Es et Ea'!D1351</f>
        <v>10.75596</v>
      </c>
      <c r="V1352" s="33">
        <f t="shared" si="462"/>
        <v>17.346901459137055</v>
      </c>
      <c r="W1352" s="33">
        <f t="shared" si="463"/>
        <v>13.920122102989344</v>
      </c>
      <c r="X1352" s="35">
        <f t="shared" si="464"/>
        <v>0.80245582392798231</v>
      </c>
      <c r="Y1352" s="25">
        <f t="shared" si="465"/>
        <v>10.718494019301795</v>
      </c>
      <c r="AA1352" s="60">
        <v>41179</v>
      </c>
      <c r="AB1352" s="122">
        <v>1342</v>
      </c>
      <c r="AC1352" s="73">
        <f t="shared" si="459"/>
        <v>20.820640000000001</v>
      </c>
      <c r="AD1352" s="65">
        <f t="shared" si="460"/>
        <v>10.75596</v>
      </c>
      <c r="AE1352" s="33">
        <f>'Calcul Es et Ea'!I1351</f>
        <v>1.5289636885626241</v>
      </c>
      <c r="AF1352" s="47">
        <f t="shared" si="466"/>
        <v>293.98064000000005</v>
      </c>
      <c r="AG1352" s="47">
        <f t="shared" si="467"/>
        <v>283.91596000000004</v>
      </c>
      <c r="AH1352" s="33">
        <f t="shared" si="468"/>
        <v>36.6215580602519</v>
      </c>
      <c r="AI1352" s="33">
        <f t="shared" si="469"/>
        <v>31.858191574094302</v>
      </c>
      <c r="AJ1352" s="25">
        <f t="shared" si="470"/>
        <v>4.1903339400159396</v>
      </c>
    </row>
    <row r="1353" spans="1:36" x14ac:dyDescent="0.45">
      <c r="A1353" s="60">
        <v>41180</v>
      </c>
      <c r="B1353" s="121">
        <v>1343</v>
      </c>
      <c r="C1353" s="89">
        <f t="shared" si="449"/>
        <v>11.73987622655272</v>
      </c>
      <c r="D1353" s="75">
        <f t="shared" si="450"/>
        <v>4.9346803863095783</v>
      </c>
      <c r="E1353" s="75">
        <f t="shared" si="451"/>
        <v>6.8051958402431421</v>
      </c>
      <c r="G1353" s="111">
        <v>41180</v>
      </c>
      <c r="H1353" s="139">
        <v>1343</v>
      </c>
      <c r="I1353" s="149">
        <f t="shared" si="452"/>
        <v>2012</v>
      </c>
      <c r="J1353" s="13">
        <f t="shared" si="453"/>
        <v>9</v>
      </c>
      <c r="K1353" s="13">
        <f t="shared" si="454"/>
        <v>28</v>
      </c>
      <c r="L1353" s="144">
        <f t="shared" si="461"/>
        <v>272</v>
      </c>
      <c r="M1353" s="23">
        <f t="shared" si="455"/>
        <v>0.99900602994005205</v>
      </c>
      <c r="N1353" s="35">
        <f t="shared" si="456"/>
        <v>-6.1391728074528064E-2</v>
      </c>
      <c r="O1353" s="87">
        <f t="shared" si="457"/>
        <v>1.50409469903547</v>
      </c>
      <c r="P1353" s="142">
        <f t="shared" si="458"/>
        <v>22.80673490048548</v>
      </c>
      <c r="R1353" s="60">
        <v>41180</v>
      </c>
      <c r="S1353" s="121">
        <v>1343</v>
      </c>
      <c r="T1353" s="73">
        <f>'Calcul Es et Ea'!C1352</f>
        <v>20.99015</v>
      </c>
      <c r="U1353" s="65">
        <f>'Calcul Es et Ea'!D1352</f>
        <v>8.6103919999999992</v>
      </c>
      <c r="V1353" s="33">
        <f t="shared" si="462"/>
        <v>17.131506987848674</v>
      </c>
      <c r="W1353" s="33">
        <f t="shared" si="463"/>
        <v>15.246592502016519</v>
      </c>
      <c r="X1353" s="35">
        <f t="shared" si="464"/>
        <v>0.8899738074899588</v>
      </c>
      <c r="Y1353" s="25">
        <f t="shared" si="465"/>
        <v>11.73987622655272</v>
      </c>
      <c r="AA1353" s="60">
        <v>41180</v>
      </c>
      <c r="AB1353" s="121">
        <v>1343</v>
      </c>
      <c r="AC1353" s="73">
        <f t="shared" si="459"/>
        <v>20.99015</v>
      </c>
      <c r="AD1353" s="65">
        <f t="shared" si="460"/>
        <v>8.6103919999999992</v>
      </c>
      <c r="AE1353" s="33">
        <f>'Calcul Es et Ea'!I1352</f>
        <v>1.4497136584194537</v>
      </c>
      <c r="AF1353" s="47">
        <f t="shared" si="466"/>
        <v>294.15015000000005</v>
      </c>
      <c r="AG1353" s="47">
        <f t="shared" si="467"/>
        <v>281.77039200000002</v>
      </c>
      <c r="AH1353" s="33">
        <f t="shared" si="468"/>
        <v>36.70609548356569</v>
      </c>
      <c r="AI1353" s="33">
        <f t="shared" si="469"/>
        <v>30.906036839813513</v>
      </c>
      <c r="AJ1353" s="25">
        <f t="shared" si="470"/>
        <v>4.9346803863095783</v>
      </c>
    </row>
    <row r="1354" spans="1:36" x14ac:dyDescent="0.45">
      <c r="A1354" s="60">
        <v>41181</v>
      </c>
      <c r="B1354" s="122">
        <v>1344</v>
      </c>
      <c r="C1354" s="89">
        <f t="shared" si="449"/>
        <v>11.539659038097588</v>
      </c>
      <c r="D1354" s="75">
        <f t="shared" si="450"/>
        <v>4.9507502110849257</v>
      </c>
      <c r="E1354" s="75">
        <f t="shared" si="451"/>
        <v>6.5889088270126619</v>
      </c>
      <c r="G1354" s="111">
        <v>41181</v>
      </c>
      <c r="H1354" s="140">
        <v>1344</v>
      </c>
      <c r="I1354" s="149">
        <f t="shared" si="452"/>
        <v>2012</v>
      </c>
      <c r="J1354" s="13">
        <f t="shared" si="453"/>
        <v>9</v>
      </c>
      <c r="K1354" s="13">
        <f t="shared" si="454"/>
        <v>29</v>
      </c>
      <c r="L1354" s="144">
        <f t="shared" si="461"/>
        <v>273</v>
      </c>
      <c r="M1354" s="23">
        <f t="shared" si="455"/>
        <v>0.99957396022952472</v>
      </c>
      <c r="N1354" s="35">
        <f t="shared" si="456"/>
        <v>-6.8343132327083486E-2</v>
      </c>
      <c r="O1354" s="87">
        <f t="shared" si="457"/>
        <v>1.4965064338787686</v>
      </c>
      <c r="P1354" s="142">
        <f t="shared" si="458"/>
        <v>22.52079129029147</v>
      </c>
      <c r="R1354" s="60">
        <v>41181</v>
      </c>
      <c r="S1354" s="122">
        <v>1344</v>
      </c>
      <c r="T1354" s="73">
        <f>'Calcul Es et Ea'!C1353</f>
        <v>19.767019999999999</v>
      </c>
      <c r="U1354" s="65">
        <f>'Calcul Es et Ea'!D1353</f>
        <v>7.5002560000000003</v>
      </c>
      <c r="V1354" s="33">
        <f t="shared" si="462"/>
        <v>16.916717585615341</v>
      </c>
      <c r="W1354" s="33">
        <f t="shared" si="463"/>
        <v>14.986570179347517</v>
      </c>
      <c r="X1354" s="35">
        <f t="shared" si="464"/>
        <v>0.88590295980887734</v>
      </c>
      <c r="Y1354" s="25">
        <f t="shared" si="465"/>
        <v>11.539659038097588</v>
      </c>
      <c r="AA1354" s="60">
        <v>41181</v>
      </c>
      <c r="AB1354" s="122">
        <v>1344</v>
      </c>
      <c r="AC1354" s="73">
        <f t="shared" si="459"/>
        <v>19.767019999999999</v>
      </c>
      <c r="AD1354" s="65">
        <f t="shared" si="460"/>
        <v>7.5002560000000003</v>
      </c>
      <c r="AE1354" s="33">
        <f>'Calcul Es et Ea'!I1353</f>
        <v>1.373101348875218</v>
      </c>
      <c r="AF1354" s="47">
        <f t="shared" si="466"/>
        <v>292.92702000000003</v>
      </c>
      <c r="AG1354" s="47">
        <f t="shared" si="467"/>
        <v>280.660256</v>
      </c>
      <c r="AH1354" s="33">
        <f t="shared" si="468"/>
        <v>36.099370362219865</v>
      </c>
      <c r="AI1354" s="33">
        <f t="shared" si="469"/>
        <v>30.421845841960177</v>
      </c>
      <c r="AJ1354" s="25">
        <f t="shared" si="470"/>
        <v>4.9507502110849257</v>
      </c>
    </row>
    <row r="1355" spans="1:36" x14ac:dyDescent="0.45">
      <c r="A1355" s="60">
        <v>41182</v>
      </c>
      <c r="B1355" s="122">
        <v>1345</v>
      </c>
      <c r="C1355" s="89">
        <f t="shared" si="449"/>
        <v>12.525137632572557</v>
      </c>
      <c r="D1355" s="75">
        <f t="shared" si="450"/>
        <v>5.8386312697534155</v>
      </c>
      <c r="E1355" s="75">
        <f t="shared" si="451"/>
        <v>6.6865063628191415</v>
      </c>
      <c r="G1355" s="111">
        <v>41182</v>
      </c>
      <c r="H1355" s="140">
        <v>1345</v>
      </c>
      <c r="I1355" s="149">
        <f t="shared" si="452"/>
        <v>2012</v>
      </c>
      <c r="J1355" s="13">
        <f t="shared" si="453"/>
        <v>9</v>
      </c>
      <c r="K1355" s="13">
        <f t="shared" si="454"/>
        <v>30</v>
      </c>
      <c r="L1355" s="144">
        <f t="shared" si="461"/>
        <v>274</v>
      </c>
      <c r="M1355" s="23">
        <f t="shared" si="455"/>
        <v>1.000142016763776</v>
      </c>
      <c r="N1355" s="35">
        <f t="shared" si="456"/>
        <v>-7.5274285034564459E-2</v>
      </c>
      <c r="O1355" s="87">
        <f t="shared" si="457"/>
        <v>1.4889288077884051</v>
      </c>
      <c r="P1355" s="142">
        <f t="shared" si="458"/>
        <v>22.235753935497097</v>
      </c>
      <c r="R1355" s="60">
        <v>41182</v>
      </c>
      <c r="S1355" s="122">
        <v>1345</v>
      </c>
      <c r="T1355" s="73">
        <f>'Calcul Es et Ea'!C1354</f>
        <v>19.422280000000001</v>
      </c>
      <c r="U1355" s="65">
        <f>'Calcul Es et Ea'!D1354</f>
        <v>4.598033</v>
      </c>
      <c r="V1355" s="33">
        <f t="shared" si="462"/>
        <v>16.702608926188002</v>
      </c>
      <c r="W1355" s="33">
        <f t="shared" si="463"/>
        <v>16.266412509834488</v>
      </c>
      <c r="X1355" s="35">
        <f t="shared" si="464"/>
        <v>0.97388453395028596</v>
      </c>
      <c r="Y1355" s="25">
        <f t="shared" si="465"/>
        <v>12.525137632572557</v>
      </c>
      <c r="AA1355" s="60">
        <v>41182</v>
      </c>
      <c r="AB1355" s="122">
        <v>1345</v>
      </c>
      <c r="AC1355" s="73">
        <f t="shared" si="459"/>
        <v>19.422280000000001</v>
      </c>
      <c r="AD1355" s="65">
        <f t="shared" si="460"/>
        <v>4.598033</v>
      </c>
      <c r="AE1355" s="33">
        <f>'Calcul Es et Ea'!I1354</f>
        <v>1.211677716612394</v>
      </c>
      <c r="AF1355" s="47">
        <f t="shared" si="466"/>
        <v>292.58228000000003</v>
      </c>
      <c r="AG1355" s="47">
        <f t="shared" si="467"/>
        <v>277.75803300000001</v>
      </c>
      <c r="AH1355" s="33">
        <f t="shared" si="468"/>
        <v>35.92973159087267</v>
      </c>
      <c r="AI1355" s="33">
        <f t="shared" si="469"/>
        <v>29.182897186821812</v>
      </c>
      <c r="AJ1355" s="25">
        <f t="shared" si="470"/>
        <v>5.8386312697534155</v>
      </c>
    </row>
    <row r="1356" spans="1:36" x14ac:dyDescent="0.45">
      <c r="A1356" s="60">
        <v>41183</v>
      </c>
      <c r="B1356" s="121">
        <v>1346</v>
      </c>
      <c r="C1356" s="89">
        <f t="shared" ref="C1356:C1419" si="471">Y1356</f>
        <v>12.711037535606097</v>
      </c>
      <c r="D1356" s="75">
        <f t="shared" ref="D1356:D1419" si="472">AJ1356</f>
        <v>5.7827597047153558</v>
      </c>
      <c r="E1356" s="75">
        <f t="shared" ref="E1356:E1419" si="473">C1356-D1356</f>
        <v>6.9282778308907416</v>
      </c>
      <c r="G1356" s="111">
        <v>41183</v>
      </c>
      <c r="H1356" s="139">
        <v>1346</v>
      </c>
      <c r="I1356" s="149">
        <f t="shared" ref="I1356:I1419" si="474">YEAR(G1356)</f>
        <v>2012</v>
      </c>
      <c r="J1356" s="13">
        <f t="shared" ref="J1356:J1419" si="475">MONTH(G1356)</f>
        <v>10</v>
      </c>
      <c r="K1356" s="13">
        <f t="shared" ref="K1356:K1419" si="476">DAY(G1356)</f>
        <v>1</v>
      </c>
      <c r="L1356" s="144">
        <f t="shared" si="461"/>
        <v>275</v>
      </c>
      <c r="M1356" s="23">
        <f t="shared" ref="M1356:M1419" si="477">1+0.033*COS(2*PI()*L1356/365)</f>
        <v>1.0007100312153954</v>
      </c>
      <c r="N1356" s="35">
        <f t="shared" ref="N1356:N1419" si="478">0.409*SIN((2*PI()*L1356/365-1.39))</f>
        <v>-8.2183132346837912E-2</v>
      </c>
      <c r="O1356" s="87">
        <f t="shared" ref="O1356:O1419" si="479">ACOS(-TAN($K$5)*TAN(N1356))</f>
        <v>1.4813629815076412</v>
      </c>
      <c r="P1356" s="142">
        <f t="shared" ref="P1356:P1419" si="480">$E$3*M1356*(O1356*SIN($K$5)*SIN(N1356)+COS($K$5)*COS(N1356)*SIN(O1356))</f>
        <v>21.951723305480243</v>
      </c>
      <c r="R1356" s="60">
        <v>41183</v>
      </c>
      <c r="S1356" s="121">
        <v>1346</v>
      </c>
      <c r="T1356" s="73">
        <f>'Calcul Es et Ea'!C1355</f>
        <v>20.01604</v>
      </c>
      <c r="U1356" s="65">
        <f>'Calcul Es et Ea'!D1355</f>
        <v>4.3508339999999999</v>
      </c>
      <c r="V1356" s="33">
        <f t="shared" si="462"/>
        <v>16.48925647814454</v>
      </c>
      <c r="W1356" s="33">
        <f t="shared" si="463"/>
        <v>16.507840955332593</v>
      </c>
      <c r="X1356" s="35">
        <f t="shared" si="464"/>
        <v>1</v>
      </c>
      <c r="Y1356" s="25">
        <f t="shared" si="465"/>
        <v>12.711037535606097</v>
      </c>
      <c r="AA1356" s="60">
        <v>41183</v>
      </c>
      <c r="AB1356" s="121">
        <v>1346</v>
      </c>
      <c r="AC1356" s="73">
        <f t="shared" ref="AC1356:AC1419" si="481">T1356</f>
        <v>20.01604</v>
      </c>
      <c r="AD1356" s="65">
        <f t="shared" ref="AD1356:AD1419" si="482">U1356</f>
        <v>4.3508339999999999</v>
      </c>
      <c r="AE1356" s="33">
        <f>'Calcul Es et Ea'!I1355</f>
        <v>1.3537364365361784</v>
      </c>
      <c r="AF1356" s="47">
        <f t="shared" si="466"/>
        <v>293.17604</v>
      </c>
      <c r="AG1356" s="47">
        <f t="shared" si="467"/>
        <v>277.51083400000005</v>
      </c>
      <c r="AH1356" s="33">
        <f t="shared" si="468"/>
        <v>36.222280631791342</v>
      </c>
      <c r="AI1356" s="33">
        <f t="shared" si="469"/>
        <v>29.079147053091134</v>
      </c>
      <c r="AJ1356" s="25">
        <f t="shared" si="470"/>
        <v>5.7827597047153558</v>
      </c>
    </row>
    <row r="1357" spans="1:36" x14ac:dyDescent="0.45">
      <c r="A1357" s="60">
        <v>41184</v>
      </c>
      <c r="B1357" s="122">
        <v>1347</v>
      </c>
      <c r="C1357" s="89">
        <f t="shared" si="471"/>
        <v>8.4180821148074969</v>
      </c>
      <c r="D1357" s="75">
        <f t="shared" si="472"/>
        <v>3.1504896033185577</v>
      </c>
      <c r="E1357" s="75">
        <f t="shared" si="473"/>
        <v>5.2675925114889388</v>
      </c>
      <c r="G1357" s="111">
        <v>41184</v>
      </c>
      <c r="H1357" s="140">
        <v>1347</v>
      </c>
      <c r="I1357" s="149">
        <f t="shared" si="474"/>
        <v>2012</v>
      </c>
      <c r="J1357" s="13">
        <f t="shared" si="475"/>
        <v>10</v>
      </c>
      <c r="K1357" s="13">
        <f t="shared" si="476"/>
        <v>2</v>
      </c>
      <c r="L1357" s="144">
        <f t="shared" ref="L1357:L1420" si="483">L1356+1</f>
        <v>276</v>
      </c>
      <c r="M1357" s="23">
        <f t="shared" si="477"/>
        <v>1.0012778352694418</v>
      </c>
      <c r="N1357" s="35">
        <f t="shared" si="478"/>
        <v>-8.9067627023339382E-2</v>
      </c>
      <c r="O1357" s="87">
        <f t="shared" si="479"/>
        <v>1.473810136080751</v>
      </c>
      <c r="P1357" s="142">
        <f t="shared" si="480"/>
        <v>21.668799516643901</v>
      </c>
      <c r="R1357" s="60">
        <v>41184</v>
      </c>
      <c r="S1357" s="122">
        <v>1347</v>
      </c>
      <c r="T1357" s="73">
        <f>'Calcul Es et Ea'!C1356</f>
        <v>19.397729999999999</v>
      </c>
      <c r="U1357" s="65">
        <f>'Calcul Es et Ea'!D1356</f>
        <v>12.346450000000001</v>
      </c>
      <c r="V1357" s="33">
        <f t="shared" si="462"/>
        <v>16.276735444922235</v>
      </c>
      <c r="W1357" s="33">
        <f t="shared" si="463"/>
        <v>10.93257417507467</v>
      </c>
      <c r="X1357" s="35">
        <f t="shared" si="464"/>
        <v>0.67166872694273883</v>
      </c>
      <c r="Y1357" s="25">
        <f t="shared" si="465"/>
        <v>8.4180821148074969</v>
      </c>
      <c r="AA1357" s="60">
        <v>41184</v>
      </c>
      <c r="AB1357" s="122">
        <v>1347</v>
      </c>
      <c r="AC1357" s="73">
        <f t="shared" si="481"/>
        <v>19.397729999999999</v>
      </c>
      <c r="AD1357" s="65">
        <f t="shared" si="482"/>
        <v>12.346450000000001</v>
      </c>
      <c r="AE1357" s="33">
        <f>'Calcul Es et Ea'!I1356</f>
        <v>1.5584427216561521</v>
      </c>
      <c r="AF1357" s="47">
        <f t="shared" si="466"/>
        <v>292.55773000000005</v>
      </c>
      <c r="AG1357" s="47">
        <f t="shared" si="467"/>
        <v>285.50645000000003</v>
      </c>
      <c r="AH1357" s="33">
        <f t="shared" si="468"/>
        <v>35.917673937934481</v>
      </c>
      <c r="AI1357" s="33">
        <f t="shared" si="469"/>
        <v>32.578087795436659</v>
      </c>
      <c r="AJ1357" s="25">
        <f t="shared" si="470"/>
        <v>3.1504896033185577</v>
      </c>
    </row>
    <row r="1358" spans="1:36" x14ac:dyDescent="0.45">
      <c r="A1358" s="60">
        <v>41185</v>
      </c>
      <c r="B1358" s="122">
        <v>1348</v>
      </c>
      <c r="C1358" s="89">
        <f t="shared" si="471"/>
        <v>7.3683547679878778</v>
      </c>
      <c r="D1358" s="75">
        <f t="shared" si="472"/>
        <v>2.4587057128841527</v>
      </c>
      <c r="E1358" s="75">
        <f t="shared" si="473"/>
        <v>4.9096490551037251</v>
      </c>
      <c r="G1358" s="111">
        <v>41185</v>
      </c>
      <c r="H1358" s="140">
        <v>1348</v>
      </c>
      <c r="I1358" s="149">
        <f t="shared" si="474"/>
        <v>2012</v>
      </c>
      <c r="J1358" s="13">
        <f t="shared" si="475"/>
        <v>10</v>
      </c>
      <c r="K1358" s="13">
        <f t="shared" si="476"/>
        <v>3</v>
      </c>
      <c r="L1358" s="144">
        <f t="shared" si="483"/>
        <v>277</v>
      </c>
      <c r="M1358" s="23">
        <f t="shared" si="477"/>
        <v>1.0018452606733199</v>
      </c>
      <c r="N1358" s="35">
        <f t="shared" si="478"/>
        <v>-9.5925729039717356E-2</v>
      </c>
      <c r="O1358" s="87">
        <f t="shared" si="479"/>
        <v>1.4662714746724785</v>
      </c>
      <c r="P1358" s="142">
        <f t="shared" si="480"/>
        <v>21.387082252364319</v>
      </c>
      <c r="R1358" s="60">
        <v>41185</v>
      </c>
      <c r="S1358" s="122">
        <v>1348</v>
      </c>
      <c r="T1358" s="73">
        <f>'Calcul Es et Ea'!C1357</f>
        <v>18.52675</v>
      </c>
      <c r="U1358" s="65">
        <f>'Calcul Es et Ea'!D1357</f>
        <v>12.98114</v>
      </c>
      <c r="V1358" s="33">
        <f t="shared" si="462"/>
        <v>16.065120704685985</v>
      </c>
      <c r="W1358" s="33">
        <f t="shared" si="463"/>
        <v>9.5692919064777637</v>
      </c>
      <c r="X1358" s="35">
        <f t="shared" si="464"/>
        <v>0.59565639638714496</v>
      </c>
      <c r="Y1358" s="25">
        <f t="shared" si="465"/>
        <v>7.3683547679878778</v>
      </c>
      <c r="AA1358" s="60">
        <v>41185</v>
      </c>
      <c r="AB1358" s="122">
        <v>1348</v>
      </c>
      <c r="AC1358" s="73">
        <f t="shared" si="481"/>
        <v>18.52675</v>
      </c>
      <c r="AD1358" s="65">
        <f t="shared" si="482"/>
        <v>12.98114</v>
      </c>
      <c r="AE1358" s="33">
        <f>'Calcul Es et Ea'!I1357</f>
        <v>1.6826508904621833</v>
      </c>
      <c r="AF1358" s="47">
        <f t="shared" si="466"/>
        <v>291.68675000000002</v>
      </c>
      <c r="AG1358" s="47">
        <f t="shared" si="467"/>
        <v>286.14114000000001</v>
      </c>
      <c r="AH1358" s="33">
        <f t="shared" si="468"/>
        <v>35.491855072151814</v>
      </c>
      <c r="AI1358" s="33">
        <f t="shared" si="469"/>
        <v>32.868743746495902</v>
      </c>
      <c r="AJ1358" s="25">
        <f t="shared" si="470"/>
        <v>2.4587057128841527</v>
      </c>
    </row>
    <row r="1359" spans="1:36" x14ac:dyDescent="0.45">
      <c r="A1359" s="60">
        <v>41186</v>
      </c>
      <c r="B1359" s="121">
        <v>1349</v>
      </c>
      <c r="C1359" s="89">
        <f t="shared" si="471"/>
        <v>7.6882222487017176</v>
      </c>
      <c r="D1359" s="75">
        <f t="shared" si="472"/>
        <v>2.7354104367889347</v>
      </c>
      <c r="E1359" s="75">
        <f t="shared" si="473"/>
        <v>4.9528118119127829</v>
      </c>
      <c r="G1359" s="111">
        <v>41186</v>
      </c>
      <c r="H1359" s="139">
        <v>1349</v>
      </c>
      <c r="I1359" s="149">
        <f t="shared" si="474"/>
        <v>2012</v>
      </c>
      <c r="J1359" s="13">
        <f t="shared" si="475"/>
        <v>10</v>
      </c>
      <c r="K1359" s="13">
        <f t="shared" si="476"/>
        <v>4</v>
      </c>
      <c r="L1359" s="144">
        <f t="shared" si="483"/>
        <v>278</v>
      </c>
      <c r="M1359" s="23">
        <f t="shared" si="477"/>
        <v>1.0024121392866365</v>
      </c>
      <c r="N1359" s="35">
        <f t="shared" si="478"/>
        <v>-0.1027554061923341</v>
      </c>
      <c r="O1359" s="87">
        <f t="shared" si="479"/>
        <v>1.4587482243675094</v>
      </c>
      <c r="P1359" s="142">
        <f t="shared" si="480"/>
        <v>21.106670682893036</v>
      </c>
      <c r="R1359" s="60">
        <v>41186</v>
      </c>
      <c r="S1359" s="121">
        <v>1349</v>
      </c>
      <c r="T1359" s="73">
        <f>'Calcul Es et Ea'!C1358</f>
        <v>19.127510000000001</v>
      </c>
      <c r="U1359" s="65">
        <f>'Calcul Es et Ea'!D1358</f>
        <v>12.92848</v>
      </c>
      <c r="V1359" s="33">
        <f t="shared" si="462"/>
        <v>15.854486750161934</v>
      </c>
      <c r="W1359" s="33">
        <f t="shared" si="463"/>
        <v>9.984704219093139</v>
      </c>
      <c r="X1359" s="35">
        <f t="shared" si="464"/>
        <v>0.62977151997627157</v>
      </c>
      <c r="Y1359" s="25">
        <f t="shared" si="465"/>
        <v>7.6882222487017176</v>
      </c>
      <c r="AA1359" s="60">
        <v>41186</v>
      </c>
      <c r="AB1359" s="121">
        <v>1349</v>
      </c>
      <c r="AC1359" s="73">
        <f t="shared" si="481"/>
        <v>19.127510000000001</v>
      </c>
      <c r="AD1359" s="65">
        <f t="shared" si="482"/>
        <v>12.92848</v>
      </c>
      <c r="AE1359" s="33">
        <f>'Calcul Es et Ea'!I1358</f>
        <v>1.6646704930634504</v>
      </c>
      <c r="AF1359" s="47">
        <f t="shared" si="466"/>
        <v>292.28751</v>
      </c>
      <c r="AG1359" s="47">
        <f t="shared" si="467"/>
        <v>286.08848</v>
      </c>
      <c r="AH1359" s="33">
        <f t="shared" si="468"/>
        <v>35.78515670506701</v>
      </c>
      <c r="AI1359" s="33">
        <f t="shared" si="469"/>
        <v>32.844554420994214</v>
      </c>
      <c r="AJ1359" s="25">
        <f t="shared" si="470"/>
        <v>2.7354104367889347</v>
      </c>
    </row>
    <row r="1360" spans="1:36" x14ac:dyDescent="0.45">
      <c r="A1360" s="60">
        <v>41187</v>
      </c>
      <c r="B1360" s="122">
        <v>1350</v>
      </c>
      <c r="C1360" s="89">
        <f t="shared" si="471"/>
        <v>9.248052576622861</v>
      </c>
      <c r="D1360" s="75">
        <f t="shared" si="472"/>
        <v>3.5699402999526559</v>
      </c>
      <c r="E1360" s="75">
        <f t="shared" si="473"/>
        <v>5.6781122766702055</v>
      </c>
      <c r="G1360" s="111">
        <v>41187</v>
      </c>
      <c r="H1360" s="140">
        <v>1350</v>
      </c>
      <c r="I1360" s="149">
        <f t="shared" si="474"/>
        <v>2012</v>
      </c>
      <c r="J1360" s="13">
        <f t="shared" si="475"/>
        <v>10</v>
      </c>
      <c r="K1360" s="13">
        <f t="shared" si="476"/>
        <v>5</v>
      </c>
      <c r="L1360" s="144">
        <f t="shared" si="483"/>
        <v>279</v>
      </c>
      <c r="M1360" s="23">
        <f t="shared" si="477"/>
        <v>1.0029783031310244</v>
      </c>
      <c r="N1360" s="35">
        <f t="shared" si="478"/>
        <v>-0.10955463470045239</v>
      </c>
      <c r="O1360" s="87">
        <f t="shared" si="479"/>
        <v>1.4512416379475073</v>
      </c>
      <c r="P1360" s="142">
        <f t="shared" si="480"/>
        <v>20.827663385385947</v>
      </c>
      <c r="R1360" s="60">
        <v>41187</v>
      </c>
      <c r="S1360" s="122">
        <v>1350</v>
      </c>
      <c r="T1360" s="73">
        <f>'Calcul Es et Ea'!C1359</f>
        <v>22.930430000000001</v>
      </c>
      <c r="U1360" s="65">
        <f>'Calcul Es et Ea'!D1359</f>
        <v>13.718920000000001</v>
      </c>
      <c r="V1360" s="33">
        <f t="shared" si="462"/>
        <v>15.644907628566509</v>
      </c>
      <c r="W1360" s="33">
        <f t="shared" si="463"/>
        <v>12.010457891718001</v>
      </c>
      <c r="X1360" s="35">
        <f t="shared" si="464"/>
        <v>0.7676911987506877</v>
      </c>
      <c r="Y1360" s="25">
        <f t="shared" si="465"/>
        <v>9.248052576622861</v>
      </c>
      <c r="AA1360" s="60">
        <v>41187</v>
      </c>
      <c r="AB1360" s="122">
        <v>1350</v>
      </c>
      <c r="AC1360" s="73">
        <f t="shared" si="481"/>
        <v>22.930430000000001</v>
      </c>
      <c r="AD1360" s="65">
        <f t="shared" si="482"/>
        <v>13.718920000000001</v>
      </c>
      <c r="AE1360" s="33">
        <f>'Calcul Es et Ea'!I1359</f>
        <v>1.9057768122509542</v>
      </c>
      <c r="AF1360" s="47">
        <f t="shared" si="466"/>
        <v>296.09043000000003</v>
      </c>
      <c r="AG1360" s="47">
        <f t="shared" si="467"/>
        <v>286.87892000000005</v>
      </c>
      <c r="AH1360" s="33">
        <f t="shared" si="468"/>
        <v>37.684206592875867</v>
      </c>
      <c r="AI1360" s="33">
        <f t="shared" si="469"/>
        <v>33.209049250228475</v>
      </c>
      <c r="AJ1360" s="25">
        <f t="shared" si="470"/>
        <v>3.5699402999526559</v>
      </c>
    </row>
    <row r="1361" spans="1:36" x14ac:dyDescent="0.45">
      <c r="A1361" s="60">
        <v>41188</v>
      </c>
      <c r="B1361" s="122">
        <v>1351</v>
      </c>
      <c r="C1361" s="89">
        <f t="shared" si="471"/>
        <v>6.8057422836276196</v>
      </c>
      <c r="D1361" s="75">
        <f t="shared" si="472"/>
        <v>2.3115618289309876</v>
      </c>
      <c r="E1361" s="75">
        <f t="shared" si="473"/>
        <v>4.4941804546966324</v>
      </c>
      <c r="G1361" s="111">
        <v>41188</v>
      </c>
      <c r="H1361" s="140">
        <v>1351</v>
      </c>
      <c r="I1361" s="149">
        <f t="shared" si="474"/>
        <v>2012</v>
      </c>
      <c r="J1361" s="13">
        <f t="shared" si="475"/>
        <v>10</v>
      </c>
      <c r="K1361" s="13">
        <f t="shared" si="476"/>
        <v>6</v>
      </c>
      <c r="L1361" s="144">
        <f t="shared" si="483"/>
        <v>280</v>
      </c>
      <c r="M1361" s="23">
        <f t="shared" si="477"/>
        <v>1.0035435844399174</v>
      </c>
      <c r="N1361" s="35">
        <f t="shared" si="478"/>
        <v>-0.11632139980592662</v>
      </c>
      <c r="O1361" s="87">
        <f t="shared" si="479"/>
        <v>1.4437529956431137</v>
      </c>
      <c r="P1361" s="142">
        <f t="shared" si="480"/>
        <v>20.550158264234547</v>
      </c>
      <c r="R1361" s="60">
        <v>41188</v>
      </c>
      <c r="S1361" s="122">
        <v>1351</v>
      </c>
      <c r="T1361" s="73">
        <f>'Calcul Es et Ea'!C1360</f>
        <v>17.727370000000001</v>
      </c>
      <c r="U1361" s="65">
        <f>'Calcul Es et Ea'!D1360</f>
        <v>12.6031</v>
      </c>
      <c r="V1361" s="33">
        <f t="shared" si="462"/>
        <v>15.436456881762423</v>
      </c>
      <c r="W1361" s="33">
        <f t="shared" si="463"/>
        <v>8.8386263423735318</v>
      </c>
      <c r="X1361" s="35">
        <f t="shared" si="464"/>
        <v>0.57258128663035535</v>
      </c>
      <c r="Y1361" s="25">
        <f t="shared" si="465"/>
        <v>6.8057422836276196</v>
      </c>
      <c r="AA1361" s="60">
        <v>41188</v>
      </c>
      <c r="AB1361" s="122">
        <v>1351</v>
      </c>
      <c r="AC1361" s="73">
        <f t="shared" si="481"/>
        <v>17.727370000000001</v>
      </c>
      <c r="AD1361" s="65">
        <f t="shared" si="482"/>
        <v>12.6031</v>
      </c>
      <c r="AE1361" s="33">
        <f>'Calcul Es et Ea'!I1360</f>
        <v>1.6309750401384362</v>
      </c>
      <c r="AF1361" s="47">
        <f t="shared" si="466"/>
        <v>290.88737000000003</v>
      </c>
      <c r="AG1361" s="47">
        <f t="shared" si="467"/>
        <v>285.76310000000001</v>
      </c>
      <c r="AH1361" s="33">
        <f t="shared" si="468"/>
        <v>35.104383756820681</v>
      </c>
      <c r="AI1361" s="33">
        <f t="shared" si="469"/>
        <v>32.695387381931305</v>
      </c>
      <c r="AJ1361" s="25">
        <f t="shared" si="470"/>
        <v>2.3115618289309876</v>
      </c>
    </row>
    <row r="1362" spans="1:36" x14ac:dyDescent="0.45">
      <c r="A1362" s="60">
        <v>41189</v>
      </c>
      <c r="B1362" s="121">
        <v>1352</v>
      </c>
      <c r="C1362" s="89">
        <f t="shared" si="471"/>
        <v>6.1698926190865695</v>
      </c>
      <c r="D1362" s="75">
        <f t="shared" si="472"/>
        <v>1.867749653784702</v>
      </c>
      <c r="E1362" s="75">
        <f t="shared" si="473"/>
        <v>4.3021429653018677</v>
      </c>
      <c r="G1362" s="111">
        <v>41189</v>
      </c>
      <c r="H1362" s="139">
        <v>1352</v>
      </c>
      <c r="I1362" s="149">
        <f t="shared" si="474"/>
        <v>2012</v>
      </c>
      <c r="J1362" s="13">
        <f t="shared" si="475"/>
        <v>10</v>
      </c>
      <c r="K1362" s="13">
        <f t="shared" si="476"/>
        <v>7</v>
      </c>
      <c r="L1362" s="144">
        <f t="shared" si="483"/>
        <v>281</v>
      </c>
      <c r="M1362" s="23">
        <f t="shared" si="477"/>
        <v>1.0041078157082641</v>
      </c>
      <c r="N1362" s="35">
        <f t="shared" si="478"/>
        <v>-0.12305369637021663</v>
      </c>
      <c r="O1362" s="87">
        <f t="shared" si="479"/>
        <v>1.4362836068581104</v>
      </c>
      <c r="P1362" s="142">
        <f t="shared" si="480"/>
        <v>20.274252471875382</v>
      </c>
      <c r="R1362" s="60">
        <v>41189</v>
      </c>
      <c r="S1362" s="121">
        <v>1352</v>
      </c>
      <c r="T1362" s="73">
        <f>'Calcul Es et Ea'!C1361</f>
        <v>18.825150000000001</v>
      </c>
      <c r="U1362" s="65">
        <f>'Calcul Es et Ea'!D1361</f>
        <v>14.498250000000001</v>
      </c>
      <c r="V1362" s="33">
        <f t="shared" si="462"/>
        <v>15.229207486773912</v>
      </c>
      <c r="W1362" s="33">
        <f t="shared" si="463"/>
        <v>8.0128475572552844</v>
      </c>
      <c r="X1362" s="35">
        <f t="shared" si="464"/>
        <v>0.52615000250106192</v>
      </c>
      <c r="Y1362" s="25">
        <f t="shared" si="465"/>
        <v>6.1698926190865695</v>
      </c>
      <c r="AA1362" s="60">
        <v>41189</v>
      </c>
      <c r="AB1362" s="121">
        <v>1352</v>
      </c>
      <c r="AC1362" s="73">
        <f t="shared" si="481"/>
        <v>18.825150000000001</v>
      </c>
      <c r="AD1362" s="65">
        <f t="shared" si="482"/>
        <v>14.498250000000001</v>
      </c>
      <c r="AE1362" s="33">
        <f>'Calcul Es et Ea'!I1361</f>
        <v>1.8456567275868532</v>
      </c>
      <c r="AF1362" s="47">
        <f t="shared" si="466"/>
        <v>291.98515000000003</v>
      </c>
      <c r="AG1362" s="47">
        <f t="shared" si="467"/>
        <v>287.65825000000001</v>
      </c>
      <c r="AH1362" s="33">
        <f t="shared" si="468"/>
        <v>35.637312929510685</v>
      </c>
      <c r="AI1362" s="33">
        <f t="shared" si="469"/>
        <v>33.571382745763685</v>
      </c>
      <c r="AJ1362" s="25">
        <f t="shared" si="470"/>
        <v>1.867749653784702</v>
      </c>
    </row>
    <row r="1363" spans="1:36" x14ac:dyDescent="0.45">
      <c r="A1363" s="60">
        <v>41190</v>
      </c>
      <c r="B1363" s="122">
        <v>1353</v>
      </c>
      <c r="C1363" s="89">
        <f t="shared" si="471"/>
        <v>8.0550670660940042</v>
      </c>
      <c r="D1363" s="75">
        <f t="shared" si="472"/>
        <v>2.7781735135537144</v>
      </c>
      <c r="E1363" s="75">
        <f t="shared" si="473"/>
        <v>5.2768935525402902</v>
      </c>
      <c r="G1363" s="111">
        <v>41190</v>
      </c>
      <c r="H1363" s="140">
        <v>1353</v>
      </c>
      <c r="I1363" s="149">
        <f t="shared" si="474"/>
        <v>2012</v>
      </c>
      <c r="J1363" s="13">
        <f t="shared" si="475"/>
        <v>10</v>
      </c>
      <c r="K1363" s="13">
        <f t="shared" si="476"/>
        <v>8</v>
      </c>
      <c r="L1363" s="144">
        <f t="shared" si="483"/>
        <v>282</v>
      </c>
      <c r="M1363" s="23">
        <f t="shared" si="477"/>
        <v>1.0046708297421625</v>
      </c>
      <c r="N1363" s="35">
        <f t="shared" si="478"/>
        <v>-0.12974952946855617</v>
      </c>
      <c r="O1363" s="87">
        <f t="shared" si="479"/>
        <v>1.4288348118627354</v>
      </c>
      <c r="P1363" s="142">
        <f t="shared" si="480"/>
        <v>20.000042330253667</v>
      </c>
      <c r="R1363" s="60">
        <v>41190</v>
      </c>
      <c r="S1363" s="122">
        <v>1353</v>
      </c>
      <c r="T1363" s="73">
        <f>'Calcul Es et Ea'!C1362</f>
        <v>22.922460000000001</v>
      </c>
      <c r="U1363" s="65">
        <f>'Calcul Es et Ea'!D1362</f>
        <v>15.34388</v>
      </c>
      <c r="V1363" s="33">
        <f t="shared" si="462"/>
        <v>15.023231796793345</v>
      </c>
      <c r="W1363" s="33">
        <f t="shared" si="463"/>
        <v>10.461126059862343</v>
      </c>
      <c r="X1363" s="35">
        <f t="shared" si="464"/>
        <v>0.69632993761670059</v>
      </c>
      <c r="Y1363" s="25">
        <f t="shared" si="465"/>
        <v>8.0550670660940042</v>
      </c>
      <c r="AA1363" s="60">
        <v>41190</v>
      </c>
      <c r="AB1363" s="122">
        <v>1353</v>
      </c>
      <c r="AC1363" s="73">
        <f t="shared" si="481"/>
        <v>22.922460000000001</v>
      </c>
      <c r="AD1363" s="65">
        <f t="shared" si="482"/>
        <v>15.34388</v>
      </c>
      <c r="AE1363" s="33">
        <f>'Calcul Es et Ea'!I1362</f>
        <v>2.2194284682921586</v>
      </c>
      <c r="AF1363" s="47">
        <f t="shared" si="466"/>
        <v>296.08246000000003</v>
      </c>
      <c r="AG1363" s="47">
        <f t="shared" si="467"/>
        <v>288.50388000000004</v>
      </c>
      <c r="AH1363" s="33">
        <f t="shared" si="468"/>
        <v>37.680149305376837</v>
      </c>
      <c r="AI1363" s="33">
        <f t="shared" si="469"/>
        <v>33.967886536423762</v>
      </c>
      <c r="AJ1363" s="25">
        <f t="shared" si="470"/>
        <v>2.7781735135537144</v>
      </c>
    </row>
    <row r="1364" spans="1:36" x14ac:dyDescent="0.45">
      <c r="A1364" s="60">
        <v>41191</v>
      </c>
      <c r="B1364" s="122">
        <v>1354</v>
      </c>
      <c r="C1364" s="89">
        <f t="shared" si="471"/>
        <v>5.8797780083636129</v>
      </c>
      <c r="D1364" s="75">
        <f t="shared" si="472"/>
        <v>1.6576580541257357</v>
      </c>
      <c r="E1364" s="75">
        <f t="shared" si="473"/>
        <v>4.2221199542378773</v>
      </c>
      <c r="G1364" s="111">
        <v>41191</v>
      </c>
      <c r="H1364" s="140">
        <v>1354</v>
      </c>
      <c r="I1364" s="149">
        <f t="shared" si="474"/>
        <v>2012</v>
      </c>
      <c r="J1364" s="13">
        <f t="shared" si="475"/>
        <v>10</v>
      </c>
      <c r="K1364" s="13">
        <f t="shared" si="476"/>
        <v>9</v>
      </c>
      <c r="L1364" s="144">
        <f t="shared" si="483"/>
        <v>283</v>
      </c>
      <c r="M1364" s="23">
        <f t="shared" si="477"/>
        <v>1.0052324597084035</v>
      </c>
      <c r="N1364" s="35">
        <f t="shared" si="478"/>
        <v>-0.13640691498109001</v>
      </c>
      <c r="O1364" s="87">
        <f t="shared" si="479"/>
        <v>1.4214079834529447</v>
      </c>
      <c r="P1364" s="142">
        <f t="shared" si="480"/>
        <v>19.727623253118086</v>
      </c>
      <c r="R1364" s="60">
        <v>41191</v>
      </c>
      <c r="S1364" s="122">
        <v>1354</v>
      </c>
      <c r="T1364" s="73">
        <f>'Calcul Es et Ea'!C1363</f>
        <v>20.842310000000001</v>
      </c>
      <c r="U1364" s="65">
        <f>'Calcul Es et Ea'!D1363</f>
        <v>16.691970000000001</v>
      </c>
      <c r="V1364" s="33">
        <f t="shared" si="462"/>
        <v>14.818601482812182</v>
      </c>
      <c r="W1364" s="33">
        <f t="shared" si="463"/>
        <v>7.6360753355371598</v>
      </c>
      <c r="X1364" s="35">
        <f t="shared" si="464"/>
        <v>0.51530337356019051</v>
      </c>
      <c r="Y1364" s="25">
        <f t="shared" si="465"/>
        <v>5.8797780083636129</v>
      </c>
      <c r="AA1364" s="60">
        <v>41191</v>
      </c>
      <c r="AB1364" s="122">
        <v>1354</v>
      </c>
      <c r="AC1364" s="73">
        <f t="shared" si="481"/>
        <v>20.842310000000001</v>
      </c>
      <c r="AD1364" s="65">
        <f t="shared" si="482"/>
        <v>16.691970000000001</v>
      </c>
      <c r="AE1364" s="33">
        <f>'Calcul Es et Ea'!I1363</f>
        <v>2.1517943312943171</v>
      </c>
      <c r="AF1364" s="47">
        <f t="shared" si="466"/>
        <v>294.00231000000002</v>
      </c>
      <c r="AG1364" s="47">
        <f t="shared" si="467"/>
        <v>289.85197000000005</v>
      </c>
      <c r="AH1364" s="33">
        <f t="shared" si="468"/>
        <v>36.632357096725109</v>
      </c>
      <c r="AI1364" s="33">
        <f t="shared" si="469"/>
        <v>34.607236349623761</v>
      </c>
      <c r="AJ1364" s="25">
        <f t="shared" si="470"/>
        <v>1.6576580541257357</v>
      </c>
    </row>
    <row r="1365" spans="1:36" x14ac:dyDescent="0.45">
      <c r="A1365" s="60">
        <v>41192</v>
      </c>
      <c r="B1365" s="121">
        <v>1355</v>
      </c>
      <c r="C1365" s="89">
        <f t="shared" si="471"/>
        <v>7.3491526757150032</v>
      </c>
      <c r="D1365" s="75">
        <f t="shared" si="472"/>
        <v>2.5838628879834808</v>
      </c>
      <c r="E1365" s="75">
        <f t="shared" si="473"/>
        <v>4.7652897877315219</v>
      </c>
      <c r="G1365" s="111">
        <v>41192</v>
      </c>
      <c r="H1365" s="139">
        <v>1355</v>
      </c>
      <c r="I1365" s="149">
        <f t="shared" si="474"/>
        <v>2012</v>
      </c>
      <c r="J1365" s="13">
        <f t="shared" si="475"/>
        <v>10</v>
      </c>
      <c r="K1365" s="13">
        <f t="shared" si="476"/>
        <v>10</v>
      </c>
      <c r="L1365" s="144">
        <f t="shared" si="483"/>
        <v>284</v>
      </c>
      <c r="M1365" s="23">
        <f t="shared" si="477"/>
        <v>1.0057925391839071</v>
      </c>
      <c r="N1365" s="35">
        <f t="shared" si="478"/>
        <v>-0.14302388018081227</v>
      </c>
      <c r="O1365" s="87">
        <f t="shared" si="479"/>
        <v>1.4140045285721665</v>
      </c>
      <c r="P1365" s="142">
        <f t="shared" si="480"/>
        <v>19.45708966932261</v>
      </c>
      <c r="R1365" s="60">
        <v>41192</v>
      </c>
      <c r="S1365" s="121">
        <v>1355</v>
      </c>
      <c r="T1365" s="73">
        <f>'Calcul Es et Ea'!C1364</f>
        <v>22.526430000000001</v>
      </c>
      <c r="U1365" s="65">
        <f>'Calcul Es et Ea'!D1364</f>
        <v>15.86097</v>
      </c>
      <c r="V1365" s="33">
        <f t="shared" si="462"/>
        <v>14.615387476008372</v>
      </c>
      <c r="W1365" s="33">
        <f t="shared" si="463"/>
        <v>9.5443541243051992</v>
      </c>
      <c r="X1365" s="35">
        <f t="shared" si="464"/>
        <v>0.65303462805707768</v>
      </c>
      <c r="Y1365" s="25">
        <f t="shared" si="465"/>
        <v>7.3491526757150032</v>
      </c>
      <c r="AA1365" s="60">
        <v>41192</v>
      </c>
      <c r="AB1365" s="121">
        <v>1355</v>
      </c>
      <c r="AC1365" s="73">
        <f t="shared" si="481"/>
        <v>22.526430000000001</v>
      </c>
      <c r="AD1365" s="65">
        <f t="shared" si="482"/>
        <v>15.86097</v>
      </c>
      <c r="AE1365" s="33">
        <f>'Calcul Es et Ea'!I1364</f>
        <v>2.1316476203010173</v>
      </c>
      <c r="AF1365" s="47">
        <f t="shared" si="466"/>
        <v>295.68643000000003</v>
      </c>
      <c r="AG1365" s="47">
        <f t="shared" si="467"/>
        <v>289.02097000000003</v>
      </c>
      <c r="AH1365" s="33">
        <f t="shared" si="468"/>
        <v>37.47895459058698</v>
      </c>
      <c r="AI1365" s="33">
        <f t="shared" si="469"/>
        <v>34.212066718215503</v>
      </c>
      <c r="AJ1365" s="25">
        <f t="shared" si="470"/>
        <v>2.5838628879834808</v>
      </c>
    </row>
    <row r="1366" spans="1:36" x14ac:dyDescent="0.45">
      <c r="A1366" s="60">
        <v>41193</v>
      </c>
      <c r="B1366" s="122">
        <v>1356</v>
      </c>
      <c r="C1366" s="89">
        <f t="shared" si="471"/>
        <v>6.408664178065937</v>
      </c>
      <c r="D1366" s="75">
        <f t="shared" si="472"/>
        <v>2.1667262477834308</v>
      </c>
      <c r="E1366" s="75">
        <f t="shared" si="473"/>
        <v>4.2419379302825062</v>
      </c>
      <c r="G1366" s="111">
        <v>41193</v>
      </c>
      <c r="H1366" s="140">
        <v>1356</v>
      </c>
      <c r="I1366" s="149">
        <f t="shared" si="474"/>
        <v>2012</v>
      </c>
      <c r="J1366" s="13">
        <f t="shared" si="475"/>
        <v>10</v>
      </c>
      <c r="K1366" s="13">
        <f t="shared" si="476"/>
        <v>11</v>
      </c>
      <c r="L1366" s="144">
        <f t="shared" si="483"/>
        <v>285</v>
      </c>
      <c r="M1366" s="23">
        <f t="shared" si="477"/>
        <v>1.0063509022050374</v>
      </c>
      <c r="N1366" s="35">
        <f t="shared" si="478"/>
        <v>-0.14959846431812918</v>
      </c>
      <c r="O1366" s="87">
        <f t="shared" si="479"/>
        <v>1.4066258898918715</v>
      </c>
      <c r="P1366" s="142">
        <f t="shared" si="480"/>
        <v>19.188534947311169</v>
      </c>
      <c r="R1366" s="60">
        <v>41193</v>
      </c>
      <c r="S1366" s="122">
        <v>1356</v>
      </c>
      <c r="T1366" s="73">
        <f>'Calcul Es et Ea'!C1365</f>
        <v>20.019169999999999</v>
      </c>
      <c r="U1366" s="65">
        <f>'Calcul Es et Ea'!D1365</f>
        <v>14.80767</v>
      </c>
      <c r="V1366" s="33">
        <f t="shared" si="462"/>
        <v>14.413659911022259</v>
      </c>
      <c r="W1366" s="33">
        <f t="shared" si="463"/>
        <v>8.3229404909947231</v>
      </c>
      <c r="X1366" s="35">
        <f t="shared" si="464"/>
        <v>0.5774342215907351</v>
      </c>
      <c r="Y1366" s="25">
        <f t="shared" si="465"/>
        <v>6.408664178065937</v>
      </c>
      <c r="AA1366" s="60">
        <v>41193</v>
      </c>
      <c r="AB1366" s="122">
        <v>1356</v>
      </c>
      <c r="AC1366" s="73">
        <f t="shared" si="481"/>
        <v>20.019169999999999</v>
      </c>
      <c r="AD1366" s="65">
        <f t="shared" si="482"/>
        <v>14.80767</v>
      </c>
      <c r="AE1366" s="33">
        <f>'Calcul Es et Ea'!I1365</f>
        <v>1.9550462037305967</v>
      </c>
      <c r="AF1366" s="47">
        <f t="shared" si="466"/>
        <v>293.17917</v>
      </c>
      <c r="AG1366" s="47">
        <f t="shared" si="467"/>
        <v>287.96767</v>
      </c>
      <c r="AH1366" s="33">
        <f t="shared" si="468"/>
        <v>36.223827518829182</v>
      </c>
      <c r="AI1366" s="33">
        <f t="shared" si="469"/>
        <v>33.716060390411037</v>
      </c>
      <c r="AJ1366" s="25">
        <f t="shared" si="470"/>
        <v>2.1667262477834308</v>
      </c>
    </row>
    <row r="1367" spans="1:36" x14ac:dyDescent="0.45">
      <c r="A1367" s="60">
        <v>41194</v>
      </c>
      <c r="B1367" s="122">
        <v>1357</v>
      </c>
      <c r="C1367" s="89">
        <f t="shared" si="471"/>
        <v>7.7458829649576364</v>
      </c>
      <c r="D1367" s="75">
        <f t="shared" si="472"/>
        <v>3.6635016830635854</v>
      </c>
      <c r="E1367" s="75">
        <f t="shared" si="473"/>
        <v>4.082381281894051</v>
      </c>
      <c r="G1367" s="111">
        <v>41194</v>
      </c>
      <c r="H1367" s="140">
        <v>1357</v>
      </c>
      <c r="I1367" s="149">
        <f t="shared" si="474"/>
        <v>2012</v>
      </c>
      <c r="J1367" s="13">
        <f t="shared" si="475"/>
        <v>10</v>
      </c>
      <c r="K1367" s="13">
        <f t="shared" si="476"/>
        <v>12</v>
      </c>
      <c r="L1367" s="144">
        <f t="shared" si="483"/>
        <v>286</v>
      </c>
      <c r="M1367" s="23">
        <f t="shared" si="477"/>
        <v>1.0069073833167805</v>
      </c>
      <c r="N1367" s="35">
        <f t="shared" si="478"/>
        <v>-0.1561287192018693</v>
      </c>
      <c r="O1367" s="87">
        <f t="shared" si="479"/>
        <v>1.3992735473470339</v>
      </c>
      <c r="P1367" s="142">
        <f t="shared" si="480"/>
        <v>18.922051320959625</v>
      </c>
      <c r="R1367" s="60">
        <v>41194</v>
      </c>
      <c r="S1367" s="122">
        <v>1357</v>
      </c>
      <c r="T1367" s="73">
        <f>'Calcul Es et Ea'!C1366</f>
        <v>17.280200000000001</v>
      </c>
      <c r="U1367" s="65">
        <f>'Calcul Es et Ea'!D1366</f>
        <v>9.4510109999999994</v>
      </c>
      <c r="V1367" s="33">
        <f t="shared" si="462"/>
        <v>14.213488070252033</v>
      </c>
      <c r="W1367" s="33">
        <f t="shared" si="463"/>
        <v>10.059588266178748</v>
      </c>
      <c r="X1367" s="35">
        <f t="shared" si="464"/>
        <v>0.70774944309643839</v>
      </c>
      <c r="Y1367" s="25">
        <f t="shared" si="465"/>
        <v>7.7458829649576364</v>
      </c>
      <c r="AA1367" s="60">
        <v>41194</v>
      </c>
      <c r="AB1367" s="122">
        <v>1357</v>
      </c>
      <c r="AC1367" s="73">
        <f t="shared" si="481"/>
        <v>17.280200000000001</v>
      </c>
      <c r="AD1367" s="65">
        <f t="shared" si="482"/>
        <v>9.4510109999999994</v>
      </c>
      <c r="AE1367" s="33">
        <f>'Calcul Es et Ea'!I1366</f>
        <v>1.2592437488606538</v>
      </c>
      <c r="AF1367" s="47">
        <f t="shared" si="466"/>
        <v>290.4402</v>
      </c>
      <c r="AG1367" s="47">
        <f t="shared" si="467"/>
        <v>282.61101100000002</v>
      </c>
      <c r="AH1367" s="33">
        <f t="shared" si="468"/>
        <v>34.88902250100908</v>
      </c>
      <c r="AI1367" s="33">
        <f t="shared" si="469"/>
        <v>31.2765043677677</v>
      </c>
      <c r="AJ1367" s="25">
        <f t="shared" si="470"/>
        <v>3.6635016830635854</v>
      </c>
    </row>
    <row r="1368" spans="1:36" x14ac:dyDescent="0.45">
      <c r="A1368" s="60">
        <v>41195</v>
      </c>
      <c r="B1368" s="121">
        <v>1358</v>
      </c>
      <c r="C1368" s="89">
        <f t="shared" si="471"/>
        <v>4.8166257598716102</v>
      </c>
      <c r="D1368" s="75">
        <f t="shared" si="472"/>
        <v>1.4656851998104736</v>
      </c>
      <c r="E1368" s="75">
        <f t="shared" si="473"/>
        <v>3.3509405600611366</v>
      </c>
      <c r="G1368" s="111">
        <v>41195</v>
      </c>
      <c r="H1368" s="139">
        <v>1358</v>
      </c>
      <c r="I1368" s="149">
        <f t="shared" si="474"/>
        <v>2012</v>
      </c>
      <c r="J1368" s="13">
        <f t="shared" si="475"/>
        <v>10</v>
      </c>
      <c r="K1368" s="13">
        <f t="shared" si="476"/>
        <v>13</v>
      </c>
      <c r="L1368" s="144">
        <f t="shared" si="483"/>
        <v>287</v>
      </c>
      <c r="M1368" s="23">
        <f t="shared" si="477"/>
        <v>1.0074618176217736</v>
      </c>
      <c r="N1368" s="35">
        <f t="shared" si="478"/>
        <v>-0.16261270977657588</v>
      </c>
      <c r="O1368" s="87">
        <f t="shared" si="479"/>
        <v>1.3919490196222926</v>
      </c>
      <c r="P1368" s="142">
        <f t="shared" si="480"/>
        <v>18.657729816948105</v>
      </c>
      <c r="R1368" s="60">
        <v>41195</v>
      </c>
      <c r="S1368" s="121">
        <v>1358</v>
      </c>
      <c r="T1368" s="73">
        <f>'Calcul Es et Ea'!C1367</f>
        <v>13.208690000000001</v>
      </c>
      <c r="U1368" s="65">
        <f>'Calcul Es et Ea'!D1367</f>
        <v>10.09497</v>
      </c>
      <c r="V1368" s="33">
        <f t="shared" si="462"/>
        <v>14.01494032929874</v>
      </c>
      <c r="W1368" s="33">
        <f t="shared" si="463"/>
        <v>6.2553581297033896</v>
      </c>
      <c r="X1368" s="35">
        <f t="shared" si="464"/>
        <v>0.44633498129323723</v>
      </c>
      <c r="Y1368" s="25">
        <f t="shared" si="465"/>
        <v>4.8166257598716102</v>
      </c>
      <c r="AA1368" s="60">
        <v>41195</v>
      </c>
      <c r="AB1368" s="121">
        <v>1358</v>
      </c>
      <c r="AC1368" s="73">
        <f t="shared" si="481"/>
        <v>13.208690000000001</v>
      </c>
      <c r="AD1368" s="65">
        <f t="shared" si="482"/>
        <v>10.09497</v>
      </c>
      <c r="AE1368" s="33">
        <f>'Calcul Es et Ea'!I1367</f>
        <v>1.3085237344674781</v>
      </c>
      <c r="AF1368" s="47">
        <f t="shared" si="466"/>
        <v>286.36869000000002</v>
      </c>
      <c r="AG1368" s="47">
        <f t="shared" si="467"/>
        <v>283.25497000000001</v>
      </c>
      <c r="AH1368" s="33">
        <f t="shared" si="468"/>
        <v>32.973422284827684</v>
      </c>
      <c r="AI1368" s="33">
        <f t="shared" si="469"/>
        <v>31.562547440128945</v>
      </c>
      <c r="AJ1368" s="25">
        <f t="shared" si="470"/>
        <v>1.4656851998104736</v>
      </c>
    </row>
    <row r="1369" spans="1:36" x14ac:dyDescent="0.45">
      <c r="A1369" s="60">
        <v>41196</v>
      </c>
      <c r="B1369" s="122">
        <v>1359</v>
      </c>
      <c r="C1369" s="89">
        <f t="shared" si="471"/>
        <v>7.5770320025843541</v>
      </c>
      <c r="D1369" s="75">
        <f t="shared" si="472"/>
        <v>3.6155700650905471</v>
      </c>
      <c r="E1369" s="75">
        <f t="shared" si="473"/>
        <v>3.9614619374938069</v>
      </c>
      <c r="G1369" s="111">
        <v>41196</v>
      </c>
      <c r="H1369" s="140">
        <v>1359</v>
      </c>
      <c r="I1369" s="149">
        <f t="shared" si="474"/>
        <v>2012</v>
      </c>
      <c r="J1369" s="13">
        <f t="shared" si="475"/>
        <v>10</v>
      </c>
      <c r="K1369" s="13">
        <f t="shared" si="476"/>
        <v>14</v>
      </c>
      <c r="L1369" s="144">
        <f t="shared" si="483"/>
        <v>288</v>
      </c>
      <c r="M1369" s="23">
        <f t="shared" si="477"/>
        <v>1.0080140408291658</v>
      </c>
      <c r="N1369" s="35">
        <f t="shared" si="478"/>
        <v>-0.16904851469590629</v>
      </c>
      <c r="O1369" s="87">
        <f t="shared" si="479"/>
        <v>1.3846538655843652</v>
      </c>
      <c r="P1369" s="142">
        <f t="shared" si="480"/>
        <v>18.395660183834881</v>
      </c>
      <c r="R1369" s="60">
        <v>41196</v>
      </c>
      <c r="S1369" s="122">
        <v>1359</v>
      </c>
      <c r="T1369" s="73">
        <f>'Calcul Es et Ea'!C1368</f>
        <v>13.49775</v>
      </c>
      <c r="U1369" s="65">
        <f>'Calcul Es et Ea'!D1368</f>
        <v>5.5712979999999996</v>
      </c>
      <c r="V1369" s="33">
        <f t="shared" si="462"/>
        <v>13.81808410368941</v>
      </c>
      <c r="W1369" s="33">
        <f t="shared" si="463"/>
        <v>9.8403013020576022</v>
      </c>
      <c r="X1369" s="35">
        <f t="shared" si="464"/>
        <v>0.71213210371402036</v>
      </c>
      <c r="Y1369" s="25">
        <f t="shared" si="465"/>
        <v>7.5770320025843541</v>
      </c>
      <c r="AA1369" s="60">
        <v>41196</v>
      </c>
      <c r="AB1369" s="122">
        <v>1359</v>
      </c>
      <c r="AC1369" s="73">
        <f t="shared" si="481"/>
        <v>13.49775</v>
      </c>
      <c r="AD1369" s="65">
        <f t="shared" si="482"/>
        <v>5.5712979999999996</v>
      </c>
      <c r="AE1369" s="33">
        <f>'Calcul Es et Ea'!I1368</f>
        <v>1.1689396327673485</v>
      </c>
      <c r="AF1369" s="47">
        <f t="shared" si="466"/>
        <v>286.65775000000002</v>
      </c>
      <c r="AG1369" s="47">
        <f t="shared" si="467"/>
        <v>278.73129800000004</v>
      </c>
      <c r="AH1369" s="33">
        <f t="shared" si="468"/>
        <v>33.106757231034457</v>
      </c>
      <c r="AI1369" s="33">
        <f t="shared" si="469"/>
        <v>29.594079910707226</v>
      </c>
      <c r="AJ1369" s="25">
        <f t="shared" si="470"/>
        <v>3.6155700650905471</v>
      </c>
    </row>
    <row r="1370" spans="1:36" x14ac:dyDescent="0.45">
      <c r="A1370" s="60">
        <v>41197</v>
      </c>
      <c r="B1370" s="122">
        <v>1360</v>
      </c>
      <c r="C1370" s="89">
        <f t="shared" si="471"/>
        <v>9.6357977116128879</v>
      </c>
      <c r="D1370" s="75">
        <f t="shared" si="472"/>
        <v>5.3118950307340338</v>
      </c>
      <c r="E1370" s="75">
        <f t="shared" si="473"/>
        <v>4.3239026808788541</v>
      </c>
      <c r="G1370" s="111">
        <v>41197</v>
      </c>
      <c r="H1370" s="140">
        <v>1360</v>
      </c>
      <c r="I1370" s="149">
        <f t="shared" si="474"/>
        <v>2012</v>
      </c>
      <c r="J1370" s="13">
        <f t="shared" si="475"/>
        <v>10</v>
      </c>
      <c r="K1370" s="13">
        <f t="shared" si="476"/>
        <v>15</v>
      </c>
      <c r="L1370" s="144">
        <f t="shared" si="483"/>
        <v>289</v>
      </c>
      <c r="M1370" s="23">
        <f t="shared" si="477"/>
        <v>1.0085638893033033</v>
      </c>
      <c r="N1370" s="35">
        <f t="shared" si="478"/>
        <v>-0.17543422689196619</v>
      </c>
      <c r="O1370" s="87">
        <f t="shared" si="479"/>
        <v>1.3773896856559982</v>
      </c>
      <c r="P1370" s="142">
        <f t="shared" si="480"/>
        <v>18.135930823000944</v>
      </c>
      <c r="R1370" s="60">
        <v>41197</v>
      </c>
      <c r="S1370" s="122">
        <v>1360</v>
      </c>
      <c r="T1370" s="73">
        <f>'Calcul Es et Ea'!C1369</f>
        <v>16.10134</v>
      </c>
      <c r="U1370" s="65">
        <f>'Calcul Es et Ea'!D1369</f>
        <v>2.9124880000000002</v>
      </c>
      <c r="V1370" s="33">
        <f t="shared" si="462"/>
        <v>13.62298579700539</v>
      </c>
      <c r="W1370" s="33">
        <f t="shared" si="463"/>
        <v>12.51402300209466</v>
      </c>
      <c r="X1370" s="35">
        <f t="shared" si="464"/>
        <v>0.91859620119735408</v>
      </c>
      <c r="Y1370" s="25">
        <f t="shared" si="465"/>
        <v>9.6357977116128879</v>
      </c>
      <c r="AA1370" s="60">
        <v>41197</v>
      </c>
      <c r="AB1370" s="122">
        <v>1360</v>
      </c>
      <c r="AC1370" s="73">
        <f t="shared" si="481"/>
        <v>16.10134</v>
      </c>
      <c r="AD1370" s="65">
        <f t="shared" si="482"/>
        <v>2.9124880000000002</v>
      </c>
      <c r="AE1370" s="33">
        <f>'Calcul Es et Ea'!I1369</f>
        <v>1.1474444025760044</v>
      </c>
      <c r="AF1370" s="47">
        <f t="shared" si="466"/>
        <v>289.26134000000002</v>
      </c>
      <c r="AG1370" s="47">
        <f t="shared" si="467"/>
        <v>276.07248800000002</v>
      </c>
      <c r="AH1370" s="33">
        <f t="shared" si="468"/>
        <v>34.326021343564641</v>
      </c>
      <c r="AI1370" s="33">
        <f t="shared" si="469"/>
        <v>28.480945974330385</v>
      </c>
      <c r="AJ1370" s="25">
        <f t="shared" si="470"/>
        <v>5.3118950307340338</v>
      </c>
    </row>
    <row r="1371" spans="1:36" x14ac:dyDescent="0.45">
      <c r="A1371" s="60">
        <v>41198</v>
      </c>
      <c r="B1371" s="121">
        <v>1361</v>
      </c>
      <c r="C1371" s="89">
        <f t="shared" si="471"/>
        <v>7.3474395660983136</v>
      </c>
      <c r="D1371" s="75">
        <f t="shared" si="472"/>
        <v>3.4892819893741409</v>
      </c>
      <c r="E1371" s="75">
        <f t="shared" si="473"/>
        <v>3.8581575767241727</v>
      </c>
      <c r="G1371" s="111">
        <v>41198</v>
      </c>
      <c r="H1371" s="139">
        <v>1361</v>
      </c>
      <c r="I1371" s="149">
        <f t="shared" si="474"/>
        <v>2012</v>
      </c>
      <c r="J1371" s="13">
        <f t="shared" si="475"/>
        <v>10</v>
      </c>
      <c r="K1371" s="13">
        <f t="shared" si="476"/>
        <v>16</v>
      </c>
      <c r="L1371" s="144">
        <f t="shared" si="483"/>
        <v>290</v>
      </c>
      <c r="M1371" s="23">
        <f t="shared" si="477"/>
        <v>1.0091112001122164</v>
      </c>
      <c r="N1371" s="35">
        <f t="shared" si="478"/>
        <v>-0.18176795414041763</v>
      </c>
      <c r="O1371" s="87">
        <f t="shared" si="479"/>
        <v>1.3701581231264388</v>
      </c>
      <c r="P1371" s="142">
        <f t="shared" si="480"/>
        <v>17.878628721631237</v>
      </c>
      <c r="R1371" s="60">
        <v>41198</v>
      </c>
      <c r="S1371" s="121">
        <v>1361</v>
      </c>
      <c r="T1371" s="73">
        <f>'Calcul Es et Ea'!C1370</f>
        <v>17.59327</v>
      </c>
      <c r="U1371" s="65">
        <f>'Calcul Es et Ea'!D1370</f>
        <v>9.7025799999999993</v>
      </c>
      <c r="V1371" s="33">
        <f t="shared" si="462"/>
        <v>13.42971075054052</v>
      </c>
      <c r="W1371" s="33">
        <f t="shared" si="463"/>
        <v>9.5421293066211863</v>
      </c>
      <c r="X1371" s="35">
        <f t="shared" si="464"/>
        <v>0.71052381424053634</v>
      </c>
      <c r="Y1371" s="25">
        <f t="shared" si="465"/>
        <v>7.3474395660983136</v>
      </c>
      <c r="AA1371" s="60">
        <v>41198</v>
      </c>
      <c r="AB1371" s="121">
        <v>1361</v>
      </c>
      <c r="AC1371" s="73">
        <f t="shared" si="481"/>
        <v>17.59327</v>
      </c>
      <c r="AD1371" s="65">
        <f t="shared" si="482"/>
        <v>9.7025799999999993</v>
      </c>
      <c r="AE1371" s="33">
        <f>'Calcul Es et Ea'!I1370</f>
        <v>1.432373621063783</v>
      </c>
      <c r="AF1371" s="47">
        <f t="shared" si="466"/>
        <v>290.75327000000004</v>
      </c>
      <c r="AG1371" s="47">
        <f t="shared" si="467"/>
        <v>282.86258000000004</v>
      </c>
      <c r="AH1371" s="33">
        <f t="shared" si="468"/>
        <v>35.039695577269036</v>
      </c>
      <c r="AI1371" s="33">
        <f t="shared" si="469"/>
        <v>31.388017518917017</v>
      </c>
      <c r="AJ1371" s="25">
        <f t="shared" si="470"/>
        <v>3.4892819893741409</v>
      </c>
    </row>
    <row r="1372" spans="1:36" x14ac:dyDescent="0.45">
      <c r="A1372" s="60">
        <v>41199</v>
      </c>
      <c r="B1372" s="122">
        <v>1362</v>
      </c>
      <c r="C1372" s="89">
        <f t="shared" si="471"/>
        <v>4.9098715491300355</v>
      </c>
      <c r="D1372" s="75">
        <f t="shared" si="472"/>
        <v>1.668467291127719</v>
      </c>
      <c r="E1372" s="75">
        <f t="shared" si="473"/>
        <v>3.2414042580023166</v>
      </c>
      <c r="G1372" s="111">
        <v>41199</v>
      </c>
      <c r="H1372" s="140">
        <v>1362</v>
      </c>
      <c r="I1372" s="149">
        <f t="shared" si="474"/>
        <v>2012</v>
      </c>
      <c r="J1372" s="13">
        <f t="shared" si="475"/>
        <v>10</v>
      </c>
      <c r="K1372" s="13">
        <f t="shared" si="476"/>
        <v>17</v>
      </c>
      <c r="L1372" s="144">
        <f t="shared" si="483"/>
        <v>291</v>
      </c>
      <c r="M1372" s="23">
        <f t="shared" si="477"/>
        <v>1.0096558110759004</v>
      </c>
      <c r="N1372" s="35">
        <f t="shared" si="478"/>
        <v>-0.18804781962118322</v>
      </c>
      <c r="O1372" s="87">
        <f t="shared" si="479"/>
        <v>1.3629608653931657</v>
      </c>
      <c r="P1372" s="142">
        <f t="shared" si="480"/>
        <v>17.623839387896325</v>
      </c>
      <c r="R1372" s="60">
        <v>41199</v>
      </c>
      <c r="S1372" s="122">
        <v>1362</v>
      </c>
      <c r="T1372" s="73">
        <f>'Calcul Es et Ea'!C1371</f>
        <v>15.49288</v>
      </c>
      <c r="U1372" s="65">
        <f>'Calcul Es et Ea'!D1371</f>
        <v>11.86669</v>
      </c>
      <c r="V1372" s="33">
        <f t="shared" si="462"/>
        <v>13.238323194612205</v>
      </c>
      <c r="W1372" s="33">
        <f t="shared" si="463"/>
        <v>6.3764565573117347</v>
      </c>
      <c r="X1372" s="35">
        <f t="shared" si="464"/>
        <v>0.48166648174195165</v>
      </c>
      <c r="Y1372" s="25">
        <f t="shared" si="465"/>
        <v>4.9098715491300355</v>
      </c>
      <c r="AA1372" s="60">
        <v>41199</v>
      </c>
      <c r="AB1372" s="122">
        <v>1362</v>
      </c>
      <c r="AC1372" s="73">
        <f t="shared" si="481"/>
        <v>15.49288</v>
      </c>
      <c r="AD1372" s="65">
        <f t="shared" si="482"/>
        <v>11.86669</v>
      </c>
      <c r="AE1372" s="33">
        <f>'Calcul Es et Ea'!I1371</f>
        <v>1.5202351481325964</v>
      </c>
      <c r="AF1372" s="47">
        <f t="shared" si="466"/>
        <v>288.65288000000004</v>
      </c>
      <c r="AG1372" s="47">
        <f t="shared" si="467"/>
        <v>285.02669000000003</v>
      </c>
      <c r="AH1372" s="33">
        <f t="shared" si="468"/>
        <v>34.038112798864425</v>
      </c>
      <c r="AI1372" s="33">
        <f t="shared" si="469"/>
        <v>32.359664543708092</v>
      </c>
      <c r="AJ1372" s="25">
        <f t="shared" si="470"/>
        <v>1.668467291127719</v>
      </c>
    </row>
    <row r="1373" spans="1:36" x14ac:dyDescent="0.45">
      <c r="A1373" s="60">
        <v>41200</v>
      </c>
      <c r="B1373" s="122">
        <v>1363</v>
      </c>
      <c r="C1373" s="89">
        <f t="shared" si="471"/>
        <v>4.033372795644194</v>
      </c>
      <c r="D1373" s="75">
        <f t="shared" si="472"/>
        <v>1.073901758721483</v>
      </c>
      <c r="E1373" s="75">
        <f t="shared" si="473"/>
        <v>2.9594710369227109</v>
      </c>
      <c r="G1373" s="111">
        <v>41200</v>
      </c>
      <c r="H1373" s="140">
        <v>1363</v>
      </c>
      <c r="I1373" s="149">
        <f t="shared" si="474"/>
        <v>2012</v>
      </c>
      <c r="J1373" s="13">
        <f t="shared" si="475"/>
        <v>10</v>
      </c>
      <c r="K1373" s="13">
        <f t="shared" si="476"/>
        <v>18</v>
      </c>
      <c r="L1373" s="144">
        <f t="shared" si="483"/>
        <v>292</v>
      </c>
      <c r="M1373" s="23">
        <f t="shared" si="477"/>
        <v>1.0101975608143732</v>
      </c>
      <c r="N1373" s="35">
        <f t="shared" si="478"/>
        <v>-0.19427196247459103</v>
      </c>
      <c r="O1373" s="87">
        <f t="shared" si="479"/>
        <v>1.3557996451292902</v>
      </c>
      <c r="P1373" s="142">
        <f t="shared" si="480"/>
        <v>17.371646788493795</v>
      </c>
      <c r="R1373" s="60">
        <v>41200</v>
      </c>
      <c r="S1373" s="122">
        <v>1363</v>
      </c>
      <c r="T1373" s="73">
        <f>'Calcul Es et Ea'!C1372</f>
        <v>13.74085</v>
      </c>
      <c r="U1373" s="65">
        <f>'Calcul Es et Ea'!D1372</f>
        <v>11.22221</v>
      </c>
      <c r="V1373" s="33">
        <f t="shared" si="462"/>
        <v>13.048886201645001</v>
      </c>
      <c r="W1373" s="33">
        <f t="shared" si="463"/>
        <v>5.238146487849602</v>
      </c>
      <c r="X1373" s="35">
        <f t="shared" si="464"/>
        <v>0.40142479648487223</v>
      </c>
      <c r="Y1373" s="25">
        <f t="shared" si="465"/>
        <v>4.033372795644194</v>
      </c>
      <c r="AA1373" s="60">
        <v>41200</v>
      </c>
      <c r="AB1373" s="122">
        <v>1363</v>
      </c>
      <c r="AC1373" s="73">
        <f t="shared" si="481"/>
        <v>13.74085</v>
      </c>
      <c r="AD1373" s="65">
        <f t="shared" si="482"/>
        <v>11.22221</v>
      </c>
      <c r="AE1373" s="33">
        <f>'Calcul Es et Ea'!I1372</f>
        <v>1.450116033423692</v>
      </c>
      <c r="AF1373" s="47">
        <f t="shared" si="466"/>
        <v>286.90085000000005</v>
      </c>
      <c r="AG1373" s="47">
        <f t="shared" si="467"/>
        <v>284.38221000000004</v>
      </c>
      <c r="AH1373" s="33">
        <f t="shared" si="468"/>
        <v>33.219204865175378</v>
      </c>
      <c r="AI1373" s="33">
        <f t="shared" si="469"/>
        <v>32.067979170617122</v>
      </c>
      <c r="AJ1373" s="25">
        <f t="shared" si="470"/>
        <v>1.073901758721483</v>
      </c>
    </row>
    <row r="1374" spans="1:36" x14ac:dyDescent="0.45">
      <c r="A1374" s="60">
        <v>41201</v>
      </c>
      <c r="B1374" s="121">
        <v>1364</v>
      </c>
      <c r="C1374" s="89">
        <f t="shared" si="471"/>
        <v>5.752101691838015</v>
      </c>
      <c r="D1374" s="75">
        <f t="shared" si="472"/>
        <v>2.3553601975130238</v>
      </c>
      <c r="E1374" s="75">
        <f t="shared" si="473"/>
        <v>3.3967414943249912</v>
      </c>
      <c r="G1374" s="111">
        <v>41201</v>
      </c>
      <c r="H1374" s="139">
        <v>1364</v>
      </c>
      <c r="I1374" s="149">
        <f t="shared" si="474"/>
        <v>2012</v>
      </c>
      <c r="J1374" s="13">
        <f t="shared" si="475"/>
        <v>10</v>
      </c>
      <c r="K1374" s="13">
        <f t="shared" si="476"/>
        <v>19</v>
      </c>
      <c r="L1374" s="144">
        <f t="shared" si="483"/>
        <v>293</v>
      </c>
      <c r="M1374" s="23">
        <f t="shared" si="477"/>
        <v>1.0107362887954954</v>
      </c>
      <c r="N1374" s="35">
        <f t="shared" si="478"/>
        <v>-0.20043853835278497</v>
      </c>
      <c r="O1374" s="87">
        <f t="shared" si="479"/>
        <v>1.3486762413707871</v>
      </c>
      <c r="P1374" s="142">
        <f t="shared" si="480"/>
        <v>17.122133288705911</v>
      </c>
      <c r="R1374" s="60">
        <v>41201</v>
      </c>
      <c r="S1374" s="121">
        <v>1364</v>
      </c>
      <c r="T1374" s="73">
        <f>'Calcul Es et Ea'!C1373</f>
        <v>16.405999999999999</v>
      </c>
      <c r="U1374" s="65">
        <f>'Calcul Es et Ea'!D1373</f>
        <v>11.13311</v>
      </c>
      <c r="V1374" s="33">
        <f t="shared" si="462"/>
        <v>12.861461641144333</v>
      </c>
      <c r="W1374" s="33">
        <f t="shared" si="463"/>
        <v>7.4702619374519674</v>
      </c>
      <c r="X1374" s="35">
        <f t="shared" si="464"/>
        <v>0.58082527055512101</v>
      </c>
      <c r="Y1374" s="25">
        <f t="shared" si="465"/>
        <v>5.752101691838015</v>
      </c>
      <c r="AA1374" s="60">
        <v>41201</v>
      </c>
      <c r="AB1374" s="121">
        <v>1364</v>
      </c>
      <c r="AC1374" s="73">
        <f t="shared" si="481"/>
        <v>16.405999999999999</v>
      </c>
      <c r="AD1374" s="65">
        <f t="shared" si="482"/>
        <v>11.13311</v>
      </c>
      <c r="AE1374" s="33">
        <f>'Calcul Es et Ea'!I1373</f>
        <v>1.5951451627008737</v>
      </c>
      <c r="AF1374" s="47">
        <f t="shared" si="466"/>
        <v>289.56600000000003</v>
      </c>
      <c r="AG1374" s="47">
        <f t="shared" si="467"/>
        <v>284.29311000000001</v>
      </c>
      <c r="AH1374" s="33">
        <f t="shared" si="468"/>
        <v>34.470863360607908</v>
      </c>
      <c r="AI1374" s="33">
        <f t="shared" si="469"/>
        <v>32.027809085285284</v>
      </c>
      <c r="AJ1374" s="25">
        <f t="shared" si="470"/>
        <v>2.3553601975130238</v>
      </c>
    </row>
    <row r="1375" spans="1:36" x14ac:dyDescent="0.45">
      <c r="A1375" s="60">
        <v>41202</v>
      </c>
      <c r="B1375" s="122">
        <v>1365</v>
      </c>
      <c r="C1375" s="89">
        <f t="shared" si="471"/>
        <v>4.7242536563883526</v>
      </c>
      <c r="D1375" s="75">
        <f t="shared" si="472"/>
        <v>1.7203989946805467</v>
      </c>
      <c r="E1375" s="75">
        <f t="shared" si="473"/>
        <v>3.0038546617078059</v>
      </c>
      <c r="G1375" s="111">
        <v>41202</v>
      </c>
      <c r="H1375" s="140">
        <v>1365</v>
      </c>
      <c r="I1375" s="149">
        <f t="shared" si="474"/>
        <v>2012</v>
      </c>
      <c r="J1375" s="13">
        <f t="shared" si="475"/>
        <v>10</v>
      </c>
      <c r="K1375" s="13">
        <f t="shared" si="476"/>
        <v>20</v>
      </c>
      <c r="L1375" s="144">
        <f t="shared" si="483"/>
        <v>294</v>
      </c>
      <c r="M1375" s="23">
        <f t="shared" si="477"/>
        <v>1.0112718353825392</v>
      </c>
      <c r="N1375" s="35">
        <f t="shared" si="478"/>
        <v>-0.20654571996624763</v>
      </c>
      <c r="O1375" s="87">
        <f t="shared" si="479"/>
        <v>1.3415924805174058</v>
      </c>
      <c r="P1375" s="142">
        <f t="shared" si="480"/>
        <v>16.875379595124748</v>
      </c>
      <c r="R1375" s="60">
        <v>41202</v>
      </c>
      <c r="S1375" s="122">
        <v>1365</v>
      </c>
      <c r="T1375" s="73">
        <f>'Calcul Es et Ea'!C1374</f>
        <v>13.43567</v>
      </c>
      <c r="U1375" s="65">
        <f>'Calcul Es et Ea'!D1374</f>
        <v>9.7740720000000003</v>
      </c>
      <c r="V1375" s="33">
        <f t="shared" si="462"/>
        <v>12.676110136673907</v>
      </c>
      <c r="W1375" s="33">
        <f t="shared" si="463"/>
        <v>6.1353943589459128</v>
      </c>
      <c r="X1375" s="35">
        <f t="shared" si="464"/>
        <v>0.48401238966796978</v>
      </c>
      <c r="Y1375" s="25">
        <f t="shared" si="465"/>
        <v>4.7242536563883526</v>
      </c>
      <c r="AA1375" s="60">
        <v>41202</v>
      </c>
      <c r="AB1375" s="122">
        <v>1365</v>
      </c>
      <c r="AC1375" s="73">
        <f t="shared" si="481"/>
        <v>13.43567</v>
      </c>
      <c r="AD1375" s="65">
        <f t="shared" si="482"/>
        <v>9.7740720000000003</v>
      </c>
      <c r="AE1375" s="33">
        <f>'Calcul Es et Ea'!I1374</f>
        <v>1.3752171084669502</v>
      </c>
      <c r="AF1375" s="47">
        <f t="shared" si="466"/>
        <v>286.59567000000004</v>
      </c>
      <c r="AG1375" s="47">
        <f t="shared" si="467"/>
        <v>282.93407200000001</v>
      </c>
      <c r="AH1375" s="33">
        <f t="shared" si="468"/>
        <v>33.078087502940008</v>
      </c>
      <c r="AI1375" s="33">
        <f t="shared" si="469"/>
        <v>31.419762163645728</v>
      </c>
      <c r="AJ1375" s="25">
        <f t="shared" si="470"/>
        <v>1.7203989946805467</v>
      </c>
    </row>
    <row r="1376" spans="1:36" x14ac:dyDescent="0.45">
      <c r="A1376" s="60">
        <v>41203</v>
      </c>
      <c r="B1376" s="122">
        <v>1366</v>
      </c>
      <c r="C1376" s="89">
        <f t="shared" si="471"/>
        <v>4.2807432729088184</v>
      </c>
      <c r="D1376" s="75">
        <f t="shared" si="472"/>
        <v>1.3586342713078556</v>
      </c>
      <c r="E1376" s="75">
        <f t="shared" si="473"/>
        <v>2.9221090016009628</v>
      </c>
      <c r="G1376" s="111">
        <v>41203</v>
      </c>
      <c r="H1376" s="140">
        <v>1366</v>
      </c>
      <c r="I1376" s="149">
        <f t="shared" si="474"/>
        <v>2012</v>
      </c>
      <c r="J1376" s="13">
        <f t="shared" si="475"/>
        <v>10</v>
      </c>
      <c r="K1376" s="13">
        <f t="shared" si="476"/>
        <v>21</v>
      </c>
      <c r="L1376" s="144">
        <f t="shared" si="483"/>
        <v>295</v>
      </c>
      <c r="M1376" s="23">
        <f t="shared" si="477"/>
        <v>1.0118040418814931</v>
      </c>
      <c r="N1376" s="35">
        <f t="shared" si="478"/>
        <v>-0.212591697625262</v>
      </c>
      <c r="O1376" s="87">
        <f t="shared" si="479"/>
        <v>1.3345502372408495</v>
      </c>
      <c r="P1376" s="142">
        <f t="shared" si="480"/>
        <v>16.63146470119252</v>
      </c>
      <c r="R1376" s="60">
        <v>41203</v>
      </c>
      <c r="S1376" s="122">
        <v>1366</v>
      </c>
      <c r="T1376" s="73">
        <f>'Calcul Es et Ea'!C1375</f>
        <v>15.58039</v>
      </c>
      <c r="U1376" s="65">
        <f>'Calcul Es et Ea'!D1375</f>
        <v>12.485189999999999</v>
      </c>
      <c r="V1376" s="33">
        <f t="shared" si="462"/>
        <v>12.492891024947774</v>
      </c>
      <c r="W1376" s="33">
        <f t="shared" si="463"/>
        <v>5.5594068479335297</v>
      </c>
      <c r="X1376" s="35">
        <f t="shared" si="464"/>
        <v>0.44500563054873604</v>
      </c>
      <c r="Y1376" s="25">
        <f t="shared" si="465"/>
        <v>4.2807432729088184</v>
      </c>
      <c r="AA1376" s="60">
        <v>41203</v>
      </c>
      <c r="AB1376" s="122">
        <v>1366</v>
      </c>
      <c r="AC1376" s="73">
        <f t="shared" si="481"/>
        <v>15.58039</v>
      </c>
      <c r="AD1376" s="65">
        <f t="shared" si="482"/>
        <v>12.485189999999999</v>
      </c>
      <c r="AE1376" s="33">
        <f>'Calcul Es et Ea'!I1375</f>
        <v>1.6090650915906435</v>
      </c>
      <c r="AF1376" s="47">
        <f t="shared" si="466"/>
        <v>288.74039000000005</v>
      </c>
      <c r="AG1376" s="47">
        <f t="shared" si="467"/>
        <v>285.64519000000001</v>
      </c>
      <c r="AH1376" s="33">
        <f t="shared" si="468"/>
        <v>34.079408490470925</v>
      </c>
      <c r="AI1376" s="33">
        <f t="shared" si="469"/>
        <v>32.641458406929559</v>
      </c>
      <c r="AJ1376" s="25">
        <f t="shared" si="470"/>
        <v>1.3586342713078556</v>
      </c>
    </row>
    <row r="1377" spans="1:36" x14ac:dyDescent="0.45">
      <c r="A1377" s="60">
        <v>41204</v>
      </c>
      <c r="B1377" s="121">
        <v>1367</v>
      </c>
      <c r="C1377" s="89">
        <f t="shared" si="471"/>
        <v>4.735219172114606</v>
      </c>
      <c r="D1377" s="75">
        <f t="shared" si="472"/>
        <v>1.6736083977864906</v>
      </c>
      <c r="E1377" s="75">
        <f t="shared" si="473"/>
        <v>3.0616107743281153</v>
      </c>
      <c r="G1377" s="111">
        <v>41204</v>
      </c>
      <c r="H1377" s="139">
        <v>1367</v>
      </c>
      <c r="I1377" s="149">
        <f t="shared" si="474"/>
        <v>2012</v>
      </c>
      <c r="J1377" s="13">
        <f t="shared" si="475"/>
        <v>10</v>
      </c>
      <c r="K1377" s="13">
        <f t="shared" si="476"/>
        <v>22</v>
      </c>
      <c r="L1377" s="144">
        <f t="shared" si="483"/>
        <v>296</v>
      </c>
      <c r="M1377" s="23">
        <f t="shared" si="477"/>
        <v>1.0123327505880855</v>
      </c>
      <c r="N1377" s="35">
        <f t="shared" si="478"/>
        <v>-0.21857467977616568</v>
      </c>
      <c r="O1377" s="87">
        <f t="shared" si="479"/>
        <v>1.3275514352935096</v>
      </c>
      <c r="P1377" s="142">
        <f t="shared" si="480"/>
        <v>16.390465835698343</v>
      </c>
      <c r="R1377" s="60">
        <v>41204</v>
      </c>
      <c r="S1377" s="121">
        <v>1367</v>
      </c>
      <c r="T1377" s="73">
        <f>'Calcul Es et Ea'!C1376</f>
        <v>18.022410000000001</v>
      </c>
      <c r="U1377" s="65">
        <f>'Calcul Es et Ea'!D1376</f>
        <v>14.122909999999999</v>
      </c>
      <c r="V1377" s="33">
        <f t="shared" si="462"/>
        <v>12.311862317143168</v>
      </c>
      <c r="W1377" s="33">
        <f t="shared" si="463"/>
        <v>6.1496352884605265</v>
      </c>
      <c r="X1377" s="35">
        <f t="shared" si="464"/>
        <v>0.49948863381112613</v>
      </c>
      <c r="Y1377" s="25">
        <f t="shared" si="465"/>
        <v>4.735219172114606</v>
      </c>
      <c r="AA1377" s="60">
        <v>41204</v>
      </c>
      <c r="AB1377" s="121">
        <v>1367</v>
      </c>
      <c r="AC1377" s="73">
        <f t="shared" si="481"/>
        <v>18.022410000000001</v>
      </c>
      <c r="AD1377" s="65">
        <f t="shared" si="482"/>
        <v>14.122909999999999</v>
      </c>
      <c r="AE1377" s="33">
        <f>'Calcul Es et Ea'!I1376</f>
        <v>1.8349171334568442</v>
      </c>
      <c r="AF1377" s="47">
        <f t="shared" si="466"/>
        <v>291.18241</v>
      </c>
      <c r="AG1377" s="47">
        <f t="shared" si="467"/>
        <v>287.28291000000002</v>
      </c>
      <c r="AH1377" s="33">
        <f t="shared" si="468"/>
        <v>35.247022684351485</v>
      </c>
      <c r="AI1377" s="33">
        <f t="shared" si="469"/>
        <v>33.396507984361378</v>
      </c>
      <c r="AJ1377" s="25">
        <f t="shared" si="470"/>
        <v>1.6736083977864906</v>
      </c>
    </row>
    <row r="1378" spans="1:36" x14ac:dyDescent="0.45">
      <c r="A1378" s="60">
        <v>41205</v>
      </c>
      <c r="B1378" s="122">
        <v>1368</v>
      </c>
      <c r="C1378" s="89">
        <f t="shared" si="471"/>
        <v>6.0640691490472882</v>
      </c>
      <c r="D1378" s="75">
        <f t="shared" si="472"/>
        <v>2.713439732110257</v>
      </c>
      <c r="E1378" s="75">
        <f t="shared" si="473"/>
        <v>3.3506294169370312</v>
      </c>
      <c r="G1378" s="111">
        <v>41205</v>
      </c>
      <c r="H1378" s="140">
        <v>1368</v>
      </c>
      <c r="I1378" s="149">
        <f t="shared" si="474"/>
        <v>2012</v>
      </c>
      <c r="J1378" s="13">
        <f t="shared" si="475"/>
        <v>10</v>
      </c>
      <c r="K1378" s="13">
        <f t="shared" si="476"/>
        <v>23</v>
      </c>
      <c r="L1378" s="144">
        <f t="shared" si="483"/>
        <v>297</v>
      </c>
      <c r="M1378" s="23">
        <f t="shared" si="477"/>
        <v>1.012857804834516</v>
      </c>
      <c r="N1378" s="35">
        <f t="shared" si="478"/>
        <v>-0.22449289353222343</v>
      </c>
      <c r="O1378" s="87">
        <f t="shared" si="479"/>
        <v>1.3205980482108086</v>
      </c>
      <c r="P1378" s="142">
        <f t="shared" si="480"/>
        <v>16.152458414368791</v>
      </c>
      <c r="R1378" s="60">
        <v>41205</v>
      </c>
      <c r="S1378" s="122">
        <v>1368</v>
      </c>
      <c r="T1378" s="73">
        <f>'Calcul Es et Ea'!C1377</f>
        <v>19.371320000000001</v>
      </c>
      <c r="U1378" s="65">
        <f>'Calcul Es et Ea'!D1377</f>
        <v>12.78622</v>
      </c>
      <c r="V1378" s="33">
        <f t="shared" ref="V1378:V1441" si="484">(0.75+2*$T$2/100000)*P1378</f>
        <v>12.133080662537262</v>
      </c>
      <c r="W1378" s="33">
        <f t="shared" ref="W1378:W1441" si="485">$T$4*SQRT(T1378-U1378)*P1378</f>
        <v>7.8754144792821918</v>
      </c>
      <c r="X1378" s="35">
        <f t="shared" ref="X1378:X1441" si="486">IF(W1378/V1378&lt;=1,W1378/V1378,1)</f>
        <v>0.64908613882364896</v>
      </c>
      <c r="Y1378" s="25">
        <f t="shared" ref="Y1378:Y1441" si="487">0.77*W1378</f>
        <v>6.0640691490472882</v>
      </c>
      <c r="AA1378" s="60">
        <v>41205</v>
      </c>
      <c r="AB1378" s="122">
        <v>1368</v>
      </c>
      <c r="AC1378" s="73">
        <f t="shared" si="481"/>
        <v>19.371320000000001</v>
      </c>
      <c r="AD1378" s="65">
        <f t="shared" si="482"/>
        <v>12.78622</v>
      </c>
      <c r="AE1378" s="33">
        <f>'Calcul Es et Ea'!I1377</f>
        <v>1.8391719459397049</v>
      </c>
      <c r="AF1378" s="47">
        <f t="shared" ref="AF1378:AF1441" si="488">273.16+AC1378</f>
        <v>292.53132000000005</v>
      </c>
      <c r="AG1378" s="47">
        <f t="shared" ref="AG1378:AG1441" si="489">273.16+AD1378</f>
        <v>285.94622000000004</v>
      </c>
      <c r="AH1378" s="33">
        <f t="shared" ref="AH1378:AH1441" si="490">$E$2*AF1378^4</f>
        <v>35.904706140717614</v>
      </c>
      <c r="AI1378" s="33">
        <f t="shared" ref="AI1378:AI1441" si="491">$E$2*AG1378^4</f>
        <v>32.77927416462051</v>
      </c>
      <c r="AJ1378" s="25">
        <f t="shared" ref="AJ1378:AJ1441" si="492">(AH1378+AI1378)/2*(0.34-0.14*SQRT(AE1378))*(1.35*X1378-0.35)</f>
        <v>2.713439732110257</v>
      </c>
    </row>
    <row r="1379" spans="1:36" x14ac:dyDescent="0.45">
      <c r="A1379" s="60">
        <v>41206</v>
      </c>
      <c r="B1379" s="122">
        <v>1369</v>
      </c>
      <c r="C1379" s="89">
        <f t="shared" si="471"/>
        <v>5.2920928455201608</v>
      </c>
      <c r="D1379" s="75">
        <f t="shared" si="472"/>
        <v>2.3757409880618838</v>
      </c>
      <c r="E1379" s="75">
        <f t="shared" si="473"/>
        <v>2.916351857458277</v>
      </c>
      <c r="G1379" s="111">
        <v>41206</v>
      </c>
      <c r="H1379" s="140">
        <v>1369</v>
      </c>
      <c r="I1379" s="149">
        <f t="shared" si="474"/>
        <v>2012</v>
      </c>
      <c r="J1379" s="13">
        <f t="shared" si="475"/>
        <v>10</v>
      </c>
      <c r="K1379" s="13">
        <f t="shared" si="476"/>
        <v>24</v>
      </c>
      <c r="L1379" s="144">
        <f t="shared" si="483"/>
        <v>298</v>
      </c>
      <c r="M1379" s="23">
        <f t="shared" si="477"/>
        <v>1.0133790490358798</v>
      </c>
      <c r="N1379" s="35">
        <f t="shared" si="478"/>
        <v>-0.23034458519897447</v>
      </c>
      <c r="O1379" s="87">
        <f t="shared" si="479"/>
        <v>1.3136920998999171</v>
      </c>
      <c r="P1379" s="142">
        <f t="shared" si="480"/>
        <v>15.917515994682178</v>
      </c>
      <c r="R1379" s="60">
        <v>41206</v>
      </c>
      <c r="S1379" s="122">
        <v>1369</v>
      </c>
      <c r="T1379" s="73">
        <f>'Calcul Es et Ea'!C1378</f>
        <v>16.762589999999999</v>
      </c>
      <c r="U1379" s="65">
        <f>'Calcul Es et Ea'!D1378</f>
        <v>11.598240000000001</v>
      </c>
      <c r="V1379" s="33">
        <f t="shared" si="484"/>
        <v>11.956601314565466</v>
      </c>
      <c r="W1379" s="33">
        <f t="shared" si="485"/>
        <v>6.8728478513248845</v>
      </c>
      <c r="X1379" s="35">
        <f t="shared" si="486"/>
        <v>0.57481617647921568</v>
      </c>
      <c r="Y1379" s="25">
        <f t="shared" si="487"/>
        <v>5.2920928455201608</v>
      </c>
      <c r="AA1379" s="60">
        <v>41206</v>
      </c>
      <c r="AB1379" s="122">
        <v>1369</v>
      </c>
      <c r="AC1379" s="73">
        <f t="shared" si="481"/>
        <v>16.762589999999999</v>
      </c>
      <c r="AD1379" s="65">
        <f t="shared" si="482"/>
        <v>11.598240000000001</v>
      </c>
      <c r="AE1379" s="33">
        <f>'Calcul Es et Ea'!I1378</f>
        <v>1.5309810737012937</v>
      </c>
      <c r="AF1379" s="47">
        <f t="shared" si="488"/>
        <v>289.92259000000001</v>
      </c>
      <c r="AG1379" s="47">
        <f t="shared" si="489"/>
        <v>284.75824</v>
      </c>
      <c r="AH1379" s="33">
        <f t="shared" si="490"/>
        <v>34.640975728420706</v>
      </c>
      <c r="AI1379" s="33">
        <f t="shared" si="491"/>
        <v>32.237925950715628</v>
      </c>
      <c r="AJ1379" s="25">
        <f t="shared" si="492"/>
        <v>2.3757409880618838</v>
      </c>
    </row>
    <row r="1380" spans="1:36" x14ac:dyDescent="0.45">
      <c r="A1380" s="60">
        <v>41207</v>
      </c>
      <c r="B1380" s="121">
        <v>1370</v>
      </c>
      <c r="C1380" s="89">
        <f t="shared" si="471"/>
        <v>3.3272277870056364</v>
      </c>
      <c r="D1380" s="75">
        <f t="shared" si="472"/>
        <v>0.83168286013644166</v>
      </c>
      <c r="E1380" s="75">
        <f t="shared" si="473"/>
        <v>2.4955449268691945</v>
      </c>
      <c r="G1380" s="111">
        <v>41207</v>
      </c>
      <c r="H1380" s="139">
        <v>1370</v>
      </c>
      <c r="I1380" s="149">
        <f t="shared" si="474"/>
        <v>2012</v>
      </c>
      <c r="J1380" s="13">
        <f t="shared" si="475"/>
        <v>10</v>
      </c>
      <c r="K1380" s="13">
        <f t="shared" si="476"/>
        <v>25</v>
      </c>
      <c r="L1380" s="144">
        <f t="shared" si="483"/>
        <v>299</v>
      </c>
      <c r="M1380" s="23">
        <f t="shared" si="477"/>
        <v>1.013896328736271</v>
      </c>
      <c r="N1380" s="35">
        <f t="shared" si="478"/>
        <v>-0.23612802079388742</v>
      </c>
      <c r="O1380" s="87">
        <f t="shared" si="479"/>
        <v>1.3068356651073962</v>
      </c>
      <c r="P1380" s="142">
        <f t="shared" si="480"/>
        <v>15.685710234031415</v>
      </c>
      <c r="R1380" s="60">
        <v>41207</v>
      </c>
      <c r="S1380" s="121">
        <v>1370</v>
      </c>
      <c r="T1380" s="73">
        <f>'Calcul Es et Ea'!C1379</f>
        <v>12.09975</v>
      </c>
      <c r="U1380" s="65">
        <f>'Calcul Es et Ea'!D1379</f>
        <v>9.997579</v>
      </c>
      <c r="V1380" s="33">
        <f t="shared" si="484"/>
        <v>11.782478099395039</v>
      </c>
      <c r="W1380" s="33">
        <f t="shared" si="485"/>
        <v>4.3210750480592681</v>
      </c>
      <c r="X1380" s="35">
        <f t="shared" si="486"/>
        <v>0.36673737151110258</v>
      </c>
      <c r="Y1380" s="25">
        <f t="shared" si="487"/>
        <v>3.3272277870056364</v>
      </c>
      <c r="AA1380" s="60">
        <v>41207</v>
      </c>
      <c r="AB1380" s="121">
        <v>1370</v>
      </c>
      <c r="AC1380" s="73">
        <f t="shared" si="481"/>
        <v>12.09975</v>
      </c>
      <c r="AD1380" s="65">
        <f t="shared" si="482"/>
        <v>9.997579</v>
      </c>
      <c r="AE1380" s="33">
        <f>'Calcul Es et Ea'!I1379</f>
        <v>1.3197636481406827</v>
      </c>
      <c r="AF1380" s="47">
        <f t="shared" si="488"/>
        <v>285.25975000000005</v>
      </c>
      <c r="AG1380" s="47">
        <f t="shared" si="489"/>
        <v>283.157579</v>
      </c>
      <c r="AH1380" s="33">
        <f t="shared" si="490"/>
        <v>32.46563354662991</v>
      </c>
      <c r="AI1380" s="33">
        <f t="shared" si="491"/>
        <v>31.51916146773176</v>
      </c>
      <c r="AJ1380" s="25">
        <f t="shared" si="492"/>
        <v>0.83168286013644166</v>
      </c>
    </row>
    <row r="1381" spans="1:36" x14ac:dyDescent="0.45">
      <c r="A1381" s="60">
        <v>41208</v>
      </c>
      <c r="B1381" s="122">
        <v>1371</v>
      </c>
      <c r="C1381" s="89">
        <f t="shared" si="471"/>
        <v>4.4986815254442494</v>
      </c>
      <c r="D1381" s="75">
        <f t="shared" si="472"/>
        <v>1.9043956740853216</v>
      </c>
      <c r="E1381" s="75">
        <f t="shared" si="473"/>
        <v>2.5942858513589275</v>
      </c>
      <c r="G1381" s="111">
        <v>41208</v>
      </c>
      <c r="H1381" s="140">
        <v>1371</v>
      </c>
      <c r="I1381" s="149">
        <f t="shared" si="474"/>
        <v>2012</v>
      </c>
      <c r="J1381" s="13">
        <f t="shared" si="475"/>
        <v>10</v>
      </c>
      <c r="K1381" s="13">
        <f t="shared" si="476"/>
        <v>26</v>
      </c>
      <c r="L1381" s="144">
        <f t="shared" si="483"/>
        <v>300</v>
      </c>
      <c r="M1381" s="23">
        <f t="shared" si="477"/>
        <v>1.0144094906545502</v>
      </c>
      <c r="N1381" s="35">
        <f t="shared" si="478"/>
        <v>-0.2418414865601794</v>
      </c>
      <c r="O1381" s="87">
        <f t="shared" si="479"/>
        <v>1.3000308697580816</v>
      </c>
      <c r="P1381" s="142">
        <f t="shared" si="480"/>
        <v>15.457110851352441</v>
      </c>
      <c r="R1381" s="60">
        <v>41208</v>
      </c>
      <c r="S1381" s="122">
        <v>1371</v>
      </c>
      <c r="T1381" s="73">
        <f>'Calcul Es et Ea'!C1380</f>
        <v>12.58023</v>
      </c>
      <c r="U1381" s="65">
        <f>'Calcul Es et Ea'!D1380</f>
        <v>8.6226909999999997</v>
      </c>
      <c r="V1381" s="33">
        <f t="shared" si="484"/>
        <v>11.610763387101901</v>
      </c>
      <c r="W1381" s="33">
        <f t="shared" si="485"/>
        <v>5.8424435395379861</v>
      </c>
      <c r="X1381" s="35">
        <f t="shared" si="486"/>
        <v>0.50319202491269499</v>
      </c>
      <c r="Y1381" s="25">
        <f t="shared" si="487"/>
        <v>4.4986815254442494</v>
      </c>
      <c r="AA1381" s="60">
        <v>41208</v>
      </c>
      <c r="AB1381" s="122">
        <v>1371</v>
      </c>
      <c r="AC1381" s="73">
        <f t="shared" si="481"/>
        <v>12.58023</v>
      </c>
      <c r="AD1381" s="65">
        <f t="shared" si="482"/>
        <v>8.6226909999999997</v>
      </c>
      <c r="AE1381" s="33">
        <f>'Calcul Es et Ea'!I1380</f>
        <v>1.2758379567269877</v>
      </c>
      <c r="AF1381" s="47">
        <f t="shared" si="488"/>
        <v>285.74023</v>
      </c>
      <c r="AG1381" s="47">
        <f t="shared" si="489"/>
        <v>281.782691</v>
      </c>
      <c r="AH1381" s="33">
        <f t="shared" si="490"/>
        <v>32.684922017440847</v>
      </c>
      <c r="AI1381" s="33">
        <f t="shared" si="491"/>
        <v>30.91143326535671</v>
      </c>
      <c r="AJ1381" s="25">
        <f t="shared" si="492"/>
        <v>1.9043956740853216</v>
      </c>
    </row>
    <row r="1382" spans="1:36" x14ac:dyDescent="0.45">
      <c r="A1382" s="60">
        <v>41209</v>
      </c>
      <c r="B1382" s="122">
        <v>1372</v>
      </c>
      <c r="C1382" s="89">
        <f t="shared" si="471"/>
        <v>5.0238825428707656</v>
      </c>
      <c r="D1382" s="75">
        <f t="shared" si="472"/>
        <v>2.7147914084827058</v>
      </c>
      <c r="E1382" s="75">
        <f t="shared" si="473"/>
        <v>2.3090911343880598</v>
      </c>
      <c r="G1382" s="111">
        <v>41209</v>
      </c>
      <c r="H1382" s="140">
        <v>1372</v>
      </c>
      <c r="I1382" s="149">
        <f t="shared" si="474"/>
        <v>2012</v>
      </c>
      <c r="J1382" s="13">
        <f t="shared" si="475"/>
        <v>10</v>
      </c>
      <c r="K1382" s="13">
        <f t="shared" si="476"/>
        <v>27</v>
      </c>
      <c r="L1382" s="144">
        <f t="shared" si="483"/>
        <v>301</v>
      </c>
      <c r="M1382" s="23">
        <f t="shared" si="477"/>
        <v>1.0149183827297661</v>
      </c>
      <c r="N1382" s="35">
        <f t="shared" si="478"/>
        <v>-0.24748328947463652</v>
      </c>
      <c r="O1382" s="87">
        <f t="shared" si="479"/>
        <v>1.2932798911573391</v>
      </c>
      <c r="P1382" s="142">
        <f t="shared" si="480"/>
        <v>15.231785592328984</v>
      </c>
      <c r="R1382" s="60">
        <v>41209</v>
      </c>
      <c r="S1382" s="122">
        <v>1372</v>
      </c>
      <c r="T1382" s="73">
        <f>'Calcul Es et Ea'!C1381</f>
        <v>9.5076870000000007</v>
      </c>
      <c r="U1382" s="65">
        <f>'Calcul Es et Ea'!D1381</f>
        <v>4.4250550000000004</v>
      </c>
      <c r="V1382" s="33">
        <f t="shared" si="484"/>
        <v>11.44150806553384</v>
      </c>
      <c r="W1382" s="33">
        <f t="shared" si="485"/>
        <v>6.5245227829490462</v>
      </c>
      <c r="X1382" s="35">
        <f t="shared" si="486"/>
        <v>0.57025024547274339</v>
      </c>
      <c r="Y1382" s="25">
        <f t="shared" si="487"/>
        <v>5.0238825428707656</v>
      </c>
      <c r="AA1382" s="60">
        <v>41209</v>
      </c>
      <c r="AB1382" s="122">
        <v>1372</v>
      </c>
      <c r="AC1382" s="73">
        <f t="shared" si="481"/>
        <v>9.5076870000000007</v>
      </c>
      <c r="AD1382" s="65">
        <f t="shared" si="482"/>
        <v>4.4250550000000004</v>
      </c>
      <c r="AE1382" s="33">
        <f>'Calcul Es et Ea'!I1381</f>
        <v>0.8090571535745239</v>
      </c>
      <c r="AF1382" s="47">
        <f t="shared" si="488"/>
        <v>282.667687</v>
      </c>
      <c r="AG1382" s="47">
        <f t="shared" si="489"/>
        <v>277.58505500000001</v>
      </c>
      <c r="AH1382" s="33">
        <f t="shared" si="490"/>
        <v>31.3016012026252</v>
      </c>
      <c r="AI1382" s="33">
        <f t="shared" si="491"/>
        <v>29.110268712083943</v>
      </c>
      <c r="AJ1382" s="25">
        <f t="shared" si="492"/>
        <v>2.7147914084827058</v>
      </c>
    </row>
    <row r="1383" spans="1:36" x14ac:dyDescent="0.45">
      <c r="A1383" s="60">
        <v>41210</v>
      </c>
      <c r="B1383" s="121">
        <v>1373</v>
      </c>
      <c r="C1383" s="89">
        <f t="shared" si="471"/>
        <v>7.3148185450411036</v>
      </c>
      <c r="D1383" s="75">
        <f t="shared" si="472"/>
        <v>4.9673223120595216</v>
      </c>
      <c r="E1383" s="75">
        <f t="shared" si="473"/>
        <v>2.3474962329815821</v>
      </c>
      <c r="G1383" s="111">
        <v>41210</v>
      </c>
      <c r="H1383" s="139">
        <v>1373</v>
      </c>
      <c r="I1383" s="149">
        <f t="shared" si="474"/>
        <v>2012</v>
      </c>
      <c r="J1383" s="13">
        <f t="shared" si="475"/>
        <v>10</v>
      </c>
      <c r="K1383" s="13">
        <f t="shared" si="476"/>
        <v>28</v>
      </c>
      <c r="L1383" s="144">
        <f t="shared" si="483"/>
        <v>302</v>
      </c>
      <c r="M1383" s="23">
        <f t="shared" si="477"/>
        <v>1.015422854166214</v>
      </c>
      <c r="N1383" s="35">
        <f t="shared" si="478"/>
        <v>-0.25305175774929578</v>
      </c>
      <c r="O1383" s="87">
        <f t="shared" si="479"/>
        <v>1.2865849580486401</v>
      </c>
      <c r="P1383" s="142">
        <f t="shared" si="480"/>
        <v>15.009800198275922</v>
      </c>
      <c r="R1383" s="60">
        <v>41210</v>
      </c>
      <c r="S1383" s="121">
        <v>1373</v>
      </c>
      <c r="T1383" s="73">
        <f>'Calcul Es et Ea'!C1382</f>
        <v>12.676500000000001</v>
      </c>
      <c r="U1383" s="65">
        <f>'Calcul Es et Ea'!D1382</f>
        <v>1.580444</v>
      </c>
      <c r="V1383" s="33">
        <f t="shared" si="484"/>
        <v>11.274761516936943</v>
      </c>
      <c r="W1383" s="33">
        <f t="shared" si="485"/>
        <v>9.4997643442092254</v>
      </c>
      <c r="X1383" s="35">
        <f t="shared" si="486"/>
        <v>0.8425689829393449</v>
      </c>
      <c r="Y1383" s="25">
        <f t="shared" si="487"/>
        <v>7.3148185450411036</v>
      </c>
      <c r="AA1383" s="60">
        <v>41210</v>
      </c>
      <c r="AB1383" s="121">
        <v>1373</v>
      </c>
      <c r="AC1383" s="73">
        <f t="shared" si="481"/>
        <v>12.676500000000001</v>
      </c>
      <c r="AD1383" s="65">
        <f t="shared" si="482"/>
        <v>1.580444</v>
      </c>
      <c r="AE1383" s="33">
        <f>'Calcul Es et Ea'!I1382</f>
        <v>0.88947395382404482</v>
      </c>
      <c r="AF1383" s="47">
        <f t="shared" si="488"/>
        <v>285.8365</v>
      </c>
      <c r="AG1383" s="47">
        <f t="shared" si="489"/>
        <v>274.74044400000002</v>
      </c>
      <c r="AH1383" s="33">
        <f t="shared" si="490"/>
        <v>32.728992367502912</v>
      </c>
      <c r="AI1383" s="33">
        <f t="shared" si="491"/>
        <v>27.935231601332148</v>
      </c>
      <c r="AJ1383" s="25">
        <f t="shared" si="492"/>
        <v>4.9673223120595216</v>
      </c>
    </row>
    <row r="1384" spans="1:36" x14ac:dyDescent="0.45">
      <c r="A1384" s="60">
        <v>41211</v>
      </c>
      <c r="B1384" s="122">
        <v>1374</v>
      </c>
      <c r="C1384" s="89">
        <f t="shared" si="471"/>
        <v>6.9261220446398726</v>
      </c>
      <c r="D1384" s="75">
        <f t="shared" si="472"/>
        <v>4.6159312558528347</v>
      </c>
      <c r="E1384" s="75">
        <f t="shared" si="473"/>
        <v>2.3101907887870379</v>
      </c>
      <c r="G1384" s="111">
        <v>41211</v>
      </c>
      <c r="H1384" s="140">
        <v>1374</v>
      </c>
      <c r="I1384" s="149">
        <f t="shared" si="474"/>
        <v>2012</v>
      </c>
      <c r="J1384" s="13">
        <f t="shared" si="475"/>
        <v>10</v>
      </c>
      <c r="K1384" s="13">
        <f t="shared" si="476"/>
        <v>29</v>
      </c>
      <c r="L1384" s="144">
        <f t="shared" si="483"/>
        <v>303</v>
      </c>
      <c r="M1384" s="23">
        <f t="shared" si="477"/>
        <v>1.0159227554781203</v>
      </c>
      <c r="N1384" s="35">
        <f t="shared" si="478"/>
        <v>-0.25854524132682943</v>
      </c>
      <c r="O1384" s="87">
        <f t="shared" si="479"/>
        <v>1.2799483505182883</v>
      </c>
      <c r="P1384" s="142">
        <f t="shared" si="480"/>
        <v>14.79121837879603</v>
      </c>
      <c r="R1384" s="60">
        <v>41211</v>
      </c>
      <c r="S1384" s="122">
        <v>1374</v>
      </c>
      <c r="T1384" s="73">
        <f>'Calcul Es et Ea'!C1383</f>
        <v>13.1846</v>
      </c>
      <c r="U1384" s="65">
        <f>'Calcul Es et Ea'!D1383</f>
        <v>2.9402659999999998</v>
      </c>
      <c r="V1384" s="33">
        <f t="shared" si="484"/>
        <v>11.110571597416426</v>
      </c>
      <c r="W1384" s="33">
        <f t="shared" si="485"/>
        <v>8.9949636943374962</v>
      </c>
      <c r="X1384" s="35">
        <f t="shared" si="486"/>
        <v>0.80958604293852188</v>
      </c>
      <c r="Y1384" s="25">
        <f t="shared" si="487"/>
        <v>6.9261220446398726</v>
      </c>
      <c r="AA1384" s="60">
        <v>41211</v>
      </c>
      <c r="AB1384" s="122">
        <v>1374</v>
      </c>
      <c r="AC1384" s="73">
        <f t="shared" si="481"/>
        <v>13.1846</v>
      </c>
      <c r="AD1384" s="65">
        <f t="shared" si="482"/>
        <v>2.9402659999999998</v>
      </c>
      <c r="AE1384" s="33">
        <f>'Calcul Es et Ea'!I1383</f>
        <v>0.96882897525581557</v>
      </c>
      <c r="AF1384" s="47">
        <f t="shared" si="488"/>
        <v>286.34460000000001</v>
      </c>
      <c r="AG1384" s="47">
        <f t="shared" si="489"/>
        <v>276.10026600000003</v>
      </c>
      <c r="AH1384" s="33">
        <f t="shared" si="490"/>
        <v>32.962328481002061</v>
      </c>
      <c r="AI1384" s="33">
        <f t="shared" si="491"/>
        <v>28.492410544908353</v>
      </c>
      <c r="AJ1384" s="25">
        <f t="shared" si="492"/>
        <v>4.6159312558528347</v>
      </c>
    </row>
    <row r="1385" spans="1:36" x14ac:dyDescent="0.45">
      <c r="A1385" s="60">
        <v>41212</v>
      </c>
      <c r="B1385" s="122">
        <v>1375</v>
      </c>
      <c r="C1385" s="89">
        <f t="shared" si="471"/>
        <v>8.1720467593402439</v>
      </c>
      <c r="D1385" s="75">
        <f t="shared" si="472"/>
        <v>5.8792473474636271</v>
      </c>
      <c r="E1385" s="75">
        <f t="shared" si="473"/>
        <v>2.2927994118766168</v>
      </c>
      <c r="G1385" s="111">
        <v>41212</v>
      </c>
      <c r="H1385" s="140">
        <v>1375</v>
      </c>
      <c r="I1385" s="149">
        <f t="shared" si="474"/>
        <v>2012</v>
      </c>
      <c r="J1385" s="13">
        <f t="shared" si="475"/>
        <v>10</v>
      </c>
      <c r="K1385" s="13">
        <f t="shared" si="476"/>
        <v>30</v>
      </c>
      <c r="L1385" s="144">
        <f t="shared" si="483"/>
        <v>304</v>
      </c>
      <c r="M1385" s="23">
        <f t="shared" si="477"/>
        <v>1.0164179385339369</v>
      </c>
      <c r="N1385" s="35">
        <f t="shared" si="478"/>
        <v>-0.26396211236949496</v>
      </c>
      <c r="O1385" s="87">
        <f t="shared" si="479"/>
        <v>1.2733723997390025</v>
      </c>
      <c r="P1385" s="142">
        <f t="shared" si="480"/>
        <v>14.576101788295693</v>
      </c>
      <c r="R1385" s="60">
        <v>41212</v>
      </c>
      <c r="S1385" s="122">
        <v>1375</v>
      </c>
      <c r="T1385" s="73">
        <f>'Calcul Es et Ea'!C1384</f>
        <v>15.11764</v>
      </c>
      <c r="U1385" s="65">
        <f>'Calcul Es et Ea'!D1384</f>
        <v>0.4320889</v>
      </c>
      <c r="V1385" s="33">
        <f t="shared" si="484"/>
        <v>10.948984619296194</v>
      </c>
      <c r="W1385" s="33">
        <f t="shared" si="485"/>
        <v>10.613047739402914</v>
      </c>
      <c r="X1385" s="35">
        <f t="shared" si="486"/>
        <v>0.96931798777932032</v>
      </c>
      <c r="Y1385" s="25">
        <f t="shared" si="487"/>
        <v>8.1720467593402439</v>
      </c>
      <c r="AA1385" s="60">
        <v>41212</v>
      </c>
      <c r="AB1385" s="122">
        <v>1375</v>
      </c>
      <c r="AC1385" s="73">
        <f t="shared" si="481"/>
        <v>15.11764</v>
      </c>
      <c r="AD1385" s="65">
        <f t="shared" si="482"/>
        <v>0.4320889</v>
      </c>
      <c r="AE1385" s="33">
        <f>'Calcul Es et Ea'!I1384</f>
        <v>0.99998301218793539</v>
      </c>
      <c r="AF1385" s="47">
        <f t="shared" si="488"/>
        <v>288.27764000000002</v>
      </c>
      <c r="AG1385" s="47">
        <f t="shared" si="489"/>
        <v>273.59208890000002</v>
      </c>
      <c r="AH1385" s="33">
        <f t="shared" si="490"/>
        <v>33.861463568070299</v>
      </c>
      <c r="AI1385" s="33">
        <f t="shared" si="491"/>
        <v>27.471099030212482</v>
      </c>
      <c r="AJ1385" s="25">
        <f t="shared" si="492"/>
        <v>5.8792473474636271</v>
      </c>
    </row>
    <row r="1386" spans="1:36" x14ac:dyDescent="0.45">
      <c r="A1386" s="60">
        <v>41213</v>
      </c>
      <c r="B1386" s="121">
        <v>1376</v>
      </c>
      <c r="C1386" s="89">
        <f t="shared" si="471"/>
        <v>8.4955397111914923</v>
      </c>
      <c r="D1386" s="75">
        <f t="shared" si="472"/>
        <v>6.0626444202138927</v>
      </c>
      <c r="E1386" s="75">
        <f t="shared" si="473"/>
        <v>2.4328952909775996</v>
      </c>
      <c r="G1386" s="111">
        <v>41213</v>
      </c>
      <c r="H1386" s="139">
        <v>1376</v>
      </c>
      <c r="I1386" s="149">
        <f t="shared" si="474"/>
        <v>2012</v>
      </c>
      <c r="J1386" s="13">
        <f t="shared" si="475"/>
        <v>10</v>
      </c>
      <c r="K1386" s="13">
        <f t="shared" si="476"/>
        <v>31</v>
      </c>
      <c r="L1386" s="144">
        <f t="shared" si="483"/>
        <v>305</v>
      </c>
      <c r="M1386" s="23">
        <f t="shared" si="477"/>
        <v>1.0169082566002379</v>
      </c>
      <c r="N1386" s="35">
        <f t="shared" si="478"/>
        <v>-0.26930076574149636</v>
      </c>
      <c r="O1386" s="87">
        <f t="shared" si="479"/>
        <v>1.2668594875440318</v>
      </c>
      <c r="P1386" s="142">
        <f t="shared" si="480"/>
        <v>14.36451000643684</v>
      </c>
      <c r="R1386" s="60">
        <v>41213</v>
      </c>
      <c r="S1386" s="121">
        <v>1376</v>
      </c>
      <c r="T1386" s="73">
        <f>'Calcul Es et Ea'!C1385</f>
        <v>14.87411</v>
      </c>
      <c r="U1386" s="65">
        <f>'Calcul Es et Ea'!D1385</f>
        <v>-1.4681329999999999</v>
      </c>
      <c r="V1386" s="33">
        <f t="shared" si="484"/>
        <v>10.790045336435098</v>
      </c>
      <c r="W1386" s="33">
        <f t="shared" si="485"/>
        <v>11.033168456092847</v>
      </c>
      <c r="X1386" s="35">
        <f t="shared" si="486"/>
        <v>1</v>
      </c>
      <c r="Y1386" s="25">
        <f t="shared" si="487"/>
        <v>8.4955397111914923</v>
      </c>
      <c r="AA1386" s="60">
        <v>41213</v>
      </c>
      <c r="AB1386" s="121">
        <v>1376</v>
      </c>
      <c r="AC1386" s="73">
        <f t="shared" si="481"/>
        <v>14.87411</v>
      </c>
      <c r="AD1386" s="65">
        <f t="shared" si="482"/>
        <v>-1.4681329999999999</v>
      </c>
      <c r="AE1386" s="33">
        <f>'Calcul Es et Ea'!I1385</f>
        <v>0.99229160706433184</v>
      </c>
      <c r="AF1386" s="47">
        <f t="shared" si="488"/>
        <v>288.03411</v>
      </c>
      <c r="AG1386" s="47">
        <f t="shared" si="489"/>
        <v>271.691867</v>
      </c>
      <c r="AH1386" s="33">
        <f t="shared" si="490"/>
        <v>33.747187084943697</v>
      </c>
      <c r="AI1386" s="33">
        <f t="shared" si="491"/>
        <v>26.715816135632402</v>
      </c>
      <c r="AJ1386" s="25">
        <f t="shared" si="492"/>
        <v>6.0626444202138927</v>
      </c>
    </row>
    <row r="1387" spans="1:36" x14ac:dyDescent="0.45">
      <c r="A1387" s="60">
        <v>41214</v>
      </c>
      <c r="B1387" s="122">
        <v>1377</v>
      </c>
      <c r="C1387" s="89">
        <f t="shared" si="471"/>
        <v>5.4693666053096521</v>
      </c>
      <c r="D1387" s="75">
        <f t="shared" si="472"/>
        <v>3.3273682912722298</v>
      </c>
      <c r="E1387" s="75">
        <f t="shared" si="473"/>
        <v>2.1419983140374224</v>
      </c>
      <c r="G1387" s="111">
        <v>41214</v>
      </c>
      <c r="H1387" s="140">
        <v>1377</v>
      </c>
      <c r="I1387" s="149">
        <f t="shared" si="474"/>
        <v>2012</v>
      </c>
      <c r="J1387" s="13">
        <f t="shared" si="475"/>
        <v>11</v>
      </c>
      <c r="K1387" s="13">
        <f t="shared" si="476"/>
        <v>1</v>
      </c>
      <c r="L1387" s="144">
        <f t="shared" si="483"/>
        <v>306</v>
      </c>
      <c r="M1387" s="23">
        <f t="shared" si="477"/>
        <v>1.0173935643851983</v>
      </c>
      <c r="N1387" s="35">
        <f t="shared" si="478"/>
        <v>-0.2745596194846221</v>
      </c>
      <c r="O1387" s="87">
        <f t="shared" si="479"/>
        <v>1.2604120458234442</v>
      </c>
      <c r="P1387" s="142">
        <f t="shared" si="480"/>
        <v>14.156500522591976</v>
      </c>
      <c r="R1387" s="60">
        <v>41214</v>
      </c>
      <c r="S1387" s="122">
        <v>1377</v>
      </c>
      <c r="T1387" s="73">
        <f>'Calcul Es et Ea'!C1386</f>
        <v>12.718389999999999</v>
      </c>
      <c r="U1387" s="65">
        <f>'Calcul Es et Ea'!D1386</f>
        <v>5.7445240000000002</v>
      </c>
      <c r="V1387" s="33">
        <f t="shared" si="484"/>
        <v>10.63379693255019</v>
      </c>
      <c r="W1387" s="33">
        <f t="shared" si="485"/>
        <v>7.1030735133891589</v>
      </c>
      <c r="X1387" s="35">
        <f t="shared" si="486"/>
        <v>0.66797152122085002</v>
      </c>
      <c r="Y1387" s="25">
        <f t="shared" si="487"/>
        <v>5.4693666053096521</v>
      </c>
      <c r="AA1387" s="60">
        <v>41214</v>
      </c>
      <c r="AB1387" s="122">
        <v>1377</v>
      </c>
      <c r="AC1387" s="73">
        <f t="shared" si="481"/>
        <v>12.718389999999999</v>
      </c>
      <c r="AD1387" s="65">
        <f t="shared" si="482"/>
        <v>5.7445240000000002</v>
      </c>
      <c r="AE1387" s="33">
        <f>'Calcul Es et Ea'!I1386</f>
        <v>1.09898843306995</v>
      </c>
      <c r="AF1387" s="47">
        <f t="shared" si="488"/>
        <v>285.87839000000002</v>
      </c>
      <c r="AG1387" s="47">
        <f t="shared" si="489"/>
        <v>278.90452400000004</v>
      </c>
      <c r="AH1387" s="33">
        <f t="shared" si="490"/>
        <v>32.748182623588434</v>
      </c>
      <c r="AI1387" s="33">
        <f t="shared" si="491"/>
        <v>29.667717067325587</v>
      </c>
      <c r="AJ1387" s="25">
        <f t="shared" si="492"/>
        <v>3.3273682912722298</v>
      </c>
    </row>
    <row r="1388" spans="1:36" x14ac:dyDescent="0.45">
      <c r="A1388" s="60">
        <v>41215</v>
      </c>
      <c r="B1388" s="122">
        <v>1378</v>
      </c>
      <c r="C1388" s="89">
        <f t="shared" si="471"/>
        <v>5.9495322849979848</v>
      </c>
      <c r="D1388" s="75">
        <f t="shared" si="472"/>
        <v>3.8305827034187554</v>
      </c>
      <c r="E1388" s="75">
        <f t="shared" si="473"/>
        <v>2.1189495815792294</v>
      </c>
      <c r="G1388" s="111">
        <v>41215</v>
      </c>
      <c r="H1388" s="140">
        <v>1378</v>
      </c>
      <c r="I1388" s="149">
        <f t="shared" si="474"/>
        <v>2012</v>
      </c>
      <c r="J1388" s="13">
        <f t="shared" si="475"/>
        <v>11</v>
      </c>
      <c r="K1388" s="13">
        <f t="shared" si="476"/>
        <v>2</v>
      </c>
      <c r="L1388" s="144">
        <f t="shared" si="483"/>
        <v>307</v>
      </c>
      <c r="M1388" s="23">
        <f t="shared" si="477"/>
        <v>1.0178737180816473</v>
      </c>
      <c r="N1388" s="35">
        <f t="shared" si="478"/>
        <v>-0.27973711528701239</v>
      </c>
      <c r="O1388" s="87">
        <f t="shared" si="479"/>
        <v>1.2540325557342924</v>
      </c>
      <c r="P1388" s="142">
        <f t="shared" si="480"/>
        <v>13.95212872435984</v>
      </c>
      <c r="R1388" s="60">
        <v>41215</v>
      </c>
      <c r="S1388" s="122">
        <v>1378</v>
      </c>
      <c r="T1388" s="73">
        <f>'Calcul Es et Ea'!C1387</f>
        <v>13.74574</v>
      </c>
      <c r="U1388" s="65">
        <f>'Calcul Es et Ea'!D1387</f>
        <v>5.2501009999999999</v>
      </c>
      <c r="V1388" s="33">
        <f t="shared" si="484"/>
        <v>10.480281012590138</v>
      </c>
      <c r="W1388" s="33">
        <f t="shared" si="485"/>
        <v>7.7266653051921876</v>
      </c>
      <c r="X1388" s="35">
        <f t="shared" si="486"/>
        <v>0.73725745482492444</v>
      </c>
      <c r="Y1388" s="25">
        <f t="shared" si="487"/>
        <v>5.9495322849979848</v>
      </c>
      <c r="AA1388" s="60">
        <v>41215</v>
      </c>
      <c r="AB1388" s="122">
        <v>1378</v>
      </c>
      <c r="AC1388" s="73">
        <f t="shared" si="481"/>
        <v>13.74574</v>
      </c>
      <c r="AD1388" s="65">
        <f t="shared" si="482"/>
        <v>5.2501009999999999</v>
      </c>
      <c r="AE1388" s="33">
        <f>'Calcul Es et Ea'!I1387</f>
        <v>1.1569589021555282</v>
      </c>
      <c r="AF1388" s="47">
        <f t="shared" si="488"/>
        <v>286.90574000000004</v>
      </c>
      <c r="AG1388" s="47">
        <f t="shared" si="489"/>
        <v>278.410101</v>
      </c>
      <c r="AH1388" s="33">
        <f t="shared" si="490"/>
        <v>33.22146970426359</v>
      </c>
      <c r="AI1388" s="33">
        <f t="shared" si="491"/>
        <v>29.457904148949215</v>
      </c>
      <c r="AJ1388" s="25">
        <f t="shared" si="492"/>
        <v>3.8305827034187554</v>
      </c>
    </row>
    <row r="1389" spans="1:36" x14ac:dyDescent="0.45">
      <c r="A1389" s="60">
        <v>41216</v>
      </c>
      <c r="B1389" s="121">
        <v>1379</v>
      </c>
      <c r="C1389" s="89">
        <f t="shared" si="471"/>
        <v>5.2507673155247954</v>
      </c>
      <c r="D1389" s="75">
        <f t="shared" si="472"/>
        <v>3.163203539447609</v>
      </c>
      <c r="E1389" s="75">
        <f t="shared" si="473"/>
        <v>2.0875637760771864</v>
      </c>
      <c r="G1389" s="111">
        <v>41216</v>
      </c>
      <c r="H1389" s="139">
        <v>1379</v>
      </c>
      <c r="I1389" s="149">
        <f t="shared" si="474"/>
        <v>2012</v>
      </c>
      <c r="J1389" s="13">
        <f t="shared" si="475"/>
        <v>11</v>
      </c>
      <c r="K1389" s="13">
        <f t="shared" si="476"/>
        <v>3</v>
      </c>
      <c r="L1389" s="144">
        <f t="shared" si="483"/>
        <v>308</v>
      </c>
      <c r="M1389" s="23">
        <f t="shared" si="477"/>
        <v>1.0183485754096824</v>
      </c>
      <c r="N1389" s="35">
        <f t="shared" si="478"/>
        <v>-0.28483171894492193</v>
      </c>
      <c r="O1389" s="87">
        <f t="shared" si="479"/>
        <v>1.247723546716448</v>
      </c>
      <c r="P1389" s="142">
        <f t="shared" si="480"/>
        <v>13.751447890188359</v>
      </c>
      <c r="R1389" s="60">
        <v>41216</v>
      </c>
      <c r="S1389" s="121">
        <v>1379</v>
      </c>
      <c r="T1389" s="73">
        <f>'Calcul Es et Ea'!C1388</f>
        <v>13.32868</v>
      </c>
      <c r="U1389" s="65">
        <f>'Calcul Es et Ea'!D1388</f>
        <v>6.5169090000000001</v>
      </c>
      <c r="V1389" s="33">
        <f t="shared" si="484"/>
        <v>10.329537597193889</v>
      </c>
      <c r="W1389" s="33">
        <f t="shared" si="485"/>
        <v>6.8191783318503836</v>
      </c>
      <c r="X1389" s="35">
        <f t="shared" si="486"/>
        <v>0.6601629809356494</v>
      </c>
      <c r="Y1389" s="25">
        <f t="shared" si="487"/>
        <v>5.2507673155247954</v>
      </c>
      <c r="AA1389" s="60">
        <v>41216</v>
      </c>
      <c r="AB1389" s="121">
        <v>1379</v>
      </c>
      <c r="AC1389" s="73">
        <f t="shared" si="481"/>
        <v>13.32868</v>
      </c>
      <c r="AD1389" s="65">
        <f t="shared" si="482"/>
        <v>6.5169090000000001</v>
      </c>
      <c r="AE1389" s="33">
        <f>'Calcul Es et Ea'!I1388</f>
        <v>1.218431948726981</v>
      </c>
      <c r="AF1389" s="47">
        <f t="shared" si="488"/>
        <v>286.48868000000004</v>
      </c>
      <c r="AG1389" s="47">
        <f t="shared" si="489"/>
        <v>279.67690900000002</v>
      </c>
      <c r="AH1389" s="33">
        <f t="shared" si="490"/>
        <v>33.028721183801579</v>
      </c>
      <c r="AI1389" s="33">
        <f t="shared" si="491"/>
        <v>29.997726266739246</v>
      </c>
      <c r="AJ1389" s="25">
        <f t="shared" si="492"/>
        <v>3.163203539447609</v>
      </c>
    </row>
    <row r="1390" spans="1:36" x14ac:dyDescent="0.45">
      <c r="A1390" s="60">
        <v>41217</v>
      </c>
      <c r="B1390" s="122">
        <v>1380</v>
      </c>
      <c r="C1390" s="89">
        <f t="shared" si="471"/>
        <v>5.744071582063917</v>
      </c>
      <c r="D1390" s="75">
        <f t="shared" si="472"/>
        <v>3.8407101867472551</v>
      </c>
      <c r="E1390" s="75">
        <f t="shared" si="473"/>
        <v>1.9033613953166619</v>
      </c>
      <c r="G1390" s="111">
        <v>41217</v>
      </c>
      <c r="H1390" s="140">
        <v>1380</v>
      </c>
      <c r="I1390" s="149">
        <f t="shared" si="474"/>
        <v>2012</v>
      </c>
      <c r="J1390" s="13">
        <f t="shared" si="475"/>
        <v>11</v>
      </c>
      <c r="K1390" s="13">
        <f t="shared" si="476"/>
        <v>4</v>
      </c>
      <c r="L1390" s="144">
        <f t="shared" si="483"/>
        <v>309</v>
      </c>
      <c r="M1390" s="23">
        <f t="shared" si="477"/>
        <v>1.018817995658829</v>
      </c>
      <c r="N1390" s="35">
        <f t="shared" si="478"/>
        <v>-0.2898419208173359</v>
      </c>
      <c r="O1390" s="87">
        <f t="shared" si="479"/>
        <v>1.2414875953060807</v>
      </c>
      <c r="P1390" s="142">
        <f t="shared" si="480"/>
        <v>13.554509186140638</v>
      </c>
      <c r="R1390" s="60">
        <v>41217</v>
      </c>
      <c r="S1390" s="122">
        <v>1380</v>
      </c>
      <c r="T1390" s="73">
        <f>'Calcul Es et Ea'!C1389</f>
        <v>13.61716</v>
      </c>
      <c r="U1390" s="65">
        <f>'Calcul Es et Ea'!D1389</f>
        <v>5.2267450000000002</v>
      </c>
      <c r="V1390" s="33">
        <f t="shared" si="484"/>
        <v>10.181605120261402</v>
      </c>
      <c r="W1390" s="33">
        <f t="shared" si="485"/>
        <v>7.4598332234596327</v>
      </c>
      <c r="X1390" s="35">
        <f t="shared" si="486"/>
        <v>0.73267752337149261</v>
      </c>
      <c r="Y1390" s="25">
        <f t="shared" si="487"/>
        <v>5.744071582063917</v>
      </c>
      <c r="AA1390" s="60">
        <v>41217</v>
      </c>
      <c r="AB1390" s="122">
        <v>1380</v>
      </c>
      <c r="AC1390" s="73">
        <f t="shared" si="481"/>
        <v>13.61716</v>
      </c>
      <c r="AD1390" s="65">
        <f t="shared" si="482"/>
        <v>5.2267450000000002</v>
      </c>
      <c r="AE1390" s="33">
        <f>'Calcul Es et Ea'!I1389</f>
        <v>1.1180985753438952</v>
      </c>
      <c r="AF1390" s="47">
        <f t="shared" si="488"/>
        <v>286.77716000000004</v>
      </c>
      <c r="AG1390" s="47">
        <f t="shared" si="489"/>
        <v>278.38674500000002</v>
      </c>
      <c r="AH1390" s="33">
        <f t="shared" si="490"/>
        <v>33.161955441862652</v>
      </c>
      <c r="AI1390" s="33">
        <f t="shared" si="491"/>
        <v>29.448020423693968</v>
      </c>
      <c r="AJ1390" s="25">
        <f t="shared" si="492"/>
        <v>3.8407101867472551</v>
      </c>
    </row>
    <row r="1391" spans="1:36" x14ac:dyDescent="0.45">
      <c r="A1391" s="60">
        <v>41218</v>
      </c>
      <c r="B1391" s="122">
        <v>1381</v>
      </c>
      <c r="C1391" s="89">
        <f t="shared" si="471"/>
        <v>5.3184707681707133</v>
      </c>
      <c r="D1391" s="75">
        <f t="shared" si="472"/>
        <v>3.4632557624647955</v>
      </c>
      <c r="E1391" s="75">
        <f t="shared" si="473"/>
        <v>1.8552150057059178</v>
      </c>
      <c r="G1391" s="111">
        <v>41218</v>
      </c>
      <c r="H1391" s="140">
        <v>1381</v>
      </c>
      <c r="I1391" s="149">
        <f t="shared" si="474"/>
        <v>2012</v>
      </c>
      <c r="J1391" s="13">
        <f t="shared" si="475"/>
        <v>11</v>
      </c>
      <c r="K1391" s="13">
        <f t="shared" si="476"/>
        <v>5</v>
      </c>
      <c r="L1391" s="144">
        <f t="shared" si="483"/>
        <v>310</v>
      </c>
      <c r="M1391" s="23">
        <f t="shared" si="477"/>
        <v>1.0192818397297361</v>
      </c>
      <c r="N1391" s="35">
        <f t="shared" si="478"/>
        <v>-0.294766236273311</v>
      </c>
      <c r="O1391" s="87">
        <f t="shared" si="479"/>
        <v>1.2353273237389728</v>
      </c>
      <c r="P1391" s="142">
        <f t="shared" si="480"/>
        <v>13.36136166682817</v>
      </c>
      <c r="R1391" s="60">
        <v>41218</v>
      </c>
      <c r="S1391" s="122">
        <v>1381</v>
      </c>
      <c r="T1391" s="73">
        <f>'Calcul Es et Ea'!C1390</f>
        <v>13.659829999999999</v>
      </c>
      <c r="U1391" s="65">
        <f>'Calcul Es et Ea'!D1390</f>
        <v>6.257244</v>
      </c>
      <c r="V1391" s="33">
        <f t="shared" si="484"/>
        <v>10.036520429654649</v>
      </c>
      <c r="W1391" s="33">
        <f t="shared" si="485"/>
        <v>6.9071048937281994</v>
      </c>
      <c r="X1391" s="35">
        <f t="shared" si="486"/>
        <v>0.68819716376204987</v>
      </c>
      <c r="Y1391" s="25">
        <f t="shared" si="487"/>
        <v>5.3184707681707133</v>
      </c>
      <c r="AA1391" s="60">
        <v>41218</v>
      </c>
      <c r="AB1391" s="122">
        <v>1381</v>
      </c>
      <c r="AC1391" s="73">
        <f t="shared" si="481"/>
        <v>13.659829999999999</v>
      </c>
      <c r="AD1391" s="65">
        <f t="shared" si="482"/>
        <v>6.257244</v>
      </c>
      <c r="AE1391" s="33">
        <f>'Calcul Es et Ea'!I1390</f>
        <v>1.1531666779618446</v>
      </c>
      <c r="AF1391" s="47">
        <f t="shared" si="488"/>
        <v>286.81983000000002</v>
      </c>
      <c r="AG1391" s="47">
        <f t="shared" si="489"/>
        <v>279.41724400000004</v>
      </c>
      <c r="AH1391" s="33">
        <f t="shared" si="490"/>
        <v>33.181696713930059</v>
      </c>
      <c r="AI1391" s="33">
        <f t="shared" si="491"/>
        <v>29.886476205683675</v>
      </c>
      <c r="AJ1391" s="25">
        <f t="shared" si="492"/>
        <v>3.4632557624647955</v>
      </c>
    </row>
    <row r="1392" spans="1:36" x14ac:dyDescent="0.45">
      <c r="A1392" s="60">
        <v>41219</v>
      </c>
      <c r="B1392" s="121">
        <v>1382</v>
      </c>
      <c r="C1392" s="89">
        <f t="shared" si="471"/>
        <v>5.7247403446617806</v>
      </c>
      <c r="D1392" s="75">
        <f t="shared" si="472"/>
        <v>4.0931772166473452</v>
      </c>
      <c r="E1392" s="75">
        <f t="shared" si="473"/>
        <v>1.6315631280144354</v>
      </c>
      <c r="G1392" s="111">
        <v>41219</v>
      </c>
      <c r="H1392" s="139">
        <v>1382</v>
      </c>
      <c r="I1392" s="149">
        <f t="shared" si="474"/>
        <v>2012</v>
      </c>
      <c r="J1392" s="13">
        <f t="shared" si="475"/>
        <v>11</v>
      </c>
      <c r="K1392" s="13">
        <f t="shared" si="476"/>
        <v>6</v>
      </c>
      <c r="L1392" s="144">
        <f t="shared" si="483"/>
        <v>311</v>
      </c>
      <c r="M1392" s="23">
        <f t="shared" si="477"/>
        <v>1.0197399701753953</v>
      </c>
      <c r="N1392" s="35">
        <f t="shared" si="478"/>
        <v>-0.29960320613190167</v>
      </c>
      <c r="O1392" s="87">
        <f t="shared" si="479"/>
        <v>1.2292453983362071</v>
      </c>
      <c r="P1392" s="142">
        <f t="shared" si="480"/>
        <v>13.172052280523584</v>
      </c>
      <c r="R1392" s="60">
        <v>41219</v>
      </c>
      <c r="S1392" s="121">
        <v>1382</v>
      </c>
      <c r="T1392" s="73">
        <f>'Calcul Es et Ea'!C1391</f>
        <v>12.66708</v>
      </c>
      <c r="U1392" s="65">
        <f>'Calcul Es et Ea'!D1391</f>
        <v>3.8420529999999999</v>
      </c>
      <c r="V1392" s="33">
        <f t="shared" si="484"/>
        <v>9.8943187910380956</v>
      </c>
      <c r="W1392" s="33">
        <f t="shared" si="485"/>
        <v>7.4347277203399749</v>
      </c>
      <c r="X1392" s="35">
        <f t="shared" si="486"/>
        <v>0.75141380395728441</v>
      </c>
      <c r="Y1392" s="25">
        <f t="shared" si="487"/>
        <v>5.7247403446617806</v>
      </c>
      <c r="AA1392" s="60">
        <v>41219</v>
      </c>
      <c r="AB1392" s="121">
        <v>1382</v>
      </c>
      <c r="AC1392" s="73">
        <f t="shared" si="481"/>
        <v>12.66708</v>
      </c>
      <c r="AD1392" s="65">
        <f t="shared" si="482"/>
        <v>3.8420529999999999</v>
      </c>
      <c r="AE1392" s="33">
        <f>'Calcul Es et Ea'!I1391</f>
        <v>0.99929674888214104</v>
      </c>
      <c r="AF1392" s="47">
        <f t="shared" si="488"/>
        <v>285.82708000000002</v>
      </c>
      <c r="AG1392" s="47">
        <f t="shared" si="489"/>
        <v>277.00205300000005</v>
      </c>
      <c r="AH1392" s="33">
        <f t="shared" si="490"/>
        <v>32.724678126772602</v>
      </c>
      <c r="AI1392" s="33">
        <f t="shared" si="491"/>
        <v>28.866481045107893</v>
      </c>
      <c r="AJ1392" s="25">
        <f t="shared" si="492"/>
        <v>4.0931772166473452</v>
      </c>
    </row>
    <row r="1393" spans="1:36" x14ac:dyDescent="0.45">
      <c r="A1393" s="60">
        <v>41220</v>
      </c>
      <c r="B1393" s="122">
        <v>1383</v>
      </c>
      <c r="C1393" s="89">
        <f t="shared" si="471"/>
        <v>6.5790709846241411</v>
      </c>
      <c r="D1393" s="75">
        <f t="shared" si="472"/>
        <v>5.0529419651050196</v>
      </c>
      <c r="E1393" s="75">
        <f t="shared" si="473"/>
        <v>1.5261290195191215</v>
      </c>
      <c r="G1393" s="111">
        <v>41220</v>
      </c>
      <c r="H1393" s="140">
        <v>1383</v>
      </c>
      <c r="I1393" s="149">
        <f t="shared" si="474"/>
        <v>2012</v>
      </c>
      <c r="J1393" s="13">
        <f t="shared" si="475"/>
        <v>11</v>
      </c>
      <c r="K1393" s="13">
        <f t="shared" si="476"/>
        <v>7</v>
      </c>
      <c r="L1393" s="144">
        <f t="shared" si="483"/>
        <v>312</v>
      </c>
      <c r="M1393" s="23">
        <f t="shared" si="477"/>
        <v>1.020192251241868</v>
      </c>
      <c r="N1393" s="35">
        <f t="shared" si="478"/>
        <v>-0.30435139709454895</v>
      </c>
      <c r="O1393" s="87">
        <f t="shared" si="479"/>
        <v>1.223244527665128</v>
      </c>
      <c r="P1393" s="142">
        <f t="shared" si="480"/>
        <v>12.986625878452561</v>
      </c>
      <c r="R1393" s="60">
        <v>41220</v>
      </c>
      <c r="S1393" s="122">
        <v>1383</v>
      </c>
      <c r="T1393" s="73">
        <f>'Calcul Es et Ea'!C1392</f>
        <v>14.338179999999999</v>
      </c>
      <c r="U1393" s="65">
        <f>'Calcul Es et Ea'!D1392</f>
        <v>2.3473890000000002</v>
      </c>
      <c r="V1393" s="33">
        <f t="shared" si="484"/>
        <v>9.7550338948584265</v>
      </c>
      <c r="W1393" s="33">
        <f t="shared" si="485"/>
        <v>8.5442480319794036</v>
      </c>
      <c r="X1393" s="35">
        <f t="shared" si="486"/>
        <v>0.87588091687542058</v>
      </c>
      <c r="Y1393" s="25">
        <f t="shared" si="487"/>
        <v>6.5790709846241411</v>
      </c>
      <c r="AA1393" s="60">
        <v>41220</v>
      </c>
      <c r="AB1393" s="122">
        <v>1383</v>
      </c>
      <c r="AC1393" s="73">
        <f t="shared" si="481"/>
        <v>14.338179999999999</v>
      </c>
      <c r="AD1393" s="65">
        <f t="shared" si="482"/>
        <v>2.3473890000000002</v>
      </c>
      <c r="AE1393" s="33">
        <f>'Calcul Es et Ea'!I1392</f>
        <v>1.0489285362871752</v>
      </c>
      <c r="AF1393" s="47">
        <f t="shared" si="488"/>
        <v>287.49818000000005</v>
      </c>
      <c r="AG1393" s="47">
        <f t="shared" si="489"/>
        <v>275.50738900000005</v>
      </c>
      <c r="AH1393" s="33">
        <f t="shared" si="490"/>
        <v>33.496720712251083</v>
      </c>
      <c r="AI1393" s="33">
        <f t="shared" si="491"/>
        <v>28.248467828509014</v>
      </c>
      <c r="AJ1393" s="25">
        <f t="shared" si="492"/>
        <v>5.0529419651050196</v>
      </c>
    </row>
    <row r="1394" spans="1:36" x14ac:dyDescent="0.45">
      <c r="A1394" s="60">
        <v>41221</v>
      </c>
      <c r="B1394" s="122">
        <v>1384</v>
      </c>
      <c r="C1394" s="89">
        <f t="shared" si="471"/>
        <v>5.2938807634829432</v>
      </c>
      <c r="D1394" s="75">
        <f t="shared" si="472"/>
        <v>3.7331018005438845</v>
      </c>
      <c r="E1394" s="75">
        <f t="shared" si="473"/>
        <v>1.5607789629390587</v>
      </c>
      <c r="G1394" s="111">
        <v>41221</v>
      </c>
      <c r="H1394" s="140">
        <v>1384</v>
      </c>
      <c r="I1394" s="149">
        <f t="shared" si="474"/>
        <v>2012</v>
      </c>
      <c r="J1394" s="13">
        <f t="shared" si="475"/>
        <v>11</v>
      </c>
      <c r="K1394" s="13">
        <f t="shared" si="476"/>
        <v>8</v>
      </c>
      <c r="L1394" s="144">
        <f t="shared" si="483"/>
        <v>313</v>
      </c>
      <c r="M1394" s="23">
        <f t="shared" si="477"/>
        <v>1.020638548908513</v>
      </c>
      <c r="N1394" s="35">
        <f t="shared" si="478"/>
        <v>-0.30900940216979578</v>
      </c>
      <c r="O1394" s="87">
        <f t="shared" si="479"/>
        <v>1.2173274604690001</v>
      </c>
      <c r="P1394" s="142">
        <f t="shared" si="480"/>
        <v>12.805125228251971</v>
      </c>
      <c r="R1394" s="60">
        <v>41221</v>
      </c>
      <c r="S1394" s="122">
        <v>1384</v>
      </c>
      <c r="T1394" s="73">
        <f>'Calcul Es et Ea'!C1393</f>
        <v>10.416969999999999</v>
      </c>
      <c r="U1394" s="65">
        <f>'Calcul Es et Ea'!D1393</f>
        <v>2.4316559999999998</v>
      </c>
      <c r="V1394" s="33">
        <f t="shared" si="484"/>
        <v>9.6186978664537506</v>
      </c>
      <c r="W1394" s="33">
        <f t="shared" si="485"/>
        <v>6.8751698227051206</v>
      </c>
      <c r="X1394" s="35">
        <f t="shared" si="486"/>
        <v>0.71477136699376109</v>
      </c>
      <c r="Y1394" s="25">
        <f t="shared" si="487"/>
        <v>5.2938807634829432</v>
      </c>
      <c r="AA1394" s="60">
        <v>41221</v>
      </c>
      <c r="AB1394" s="122">
        <v>1384</v>
      </c>
      <c r="AC1394" s="73">
        <f t="shared" si="481"/>
        <v>10.416969999999999</v>
      </c>
      <c r="AD1394" s="65">
        <f t="shared" si="482"/>
        <v>2.4316559999999998</v>
      </c>
      <c r="AE1394" s="33">
        <f>'Calcul Es et Ea'!I1393</f>
        <v>0.96612968794571163</v>
      </c>
      <c r="AF1394" s="47">
        <f t="shared" si="488"/>
        <v>283.57697000000002</v>
      </c>
      <c r="AG1394" s="47">
        <f t="shared" si="489"/>
        <v>275.591656</v>
      </c>
      <c r="AH1394" s="33">
        <f t="shared" si="490"/>
        <v>31.706311673055176</v>
      </c>
      <c r="AI1394" s="33">
        <f t="shared" si="491"/>
        <v>28.283044120402248</v>
      </c>
      <c r="AJ1394" s="25">
        <f t="shared" si="492"/>
        <v>3.7331018005438845</v>
      </c>
    </row>
    <row r="1395" spans="1:36" x14ac:dyDescent="0.45">
      <c r="A1395" s="60">
        <v>41222</v>
      </c>
      <c r="B1395" s="121">
        <v>1385</v>
      </c>
      <c r="C1395" s="89">
        <f t="shared" si="471"/>
        <v>5.3909758488450485</v>
      </c>
      <c r="D1395" s="75">
        <f t="shared" si="472"/>
        <v>3.8923297048874805</v>
      </c>
      <c r="E1395" s="75">
        <f t="shared" si="473"/>
        <v>1.498646143957568</v>
      </c>
      <c r="G1395" s="111">
        <v>41222</v>
      </c>
      <c r="H1395" s="139">
        <v>1385</v>
      </c>
      <c r="I1395" s="149">
        <f t="shared" si="474"/>
        <v>2012</v>
      </c>
      <c r="J1395" s="13">
        <f t="shared" si="475"/>
        <v>11</v>
      </c>
      <c r="K1395" s="13">
        <f t="shared" si="476"/>
        <v>9</v>
      </c>
      <c r="L1395" s="144">
        <f t="shared" si="483"/>
        <v>314</v>
      </c>
      <c r="M1395" s="23">
        <f t="shared" si="477"/>
        <v>1.0210787309277003</v>
      </c>
      <c r="N1395" s="35">
        <f t="shared" si="478"/>
        <v>-0.31357584109021086</v>
      </c>
      <c r="O1395" s="87">
        <f t="shared" si="479"/>
        <v>1.2114969833593385</v>
      </c>
      <c r="P1395" s="142">
        <f t="shared" si="480"/>
        <v>12.627591031567196</v>
      </c>
      <c r="R1395" s="60">
        <v>41222</v>
      </c>
      <c r="S1395" s="121">
        <v>1385</v>
      </c>
      <c r="T1395" s="73">
        <f>'Calcul Es et Ea'!C1394</f>
        <v>10.49179</v>
      </c>
      <c r="U1395" s="65">
        <f>'Calcul Es et Ea'!D1394</f>
        <v>1.976389</v>
      </c>
      <c r="V1395" s="33">
        <f t="shared" si="484"/>
        <v>9.4853412792720153</v>
      </c>
      <c r="W1395" s="33">
        <f t="shared" si="485"/>
        <v>7.0012673361624005</v>
      </c>
      <c r="X1395" s="35">
        <f t="shared" si="486"/>
        <v>0.73811443679543987</v>
      </c>
      <c r="Y1395" s="25">
        <f t="shared" si="487"/>
        <v>5.3909758488450485</v>
      </c>
      <c r="AA1395" s="60">
        <v>41222</v>
      </c>
      <c r="AB1395" s="121">
        <v>1385</v>
      </c>
      <c r="AC1395" s="73">
        <f t="shared" si="481"/>
        <v>10.49179</v>
      </c>
      <c r="AD1395" s="65">
        <f t="shared" si="482"/>
        <v>1.976389</v>
      </c>
      <c r="AE1395" s="33">
        <f>'Calcul Es et Ea'!I1394</f>
        <v>0.98222068422294984</v>
      </c>
      <c r="AF1395" s="47">
        <f t="shared" si="488"/>
        <v>283.65179000000001</v>
      </c>
      <c r="AG1395" s="47">
        <f t="shared" si="489"/>
        <v>275.13638900000001</v>
      </c>
      <c r="AH1395" s="33">
        <f t="shared" si="490"/>
        <v>31.739786962191957</v>
      </c>
      <c r="AI1395" s="33">
        <f t="shared" si="491"/>
        <v>28.096616633786844</v>
      </c>
      <c r="AJ1395" s="25">
        <f t="shared" si="492"/>
        <v>3.8923297048874805</v>
      </c>
    </row>
    <row r="1396" spans="1:36" x14ac:dyDescent="0.45">
      <c r="A1396" s="60">
        <v>41223</v>
      </c>
      <c r="B1396" s="122">
        <v>1386</v>
      </c>
      <c r="C1396" s="89">
        <f t="shared" si="471"/>
        <v>5.1202079437946866</v>
      </c>
      <c r="D1396" s="75">
        <f t="shared" si="472"/>
        <v>3.5324068470855448</v>
      </c>
      <c r="E1396" s="75">
        <f t="shared" si="473"/>
        <v>1.5878010967091418</v>
      </c>
      <c r="G1396" s="111">
        <v>41223</v>
      </c>
      <c r="H1396" s="140">
        <v>1386</v>
      </c>
      <c r="I1396" s="149">
        <f t="shared" si="474"/>
        <v>2012</v>
      </c>
      <c r="J1396" s="13">
        <f t="shared" si="475"/>
        <v>11</v>
      </c>
      <c r="K1396" s="13">
        <f t="shared" si="476"/>
        <v>10</v>
      </c>
      <c r="L1396" s="144">
        <f t="shared" si="483"/>
        <v>315</v>
      </c>
      <c r="M1396" s="23">
        <f t="shared" si="477"/>
        <v>1.0215126668639976</v>
      </c>
      <c r="N1396" s="35">
        <f t="shared" si="478"/>
        <v>-0.3180493607213899</v>
      </c>
      <c r="O1396" s="87">
        <f t="shared" si="479"/>
        <v>1.205755918265587</v>
      </c>
      <c r="P1396" s="142">
        <f t="shared" si="480"/>
        <v>12.454061945748645</v>
      </c>
      <c r="R1396" s="60">
        <v>41223</v>
      </c>
      <c r="S1396" s="122">
        <v>1386</v>
      </c>
      <c r="T1396" s="73">
        <f>'Calcul Es et Ea'!C1395</f>
        <v>14.137320000000001</v>
      </c>
      <c r="U1396" s="65">
        <f>'Calcul Es et Ea'!D1395</f>
        <v>6.2402769999999999</v>
      </c>
      <c r="V1396" s="33">
        <f t="shared" si="484"/>
        <v>9.3549931711685534</v>
      </c>
      <c r="W1396" s="33">
        <f t="shared" si="485"/>
        <v>6.649620706226866</v>
      </c>
      <c r="X1396" s="35">
        <f t="shared" si="486"/>
        <v>0.71080978730380484</v>
      </c>
      <c r="Y1396" s="25">
        <f t="shared" si="487"/>
        <v>5.1202079437946866</v>
      </c>
      <c r="AA1396" s="60">
        <v>41223</v>
      </c>
      <c r="AB1396" s="122">
        <v>1386</v>
      </c>
      <c r="AC1396" s="73">
        <f t="shared" si="481"/>
        <v>14.137320000000001</v>
      </c>
      <c r="AD1396" s="65">
        <f t="shared" si="482"/>
        <v>6.2402769999999999</v>
      </c>
      <c r="AE1396" s="33">
        <f>'Calcul Es et Ea'!I1395</f>
        <v>1.2553989594604773</v>
      </c>
      <c r="AF1396" s="47">
        <f t="shared" si="488"/>
        <v>287.29732000000001</v>
      </c>
      <c r="AG1396" s="47">
        <f t="shared" si="489"/>
        <v>279.40027700000002</v>
      </c>
      <c r="AH1396" s="33">
        <f t="shared" si="490"/>
        <v>33.403209112385476</v>
      </c>
      <c r="AI1396" s="33">
        <f t="shared" si="491"/>
        <v>29.879217703680574</v>
      </c>
      <c r="AJ1396" s="25">
        <f t="shared" si="492"/>
        <v>3.5324068470855448</v>
      </c>
    </row>
    <row r="1397" spans="1:36" x14ac:dyDescent="0.45">
      <c r="A1397" s="60">
        <v>41224</v>
      </c>
      <c r="B1397" s="122">
        <v>1387</v>
      </c>
      <c r="C1397" s="89">
        <f t="shared" si="471"/>
        <v>6.2499096247488515</v>
      </c>
      <c r="D1397" s="75">
        <f t="shared" si="472"/>
        <v>5.0658749349657235</v>
      </c>
      <c r="E1397" s="75">
        <f t="shared" si="473"/>
        <v>1.184034689783128</v>
      </c>
      <c r="G1397" s="111">
        <v>41224</v>
      </c>
      <c r="H1397" s="140">
        <v>1387</v>
      </c>
      <c r="I1397" s="149">
        <f t="shared" si="474"/>
        <v>2012</v>
      </c>
      <c r="J1397" s="13">
        <f t="shared" si="475"/>
        <v>11</v>
      </c>
      <c r="K1397" s="13">
        <f t="shared" si="476"/>
        <v>11</v>
      </c>
      <c r="L1397" s="144">
        <f t="shared" si="483"/>
        <v>316</v>
      </c>
      <c r="M1397" s="23">
        <f t="shared" si="477"/>
        <v>1.0219402281328214</v>
      </c>
      <c r="N1397" s="35">
        <f t="shared" si="478"/>
        <v>-0.32242863546291989</v>
      </c>
      <c r="O1397" s="87">
        <f t="shared" si="479"/>
        <v>1.2001071196375883</v>
      </c>
      <c r="P1397" s="142">
        <f t="shared" si="480"/>
        <v>12.284574609592276</v>
      </c>
      <c r="R1397" s="60">
        <v>41224</v>
      </c>
      <c r="S1397" s="122">
        <v>1387</v>
      </c>
      <c r="T1397" s="73">
        <f>'Calcul Es et Ea'!C1396</f>
        <v>13.30987</v>
      </c>
      <c r="U1397" s="65">
        <f>'Calcul Es et Ea'!D1396</f>
        <v>1.216744</v>
      </c>
      <c r="V1397" s="33">
        <f t="shared" si="484"/>
        <v>9.2276810637413345</v>
      </c>
      <c r="W1397" s="33">
        <f t="shared" si="485"/>
        <v>8.1167657464270793</v>
      </c>
      <c r="X1397" s="35">
        <f t="shared" si="486"/>
        <v>0.87961056416661221</v>
      </c>
      <c r="Y1397" s="25">
        <f t="shared" si="487"/>
        <v>6.2499096247488515</v>
      </c>
      <c r="AA1397" s="60">
        <v>41224</v>
      </c>
      <c r="AB1397" s="122">
        <v>1387</v>
      </c>
      <c r="AC1397" s="73">
        <f t="shared" si="481"/>
        <v>13.30987</v>
      </c>
      <c r="AD1397" s="65">
        <f t="shared" si="482"/>
        <v>1.216744</v>
      </c>
      <c r="AE1397" s="33">
        <f>'Calcul Es et Ea'!I1396</f>
        <v>1.0149848960403431</v>
      </c>
      <c r="AF1397" s="47">
        <f t="shared" si="488"/>
        <v>286.46987000000001</v>
      </c>
      <c r="AG1397" s="47">
        <f t="shared" si="489"/>
        <v>274.37674400000003</v>
      </c>
      <c r="AH1397" s="33">
        <f t="shared" si="490"/>
        <v>33.020047765193993</v>
      </c>
      <c r="AI1397" s="33">
        <f t="shared" si="491"/>
        <v>27.787603000846783</v>
      </c>
      <c r="AJ1397" s="25">
        <f t="shared" si="492"/>
        <v>5.0658749349657235</v>
      </c>
    </row>
    <row r="1398" spans="1:36" x14ac:dyDescent="0.45">
      <c r="A1398" s="60">
        <v>41225</v>
      </c>
      <c r="B1398" s="121">
        <v>1388</v>
      </c>
      <c r="C1398" s="89">
        <f t="shared" si="471"/>
        <v>5.9297216997544639</v>
      </c>
      <c r="D1398" s="75">
        <f t="shared" si="472"/>
        <v>4.7761807854878295</v>
      </c>
      <c r="E1398" s="75">
        <f t="shared" si="473"/>
        <v>1.1535409142666344</v>
      </c>
      <c r="G1398" s="111">
        <v>41225</v>
      </c>
      <c r="H1398" s="139">
        <v>1388</v>
      </c>
      <c r="I1398" s="149">
        <f t="shared" si="474"/>
        <v>2012</v>
      </c>
      <c r="J1398" s="13">
        <f t="shared" si="475"/>
        <v>11</v>
      </c>
      <c r="K1398" s="13">
        <f t="shared" si="476"/>
        <v>12</v>
      </c>
      <c r="L1398" s="144">
        <f t="shared" si="483"/>
        <v>317</v>
      </c>
      <c r="M1398" s="23">
        <f t="shared" si="477"/>
        <v>1.0223612880385406</v>
      </c>
      <c r="N1398" s="35">
        <f t="shared" si="478"/>
        <v>-0.32671236764118211</v>
      </c>
      <c r="O1398" s="87">
        <f t="shared" si="479"/>
        <v>1.194553471397197</v>
      </c>
      <c r="P1398" s="142">
        <f t="shared" si="480"/>
        <v>12.119163673054988</v>
      </c>
      <c r="R1398" s="60">
        <v>41225</v>
      </c>
      <c r="S1398" s="121">
        <v>1388</v>
      </c>
      <c r="T1398" s="73">
        <f>'Calcul Es et Ea'!C1397</f>
        <v>12.90021</v>
      </c>
      <c r="U1398" s="65">
        <f>'Calcul Es et Ea'!D1397</f>
        <v>1.715244</v>
      </c>
      <c r="V1398" s="33">
        <f t="shared" si="484"/>
        <v>9.1034309846519861</v>
      </c>
      <c r="W1398" s="33">
        <f t="shared" si="485"/>
        <v>7.7009372724083942</v>
      </c>
      <c r="X1398" s="35">
        <f t="shared" si="486"/>
        <v>0.84593789807292008</v>
      </c>
      <c r="Y1398" s="25">
        <f t="shared" si="487"/>
        <v>5.9297216997544639</v>
      </c>
      <c r="AA1398" s="60">
        <v>41225</v>
      </c>
      <c r="AB1398" s="121">
        <v>1388</v>
      </c>
      <c r="AC1398" s="73">
        <f t="shared" si="481"/>
        <v>12.90021</v>
      </c>
      <c r="AD1398" s="65">
        <f t="shared" si="482"/>
        <v>1.715244</v>
      </c>
      <c r="AE1398" s="33">
        <f>'Calcul Es et Ea'!I1397</f>
        <v>1.024461913998522</v>
      </c>
      <c r="AF1398" s="47">
        <f t="shared" si="488"/>
        <v>286.06021000000004</v>
      </c>
      <c r="AG1398" s="47">
        <f t="shared" si="489"/>
        <v>274.87524400000001</v>
      </c>
      <c r="AH1398" s="33">
        <f t="shared" si="490"/>
        <v>32.83157412993409</v>
      </c>
      <c r="AI1398" s="33">
        <f t="shared" si="491"/>
        <v>27.99009708063717</v>
      </c>
      <c r="AJ1398" s="25">
        <f t="shared" si="492"/>
        <v>4.7761807854878295</v>
      </c>
    </row>
    <row r="1399" spans="1:36" x14ac:dyDescent="0.45">
      <c r="A1399" s="60">
        <v>41226</v>
      </c>
      <c r="B1399" s="122">
        <v>1389</v>
      </c>
      <c r="C1399" s="89">
        <f t="shared" si="471"/>
        <v>5.5541065415122155</v>
      </c>
      <c r="D1399" s="75">
        <f t="shared" si="472"/>
        <v>4.3921649060795227</v>
      </c>
      <c r="E1399" s="75">
        <f t="shared" si="473"/>
        <v>1.1619416354326928</v>
      </c>
      <c r="G1399" s="111">
        <v>41226</v>
      </c>
      <c r="H1399" s="140">
        <v>1389</v>
      </c>
      <c r="I1399" s="149">
        <f t="shared" si="474"/>
        <v>2012</v>
      </c>
      <c r="J1399" s="13">
        <f t="shared" si="475"/>
        <v>11</v>
      </c>
      <c r="K1399" s="13">
        <f t="shared" si="476"/>
        <v>13</v>
      </c>
      <c r="L1399" s="144">
        <f t="shared" si="483"/>
        <v>318</v>
      </c>
      <c r="M1399" s="23">
        <f t="shared" si="477"/>
        <v>1.0227757218120181</v>
      </c>
      <c r="N1399" s="35">
        <f t="shared" si="478"/>
        <v>-0.33089928789388207</v>
      </c>
      <c r="O1399" s="87">
        <f t="shared" si="479"/>
        <v>1.1890978836363699</v>
      </c>
      <c r="P1399" s="142">
        <f t="shared" si="480"/>
        <v>11.957861830860139</v>
      </c>
      <c r="R1399" s="60">
        <v>41226</v>
      </c>
      <c r="S1399" s="122">
        <v>1389</v>
      </c>
      <c r="T1399" s="73">
        <f>'Calcul Es et Ea'!C1398</f>
        <v>13.707420000000001</v>
      </c>
      <c r="U1399" s="65">
        <f>'Calcul Es et Ea'!D1398</f>
        <v>3.628066</v>
      </c>
      <c r="V1399" s="33">
        <f t="shared" si="484"/>
        <v>8.9822674928689032</v>
      </c>
      <c r="W1399" s="33">
        <f t="shared" si="485"/>
        <v>7.2131253785872929</v>
      </c>
      <c r="X1399" s="35">
        <f t="shared" si="486"/>
        <v>0.80304058906215525</v>
      </c>
      <c r="Y1399" s="25">
        <f t="shared" si="487"/>
        <v>5.5541065415122155</v>
      </c>
      <c r="AA1399" s="60">
        <v>41226</v>
      </c>
      <c r="AB1399" s="122">
        <v>1389</v>
      </c>
      <c r="AC1399" s="73">
        <f t="shared" si="481"/>
        <v>13.707420000000001</v>
      </c>
      <c r="AD1399" s="65">
        <f t="shared" si="482"/>
        <v>3.628066</v>
      </c>
      <c r="AE1399" s="33">
        <f>'Calcul Es et Ea'!I1398</f>
        <v>1.1016073921733198</v>
      </c>
      <c r="AF1399" s="47">
        <f t="shared" si="488"/>
        <v>286.86742000000004</v>
      </c>
      <c r="AG1399" s="47">
        <f t="shared" si="489"/>
        <v>276.78806600000001</v>
      </c>
      <c r="AH1399" s="33">
        <f t="shared" si="490"/>
        <v>33.203724619152204</v>
      </c>
      <c r="AI1399" s="33">
        <f t="shared" si="491"/>
        <v>28.777385711090616</v>
      </c>
      <c r="AJ1399" s="25">
        <f t="shared" si="492"/>
        <v>4.3921649060795227</v>
      </c>
    </row>
    <row r="1400" spans="1:36" x14ac:dyDescent="0.45">
      <c r="A1400" s="60">
        <v>41227</v>
      </c>
      <c r="B1400" s="122">
        <v>1390</v>
      </c>
      <c r="C1400" s="89">
        <f t="shared" si="471"/>
        <v>3.4531139566264826</v>
      </c>
      <c r="D1400" s="75">
        <f t="shared" si="472"/>
        <v>2.0435858219825085</v>
      </c>
      <c r="E1400" s="75">
        <f t="shared" si="473"/>
        <v>1.4095281346439741</v>
      </c>
      <c r="G1400" s="111">
        <v>41227</v>
      </c>
      <c r="H1400" s="140">
        <v>1390</v>
      </c>
      <c r="I1400" s="149">
        <f t="shared" si="474"/>
        <v>2012</v>
      </c>
      <c r="J1400" s="13">
        <f t="shared" si="475"/>
        <v>11</v>
      </c>
      <c r="K1400" s="13">
        <f t="shared" si="476"/>
        <v>14</v>
      </c>
      <c r="L1400" s="144">
        <f t="shared" si="483"/>
        <v>319</v>
      </c>
      <c r="M1400" s="23">
        <f t="shared" si="477"/>
        <v>1.0231834066475822</v>
      </c>
      <c r="N1400" s="35">
        <f t="shared" si="478"/>
        <v>-0.33498815554618733</v>
      </c>
      <c r="O1400" s="87">
        <f t="shared" si="479"/>
        <v>1.1837432890602004</v>
      </c>
      <c r="P1400" s="142">
        <f t="shared" si="480"/>
        <v>11.800699859893559</v>
      </c>
      <c r="R1400" s="60">
        <v>41227</v>
      </c>
      <c r="S1400" s="122">
        <v>1390</v>
      </c>
      <c r="T1400" s="73">
        <f>'Calcul Es et Ea'!C1399</f>
        <v>7.3712540000000004</v>
      </c>
      <c r="U1400" s="65">
        <f>'Calcul Es et Ea'!D1399</f>
        <v>3.3707229999999999</v>
      </c>
      <c r="V1400" s="33">
        <f t="shared" si="484"/>
        <v>8.8642137067576456</v>
      </c>
      <c r="W1400" s="33">
        <f t="shared" si="485"/>
        <v>4.4845635800343926</v>
      </c>
      <c r="X1400" s="35">
        <f t="shared" si="486"/>
        <v>0.50591780933886776</v>
      </c>
      <c r="Y1400" s="25">
        <f t="shared" si="487"/>
        <v>3.4531139566264826</v>
      </c>
      <c r="AA1400" s="60">
        <v>41227</v>
      </c>
      <c r="AB1400" s="122">
        <v>1390</v>
      </c>
      <c r="AC1400" s="73">
        <f t="shared" si="481"/>
        <v>7.3712540000000004</v>
      </c>
      <c r="AD1400" s="65">
        <f t="shared" si="482"/>
        <v>3.3707229999999999</v>
      </c>
      <c r="AE1400" s="33">
        <f>'Calcul Es et Ea'!I1399</f>
        <v>0.89021021872803552</v>
      </c>
      <c r="AF1400" s="47">
        <f t="shared" si="488"/>
        <v>280.53125400000005</v>
      </c>
      <c r="AG1400" s="47">
        <f t="shared" si="489"/>
        <v>276.53072300000002</v>
      </c>
      <c r="AH1400" s="33">
        <f t="shared" si="490"/>
        <v>30.365952298852722</v>
      </c>
      <c r="AI1400" s="33">
        <f t="shared" si="491"/>
        <v>28.670512070337022</v>
      </c>
      <c r="AJ1400" s="25">
        <f t="shared" si="492"/>
        <v>2.0435858219825085</v>
      </c>
    </row>
    <row r="1401" spans="1:36" x14ac:dyDescent="0.45">
      <c r="A1401" s="60">
        <v>41228</v>
      </c>
      <c r="B1401" s="121">
        <v>1391</v>
      </c>
      <c r="C1401" s="89">
        <f t="shared" si="471"/>
        <v>3.0503350194773753</v>
      </c>
      <c r="D1401" s="75">
        <f t="shared" si="472"/>
        <v>1.6013162147784052</v>
      </c>
      <c r="E1401" s="75">
        <f t="shared" si="473"/>
        <v>1.44901880469897</v>
      </c>
      <c r="G1401" s="111">
        <v>41228</v>
      </c>
      <c r="H1401" s="139">
        <v>1391</v>
      </c>
      <c r="I1401" s="149">
        <f t="shared" si="474"/>
        <v>2012</v>
      </c>
      <c r="J1401" s="13">
        <f t="shared" si="475"/>
        <v>11</v>
      </c>
      <c r="K1401" s="13">
        <f t="shared" si="476"/>
        <v>15</v>
      </c>
      <c r="L1401" s="144">
        <f t="shared" si="483"/>
        <v>320</v>
      </c>
      <c r="M1401" s="23">
        <f t="shared" si="477"/>
        <v>1.0235842217394178</v>
      </c>
      <c r="N1401" s="35">
        <f t="shared" si="478"/>
        <v>-0.33897775897836802</v>
      </c>
      <c r="O1401" s="87">
        <f t="shared" si="479"/>
        <v>1.1784926391745698</v>
      </c>
      <c r="P1401" s="142">
        <f t="shared" si="480"/>
        <v>11.647706660274444</v>
      </c>
      <c r="R1401" s="60">
        <v>41228</v>
      </c>
      <c r="S1401" s="121">
        <v>1391</v>
      </c>
      <c r="T1401" s="73">
        <f>'Calcul Es et Ea'!C1400</f>
        <v>6.6661979999999996</v>
      </c>
      <c r="U1401" s="65">
        <f>'Calcul Es et Ea'!D1400</f>
        <v>3.461954</v>
      </c>
      <c r="V1401" s="33">
        <f t="shared" si="484"/>
        <v>8.7492913349317529</v>
      </c>
      <c r="W1401" s="33">
        <f t="shared" si="485"/>
        <v>3.9614740512693185</v>
      </c>
      <c r="X1401" s="35">
        <f t="shared" si="486"/>
        <v>0.45277656208029554</v>
      </c>
      <c r="Y1401" s="25">
        <f t="shared" si="487"/>
        <v>3.0503350194773753</v>
      </c>
      <c r="AA1401" s="60">
        <v>41228</v>
      </c>
      <c r="AB1401" s="121">
        <v>1391</v>
      </c>
      <c r="AC1401" s="73">
        <f t="shared" si="481"/>
        <v>6.6661979999999996</v>
      </c>
      <c r="AD1401" s="65">
        <f t="shared" si="482"/>
        <v>3.461954</v>
      </c>
      <c r="AE1401" s="33">
        <f>'Calcul Es et Ea'!I1400</f>
        <v>0.88103159796965069</v>
      </c>
      <c r="AF1401" s="47">
        <f t="shared" si="488"/>
        <v>279.82619800000003</v>
      </c>
      <c r="AG1401" s="47">
        <f t="shared" si="489"/>
        <v>276.62195400000002</v>
      </c>
      <c r="AH1401" s="33">
        <f t="shared" si="490"/>
        <v>30.061827626944741</v>
      </c>
      <c r="AI1401" s="33">
        <f t="shared" si="491"/>
        <v>28.708365863103019</v>
      </c>
      <c r="AJ1401" s="25">
        <f t="shared" si="492"/>
        <v>1.6013162147784052</v>
      </c>
    </row>
    <row r="1402" spans="1:36" x14ac:dyDescent="0.45">
      <c r="A1402" s="60">
        <v>41229</v>
      </c>
      <c r="B1402" s="122">
        <v>1392</v>
      </c>
      <c r="C1402" s="89">
        <f t="shared" si="471"/>
        <v>3.6107337763084333</v>
      </c>
      <c r="D1402" s="75">
        <f t="shared" si="472"/>
        <v>2.322059378403035</v>
      </c>
      <c r="E1402" s="75">
        <f t="shared" si="473"/>
        <v>1.2886743979053983</v>
      </c>
      <c r="G1402" s="111">
        <v>41229</v>
      </c>
      <c r="H1402" s="140">
        <v>1392</v>
      </c>
      <c r="I1402" s="149">
        <f t="shared" si="474"/>
        <v>2012</v>
      </c>
      <c r="J1402" s="13">
        <f t="shared" si="475"/>
        <v>11</v>
      </c>
      <c r="K1402" s="13">
        <f t="shared" si="476"/>
        <v>16</v>
      </c>
      <c r="L1402" s="144">
        <f t="shared" si="483"/>
        <v>321</v>
      </c>
      <c r="M1402" s="23">
        <f t="shared" si="477"/>
        <v>1.0239780483173626</v>
      </c>
      <c r="N1402" s="35">
        <f t="shared" si="478"/>
        <v>-0.34286691598482394</v>
      </c>
      <c r="O1402" s="87">
        <f t="shared" si="479"/>
        <v>1.1733489002194522</v>
      </c>
      <c r="P1402" s="142">
        <f t="shared" si="480"/>
        <v>11.498909299969924</v>
      </c>
      <c r="R1402" s="60">
        <v>41229</v>
      </c>
      <c r="S1402" s="122">
        <v>1392</v>
      </c>
      <c r="T1402" s="73">
        <f>'Calcul Es et Ea'!C1401</f>
        <v>8.4627979999999994</v>
      </c>
      <c r="U1402" s="65">
        <f>'Calcul Es et Ea'!D1401</f>
        <v>3.8561079999999999</v>
      </c>
      <c r="V1402" s="33">
        <f t="shared" si="484"/>
        <v>8.6375207097654094</v>
      </c>
      <c r="W1402" s="33">
        <f t="shared" si="485"/>
        <v>4.689264644556407</v>
      </c>
      <c r="X1402" s="35">
        <f t="shared" si="486"/>
        <v>0.54289474979259011</v>
      </c>
      <c r="Y1402" s="25">
        <f t="shared" si="487"/>
        <v>3.6107337763084333</v>
      </c>
      <c r="AA1402" s="60">
        <v>41229</v>
      </c>
      <c r="AB1402" s="122">
        <v>1392</v>
      </c>
      <c r="AC1402" s="73">
        <f t="shared" si="481"/>
        <v>8.4627979999999994</v>
      </c>
      <c r="AD1402" s="65">
        <f t="shared" si="482"/>
        <v>3.8561079999999999</v>
      </c>
      <c r="AE1402" s="33">
        <f>'Calcul Es et Ea'!I1401</f>
        <v>0.95603949796063692</v>
      </c>
      <c r="AF1402" s="47">
        <f t="shared" si="488"/>
        <v>281.62279800000005</v>
      </c>
      <c r="AG1402" s="47">
        <f t="shared" si="489"/>
        <v>277.01610800000003</v>
      </c>
      <c r="AH1402" s="33">
        <f t="shared" si="490"/>
        <v>30.841332202123017</v>
      </c>
      <c r="AI1402" s="33">
        <f t="shared" si="491"/>
        <v>28.872340196934093</v>
      </c>
      <c r="AJ1402" s="25">
        <f t="shared" si="492"/>
        <v>2.322059378403035</v>
      </c>
    </row>
    <row r="1403" spans="1:36" x14ac:dyDescent="0.45">
      <c r="A1403" s="60">
        <v>41230</v>
      </c>
      <c r="B1403" s="122">
        <v>1393</v>
      </c>
      <c r="C1403" s="89">
        <f t="shared" si="471"/>
        <v>3.8961495642763468</v>
      </c>
      <c r="D1403" s="75">
        <f t="shared" si="472"/>
        <v>2.6322469834769047</v>
      </c>
      <c r="E1403" s="75">
        <f t="shared" si="473"/>
        <v>1.2639025807994422</v>
      </c>
      <c r="G1403" s="111">
        <v>41230</v>
      </c>
      <c r="H1403" s="140">
        <v>1393</v>
      </c>
      <c r="I1403" s="149">
        <f t="shared" si="474"/>
        <v>2012</v>
      </c>
      <c r="J1403" s="13">
        <f t="shared" si="475"/>
        <v>11</v>
      </c>
      <c r="K1403" s="13">
        <f t="shared" si="476"/>
        <v>17</v>
      </c>
      <c r="L1403" s="144">
        <f t="shared" si="483"/>
        <v>322</v>
      </c>
      <c r="M1403" s="23">
        <f t="shared" si="477"/>
        <v>1.0243647696821025</v>
      </c>
      <c r="N1403" s="35">
        <f t="shared" si="478"/>
        <v>-0.3466544741243997</v>
      </c>
      <c r="O1403" s="87">
        <f t="shared" si="479"/>
        <v>1.1683150488503302</v>
      </c>
      <c r="P1403" s="142">
        <f t="shared" si="480"/>
        <v>11.3543330628058</v>
      </c>
      <c r="R1403" s="60">
        <v>41230</v>
      </c>
      <c r="S1403" s="122">
        <v>1393</v>
      </c>
      <c r="T1403" s="73">
        <f>'Calcul Es et Ea'!C1402</f>
        <v>12.211209999999999</v>
      </c>
      <c r="U1403" s="65">
        <f>'Calcul Es et Ea'!D1402</f>
        <v>6.7099859999999998</v>
      </c>
      <c r="V1403" s="33">
        <f t="shared" si="484"/>
        <v>8.5289208234572058</v>
      </c>
      <c r="W1403" s="33">
        <f t="shared" si="485"/>
        <v>5.0599344990601907</v>
      </c>
      <c r="X1403" s="35">
        <f t="shared" si="486"/>
        <v>0.59326784757384365</v>
      </c>
      <c r="Y1403" s="25">
        <f t="shared" si="487"/>
        <v>3.8961495642763468</v>
      </c>
      <c r="AA1403" s="60">
        <v>41230</v>
      </c>
      <c r="AB1403" s="122">
        <v>1393</v>
      </c>
      <c r="AC1403" s="73">
        <f t="shared" si="481"/>
        <v>12.211209999999999</v>
      </c>
      <c r="AD1403" s="65">
        <f t="shared" si="482"/>
        <v>6.7099859999999998</v>
      </c>
      <c r="AE1403" s="33">
        <f>'Calcul Es et Ea'!I1402</f>
        <v>1.201936984838488</v>
      </c>
      <c r="AF1403" s="47">
        <f t="shared" si="488"/>
        <v>285.37121000000002</v>
      </c>
      <c r="AG1403" s="47">
        <f t="shared" si="489"/>
        <v>279.86998600000004</v>
      </c>
      <c r="AH1403" s="33">
        <f t="shared" si="490"/>
        <v>32.516404690208866</v>
      </c>
      <c r="AI1403" s="33">
        <f t="shared" si="491"/>
        <v>30.080648685565187</v>
      </c>
      <c r="AJ1403" s="25">
        <f t="shared" si="492"/>
        <v>2.6322469834769047</v>
      </c>
    </row>
    <row r="1404" spans="1:36" x14ac:dyDescent="0.45">
      <c r="A1404" s="60">
        <v>41231</v>
      </c>
      <c r="B1404" s="121">
        <v>1394</v>
      </c>
      <c r="C1404" s="89">
        <f t="shared" si="471"/>
        <v>2.3779429158147845</v>
      </c>
      <c r="D1404" s="75">
        <f t="shared" si="472"/>
        <v>0.85013730017573363</v>
      </c>
      <c r="E1404" s="75">
        <f t="shared" si="473"/>
        <v>1.5278056156390507</v>
      </c>
      <c r="G1404" s="111">
        <v>41231</v>
      </c>
      <c r="H1404" s="139">
        <v>1394</v>
      </c>
      <c r="I1404" s="149">
        <f t="shared" si="474"/>
        <v>2012</v>
      </c>
      <c r="J1404" s="13">
        <f t="shared" si="475"/>
        <v>11</v>
      </c>
      <c r="K1404" s="13">
        <f t="shared" si="476"/>
        <v>18</v>
      </c>
      <c r="L1404" s="144">
        <f t="shared" si="483"/>
        <v>323</v>
      </c>
      <c r="M1404" s="23">
        <f t="shared" si="477"/>
        <v>1.0247442712397508</v>
      </c>
      <c r="N1404" s="35">
        <f t="shared" si="478"/>
        <v>-0.35033931106187588</v>
      </c>
      <c r="O1404" s="87">
        <f t="shared" si="479"/>
        <v>1.163394067571764</v>
      </c>
      <c r="P1404" s="142">
        <f t="shared" si="480"/>
        <v>11.214001499710486</v>
      </c>
      <c r="R1404" s="60">
        <v>41231</v>
      </c>
      <c r="S1404" s="121">
        <v>1394</v>
      </c>
      <c r="T1404" s="73">
        <f>'Calcul Es et Ea'!C1403</f>
        <v>10.593999999999999</v>
      </c>
      <c r="U1404" s="65">
        <f>'Calcul Es et Ea'!D1403</f>
        <v>8.4931599999999996</v>
      </c>
      <c r="V1404" s="33">
        <f t="shared" si="484"/>
        <v>8.4235093665225289</v>
      </c>
      <c r="W1404" s="33">
        <f t="shared" si="485"/>
        <v>3.0882375530062136</v>
      </c>
      <c r="X1404" s="35">
        <f t="shared" si="486"/>
        <v>0.36662125233453957</v>
      </c>
      <c r="Y1404" s="25">
        <f t="shared" si="487"/>
        <v>2.3779429158147845</v>
      </c>
      <c r="AA1404" s="60">
        <v>41231</v>
      </c>
      <c r="AB1404" s="121">
        <v>1394</v>
      </c>
      <c r="AC1404" s="73">
        <f t="shared" si="481"/>
        <v>10.593999999999999</v>
      </c>
      <c r="AD1404" s="65">
        <f t="shared" si="482"/>
        <v>8.4931599999999996</v>
      </c>
      <c r="AE1404" s="33">
        <f>'Calcul Es et Ea'!I1403</f>
        <v>1.1900349101918402</v>
      </c>
      <c r="AF1404" s="47">
        <f t="shared" si="488"/>
        <v>283.75400000000002</v>
      </c>
      <c r="AG1404" s="47">
        <f t="shared" si="489"/>
        <v>281.65316000000001</v>
      </c>
      <c r="AH1404" s="33">
        <f t="shared" si="490"/>
        <v>31.785559668358179</v>
      </c>
      <c r="AI1404" s="33">
        <f t="shared" si="491"/>
        <v>30.854634477048787</v>
      </c>
      <c r="AJ1404" s="25">
        <f t="shared" si="492"/>
        <v>0.85013730017573363</v>
      </c>
    </row>
    <row r="1405" spans="1:36" x14ac:dyDescent="0.45">
      <c r="A1405" s="60">
        <v>41232</v>
      </c>
      <c r="B1405" s="122">
        <v>1395</v>
      </c>
      <c r="C1405" s="89">
        <f t="shared" si="471"/>
        <v>3.5321323832708789</v>
      </c>
      <c r="D1405" s="75">
        <f t="shared" si="472"/>
        <v>2.3034075185800571</v>
      </c>
      <c r="E1405" s="75">
        <f t="shared" si="473"/>
        <v>1.2287248646908218</v>
      </c>
      <c r="G1405" s="111">
        <v>41232</v>
      </c>
      <c r="H1405" s="140">
        <v>1395</v>
      </c>
      <c r="I1405" s="149">
        <f t="shared" si="474"/>
        <v>2012</v>
      </c>
      <c r="J1405" s="13">
        <f t="shared" si="475"/>
        <v>11</v>
      </c>
      <c r="K1405" s="13">
        <f t="shared" si="476"/>
        <v>19</v>
      </c>
      <c r="L1405" s="144">
        <f t="shared" si="483"/>
        <v>324</v>
      </c>
      <c r="M1405" s="23">
        <f t="shared" si="477"/>
        <v>1.0251164405358055</v>
      </c>
      <c r="N1405" s="35">
        <f t="shared" si="478"/>
        <v>-0.35392033490054309</v>
      </c>
      <c r="O1405" s="87">
        <f t="shared" si="479"/>
        <v>1.1585889399287916</v>
      </c>
      <c r="P1405" s="142">
        <f t="shared" si="480"/>
        <v>11.077936483012248</v>
      </c>
      <c r="R1405" s="60">
        <v>41232</v>
      </c>
      <c r="S1405" s="122">
        <v>1395</v>
      </c>
      <c r="T1405" s="73">
        <f>'Calcul Es et Ea'!C1404</f>
        <v>12.619949999999999</v>
      </c>
      <c r="U1405" s="65">
        <f>'Calcul Es et Ea'!D1404</f>
        <v>7.8702350000000001</v>
      </c>
      <c r="V1405" s="33">
        <f t="shared" si="484"/>
        <v>8.3213027685794803</v>
      </c>
      <c r="W1405" s="33">
        <f t="shared" si="485"/>
        <v>4.5871849133388034</v>
      </c>
      <c r="X1405" s="35">
        <f t="shared" si="486"/>
        <v>0.55125802304173055</v>
      </c>
      <c r="Y1405" s="25">
        <f t="shared" si="487"/>
        <v>3.5321323832708789</v>
      </c>
      <c r="AA1405" s="60">
        <v>41232</v>
      </c>
      <c r="AB1405" s="122">
        <v>1395</v>
      </c>
      <c r="AC1405" s="73">
        <f t="shared" si="481"/>
        <v>12.619949999999999</v>
      </c>
      <c r="AD1405" s="65">
        <f t="shared" si="482"/>
        <v>7.8702350000000001</v>
      </c>
      <c r="AE1405" s="33">
        <f>'Calcul Es et Ea'!I1404</f>
        <v>1.231096623333451</v>
      </c>
      <c r="AF1405" s="47">
        <f t="shared" si="488"/>
        <v>285.77995000000004</v>
      </c>
      <c r="AG1405" s="47">
        <f t="shared" si="489"/>
        <v>281.030235</v>
      </c>
      <c r="AH1405" s="33">
        <f t="shared" si="490"/>
        <v>32.703099588391794</v>
      </c>
      <c r="AI1405" s="33">
        <f t="shared" si="491"/>
        <v>30.582577111573244</v>
      </c>
      <c r="AJ1405" s="25">
        <f t="shared" si="492"/>
        <v>2.3034075185800571</v>
      </c>
    </row>
    <row r="1406" spans="1:36" x14ac:dyDescent="0.45">
      <c r="A1406" s="60">
        <v>41233</v>
      </c>
      <c r="B1406" s="122">
        <v>1396</v>
      </c>
      <c r="C1406" s="89">
        <f t="shared" si="471"/>
        <v>4.749295913582972</v>
      </c>
      <c r="D1406" s="75">
        <f t="shared" si="472"/>
        <v>3.9429229566216892</v>
      </c>
      <c r="E1406" s="75">
        <f t="shared" si="473"/>
        <v>0.80637295696128275</v>
      </c>
      <c r="G1406" s="111">
        <v>41233</v>
      </c>
      <c r="H1406" s="140">
        <v>1396</v>
      </c>
      <c r="I1406" s="149">
        <f t="shared" si="474"/>
        <v>2012</v>
      </c>
      <c r="J1406" s="13">
        <f t="shared" si="475"/>
        <v>11</v>
      </c>
      <c r="K1406" s="13">
        <f t="shared" si="476"/>
        <v>20</v>
      </c>
      <c r="L1406" s="144">
        <f t="shared" si="483"/>
        <v>325</v>
      </c>
      <c r="M1406" s="23">
        <f t="shared" si="477"/>
        <v>1.0254811672884725</v>
      </c>
      <c r="N1406" s="35">
        <f t="shared" si="478"/>
        <v>-0.35739648450575284</v>
      </c>
      <c r="O1406" s="87">
        <f t="shared" si="479"/>
        <v>1.1539026454636072</v>
      </c>
      <c r="P1406" s="142">
        <f t="shared" si="480"/>
        <v>10.946158263594898</v>
      </c>
      <c r="R1406" s="60">
        <v>41233</v>
      </c>
      <c r="S1406" s="122">
        <v>1396</v>
      </c>
      <c r="T1406" s="73">
        <f>'Calcul Es et Ea'!C1405</f>
        <v>14.267899999999999</v>
      </c>
      <c r="U1406" s="65">
        <f>'Calcul Es et Ea'!D1405</f>
        <v>5.4726869999999996</v>
      </c>
      <c r="V1406" s="33">
        <f t="shared" si="484"/>
        <v>8.2223162412819431</v>
      </c>
      <c r="W1406" s="33">
        <f t="shared" si="485"/>
        <v>6.1679167708869764</v>
      </c>
      <c r="X1406" s="35">
        <f t="shared" si="486"/>
        <v>0.75014346199913795</v>
      </c>
      <c r="Y1406" s="25">
        <f t="shared" si="487"/>
        <v>4.749295913582972</v>
      </c>
      <c r="AA1406" s="60">
        <v>41233</v>
      </c>
      <c r="AB1406" s="122">
        <v>1396</v>
      </c>
      <c r="AC1406" s="73">
        <f t="shared" si="481"/>
        <v>14.267899999999999</v>
      </c>
      <c r="AD1406" s="65">
        <f t="shared" si="482"/>
        <v>5.4726869999999996</v>
      </c>
      <c r="AE1406" s="33">
        <f>'Calcul Es et Ea'!I1405</f>
        <v>1.1658550416954339</v>
      </c>
      <c r="AF1406" s="47">
        <f t="shared" si="488"/>
        <v>287.42790000000002</v>
      </c>
      <c r="AG1406" s="47">
        <f t="shared" si="489"/>
        <v>278.63268700000003</v>
      </c>
      <c r="AH1406" s="33">
        <f t="shared" si="490"/>
        <v>33.46397912826739</v>
      </c>
      <c r="AI1406" s="33">
        <f t="shared" si="491"/>
        <v>29.552222343618393</v>
      </c>
      <c r="AJ1406" s="25">
        <f t="shared" si="492"/>
        <v>3.9429229566216892</v>
      </c>
    </row>
    <row r="1407" spans="1:36" x14ac:dyDescent="0.45">
      <c r="A1407" s="60">
        <v>41234</v>
      </c>
      <c r="B1407" s="121">
        <v>1397</v>
      </c>
      <c r="C1407" s="89">
        <f t="shared" si="471"/>
        <v>4.3388079594799978</v>
      </c>
      <c r="D1407" s="75">
        <f t="shared" si="472"/>
        <v>3.4730169579414216</v>
      </c>
      <c r="E1407" s="75">
        <f t="shared" si="473"/>
        <v>0.86579100153857613</v>
      </c>
      <c r="G1407" s="111">
        <v>41234</v>
      </c>
      <c r="H1407" s="139">
        <v>1397</v>
      </c>
      <c r="I1407" s="149">
        <f t="shared" si="474"/>
        <v>2012</v>
      </c>
      <c r="J1407" s="13">
        <f t="shared" si="475"/>
        <v>11</v>
      </c>
      <c r="K1407" s="13">
        <f t="shared" si="476"/>
        <v>21</v>
      </c>
      <c r="L1407" s="144">
        <f t="shared" si="483"/>
        <v>326</v>
      </c>
      <c r="M1407" s="23">
        <f t="shared" si="477"/>
        <v>1.0258383434213432</v>
      </c>
      <c r="N1407" s="35">
        <f t="shared" si="478"/>
        <v>-0.36076672981935554</v>
      </c>
      <c r="O1407" s="87">
        <f t="shared" si="479"/>
        <v>1.1493381544467873</v>
      </c>
      <c r="P1407" s="142">
        <f t="shared" si="480"/>
        <v>10.818685530700328</v>
      </c>
      <c r="R1407" s="60">
        <v>41234</v>
      </c>
      <c r="S1407" s="121">
        <v>1397</v>
      </c>
      <c r="T1407" s="73">
        <f>'Calcul Es et Ea'!C1406</f>
        <v>14.333729999999999</v>
      </c>
      <c r="U1407" s="65">
        <f>'Calcul Es et Ea'!D1406</f>
        <v>6.8191759999999997</v>
      </c>
      <c r="V1407" s="33">
        <f t="shared" si="484"/>
        <v>8.1265638232408595</v>
      </c>
      <c r="W1407" s="33">
        <f t="shared" si="485"/>
        <v>5.6348155317922046</v>
      </c>
      <c r="X1407" s="35">
        <f t="shared" si="486"/>
        <v>0.69338230208411133</v>
      </c>
      <c r="Y1407" s="25">
        <f t="shared" si="487"/>
        <v>4.3388079594799978</v>
      </c>
      <c r="AA1407" s="60">
        <v>41234</v>
      </c>
      <c r="AB1407" s="121">
        <v>1397</v>
      </c>
      <c r="AC1407" s="73">
        <f t="shared" si="481"/>
        <v>14.333729999999999</v>
      </c>
      <c r="AD1407" s="65">
        <f t="shared" si="482"/>
        <v>6.8191759999999997</v>
      </c>
      <c r="AE1407" s="33">
        <f>'Calcul Es et Ea'!I1406</f>
        <v>1.2055035646846404</v>
      </c>
      <c r="AF1407" s="47">
        <f t="shared" si="488"/>
        <v>287.49373000000003</v>
      </c>
      <c r="AG1407" s="47">
        <f t="shared" si="489"/>
        <v>279.97917600000005</v>
      </c>
      <c r="AH1407" s="33">
        <f t="shared" si="490"/>
        <v>33.494646863346858</v>
      </c>
      <c r="AI1407" s="33">
        <f t="shared" si="491"/>
        <v>30.127619476960703</v>
      </c>
      <c r="AJ1407" s="25">
        <f t="shared" si="492"/>
        <v>3.4730169579414216</v>
      </c>
    </row>
    <row r="1408" spans="1:36" x14ac:dyDescent="0.45">
      <c r="A1408" s="60">
        <v>41235</v>
      </c>
      <c r="B1408" s="122">
        <v>1398</v>
      </c>
      <c r="C1408" s="89">
        <f t="shared" si="471"/>
        <v>4.8938469987181685</v>
      </c>
      <c r="D1408" s="75">
        <f t="shared" si="472"/>
        <v>4.2972255647663946</v>
      </c>
      <c r="E1408" s="75">
        <f t="shared" si="473"/>
        <v>0.59662143395177392</v>
      </c>
      <c r="G1408" s="111">
        <v>41235</v>
      </c>
      <c r="H1408" s="140">
        <v>1398</v>
      </c>
      <c r="I1408" s="149">
        <f t="shared" si="474"/>
        <v>2012</v>
      </c>
      <c r="J1408" s="13">
        <f t="shared" si="475"/>
        <v>11</v>
      </c>
      <c r="K1408" s="13">
        <f t="shared" si="476"/>
        <v>22</v>
      </c>
      <c r="L1408" s="144">
        <f t="shared" si="483"/>
        <v>327</v>
      </c>
      <c r="M1408" s="23">
        <f t="shared" si="477"/>
        <v>1.0261878630954209</v>
      </c>
      <c r="N1408" s="35">
        <f t="shared" si="478"/>
        <v>-0.36403007216492916</v>
      </c>
      <c r="O1408" s="87">
        <f t="shared" si="479"/>
        <v>1.1448984223942553</v>
      </c>
      <c r="P1408" s="142">
        <f t="shared" si="480"/>
        <v>10.695535474151738</v>
      </c>
      <c r="R1408" s="60">
        <v>41235</v>
      </c>
      <c r="S1408" s="122">
        <v>1398</v>
      </c>
      <c r="T1408" s="73">
        <f>'Calcul Es et Ea'!C1407</f>
        <v>14.29888</v>
      </c>
      <c r="U1408" s="65">
        <f>'Calcul Es et Ea'!D1407</f>
        <v>4.5173439999999996</v>
      </c>
      <c r="V1408" s="33">
        <f t="shared" si="484"/>
        <v>8.0340584267638206</v>
      </c>
      <c r="W1408" s="33">
        <f t="shared" si="485"/>
        <v>6.3556454528807382</v>
      </c>
      <c r="X1408" s="35">
        <f t="shared" si="486"/>
        <v>0.79108778095367183</v>
      </c>
      <c r="Y1408" s="25">
        <f t="shared" si="487"/>
        <v>4.8938469987181685</v>
      </c>
      <c r="AA1408" s="60">
        <v>41235</v>
      </c>
      <c r="AB1408" s="122">
        <v>1398</v>
      </c>
      <c r="AC1408" s="73">
        <f t="shared" si="481"/>
        <v>14.29888</v>
      </c>
      <c r="AD1408" s="65">
        <f t="shared" si="482"/>
        <v>4.5173439999999996</v>
      </c>
      <c r="AE1408" s="33">
        <f>'Calcul Es et Ea'!I1407</f>
        <v>1.130598448306064</v>
      </c>
      <c r="AF1408" s="47">
        <f t="shared" si="488"/>
        <v>287.45888000000002</v>
      </c>
      <c r="AG1408" s="47">
        <f t="shared" si="489"/>
        <v>277.67734400000001</v>
      </c>
      <c r="AH1408" s="33">
        <f t="shared" si="490"/>
        <v>33.478408927135561</v>
      </c>
      <c r="AI1408" s="33">
        <f t="shared" si="491"/>
        <v>29.149001311577369</v>
      </c>
      <c r="AJ1408" s="25">
        <f t="shared" si="492"/>
        <v>4.2972255647663946</v>
      </c>
    </row>
    <row r="1409" spans="1:36" x14ac:dyDescent="0.45">
      <c r="A1409" s="60">
        <v>41236</v>
      </c>
      <c r="B1409" s="122">
        <v>1399</v>
      </c>
      <c r="C1409" s="89">
        <f t="shared" si="471"/>
        <v>3.7002543659074192</v>
      </c>
      <c r="D1409" s="75">
        <f t="shared" si="472"/>
        <v>2.7908525578137953</v>
      </c>
      <c r="E1409" s="75">
        <f t="shared" si="473"/>
        <v>0.90940180809362392</v>
      </c>
      <c r="G1409" s="111">
        <v>41236</v>
      </c>
      <c r="H1409" s="140">
        <v>1399</v>
      </c>
      <c r="I1409" s="149">
        <f t="shared" si="474"/>
        <v>2012</v>
      </c>
      <c r="J1409" s="13">
        <f t="shared" si="475"/>
        <v>11</v>
      </c>
      <c r="K1409" s="13">
        <f t="shared" si="476"/>
        <v>23</v>
      </c>
      <c r="L1409" s="144">
        <f t="shared" si="483"/>
        <v>328</v>
      </c>
      <c r="M1409" s="23">
        <f t="shared" si="477"/>
        <v>1.026529622740483</v>
      </c>
      <c r="N1409" s="35">
        <f t="shared" si="478"/>
        <v>-0.36718554454370778</v>
      </c>
      <c r="O1409" s="87">
        <f t="shared" si="479"/>
        <v>1.1405863843831396</v>
      </c>
      <c r="P1409" s="142">
        <f t="shared" si="480"/>
        <v>10.576723848755707</v>
      </c>
      <c r="R1409" s="60">
        <v>41236</v>
      </c>
      <c r="S1409" s="122">
        <v>1399</v>
      </c>
      <c r="T1409" s="73">
        <f>'Calcul Es et Ea'!C1408</f>
        <v>13.991910000000001</v>
      </c>
      <c r="U1409" s="65">
        <f>'Calcul Es et Ea'!D1408</f>
        <v>8.2735409999999998</v>
      </c>
      <c r="V1409" s="33">
        <f t="shared" si="484"/>
        <v>7.9448118862313377</v>
      </c>
      <c r="W1409" s="33">
        <f t="shared" si="485"/>
        <v>4.8055251505291157</v>
      </c>
      <c r="X1409" s="35">
        <f t="shared" si="486"/>
        <v>0.60486330190615012</v>
      </c>
      <c r="Y1409" s="25">
        <f t="shared" si="487"/>
        <v>3.7002543659074192</v>
      </c>
      <c r="AA1409" s="60">
        <v>41236</v>
      </c>
      <c r="AB1409" s="122">
        <v>1399</v>
      </c>
      <c r="AC1409" s="73">
        <f t="shared" si="481"/>
        <v>13.991910000000001</v>
      </c>
      <c r="AD1409" s="65">
        <f t="shared" si="482"/>
        <v>8.2735409999999998</v>
      </c>
      <c r="AE1409" s="33">
        <f>'Calcul Es et Ea'!I1408</f>
        <v>1.1997538397118785</v>
      </c>
      <c r="AF1409" s="47">
        <f t="shared" si="488"/>
        <v>287.15191000000004</v>
      </c>
      <c r="AG1409" s="47">
        <f t="shared" si="489"/>
        <v>281.43354100000005</v>
      </c>
      <c r="AH1409" s="33">
        <f t="shared" si="490"/>
        <v>33.335634874744912</v>
      </c>
      <c r="AI1409" s="33">
        <f t="shared" si="491"/>
        <v>30.758511395702072</v>
      </c>
      <c r="AJ1409" s="25">
        <f t="shared" si="492"/>
        <v>2.7908525578137953</v>
      </c>
    </row>
    <row r="1410" spans="1:36" x14ac:dyDescent="0.45">
      <c r="A1410" s="60">
        <v>41237</v>
      </c>
      <c r="B1410" s="121">
        <v>1400</v>
      </c>
      <c r="C1410" s="89">
        <f t="shared" si="471"/>
        <v>4.3015601158423875</v>
      </c>
      <c r="D1410" s="75">
        <f t="shared" si="472"/>
        <v>3.6173913583477639</v>
      </c>
      <c r="E1410" s="75">
        <f t="shared" si="473"/>
        <v>0.68416875749462358</v>
      </c>
      <c r="G1410" s="111">
        <v>41237</v>
      </c>
      <c r="H1410" s="139">
        <v>1400</v>
      </c>
      <c r="I1410" s="149">
        <f t="shared" si="474"/>
        <v>2012</v>
      </c>
      <c r="J1410" s="13">
        <f t="shared" si="475"/>
        <v>11</v>
      </c>
      <c r="K1410" s="13">
        <f t="shared" si="476"/>
        <v>24</v>
      </c>
      <c r="L1410" s="144">
        <f t="shared" si="483"/>
        <v>329</v>
      </c>
      <c r="M1410" s="23">
        <f t="shared" si="477"/>
        <v>1.0268635210857713</v>
      </c>
      <c r="N1410" s="35">
        <f t="shared" si="478"/>
        <v>-0.37023221192112515</v>
      </c>
      <c r="O1410" s="87">
        <f t="shared" si="479"/>
        <v>1.1364049491816917</v>
      </c>
      <c r="P1410" s="142">
        <f t="shared" si="480"/>
        <v>10.462265040627003</v>
      </c>
      <c r="R1410" s="60">
        <v>41237</v>
      </c>
      <c r="S1410" s="121">
        <v>1400</v>
      </c>
      <c r="T1410" s="73">
        <f>'Calcul Es et Ea'!C1409</f>
        <v>15.56385</v>
      </c>
      <c r="U1410" s="65">
        <f>'Calcul Es et Ea'!D1409</f>
        <v>7.6659449999999998</v>
      </c>
      <c r="V1410" s="33">
        <f t="shared" si="484"/>
        <v>7.8588350079173797</v>
      </c>
      <c r="W1410" s="33">
        <f t="shared" si="485"/>
        <v>5.5864417088862171</v>
      </c>
      <c r="X1410" s="35">
        <f t="shared" si="486"/>
        <v>0.71084858038858922</v>
      </c>
      <c r="Y1410" s="25">
        <f t="shared" si="487"/>
        <v>4.3015601158423875</v>
      </c>
      <c r="AA1410" s="60">
        <v>41237</v>
      </c>
      <c r="AB1410" s="121">
        <v>1400</v>
      </c>
      <c r="AC1410" s="73">
        <f t="shared" si="481"/>
        <v>15.56385</v>
      </c>
      <c r="AD1410" s="65">
        <f t="shared" si="482"/>
        <v>7.6659449999999998</v>
      </c>
      <c r="AE1410" s="33">
        <f>'Calcul Es et Ea'!I1409</f>
        <v>1.2447977717686964</v>
      </c>
      <c r="AF1410" s="47">
        <f t="shared" si="488"/>
        <v>288.72385000000003</v>
      </c>
      <c r="AG1410" s="47">
        <f t="shared" si="489"/>
        <v>280.82594500000005</v>
      </c>
      <c r="AH1410" s="33">
        <f t="shared" si="490"/>
        <v>34.071600438612585</v>
      </c>
      <c r="AI1410" s="33">
        <f t="shared" si="491"/>
        <v>30.493748157220935</v>
      </c>
      <c r="AJ1410" s="25">
        <f t="shared" si="492"/>
        <v>3.6173913583477639</v>
      </c>
    </row>
    <row r="1411" spans="1:36" x14ac:dyDescent="0.45">
      <c r="A1411" s="60">
        <v>41238</v>
      </c>
      <c r="B1411" s="122">
        <v>1401</v>
      </c>
      <c r="C1411" s="89">
        <f t="shared" si="471"/>
        <v>3.8563137664248623</v>
      </c>
      <c r="D1411" s="75">
        <f t="shared" si="472"/>
        <v>3.1743243998814972</v>
      </c>
      <c r="E1411" s="75">
        <f t="shared" si="473"/>
        <v>0.68198936654336517</v>
      </c>
      <c r="G1411" s="111">
        <v>41238</v>
      </c>
      <c r="H1411" s="140">
        <v>1401</v>
      </c>
      <c r="I1411" s="149">
        <f t="shared" si="474"/>
        <v>2012</v>
      </c>
      <c r="J1411" s="13">
        <f t="shared" si="475"/>
        <v>11</v>
      </c>
      <c r="K1411" s="13">
        <f t="shared" si="476"/>
        <v>25</v>
      </c>
      <c r="L1411" s="144">
        <f t="shared" si="483"/>
        <v>330</v>
      </c>
      <c r="M1411" s="23">
        <f t="shared" si="477"/>
        <v>1.0271894591899993</v>
      </c>
      <c r="N1411" s="35">
        <f t="shared" si="478"/>
        <v>-0.37316917150388462</v>
      </c>
      <c r="O1411" s="87">
        <f t="shared" si="479"/>
        <v>1.1323569932104722</v>
      </c>
      <c r="P1411" s="142">
        <f t="shared" si="480"/>
        <v>10.352172135166311</v>
      </c>
      <c r="R1411" s="60">
        <v>41238</v>
      </c>
      <c r="S1411" s="122">
        <v>1401</v>
      </c>
      <c r="T1411" s="73">
        <f>'Calcul Es et Ea'!C1410</f>
        <v>13.938280000000001</v>
      </c>
      <c r="U1411" s="65">
        <f>'Calcul Es et Ea'!D1410</f>
        <v>7.455025</v>
      </c>
      <c r="V1411" s="33">
        <f t="shared" si="484"/>
        <v>7.7761376210515269</v>
      </c>
      <c r="W1411" s="33">
        <f t="shared" si="485"/>
        <v>5.008199696655665</v>
      </c>
      <c r="X1411" s="35">
        <f t="shared" si="486"/>
        <v>0.64404720450130515</v>
      </c>
      <c r="Y1411" s="25">
        <f t="shared" si="487"/>
        <v>3.8563137664248623</v>
      </c>
      <c r="AA1411" s="60">
        <v>41238</v>
      </c>
      <c r="AB1411" s="122">
        <v>1401</v>
      </c>
      <c r="AC1411" s="73">
        <f t="shared" si="481"/>
        <v>13.938280000000001</v>
      </c>
      <c r="AD1411" s="65">
        <f t="shared" si="482"/>
        <v>7.455025</v>
      </c>
      <c r="AE1411" s="33">
        <f>'Calcul Es et Ea'!I1410</f>
        <v>1.1202424058714102</v>
      </c>
      <c r="AF1411" s="47">
        <f t="shared" si="488"/>
        <v>287.09828000000005</v>
      </c>
      <c r="AG1411" s="47">
        <f t="shared" si="489"/>
        <v>280.615025</v>
      </c>
      <c r="AH1411" s="33">
        <f t="shared" si="490"/>
        <v>33.31073809707658</v>
      </c>
      <c r="AI1411" s="33">
        <f t="shared" si="491"/>
        <v>30.402239533188688</v>
      </c>
      <c r="AJ1411" s="25">
        <f t="shared" si="492"/>
        <v>3.1743243998814972</v>
      </c>
    </row>
    <row r="1412" spans="1:36" x14ac:dyDescent="0.45">
      <c r="A1412" s="60">
        <v>41239</v>
      </c>
      <c r="B1412" s="122">
        <v>1402</v>
      </c>
      <c r="C1412" s="89">
        <f t="shared" si="471"/>
        <v>3.8836979408927785</v>
      </c>
      <c r="D1412" s="75">
        <f t="shared" si="472"/>
        <v>3.2900407236989464</v>
      </c>
      <c r="E1412" s="75">
        <f t="shared" si="473"/>
        <v>0.59365721719383213</v>
      </c>
      <c r="G1412" s="111">
        <v>41239</v>
      </c>
      <c r="H1412" s="140">
        <v>1402</v>
      </c>
      <c r="I1412" s="149">
        <f t="shared" si="474"/>
        <v>2012</v>
      </c>
      <c r="J1412" s="13">
        <f t="shared" si="475"/>
        <v>11</v>
      </c>
      <c r="K1412" s="13">
        <f t="shared" si="476"/>
        <v>26</v>
      </c>
      <c r="L1412" s="144">
        <f t="shared" si="483"/>
        <v>331</v>
      </c>
      <c r="M1412" s="23">
        <f t="shared" si="477"/>
        <v>1.0275073404706727</v>
      </c>
      <c r="N1412" s="35">
        <f t="shared" si="478"/>
        <v>-0.37599555300747733</v>
      </c>
      <c r="O1412" s="87">
        <f t="shared" si="479"/>
        <v>1.1284453543540498</v>
      </c>
      <c r="P1412" s="142">
        <f t="shared" si="480"/>
        <v>10.246456986407761</v>
      </c>
      <c r="R1412" s="60">
        <v>41239</v>
      </c>
      <c r="S1412" s="122">
        <v>1402</v>
      </c>
      <c r="T1412" s="73">
        <f>'Calcul Es et Ea'!C1411</f>
        <v>12.8193</v>
      </c>
      <c r="U1412" s="65">
        <f>'Calcul Es et Ea'!D1411</f>
        <v>6.1072559999999996</v>
      </c>
      <c r="V1412" s="33">
        <f t="shared" si="484"/>
        <v>7.6967286299100541</v>
      </c>
      <c r="W1412" s="33">
        <f t="shared" si="485"/>
        <v>5.0437635596010111</v>
      </c>
      <c r="X1412" s="35">
        <f t="shared" si="486"/>
        <v>0.65531264023010694</v>
      </c>
      <c r="Y1412" s="25">
        <f t="shared" si="487"/>
        <v>3.8836979408927785</v>
      </c>
      <c r="AA1412" s="60">
        <v>41239</v>
      </c>
      <c r="AB1412" s="122">
        <v>1402</v>
      </c>
      <c r="AC1412" s="73">
        <f t="shared" si="481"/>
        <v>12.8193</v>
      </c>
      <c r="AD1412" s="65">
        <f t="shared" si="482"/>
        <v>6.1072559999999996</v>
      </c>
      <c r="AE1412" s="33">
        <f>'Calcul Es et Ea'!I1411</f>
        <v>1.0500265196450258</v>
      </c>
      <c r="AF1412" s="47">
        <f t="shared" si="488"/>
        <v>285.97930000000002</v>
      </c>
      <c r="AG1412" s="47">
        <f t="shared" si="489"/>
        <v>279.26725600000003</v>
      </c>
      <c r="AH1412" s="33">
        <f t="shared" si="490"/>
        <v>32.794445221166455</v>
      </c>
      <c r="AI1412" s="33">
        <f t="shared" si="491"/>
        <v>29.822356973855388</v>
      </c>
      <c r="AJ1412" s="25">
        <f t="shared" si="492"/>
        <v>3.2900407236989464</v>
      </c>
    </row>
    <row r="1413" spans="1:36" x14ac:dyDescent="0.45">
      <c r="A1413" s="60">
        <v>41240</v>
      </c>
      <c r="B1413" s="121">
        <v>1403</v>
      </c>
      <c r="C1413" s="89">
        <f t="shared" si="471"/>
        <v>3.7289534651830656</v>
      </c>
      <c r="D1413" s="75">
        <f t="shared" si="472"/>
        <v>3.0985605298277683</v>
      </c>
      <c r="E1413" s="75">
        <f t="shared" si="473"/>
        <v>0.63039293535529728</v>
      </c>
      <c r="G1413" s="111">
        <v>41240</v>
      </c>
      <c r="H1413" s="139">
        <v>1403</v>
      </c>
      <c r="I1413" s="149">
        <f t="shared" si="474"/>
        <v>2012</v>
      </c>
      <c r="J1413" s="13">
        <f t="shared" si="475"/>
        <v>11</v>
      </c>
      <c r="K1413" s="13">
        <f t="shared" si="476"/>
        <v>27</v>
      </c>
      <c r="L1413" s="144">
        <f t="shared" si="483"/>
        <v>332</v>
      </c>
      <c r="M1413" s="23">
        <f t="shared" si="477"/>
        <v>1.0278170707327079</v>
      </c>
      <c r="N1413" s="35">
        <f t="shared" si="478"/>
        <v>-0.37871051891406543</v>
      </c>
      <c r="O1413" s="87">
        <f t="shared" si="479"/>
        <v>1.1246728256444916</v>
      </c>
      <c r="P1413" s="142">
        <f t="shared" si="480"/>
        <v>10.145130287441294</v>
      </c>
      <c r="R1413" s="60">
        <v>41240</v>
      </c>
      <c r="S1413" s="121">
        <v>1403</v>
      </c>
      <c r="T1413" s="73">
        <f>'Calcul Es et Ea'!C1412</f>
        <v>9.9308219999999992</v>
      </c>
      <c r="U1413" s="65">
        <f>'Calcul Es et Ea'!D1412</f>
        <v>3.6187779999999998</v>
      </c>
      <c r="V1413" s="33">
        <f t="shared" si="484"/>
        <v>7.6206160667144029</v>
      </c>
      <c r="W1413" s="33">
        <f t="shared" si="485"/>
        <v>4.8427967080299554</v>
      </c>
      <c r="X1413" s="35">
        <f t="shared" si="486"/>
        <v>0.6354862475203934</v>
      </c>
      <c r="Y1413" s="25">
        <f t="shared" si="487"/>
        <v>3.7289534651830656</v>
      </c>
      <c r="AA1413" s="60">
        <v>41240</v>
      </c>
      <c r="AB1413" s="121">
        <v>1403</v>
      </c>
      <c r="AC1413" s="73">
        <f t="shared" si="481"/>
        <v>9.9308219999999992</v>
      </c>
      <c r="AD1413" s="65">
        <f t="shared" si="482"/>
        <v>3.6187779999999998</v>
      </c>
      <c r="AE1413" s="33">
        <f>'Calcul Es et Ea'!I1412</f>
        <v>0.96505800531893271</v>
      </c>
      <c r="AF1413" s="47">
        <f t="shared" si="488"/>
        <v>283.090822</v>
      </c>
      <c r="AG1413" s="47">
        <f t="shared" si="489"/>
        <v>276.77877800000005</v>
      </c>
      <c r="AH1413" s="33">
        <f t="shared" si="490"/>
        <v>31.489448250287221</v>
      </c>
      <c r="AI1413" s="33">
        <f t="shared" si="491"/>
        <v>28.773523248246576</v>
      </c>
      <c r="AJ1413" s="25">
        <f t="shared" si="492"/>
        <v>3.0985605298277683</v>
      </c>
    </row>
    <row r="1414" spans="1:36" x14ac:dyDescent="0.45">
      <c r="A1414" s="60">
        <v>41241</v>
      </c>
      <c r="B1414" s="122">
        <v>1404</v>
      </c>
      <c r="C1414" s="89">
        <f t="shared" si="471"/>
        <v>2.9118329237387326</v>
      </c>
      <c r="D1414" s="75">
        <f t="shared" si="472"/>
        <v>2.0309206282432033</v>
      </c>
      <c r="E1414" s="75">
        <f t="shared" si="473"/>
        <v>0.8809122954955293</v>
      </c>
      <c r="G1414" s="111">
        <v>41241</v>
      </c>
      <c r="H1414" s="140">
        <v>1404</v>
      </c>
      <c r="I1414" s="149">
        <f t="shared" si="474"/>
        <v>2012</v>
      </c>
      <c r="J1414" s="13">
        <f t="shared" si="475"/>
        <v>11</v>
      </c>
      <c r="K1414" s="13">
        <f t="shared" si="476"/>
        <v>28</v>
      </c>
      <c r="L1414" s="144">
        <f t="shared" si="483"/>
        <v>333</v>
      </c>
      <c r="M1414" s="23">
        <f t="shared" si="477"/>
        <v>1.0281185581963432</v>
      </c>
      <c r="N1414" s="35">
        <f t="shared" si="478"/>
        <v>-0.38131326472065658</v>
      </c>
      <c r="O1414" s="87">
        <f t="shared" si="479"/>
        <v>1.121042148839891</v>
      </c>
      <c r="P1414" s="142">
        <f t="shared" si="480"/>
        <v>10.048201641603592</v>
      </c>
      <c r="R1414" s="60">
        <v>41241</v>
      </c>
      <c r="S1414" s="122">
        <v>1404</v>
      </c>
      <c r="T1414" s="73">
        <f>'Calcul Es et Ea'!C1413</f>
        <v>8.6882230000000007</v>
      </c>
      <c r="U1414" s="65">
        <f>'Calcul Es et Ea'!D1413</f>
        <v>4.7647779999999997</v>
      </c>
      <c r="V1414" s="33">
        <f t="shared" si="484"/>
        <v>7.5478071451069546</v>
      </c>
      <c r="W1414" s="33">
        <f t="shared" si="485"/>
        <v>3.7816011996606913</v>
      </c>
      <c r="X1414" s="35">
        <f t="shared" si="486"/>
        <v>0.50101984946875655</v>
      </c>
      <c r="Y1414" s="25">
        <f t="shared" si="487"/>
        <v>2.9118329237387326</v>
      </c>
      <c r="AA1414" s="60">
        <v>41241</v>
      </c>
      <c r="AB1414" s="122">
        <v>1404</v>
      </c>
      <c r="AC1414" s="73">
        <f t="shared" si="481"/>
        <v>8.6882230000000007</v>
      </c>
      <c r="AD1414" s="65">
        <f t="shared" si="482"/>
        <v>4.7647779999999997</v>
      </c>
      <c r="AE1414" s="33">
        <f>'Calcul Es et Ea'!I1413</f>
        <v>0.90582832435163818</v>
      </c>
      <c r="AF1414" s="47">
        <f t="shared" si="488"/>
        <v>281.84822300000002</v>
      </c>
      <c r="AG1414" s="47">
        <f t="shared" si="489"/>
        <v>277.924778</v>
      </c>
      <c r="AH1414" s="33">
        <f t="shared" si="490"/>
        <v>30.940198620599727</v>
      </c>
      <c r="AI1414" s="33">
        <f t="shared" si="491"/>
        <v>29.253037168079153</v>
      </c>
      <c r="AJ1414" s="25">
        <f t="shared" si="492"/>
        <v>2.0309206282432033</v>
      </c>
    </row>
    <row r="1415" spans="1:36" x14ac:dyDescent="0.45">
      <c r="A1415" s="60">
        <v>41242</v>
      </c>
      <c r="B1415" s="122">
        <v>1405</v>
      </c>
      <c r="C1415" s="89">
        <f t="shared" si="471"/>
        <v>4.056648833180005</v>
      </c>
      <c r="D1415" s="75">
        <f t="shared" si="472"/>
        <v>3.8142044510712947</v>
      </c>
      <c r="E1415" s="75">
        <f t="shared" si="473"/>
        <v>0.24244438210871033</v>
      </c>
      <c r="G1415" s="111">
        <v>41242</v>
      </c>
      <c r="H1415" s="140">
        <v>1405</v>
      </c>
      <c r="I1415" s="149">
        <f t="shared" si="474"/>
        <v>2012</v>
      </c>
      <c r="J1415" s="13">
        <f t="shared" si="475"/>
        <v>11</v>
      </c>
      <c r="K1415" s="13">
        <f t="shared" si="476"/>
        <v>29</v>
      </c>
      <c r="L1415" s="144">
        <f t="shared" si="483"/>
        <v>334</v>
      </c>
      <c r="M1415" s="23">
        <f t="shared" si="477"/>
        <v>1.0284117135243369</v>
      </c>
      <c r="N1415" s="35">
        <f t="shared" si="478"/>
        <v>-0.38380301917749693</v>
      </c>
      <c r="O1415" s="87">
        <f t="shared" si="479"/>
        <v>1.1175560079231128</v>
      </c>
      <c r="P1415" s="142">
        <f t="shared" si="480"/>
        <v>9.9556796341217133</v>
      </c>
      <c r="R1415" s="60">
        <v>41242</v>
      </c>
      <c r="S1415" s="122">
        <v>1405</v>
      </c>
      <c r="T1415" s="73">
        <f>'Calcul Es et Ea'!C1414</f>
        <v>8.3891439999999999</v>
      </c>
      <c r="U1415" s="65">
        <f>'Calcul Es et Ea'!D1414</f>
        <v>0.63195539999999994</v>
      </c>
      <c r="V1415" s="33">
        <f t="shared" si="484"/>
        <v>7.4783083139668669</v>
      </c>
      <c r="W1415" s="33">
        <f t="shared" si="485"/>
        <v>5.2683751080259809</v>
      </c>
      <c r="X1415" s="35">
        <f t="shared" si="486"/>
        <v>0.70448755077221104</v>
      </c>
      <c r="Y1415" s="25">
        <f t="shared" si="487"/>
        <v>4.056648833180005</v>
      </c>
      <c r="AA1415" s="60">
        <v>41242</v>
      </c>
      <c r="AB1415" s="122">
        <v>1405</v>
      </c>
      <c r="AC1415" s="73">
        <f t="shared" si="481"/>
        <v>8.3891439999999999</v>
      </c>
      <c r="AD1415" s="65">
        <f t="shared" si="482"/>
        <v>0.63195539999999994</v>
      </c>
      <c r="AE1415" s="33">
        <f>'Calcul Es et Ea'!I1414</f>
        <v>0.76600769993685347</v>
      </c>
      <c r="AF1415" s="47">
        <f t="shared" si="488"/>
        <v>281.54914400000001</v>
      </c>
      <c r="AG1415" s="47">
        <f t="shared" si="489"/>
        <v>273.79195540000001</v>
      </c>
      <c r="AH1415" s="33">
        <f t="shared" si="490"/>
        <v>30.809080601660206</v>
      </c>
      <c r="AI1415" s="33">
        <f t="shared" si="491"/>
        <v>27.551460591324094</v>
      </c>
      <c r="AJ1415" s="25">
        <f t="shared" si="492"/>
        <v>3.8142044510712947</v>
      </c>
    </row>
    <row r="1416" spans="1:36" x14ac:dyDescent="0.45">
      <c r="A1416" s="60">
        <v>41243</v>
      </c>
      <c r="B1416" s="121">
        <v>1406</v>
      </c>
      <c r="C1416" s="89">
        <f t="shared" si="471"/>
        <v>4.6123411828438865</v>
      </c>
      <c r="D1416" s="75">
        <f t="shared" si="472"/>
        <v>4.6264005244949198</v>
      </c>
      <c r="E1416" s="75">
        <f t="shared" si="473"/>
        <v>-1.4059341651033286E-2</v>
      </c>
      <c r="G1416" s="111">
        <v>41243</v>
      </c>
      <c r="H1416" s="139">
        <v>1406</v>
      </c>
      <c r="I1416" s="149">
        <f t="shared" si="474"/>
        <v>2012</v>
      </c>
      <c r="J1416" s="13">
        <f t="shared" si="475"/>
        <v>11</v>
      </c>
      <c r="K1416" s="13">
        <f t="shared" si="476"/>
        <v>30</v>
      </c>
      <c r="L1416" s="144">
        <f t="shared" si="483"/>
        <v>335</v>
      </c>
      <c r="M1416" s="23">
        <f t="shared" si="477"/>
        <v>1.0286964498484381</v>
      </c>
      <c r="N1416" s="35">
        <f t="shared" si="478"/>
        <v>-0.38617904451660728</v>
      </c>
      <c r="O1416" s="87">
        <f t="shared" si="479"/>
        <v>1.1142170225477412</v>
      </c>
      <c r="P1416" s="142">
        <f t="shared" si="480"/>
        <v>9.8675719038850893</v>
      </c>
      <c r="R1416" s="60">
        <v>41243</v>
      </c>
      <c r="S1416" s="121">
        <v>1406</v>
      </c>
      <c r="T1416" s="73">
        <f>'Calcul Es et Ea'!C1415</f>
        <v>7.7669119999999996</v>
      </c>
      <c r="U1416" s="65">
        <f>'Calcul Es et Ea'!D1415</f>
        <v>-2.440922</v>
      </c>
      <c r="V1416" s="33">
        <f t="shared" si="484"/>
        <v>7.412125311322324</v>
      </c>
      <c r="W1416" s="33">
        <f t="shared" si="485"/>
        <v>5.9900534842128392</v>
      </c>
      <c r="X1416" s="35">
        <f t="shared" si="486"/>
        <v>0.80814250064860449</v>
      </c>
      <c r="Y1416" s="25">
        <f t="shared" si="487"/>
        <v>4.6123411828438865</v>
      </c>
      <c r="AA1416" s="60">
        <v>41243</v>
      </c>
      <c r="AB1416" s="121">
        <v>1406</v>
      </c>
      <c r="AC1416" s="73">
        <f t="shared" si="481"/>
        <v>7.7669119999999996</v>
      </c>
      <c r="AD1416" s="65">
        <f t="shared" si="482"/>
        <v>-2.440922</v>
      </c>
      <c r="AE1416" s="33">
        <f>'Calcul Es et Ea'!I1415</f>
        <v>0.74008456258181587</v>
      </c>
      <c r="AF1416" s="47">
        <f t="shared" si="488"/>
        <v>280.92691200000002</v>
      </c>
      <c r="AG1416" s="47">
        <f t="shared" si="489"/>
        <v>270.71907800000002</v>
      </c>
      <c r="AH1416" s="33">
        <f t="shared" si="490"/>
        <v>30.537626198622672</v>
      </c>
      <c r="AI1416" s="33">
        <f t="shared" si="491"/>
        <v>26.335243744829164</v>
      </c>
      <c r="AJ1416" s="25">
        <f t="shared" si="492"/>
        <v>4.6264005244949198</v>
      </c>
    </row>
    <row r="1417" spans="1:36" x14ac:dyDescent="0.45">
      <c r="A1417" s="60">
        <v>41244</v>
      </c>
      <c r="B1417" s="122">
        <v>1407</v>
      </c>
      <c r="C1417" s="89">
        <f t="shared" si="471"/>
        <v>4.8319984754438927</v>
      </c>
      <c r="D1417" s="75">
        <f t="shared" si="472"/>
        <v>4.9892448906239819</v>
      </c>
      <c r="E1417" s="75">
        <f t="shared" si="473"/>
        <v>-0.15724641518008919</v>
      </c>
      <c r="G1417" s="111">
        <v>41244</v>
      </c>
      <c r="H1417" s="140">
        <v>1407</v>
      </c>
      <c r="I1417" s="149">
        <f t="shared" si="474"/>
        <v>2012</v>
      </c>
      <c r="J1417" s="13">
        <f t="shared" si="475"/>
        <v>12</v>
      </c>
      <c r="K1417" s="13">
        <f t="shared" si="476"/>
        <v>1</v>
      </c>
      <c r="L1417" s="144">
        <f t="shared" si="483"/>
        <v>336</v>
      </c>
      <c r="M1417" s="23">
        <f t="shared" si="477"/>
        <v>1.0289726827951293</v>
      </c>
      <c r="N1417" s="35">
        <f t="shared" si="478"/>
        <v>-0.38844063667040113</v>
      </c>
      <c r="O1417" s="87">
        <f t="shared" si="479"/>
        <v>1.1110277414599188</v>
      </c>
      <c r="P1417" s="142">
        <f t="shared" si="480"/>
        <v>9.7838852150143136</v>
      </c>
      <c r="R1417" s="60">
        <v>41244</v>
      </c>
      <c r="S1417" s="122">
        <v>1407</v>
      </c>
      <c r="T1417" s="73">
        <f>'Calcul Es et Ea'!C1416</f>
        <v>8.1498650000000001</v>
      </c>
      <c r="U1417" s="65">
        <f>'Calcul Es et Ea'!D1416</f>
        <v>-3.2458670000000001</v>
      </c>
      <c r="V1417" s="33">
        <f t="shared" si="484"/>
        <v>7.3492632181101527</v>
      </c>
      <c r="W1417" s="33">
        <f t="shared" si="485"/>
        <v>6.2753226953816785</v>
      </c>
      <c r="X1417" s="35">
        <f t="shared" si="486"/>
        <v>0.85387099483903972</v>
      </c>
      <c r="Y1417" s="25">
        <f t="shared" si="487"/>
        <v>4.8319984754438927</v>
      </c>
      <c r="AA1417" s="60">
        <v>41244</v>
      </c>
      <c r="AB1417" s="122">
        <v>1407</v>
      </c>
      <c r="AC1417" s="73">
        <f t="shared" si="481"/>
        <v>8.1498650000000001</v>
      </c>
      <c r="AD1417" s="65">
        <f t="shared" si="482"/>
        <v>-3.2458670000000001</v>
      </c>
      <c r="AE1417" s="33">
        <f>'Calcul Es et Ea'!I1416</f>
        <v>0.74539166712030225</v>
      </c>
      <c r="AF1417" s="47">
        <f t="shared" si="488"/>
        <v>281.309865</v>
      </c>
      <c r="AG1417" s="47">
        <f t="shared" si="489"/>
        <v>269.91413300000005</v>
      </c>
      <c r="AH1417" s="33">
        <f t="shared" si="490"/>
        <v>30.704479700474788</v>
      </c>
      <c r="AI1417" s="33">
        <f t="shared" si="491"/>
        <v>26.023421402284981</v>
      </c>
      <c r="AJ1417" s="25">
        <f t="shared" si="492"/>
        <v>4.9892448906239819</v>
      </c>
    </row>
    <row r="1418" spans="1:36" x14ac:dyDescent="0.45">
      <c r="A1418" s="60">
        <v>41245</v>
      </c>
      <c r="B1418" s="122">
        <v>1408</v>
      </c>
      <c r="C1418" s="89">
        <f t="shared" si="471"/>
        <v>3.4854983099773476</v>
      </c>
      <c r="D1418" s="75">
        <f t="shared" si="472"/>
        <v>3.012852961914668</v>
      </c>
      <c r="E1418" s="75">
        <f t="shared" si="473"/>
        <v>0.47264534806267955</v>
      </c>
      <c r="G1418" s="111">
        <v>41245</v>
      </c>
      <c r="H1418" s="140">
        <v>1408</v>
      </c>
      <c r="I1418" s="149">
        <f t="shared" si="474"/>
        <v>2012</v>
      </c>
      <c r="J1418" s="13">
        <f t="shared" si="475"/>
        <v>12</v>
      </c>
      <c r="K1418" s="13">
        <f t="shared" si="476"/>
        <v>2</v>
      </c>
      <c r="L1418" s="144">
        <f t="shared" si="483"/>
        <v>337</v>
      </c>
      <c r="M1418" s="23">
        <f t="shared" si="477"/>
        <v>1.0292403305106266</v>
      </c>
      <c r="N1418" s="35">
        <f t="shared" si="478"/>
        <v>-0.39058712548031388</v>
      </c>
      <c r="O1418" s="87">
        <f t="shared" si="479"/>
        <v>1.1079906359263128</v>
      </c>
      <c r="P1418" s="142">
        <f t="shared" si="480"/>
        <v>9.7046255278901459</v>
      </c>
      <c r="R1418" s="60">
        <v>41245</v>
      </c>
      <c r="S1418" s="122">
        <v>1408</v>
      </c>
      <c r="T1418" s="73">
        <f>'Calcul Es et Ea'!C1417</f>
        <v>8.8466319999999996</v>
      </c>
      <c r="U1418" s="65">
        <f>'Calcul Es et Ea'!D1417</f>
        <v>2.819877</v>
      </c>
      <c r="V1418" s="33">
        <f t="shared" si="484"/>
        <v>7.2897265115299623</v>
      </c>
      <c r="W1418" s="33">
        <f t="shared" si="485"/>
        <v>4.5266211817887632</v>
      </c>
      <c r="X1418" s="35">
        <f t="shared" si="486"/>
        <v>0.62095898585895226</v>
      </c>
      <c r="Y1418" s="25">
        <f t="shared" si="487"/>
        <v>3.4854983099773476</v>
      </c>
      <c r="AA1418" s="60">
        <v>41245</v>
      </c>
      <c r="AB1418" s="122">
        <v>1408</v>
      </c>
      <c r="AC1418" s="73">
        <f t="shared" si="481"/>
        <v>8.8466319999999996</v>
      </c>
      <c r="AD1418" s="65">
        <f t="shared" si="482"/>
        <v>2.819877</v>
      </c>
      <c r="AE1418" s="33">
        <f>'Calcul Es et Ea'!I1417</f>
        <v>0.89484021311983508</v>
      </c>
      <c r="AF1418" s="47">
        <f t="shared" si="488"/>
        <v>282.00663200000002</v>
      </c>
      <c r="AG1418" s="47">
        <f t="shared" si="489"/>
        <v>275.97987700000004</v>
      </c>
      <c r="AH1418" s="33">
        <f t="shared" si="490"/>
        <v>31.009815372548562</v>
      </c>
      <c r="AI1418" s="33">
        <f t="shared" si="491"/>
        <v>28.44274844195116</v>
      </c>
      <c r="AJ1418" s="25">
        <f t="shared" si="492"/>
        <v>3.012852961914668</v>
      </c>
    </row>
    <row r="1419" spans="1:36" x14ac:dyDescent="0.45">
      <c r="A1419" s="60">
        <v>41246</v>
      </c>
      <c r="B1419" s="121">
        <v>1409</v>
      </c>
      <c r="C1419" s="89">
        <f t="shared" si="471"/>
        <v>3.907391281649895</v>
      </c>
      <c r="D1419" s="75">
        <f t="shared" si="472"/>
        <v>3.5330151032718633</v>
      </c>
      <c r="E1419" s="75">
        <f t="shared" si="473"/>
        <v>0.37437617837803172</v>
      </c>
      <c r="G1419" s="111">
        <v>41246</v>
      </c>
      <c r="H1419" s="139">
        <v>1409</v>
      </c>
      <c r="I1419" s="149">
        <f t="shared" si="474"/>
        <v>2012</v>
      </c>
      <c r="J1419" s="13">
        <f t="shared" si="475"/>
        <v>12</v>
      </c>
      <c r="K1419" s="13">
        <f t="shared" si="476"/>
        <v>3</v>
      </c>
      <c r="L1419" s="144">
        <f t="shared" si="483"/>
        <v>338</v>
      </c>
      <c r="M1419" s="23">
        <f t="shared" si="477"/>
        <v>1.0294993136851356</v>
      </c>
      <c r="N1419" s="35">
        <f t="shared" si="478"/>
        <v>-0.3926178748953863</v>
      </c>
      <c r="O1419" s="87">
        <f t="shared" si="479"/>
        <v>1.1051080931998083</v>
      </c>
      <c r="P1419" s="142">
        <f t="shared" si="480"/>
        <v>9.6297980693021827</v>
      </c>
      <c r="R1419" s="60">
        <v>41246</v>
      </c>
      <c r="S1419" s="121">
        <v>1409</v>
      </c>
      <c r="T1419" s="73">
        <f>'Calcul Es et Ea'!C1418</f>
        <v>11.90898</v>
      </c>
      <c r="U1419" s="65">
        <f>'Calcul Es et Ea'!D1418</f>
        <v>4.2167760000000003</v>
      </c>
      <c r="V1419" s="33">
        <f t="shared" si="484"/>
        <v>7.2335191177370284</v>
      </c>
      <c r="W1419" s="33">
        <f t="shared" si="485"/>
        <v>5.0745341320128503</v>
      </c>
      <c r="X1419" s="35">
        <f t="shared" si="486"/>
        <v>0.70153047906789712</v>
      </c>
      <c r="Y1419" s="25">
        <f t="shared" si="487"/>
        <v>3.907391281649895</v>
      </c>
      <c r="AA1419" s="60">
        <v>41246</v>
      </c>
      <c r="AB1419" s="121">
        <v>1409</v>
      </c>
      <c r="AC1419" s="73">
        <f t="shared" si="481"/>
        <v>11.90898</v>
      </c>
      <c r="AD1419" s="65">
        <f t="shared" si="482"/>
        <v>4.2167760000000003</v>
      </c>
      <c r="AE1419" s="33">
        <f>'Calcul Es et Ea'!I1418</f>
        <v>1.1064062923895395</v>
      </c>
      <c r="AF1419" s="47">
        <f t="shared" si="488"/>
        <v>285.06898000000001</v>
      </c>
      <c r="AG1419" s="47">
        <f t="shared" si="489"/>
        <v>277.37677600000001</v>
      </c>
      <c r="AH1419" s="33">
        <f t="shared" si="490"/>
        <v>32.378873900028644</v>
      </c>
      <c r="AI1419" s="33">
        <f t="shared" si="491"/>
        <v>29.022998348418653</v>
      </c>
      <c r="AJ1419" s="25">
        <f t="shared" si="492"/>
        <v>3.5330151032718633</v>
      </c>
    </row>
    <row r="1420" spans="1:36" x14ac:dyDescent="0.45">
      <c r="A1420" s="60">
        <v>41247</v>
      </c>
      <c r="B1420" s="122">
        <v>1410</v>
      </c>
      <c r="C1420" s="89">
        <f t="shared" ref="C1420:C1483" si="493">Y1420</f>
        <v>3.9026532488275545</v>
      </c>
      <c r="D1420" s="75">
        <f t="shared" ref="D1420:D1483" si="494">AJ1420</f>
        <v>3.7871407084432551</v>
      </c>
      <c r="E1420" s="75">
        <f t="shared" ref="E1420:E1483" si="495">C1420-D1420</f>
        <v>0.11551254038429937</v>
      </c>
      <c r="G1420" s="111">
        <v>41247</v>
      </c>
      <c r="H1420" s="140">
        <v>1410</v>
      </c>
      <c r="I1420" s="149">
        <f t="shared" ref="I1420:I1483" si="496">YEAR(G1420)</f>
        <v>2012</v>
      </c>
      <c r="J1420" s="13">
        <f t="shared" ref="J1420:J1483" si="497">MONTH(G1420)</f>
        <v>12</v>
      </c>
      <c r="K1420" s="13">
        <f t="shared" ref="K1420:K1483" si="498">DAY(G1420)</f>
        <v>4</v>
      </c>
      <c r="L1420" s="144">
        <f t="shared" si="483"/>
        <v>339</v>
      </c>
      <c r="M1420" s="23">
        <f t="shared" ref="M1420:M1483" si="499">1+0.033*COS(2*PI()*L1420/365)</f>
        <v>1.0297495555763521</v>
      </c>
      <c r="N1420" s="35">
        <f t="shared" ref="N1420:N1483" si="500">0.409*SIN((2*PI()*L1420/365-1.39))</f>
        <v>-0.39453228316073946</v>
      </c>
      <c r="O1420" s="87">
        <f t="shared" ref="O1420:O1483" si="501">ACOS(-TAN($K$5)*TAN(N1420))</f>
        <v>1.1023824100556929</v>
      </c>
      <c r="P1420" s="142">
        <f t="shared" ref="P1420:P1483" si="502">$E$3*M1420*(O1420*SIN($K$5)*SIN(N1420)+COS($K$5)*COS(N1420)*SIN(O1420))</f>
        <v>9.559407401375184</v>
      </c>
      <c r="R1420" s="60">
        <v>41247</v>
      </c>
      <c r="S1420" s="122">
        <v>1410</v>
      </c>
      <c r="T1420" s="73">
        <f>'Calcul Es et Ea'!C1419</f>
        <v>10.699439999999999</v>
      </c>
      <c r="U1420" s="65">
        <f>'Calcul Es et Ea'!D1419</f>
        <v>2.912455</v>
      </c>
      <c r="V1420" s="33">
        <f t="shared" si="484"/>
        <v>7.1806444636169839</v>
      </c>
      <c r="W1420" s="33">
        <f t="shared" si="485"/>
        <v>5.0683808426331876</v>
      </c>
      <c r="X1420" s="35">
        <f t="shared" si="486"/>
        <v>0.70583926948531561</v>
      </c>
      <c r="Y1420" s="25">
        <f t="shared" si="487"/>
        <v>3.9026532488275545</v>
      </c>
      <c r="AA1420" s="60">
        <v>41247</v>
      </c>
      <c r="AB1420" s="122">
        <v>1410</v>
      </c>
      <c r="AC1420" s="73">
        <f t="shared" ref="AC1420:AC1483" si="503">T1420</f>
        <v>10.699439999999999</v>
      </c>
      <c r="AD1420" s="65">
        <f t="shared" ref="AD1420:AD1483" si="504">U1420</f>
        <v>2.912455</v>
      </c>
      <c r="AE1420" s="33">
        <f>'Calcul Es et Ea'!I1419</f>
        <v>0.88492600612941708</v>
      </c>
      <c r="AF1420" s="47">
        <f t="shared" si="488"/>
        <v>283.85944000000001</v>
      </c>
      <c r="AG1420" s="47">
        <f t="shared" si="489"/>
        <v>276.07245500000005</v>
      </c>
      <c r="AH1420" s="33">
        <f t="shared" si="490"/>
        <v>31.83283072611076</v>
      </c>
      <c r="AI1420" s="33">
        <f t="shared" si="491"/>
        <v>28.480932356587392</v>
      </c>
      <c r="AJ1420" s="25">
        <f t="shared" si="492"/>
        <v>3.7871407084432551</v>
      </c>
    </row>
    <row r="1421" spans="1:36" x14ac:dyDescent="0.45">
      <c r="A1421" s="60">
        <v>41248</v>
      </c>
      <c r="B1421" s="122">
        <v>1411</v>
      </c>
      <c r="C1421" s="89">
        <f t="shared" si="493"/>
        <v>4.0063024779855745</v>
      </c>
      <c r="D1421" s="75">
        <f t="shared" si="494"/>
        <v>3.9804076249776732</v>
      </c>
      <c r="E1421" s="75">
        <f t="shared" si="495"/>
        <v>2.5894853007901286E-2</v>
      </c>
      <c r="G1421" s="111">
        <v>41248</v>
      </c>
      <c r="H1421" s="140">
        <v>1411</v>
      </c>
      <c r="I1421" s="149">
        <f t="shared" si="496"/>
        <v>2012</v>
      </c>
      <c r="J1421" s="13">
        <f t="shared" si="497"/>
        <v>12</v>
      </c>
      <c r="K1421" s="13">
        <f t="shared" si="498"/>
        <v>5</v>
      </c>
      <c r="L1421" s="144">
        <f t="shared" ref="L1421:L1484" si="505">L1420+1</f>
        <v>340</v>
      </c>
      <c r="M1421" s="23">
        <f t="shared" si="499"/>
        <v>1.0299909820322035</v>
      </c>
      <c r="N1421" s="35">
        <f t="shared" si="500"/>
        <v>-0.39632978299588817</v>
      </c>
      <c r="O1421" s="87">
        <f t="shared" si="501"/>
        <v>1.0998157864320124</v>
      </c>
      <c r="P1421" s="142">
        <f t="shared" si="502"/>
        <v>9.4934574889310532</v>
      </c>
      <c r="R1421" s="60">
        <v>41248</v>
      </c>
      <c r="S1421" s="122">
        <v>1411</v>
      </c>
      <c r="T1421" s="73">
        <f>'Calcul Es et Ea'!C1420</f>
        <v>9.4135000000000009</v>
      </c>
      <c r="U1421" s="65">
        <f>'Calcul Es et Ea'!D1420</f>
        <v>1.092989</v>
      </c>
      <c r="V1421" s="33">
        <f t="shared" si="484"/>
        <v>7.1311055273854507</v>
      </c>
      <c r="W1421" s="33">
        <f t="shared" si="485"/>
        <v>5.2029902311500962</v>
      </c>
      <c r="X1421" s="35">
        <f t="shared" si="486"/>
        <v>0.7296190206650498</v>
      </c>
      <c r="Y1421" s="25">
        <f t="shared" si="487"/>
        <v>4.0063024779855745</v>
      </c>
      <c r="AA1421" s="60">
        <v>41248</v>
      </c>
      <c r="AB1421" s="122">
        <v>1411</v>
      </c>
      <c r="AC1421" s="73">
        <f t="shared" si="503"/>
        <v>9.4135000000000009</v>
      </c>
      <c r="AD1421" s="65">
        <f t="shared" si="504"/>
        <v>1.092989</v>
      </c>
      <c r="AE1421" s="33">
        <f>'Calcul Es et Ea'!I1420</f>
        <v>0.82938927736011181</v>
      </c>
      <c r="AF1421" s="47">
        <f t="shared" si="488"/>
        <v>282.57350000000002</v>
      </c>
      <c r="AG1421" s="47">
        <f t="shared" si="489"/>
        <v>274.25298900000001</v>
      </c>
      <c r="AH1421" s="33">
        <f t="shared" si="490"/>
        <v>31.259902333886977</v>
      </c>
      <c r="AI1421" s="33">
        <f t="shared" si="491"/>
        <v>27.737503581121299</v>
      </c>
      <c r="AJ1421" s="25">
        <f t="shared" si="492"/>
        <v>3.9804076249776732</v>
      </c>
    </row>
    <row r="1422" spans="1:36" x14ac:dyDescent="0.45">
      <c r="A1422" s="60">
        <v>41249</v>
      </c>
      <c r="B1422" s="121">
        <v>1412</v>
      </c>
      <c r="C1422" s="89">
        <f t="shared" si="493"/>
        <v>4.4418194484460898</v>
      </c>
      <c r="D1422" s="75">
        <f t="shared" si="494"/>
        <v>4.7395796727975963</v>
      </c>
      <c r="E1422" s="75">
        <f t="shared" si="495"/>
        <v>-0.29776022435150651</v>
      </c>
      <c r="G1422" s="111">
        <v>41249</v>
      </c>
      <c r="H1422" s="139">
        <v>1412</v>
      </c>
      <c r="I1422" s="149">
        <f t="shared" si="496"/>
        <v>2012</v>
      </c>
      <c r="J1422" s="13">
        <f t="shared" si="497"/>
        <v>12</v>
      </c>
      <c r="K1422" s="13">
        <f t="shared" si="498"/>
        <v>6</v>
      </c>
      <c r="L1422" s="144">
        <f t="shared" si="505"/>
        <v>341</v>
      </c>
      <c r="M1422" s="23">
        <f t="shared" si="499"/>
        <v>1.0302235215128204</v>
      </c>
      <c r="N1422" s="35">
        <f t="shared" si="500"/>
        <v>-0.39800984176283782</v>
      </c>
      <c r="O1422" s="87">
        <f t="shared" si="501"/>
        <v>1.0974103192084572</v>
      </c>
      <c r="P1422" s="142">
        <f t="shared" si="502"/>
        <v>9.4319517649467013</v>
      </c>
      <c r="R1422" s="60">
        <v>41249</v>
      </c>
      <c r="S1422" s="121">
        <v>1412</v>
      </c>
      <c r="T1422" s="73">
        <f>'Calcul Es et Ea'!C1421</f>
        <v>8.0057209999999994</v>
      </c>
      <c r="U1422" s="65">
        <f>'Calcul Es et Ea'!D1421</f>
        <v>-2.3559549999999998</v>
      </c>
      <c r="V1422" s="33">
        <f t="shared" si="484"/>
        <v>7.0849048877573644</v>
      </c>
      <c r="W1422" s="33">
        <f t="shared" si="485"/>
        <v>5.7685966862936233</v>
      </c>
      <c r="X1422" s="35">
        <f t="shared" si="486"/>
        <v>0.81420947460588966</v>
      </c>
      <c r="Y1422" s="25">
        <f t="shared" si="487"/>
        <v>4.4418194484460898</v>
      </c>
      <c r="AA1422" s="60">
        <v>41249</v>
      </c>
      <c r="AB1422" s="121">
        <v>1412</v>
      </c>
      <c r="AC1422" s="73">
        <f t="shared" si="503"/>
        <v>8.0057209999999994</v>
      </c>
      <c r="AD1422" s="65">
        <f t="shared" si="504"/>
        <v>-2.3559549999999998</v>
      </c>
      <c r="AE1422" s="33">
        <f>'Calcul Es et Ea'!I1421</f>
        <v>0.71115517481546564</v>
      </c>
      <c r="AF1422" s="47">
        <f t="shared" si="488"/>
        <v>281.16572100000002</v>
      </c>
      <c r="AG1422" s="47">
        <f t="shared" si="489"/>
        <v>270.80404500000003</v>
      </c>
      <c r="AH1422" s="33">
        <f t="shared" si="490"/>
        <v>30.641595792107697</v>
      </c>
      <c r="AI1422" s="33">
        <f t="shared" si="491"/>
        <v>26.368321285332971</v>
      </c>
      <c r="AJ1422" s="25">
        <f t="shared" si="492"/>
        <v>4.7395796727975963</v>
      </c>
    </row>
    <row r="1423" spans="1:36" x14ac:dyDescent="0.45">
      <c r="A1423" s="60">
        <v>41250</v>
      </c>
      <c r="B1423" s="122">
        <v>1413</v>
      </c>
      <c r="C1423" s="89">
        <f t="shared" si="493"/>
        <v>3.6417346077562964</v>
      </c>
      <c r="D1423" s="75">
        <f t="shared" si="494"/>
        <v>3.5314193621794012</v>
      </c>
      <c r="E1423" s="75">
        <f t="shared" si="495"/>
        <v>0.1103152455768952</v>
      </c>
      <c r="G1423" s="111">
        <v>41250</v>
      </c>
      <c r="H1423" s="140">
        <v>1413</v>
      </c>
      <c r="I1423" s="149">
        <f t="shared" si="496"/>
        <v>2012</v>
      </c>
      <c r="J1423" s="13">
        <f t="shared" si="497"/>
        <v>12</v>
      </c>
      <c r="K1423" s="13">
        <f t="shared" si="498"/>
        <v>7</v>
      </c>
      <c r="L1423" s="144">
        <f t="shared" si="505"/>
        <v>342</v>
      </c>
      <c r="M1423" s="23">
        <f t="shared" si="499"/>
        <v>1.0304471051117361</v>
      </c>
      <c r="N1423" s="35">
        <f t="shared" si="500"/>
        <v>-0.39957196162391734</v>
      </c>
      <c r="O1423" s="87">
        <f t="shared" si="501"/>
        <v>1.0951679961585086</v>
      </c>
      <c r="P1423" s="142">
        <f t="shared" si="502"/>
        <v>9.3748931937725573</v>
      </c>
      <c r="R1423" s="60">
        <v>41250</v>
      </c>
      <c r="S1423" s="122">
        <v>1413</v>
      </c>
      <c r="T1423" s="73">
        <f>'Calcul Es et Ea'!C1422</f>
        <v>9.4419219999999999</v>
      </c>
      <c r="U1423" s="65">
        <f>'Calcul Es et Ea'!D1422</f>
        <v>2.3918219999999999</v>
      </c>
      <c r="V1423" s="33">
        <f t="shared" si="484"/>
        <v>7.0420447714341945</v>
      </c>
      <c r="W1423" s="33">
        <f t="shared" si="485"/>
        <v>4.7295254646185665</v>
      </c>
      <c r="X1423" s="35">
        <f t="shared" si="486"/>
        <v>0.67161252422076601</v>
      </c>
      <c r="Y1423" s="25">
        <f t="shared" si="487"/>
        <v>3.6417346077562964</v>
      </c>
      <c r="AA1423" s="60">
        <v>41250</v>
      </c>
      <c r="AB1423" s="122">
        <v>1413</v>
      </c>
      <c r="AC1423" s="73">
        <f t="shared" si="503"/>
        <v>9.4419219999999999</v>
      </c>
      <c r="AD1423" s="65">
        <f t="shared" si="504"/>
        <v>2.3918219999999999</v>
      </c>
      <c r="AE1423" s="33">
        <f>'Calcul Es et Ea'!I1422</f>
        <v>0.82167750445747201</v>
      </c>
      <c r="AF1423" s="47">
        <f t="shared" si="488"/>
        <v>282.601922</v>
      </c>
      <c r="AG1423" s="47">
        <f t="shared" si="489"/>
        <v>275.55182200000002</v>
      </c>
      <c r="AH1423" s="33">
        <f t="shared" si="490"/>
        <v>31.2724810505749</v>
      </c>
      <c r="AI1423" s="33">
        <f t="shared" si="491"/>
        <v>28.266695547944948</v>
      </c>
      <c r="AJ1423" s="25">
        <f t="shared" si="492"/>
        <v>3.5314193621794012</v>
      </c>
    </row>
    <row r="1424" spans="1:36" x14ac:dyDescent="0.45">
      <c r="A1424" s="60">
        <v>41251</v>
      </c>
      <c r="B1424" s="122">
        <v>1414</v>
      </c>
      <c r="C1424" s="89">
        <f t="shared" si="493"/>
        <v>3.2337282212744261</v>
      </c>
      <c r="D1424" s="75">
        <f t="shared" si="494"/>
        <v>2.9422525278360494</v>
      </c>
      <c r="E1424" s="75">
        <f t="shared" si="495"/>
        <v>0.29147569343837665</v>
      </c>
      <c r="G1424" s="111">
        <v>41251</v>
      </c>
      <c r="H1424" s="140">
        <v>1414</v>
      </c>
      <c r="I1424" s="149">
        <f t="shared" si="496"/>
        <v>2012</v>
      </c>
      <c r="J1424" s="13">
        <f t="shared" si="497"/>
        <v>12</v>
      </c>
      <c r="K1424" s="13">
        <f t="shared" si="498"/>
        <v>8</v>
      </c>
      <c r="L1424" s="144">
        <f t="shared" si="505"/>
        <v>343</v>
      </c>
      <c r="M1424" s="23">
        <f t="shared" si="499"/>
        <v>1.0306616665763046</v>
      </c>
      <c r="N1424" s="35">
        <f t="shared" si="500"/>
        <v>-0.40101567968929847</v>
      </c>
      <c r="O1424" s="87">
        <f t="shared" si="501"/>
        <v>1.0930906901096664</v>
      </c>
      <c r="P1424" s="142">
        <f t="shared" si="502"/>
        <v>9.3222843317827984</v>
      </c>
      <c r="R1424" s="60">
        <v>41251</v>
      </c>
      <c r="S1424" s="122">
        <v>1414</v>
      </c>
      <c r="T1424" s="73">
        <f>'Calcul Es et Ea'!C1423</f>
        <v>8.7530769999999993</v>
      </c>
      <c r="U1424" s="65">
        <f>'Calcul Es et Ea'!D1423</f>
        <v>3.1312989999999998</v>
      </c>
      <c r="V1424" s="33">
        <f t="shared" si="484"/>
        <v>7.0025270986619672</v>
      </c>
      <c r="W1424" s="33">
        <f t="shared" si="485"/>
        <v>4.1996470406161377</v>
      </c>
      <c r="X1424" s="35">
        <f t="shared" si="486"/>
        <v>0.59973306514138303</v>
      </c>
      <c r="Y1424" s="25">
        <f t="shared" si="487"/>
        <v>3.2337282212744261</v>
      </c>
      <c r="AA1424" s="60">
        <v>41251</v>
      </c>
      <c r="AB1424" s="122">
        <v>1414</v>
      </c>
      <c r="AC1424" s="73">
        <f t="shared" si="503"/>
        <v>8.7530769999999993</v>
      </c>
      <c r="AD1424" s="65">
        <f t="shared" si="504"/>
        <v>3.1312989999999998</v>
      </c>
      <c r="AE1424" s="33">
        <f>'Calcul Es et Ea'!I1423</f>
        <v>0.79691018157136717</v>
      </c>
      <c r="AF1424" s="47">
        <f t="shared" si="488"/>
        <v>281.91307700000004</v>
      </c>
      <c r="AG1424" s="47">
        <f t="shared" si="489"/>
        <v>276.29129900000004</v>
      </c>
      <c r="AH1424" s="33">
        <f t="shared" si="490"/>
        <v>30.968686127960133</v>
      </c>
      <c r="AI1424" s="33">
        <f t="shared" si="491"/>
        <v>28.571347698192017</v>
      </c>
      <c r="AJ1424" s="25">
        <f t="shared" si="492"/>
        <v>2.9422525278360494</v>
      </c>
    </row>
    <row r="1425" spans="1:36" x14ac:dyDescent="0.45">
      <c r="A1425" s="60">
        <v>41252</v>
      </c>
      <c r="B1425" s="121">
        <v>1415</v>
      </c>
      <c r="C1425" s="89">
        <f t="shared" si="493"/>
        <v>3.4903685878241326</v>
      </c>
      <c r="D1425" s="75">
        <f t="shared" si="494"/>
        <v>3.3754182805545745</v>
      </c>
      <c r="E1425" s="75">
        <f t="shared" si="495"/>
        <v>0.11495030726955813</v>
      </c>
      <c r="G1425" s="111">
        <v>41252</v>
      </c>
      <c r="H1425" s="139">
        <v>1415</v>
      </c>
      <c r="I1425" s="149">
        <f t="shared" si="496"/>
        <v>2012</v>
      </c>
      <c r="J1425" s="13">
        <f t="shared" si="497"/>
        <v>12</v>
      </c>
      <c r="K1425" s="13">
        <f t="shared" si="498"/>
        <v>9</v>
      </c>
      <c r="L1425" s="144">
        <f t="shared" si="505"/>
        <v>344</v>
      </c>
      <c r="M1425" s="23">
        <f t="shared" si="499"/>
        <v>1.0308671423273339</v>
      </c>
      <c r="N1425" s="35">
        <f t="shared" si="500"/>
        <v>-0.40234056815416047</v>
      </c>
      <c r="O1425" s="87">
        <f t="shared" si="501"/>
        <v>1.0911801533463374</v>
      </c>
      <c r="P1425" s="142">
        <f t="shared" si="502"/>
        <v>9.2741273851373514</v>
      </c>
      <c r="R1425" s="60">
        <v>41252</v>
      </c>
      <c r="S1425" s="121">
        <v>1415</v>
      </c>
      <c r="T1425" s="73">
        <f>'Calcul Es et Ea'!C1424</f>
        <v>6.9535780000000003</v>
      </c>
      <c r="U1425" s="65">
        <f>'Calcul Es et Ea'!D1424</f>
        <v>0.33586670000000002</v>
      </c>
      <c r="V1425" s="33">
        <f t="shared" si="484"/>
        <v>6.9663535266197734</v>
      </c>
      <c r="W1425" s="33">
        <f t="shared" si="485"/>
        <v>4.5329462179534188</v>
      </c>
      <c r="X1425" s="35">
        <f t="shared" si="486"/>
        <v>0.65069138404075555</v>
      </c>
      <c r="Y1425" s="25">
        <f t="shared" si="487"/>
        <v>3.4903685878241326</v>
      </c>
      <c r="AA1425" s="60">
        <v>41252</v>
      </c>
      <c r="AB1425" s="121">
        <v>1415</v>
      </c>
      <c r="AC1425" s="73">
        <f t="shared" si="503"/>
        <v>6.9535780000000003</v>
      </c>
      <c r="AD1425" s="65">
        <f t="shared" si="504"/>
        <v>0.33586670000000002</v>
      </c>
      <c r="AE1425" s="33">
        <f>'Calcul Es et Ea'!I1424</f>
        <v>0.71375630805137114</v>
      </c>
      <c r="AF1425" s="47">
        <f t="shared" si="488"/>
        <v>280.11357800000002</v>
      </c>
      <c r="AG1425" s="47">
        <f t="shared" si="489"/>
        <v>273.49586670000002</v>
      </c>
      <c r="AH1425" s="33">
        <f t="shared" si="490"/>
        <v>30.185511338736205</v>
      </c>
      <c r="AI1425" s="33">
        <f t="shared" si="491"/>
        <v>27.432473126428032</v>
      </c>
      <c r="AJ1425" s="25">
        <f t="shared" si="492"/>
        <v>3.3754182805545745</v>
      </c>
    </row>
    <row r="1426" spans="1:36" x14ac:dyDescent="0.45">
      <c r="A1426" s="60">
        <v>41253</v>
      </c>
      <c r="B1426" s="122">
        <v>1416</v>
      </c>
      <c r="C1426" s="89">
        <f t="shared" si="493"/>
        <v>3.737116185988512</v>
      </c>
      <c r="D1426" s="75">
        <f t="shared" si="494"/>
        <v>3.7735924091223576</v>
      </c>
      <c r="E1426" s="75">
        <f t="shared" si="495"/>
        <v>-3.6476223133845576E-2</v>
      </c>
      <c r="G1426" s="111">
        <v>41253</v>
      </c>
      <c r="H1426" s="140">
        <v>1416</v>
      </c>
      <c r="I1426" s="149">
        <f t="shared" si="496"/>
        <v>2012</v>
      </c>
      <c r="J1426" s="13">
        <f t="shared" si="497"/>
        <v>12</v>
      </c>
      <c r="K1426" s="13">
        <f t="shared" si="498"/>
        <v>10</v>
      </c>
      <c r="L1426" s="144">
        <f t="shared" si="505"/>
        <v>345</v>
      </c>
      <c r="M1426" s="23">
        <f t="shared" si="499"/>
        <v>1.0310634714779239</v>
      </c>
      <c r="N1426" s="35">
        <f t="shared" si="500"/>
        <v>-0.40354623442545778</v>
      </c>
      <c r="O1426" s="87">
        <f t="shared" si="501"/>
        <v>1.0894380122893981</v>
      </c>
      <c r="P1426" s="142">
        <f t="shared" si="502"/>
        <v>9.2304242643463663</v>
      </c>
      <c r="R1426" s="60">
        <v>41253</v>
      </c>
      <c r="S1426" s="122">
        <v>1416</v>
      </c>
      <c r="T1426" s="73">
        <f>'Calcul Es et Ea'!C1425</f>
        <v>9.1532230000000006</v>
      </c>
      <c r="U1426" s="65">
        <f>'Calcul Es et Ea'!D1425</f>
        <v>1.494767</v>
      </c>
      <c r="V1426" s="33">
        <f t="shared" si="484"/>
        <v>6.9335254904064172</v>
      </c>
      <c r="W1426" s="33">
        <f t="shared" si="485"/>
        <v>4.8533976441409248</v>
      </c>
      <c r="X1426" s="35">
        <f t="shared" si="486"/>
        <v>0.69998987540412672</v>
      </c>
      <c r="Y1426" s="25">
        <f t="shared" si="487"/>
        <v>3.737116185988512</v>
      </c>
      <c r="AA1426" s="60">
        <v>41253</v>
      </c>
      <c r="AB1426" s="122">
        <v>1416</v>
      </c>
      <c r="AC1426" s="73">
        <f t="shared" si="503"/>
        <v>9.1532230000000006</v>
      </c>
      <c r="AD1426" s="65">
        <f t="shared" si="504"/>
        <v>1.494767</v>
      </c>
      <c r="AE1426" s="33">
        <f>'Calcul Es et Ea'!I1425</f>
        <v>0.79937756272882299</v>
      </c>
      <c r="AF1426" s="47">
        <f t="shared" si="488"/>
        <v>282.31322300000005</v>
      </c>
      <c r="AG1426" s="47">
        <f t="shared" si="489"/>
        <v>274.65476700000005</v>
      </c>
      <c r="AH1426" s="33">
        <f t="shared" si="490"/>
        <v>31.144888022402224</v>
      </c>
      <c r="AI1426" s="33">
        <f t="shared" si="491"/>
        <v>27.900401818421678</v>
      </c>
      <c r="AJ1426" s="25">
        <f t="shared" si="492"/>
        <v>3.7735924091223576</v>
      </c>
    </row>
    <row r="1427" spans="1:36" x14ac:dyDescent="0.45">
      <c r="A1427" s="60">
        <v>41254</v>
      </c>
      <c r="B1427" s="122">
        <v>1417</v>
      </c>
      <c r="C1427" s="89">
        <f t="shared" si="493"/>
        <v>3.304103410469176</v>
      </c>
      <c r="D1427" s="75">
        <f t="shared" si="494"/>
        <v>3.083200815821137</v>
      </c>
      <c r="E1427" s="75">
        <f t="shared" si="495"/>
        <v>0.22090259464803896</v>
      </c>
      <c r="G1427" s="111">
        <v>41254</v>
      </c>
      <c r="H1427" s="140">
        <v>1417</v>
      </c>
      <c r="I1427" s="149">
        <f t="shared" si="496"/>
        <v>2012</v>
      </c>
      <c r="J1427" s="13">
        <f t="shared" si="497"/>
        <v>12</v>
      </c>
      <c r="K1427" s="13">
        <f t="shared" si="498"/>
        <v>11</v>
      </c>
      <c r="L1427" s="144">
        <f t="shared" si="505"/>
        <v>346</v>
      </c>
      <c r="M1427" s="23">
        <f t="shared" si="499"/>
        <v>1.0312505958515106</v>
      </c>
      <c r="N1427" s="35">
        <f t="shared" si="500"/>
        <v>-0.40463232123825377</v>
      </c>
      <c r="O1427" s="87">
        <f t="shared" si="501"/>
        <v>1.0878657624855379</v>
      </c>
      <c r="P1427" s="142">
        <f t="shared" si="502"/>
        <v>9.1911766353414794</v>
      </c>
      <c r="R1427" s="60">
        <v>41254</v>
      </c>
      <c r="S1427" s="122">
        <v>1417</v>
      </c>
      <c r="T1427" s="73">
        <f>'Calcul Es et Ea'!C1426</f>
        <v>5.0604899999999997</v>
      </c>
      <c r="U1427" s="65">
        <f>'Calcul Es et Ea'!D1426</f>
        <v>-0.97727750000000002</v>
      </c>
      <c r="V1427" s="33">
        <f t="shared" si="484"/>
        <v>6.9040442414031062</v>
      </c>
      <c r="W1427" s="33">
        <f t="shared" si="485"/>
        <v>4.2910433902197092</v>
      </c>
      <c r="X1427" s="35">
        <f t="shared" si="486"/>
        <v>0.62152605634920466</v>
      </c>
      <c r="Y1427" s="25">
        <f t="shared" si="487"/>
        <v>3.304103410469176</v>
      </c>
      <c r="AA1427" s="60">
        <v>41254</v>
      </c>
      <c r="AB1427" s="122">
        <v>1417</v>
      </c>
      <c r="AC1427" s="73">
        <f t="shared" si="503"/>
        <v>5.0604899999999997</v>
      </c>
      <c r="AD1427" s="65">
        <f t="shared" si="504"/>
        <v>-0.97727750000000002</v>
      </c>
      <c r="AE1427" s="33">
        <f>'Calcul Es et Ea'!I1426</f>
        <v>0.68645560594335131</v>
      </c>
      <c r="AF1427" s="47">
        <f t="shared" si="488"/>
        <v>278.22049000000004</v>
      </c>
      <c r="AG1427" s="47">
        <f t="shared" si="489"/>
        <v>272.18272250000001</v>
      </c>
      <c r="AH1427" s="33">
        <f t="shared" si="490"/>
        <v>29.377736954022247</v>
      </c>
      <c r="AI1427" s="33">
        <f t="shared" si="491"/>
        <v>26.909405822989541</v>
      </c>
      <c r="AJ1427" s="25">
        <f t="shared" si="492"/>
        <v>3.083200815821137</v>
      </c>
    </row>
    <row r="1428" spans="1:36" x14ac:dyDescent="0.45">
      <c r="A1428" s="60">
        <v>41255</v>
      </c>
      <c r="B1428" s="121">
        <v>1418</v>
      </c>
      <c r="C1428" s="89">
        <f t="shared" si="493"/>
        <v>3.4614124301253146</v>
      </c>
      <c r="D1428" s="75">
        <f t="shared" si="494"/>
        <v>3.4611956134970825</v>
      </c>
      <c r="E1428" s="75">
        <f t="shared" si="495"/>
        <v>2.1681662823214154E-4</v>
      </c>
      <c r="G1428" s="111">
        <v>41255</v>
      </c>
      <c r="H1428" s="139">
        <v>1418</v>
      </c>
      <c r="I1428" s="149">
        <f t="shared" si="496"/>
        <v>2012</v>
      </c>
      <c r="J1428" s="13">
        <f t="shared" si="497"/>
        <v>12</v>
      </c>
      <c r="K1428" s="13">
        <f t="shared" si="498"/>
        <v>12</v>
      </c>
      <c r="L1428" s="144">
        <f t="shared" si="505"/>
        <v>347</v>
      </c>
      <c r="M1428" s="23">
        <f t="shared" si="499"/>
        <v>1.031428459999103</v>
      </c>
      <c r="N1428" s="35">
        <f t="shared" si="500"/>
        <v>-0.40559850676158615</v>
      </c>
      <c r="O1428" s="87">
        <f t="shared" si="501"/>
        <v>1.0864647639382452</v>
      </c>
      <c r="P1428" s="142">
        <f t="shared" si="502"/>
        <v>9.1563859667729783</v>
      </c>
      <c r="R1428" s="60">
        <v>41255</v>
      </c>
      <c r="S1428" s="121">
        <v>1418</v>
      </c>
      <c r="T1428" s="73">
        <f>'Calcul Es et Ea'!C1427</f>
        <v>2.4787219999999999</v>
      </c>
      <c r="U1428" s="65">
        <f>'Calcul Es et Ea'!D1427</f>
        <v>-4.1981010000000003</v>
      </c>
      <c r="V1428" s="33">
        <f t="shared" si="484"/>
        <v>6.8779108828011912</v>
      </c>
      <c r="W1428" s="33">
        <f t="shared" si="485"/>
        <v>4.4953408183445642</v>
      </c>
      <c r="X1428" s="35">
        <f t="shared" si="486"/>
        <v>0.65359102421427873</v>
      </c>
      <c r="Y1428" s="25">
        <f t="shared" si="487"/>
        <v>3.4614124301253146</v>
      </c>
      <c r="AA1428" s="60">
        <v>41255</v>
      </c>
      <c r="AB1428" s="121">
        <v>1418</v>
      </c>
      <c r="AC1428" s="73">
        <f t="shared" si="503"/>
        <v>2.4787219999999999</v>
      </c>
      <c r="AD1428" s="65">
        <f t="shared" si="504"/>
        <v>-4.1981010000000003</v>
      </c>
      <c r="AE1428" s="33">
        <f>'Calcul Es et Ea'!I1427</f>
        <v>0.50023249519899893</v>
      </c>
      <c r="AF1428" s="47">
        <f t="shared" si="488"/>
        <v>275.63872200000003</v>
      </c>
      <c r="AG1428" s="47">
        <f t="shared" si="489"/>
        <v>268.96189900000002</v>
      </c>
      <c r="AH1428" s="33">
        <f t="shared" si="490"/>
        <v>28.302369971145215</v>
      </c>
      <c r="AI1428" s="33">
        <f t="shared" si="491"/>
        <v>25.658126559804323</v>
      </c>
      <c r="AJ1428" s="25">
        <f t="shared" si="492"/>
        <v>3.4611956134970825</v>
      </c>
    </row>
    <row r="1429" spans="1:36" x14ac:dyDescent="0.45">
      <c r="A1429" s="60">
        <v>41256</v>
      </c>
      <c r="B1429" s="122">
        <v>1419</v>
      </c>
      <c r="C1429" s="89">
        <f t="shared" si="493"/>
        <v>3.8671245313010214</v>
      </c>
      <c r="D1429" s="75">
        <f t="shared" si="494"/>
        <v>3.9865422793966068</v>
      </c>
      <c r="E1429" s="75">
        <f t="shared" si="495"/>
        <v>-0.11941774809558536</v>
      </c>
      <c r="G1429" s="111">
        <v>41256</v>
      </c>
      <c r="H1429" s="140">
        <v>1419</v>
      </c>
      <c r="I1429" s="149">
        <f t="shared" si="496"/>
        <v>2012</v>
      </c>
      <c r="J1429" s="13">
        <f t="shared" si="497"/>
        <v>12</v>
      </c>
      <c r="K1429" s="13">
        <f t="shared" si="498"/>
        <v>13</v>
      </c>
      <c r="L1429" s="144">
        <f t="shared" si="505"/>
        <v>348</v>
      </c>
      <c r="M1429" s="23">
        <f t="shared" si="499"/>
        <v>1.0315970112157162</v>
      </c>
      <c r="N1429" s="35">
        <f t="shared" si="500"/>
        <v>-0.40644450469383236</v>
      </c>
      <c r="O1429" s="87">
        <f t="shared" si="501"/>
        <v>1.0852362368107031</v>
      </c>
      <c r="P1429" s="142">
        <f t="shared" si="502"/>
        <v>9.1260535732699335</v>
      </c>
      <c r="R1429" s="60">
        <v>41256</v>
      </c>
      <c r="S1429" s="122">
        <v>1419</v>
      </c>
      <c r="T1429" s="73">
        <f>'Calcul Es et Ea'!C1428</f>
        <v>6.0672879999999996</v>
      </c>
      <c r="U1429" s="65">
        <f>'Calcul Es et Ea'!D1428</f>
        <v>-2.321933</v>
      </c>
      <c r="V1429" s="33">
        <f t="shared" si="484"/>
        <v>6.8551264020974436</v>
      </c>
      <c r="W1429" s="33">
        <f t="shared" si="485"/>
        <v>5.0222396510402874</v>
      </c>
      <c r="X1429" s="35">
        <f t="shared" si="486"/>
        <v>0.73262538959218126</v>
      </c>
      <c r="Y1429" s="25">
        <f t="shared" si="487"/>
        <v>3.8671245313010214</v>
      </c>
      <c r="AA1429" s="60">
        <v>41256</v>
      </c>
      <c r="AB1429" s="122">
        <v>1419</v>
      </c>
      <c r="AC1429" s="73">
        <f t="shared" si="503"/>
        <v>6.0672879999999996</v>
      </c>
      <c r="AD1429" s="65">
        <f t="shared" si="504"/>
        <v>-2.321933</v>
      </c>
      <c r="AE1429" s="33">
        <f>'Calcul Es et Ea'!I1428</f>
        <v>0.70974558665823939</v>
      </c>
      <c r="AF1429" s="47">
        <f t="shared" si="488"/>
        <v>279.22728800000004</v>
      </c>
      <c r="AG1429" s="47">
        <f t="shared" si="489"/>
        <v>270.83806700000002</v>
      </c>
      <c r="AH1429" s="33">
        <f t="shared" si="490"/>
        <v>29.805288247302723</v>
      </c>
      <c r="AI1429" s="33">
        <f t="shared" si="491"/>
        <v>26.381574737288179</v>
      </c>
      <c r="AJ1429" s="25">
        <f t="shared" si="492"/>
        <v>3.9865422793966068</v>
      </c>
    </row>
    <row r="1430" spans="1:36" x14ac:dyDescent="0.45">
      <c r="A1430" s="60">
        <v>41257</v>
      </c>
      <c r="B1430" s="122">
        <v>1420</v>
      </c>
      <c r="C1430" s="89">
        <f t="shared" si="493"/>
        <v>3.5102751767161418</v>
      </c>
      <c r="D1430" s="75">
        <f t="shared" si="494"/>
        <v>3.2397111235312481</v>
      </c>
      <c r="E1430" s="75">
        <f t="shared" si="495"/>
        <v>0.27056405318489363</v>
      </c>
      <c r="G1430" s="111">
        <v>41257</v>
      </c>
      <c r="H1430" s="140">
        <v>1420</v>
      </c>
      <c r="I1430" s="149">
        <f t="shared" si="496"/>
        <v>2012</v>
      </c>
      <c r="J1430" s="13">
        <f t="shared" si="497"/>
        <v>12</v>
      </c>
      <c r="K1430" s="13">
        <f t="shared" si="498"/>
        <v>14</v>
      </c>
      <c r="L1430" s="144">
        <f t="shared" si="505"/>
        <v>349</v>
      </c>
      <c r="M1430" s="23">
        <f t="shared" si="499"/>
        <v>1.031756199555987</v>
      </c>
      <c r="N1430" s="35">
        <f t="shared" si="500"/>
        <v>-0.40717006434754704</v>
      </c>
      <c r="O1430" s="87">
        <f t="shared" si="501"/>
        <v>1.0841812575289513</v>
      </c>
      <c r="P1430" s="142">
        <f t="shared" si="502"/>
        <v>9.1001806544194732</v>
      </c>
      <c r="R1430" s="60">
        <v>41257</v>
      </c>
      <c r="S1430" s="122">
        <v>1420</v>
      </c>
      <c r="T1430" s="73">
        <f>'Calcul Es et Ea'!C1429</f>
        <v>12.541079999999999</v>
      </c>
      <c r="U1430" s="65">
        <f>'Calcul Es et Ea'!D1429</f>
        <v>5.5893379999999997</v>
      </c>
      <c r="V1430" s="33">
        <f t="shared" si="484"/>
        <v>6.8356917003737321</v>
      </c>
      <c r="W1430" s="33">
        <f t="shared" si="485"/>
        <v>4.5587989308001839</v>
      </c>
      <c r="X1430" s="35">
        <f t="shared" si="486"/>
        <v>0.66691113798343737</v>
      </c>
      <c r="Y1430" s="25">
        <f t="shared" si="487"/>
        <v>3.5102751767161418</v>
      </c>
      <c r="AA1430" s="60">
        <v>41257</v>
      </c>
      <c r="AB1430" s="122">
        <v>1420</v>
      </c>
      <c r="AC1430" s="73">
        <f t="shared" si="503"/>
        <v>12.541079999999999</v>
      </c>
      <c r="AD1430" s="65">
        <f t="shared" si="504"/>
        <v>5.5893379999999997</v>
      </c>
      <c r="AE1430" s="33">
        <f>'Calcul Es et Ea'!I1429</f>
        <v>1.1621021663340267</v>
      </c>
      <c r="AF1430" s="47">
        <f t="shared" si="488"/>
        <v>285.70108000000005</v>
      </c>
      <c r="AG1430" s="47">
        <f t="shared" si="489"/>
        <v>278.74933800000002</v>
      </c>
      <c r="AH1430" s="33">
        <f t="shared" si="490"/>
        <v>32.667012719389575</v>
      </c>
      <c r="AI1430" s="33">
        <f t="shared" si="491"/>
        <v>29.601742186711697</v>
      </c>
      <c r="AJ1430" s="25">
        <f t="shared" si="492"/>
        <v>3.2397111235312481</v>
      </c>
    </row>
    <row r="1431" spans="1:36" x14ac:dyDescent="0.45">
      <c r="A1431" s="60">
        <v>41258</v>
      </c>
      <c r="B1431" s="121">
        <v>1421</v>
      </c>
      <c r="C1431" s="89">
        <f t="shared" si="493"/>
        <v>2.9705997877394053</v>
      </c>
      <c r="D1431" s="75">
        <f t="shared" si="494"/>
        <v>2.4734110227004993</v>
      </c>
      <c r="E1431" s="75">
        <f t="shared" si="495"/>
        <v>0.49718876503890597</v>
      </c>
      <c r="G1431" s="111">
        <v>41258</v>
      </c>
      <c r="H1431" s="139">
        <v>1421</v>
      </c>
      <c r="I1431" s="149">
        <f t="shared" si="496"/>
        <v>2012</v>
      </c>
      <c r="J1431" s="13">
        <f t="shared" si="497"/>
        <v>12</v>
      </c>
      <c r="K1431" s="13">
        <f t="shared" si="498"/>
        <v>15</v>
      </c>
      <c r="L1431" s="144">
        <f t="shared" si="505"/>
        <v>350</v>
      </c>
      <c r="M1431" s="23">
        <f t="shared" si="499"/>
        <v>1.0319059778489741</v>
      </c>
      <c r="N1431" s="35">
        <f t="shared" si="500"/>
        <v>-0.4077749707237458</v>
      </c>
      <c r="O1431" s="87">
        <f t="shared" si="501"/>
        <v>1.0833007553114291</v>
      </c>
      <c r="P1431" s="142">
        <f t="shared" si="502"/>
        <v>9.0787683292429637</v>
      </c>
      <c r="R1431" s="60">
        <v>41258</v>
      </c>
      <c r="S1431" s="121">
        <v>1421</v>
      </c>
      <c r="T1431" s="73">
        <f>'Calcul Es et Ea'!C1430</f>
        <v>12.611079999999999</v>
      </c>
      <c r="U1431" s="65">
        <f>'Calcul Es et Ea'!D1430</f>
        <v>7.6090559999999998</v>
      </c>
      <c r="V1431" s="33">
        <f t="shared" si="484"/>
        <v>6.8196076181941452</v>
      </c>
      <c r="W1431" s="33">
        <f t="shared" si="485"/>
        <v>3.8579218022589679</v>
      </c>
      <c r="X1431" s="35">
        <f t="shared" si="486"/>
        <v>0.56571023118197505</v>
      </c>
      <c r="Y1431" s="25">
        <f t="shared" si="487"/>
        <v>2.9705997877394053</v>
      </c>
      <c r="AA1431" s="60">
        <v>41258</v>
      </c>
      <c r="AB1431" s="121">
        <v>1421</v>
      </c>
      <c r="AC1431" s="73">
        <f t="shared" si="503"/>
        <v>12.611079999999999</v>
      </c>
      <c r="AD1431" s="65">
        <f t="shared" si="504"/>
        <v>7.6090559999999998</v>
      </c>
      <c r="AE1431" s="33">
        <f>'Calcul Es et Ea'!I1430</f>
        <v>1.158811179363936</v>
      </c>
      <c r="AF1431" s="47">
        <f t="shared" si="488"/>
        <v>285.77108000000004</v>
      </c>
      <c r="AG1431" s="47">
        <f t="shared" si="489"/>
        <v>280.76905600000003</v>
      </c>
      <c r="AH1431" s="33">
        <f t="shared" si="490"/>
        <v>32.699039639629191</v>
      </c>
      <c r="AI1431" s="33">
        <f t="shared" si="491"/>
        <v>30.469046283245497</v>
      </c>
      <c r="AJ1431" s="25">
        <f t="shared" si="492"/>
        <v>2.4734110227004993</v>
      </c>
    </row>
    <row r="1432" spans="1:36" x14ac:dyDescent="0.45">
      <c r="A1432" s="60">
        <v>41259</v>
      </c>
      <c r="B1432" s="122">
        <v>1422</v>
      </c>
      <c r="C1432" s="89">
        <f t="shared" si="493"/>
        <v>2.4113980988468091</v>
      </c>
      <c r="D1432" s="75">
        <f t="shared" si="494"/>
        <v>1.6367652836171915</v>
      </c>
      <c r="E1432" s="75">
        <f t="shared" si="495"/>
        <v>0.77463281522961758</v>
      </c>
      <c r="G1432" s="111">
        <v>41259</v>
      </c>
      <c r="H1432" s="140">
        <v>1422</v>
      </c>
      <c r="I1432" s="149">
        <f t="shared" si="496"/>
        <v>2012</v>
      </c>
      <c r="J1432" s="13">
        <f t="shared" si="497"/>
        <v>12</v>
      </c>
      <c r="K1432" s="13">
        <f t="shared" si="498"/>
        <v>16</v>
      </c>
      <c r="L1432" s="144">
        <f t="shared" si="505"/>
        <v>351</v>
      </c>
      <c r="M1432" s="23">
        <f t="shared" si="499"/>
        <v>1.0320463017121373</v>
      </c>
      <c r="N1432" s="35">
        <f t="shared" si="500"/>
        <v>-0.40825904457561446</v>
      </c>
      <c r="O1432" s="87">
        <f t="shared" si="501"/>
        <v>1.0825955091484714</v>
      </c>
      <c r="P1432" s="142">
        <f t="shared" si="502"/>
        <v>9.061817665969949</v>
      </c>
      <c r="R1432" s="60">
        <v>41259</v>
      </c>
      <c r="S1432" s="122">
        <v>1422</v>
      </c>
      <c r="T1432" s="73">
        <f>'Calcul Es et Ea'!C1431</f>
        <v>10.83408</v>
      </c>
      <c r="U1432" s="65">
        <f>'Calcul Es et Ea'!D1431</f>
        <v>7.5256759999999998</v>
      </c>
      <c r="V1432" s="33">
        <f t="shared" si="484"/>
        <v>6.8068749579699874</v>
      </c>
      <c r="W1432" s="33">
        <f t="shared" si="485"/>
        <v>3.1316858426581935</v>
      </c>
      <c r="X1432" s="35">
        <f t="shared" si="486"/>
        <v>0.46007688726401336</v>
      </c>
      <c r="Y1432" s="25">
        <f t="shared" si="487"/>
        <v>2.4113980988468091</v>
      </c>
      <c r="AA1432" s="60">
        <v>41259</v>
      </c>
      <c r="AB1432" s="122">
        <v>1422</v>
      </c>
      <c r="AC1432" s="73">
        <f t="shared" si="503"/>
        <v>10.83408</v>
      </c>
      <c r="AD1432" s="65">
        <f t="shared" si="504"/>
        <v>7.5256759999999998</v>
      </c>
      <c r="AE1432" s="33">
        <f>'Calcul Es et Ea'!I1431</f>
        <v>1.0914859615846095</v>
      </c>
      <c r="AF1432" s="47">
        <f t="shared" si="488"/>
        <v>283.99408000000005</v>
      </c>
      <c r="AG1432" s="47">
        <f t="shared" si="489"/>
        <v>280.685676</v>
      </c>
      <c r="AH1432" s="33">
        <f t="shared" si="490"/>
        <v>31.893269409033238</v>
      </c>
      <c r="AI1432" s="33">
        <f t="shared" si="491"/>
        <v>30.432868826133166</v>
      </c>
      <c r="AJ1432" s="25">
        <f t="shared" si="492"/>
        <v>1.6367652836171915</v>
      </c>
    </row>
    <row r="1433" spans="1:36" x14ac:dyDescent="0.45">
      <c r="A1433" s="60">
        <v>41260</v>
      </c>
      <c r="B1433" s="122">
        <v>1423</v>
      </c>
      <c r="C1433" s="89">
        <f t="shared" si="493"/>
        <v>3.0215050586429424</v>
      </c>
      <c r="D1433" s="75">
        <f t="shared" si="494"/>
        <v>2.6120242049729763</v>
      </c>
      <c r="E1433" s="75">
        <f t="shared" si="495"/>
        <v>0.40948085366996612</v>
      </c>
      <c r="G1433" s="111">
        <v>41260</v>
      </c>
      <c r="H1433" s="140">
        <v>1423</v>
      </c>
      <c r="I1433" s="149">
        <f t="shared" si="496"/>
        <v>2012</v>
      </c>
      <c r="J1433" s="13">
        <f t="shared" si="497"/>
        <v>12</v>
      </c>
      <c r="K1433" s="13">
        <f t="shared" si="498"/>
        <v>17</v>
      </c>
      <c r="L1433" s="144">
        <f t="shared" si="505"/>
        <v>352</v>
      </c>
      <c r="M1433" s="23">
        <f t="shared" si="499"/>
        <v>1.0321771295644875</v>
      </c>
      <c r="N1433" s="35">
        <f t="shared" si="500"/>
        <v>-0.40862214246162354</v>
      </c>
      <c r="O1433" s="87">
        <f t="shared" si="501"/>
        <v>1.0820661452525235</v>
      </c>
      <c r="P1433" s="142">
        <f t="shared" si="502"/>
        <v>9.0493297069353797</v>
      </c>
      <c r="R1433" s="60">
        <v>41260</v>
      </c>
      <c r="S1433" s="122">
        <v>1423</v>
      </c>
      <c r="T1433" s="73">
        <f>'Calcul Es et Ea'!C1432</f>
        <v>11.838469999999999</v>
      </c>
      <c r="U1433" s="65">
        <f>'Calcul Es et Ea'!D1432</f>
        <v>6.6298199999999996</v>
      </c>
      <c r="V1433" s="33">
        <f t="shared" si="484"/>
        <v>6.7974945026615803</v>
      </c>
      <c r="W1433" s="33">
        <f t="shared" si="485"/>
        <v>3.9240325436921326</v>
      </c>
      <c r="X1433" s="35">
        <f t="shared" si="486"/>
        <v>0.57727630999269886</v>
      </c>
      <c r="Y1433" s="25">
        <f t="shared" si="487"/>
        <v>3.0215050586429424</v>
      </c>
      <c r="AA1433" s="60">
        <v>41260</v>
      </c>
      <c r="AB1433" s="122">
        <v>1423</v>
      </c>
      <c r="AC1433" s="73">
        <f t="shared" si="503"/>
        <v>11.838469999999999</v>
      </c>
      <c r="AD1433" s="65">
        <f t="shared" si="504"/>
        <v>6.6298199999999996</v>
      </c>
      <c r="AE1433" s="33">
        <f>'Calcul Es et Ea'!I1432</f>
        <v>1.0723573240007329</v>
      </c>
      <c r="AF1433" s="47">
        <f t="shared" si="488"/>
        <v>284.99847</v>
      </c>
      <c r="AG1433" s="47">
        <f t="shared" si="489"/>
        <v>279.78982000000002</v>
      </c>
      <c r="AH1433" s="33">
        <f t="shared" si="490"/>
        <v>32.346850948990074</v>
      </c>
      <c r="AI1433" s="33">
        <f t="shared" si="491"/>
        <v>30.046198269317195</v>
      </c>
      <c r="AJ1433" s="25">
        <f t="shared" si="492"/>
        <v>2.6120242049729763</v>
      </c>
    </row>
    <row r="1434" spans="1:36" x14ac:dyDescent="0.45">
      <c r="A1434" s="60">
        <v>41261</v>
      </c>
      <c r="B1434" s="121">
        <v>1424</v>
      </c>
      <c r="C1434" s="89">
        <f t="shared" si="493"/>
        <v>3.2134352491860767</v>
      </c>
      <c r="D1434" s="75">
        <f t="shared" si="494"/>
        <v>2.9412359429324511</v>
      </c>
      <c r="E1434" s="75">
        <f t="shared" si="495"/>
        <v>0.27219930625362565</v>
      </c>
      <c r="G1434" s="111">
        <v>41261</v>
      </c>
      <c r="H1434" s="139">
        <v>1424</v>
      </c>
      <c r="I1434" s="149">
        <f t="shared" si="496"/>
        <v>2012</v>
      </c>
      <c r="J1434" s="13">
        <f t="shared" si="497"/>
        <v>12</v>
      </c>
      <c r="K1434" s="13">
        <f t="shared" si="498"/>
        <v>18</v>
      </c>
      <c r="L1434" s="144">
        <f t="shared" si="505"/>
        <v>353</v>
      </c>
      <c r="M1434" s="23">
        <f t="shared" si="499"/>
        <v>1.0322984226389083</v>
      </c>
      <c r="N1434" s="35">
        <f t="shared" si="500"/>
        <v>-0.40886415678803323</v>
      </c>
      <c r="O1434" s="87">
        <f t="shared" si="501"/>
        <v>1.0817131349967777</v>
      </c>
      <c r="P1434" s="142">
        <f t="shared" si="502"/>
        <v>9.0413054884520498</v>
      </c>
      <c r="R1434" s="60">
        <v>41261</v>
      </c>
      <c r="S1434" s="121">
        <v>1424</v>
      </c>
      <c r="T1434" s="73">
        <f>'Calcul Es et Ea'!C1433</f>
        <v>10.565630000000001</v>
      </c>
      <c r="U1434" s="65">
        <f>'Calcul Es et Ea'!D1433</f>
        <v>4.66378</v>
      </c>
      <c r="V1434" s="33">
        <f t="shared" si="484"/>
        <v>6.7914670307056424</v>
      </c>
      <c r="W1434" s="33">
        <f t="shared" si="485"/>
        <v>4.1732925314104889</v>
      </c>
      <c r="X1434" s="35">
        <f t="shared" si="486"/>
        <v>0.61449058245326982</v>
      </c>
      <c r="Y1434" s="25">
        <f t="shared" si="487"/>
        <v>3.2134352491860767</v>
      </c>
      <c r="AA1434" s="60">
        <v>41261</v>
      </c>
      <c r="AB1434" s="121">
        <v>1424</v>
      </c>
      <c r="AC1434" s="73">
        <f t="shared" si="503"/>
        <v>10.565630000000001</v>
      </c>
      <c r="AD1434" s="65">
        <f t="shared" si="504"/>
        <v>4.66378</v>
      </c>
      <c r="AE1434" s="33">
        <f>'Calcul Es et Ea'!I1433</f>
        <v>0.98374879602018173</v>
      </c>
      <c r="AF1434" s="47">
        <f t="shared" si="488"/>
        <v>283.72563000000002</v>
      </c>
      <c r="AG1434" s="47">
        <f t="shared" si="489"/>
        <v>277.82378</v>
      </c>
      <c r="AH1434" s="33">
        <f t="shared" si="490"/>
        <v>31.772849770360651</v>
      </c>
      <c r="AI1434" s="33">
        <f t="shared" si="491"/>
        <v>29.210538069436307</v>
      </c>
      <c r="AJ1434" s="25">
        <f t="shared" si="492"/>
        <v>2.9412359429324511</v>
      </c>
    </row>
    <row r="1435" spans="1:36" x14ac:dyDescent="0.45">
      <c r="A1435" s="60">
        <v>41262</v>
      </c>
      <c r="B1435" s="122">
        <v>1425</v>
      </c>
      <c r="C1435" s="89">
        <f t="shared" si="493"/>
        <v>3.4048973820745463</v>
      </c>
      <c r="D1435" s="75">
        <f t="shared" si="494"/>
        <v>3.1494963623884935</v>
      </c>
      <c r="E1435" s="75">
        <f t="shared" si="495"/>
        <v>0.25540101968605278</v>
      </c>
      <c r="G1435" s="111">
        <v>41262</v>
      </c>
      <c r="H1435" s="140">
        <v>1425</v>
      </c>
      <c r="I1435" s="149">
        <f t="shared" si="496"/>
        <v>2012</v>
      </c>
      <c r="J1435" s="13">
        <f t="shared" si="497"/>
        <v>12</v>
      </c>
      <c r="K1435" s="13">
        <f t="shared" si="498"/>
        <v>19</v>
      </c>
      <c r="L1435" s="144">
        <f t="shared" si="505"/>
        <v>354</v>
      </c>
      <c r="M1435" s="23">
        <f t="shared" si="499"/>
        <v>1.032410144993644</v>
      </c>
      <c r="N1435" s="35">
        <f t="shared" si="500"/>
        <v>-0.40898501584077535</v>
      </c>
      <c r="O1435" s="87">
        <f t="shared" si="501"/>
        <v>1.0815367933566542</v>
      </c>
      <c r="P1435" s="142">
        <f t="shared" si="502"/>
        <v>9.0377460555375926</v>
      </c>
      <c r="R1435" s="60">
        <v>41262</v>
      </c>
      <c r="S1435" s="122">
        <v>1425</v>
      </c>
      <c r="T1435" s="73">
        <f>'Calcul Es et Ea'!C1434</f>
        <v>11.01483</v>
      </c>
      <c r="U1435" s="65">
        <f>'Calcul Es et Ea'!D1434</f>
        <v>4.3835230000000003</v>
      </c>
      <c r="V1435" s="33">
        <f t="shared" si="484"/>
        <v>6.7887933270776184</v>
      </c>
      <c r="W1435" s="33">
        <f t="shared" si="485"/>
        <v>4.4219446520448651</v>
      </c>
      <c r="X1435" s="35">
        <f t="shared" si="486"/>
        <v>0.65135944474957019</v>
      </c>
      <c r="Y1435" s="25">
        <f t="shared" si="487"/>
        <v>3.4048973820745463</v>
      </c>
      <c r="AA1435" s="60">
        <v>41262</v>
      </c>
      <c r="AB1435" s="122">
        <v>1425</v>
      </c>
      <c r="AC1435" s="73">
        <f t="shared" si="503"/>
        <v>11.01483</v>
      </c>
      <c r="AD1435" s="65">
        <f t="shared" si="504"/>
        <v>4.3835230000000003</v>
      </c>
      <c r="AE1435" s="33">
        <f>'Calcul Es et Ea'!I1434</f>
        <v>1.0747219187562924</v>
      </c>
      <c r="AF1435" s="47">
        <f t="shared" si="488"/>
        <v>284.17483000000004</v>
      </c>
      <c r="AG1435" s="47">
        <f t="shared" si="489"/>
        <v>277.54352300000005</v>
      </c>
      <c r="AH1435" s="33">
        <f t="shared" si="490"/>
        <v>31.974541726599266</v>
      </c>
      <c r="AI1435" s="33">
        <f t="shared" si="491"/>
        <v>29.092850823769719</v>
      </c>
      <c r="AJ1435" s="25">
        <f t="shared" si="492"/>
        <v>3.1494963623884935</v>
      </c>
    </row>
    <row r="1436" spans="1:36" x14ac:dyDescent="0.45">
      <c r="A1436" s="60">
        <v>41263</v>
      </c>
      <c r="B1436" s="122">
        <v>1426</v>
      </c>
      <c r="C1436" s="89">
        <f t="shared" si="493"/>
        <v>2.9577276939748685</v>
      </c>
      <c r="D1436" s="75">
        <f t="shared" si="494"/>
        <v>2.4248023845073821</v>
      </c>
      <c r="E1436" s="75">
        <f t="shared" si="495"/>
        <v>0.5329253094674864</v>
      </c>
      <c r="G1436" s="111">
        <v>41263</v>
      </c>
      <c r="H1436" s="140">
        <v>1426</v>
      </c>
      <c r="I1436" s="149">
        <f t="shared" si="496"/>
        <v>2012</v>
      </c>
      <c r="J1436" s="13">
        <f t="shared" si="497"/>
        <v>12</v>
      </c>
      <c r="K1436" s="13">
        <f t="shared" si="498"/>
        <v>20</v>
      </c>
      <c r="L1436" s="144">
        <f t="shared" si="505"/>
        <v>355</v>
      </c>
      <c r="M1436" s="23">
        <f t="shared" si="499"/>
        <v>1.03251226352295</v>
      </c>
      <c r="N1436" s="35">
        <f t="shared" si="500"/>
        <v>-0.40898468380670427</v>
      </c>
      <c r="O1436" s="87">
        <f t="shared" si="501"/>
        <v>1.0815372778651022</v>
      </c>
      <c r="P1436" s="142">
        <f t="shared" si="502"/>
        <v>9.0386524714034557</v>
      </c>
      <c r="R1436" s="60">
        <v>41263</v>
      </c>
      <c r="S1436" s="122">
        <v>1426</v>
      </c>
      <c r="T1436" s="73">
        <f>'Calcul Es et Ea'!C1435</f>
        <v>12.31535</v>
      </c>
      <c r="U1436" s="65">
        <f>'Calcul Es et Ea'!D1435</f>
        <v>7.3124669999999998</v>
      </c>
      <c r="V1436" s="33">
        <f t="shared" si="484"/>
        <v>6.78947419041942</v>
      </c>
      <c r="W1436" s="33">
        <f t="shared" si="485"/>
        <v>3.8412047973699588</v>
      </c>
      <c r="X1436" s="35">
        <f t="shared" si="486"/>
        <v>0.56575880394246969</v>
      </c>
      <c r="Y1436" s="25">
        <f t="shared" si="487"/>
        <v>2.9577276939748685</v>
      </c>
      <c r="AA1436" s="60">
        <v>41263</v>
      </c>
      <c r="AB1436" s="122">
        <v>1426</v>
      </c>
      <c r="AC1436" s="73">
        <f t="shared" si="503"/>
        <v>12.31535</v>
      </c>
      <c r="AD1436" s="65">
        <f t="shared" si="504"/>
        <v>7.3124669999999998</v>
      </c>
      <c r="AE1436" s="33">
        <f>'Calcul Es et Ea'!I1435</f>
        <v>1.2049616539593699</v>
      </c>
      <c r="AF1436" s="47">
        <f t="shared" si="488"/>
        <v>285.47535000000005</v>
      </c>
      <c r="AG1436" s="47">
        <f t="shared" si="489"/>
        <v>280.47246700000005</v>
      </c>
      <c r="AH1436" s="33">
        <f t="shared" si="490"/>
        <v>32.563895289518676</v>
      </c>
      <c r="AI1436" s="33">
        <f t="shared" si="491"/>
        <v>30.340506831855677</v>
      </c>
      <c r="AJ1436" s="25">
        <f t="shared" si="492"/>
        <v>2.4248023845073821</v>
      </c>
    </row>
    <row r="1437" spans="1:36" x14ac:dyDescent="0.45">
      <c r="A1437" s="60">
        <v>41264</v>
      </c>
      <c r="B1437" s="121">
        <v>1427</v>
      </c>
      <c r="C1437" s="89">
        <f t="shared" si="493"/>
        <v>2.6956476841133878</v>
      </c>
      <c r="D1437" s="75">
        <f t="shared" si="494"/>
        <v>2.0574461670744464</v>
      </c>
      <c r="E1437" s="75">
        <f t="shared" si="495"/>
        <v>0.63820151703894146</v>
      </c>
      <c r="G1437" s="111">
        <v>41264</v>
      </c>
      <c r="H1437" s="139">
        <v>1427</v>
      </c>
      <c r="I1437" s="149">
        <f t="shared" si="496"/>
        <v>2012</v>
      </c>
      <c r="J1437" s="13">
        <f t="shared" si="497"/>
        <v>12</v>
      </c>
      <c r="K1437" s="13">
        <f t="shared" si="498"/>
        <v>21</v>
      </c>
      <c r="L1437" s="144">
        <f t="shared" si="505"/>
        <v>356</v>
      </c>
      <c r="M1437" s="23">
        <f t="shared" si="499"/>
        <v>1.032604747966902</v>
      </c>
      <c r="N1437" s="35">
        <f t="shared" si="500"/>
        <v>-0.40886316078420892</v>
      </c>
      <c r="O1437" s="87">
        <f t="shared" si="501"/>
        <v>1.081714588089117</v>
      </c>
      <c r="P1437" s="142">
        <f t="shared" si="502"/>
        <v>9.0440258216432383</v>
      </c>
      <c r="R1437" s="60">
        <v>41264</v>
      </c>
      <c r="S1437" s="121">
        <v>1427</v>
      </c>
      <c r="T1437" s="73">
        <f>'Calcul Es et Ea'!C1436</f>
        <v>10.80254</v>
      </c>
      <c r="U1437" s="65">
        <f>'Calcul Es et Ea'!D1436</f>
        <v>6.65191</v>
      </c>
      <c r="V1437" s="33">
        <f t="shared" si="484"/>
        <v>6.7935104361855352</v>
      </c>
      <c r="W1437" s="33">
        <f t="shared" si="485"/>
        <v>3.5008411481992048</v>
      </c>
      <c r="X1437" s="35">
        <f t="shared" si="486"/>
        <v>0.51532137634646513</v>
      </c>
      <c r="Y1437" s="25">
        <f t="shared" si="487"/>
        <v>2.6956476841133878</v>
      </c>
      <c r="AA1437" s="60">
        <v>41264</v>
      </c>
      <c r="AB1437" s="121">
        <v>1427</v>
      </c>
      <c r="AC1437" s="73">
        <f t="shared" si="503"/>
        <v>10.80254</v>
      </c>
      <c r="AD1437" s="65">
        <f t="shared" si="504"/>
        <v>6.65191</v>
      </c>
      <c r="AE1437" s="33">
        <f>'Calcul Es et Ea'!I1436</f>
        <v>1.1145906549237037</v>
      </c>
      <c r="AF1437" s="47">
        <f t="shared" si="488"/>
        <v>283.96254000000005</v>
      </c>
      <c r="AG1437" s="47">
        <f t="shared" si="489"/>
        <v>279.81191000000001</v>
      </c>
      <c r="AH1437" s="33">
        <f t="shared" si="490"/>
        <v>31.879103674924497</v>
      </c>
      <c r="AI1437" s="33">
        <f t="shared" si="491"/>
        <v>30.055688237567242</v>
      </c>
      <c r="AJ1437" s="25">
        <f t="shared" si="492"/>
        <v>2.0574461670744464</v>
      </c>
    </row>
    <row r="1438" spans="1:36" x14ac:dyDescent="0.45">
      <c r="A1438" s="60">
        <v>41265</v>
      </c>
      <c r="B1438" s="122">
        <v>1428</v>
      </c>
      <c r="C1438" s="89">
        <f t="shared" si="493"/>
        <v>3.6657437266582451</v>
      </c>
      <c r="D1438" s="75">
        <f t="shared" si="494"/>
        <v>3.4319317664842912</v>
      </c>
      <c r="E1438" s="75">
        <f t="shared" si="495"/>
        <v>0.23381196017395389</v>
      </c>
      <c r="G1438" s="111">
        <v>41265</v>
      </c>
      <c r="H1438" s="140">
        <v>1428</v>
      </c>
      <c r="I1438" s="149">
        <f t="shared" si="496"/>
        <v>2012</v>
      </c>
      <c r="J1438" s="13">
        <f t="shared" si="497"/>
        <v>12</v>
      </c>
      <c r="K1438" s="13">
        <f t="shared" si="498"/>
        <v>22</v>
      </c>
      <c r="L1438" s="144">
        <f t="shared" si="505"/>
        <v>357</v>
      </c>
      <c r="M1438" s="23">
        <f t="shared" si="499"/>
        <v>1.0326875709203633</v>
      </c>
      <c r="N1438" s="35">
        <f t="shared" si="500"/>
        <v>-0.40862048278318358</v>
      </c>
      <c r="O1438" s="87">
        <f t="shared" si="501"/>
        <v>1.0820685656311779</v>
      </c>
      <c r="P1438" s="142">
        <f t="shared" si="502"/>
        <v>9.0538672130868001</v>
      </c>
      <c r="R1438" s="60">
        <v>41265</v>
      </c>
      <c r="S1438" s="122">
        <v>1428</v>
      </c>
      <c r="T1438" s="73">
        <f>'Calcul Es et Ea'!C1437</f>
        <v>14.226279999999999</v>
      </c>
      <c r="U1438" s="65">
        <f>'Calcul Es et Ea'!D1437</f>
        <v>6.5673640000000004</v>
      </c>
      <c r="V1438" s="33">
        <f t="shared" si="484"/>
        <v>6.800902895782281</v>
      </c>
      <c r="W1438" s="33">
        <f t="shared" si="485"/>
        <v>4.7607061385172011</v>
      </c>
      <c r="X1438" s="35">
        <f t="shared" si="486"/>
        <v>0.70001089729859989</v>
      </c>
      <c r="Y1438" s="25">
        <f t="shared" si="487"/>
        <v>3.6657437266582451</v>
      </c>
      <c r="AA1438" s="60">
        <v>41265</v>
      </c>
      <c r="AB1438" s="122">
        <v>1428</v>
      </c>
      <c r="AC1438" s="73">
        <f t="shared" si="503"/>
        <v>14.226279999999999</v>
      </c>
      <c r="AD1438" s="65">
        <f t="shared" si="504"/>
        <v>6.5673640000000004</v>
      </c>
      <c r="AE1438" s="33">
        <f>'Calcul Es et Ea'!I1437</f>
        <v>1.2774422703820216</v>
      </c>
      <c r="AF1438" s="47">
        <f t="shared" si="488"/>
        <v>287.38628</v>
      </c>
      <c r="AG1438" s="47">
        <f t="shared" si="489"/>
        <v>279.72736400000002</v>
      </c>
      <c r="AH1438" s="33">
        <f t="shared" si="490"/>
        <v>33.444600796136072</v>
      </c>
      <c r="AI1438" s="33">
        <f t="shared" si="491"/>
        <v>30.019379036094371</v>
      </c>
      <c r="AJ1438" s="25">
        <f t="shared" si="492"/>
        <v>3.4319317664842912</v>
      </c>
    </row>
    <row r="1439" spans="1:36" x14ac:dyDescent="0.45">
      <c r="A1439" s="60">
        <v>41266</v>
      </c>
      <c r="B1439" s="122">
        <v>1429</v>
      </c>
      <c r="C1439" s="89">
        <f t="shared" si="493"/>
        <v>2.920380743028697</v>
      </c>
      <c r="D1439" s="75">
        <f t="shared" si="494"/>
        <v>2.3102893456149931</v>
      </c>
      <c r="E1439" s="75">
        <f t="shared" si="495"/>
        <v>0.61009139741370388</v>
      </c>
      <c r="G1439" s="111">
        <v>41266</v>
      </c>
      <c r="H1439" s="140">
        <v>1429</v>
      </c>
      <c r="I1439" s="149">
        <f t="shared" si="496"/>
        <v>2012</v>
      </c>
      <c r="J1439" s="13">
        <f t="shared" si="497"/>
        <v>12</v>
      </c>
      <c r="K1439" s="13">
        <f t="shared" si="498"/>
        <v>23</v>
      </c>
      <c r="L1439" s="144">
        <f t="shared" si="505"/>
        <v>358</v>
      </c>
      <c r="M1439" s="23">
        <f t="shared" si="499"/>
        <v>1.0327607078411054</v>
      </c>
      <c r="N1439" s="35">
        <f t="shared" si="500"/>
        <v>-0.40825672171435723</v>
      </c>
      <c r="O1439" s="87">
        <f t="shared" si="501"/>
        <v>1.0825988946556047</v>
      </c>
      <c r="P1439" s="142">
        <f t="shared" si="502"/>
        <v>9.0681777673171755</v>
      </c>
      <c r="R1439" s="60">
        <v>41266</v>
      </c>
      <c r="S1439" s="122">
        <v>1429</v>
      </c>
      <c r="T1439" s="73">
        <f>'Calcul Es et Ea'!C1438</f>
        <v>16.020779999999998</v>
      </c>
      <c r="U1439" s="65">
        <f>'Calcul Es et Ea'!D1438</f>
        <v>11.17515</v>
      </c>
      <c r="V1439" s="33">
        <f t="shared" si="484"/>
        <v>6.8116524116979704</v>
      </c>
      <c r="W1439" s="33">
        <f t="shared" si="485"/>
        <v>3.7927022636736325</v>
      </c>
      <c r="X1439" s="35">
        <f t="shared" si="486"/>
        <v>0.55679621249614075</v>
      </c>
      <c r="Y1439" s="25">
        <f t="shared" si="487"/>
        <v>2.920380743028697</v>
      </c>
      <c r="AA1439" s="60">
        <v>41266</v>
      </c>
      <c r="AB1439" s="122">
        <v>1429</v>
      </c>
      <c r="AC1439" s="73">
        <f t="shared" si="503"/>
        <v>16.020779999999998</v>
      </c>
      <c r="AD1439" s="65">
        <f t="shared" si="504"/>
        <v>11.17515</v>
      </c>
      <c r="AE1439" s="33">
        <f>'Calcul Es et Ea'!I1438</f>
        <v>1.4158775461212487</v>
      </c>
      <c r="AF1439" s="47">
        <f t="shared" si="488"/>
        <v>289.18078000000003</v>
      </c>
      <c r="AG1439" s="47">
        <f t="shared" si="489"/>
        <v>284.33515</v>
      </c>
      <c r="AH1439" s="33">
        <f t="shared" si="490"/>
        <v>34.287797787277881</v>
      </c>
      <c r="AI1439" s="33">
        <f t="shared" si="491"/>
        <v>32.046757807380445</v>
      </c>
      <c r="AJ1439" s="25">
        <f t="shared" si="492"/>
        <v>2.3102893456149931</v>
      </c>
    </row>
    <row r="1440" spans="1:36" x14ac:dyDescent="0.45">
      <c r="A1440" s="60">
        <v>41267</v>
      </c>
      <c r="B1440" s="121">
        <v>1430</v>
      </c>
      <c r="C1440" s="89">
        <f t="shared" si="493"/>
        <v>4.1213427788560555</v>
      </c>
      <c r="D1440" s="75">
        <f t="shared" si="494"/>
        <v>4.1910257652039222</v>
      </c>
      <c r="E1440" s="75">
        <f t="shared" si="495"/>
        <v>-6.9682986347866738E-2</v>
      </c>
      <c r="G1440" s="111">
        <v>41267</v>
      </c>
      <c r="H1440" s="139">
        <v>1430</v>
      </c>
      <c r="I1440" s="149">
        <f t="shared" si="496"/>
        <v>2012</v>
      </c>
      <c r="J1440" s="13">
        <f t="shared" si="497"/>
        <v>12</v>
      </c>
      <c r="K1440" s="13">
        <f t="shared" si="498"/>
        <v>24</v>
      </c>
      <c r="L1440" s="144">
        <f t="shared" si="505"/>
        <v>359</v>
      </c>
      <c r="M1440" s="23">
        <f t="shared" si="499"/>
        <v>1.0328241370570801</v>
      </c>
      <c r="N1440" s="35">
        <f t="shared" si="500"/>
        <v>-0.4077719853679852</v>
      </c>
      <c r="O1440" s="87">
        <f t="shared" si="501"/>
        <v>1.0833051029360909</v>
      </c>
      <c r="P1440" s="142">
        <f t="shared" si="502"/>
        <v>9.0869586088772145</v>
      </c>
      <c r="R1440" s="60">
        <v>41267</v>
      </c>
      <c r="S1440" s="121">
        <v>1430</v>
      </c>
      <c r="T1440" s="73">
        <f>'Calcul Es et Ea'!C1439</f>
        <v>14.670249999999999</v>
      </c>
      <c r="U1440" s="65">
        <f>'Calcul Es et Ea'!D1439</f>
        <v>5.0596230000000002</v>
      </c>
      <c r="V1440" s="33">
        <f t="shared" si="484"/>
        <v>6.8257598286442089</v>
      </c>
      <c r="W1440" s="33">
        <f t="shared" si="485"/>
        <v>5.3523932192935781</v>
      </c>
      <c r="X1440" s="35">
        <f t="shared" si="486"/>
        <v>0.7841461395744298</v>
      </c>
      <c r="Y1440" s="25">
        <f t="shared" si="487"/>
        <v>4.1213427788560555</v>
      </c>
      <c r="AA1440" s="60">
        <v>41267</v>
      </c>
      <c r="AB1440" s="121">
        <v>1430</v>
      </c>
      <c r="AC1440" s="73">
        <f t="shared" si="503"/>
        <v>14.670249999999999</v>
      </c>
      <c r="AD1440" s="65">
        <f t="shared" si="504"/>
        <v>5.0596230000000002</v>
      </c>
      <c r="AE1440" s="33">
        <f>'Calcul Es et Ea'!I1439</f>
        <v>1.1838003686311582</v>
      </c>
      <c r="AF1440" s="47">
        <f t="shared" si="488"/>
        <v>287.83025000000004</v>
      </c>
      <c r="AG1440" s="47">
        <f t="shared" si="489"/>
        <v>278.21962300000001</v>
      </c>
      <c r="AH1440" s="33">
        <f t="shared" si="490"/>
        <v>33.651748371753037</v>
      </c>
      <c r="AI1440" s="33">
        <f t="shared" si="491"/>
        <v>29.377370764186523</v>
      </c>
      <c r="AJ1440" s="25">
        <f t="shared" si="492"/>
        <v>4.1910257652039222</v>
      </c>
    </row>
    <row r="1441" spans="1:36" x14ac:dyDescent="0.45">
      <c r="A1441" s="60">
        <v>41268</v>
      </c>
      <c r="B1441" s="122">
        <v>1431</v>
      </c>
      <c r="C1441" s="89">
        <f t="shared" si="493"/>
        <v>3.1966181627595835</v>
      </c>
      <c r="D1441" s="75">
        <f t="shared" si="494"/>
        <v>2.8211009585646436</v>
      </c>
      <c r="E1441" s="75">
        <f t="shared" si="495"/>
        <v>0.37551720419493995</v>
      </c>
      <c r="G1441" s="111">
        <v>41268</v>
      </c>
      <c r="H1441" s="140">
        <v>1431</v>
      </c>
      <c r="I1441" s="149">
        <f t="shared" si="496"/>
        <v>2012</v>
      </c>
      <c r="J1441" s="13">
        <f t="shared" si="497"/>
        <v>12</v>
      </c>
      <c r="K1441" s="13">
        <f t="shared" si="498"/>
        <v>25</v>
      </c>
      <c r="L1441" s="144">
        <f t="shared" si="505"/>
        <v>360</v>
      </c>
      <c r="M1441" s="23">
        <f t="shared" si="499"/>
        <v>1.032877839772842</v>
      </c>
      <c r="N1441" s="35">
        <f t="shared" si="500"/>
        <v>-0.40716641738190851</v>
      </c>
      <c r="O1441" s="87">
        <f t="shared" si="501"/>
        <v>1.0841865634170142</v>
      </c>
      <c r="P1441" s="142">
        <f t="shared" si="502"/>
        <v>9.1102108482227369</v>
      </c>
      <c r="R1441" s="60">
        <v>41268</v>
      </c>
      <c r="S1441" s="122">
        <v>1431</v>
      </c>
      <c r="T1441" s="73">
        <f>'Calcul Es et Ea'!C1440</f>
        <v>13.241350000000001</v>
      </c>
      <c r="U1441" s="65">
        <f>'Calcul Es et Ea'!D1440</f>
        <v>7.4891230000000002</v>
      </c>
      <c r="V1441" s="33">
        <f t="shared" si="484"/>
        <v>6.8432259807509919</v>
      </c>
      <c r="W1441" s="33">
        <f t="shared" si="485"/>
        <v>4.1514521594280307</v>
      </c>
      <c r="X1441" s="35">
        <f t="shared" si="486"/>
        <v>0.60665133244254499</v>
      </c>
      <c r="Y1441" s="25">
        <f t="shared" si="487"/>
        <v>3.1966181627595835</v>
      </c>
      <c r="AA1441" s="60">
        <v>41268</v>
      </c>
      <c r="AB1441" s="122">
        <v>1431</v>
      </c>
      <c r="AC1441" s="73">
        <f t="shared" si="503"/>
        <v>13.241350000000001</v>
      </c>
      <c r="AD1441" s="65">
        <f t="shared" si="504"/>
        <v>7.4891230000000002</v>
      </c>
      <c r="AE1441" s="33">
        <f>'Calcul Es et Ea'!I1440</f>
        <v>1.1518804817563653</v>
      </c>
      <c r="AF1441" s="47">
        <f t="shared" si="488"/>
        <v>286.40135000000004</v>
      </c>
      <c r="AG1441" s="47">
        <f t="shared" si="489"/>
        <v>280.64912300000003</v>
      </c>
      <c r="AH1441" s="33">
        <f t="shared" si="490"/>
        <v>32.988467172822631</v>
      </c>
      <c r="AI1441" s="33">
        <f t="shared" si="491"/>
        <v>30.417019134210147</v>
      </c>
      <c r="AJ1441" s="25">
        <f t="shared" si="492"/>
        <v>2.8211009585646436</v>
      </c>
    </row>
    <row r="1442" spans="1:36" x14ac:dyDescent="0.45">
      <c r="A1442" s="60">
        <v>41269</v>
      </c>
      <c r="B1442" s="122">
        <v>1432</v>
      </c>
      <c r="C1442" s="89">
        <f t="shared" si="493"/>
        <v>3.0420479781788927</v>
      </c>
      <c r="D1442" s="75">
        <f t="shared" si="494"/>
        <v>2.5642489179027015</v>
      </c>
      <c r="E1442" s="75">
        <f t="shared" si="495"/>
        <v>0.47779906027619123</v>
      </c>
      <c r="G1442" s="111">
        <v>41269</v>
      </c>
      <c r="H1442" s="140">
        <v>1432</v>
      </c>
      <c r="I1442" s="149">
        <f t="shared" si="496"/>
        <v>2012</v>
      </c>
      <c r="J1442" s="13">
        <f t="shared" si="497"/>
        <v>12</v>
      </c>
      <c r="K1442" s="13">
        <f t="shared" si="498"/>
        <v>26</v>
      </c>
      <c r="L1442" s="144">
        <f t="shared" si="505"/>
        <v>361</v>
      </c>
      <c r="M1442" s="23">
        <f t="shared" si="499"/>
        <v>1.0329218000751172</v>
      </c>
      <c r="N1442" s="35">
        <f t="shared" si="500"/>
        <v>-0.40644019719899055</v>
      </c>
      <c r="O1442" s="87">
        <f t="shared" si="501"/>
        <v>1.0852424962775178</v>
      </c>
      <c r="P1442" s="142">
        <f t="shared" si="502"/>
        <v>9.1379355595085645</v>
      </c>
      <c r="R1442" s="60">
        <v>41269</v>
      </c>
      <c r="S1442" s="122">
        <v>1432</v>
      </c>
      <c r="T1442" s="73">
        <f>'Calcul Es et Ea'!C1441</f>
        <v>11.83079</v>
      </c>
      <c r="U1442" s="65">
        <f>'Calcul Es et Ea'!D1441</f>
        <v>6.6529660000000002</v>
      </c>
      <c r="V1442" s="33">
        <f t="shared" ref="V1442:V1505" si="506">(0.75+2*$T$2/100000)*P1442</f>
        <v>6.8640516748804536</v>
      </c>
      <c r="W1442" s="33">
        <f t="shared" ref="W1442:W1505" si="507">$T$4*SQRT(T1442-U1442)*P1442</f>
        <v>3.9507116599725878</v>
      </c>
      <c r="X1442" s="35">
        <f t="shared" ref="X1442:X1505" si="508">IF(W1442/V1442&lt;=1,W1442/V1442,1)</f>
        <v>0.57556554744926136</v>
      </c>
      <c r="Y1442" s="25">
        <f t="shared" ref="Y1442:Y1505" si="509">0.77*W1442</f>
        <v>3.0420479781788927</v>
      </c>
      <c r="AA1442" s="60">
        <v>41269</v>
      </c>
      <c r="AB1442" s="122">
        <v>1432</v>
      </c>
      <c r="AC1442" s="73">
        <f t="shared" si="503"/>
        <v>11.83079</v>
      </c>
      <c r="AD1442" s="65">
        <f t="shared" si="504"/>
        <v>6.6529660000000002</v>
      </c>
      <c r="AE1442" s="33">
        <f>'Calcul Es et Ea'!I1441</f>
        <v>1.1104350976076349</v>
      </c>
      <c r="AF1442" s="47">
        <f t="shared" ref="AF1442:AF1505" si="510">273.16+AC1442</f>
        <v>284.99079</v>
      </c>
      <c r="AG1442" s="47">
        <f t="shared" ref="AG1442:AG1505" si="511">273.16+AD1442</f>
        <v>279.81296600000002</v>
      </c>
      <c r="AH1442" s="33">
        <f t="shared" ref="AH1442:AH1505" si="512">$E$2*AF1442^4</f>
        <v>32.343364421166086</v>
      </c>
      <c r="AI1442" s="33">
        <f t="shared" ref="AI1442:AI1505" si="513">$E$2*AG1442^4</f>
        <v>30.056141956445057</v>
      </c>
      <c r="AJ1442" s="25">
        <f t="shared" ref="AJ1442:AJ1505" si="514">(AH1442+AI1442)/2*(0.34-0.14*SQRT(AE1442))*(1.35*X1442-0.35)</f>
        <v>2.5642489179027015</v>
      </c>
    </row>
    <row r="1443" spans="1:36" x14ac:dyDescent="0.45">
      <c r="A1443" s="60">
        <v>41270</v>
      </c>
      <c r="B1443" s="121">
        <v>1433</v>
      </c>
      <c r="C1443" s="89">
        <f t="shared" si="493"/>
        <v>2.6643948151217933</v>
      </c>
      <c r="D1443" s="75">
        <f t="shared" si="494"/>
        <v>2.0036005774102352</v>
      </c>
      <c r="E1443" s="75">
        <f t="shared" si="495"/>
        <v>0.6607942377115581</v>
      </c>
      <c r="G1443" s="111">
        <v>41270</v>
      </c>
      <c r="H1443" s="139">
        <v>1433</v>
      </c>
      <c r="I1443" s="149">
        <f t="shared" si="496"/>
        <v>2012</v>
      </c>
      <c r="J1443" s="13">
        <f t="shared" si="497"/>
        <v>12</v>
      </c>
      <c r="K1443" s="13">
        <f t="shared" si="498"/>
        <v>27</v>
      </c>
      <c r="L1443" s="144">
        <f t="shared" si="505"/>
        <v>362</v>
      </c>
      <c r="M1443" s="23">
        <f t="shared" si="499"/>
        <v>1.0329560049375197</v>
      </c>
      <c r="N1443" s="35">
        <f t="shared" si="500"/>
        <v>-0.40559354001394465</v>
      </c>
      <c r="O1443" s="87">
        <f t="shared" si="501"/>
        <v>1.0864719714839255</v>
      </c>
      <c r="P1443" s="142">
        <f t="shared" si="502"/>
        <v>9.1701337533224248</v>
      </c>
      <c r="R1443" s="60">
        <v>41270</v>
      </c>
      <c r="S1443" s="121">
        <v>1433</v>
      </c>
      <c r="T1443" s="73">
        <f>'Calcul Es et Ea'!C1442</f>
        <v>12.393140000000001</v>
      </c>
      <c r="U1443" s="65">
        <f>'Calcul Es et Ea'!D1442</f>
        <v>8.4489560000000008</v>
      </c>
      <c r="V1443" s="33">
        <f t="shared" si="506"/>
        <v>6.8882376701456733</v>
      </c>
      <c r="W1443" s="33">
        <f t="shared" si="507"/>
        <v>3.4602530066516795</v>
      </c>
      <c r="X1443" s="35">
        <f t="shared" si="508"/>
        <v>0.50234227858437142</v>
      </c>
      <c r="Y1443" s="25">
        <f t="shared" si="509"/>
        <v>2.6643948151217933</v>
      </c>
      <c r="AA1443" s="60">
        <v>41270</v>
      </c>
      <c r="AB1443" s="121">
        <v>1433</v>
      </c>
      <c r="AC1443" s="73">
        <f t="shared" si="503"/>
        <v>12.393140000000001</v>
      </c>
      <c r="AD1443" s="65">
        <f t="shared" si="504"/>
        <v>8.4489560000000008</v>
      </c>
      <c r="AE1443" s="33">
        <f>'Calcul Es et Ea'!I1442</f>
        <v>1.110044001473578</v>
      </c>
      <c r="AF1443" s="47">
        <f t="shared" si="510"/>
        <v>285.55314000000004</v>
      </c>
      <c r="AG1443" s="47">
        <f t="shared" si="511"/>
        <v>281.60895600000003</v>
      </c>
      <c r="AH1443" s="33">
        <f t="shared" si="512"/>
        <v>32.599403518145877</v>
      </c>
      <c r="AI1443" s="33">
        <f t="shared" si="513"/>
        <v>30.835269138333636</v>
      </c>
      <c r="AJ1443" s="25">
        <f t="shared" si="514"/>
        <v>2.0036005774102352</v>
      </c>
    </row>
    <row r="1444" spans="1:36" x14ac:dyDescent="0.45">
      <c r="A1444" s="60">
        <v>41271</v>
      </c>
      <c r="B1444" s="122">
        <v>1434</v>
      </c>
      <c r="C1444" s="89">
        <f t="shared" si="493"/>
        <v>3.1435327478145139</v>
      </c>
      <c r="D1444" s="75">
        <f t="shared" si="494"/>
        <v>2.6361902984359156</v>
      </c>
      <c r="E1444" s="75">
        <f t="shared" si="495"/>
        <v>0.50734244937859829</v>
      </c>
      <c r="G1444" s="111">
        <v>41271</v>
      </c>
      <c r="H1444" s="140">
        <v>1434</v>
      </c>
      <c r="I1444" s="149">
        <f t="shared" si="496"/>
        <v>2012</v>
      </c>
      <c r="J1444" s="13">
        <f t="shared" si="497"/>
        <v>12</v>
      </c>
      <c r="K1444" s="13">
        <f t="shared" si="498"/>
        <v>28</v>
      </c>
      <c r="L1444" s="144">
        <f t="shared" si="505"/>
        <v>363</v>
      </c>
      <c r="M1444" s="23">
        <f t="shared" si="499"/>
        <v>1.0329804442244102</v>
      </c>
      <c r="N1444" s="35">
        <f t="shared" si="500"/>
        <v>-0.40462669670956708</v>
      </c>
      <c r="O1444" s="87">
        <f t="shared" si="501"/>
        <v>1.08787391181277</v>
      </c>
      <c r="P1444" s="142">
        <f t="shared" si="502"/>
        <v>9.2068063445094435</v>
      </c>
      <c r="R1444" s="60">
        <v>41271</v>
      </c>
      <c r="S1444" s="122">
        <v>1434</v>
      </c>
      <c r="T1444" s="73">
        <f>'Calcul Es et Ea'!C1443</f>
        <v>13.22555</v>
      </c>
      <c r="U1444" s="65">
        <f>'Calcul Es et Ea'!D1443</f>
        <v>7.7789020000000004</v>
      </c>
      <c r="V1444" s="33">
        <f t="shared" si="506"/>
        <v>6.9157846537417136</v>
      </c>
      <c r="W1444" s="33">
        <f t="shared" si="507"/>
        <v>4.0825100620967714</v>
      </c>
      <c r="X1444" s="35">
        <f t="shared" si="508"/>
        <v>0.59031769589412697</v>
      </c>
      <c r="Y1444" s="25">
        <f t="shared" si="509"/>
        <v>3.1435327478145139</v>
      </c>
      <c r="AA1444" s="60">
        <v>41271</v>
      </c>
      <c r="AB1444" s="122">
        <v>1434</v>
      </c>
      <c r="AC1444" s="73">
        <f t="shared" si="503"/>
        <v>13.22555</v>
      </c>
      <c r="AD1444" s="65">
        <f t="shared" si="504"/>
        <v>7.7789020000000004</v>
      </c>
      <c r="AE1444" s="33">
        <f>'Calcul Es et Ea'!I1443</f>
        <v>1.2145950606097755</v>
      </c>
      <c r="AF1444" s="47">
        <f t="shared" si="510"/>
        <v>286.38555000000002</v>
      </c>
      <c r="AG1444" s="47">
        <f t="shared" si="511"/>
        <v>280.93890200000004</v>
      </c>
      <c r="AH1444" s="33">
        <f t="shared" si="512"/>
        <v>32.981188231551975</v>
      </c>
      <c r="AI1444" s="33">
        <f t="shared" si="513"/>
        <v>30.542839933069608</v>
      </c>
      <c r="AJ1444" s="25">
        <f t="shared" si="514"/>
        <v>2.6361902984359156</v>
      </c>
    </row>
    <row r="1445" spans="1:36" x14ac:dyDescent="0.45">
      <c r="A1445" s="60">
        <v>41272</v>
      </c>
      <c r="B1445" s="122">
        <v>1435</v>
      </c>
      <c r="C1445" s="89">
        <f t="shared" si="493"/>
        <v>3.3459933998235671</v>
      </c>
      <c r="D1445" s="75">
        <f t="shared" si="494"/>
        <v>2.9430089568282503</v>
      </c>
      <c r="E1445" s="75">
        <f t="shared" si="495"/>
        <v>0.40298444299531688</v>
      </c>
      <c r="G1445" s="111">
        <v>41272</v>
      </c>
      <c r="H1445" s="140">
        <v>1435</v>
      </c>
      <c r="I1445" s="149">
        <f t="shared" si="496"/>
        <v>2012</v>
      </c>
      <c r="J1445" s="13">
        <f t="shared" si="497"/>
        <v>12</v>
      </c>
      <c r="K1445" s="13">
        <f t="shared" si="498"/>
        <v>29</v>
      </c>
      <c r="L1445" s="144">
        <f t="shared" si="505"/>
        <v>364</v>
      </c>
      <c r="M1445" s="23">
        <f t="shared" si="499"/>
        <v>1.0329951106939008</v>
      </c>
      <c r="N1445" s="35">
        <f t="shared" si="500"/>
        <v>-0.40353995378239521</v>
      </c>
      <c r="O1445" s="87">
        <f t="shared" si="501"/>
        <v>1.0894470963236536</v>
      </c>
      <c r="P1445" s="142">
        <f t="shared" si="502"/>
        <v>9.2479541152567233</v>
      </c>
      <c r="R1445" s="60">
        <v>41272</v>
      </c>
      <c r="S1445" s="122">
        <v>1435</v>
      </c>
      <c r="T1445" s="73">
        <f>'Calcul Es et Ea'!C1444</f>
        <v>13.65607</v>
      </c>
      <c r="U1445" s="65">
        <f>'Calcul Es et Ea'!D1444</f>
        <v>7.5400320000000001</v>
      </c>
      <c r="V1445" s="33">
        <f t="shared" si="506"/>
        <v>6.9466932132162409</v>
      </c>
      <c r="W1445" s="33">
        <f t="shared" si="507"/>
        <v>4.3454459737968403</v>
      </c>
      <c r="X1445" s="35">
        <f t="shared" si="508"/>
        <v>0.62554165563689079</v>
      </c>
      <c r="Y1445" s="25">
        <f t="shared" si="509"/>
        <v>3.3459933998235671</v>
      </c>
      <c r="AA1445" s="60">
        <v>41272</v>
      </c>
      <c r="AB1445" s="122">
        <v>1435</v>
      </c>
      <c r="AC1445" s="73">
        <f t="shared" si="503"/>
        <v>13.65607</v>
      </c>
      <c r="AD1445" s="65">
        <f t="shared" si="504"/>
        <v>7.5400320000000001</v>
      </c>
      <c r="AE1445" s="33">
        <f>'Calcul Es et Ea'!I1444</f>
        <v>1.1927035488133704</v>
      </c>
      <c r="AF1445" s="47">
        <f t="shared" si="510"/>
        <v>286.81607000000002</v>
      </c>
      <c r="AG1445" s="47">
        <f t="shared" si="511"/>
        <v>280.70003200000002</v>
      </c>
      <c r="AH1445" s="33">
        <f t="shared" si="512"/>
        <v>33.179956796207719</v>
      </c>
      <c r="AI1445" s="33">
        <f t="shared" si="513"/>
        <v>30.439095403712006</v>
      </c>
      <c r="AJ1445" s="25">
        <f t="shared" si="514"/>
        <v>2.9430089568282503</v>
      </c>
    </row>
    <row r="1446" spans="1:36" x14ac:dyDescent="0.45">
      <c r="A1446" s="60">
        <v>41273</v>
      </c>
      <c r="B1446" s="121">
        <v>1436</v>
      </c>
      <c r="C1446" s="89">
        <f t="shared" si="493"/>
        <v>3.3145611215147444</v>
      </c>
      <c r="D1446" s="75">
        <f t="shared" si="494"/>
        <v>2.9322935626631801</v>
      </c>
      <c r="E1446" s="75">
        <f t="shared" si="495"/>
        <v>0.38226755885156427</v>
      </c>
      <c r="G1446" s="111">
        <v>41273</v>
      </c>
      <c r="H1446" s="139">
        <v>1436</v>
      </c>
      <c r="I1446" s="149">
        <f t="shared" si="496"/>
        <v>2012</v>
      </c>
      <c r="J1446" s="13">
        <f t="shared" si="497"/>
        <v>12</v>
      </c>
      <c r="K1446" s="13">
        <f t="shared" si="498"/>
        <v>30</v>
      </c>
      <c r="L1446" s="144">
        <f t="shared" si="505"/>
        <v>365</v>
      </c>
      <c r="M1446" s="23">
        <f t="shared" si="499"/>
        <v>1.0329999999999999</v>
      </c>
      <c r="N1446" s="35">
        <f t="shared" si="500"/>
        <v>-0.40233363325781202</v>
      </c>
      <c r="O1446" s="87">
        <f t="shared" si="501"/>
        <v>1.0911901642583532</v>
      </c>
      <c r="P1446" s="142">
        <f t="shared" si="502"/>
        <v>9.2935776736325177</v>
      </c>
      <c r="R1446" s="60">
        <v>41273</v>
      </c>
      <c r="S1446" s="121">
        <v>1436</v>
      </c>
      <c r="T1446" s="73">
        <f>'Calcul Es et Ea'!C1445</f>
        <v>12.17911</v>
      </c>
      <c r="U1446" s="65">
        <f>'Calcul Es et Ea'!D1445</f>
        <v>6.2362219999999997</v>
      </c>
      <c r="V1446" s="33">
        <f t="shared" si="506"/>
        <v>6.9809638053258025</v>
      </c>
      <c r="W1446" s="33">
        <f t="shared" si="507"/>
        <v>4.3046248331360317</v>
      </c>
      <c r="X1446" s="35">
        <f t="shared" si="508"/>
        <v>0.61662328486104134</v>
      </c>
      <c r="Y1446" s="25">
        <f t="shared" si="509"/>
        <v>3.3145611215147444</v>
      </c>
      <c r="AA1446" s="60">
        <v>41273</v>
      </c>
      <c r="AB1446" s="121">
        <v>1436</v>
      </c>
      <c r="AC1446" s="73">
        <f t="shared" si="503"/>
        <v>12.17911</v>
      </c>
      <c r="AD1446" s="65">
        <f t="shared" si="504"/>
        <v>6.2362219999999997</v>
      </c>
      <c r="AE1446" s="33">
        <f>'Calcul Es et Ea'!I1445</f>
        <v>1.0745776484288656</v>
      </c>
      <c r="AF1446" s="47">
        <f t="shared" si="510"/>
        <v>285.33911000000001</v>
      </c>
      <c r="AG1446" s="47">
        <f t="shared" si="511"/>
        <v>279.39622200000002</v>
      </c>
      <c r="AH1446" s="33">
        <f t="shared" si="512"/>
        <v>32.501776718594755</v>
      </c>
      <c r="AI1446" s="33">
        <f t="shared" si="513"/>
        <v>29.877483165812876</v>
      </c>
      <c r="AJ1446" s="25">
        <f t="shared" si="514"/>
        <v>2.9322935626631801</v>
      </c>
    </row>
    <row r="1447" spans="1:36" x14ac:dyDescent="0.45">
      <c r="A1447" s="60">
        <v>41274</v>
      </c>
      <c r="B1447" s="122">
        <v>1437</v>
      </c>
      <c r="C1447" s="89">
        <f t="shared" si="493"/>
        <v>3.4876254622099103</v>
      </c>
      <c r="D1447" s="75">
        <f t="shared" si="494"/>
        <v>3.1296216194236899</v>
      </c>
      <c r="E1447" s="75">
        <f t="shared" si="495"/>
        <v>0.35800384278622044</v>
      </c>
      <c r="G1447" s="111">
        <v>41274</v>
      </c>
      <c r="H1447" s="140">
        <v>1437</v>
      </c>
      <c r="I1447" s="149">
        <f t="shared" si="496"/>
        <v>2012</v>
      </c>
      <c r="J1447" s="13">
        <f t="shared" si="497"/>
        <v>12</v>
      </c>
      <c r="K1447" s="13">
        <f t="shared" si="498"/>
        <v>31</v>
      </c>
      <c r="L1447" s="144">
        <f t="shared" si="505"/>
        <v>366</v>
      </c>
      <c r="M1447" s="23">
        <f t="shared" si="499"/>
        <v>1.0329951106939008</v>
      </c>
      <c r="N1447" s="35">
        <f t="shared" si="500"/>
        <v>-0.40100809259462372</v>
      </c>
      <c r="O1447" s="87">
        <f t="shared" si="501"/>
        <v>1.0931016193400398</v>
      </c>
      <c r="P1447" s="142">
        <f t="shared" si="502"/>
        <v>9.3436774077983866</v>
      </c>
      <c r="R1447" s="60">
        <v>41274</v>
      </c>
      <c r="S1447" s="122">
        <v>1437</v>
      </c>
      <c r="T1447" s="73">
        <f>'Calcul Es et Ea'!C1446</f>
        <v>13.08797</v>
      </c>
      <c r="U1447" s="65">
        <f>'Calcul Es et Ea'!D1446</f>
        <v>6.5786540000000002</v>
      </c>
      <c r="V1447" s="33">
        <f t="shared" si="506"/>
        <v>7.0185967216418366</v>
      </c>
      <c r="W1447" s="33">
        <f t="shared" si="507"/>
        <v>4.5293837171557279</v>
      </c>
      <c r="X1447" s="35">
        <f t="shared" si="508"/>
        <v>0.64534035745199281</v>
      </c>
      <c r="Y1447" s="25">
        <f t="shared" si="509"/>
        <v>3.4876254622099103</v>
      </c>
      <c r="AA1447" s="60">
        <v>41274</v>
      </c>
      <c r="AB1447" s="122">
        <v>1437</v>
      </c>
      <c r="AC1447" s="73">
        <f t="shared" si="503"/>
        <v>13.08797</v>
      </c>
      <c r="AD1447" s="65">
        <f t="shared" si="504"/>
        <v>6.5786540000000002</v>
      </c>
      <c r="AE1447" s="33">
        <f>'Calcul Es et Ea'!I1446</f>
        <v>1.1358135566702054</v>
      </c>
      <c r="AF1447" s="47">
        <f t="shared" si="510"/>
        <v>286.24797000000001</v>
      </c>
      <c r="AG1447" s="47">
        <f t="shared" si="511"/>
        <v>279.738654</v>
      </c>
      <c r="AH1447" s="33">
        <f t="shared" si="512"/>
        <v>32.917857059221305</v>
      </c>
      <c r="AI1447" s="33">
        <f t="shared" si="513"/>
        <v>30.024225745455016</v>
      </c>
      <c r="AJ1447" s="25">
        <f t="shared" si="514"/>
        <v>3.1296216194236899</v>
      </c>
    </row>
    <row r="1448" spans="1:36" x14ac:dyDescent="0.45">
      <c r="A1448" s="60">
        <v>41275</v>
      </c>
      <c r="B1448" s="122">
        <v>1438</v>
      </c>
      <c r="C1448" s="89">
        <f t="shared" si="493"/>
        <v>3.4229293961912828</v>
      </c>
      <c r="D1448" s="75">
        <f t="shared" si="494"/>
        <v>3.0900308553869982</v>
      </c>
      <c r="E1448" s="75">
        <f t="shared" si="495"/>
        <v>0.3328985408042846</v>
      </c>
      <c r="G1448" s="111">
        <v>41275</v>
      </c>
      <c r="H1448" s="140">
        <v>1438</v>
      </c>
      <c r="I1448" s="149">
        <f t="shared" si="496"/>
        <v>2013</v>
      </c>
      <c r="J1448" s="13">
        <f t="shared" si="497"/>
        <v>1</v>
      </c>
      <c r="K1448" s="13">
        <f t="shared" si="498"/>
        <v>1</v>
      </c>
      <c r="L1448" s="144">
        <v>1</v>
      </c>
      <c r="M1448" s="23">
        <f t="shared" si="499"/>
        <v>1.0329951106939008</v>
      </c>
      <c r="N1448" s="35">
        <f t="shared" si="500"/>
        <v>-0.40100809259462372</v>
      </c>
      <c r="O1448" s="87">
        <f t="shared" si="501"/>
        <v>1.0931016193400398</v>
      </c>
      <c r="P1448" s="142">
        <f t="shared" si="502"/>
        <v>9.3436774077983866</v>
      </c>
      <c r="R1448" s="60">
        <v>41275</v>
      </c>
      <c r="S1448" s="122">
        <v>1438</v>
      </c>
      <c r="T1448" s="73">
        <f>'Calcul Es et Ea'!C1447</f>
        <v>10.93979</v>
      </c>
      <c r="U1448" s="65">
        <f>'Calcul Es et Ea'!D1447</f>
        <v>4.6697319999999998</v>
      </c>
      <c r="V1448" s="33">
        <f t="shared" si="506"/>
        <v>7.0185967216418366</v>
      </c>
      <c r="W1448" s="33">
        <f t="shared" si="507"/>
        <v>4.445362852196471</v>
      </c>
      <c r="X1448" s="35">
        <f t="shared" si="508"/>
        <v>0.63336918026493794</v>
      </c>
      <c r="Y1448" s="25">
        <f t="shared" si="509"/>
        <v>3.4229293961912828</v>
      </c>
      <c r="AA1448" s="60">
        <v>41275</v>
      </c>
      <c r="AB1448" s="122">
        <v>1438</v>
      </c>
      <c r="AC1448" s="73">
        <f t="shared" si="503"/>
        <v>10.93979</v>
      </c>
      <c r="AD1448" s="65">
        <f t="shared" si="504"/>
        <v>4.6697319999999998</v>
      </c>
      <c r="AE1448" s="33">
        <f>'Calcul Es et Ea'!I1447</f>
        <v>0.99864353256471128</v>
      </c>
      <c r="AF1448" s="47">
        <f t="shared" si="510"/>
        <v>284.09979000000004</v>
      </c>
      <c r="AG1448" s="47">
        <f t="shared" si="511"/>
        <v>277.82973200000004</v>
      </c>
      <c r="AH1448" s="33">
        <f t="shared" si="512"/>
        <v>31.940781954108662</v>
      </c>
      <c r="AI1448" s="33">
        <f t="shared" si="513"/>
        <v>29.213041335496253</v>
      </c>
      <c r="AJ1448" s="25">
        <f t="shared" si="514"/>
        <v>3.0900308553869982</v>
      </c>
    </row>
    <row r="1449" spans="1:36" x14ac:dyDescent="0.45">
      <c r="A1449" s="60">
        <v>41276</v>
      </c>
      <c r="B1449" s="121">
        <v>1439</v>
      </c>
      <c r="C1449" s="89">
        <f t="shared" si="493"/>
        <v>4.2106112160391458</v>
      </c>
      <c r="D1449" s="75">
        <f t="shared" si="494"/>
        <v>4.2465073684013586</v>
      </c>
      <c r="E1449" s="75">
        <f t="shared" si="495"/>
        <v>-3.5896152362212774E-2</v>
      </c>
      <c r="G1449" s="111">
        <v>41276</v>
      </c>
      <c r="H1449" s="139">
        <v>1439</v>
      </c>
      <c r="I1449" s="149">
        <f t="shared" si="496"/>
        <v>2013</v>
      </c>
      <c r="J1449" s="13">
        <f t="shared" si="497"/>
        <v>1</v>
      </c>
      <c r="K1449" s="13">
        <f t="shared" si="498"/>
        <v>2</v>
      </c>
      <c r="L1449" s="144">
        <f t="shared" si="505"/>
        <v>2</v>
      </c>
      <c r="M1449" s="23">
        <f t="shared" si="499"/>
        <v>1.0329804442244102</v>
      </c>
      <c r="N1449" s="35">
        <f t="shared" si="500"/>
        <v>-0.39956372457913614</v>
      </c>
      <c r="O1449" s="87">
        <f t="shared" si="501"/>
        <v>1.0951798344442507</v>
      </c>
      <c r="P1449" s="142">
        <f t="shared" si="502"/>
        <v>9.3982534361344712</v>
      </c>
      <c r="R1449" s="60">
        <v>41276</v>
      </c>
      <c r="S1449" s="121">
        <v>1439</v>
      </c>
      <c r="T1449" s="73">
        <f>'Calcul Es et Ea'!C1448</f>
        <v>10.266260000000001</v>
      </c>
      <c r="U1449" s="65">
        <f>'Calcul Es et Ea'!D1448</f>
        <v>0.88832259999999996</v>
      </c>
      <c r="V1449" s="33">
        <f t="shared" si="506"/>
        <v>7.0595920510867698</v>
      </c>
      <c r="W1449" s="33">
        <f t="shared" si="507"/>
        <v>5.4683262545962927</v>
      </c>
      <c r="X1449" s="35">
        <f t="shared" si="508"/>
        <v>0.77459521952893662</v>
      </c>
      <c r="Y1449" s="25">
        <f t="shared" si="509"/>
        <v>4.2106112160391458</v>
      </c>
      <c r="AA1449" s="60">
        <v>41276</v>
      </c>
      <c r="AB1449" s="121">
        <v>1439</v>
      </c>
      <c r="AC1449" s="73">
        <f t="shared" si="503"/>
        <v>10.266260000000001</v>
      </c>
      <c r="AD1449" s="65">
        <f t="shared" si="504"/>
        <v>0.88832259999999996</v>
      </c>
      <c r="AE1449" s="33">
        <f>'Calcul Es et Ea'!I1448</f>
        <v>0.91766988677828376</v>
      </c>
      <c r="AF1449" s="47">
        <f t="shared" si="510"/>
        <v>283.42626000000001</v>
      </c>
      <c r="AG1449" s="47">
        <f t="shared" si="511"/>
        <v>274.04832260000001</v>
      </c>
      <c r="AH1449" s="33">
        <f t="shared" si="512"/>
        <v>31.638962759100874</v>
      </c>
      <c r="AI1449" s="33">
        <f t="shared" si="513"/>
        <v>27.654797705689777</v>
      </c>
      <c r="AJ1449" s="25">
        <f t="shared" si="514"/>
        <v>4.2465073684013586</v>
      </c>
    </row>
    <row r="1450" spans="1:36" x14ac:dyDescent="0.45">
      <c r="A1450" s="60">
        <v>41277</v>
      </c>
      <c r="B1450" s="122">
        <v>1440</v>
      </c>
      <c r="C1450" s="89">
        <f t="shared" si="493"/>
        <v>2.5338878224450112</v>
      </c>
      <c r="D1450" s="75">
        <f t="shared" si="494"/>
        <v>1.6288634788164735</v>
      </c>
      <c r="E1450" s="75">
        <f t="shared" si="495"/>
        <v>0.90502434362853768</v>
      </c>
      <c r="G1450" s="111">
        <v>41277</v>
      </c>
      <c r="H1450" s="140">
        <v>1440</v>
      </c>
      <c r="I1450" s="149">
        <f t="shared" si="496"/>
        <v>2013</v>
      </c>
      <c r="J1450" s="13">
        <f t="shared" si="497"/>
        <v>1</v>
      </c>
      <c r="K1450" s="13">
        <f t="shared" si="498"/>
        <v>3</v>
      </c>
      <c r="L1450" s="144">
        <f t="shared" si="505"/>
        <v>3</v>
      </c>
      <c r="M1450" s="23">
        <f t="shared" si="499"/>
        <v>1.0329560049375197</v>
      </c>
      <c r="N1450" s="35">
        <f t="shared" si="500"/>
        <v>-0.39800095720876433</v>
      </c>
      <c r="O1450" s="87">
        <f t="shared" si="501"/>
        <v>1.0974230566113299</v>
      </c>
      <c r="P1450" s="142">
        <f t="shared" si="502"/>
        <v>9.4573055535383705</v>
      </c>
      <c r="R1450" s="60">
        <v>41277</v>
      </c>
      <c r="S1450" s="122">
        <v>1440</v>
      </c>
      <c r="T1450" s="73">
        <f>'Calcul Es et Ea'!C1449</f>
        <v>11.186809999999999</v>
      </c>
      <c r="U1450" s="65">
        <f>'Calcul Es et Ea'!D1449</f>
        <v>7.8329009999999997</v>
      </c>
      <c r="V1450" s="33">
        <f t="shared" si="506"/>
        <v>7.103949639595883</v>
      </c>
      <c r="W1450" s="33">
        <f t="shared" si="507"/>
        <v>3.2907634057727417</v>
      </c>
      <c r="X1450" s="35">
        <f t="shared" si="508"/>
        <v>0.46323011461550012</v>
      </c>
      <c r="Y1450" s="25">
        <f t="shared" si="509"/>
        <v>2.5338878224450112</v>
      </c>
      <c r="AA1450" s="60">
        <v>41277</v>
      </c>
      <c r="AB1450" s="122">
        <v>1440</v>
      </c>
      <c r="AC1450" s="73">
        <f t="shared" si="503"/>
        <v>11.186809999999999</v>
      </c>
      <c r="AD1450" s="65">
        <f t="shared" si="504"/>
        <v>7.8329009999999997</v>
      </c>
      <c r="AE1450" s="33">
        <f>'Calcul Es et Ea'!I1449</f>
        <v>1.1643261184621594</v>
      </c>
      <c r="AF1450" s="47">
        <f t="shared" si="510"/>
        <v>284.34681</v>
      </c>
      <c r="AG1450" s="47">
        <f t="shared" si="511"/>
        <v>280.99290100000002</v>
      </c>
      <c r="AH1450" s="33">
        <f t="shared" si="512"/>
        <v>32.052014817377625</v>
      </c>
      <c r="AI1450" s="33">
        <f t="shared" si="513"/>
        <v>30.566329145469375</v>
      </c>
      <c r="AJ1450" s="25">
        <f t="shared" si="514"/>
        <v>1.6288634788164735</v>
      </c>
    </row>
    <row r="1451" spans="1:36" x14ac:dyDescent="0.45">
      <c r="A1451" s="60">
        <v>41278</v>
      </c>
      <c r="B1451" s="122">
        <v>1441</v>
      </c>
      <c r="C1451" s="89">
        <f t="shared" si="493"/>
        <v>1.554001565153933</v>
      </c>
      <c r="D1451" s="75">
        <f t="shared" si="494"/>
        <v>0.18383019083026189</v>
      </c>
      <c r="E1451" s="75">
        <f t="shared" si="495"/>
        <v>1.370171374323671</v>
      </c>
      <c r="G1451" s="111">
        <v>41278</v>
      </c>
      <c r="H1451" s="140">
        <v>1441</v>
      </c>
      <c r="I1451" s="149">
        <f t="shared" si="496"/>
        <v>2013</v>
      </c>
      <c r="J1451" s="13">
        <f t="shared" si="497"/>
        <v>1</v>
      </c>
      <c r="K1451" s="13">
        <f t="shared" si="498"/>
        <v>4</v>
      </c>
      <c r="L1451" s="144">
        <f t="shared" si="505"/>
        <v>4</v>
      </c>
      <c r="M1451" s="23">
        <f t="shared" si="499"/>
        <v>1.0329218000751172</v>
      </c>
      <c r="N1451" s="35">
        <f t="shared" si="500"/>
        <v>-0.39632025356520739</v>
      </c>
      <c r="O1451" s="87">
        <f t="shared" si="501"/>
        <v>1.0998294123684726</v>
      </c>
      <c r="P1451" s="142">
        <f t="shared" si="502"/>
        <v>9.5208331741758645</v>
      </c>
      <c r="R1451" s="60">
        <v>41278</v>
      </c>
      <c r="S1451" s="122">
        <v>1441</v>
      </c>
      <c r="T1451" s="73">
        <f>'Calcul Es et Ea'!C1450</f>
        <v>9.530659</v>
      </c>
      <c r="U1451" s="65">
        <f>'Calcul Es et Ea'!D1450</f>
        <v>8.2859599999999993</v>
      </c>
      <c r="V1451" s="33">
        <f t="shared" si="506"/>
        <v>7.151669047113943</v>
      </c>
      <c r="W1451" s="33">
        <f t="shared" si="507"/>
        <v>2.0181838508492635</v>
      </c>
      <c r="X1451" s="35">
        <f t="shared" si="508"/>
        <v>0.28219760136463556</v>
      </c>
      <c r="Y1451" s="25">
        <f t="shared" si="509"/>
        <v>1.554001565153933</v>
      </c>
      <c r="AA1451" s="60">
        <v>41278</v>
      </c>
      <c r="AB1451" s="122">
        <v>1441</v>
      </c>
      <c r="AC1451" s="73">
        <f t="shared" si="503"/>
        <v>9.530659</v>
      </c>
      <c r="AD1451" s="65">
        <f t="shared" si="504"/>
        <v>8.2859599999999993</v>
      </c>
      <c r="AE1451" s="33">
        <f>'Calcul Es et Ea'!I1450</f>
        <v>1.1287201705893277</v>
      </c>
      <c r="AF1451" s="47">
        <f t="shared" si="510"/>
        <v>282.69065900000004</v>
      </c>
      <c r="AG1451" s="47">
        <f t="shared" si="511"/>
        <v>281.44596000000001</v>
      </c>
      <c r="AH1451" s="33">
        <f t="shared" si="512"/>
        <v>31.31177778914244</v>
      </c>
      <c r="AI1451" s="33">
        <f t="shared" si="513"/>
        <v>30.763940958033356</v>
      </c>
      <c r="AJ1451" s="25">
        <f t="shared" si="514"/>
        <v>0.18383019083026189</v>
      </c>
    </row>
    <row r="1452" spans="1:36" x14ac:dyDescent="0.45">
      <c r="A1452" s="60">
        <v>41279</v>
      </c>
      <c r="B1452" s="121">
        <v>1442</v>
      </c>
      <c r="C1452" s="89">
        <f t="shared" si="493"/>
        <v>1.8326997593966001</v>
      </c>
      <c r="D1452" s="75">
        <f t="shared" si="494"/>
        <v>0.58023114413318999</v>
      </c>
      <c r="E1452" s="75">
        <f t="shared" si="495"/>
        <v>1.2524686152634101</v>
      </c>
      <c r="G1452" s="111">
        <v>41279</v>
      </c>
      <c r="H1452" s="139">
        <v>1442</v>
      </c>
      <c r="I1452" s="149">
        <f t="shared" si="496"/>
        <v>2013</v>
      </c>
      <c r="J1452" s="13">
        <f t="shared" si="497"/>
        <v>1</v>
      </c>
      <c r="K1452" s="13">
        <f t="shared" si="498"/>
        <v>5</v>
      </c>
      <c r="L1452" s="144">
        <f t="shared" si="505"/>
        <v>5</v>
      </c>
      <c r="M1452" s="23">
        <f t="shared" si="499"/>
        <v>1.032877839772842</v>
      </c>
      <c r="N1452" s="35">
        <f t="shared" si="500"/>
        <v>-0.3945221116772275</v>
      </c>
      <c r="O1452" s="87">
        <f t="shared" si="501"/>
        <v>1.1023969133282616</v>
      </c>
      <c r="P1452" s="142">
        <f t="shared" si="502"/>
        <v>9.5888352709781728</v>
      </c>
      <c r="R1452" s="60">
        <v>41279</v>
      </c>
      <c r="S1452" s="121">
        <v>1442</v>
      </c>
      <c r="T1452" s="73">
        <f>'Calcul Es et Ea'!C1451</f>
        <v>8.2392289999999999</v>
      </c>
      <c r="U1452" s="65">
        <f>'Calcul Es et Ea'!D1451</f>
        <v>6.5325090000000001</v>
      </c>
      <c r="V1452" s="33">
        <f t="shared" si="506"/>
        <v>7.2027495021479648</v>
      </c>
      <c r="W1452" s="33">
        <f t="shared" si="507"/>
        <v>2.3801295576579222</v>
      </c>
      <c r="X1452" s="35">
        <f t="shared" si="508"/>
        <v>0.33044735999053321</v>
      </c>
      <c r="Y1452" s="25">
        <f t="shared" si="509"/>
        <v>1.8326997593966001</v>
      </c>
      <c r="AA1452" s="60">
        <v>41279</v>
      </c>
      <c r="AB1452" s="121">
        <v>1442</v>
      </c>
      <c r="AC1452" s="73">
        <f t="shared" si="503"/>
        <v>8.2392289999999999</v>
      </c>
      <c r="AD1452" s="65">
        <f t="shared" si="504"/>
        <v>6.5325090000000001</v>
      </c>
      <c r="AE1452" s="33">
        <f>'Calcul Es et Ea'!I1451</f>
        <v>1.0175990927939682</v>
      </c>
      <c r="AF1452" s="47">
        <f t="shared" si="510"/>
        <v>281.39922900000005</v>
      </c>
      <c r="AG1452" s="47">
        <f t="shared" si="511"/>
        <v>279.69250900000003</v>
      </c>
      <c r="AH1452" s="33">
        <f t="shared" si="512"/>
        <v>30.743513992790255</v>
      </c>
      <c r="AI1452" s="33">
        <f t="shared" si="513"/>
        <v>30.004419757260639</v>
      </c>
      <c r="AJ1452" s="25">
        <f t="shared" si="514"/>
        <v>0.58023114413318999</v>
      </c>
    </row>
    <row r="1453" spans="1:36" x14ac:dyDescent="0.45">
      <c r="A1453" s="60">
        <v>41280</v>
      </c>
      <c r="B1453" s="122">
        <v>1443</v>
      </c>
      <c r="C1453" s="89">
        <f t="shared" si="493"/>
        <v>1.8322621008047797</v>
      </c>
      <c r="D1453" s="75">
        <f t="shared" si="494"/>
        <v>0.56543027134397439</v>
      </c>
      <c r="E1453" s="75">
        <f t="shared" si="495"/>
        <v>1.2668318294608052</v>
      </c>
      <c r="G1453" s="111">
        <v>41280</v>
      </c>
      <c r="H1453" s="140">
        <v>1443</v>
      </c>
      <c r="I1453" s="149">
        <f t="shared" si="496"/>
        <v>2013</v>
      </c>
      <c r="J1453" s="13">
        <f t="shared" si="497"/>
        <v>1</v>
      </c>
      <c r="K1453" s="13">
        <f t="shared" si="498"/>
        <v>6</v>
      </c>
      <c r="L1453" s="144">
        <f t="shared" si="505"/>
        <v>6</v>
      </c>
      <c r="M1453" s="23">
        <f t="shared" si="499"/>
        <v>1.0328241370570801</v>
      </c>
      <c r="N1453" s="35">
        <f t="shared" si="500"/>
        <v>-0.39260706437307313</v>
      </c>
      <c r="O1453" s="87">
        <f t="shared" si="501"/>
        <v>1.1051234620296724</v>
      </c>
      <c r="P1453" s="142">
        <f t="shared" si="502"/>
        <v>9.6613103121938249</v>
      </c>
      <c r="R1453" s="60">
        <v>41280</v>
      </c>
      <c r="S1453" s="122">
        <v>1443</v>
      </c>
      <c r="T1453" s="73">
        <f>'Calcul Es et Ea'!C1452</f>
        <v>6.6917739999999997</v>
      </c>
      <c r="U1453" s="65">
        <f>'Calcul Es et Ea'!D1452</f>
        <v>5.0113669999999999</v>
      </c>
      <c r="V1453" s="33">
        <f t="shared" si="506"/>
        <v>7.2571898541075139</v>
      </c>
      <c r="W1453" s="33">
        <f t="shared" si="507"/>
        <v>2.3795611698763373</v>
      </c>
      <c r="X1453" s="35">
        <f t="shared" si="508"/>
        <v>0.32789016378419861</v>
      </c>
      <c r="Y1453" s="25">
        <f t="shared" si="509"/>
        <v>1.8322621008047797</v>
      </c>
      <c r="AA1453" s="60">
        <v>41280</v>
      </c>
      <c r="AB1453" s="122">
        <v>1443</v>
      </c>
      <c r="AC1453" s="73">
        <f t="shared" si="503"/>
        <v>6.6917739999999997</v>
      </c>
      <c r="AD1453" s="65">
        <f t="shared" si="504"/>
        <v>5.0113669999999999</v>
      </c>
      <c r="AE1453" s="33">
        <f>'Calcul Es et Ea'!I1452</f>
        <v>0.92466484100125401</v>
      </c>
      <c r="AF1453" s="47">
        <f t="shared" si="510"/>
        <v>279.85177400000003</v>
      </c>
      <c r="AG1453" s="47">
        <f t="shared" si="511"/>
        <v>278.17136700000003</v>
      </c>
      <c r="AH1453" s="33">
        <f t="shared" si="512"/>
        <v>30.072819688813404</v>
      </c>
      <c r="AI1453" s="33">
        <f t="shared" si="513"/>
        <v>29.356994550502503</v>
      </c>
      <c r="AJ1453" s="25">
        <f t="shared" si="514"/>
        <v>0.56543027134397439</v>
      </c>
    </row>
    <row r="1454" spans="1:36" x14ac:dyDescent="0.45">
      <c r="A1454" s="60">
        <v>41281</v>
      </c>
      <c r="B1454" s="122">
        <v>1444</v>
      </c>
      <c r="C1454" s="89">
        <f t="shared" si="493"/>
        <v>1.2854685781153379</v>
      </c>
      <c r="D1454" s="75">
        <f t="shared" si="494"/>
        <v>-0.25723935364300671</v>
      </c>
      <c r="E1454" s="75">
        <f t="shared" si="495"/>
        <v>1.5427079317583445</v>
      </c>
      <c r="G1454" s="111">
        <v>41281</v>
      </c>
      <c r="H1454" s="140">
        <v>1444</v>
      </c>
      <c r="I1454" s="149">
        <f t="shared" si="496"/>
        <v>2013</v>
      </c>
      <c r="J1454" s="13">
        <f t="shared" si="497"/>
        <v>1</v>
      </c>
      <c r="K1454" s="13">
        <f t="shared" si="498"/>
        <v>7</v>
      </c>
      <c r="L1454" s="144">
        <f t="shared" si="505"/>
        <v>7</v>
      </c>
      <c r="M1454" s="23">
        <f t="shared" si="499"/>
        <v>1.0327607078411054</v>
      </c>
      <c r="N1454" s="35">
        <f t="shared" si="500"/>
        <v>-0.39057567912259061</v>
      </c>
      <c r="O1454" s="87">
        <f t="shared" si="501"/>
        <v>1.1080068579869713</v>
      </c>
      <c r="P1454" s="142">
        <f t="shared" si="502"/>
        <v>9.7382561953155307</v>
      </c>
      <c r="R1454" s="60">
        <v>41281</v>
      </c>
      <c r="S1454" s="122">
        <v>1444</v>
      </c>
      <c r="T1454" s="73">
        <f>'Calcul Es et Ea'!C1453</f>
        <v>5.4487449999999997</v>
      </c>
      <c r="U1454" s="65">
        <f>'Calcul Es et Ea'!D1453</f>
        <v>4.6346559999999997</v>
      </c>
      <c r="V1454" s="33">
        <f t="shared" si="506"/>
        <v>7.3149885236732146</v>
      </c>
      <c r="W1454" s="33">
        <f t="shared" si="507"/>
        <v>1.669439711838101</v>
      </c>
      <c r="X1454" s="35">
        <f t="shared" si="508"/>
        <v>0.22822178140613042</v>
      </c>
      <c r="Y1454" s="25">
        <f t="shared" si="509"/>
        <v>1.2854685781153379</v>
      </c>
      <c r="AA1454" s="60">
        <v>41281</v>
      </c>
      <c r="AB1454" s="122">
        <v>1444</v>
      </c>
      <c r="AC1454" s="73">
        <f t="shared" si="503"/>
        <v>5.4487449999999997</v>
      </c>
      <c r="AD1454" s="65">
        <f t="shared" si="504"/>
        <v>4.6346559999999997</v>
      </c>
      <c r="AE1454" s="33">
        <f>'Calcul Es et Ea'!I1453</f>
        <v>0.87514735084511686</v>
      </c>
      <c r="AF1454" s="47">
        <f t="shared" si="510"/>
        <v>278.608745</v>
      </c>
      <c r="AG1454" s="47">
        <f t="shared" si="511"/>
        <v>277.79465600000003</v>
      </c>
      <c r="AH1454" s="33">
        <f t="shared" si="512"/>
        <v>29.542066347559672</v>
      </c>
      <c r="AI1454" s="33">
        <f t="shared" si="513"/>
        <v>29.19829154469852</v>
      </c>
      <c r="AJ1454" s="25">
        <f t="shared" si="514"/>
        <v>-0.25723935364300671</v>
      </c>
    </row>
    <row r="1455" spans="1:36" x14ac:dyDescent="0.45">
      <c r="A1455" s="60">
        <v>41282</v>
      </c>
      <c r="B1455" s="121">
        <v>1445</v>
      </c>
      <c r="C1455" s="89">
        <f t="shared" si="493"/>
        <v>1.4756267285615545</v>
      </c>
      <c r="D1455" s="75">
        <f t="shared" si="494"/>
        <v>4.6056246544268677E-3</v>
      </c>
      <c r="E1455" s="75">
        <f t="shared" si="495"/>
        <v>1.4710211039071277</v>
      </c>
      <c r="G1455" s="111">
        <v>41282</v>
      </c>
      <c r="H1455" s="139">
        <v>1445</v>
      </c>
      <c r="I1455" s="149">
        <f t="shared" si="496"/>
        <v>2013</v>
      </c>
      <c r="J1455" s="13">
        <f t="shared" si="497"/>
        <v>1</v>
      </c>
      <c r="K1455" s="13">
        <f t="shared" si="498"/>
        <v>8</v>
      </c>
      <c r="L1455" s="144">
        <f t="shared" si="505"/>
        <v>8</v>
      </c>
      <c r="M1455" s="23">
        <f t="shared" si="499"/>
        <v>1.0326875709203633</v>
      </c>
      <c r="N1455" s="35">
        <f t="shared" si="500"/>
        <v>-0.38842855786907049</v>
      </c>
      <c r="O1455" s="87">
        <f t="shared" si="501"/>
        <v>1.1110448039116845</v>
      </c>
      <c r="P1455" s="142">
        <f t="shared" si="502"/>
        <v>9.8196701787112453</v>
      </c>
      <c r="R1455" s="60">
        <v>41282</v>
      </c>
      <c r="S1455" s="121">
        <v>1445</v>
      </c>
      <c r="T1455" s="73">
        <f>'Calcul Es et Ea'!C1454</f>
        <v>4.6487540000000003</v>
      </c>
      <c r="U1455" s="65">
        <f>'Calcul Es et Ea'!D1454</f>
        <v>3.5937100000000002</v>
      </c>
      <c r="V1455" s="33">
        <f t="shared" si="506"/>
        <v>7.3761434514407398</v>
      </c>
      <c r="W1455" s="33">
        <f t="shared" si="507"/>
        <v>1.9163983487812397</v>
      </c>
      <c r="X1455" s="35">
        <f t="shared" si="508"/>
        <v>0.25981034146060711</v>
      </c>
      <c r="Y1455" s="25">
        <f t="shared" si="509"/>
        <v>1.4756267285615545</v>
      </c>
      <c r="AA1455" s="60">
        <v>41282</v>
      </c>
      <c r="AB1455" s="121">
        <v>1445</v>
      </c>
      <c r="AC1455" s="73">
        <f t="shared" si="503"/>
        <v>4.6487540000000003</v>
      </c>
      <c r="AD1455" s="65">
        <f t="shared" si="504"/>
        <v>3.5937100000000002</v>
      </c>
      <c r="AE1455" s="33">
        <f>'Calcul Es et Ea'!I1454</f>
        <v>0.81525305714568397</v>
      </c>
      <c r="AF1455" s="47">
        <f t="shared" si="510"/>
        <v>277.80875400000002</v>
      </c>
      <c r="AG1455" s="47">
        <f t="shared" si="511"/>
        <v>276.75371000000001</v>
      </c>
      <c r="AH1455" s="33">
        <f t="shared" si="512"/>
        <v>29.204219215977961</v>
      </c>
      <c r="AI1455" s="33">
        <f t="shared" si="513"/>
        <v>28.763100531593864</v>
      </c>
      <c r="AJ1455" s="25">
        <f t="shared" si="514"/>
        <v>4.6056246544268677E-3</v>
      </c>
    </row>
    <row r="1456" spans="1:36" x14ac:dyDescent="0.45">
      <c r="A1456" s="60">
        <v>41283</v>
      </c>
      <c r="B1456" s="122">
        <v>1446</v>
      </c>
      <c r="C1456" s="89">
        <f t="shared" si="493"/>
        <v>2.3795578248305205</v>
      </c>
      <c r="D1456" s="75">
        <f t="shared" si="494"/>
        <v>1.2981744618778024</v>
      </c>
      <c r="E1456" s="75">
        <f t="shared" si="495"/>
        <v>1.0813833629527181</v>
      </c>
      <c r="G1456" s="111">
        <v>41283</v>
      </c>
      <c r="H1456" s="140">
        <v>1446</v>
      </c>
      <c r="I1456" s="149">
        <f t="shared" si="496"/>
        <v>2013</v>
      </c>
      <c r="J1456" s="13">
        <f t="shared" si="497"/>
        <v>1</v>
      </c>
      <c r="K1456" s="13">
        <f t="shared" si="498"/>
        <v>9</v>
      </c>
      <c r="L1456" s="144">
        <f t="shared" si="505"/>
        <v>9</v>
      </c>
      <c r="M1456" s="23">
        <f t="shared" si="499"/>
        <v>1.032604747966902</v>
      </c>
      <c r="N1456" s="35">
        <f t="shared" si="500"/>
        <v>-0.38616633685087898</v>
      </c>
      <c r="O1456" s="87">
        <f t="shared" si="501"/>
        <v>1.1142349120729029</v>
      </c>
      <c r="P1456" s="142">
        <f t="shared" si="502"/>
        <v>9.9055488112965868</v>
      </c>
      <c r="R1456" s="60">
        <v>41283</v>
      </c>
      <c r="S1456" s="122">
        <v>1446</v>
      </c>
      <c r="T1456" s="73">
        <f>'Calcul Es et Ea'!C1455</f>
        <v>6.1084889999999996</v>
      </c>
      <c r="U1456" s="65">
        <f>'Calcul Es et Ea'!D1455</f>
        <v>3.4123220000000001</v>
      </c>
      <c r="V1456" s="33">
        <f t="shared" si="506"/>
        <v>7.4406520450935449</v>
      </c>
      <c r="W1456" s="33">
        <f t="shared" si="507"/>
        <v>3.0903348374422346</v>
      </c>
      <c r="X1456" s="35">
        <f t="shared" si="508"/>
        <v>0.41533118585756718</v>
      </c>
      <c r="Y1456" s="25">
        <f t="shared" si="509"/>
        <v>2.3795578248305205</v>
      </c>
      <c r="AA1456" s="60">
        <v>41283</v>
      </c>
      <c r="AB1456" s="122">
        <v>1446</v>
      </c>
      <c r="AC1456" s="73">
        <f t="shared" si="503"/>
        <v>6.1084889999999996</v>
      </c>
      <c r="AD1456" s="65">
        <f t="shared" si="504"/>
        <v>3.4123220000000001</v>
      </c>
      <c r="AE1456" s="33">
        <f>'Calcul Es et Ea'!I1455</f>
        <v>0.85423238991589945</v>
      </c>
      <c r="AF1456" s="47">
        <f t="shared" si="510"/>
        <v>279.26848900000005</v>
      </c>
      <c r="AG1456" s="47">
        <f t="shared" si="511"/>
        <v>276.57232200000004</v>
      </c>
      <c r="AH1456" s="33">
        <f t="shared" si="512"/>
        <v>29.822883655145542</v>
      </c>
      <c r="AI1456" s="33">
        <f t="shared" si="513"/>
        <v>28.687767784531825</v>
      </c>
      <c r="AJ1456" s="25">
        <f t="shared" si="514"/>
        <v>1.2981744618778024</v>
      </c>
    </row>
    <row r="1457" spans="1:36" x14ac:dyDescent="0.45">
      <c r="A1457" s="60">
        <v>41284</v>
      </c>
      <c r="B1457" s="122">
        <v>1447</v>
      </c>
      <c r="C1457" s="89">
        <f t="shared" si="493"/>
        <v>3.2618792080535552</v>
      </c>
      <c r="D1457" s="75">
        <f t="shared" si="494"/>
        <v>2.4341369841822162</v>
      </c>
      <c r="E1457" s="75">
        <f t="shared" si="495"/>
        <v>0.827742223871339</v>
      </c>
      <c r="G1457" s="111">
        <v>41284</v>
      </c>
      <c r="H1457" s="140">
        <v>1447</v>
      </c>
      <c r="I1457" s="149">
        <f t="shared" si="496"/>
        <v>2013</v>
      </c>
      <c r="J1457" s="13">
        <f t="shared" si="497"/>
        <v>1</v>
      </c>
      <c r="K1457" s="13">
        <f t="shared" si="498"/>
        <v>10</v>
      </c>
      <c r="L1457" s="144">
        <f t="shared" si="505"/>
        <v>10</v>
      </c>
      <c r="M1457" s="23">
        <f t="shared" si="499"/>
        <v>1.03251226352295</v>
      </c>
      <c r="N1457" s="35">
        <f t="shared" si="500"/>
        <v>-0.38378968641292643</v>
      </c>
      <c r="O1457" s="87">
        <f t="shared" si="501"/>
        <v>1.1175747107615781</v>
      </c>
      <c r="P1457" s="142">
        <f t="shared" si="502"/>
        <v>9.9958878605902921</v>
      </c>
      <c r="R1457" s="60">
        <v>41284</v>
      </c>
      <c r="S1457" s="122">
        <v>1447</v>
      </c>
      <c r="T1457" s="73">
        <f>'Calcul Es et Ea'!C1456</f>
        <v>11.169739999999999</v>
      </c>
      <c r="U1457" s="65">
        <f>'Calcul Es et Ea'!D1456</f>
        <v>6.1946110000000001</v>
      </c>
      <c r="V1457" s="33">
        <f t="shared" si="506"/>
        <v>7.5085111253610046</v>
      </c>
      <c r="W1457" s="33">
        <f t="shared" si="507"/>
        <v>4.2362067637059155</v>
      </c>
      <c r="X1457" s="35">
        <f t="shared" si="508"/>
        <v>0.56418731929390875</v>
      </c>
      <c r="Y1457" s="25">
        <f t="shared" si="509"/>
        <v>3.2618792080535552</v>
      </c>
      <c r="AA1457" s="60">
        <v>41284</v>
      </c>
      <c r="AB1457" s="122">
        <v>1447</v>
      </c>
      <c r="AC1457" s="73">
        <f t="shared" si="503"/>
        <v>11.169739999999999</v>
      </c>
      <c r="AD1457" s="65">
        <f t="shared" si="504"/>
        <v>6.1946110000000001</v>
      </c>
      <c r="AE1457" s="33">
        <f>'Calcul Es et Ea'!I1456</f>
        <v>1.1320907900084405</v>
      </c>
      <c r="AF1457" s="47">
        <f t="shared" si="510"/>
        <v>284.32974000000002</v>
      </c>
      <c r="AG1457" s="47">
        <f t="shared" si="511"/>
        <v>279.35461100000003</v>
      </c>
      <c r="AH1457" s="33">
        <f t="shared" si="512"/>
        <v>32.044318882587781</v>
      </c>
      <c r="AI1457" s="33">
        <f t="shared" si="513"/>
        <v>29.859688304659599</v>
      </c>
      <c r="AJ1457" s="25">
        <f t="shared" si="514"/>
        <v>2.4341369841822162</v>
      </c>
    </row>
    <row r="1458" spans="1:36" x14ac:dyDescent="0.45">
      <c r="A1458" s="60">
        <v>41285</v>
      </c>
      <c r="B1458" s="121">
        <v>1448</v>
      </c>
      <c r="C1458" s="89">
        <f t="shared" si="493"/>
        <v>4.0318830428817227</v>
      </c>
      <c r="D1458" s="75">
        <f t="shared" si="494"/>
        <v>3.5705328732232346</v>
      </c>
      <c r="E1458" s="75">
        <f t="shared" si="495"/>
        <v>0.46135016965848807</v>
      </c>
      <c r="G1458" s="111">
        <v>41285</v>
      </c>
      <c r="H1458" s="139">
        <v>1448</v>
      </c>
      <c r="I1458" s="149">
        <f t="shared" si="496"/>
        <v>2013</v>
      </c>
      <c r="J1458" s="13">
        <f t="shared" si="497"/>
        <v>1</v>
      </c>
      <c r="K1458" s="13">
        <f t="shared" si="498"/>
        <v>11</v>
      </c>
      <c r="L1458" s="144">
        <f t="shared" si="505"/>
        <v>11</v>
      </c>
      <c r="M1458" s="23">
        <f t="shared" si="499"/>
        <v>1.032410144993644</v>
      </c>
      <c r="N1458" s="35">
        <f t="shared" si="500"/>
        <v>-0.38129931080802992</v>
      </c>
      <c r="O1458" s="87">
        <f t="shared" si="501"/>
        <v>1.1210616508251223</v>
      </c>
      <c r="P1458" s="142">
        <f t="shared" si="502"/>
        <v>10.090682239497903</v>
      </c>
      <c r="R1458" s="60">
        <v>41285</v>
      </c>
      <c r="S1458" s="121">
        <v>1448</v>
      </c>
      <c r="T1458" s="73">
        <f>'Calcul Es et Ea'!C1457</f>
        <v>11.92104</v>
      </c>
      <c r="U1458" s="65">
        <f>'Calcul Es et Ea'!D1457</f>
        <v>4.4619450000000001</v>
      </c>
      <c r="V1458" s="33">
        <f t="shared" si="506"/>
        <v>7.5797168710212457</v>
      </c>
      <c r="W1458" s="33">
        <f t="shared" si="507"/>
        <v>5.2362117440022375</v>
      </c>
      <c r="X1458" s="35">
        <f t="shared" si="508"/>
        <v>0.69081890961142745</v>
      </c>
      <c r="Y1458" s="25">
        <f t="shared" si="509"/>
        <v>4.0318830428817227</v>
      </c>
      <c r="AA1458" s="60">
        <v>41285</v>
      </c>
      <c r="AB1458" s="121">
        <v>1448</v>
      </c>
      <c r="AC1458" s="73">
        <f t="shared" si="503"/>
        <v>11.92104</v>
      </c>
      <c r="AD1458" s="65">
        <f t="shared" si="504"/>
        <v>4.4619450000000001</v>
      </c>
      <c r="AE1458" s="33">
        <f>'Calcul Es et Ea'!I1457</f>
        <v>1.0104552481672517</v>
      </c>
      <c r="AF1458" s="47">
        <f t="shared" si="510"/>
        <v>285.08104000000003</v>
      </c>
      <c r="AG1458" s="47">
        <f t="shared" si="511"/>
        <v>277.62194500000004</v>
      </c>
      <c r="AH1458" s="33">
        <f t="shared" si="512"/>
        <v>32.384353472021715</v>
      </c>
      <c r="AI1458" s="33">
        <f t="shared" si="513"/>
        <v>29.125746373922524</v>
      </c>
      <c r="AJ1458" s="25">
        <f t="shared" si="514"/>
        <v>3.5705328732232346</v>
      </c>
    </row>
    <row r="1459" spans="1:36" x14ac:dyDescent="0.45">
      <c r="A1459" s="60">
        <v>41286</v>
      </c>
      <c r="B1459" s="122">
        <v>1449</v>
      </c>
      <c r="C1459" s="89">
        <f t="shared" si="493"/>
        <v>3.6342565992899774</v>
      </c>
      <c r="D1459" s="75">
        <f t="shared" si="494"/>
        <v>2.9462681004477127</v>
      </c>
      <c r="E1459" s="75">
        <f t="shared" si="495"/>
        <v>0.68798849884226465</v>
      </c>
      <c r="G1459" s="111">
        <v>41286</v>
      </c>
      <c r="H1459" s="140">
        <v>1449</v>
      </c>
      <c r="I1459" s="149">
        <f t="shared" si="496"/>
        <v>2013</v>
      </c>
      <c r="J1459" s="13">
        <f t="shared" si="497"/>
        <v>1</v>
      </c>
      <c r="K1459" s="13">
        <f t="shared" si="498"/>
        <v>12</v>
      </c>
      <c r="L1459" s="144">
        <f t="shared" si="505"/>
        <v>12</v>
      </c>
      <c r="M1459" s="23">
        <f t="shared" si="499"/>
        <v>1.0322984226389083</v>
      </c>
      <c r="N1459" s="35">
        <f t="shared" si="500"/>
        <v>-0.37869594798822787</v>
      </c>
      <c r="O1459" s="87">
        <f t="shared" si="501"/>
        <v>1.1246931122395611</v>
      </c>
      <c r="P1459" s="142">
        <f t="shared" si="502"/>
        <v>10.189925932169436</v>
      </c>
      <c r="R1459" s="60">
        <v>41286</v>
      </c>
      <c r="S1459" s="122">
        <v>1449</v>
      </c>
      <c r="T1459" s="73">
        <f>'Calcul Es et Ea'!C1458</f>
        <v>10.04284</v>
      </c>
      <c r="U1459" s="65">
        <f>'Calcul Es et Ea'!D1458</f>
        <v>4.0999119999999998</v>
      </c>
      <c r="V1459" s="33">
        <f t="shared" si="506"/>
        <v>7.6542647632083938</v>
      </c>
      <c r="W1459" s="33">
        <f t="shared" si="507"/>
        <v>4.7198137653116587</v>
      </c>
      <c r="X1459" s="35">
        <f t="shared" si="508"/>
        <v>0.6166253600212912</v>
      </c>
      <c r="Y1459" s="25">
        <f t="shared" si="509"/>
        <v>3.6342565992899774</v>
      </c>
      <c r="AA1459" s="60">
        <v>41286</v>
      </c>
      <c r="AB1459" s="122">
        <v>1449</v>
      </c>
      <c r="AC1459" s="73">
        <f t="shared" si="503"/>
        <v>10.04284</v>
      </c>
      <c r="AD1459" s="65">
        <f t="shared" si="504"/>
        <v>4.0999119999999998</v>
      </c>
      <c r="AE1459" s="33">
        <f>'Calcul Es et Ea'!I1458</f>
        <v>0.97391268122049368</v>
      </c>
      <c r="AF1459" s="47">
        <f t="shared" si="510"/>
        <v>283.20284000000004</v>
      </c>
      <c r="AG1459" s="47">
        <f t="shared" si="511"/>
        <v>277.25991200000004</v>
      </c>
      <c r="AH1459" s="33">
        <f t="shared" si="512"/>
        <v>31.539318877692139</v>
      </c>
      <c r="AI1459" s="33">
        <f t="shared" si="513"/>
        <v>28.974117532616667</v>
      </c>
      <c r="AJ1459" s="25">
        <f t="shared" si="514"/>
        <v>2.9462681004477127</v>
      </c>
    </row>
    <row r="1460" spans="1:36" x14ac:dyDescent="0.45">
      <c r="A1460" s="60">
        <v>41287</v>
      </c>
      <c r="B1460" s="122">
        <v>1450</v>
      </c>
      <c r="C1460" s="89">
        <f t="shared" si="493"/>
        <v>3.8133884004394187</v>
      </c>
      <c r="D1460" s="75">
        <f t="shared" si="494"/>
        <v>3.2111599613238502</v>
      </c>
      <c r="E1460" s="75">
        <f t="shared" si="495"/>
        <v>0.60222843911556856</v>
      </c>
      <c r="G1460" s="111">
        <v>41287</v>
      </c>
      <c r="H1460" s="140">
        <v>1450</v>
      </c>
      <c r="I1460" s="149">
        <f t="shared" si="496"/>
        <v>2013</v>
      </c>
      <c r="J1460" s="13">
        <f t="shared" si="497"/>
        <v>1</v>
      </c>
      <c r="K1460" s="13">
        <f t="shared" si="498"/>
        <v>13</v>
      </c>
      <c r="L1460" s="144">
        <f t="shared" si="505"/>
        <v>13</v>
      </c>
      <c r="M1460" s="23">
        <f t="shared" si="499"/>
        <v>1.0321771295644875</v>
      </c>
      <c r="N1460" s="35">
        <f t="shared" si="500"/>
        <v>-0.37598036938610901</v>
      </c>
      <c r="O1460" s="87">
        <f t="shared" si="501"/>
        <v>1.1284664106876434</v>
      </c>
      <c r="P1460" s="142">
        <f t="shared" si="502"/>
        <v>10.293611919275893</v>
      </c>
      <c r="R1460" s="60">
        <v>41287</v>
      </c>
      <c r="S1460" s="122">
        <v>1450</v>
      </c>
      <c r="T1460" s="73">
        <f>'Calcul Es et Ea'!C1459</f>
        <v>4.4683310000000001</v>
      </c>
      <c r="U1460" s="65">
        <f>'Calcul Es et Ea'!D1459</f>
        <v>-1.9437329999999999</v>
      </c>
      <c r="V1460" s="33">
        <f t="shared" si="506"/>
        <v>7.73214952928328</v>
      </c>
      <c r="W1460" s="33">
        <f t="shared" si="507"/>
        <v>4.9524524681031412</v>
      </c>
      <c r="X1460" s="35">
        <f t="shared" si="508"/>
        <v>0.64050138313377925</v>
      </c>
      <c r="Y1460" s="25">
        <f t="shared" si="509"/>
        <v>3.8133884004394187</v>
      </c>
      <c r="AA1460" s="60">
        <v>41287</v>
      </c>
      <c r="AB1460" s="122">
        <v>1450</v>
      </c>
      <c r="AC1460" s="73">
        <f t="shared" si="503"/>
        <v>4.4683310000000001</v>
      </c>
      <c r="AD1460" s="65">
        <f t="shared" si="504"/>
        <v>-1.9437329999999999</v>
      </c>
      <c r="AE1460" s="33">
        <f>'Calcul Es et Ea'!I1459</f>
        <v>0.68418558308756339</v>
      </c>
      <c r="AF1460" s="47">
        <f t="shared" si="510"/>
        <v>277.628331</v>
      </c>
      <c r="AG1460" s="47">
        <f t="shared" si="511"/>
        <v>271.21626700000002</v>
      </c>
      <c r="AH1460" s="33">
        <f t="shared" si="512"/>
        <v>29.128426326820872</v>
      </c>
      <c r="AI1460" s="33">
        <f t="shared" si="513"/>
        <v>26.529241276630902</v>
      </c>
      <c r="AJ1460" s="25">
        <f t="shared" si="514"/>
        <v>3.2111599613238502</v>
      </c>
    </row>
    <row r="1461" spans="1:36" x14ac:dyDescent="0.45">
      <c r="A1461" s="60">
        <v>41288</v>
      </c>
      <c r="B1461" s="121">
        <v>1451</v>
      </c>
      <c r="C1461" s="89">
        <f t="shared" si="493"/>
        <v>3.4747937044021104</v>
      </c>
      <c r="D1461" s="75">
        <f t="shared" si="494"/>
        <v>2.7069366412191833</v>
      </c>
      <c r="E1461" s="75">
        <f t="shared" si="495"/>
        <v>0.76785706318292712</v>
      </c>
      <c r="G1461" s="111">
        <v>41288</v>
      </c>
      <c r="H1461" s="139">
        <v>1451</v>
      </c>
      <c r="I1461" s="149">
        <f t="shared" si="496"/>
        <v>2013</v>
      </c>
      <c r="J1461" s="13">
        <f t="shared" si="497"/>
        <v>1</v>
      </c>
      <c r="K1461" s="13">
        <f t="shared" si="498"/>
        <v>14</v>
      </c>
      <c r="L1461" s="144">
        <f t="shared" si="505"/>
        <v>14</v>
      </c>
      <c r="M1461" s="23">
        <f t="shared" si="499"/>
        <v>1.0320463017121373</v>
      </c>
      <c r="N1461" s="35">
        <f t="shared" si="500"/>
        <v>-0.37315337968622003</v>
      </c>
      <c r="O1461" s="87">
        <f t="shared" si="501"/>
        <v>1.1323788041126799</v>
      </c>
      <c r="P1461" s="142">
        <f t="shared" si="502"/>
        <v>10.401732103046713</v>
      </c>
      <c r="R1461" s="60">
        <v>41288</v>
      </c>
      <c r="S1461" s="121">
        <v>1451</v>
      </c>
      <c r="T1461" s="73">
        <f>'Calcul Es et Ea'!C1460</f>
        <v>5.1694000000000004</v>
      </c>
      <c r="U1461" s="65">
        <f>'Calcul Es et Ea'!D1460</f>
        <v>-4.4444459999999998E-2</v>
      </c>
      <c r="V1461" s="33">
        <f t="shared" si="506"/>
        <v>7.8133650865245698</v>
      </c>
      <c r="W1461" s="33">
        <f t="shared" si="507"/>
        <v>4.5127190966261175</v>
      </c>
      <c r="X1461" s="35">
        <f t="shared" si="508"/>
        <v>0.57756409007548382</v>
      </c>
      <c r="Y1461" s="25">
        <f t="shared" si="509"/>
        <v>3.4747937044021104</v>
      </c>
      <c r="AA1461" s="60">
        <v>41288</v>
      </c>
      <c r="AB1461" s="121">
        <v>1451</v>
      </c>
      <c r="AC1461" s="73">
        <f t="shared" si="503"/>
        <v>5.1694000000000004</v>
      </c>
      <c r="AD1461" s="65">
        <f t="shared" si="504"/>
        <v>-4.4444459999999998E-2</v>
      </c>
      <c r="AE1461" s="33">
        <f>'Calcul Es et Ea'!I1460</f>
        <v>0.7081645828256975</v>
      </c>
      <c r="AF1461" s="47">
        <f t="shared" si="510"/>
        <v>278.32940000000002</v>
      </c>
      <c r="AG1461" s="47">
        <f t="shared" si="511"/>
        <v>273.11555554</v>
      </c>
      <c r="AH1461" s="33">
        <f t="shared" si="512"/>
        <v>29.423763880591</v>
      </c>
      <c r="AI1461" s="33">
        <f t="shared" si="513"/>
        <v>27.280205602523989</v>
      </c>
      <c r="AJ1461" s="25">
        <f t="shared" si="514"/>
        <v>2.7069366412191833</v>
      </c>
    </row>
    <row r="1462" spans="1:36" x14ac:dyDescent="0.45">
      <c r="A1462" s="60">
        <v>41289</v>
      </c>
      <c r="B1462" s="122">
        <v>1452</v>
      </c>
      <c r="C1462" s="89">
        <f t="shared" si="493"/>
        <v>3.2050491922859496</v>
      </c>
      <c r="D1462" s="75">
        <f t="shared" si="494"/>
        <v>2.2787625389375812</v>
      </c>
      <c r="E1462" s="75">
        <f t="shared" si="495"/>
        <v>0.92628665334836846</v>
      </c>
      <c r="G1462" s="111">
        <v>41289</v>
      </c>
      <c r="H1462" s="140">
        <v>1452</v>
      </c>
      <c r="I1462" s="149">
        <f t="shared" si="496"/>
        <v>2013</v>
      </c>
      <c r="J1462" s="13">
        <f t="shared" si="497"/>
        <v>1</v>
      </c>
      <c r="K1462" s="13">
        <f t="shared" si="498"/>
        <v>15</v>
      </c>
      <c r="L1462" s="144">
        <f t="shared" si="505"/>
        <v>15</v>
      </c>
      <c r="M1462" s="23">
        <f t="shared" si="499"/>
        <v>1.0319059778489741</v>
      </c>
      <c r="N1462" s="35">
        <f t="shared" si="500"/>
        <v>-0.37021581658662056</v>
      </c>
      <c r="O1462" s="87">
        <f t="shared" si="501"/>
        <v>1.1364274992194354</v>
      </c>
      <c r="P1462" s="142">
        <f t="shared" si="502"/>
        <v>10.514277232405094</v>
      </c>
      <c r="R1462" s="60">
        <v>41289</v>
      </c>
      <c r="S1462" s="122">
        <v>1452</v>
      </c>
      <c r="T1462" s="73">
        <f>'Calcul Es et Ea'!C1461</f>
        <v>5.7285880000000002</v>
      </c>
      <c r="U1462" s="65">
        <f>'Calcul Es et Ea'!D1461</f>
        <v>1.387267</v>
      </c>
      <c r="V1462" s="33">
        <f t="shared" si="506"/>
        <v>7.8979044858934113</v>
      </c>
      <c r="W1462" s="33">
        <f t="shared" si="507"/>
        <v>4.1624015484233112</v>
      </c>
      <c r="X1462" s="35">
        <f t="shared" si="508"/>
        <v>0.52702606822579978</v>
      </c>
      <c r="Y1462" s="25">
        <f t="shared" si="509"/>
        <v>3.2050491922859496</v>
      </c>
      <c r="AA1462" s="60">
        <v>41289</v>
      </c>
      <c r="AB1462" s="122">
        <v>1452</v>
      </c>
      <c r="AC1462" s="73">
        <f t="shared" si="503"/>
        <v>5.7285880000000002</v>
      </c>
      <c r="AD1462" s="65">
        <f t="shared" si="504"/>
        <v>1.387267</v>
      </c>
      <c r="AE1462" s="33">
        <f>'Calcul Es et Ea'!I1461</f>
        <v>0.74454348826807715</v>
      </c>
      <c r="AF1462" s="47">
        <f t="shared" si="510"/>
        <v>278.88858800000003</v>
      </c>
      <c r="AG1462" s="47">
        <f t="shared" si="511"/>
        <v>274.54726700000003</v>
      </c>
      <c r="AH1462" s="33">
        <f t="shared" si="512"/>
        <v>29.660937052242208</v>
      </c>
      <c r="AI1462" s="33">
        <f t="shared" si="513"/>
        <v>27.85674653727607</v>
      </c>
      <c r="AJ1462" s="25">
        <f t="shared" si="514"/>
        <v>2.2787625389375812</v>
      </c>
    </row>
    <row r="1463" spans="1:36" x14ac:dyDescent="0.45">
      <c r="A1463" s="60">
        <v>41290</v>
      </c>
      <c r="B1463" s="122">
        <v>1453</v>
      </c>
      <c r="C1463" s="89">
        <f t="shared" si="493"/>
        <v>4.100919273764311</v>
      </c>
      <c r="D1463" s="75">
        <f t="shared" si="494"/>
        <v>3.4974453460587802</v>
      </c>
      <c r="E1463" s="75">
        <f t="shared" si="495"/>
        <v>0.60347392770553077</v>
      </c>
      <c r="G1463" s="111">
        <v>41290</v>
      </c>
      <c r="H1463" s="140">
        <v>1453</v>
      </c>
      <c r="I1463" s="149">
        <f t="shared" si="496"/>
        <v>2013</v>
      </c>
      <c r="J1463" s="13">
        <f t="shared" si="497"/>
        <v>1</v>
      </c>
      <c r="K1463" s="13">
        <f t="shared" si="498"/>
        <v>16</v>
      </c>
      <c r="L1463" s="144">
        <f t="shared" si="505"/>
        <v>16</v>
      </c>
      <c r="M1463" s="23">
        <f t="shared" si="499"/>
        <v>1.031756199555987</v>
      </c>
      <c r="N1463" s="35">
        <f t="shared" si="500"/>
        <v>-0.36716855055065478</v>
      </c>
      <c r="O1463" s="87">
        <f t="shared" si="501"/>
        <v>1.1406096578950895</v>
      </c>
      <c r="P1463" s="142">
        <f t="shared" si="502"/>
        <v>10.631236828532497</v>
      </c>
      <c r="R1463" s="60">
        <v>41290</v>
      </c>
      <c r="S1463" s="122">
        <v>1453</v>
      </c>
      <c r="T1463" s="73">
        <f>'Calcul Es et Ea'!C1462</f>
        <v>4.122611</v>
      </c>
      <c r="U1463" s="65">
        <f>'Calcul Es et Ea'!D1462</f>
        <v>-2.829332</v>
      </c>
      <c r="V1463" s="33">
        <f t="shared" si="506"/>
        <v>7.9857598561204712</v>
      </c>
      <c r="W1463" s="33">
        <f t="shared" si="507"/>
        <v>5.325869186706897</v>
      </c>
      <c r="X1463" s="35">
        <f t="shared" si="508"/>
        <v>0.66692077932008276</v>
      </c>
      <c r="Y1463" s="25">
        <f t="shared" si="509"/>
        <v>4.100919273764311</v>
      </c>
      <c r="AA1463" s="60">
        <v>41290</v>
      </c>
      <c r="AB1463" s="122">
        <v>1453</v>
      </c>
      <c r="AC1463" s="73">
        <f t="shared" si="503"/>
        <v>4.122611</v>
      </c>
      <c r="AD1463" s="65">
        <f t="shared" si="504"/>
        <v>-2.829332</v>
      </c>
      <c r="AE1463" s="33">
        <f>'Calcul Es et Ea'!I1462</f>
        <v>0.61299928226891054</v>
      </c>
      <c r="AF1463" s="47">
        <f t="shared" si="510"/>
        <v>277.28261100000003</v>
      </c>
      <c r="AG1463" s="47">
        <f t="shared" si="511"/>
        <v>270.330668</v>
      </c>
      <c r="AH1463" s="33">
        <f t="shared" si="512"/>
        <v>28.983607029448727</v>
      </c>
      <c r="AI1463" s="33">
        <f t="shared" si="513"/>
        <v>26.184432363921466</v>
      </c>
      <c r="AJ1463" s="25">
        <f t="shared" si="514"/>
        <v>3.4974453460587802</v>
      </c>
    </row>
    <row r="1464" spans="1:36" x14ac:dyDescent="0.45">
      <c r="A1464" s="60">
        <v>41291</v>
      </c>
      <c r="B1464" s="121">
        <v>1454</v>
      </c>
      <c r="C1464" s="89">
        <f t="shared" si="493"/>
        <v>4.7492646721269045</v>
      </c>
      <c r="D1464" s="75">
        <f t="shared" si="494"/>
        <v>4.3876093624404922</v>
      </c>
      <c r="E1464" s="75">
        <f t="shared" si="495"/>
        <v>0.36165530968641235</v>
      </c>
      <c r="G1464" s="111">
        <v>41291</v>
      </c>
      <c r="H1464" s="139">
        <v>1454</v>
      </c>
      <c r="I1464" s="149">
        <f t="shared" si="496"/>
        <v>2013</v>
      </c>
      <c r="J1464" s="13">
        <f t="shared" si="497"/>
        <v>1</v>
      </c>
      <c r="K1464" s="13">
        <f t="shared" si="498"/>
        <v>17</v>
      </c>
      <c r="L1464" s="144">
        <f t="shared" si="505"/>
        <v>17</v>
      </c>
      <c r="M1464" s="23">
        <f t="shared" si="499"/>
        <v>1.0315970112157162</v>
      </c>
      <c r="N1464" s="35">
        <f t="shared" si="500"/>
        <v>-0.36401248454901453</v>
      </c>
      <c r="O1464" s="87">
        <f t="shared" si="501"/>
        <v>1.1449224035251071</v>
      </c>
      <c r="P1464" s="142">
        <f t="shared" si="502"/>
        <v>10.752599111184972</v>
      </c>
      <c r="R1464" s="60">
        <v>41291</v>
      </c>
      <c r="S1464" s="121">
        <v>1454</v>
      </c>
      <c r="T1464" s="73">
        <f>'Calcul Es et Ea'!C1463</f>
        <v>4.24369</v>
      </c>
      <c r="U1464" s="65">
        <f>'Calcul Es et Ea'!D1463</f>
        <v>-4.8709009999999999</v>
      </c>
      <c r="V1464" s="33">
        <f t="shared" si="506"/>
        <v>8.0769223483577051</v>
      </c>
      <c r="W1464" s="33">
        <f t="shared" si="507"/>
        <v>6.1678761975674083</v>
      </c>
      <c r="X1464" s="35">
        <f t="shared" si="508"/>
        <v>0.76364188381995945</v>
      </c>
      <c r="Y1464" s="25">
        <f t="shared" si="509"/>
        <v>4.7492646721269045</v>
      </c>
      <c r="AA1464" s="60">
        <v>41291</v>
      </c>
      <c r="AB1464" s="121">
        <v>1454</v>
      </c>
      <c r="AC1464" s="73">
        <f t="shared" si="503"/>
        <v>4.24369</v>
      </c>
      <c r="AD1464" s="65">
        <f t="shared" si="504"/>
        <v>-4.8709009999999999</v>
      </c>
      <c r="AE1464" s="33">
        <f>'Calcul Es et Ea'!I1463</f>
        <v>0.54400434953543042</v>
      </c>
      <c r="AF1464" s="47">
        <f t="shared" si="510"/>
        <v>277.40369000000004</v>
      </c>
      <c r="AG1464" s="47">
        <f t="shared" si="511"/>
        <v>268.28909900000002</v>
      </c>
      <c r="AH1464" s="33">
        <f t="shared" si="512"/>
        <v>29.034264449143613</v>
      </c>
      <c r="AI1464" s="33">
        <f t="shared" si="513"/>
        <v>25.402356176578024</v>
      </c>
      <c r="AJ1464" s="25">
        <f t="shared" si="514"/>
        <v>4.3876093624404922</v>
      </c>
    </row>
    <row r="1465" spans="1:36" x14ac:dyDescent="0.45">
      <c r="A1465" s="60">
        <v>41292</v>
      </c>
      <c r="B1465" s="122">
        <v>1455</v>
      </c>
      <c r="C1465" s="89">
        <f t="shared" si="493"/>
        <v>3.2198869519962847</v>
      </c>
      <c r="D1465" s="75">
        <f t="shared" si="494"/>
        <v>2.1643438373455228</v>
      </c>
      <c r="E1465" s="75">
        <f t="shared" si="495"/>
        <v>1.0555431146507619</v>
      </c>
      <c r="G1465" s="111">
        <v>41292</v>
      </c>
      <c r="H1465" s="140">
        <v>1455</v>
      </c>
      <c r="I1465" s="149">
        <f t="shared" si="496"/>
        <v>2013</v>
      </c>
      <c r="J1465" s="13">
        <f t="shared" si="497"/>
        <v>1</v>
      </c>
      <c r="K1465" s="13">
        <f t="shared" si="498"/>
        <v>18</v>
      </c>
      <c r="L1465" s="144">
        <f t="shared" si="505"/>
        <v>18</v>
      </c>
      <c r="M1465" s="23">
        <f t="shared" si="499"/>
        <v>1.031428459999103</v>
      </c>
      <c r="N1465" s="35">
        <f t="shared" si="500"/>
        <v>-0.36074855379216958</v>
      </c>
      <c r="O1465" s="87">
        <f t="shared" si="501"/>
        <v>1.1493628271807761</v>
      </c>
      <c r="P1465" s="142">
        <f t="shared" si="502"/>
        <v>10.878350926075418</v>
      </c>
      <c r="R1465" s="60">
        <v>41292</v>
      </c>
      <c r="S1465" s="122">
        <v>1455</v>
      </c>
      <c r="T1465" s="73">
        <f>'Calcul Es et Ea'!C1464</f>
        <v>-0.15310000000000001</v>
      </c>
      <c r="U1465" s="65">
        <f>'Calcul Es et Ea'!D1464</f>
        <v>-4.2463329999999999</v>
      </c>
      <c r="V1465" s="33">
        <f t="shared" si="506"/>
        <v>8.1713820816308118</v>
      </c>
      <c r="W1465" s="33">
        <f t="shared" si="507"/>
        <v>4.1816713662289411</v>
      </c>
      <c r="X1465" s="35">
        <f t="shared" si="508"/>
        <v>0.51174591084527765</v>
      </c>
      <c r="Y1465" s="25">
        <f t="shared" si="509"/>
        <v>3.2198869519962847</v>
      </c>
      <c r="AA1465" s="60">
        <v>41292</v>
      </c>
      <c r="AB1465" s="122">
        <v>1455</v>
      </c>
      <c r="AC1465" s="73">
        <f t="shared" si="503"/>
        <v>-0.15310000000000001</v>
      </c>
      <c r="AD1465" s="65">
        <f t="shared" si="504"/>
        <v>-4.2463329999999999</v>
      </c>
      <c r="AE1465" s="33">
        <f>'Calcul Es et Ea'!I1464</f>
        <v>0.5084583333875824</v>
      </c>
      <c r="AF1465" s="47">
        <f t="shared" si="510"/>
        <v>273.00690000000003</v>
      </c>
      <c r="AG1465" s="47">
        <f t="shared" si="511"/>
        <v>268.91366700000003</v>
      </c>
      <c r="AH1465" s="33">
        <f t="shared" si="512"/>
        <v>27.236819174927827</v>
      </c>
      <c r="AI1465" s="33">
        <f t="shared" si="513"/>
        <v>25.639726780232845</v>
      </c>
      <c r="AJ1465" s="25">
        <f t="shared" si="514"/>
        <v>2.1643438373455228</v>
      </c>
    </row>
    <row r="1466" spans="1:36" x14ac:dyDescent="0.45">
      <c r="A1466" s="60">
        <v>41293</v>
      </c>
      <c r="B1466" s="122">
        <v>1456</v>
      </c>
      <c r="C1466" s="89">
        <f t="shared" si="493"/>
        <v>1.5192477558962572</v>
      </c>
      <c r="D1466" s="75">
        <f t="shared" si="494"/>
        <v>-0.1755274816897566</v>
      </c>
      <c r="E1466" s="75">
        <f t="shared" si="495"/>
        <v>1.6947752375860137</v>
      </c>
      <c r="G1466" s="111">
        <v>41293</v>
      </c>
      <c r="H1466" s="140">
        <v>1456</v>
      </c>
      <c r="I1466" s="149">
        <f t="shared" si="496"/>
        <v>2013</v>
      </c>
      <c r="J1466" s="13">
        <f t="shared" si="497"/>
        <v>1</v>
      </c>
      <c r="K1466" s="13">
        <f t="shared" si="498"/>
        <v>19</v>
      </c>
      <c r="L1466" s="144">
        <f t="shared" si="505"/>
        <v>19</v>
      </c>
      <c r="M1466" s="23">
        <f t="shared" si="499"/>
        <v>1.0312505958515106</v>
      </c>
      <c r="N1466" s="35">
        <f t="shared" si="500"/>
        <v>-0.35737772545324453</v>
      </c>
      <c r="O1466" s="87">
        <f t="shared" si="501"/>
        <v>1.1539279936571478</v>
      </c>
      <c r="P1466" s="142">
        <f t="shared" si="502"/>
        <v>11.008477673624791</v>
      </c>
      <c r="R1466" s="60">
        <v>41293</v>
      </c>
      <c r="S1466" s="122">
        <v>1456</v>
      </c>
      <c r="T1466" s="73">
        <f>'Calcul Es et Ea'!C1465</f>
        <v>0.39161099999999999</v>
      </c>
      <c r="U1466" s="65">
        <f>'Calcul Es et Ea'!D1465</f>
        <v>-0.49823329999999999</v>
      </c>
      <c r="V1466" s="33">
        <f t="shared" si="506"/>
        <v>8.2691280893199988</v>
      </c>
      <c r="W1466" s="33">
        <f t="shared" si="507"/>
        <v>1.9730490336315027</v>
      </c>
      <c r="X1466" s="35">
        <f t="shared" si="508"/>
        <v>0.23860424125970384</v>
      </c>
      <c r="Y1466" s="25">
        <f t="shared" si="509"/>
        <v>1.5192477558962572</v>
      </c>
      <c r="AA1466" s="60">
        <v>41293</v>
      </c>
      <c r="AB1466" s="122">
        <v>1456</v>
      </c>
      <c r="AC1466" s="73">
        <f t="shared" si="503"/>
        <v>0.39161099999999999</v>
      </c>
      <c r="AD1466" s="65">
        <f t="shared" si="504"/>
        <v>-0.49823329999999999</v>
      </c>
      <c r="AE1466" s="33">
        <f>'Calcul Es et Ea'!I1465</f>
        <v>0.60868535713248872</v>
      </c>
      <c r="AF1466" s="47">
        <f t="shared" si="510"/>
        <v>273.55161100000004</v>
      </c>
      <c r="AG1466" s="47">
        <f t="shared" si="511"/>
        <v>272.66176670000004</v>
      </c>
      <c r="AH1466" s="33">
        <f t="shared" si="512"/>
        <v>27.454845261266577</v>
      </c>
      <c r="AI1466" s="33">
        <f t="shared" si="513"/>
        <v>27.099349791486912</v>
      </c>
      <c r="AJ1466" s="25">
        <f t="shared" si="514"/>
        <v>-0.1755274816897566</v>
      </c>
    </row>
    <row r="1467" spans="1:36" x14ac:dyDescent="0.45">
      <c r="A1467" s="60">
        <v>41294</v>
      </c>
      <c r="B1467" s="121">
        <v>1457</v>
      </c>
      <c r="C1467" s="89">
        <f t="shared" si="493"/>
        <v>3.0616046456781238</v>
      </c>
      <c r="D1467" s="75">
        <f t="shared" si="494"/>
        <v>1.838124259728438</v>
      </c>
      <c r="E1467" s="75">
        <f t="shared" si="495"/>
        <v>1.2234803859496859</v>
      </c>
      <c r="G1467" s="111">
        <v>41294</v>
      </c>
      <c r="H1467" s="139">
        <v>1457</v>
      </c>
      <c r="I1467" s="149">
        <f t="shared" si="496"/>
        <v>2013</v>
      </c>
      <c r="J1467" s="13">
        <f t="shared" si="497"/>
        <v>1</v>
      </c>
      <c r="K1467" s="13">
        <f t="shared" si="498"/>
        <v>20</v>
      </c>
      <c r="L1467" s="144">
        <f t="shared" si="505"/>
        <v>20</v>
      </c>
      <c r="M1467" s="23">
        <f t="shared" si="499"/>
        <v>1.0310634714779239</v>
      </c>
      <c r="N1467" s="35">
        <f t="shared" si="500"/>
        <v>-0.35390099838142475</v>
      </c>
      <c r="O1467" s="87">
        <f t="shared" si="501"/>
        <v>1.1586149473421441</v>
      </c>
      <c r="P1467" s="142">
        <f t="shared" si="502"/>
        <v>11.142963239374087</v>
      </c>
      <c r="R1467" s="60">
        <v>41294</v>
      </c>
      <c r="S1467" s="121">
        <v>1457</v>
      </c>
      <c r="T1467" s="73">
        <f>'Calcul Es et Ea'!C1466</f>
        <v>2.5174219999999998</v>
      </c>
      <c r="U1467" s="65">
        <f>'Calcul Es et Ea'!D1466</f>
        <v>-1.0096000000000001</v>
      </c>
      <c r="V1467" s="33">
        <f t="shared" si="506"/>
        <v>8.3701482668882399</v>
      </c>
      <c r="W1467" s="33">
        <f t="shared" si="507"/>
        <v>3.9761099294521087</v>
      </c>
      <c r="X1467" s="35">
        <f t="shared" si="508"/>
        <v>0.47503458752114824</v>
      </c>
      <c r="Y1467" s="25">
        <f t="shared" si="509"/>
        <v>3.0616046456781238</v>
      </c>
      <c r="AA1467" s="60">
        <v>41294</v>
      </c>
      <c r="AB1467" s="121">
        <v>1457</v>
      </c>
      <c r="AC1467" s="73">
        <f t="shared" si="503"/>
        <v>2.5174219999999998</v>
      </c>
      <c r="AD1467" s="65">
        <f t="shared" si="504"/>
        <v>-1.0096000000000001</v>
      </c>
      <c r="AE1467" s="33">
        <f>'Calcul Es et Ea'!I1466</f>
        <v>0.63353916585645786</v>
      </c>
      <c r="AF1467" s="47">
        <f t="shared" si="510"/>
        <v>275.67742200000004</v>
      </c>
      <c r="AG1467" s="47">
        <f t="shared" si="511"/>
        <v>272.15040000000005</v>
      </c>
      <c r="AH1467" s="33">
        <f t="shared" si="512"/>
        <v>28.318268062734038</v>
      </c>
      <c r="AI1467" s="33">
        <f t="shared" si="513"/>
        <v>26.896625814902098</v>
      </c>
      <c r="AJ1467" s="25">
        <f t="shared" si="514"/>
        <v>1.838124259728438</v>
      </c>
    </row>
    <row r="1468" spans="1:36" x14ac:dyDescent="0.45">
      <c r="A1468" s="60">
        <v>41295</v>
      </c>
      <c r="B1468" s="122">
        <v>1458</v>
      </c>
      <c r="C1468" s="89">
        <f t="shared" si="493"/>
        <v>4.2727870210809691</v>
      </c>
      <c r="D1468" s="75">
        <f t="shared" si="494"/>
        <v>3.3193243431084509</v>
      </c>
      <c r="E1468" s="75">
        <f t="shared" si="495"/>
        <v>0.95346267797251816</v>
      </c>
      <c r="G1468" s="111">
        <v>41295</v>
      </c>
      <c r="H1468" s="140">
        <v>1458</v>
      </c>
      <c r="I1468" s="149">
        <f t="shared" si="496"/>
        <v>2013</v>
      </c>
      <c r="J1468" s="13">
        <f t="shared" si="497"/>
        <v>1</v>
      </c>
      <c r="K1468" s="13">
        <f t="shared" si="498"/>
        <v>21</v>
      </c>
      <c r="L1468" s="144">
        <f t="shared" si="505"/>
        <v>21</v>
      </c>
      <c r="M1468" s="23">
        <f t="shared" si="499"/>
        <v>1.0308671423273339</v>
      </c>
      <c r="N1468" s="35">
        <f t="shared" si="500"/>
        <v>-0.35031940280597534</v>
      </c>
      <c r="O1468" s="87">
        <f t="shared" si="501"/>
        <v>1.1634207178996383</v>
      </c>
      <c r="P1468" s="142">
        <f t="shared" si="502"/>
        <v>11.281789926336018</v>
      </c>
      <c r="R1468" s="60">
        <v>41295</v>
      </c>
      <c r="S1468" s="122">
        <v>1458</v>
      </c>
      <c r="T1468" s="73">
        <f>'Calcul Es et Ea'!C1467</f>
        <v>6.1958120000000001</v>
      </c>
      <c r="U1468" s="65">
        <f>'Calcul Es et Ea'!D1467</f>
        <v>-0.50577749999999999</v>
      </c>
      <c r="V1468" s="33">
        <f t="shared" si="506"/>
        <v>8.4744293210665642</v>
      </c>
      <c r="W1468" s="33">
        <f t="shared" si="507"/>
        <v>5.5490740533519078</v>
      </c>
      <c r="X1468" s="35">
        <f t="shared" si="508"/>
        <v>0.65480209263855416</v>
      </c>
      <c r="Y1468" s="25">
        <f t="shared" si="509"/>
        <v>4.2727870210809691</v>
      </c>
      <c r="AA1468" s="60">
        <v>41295</v>
      </c>
      <c r="AB1468" s="122">
        <v>1458</v>
      </c>
      <c r="AC1468" s="73">
        <f t="shared" si="503"/>
        <v>6.1958120000000001</v>
      </c>
      <c r="AD1468" s="65">
        <f t="shared" si="504"/>
        <v>-0.50577749999999999</v>
      </c>
      <c r="AE1468" s="33">
        <f>'Calcul Es et Ea'!I1467</f>
        <v>0.75593876056656917</v>
      </c>
      <c r="AF1468" s="47">
        <f t="shared" si="510"/>
        <v>279.35581200000001</v>
      </c>
      <c r="AG1468" s="47">
        <f t="shared" si="511"/>
        <v>272.6542225</v>
      </c>
      <c r="AH1468" s="33">
        <f t="shared" si="512"/>
        <v>29.860201798484372</v>
      </c>
      <c r="AI1468" s="33">
        <f t="shared" si="513"/>
        <v>27.096350699500956</v>
      </c>
      <c r="AJ1468" s="25">
        <f t="shared" si="514"/>
        <v>3.3193243431084509</v>
      </c>
    </row>
    <row r="1469" spans="1:36" x14ac:dyDescent="0.45">
      <c r="A1469" s="60">
        <v>41296</v>
      </c>
      <c r="B1469" s="122">
        <v>1459</v>
      </c>
      <c r="C1469" s="89">
        <f t="shared" si="493"/>
        <v>3.7949336490757073</v>
      </c>
      <c r="D1469" s="75">
        <f t="shared" si="494"/>
        <v>2.6363703904174129</v>
      </c>
      <c r="E1469" s="75">
        <f t="shared" si="495"/>
        <v>1.1585632586582943</v>
      </c>
      <c r="G1469" s="111">
        <v>41296</v>
      </c>
      <c r="H1469" s="140">
        <v>1459</v>
      </c>
      <c r="I1469" s="149">
        <f t="shared" si="496"/>
        <v>2013</v>
      </c>
      <c r="J1469" s="13">
        <f t="shared" si="497"/>
        <v>1</v>
      </c>
      <c r="K1469" s="13">
        <f t="shared" si="498"/>
        <v>22</v>
      </c>
      <c r="L1469" s="144">
        <f t="shared" si="505"/>
        <v>22</v>
      </c>
      <c r="M1469" s="23">
        <f t="shared" si="499"/>
        <v>1.0306616665763046</v>
      </c>
      <c r="N1469" s="35">
        <f t="shared" si="500"/>
        <v>-0.34663400003096273</v>
      </c>
      <c r="O1469" s="87">
        <f t="shared" si="501"/>
        <v>1.1683423257513494</v>
      </c>
      <c r="P1469" s="142">
        <f t="shared" si="502"/>
        <v>11.424938389551899</v>
      </c>
      <c r="R1469" s="60">
        <v>41296</v>
      </c>
      <c r="S1469" s="122">
        <v>1459</v>
      </c>
      <c r="T1469" s="73">
        <f>'Calcul Es et Ea'!C1468</f>
        <v>6.5731250000000001</v>
      </c>
      <c r="U1469" s="65">
        <f>'Calcul Es et Ea'!D1468</f>
        <v>1.418323</v>
      </c>
      <c r="V1469" s="33">
        <f t="shared" si="506"/>
        <v>8.5819567206958052</v>
      </c>
      <c r="W1469" s="33">
        <f t="shared" si="507"/>
        <v>4.9284852585398795</v>
      </c>
      <c r="X1469" s="35">
        <f t="shared" si="508"/>
        <v>0.57428456224378266</v>
      </c>
      <c r="Y1469" s="25">
        <f t="shared" si="509"/>
        <v>3.7949336490757073</v>
      </c>
      <c r="AA1469" s="60">
        <v>41296</v>
      </c>
      <c r="AB1469" s="122">
        <v>1459</v>
      </c>
      <c r="AC1469" s="73">
        <f t="shared" si="503"/>
        <v>6.5731250000000001</v>
      </c>
      <c r="AD1469" s="65">
        <f t="shared" si="504"/>
        <v>1.418323</v>
      </c>
      <c r="AE1469" s="33">
        <f>'Calcul Es et Ea'!I1468</f>
        <v>0.80790448503089018</v>
      </c>
      <c r="AF1469" s="47">
        <f t="shared" si="510"/>
        <v>279.73312500000003</v>
      </c>
      <c r="AG1469" s="47">
        <f t="shared" si="511"/>
        <v>274.57832300000001</v>
      </c>
      <c r="AH1469" s="33">
        <f t="shared" si="512"/>
        <v>30.02185211535042</v>
      </c>
      <c r="AI1469" s="33">
        <f t="shared" si="513"/>
        <v>27.869352977408273</v>
      </c>
      <c r="AJ1469" s="25">
        <f t="shared" si="514"/>
        <v>2.6363703904174129</v>
      </c>
    </row>
    <row r="1470" spans="1:36" x14ac:dyDescent="0.45">
      <c r="A1470" s="60">
        <v>41297</v>
      </c>
      <c r="B1470" s="121">
        <v>1460</v>
      </c>
      <c r="C1470" s="89">
        <f t="shared" si="493"/>
        <v>3.8031522556711423</v>
      </c>
      <c r="D1470" s="75">
        <f t="shared" si="494"/>
        <v>2.5963733678305174</v>
      </c>
      <c r="E1470" s="75">
        <f t="shared" si="495"/>
        <v>1.2067788878406249</v>
      </c>
      <c r="G1470" s="111">
        <v>41297</v>
      </c>
      <c r="H1470" s="139">
        <v>1460</v>
      </c>
      <c r="I1470" s="149">
        <f t="shared" si="496"/>
        <v>2013</v>
      </c>
      <c r="J1470" s="13">
        <f t="shared" si="497"/>
        <v>1</v>
      </c>
      <c r="K1470" s="13">
        <f t="shared" si="498"/>
        <v>23</v>
      </c>
      <c r="L1470" s="144">
        <f t="shared" si="505"/>
        <v>23</v>
      </c>
      <c r="M1470" s="23">
        <f t="shared" si="499"/>
        <v>1.0304471051117361</v>
      </c>
      <c r="N1470" s="35">
        <f t="shared" si="500"/>
        <v>-0.3428458821207665</v>
      </c>
      <c r="O1470" s="87">
        <f t="shared" si="501"/>
        <v>1.1733767873444096</v>
      </c>
      <c r="P1470" s="142">
        <f t="shared" si="502"/>
        <v>11.572387573105351</v>
      </c>
      <c r="R1470" s="60">
        <v>41297</v>
      </c>
      <c r="S1470" s="121">
        <v>1460</v>
      </c>
      <c r="T1470" s="73">
        <f>'Calcul Es et Ea'!C1469</f>
        <v>4.9328760000000003</v>
      </c>
      <c r="U1470" s="65">
        <f>'Calcul Es et Ea'!D1469</f>
        <v>-0.1131889</v>
      </c>
      <c r="V1470" s="33">
        <f t="shared" si="506"/>
        <v>8.6927146494138157</v>
      </c>
      <c r="W1470" s="33">
        <f t="shared" si="507"/>
        <v>4.9391587735988862</v>
      </c>
      <c r="X1470" s="35">
        <f t="shared" si="508"/>
        <v>0.56819520400706514</v>
      </c>
      <c r="Y1470" s="25">
        <f t="shared" si="509"/>
        <v>3.8031522556711423</v>
      </c>
      <c r="AA1470" s="60">
        <v>41297</v>
      </c>
      <c r="AB1470" s="121">
        <v>1460</v>
      </c>
      <c r="AC1470" s="73">
        <f t="shared" si="503"/>
        <v>4.9328760000000003</v>
      </c>
      <c r="AD1470" s="65">
        <f t="shared" si="504"/>
        <v>-0.1131889</v>
      </c>
      <c r="AE1470" s="33">
        <f>'Calcul Es et Ea'!I1469</f>
        <v>0.73385521968134115</v>
      </c>
      <c r="AF1470" s="47">
        <f t="shared" si="510"/>
        <v>278.09287600000005</v>
      </c>
      <c r="AG1470" s="47">
        <f t="shared" si="511"/>
        <v>273.04681110000001</v>
      </c>
      <c r="AH1470" s="33">
        <f t="shared" si="512"/>
        <v>29.323874178903051</v>
      </c>
      <c r="AI1470" s="33">
        <f t="shared" si="513"/>
        <v>27.252749758548912</v>
      </c>
      <c r="AJ1470" s="25">
        <f t="shared" si="514"/>
        <v>2.5963733678305174</v>
      </c>
    </row>
    <row r="1471" spans="1:36" x14ac:dyDescent="0.45">
      <c r="A1471" s="60">
        <v>41298</v>
      </c>
      <c r="B1471" s="122">
        <v>1461</v>
      </c>
      <c r="C1471" s="89">
        <f t="shared" si="493"/>
        <v>3.4505241555697106</v>
      </c>
      <c r="D1471" s="75">
        <f t="shared" si="494"/>
        <v>2.1101280365484341</v>
      </c>
      <c r="E1471" s="75">
        <f t="shared" si="495"/>
        <v>1.3403961190212765</v>
      </c>
      <c r="G1471" s="111">
        <v>41298</v>
      </c>
      <c r="H1471" s="140">
        <v>1461</v>
      </c>
      <c r="I1471" s="149">
        <f t="shared" si="496"/>
        <v>2013</v>
      </c>
      <c r="J1471" s="13">
        <f t="shared" si="497"/>
        <v>1</v>
      </c>
      <c r="K1471" s="13">
        <f t="shared" si="498"/>
        <v>24</v>
      </c>
      <c r="L1471" s="144">
        <f t="shared" si="505"/>
        <v>24</v>
      </c>
      <c r="M1471" s="23">
        <f t="shared" si="499"/>
        <v>1.0302235215128204</v>
      </c>
      <c r="N1471" s="35">
        <f t="shared" si="500"/>
        <v>-0.33895617157647767</v>
      </c>
      <c r="O1471" s="87">
        <f t="shared" si="501"/>
        <v>1.178521120193424</v>
      </c>
      <c r="P1471" s="142">
        <f t="shared" si="502"/>
        <v>11.724114649829035</v>
      </c>
      <c r="R1471" s="60">
        <v>41298</v>
      </c>
      <c r="S1471" s="122">
        <v>1461</v>
      </c>
      <c r="T1471" s="73">
        <f>'Calcul Es et Ea'!C1470</f>
        <v>4.7840340000000001</v>
      </c>
      <c r="U1471" s="65">
        <f>'Calcul Es et Ea'!D1470</f>
        <v>0.73714420000000003</v>
      </c>
      <c r="V1471" s="33">
        <f t="shared" si="506"/>
        <v>8.8066859603655789</v>
      </c>
      <c r="W1471" s="33">
        <f t="shared" si="507"/>
        <v>4.4812002020385853</v>
      </c>
      <c r="X1471" s="35">
        <f t="shared" si="508"/>
        <v>0.5088406946956201</v>
      </c>
      <c r="Y1471" s="25">
        <f t="shared" si="509"/>
        <v>3.4505241555697106</v>
      </c>
      <c r="AA1471" s="60">
        <v>41298</v>
      </c>
      <c r="AB1471" s="122">
        <v>1461</v>
      </c>
      <c r="AC1471" s="73">
        <f t="shared" si="503"/>
        <v>4.7840340000000001</v>
      </c>
      <c r="AD1471" s="65">
        <f t="shared" si="504"/>
        <v>0.73714420000000003</v>
      </c>
      <c r="AE1471" s="33">
        <f>'Calcul Es et Ea'!I1470</f>
        <v>0.73096414763448292</v>
      </c>
      <c r="AF1471" s="47">
        <f t="shared" si="510"/>
        <v>277.94403400000004</v>
      </c>
      <c r="AG1471" s="47">
        <f t="shared" si="511"/>
        <v>273.89714420000001</v>
      </c>
      <c r="AH1471" s="33">
        <f t="shared" si="512"/>
        <v>29.261145189715918</v>
      </c>
      <c r="AI1471" s="33">
        <f t="shared" si="513"/>
        <v>27.593825249504441</v>
      </c>
      <c r="AJ1471" s="25">
        <f t="shared" si="514"/>
        <v>2.1101280365484341</v>
      </c>
    </row>
    <row r="1472" spans="1:36" x14ac:dyDescent="0.45">
      <c r="A1472" s="60">
        <v>41299</v>
      </c>
      <c r="B1472" s="122">
        <v>1462</v>
      </c>
      <c r="C1472" s="89">
        <f t="shared" si="493"/>
        <v>2.7394187084841</v>
      </c>
      <c r="D1472" s="75">
        <f t="shared" si="494"/>
        <v>1.2012759336169134</v>
      </c>
      <c r="E1472" s="75">
        <f t="shared" si="495"/>
        <v>1.5381427748671865</v>
      </c>
      <c r="G1472" s="111">
        <v>41299</v>
      </c>
      <c r="H1472" s="140">
        <v>1462</v>
      </c>
      <c r="I1472" s="149">
        <f t="shared" si="496"/>
        <v>2013</v>
      </c>
      <c r="J1472" s="13">
        <f t="shared" si="497"/>
        <v>1</v>
      </c>
      <c r="K1472" s="13">
        <f t="shared" si="498"/>
        <v>25</v>
      </c>
      <c r="L1472" s="144">
        <f t="shared" si="505"/>
        <v>25</v>
      </c>
      <c r="M1472" s="23">
        <f t="shared" si="499"/>
        <v>1.0299909820322035</v>
      </c>
      <c r="N1472" s="35">
        <f t="shared" si="500"/>
        <v>-0.33496602100327749</v>
      </c>
      <c r="O1472" s="87">
        <f t="shared" si="501"/>
        <v>1.1837723476877611</v>
      </c>
      <c r="P1472" s="142">
        <f t="shared" si="502"/>
        <v>11.880094963926213</v>
      </c>
      <c r="R1472" s="60">
        <v>41299</v>
      </c>
      <c r="S1472" s="122">
        <v>1462</v>
      </c>
      <c r="T1472" s="73">
        <f>'Calcul Es et Ea'!C1471</f>
        <v>3.0324990000000001</v>
      </c>
      <c r="U1472" s="65">
        <f>'Calcul Es et Ea'!D1471</f>
        <v>0.54828869999999996</v>
      </c>
      <c r="V1472" s="33">
        <f t="shared" si="506"/>
        <v>8.9238521331028142</v>
      </c>
      <c r="W1472" s="33">
        <f t="shared" si="507"/>
        <v>3.5576866343949347</v>
      </c>
      <c r="X1472" s="35">
        <f t="shared" si="508"/>
        <v>0.39867162536207679</v>
      </c>
      <c r="Y1472" s="25">
        <f t="shared" si="509"/>
        <v>2.7394187084841</v>
      </c>
      <c r="AA1472" s="60">
        <v>41299</v>
      </c>
      <c r="AB1472" s="122">
        <v>1462</v>
      </c>
      <c r="AC1472" s="73">
        <f t="shared" si="503"/>
        <v>3.0324990000000001</v>
      </c>
      <c r="AD1472" s="65">
        <f t="shared" si="504"/>
        <v>0.54828869999999996</v>
      </c>
      <c r="AE1472" s="33">
        <f>'Calcul Es et Ea'!I1471</f>
        <v>0.64275899983146367</v>
      </c>
      <c r="AF1472" s="47">
        <f t="shared" si="510"/>
        <v>276.192499</v>
      </c>
      <c r="AG1472" s="47">
        <f t="shared" si="511"/>
        <v>273.70828870000003</v>
      </c>
      <c r="AH1472" s="33">
        <f t="shared" si="512"/>
        <v>28.530501889807223</v>
      </c>
      <c r="AI1472" s="33">
        <f t="shared" si="513"/>
        <v>27.517798778642934</v>
      </c>
      <c r="AJ1472" s="25">
        <f t="shared" si="514"/>
        <v>1.2012759336169134</v>
      </c>
    </row>
    <row r="1473" spans="1:36" x14ac:dyDescent="0.45">
      <c r="A1473" s="60">
        <v>41300</v>
      </c>
      <c r="B1473" s="121">
        <v>1463</v>
      </c>
      <c r="C1473" s="89">
        <f t="shared" si="493"/>
        <v>5.6925653122183508</v>
      </c>
      <c r="D1473" s="75">
        <f t="shared" si="494"/>
        <v>4.6490292362328294</v>
      </c>
      <c r="E1473" s="75">
        <f t="shared" si="495"/>
        <v>1.0435360759855214</v>
      </c>
      <c r="G1473" s="111">
        <v>41300</v>
      </c>
      <c r="H1473" s="139">
        <v>1463</v>
      </c>
      <c r="I1473" s="149">
        <f t="shared" si="496"/>
        <v>2013</v>
      </c>
      <c r="J1473" s="13">
        <f t="shared" si="497"/>
        <v>1</v>
      </c>
      <c r="K1473" s="13">
        <f t="shared" si="498"/>
        <v>26</v>
      </c>
      <c r="L1473" s="144">
        <f t="shared" si="505"/>
        <v>26</v>
      </c>
      <c r="M1473" s="23">
        <f t="shared" si="499"/>
        <v>1.0297495555763523</v>
      </c>
      <c r="N1473" s="35">
        <f t="shared" si="500"/>
        <v>-0.33087661276889524</v>
      </c>
      <c r="O1473" s="87">
        <f t="shared" si="501"/>
        <v>1.1891275036566413</v>
      </c>
      <c r="P1473" s="142">
        <f t="shared" si="502"/>
        <v>12.040301976712534</v>
      </c>
      <c r="R1473" s="60">
        <v>41300</v>
      </c>
      <c r="S1473" s="121">
        <v>1463</v>
      </c>
      <c r="T1473" s="73">
        <f>'Calcul Es et Ea'!C1472</f>
        <v>9.9268470000000004</v>
      </c>
      <c r="U1473" s="65">
        <f>'Calcul Es et Ea'!D1472</f>
        <v>-0.51681080000000001</v>
      </c>
      <c r="V1473" s="33">
        <f t="shared" si="506"/>
        <v>9.0441932328273875</v>
      </c>
      <c r="W1473" s="33">
        <f t="shared" si="507"/>
        <v>7.3929419639199354</v>
      </c>
      <c r="X1473" s="35">
        <f t="shared" si="508"/>
        <v>0.8174241497943715</v>
      </c>
      <c r="Y1473" s="25">
        <f t="shared" si="509"/>
        <v>5.6925653122183508</v>
      </c>
      <c r="AA1473" s="60">
        <v>41300</v>
      </c>
      <c r="AB1473" s="121">
        <v>1463</v>
      </c>
      <c r="AC1473" s="73">
        <f t="shared" si="503"/>
        <v>9.9268470000000004</v>
      </c>
      <c r="AD1473" s="65">
        <f t="shared" si="504"/>
        <v>-0.51681080000000001</v>
      </c>
      <c r="AE1473" s="33">
        <f>'Calcul Es et Ea'!I1472</f>
        <v>0.85372215665405593</v>
      </c>
      <c r="AF1473" s="47">
        <f t="shared" si="510"/>
        <v>283.08684700000003</v>
      </c>
      <c r="AG1473" s="47">
        <f t="shared" si="511"/>
        <v>272.64318920000005</v>
      </c>
      <c r="AH1473" s="33">
        <f t="shared" si="512"/>
        <v>31.487679659987137</v>
      </c>
      <c r="AI1473" s="33">
        <f t="shared" si="513"/>
        <v>27.091965012500133</v>
      </c>
      <c r="AJ1473" s="25">
        <f t="shared" si="514"/>
        <v>4.6490292362328294</v>
      </c>
    </row>
    <row r="1474" spans="1:36" x14ac:dyDescent="0.45">
      <c r="A1474" s="60">
        <v>41301</v>
      </c>
      <c r="B1474" s="122">
        <v>1464</v>
      </c>
      <c r="C1474" s="89">
        <f t="shared" si="493"/>
        <v>4.9118814638522768</v>
      </c>
      <c r="D1474" s="75">
        <f t="shared" si="494"/>
        <v>3.5706582516293155</v>
      </c>
      <c r="E1474" s="75">
        <f t="shared" si="495"/>
        <v>1.3412232122229613</v>
      </c>
      <c r="G1474" s="111">
        <v>41301</v>
      </c>
      <c r="H1474" s="140">
        <v>1464</v>
      </c>
      <c r="I1474" s="149">
        <f t="shared" si="496"/>
        <v>2013</v>
      </c>
      <c r="J1474" s="13">
        <f t="shared" si="497"/>
        <v>1</v>
      </c>
      <c r="K1474" s="13">
        <f t="shared" si="498"/>
        <v>27</v>
      </c>
      <c r="L1474" s="144">
        <f t="shared" si="505"/>
        <v>27</v>
      </c>
      <c r="M1474" s="23">
        <f t="shared" si="499"/>
        <v>1.0294993136851356</v>
      </c>
      <c r="N1474" s="35">
        <f t="shared" si="500"/>
        <v>-0.32668915865324738</v>
      </c>
      <c r="O1474" s="87">
        <f t="shared" si="501"/>
        <v>1.1945836366863474</v>
      </c>
      <c r="P1474" s="142">
        <f t="shared" si="502"/>
        <v>12.204707215668222</v>
      </c>
      <c r="R1474" s="60">
        <v>41301</v>
      </c>
      <c r="S1474" s="122">
        <v>1464</v>
      </c>
      <c r="T1474" s="73">
        <f>'Calcul Es et Ea'!C1473</f>
        <v>13.182510000000001</v>
      </c>
      <c r="U1474" s="65">
        <f>'Calcul Es et Ea'!D1473</f>
        <v>5.615011</v>
      </c>
      <c r="V1474" s="33">
        <f t="shared" si="506"/>
        <v>9.1676878721213431</v>
      </c>
      <c r="W1474" s="33">
        <f t="shared" si="507"/>
        <v>6.3790668361717877</v>
      </c>
      <c r="X1474" s="35">
        <f t="shared" si="508"/>
        <v>0.69582068294126087</v>
      </c>
      <c r="Y1474" s="25">
        <f t="shared" si="509"/>
        <v>4.9118814638522768</v>
      </c>
      <c r="AA1474" s="60">
        <v>41301</v>
      </c>
      <c r="AB1474" s="122">
        <v>1464</v>
      </c>
      <c r="AC1474" s="73">
        <f t="shared" si="503"/>
        <v>13.182510000000001</v>
      </c>
      <c r="AD1474" s="65">
        <f t="shared" si="504"/>
        <v>5.615011</v>
      </c>
      <c r="AE1474" s="33">
        <f>'Calcul Es et Ea'!I1473</f>
        <v>1.0928539180632044</v>
      </c>
      <c r="AF1474" s="47">
        <f t="shared" si="510"/>
        <v>286.34251</v>
      </c>
      <c r="AG1474" s="47">
        <f t="shared" si="511"/>
        <v>278.77501100000001</v>
      </c>
      <c r="AH1474" s="33">
        <f t="shared" si="512"/>
        <v>32.961366136857499</v>
      </c>
      <c r="AI1474" s="33">
        <f t="shared" si="513"/>
        <v>29.6126490542086</v>
      </c>
      <c r="AJ1474" s="25">
        <f t="shared" si="514"/>
        <v>3.5706582516293155</v>
      </c>
    </row>
    <row r="1475" spans="1:36" x14ac:dyDescent="0.45">
      <c r="A1475" s="60">
        <v>41302</v>
      </c>
      <c r="B1475" s="122">
        <v>1465</v>
      </c>
      <c r="C1475" s="89">
        <f t="shared" si="493"/>
        <v>5.0855342119527505</v>
      </c>
      <c r="D1475" s="75">
        <f t="shared" si="494"/>
        <v>3.7359174172416401</v>
      </c>
      <c r="E1475" s="75">
        <f t="shared" si="495"/>
        <v>1.3496167947111104</v>
      </c>
      <c r="G1475" s="111">
        <v>41302</v>
      </c>
      <c r="H1475" s="140">
        <v>1465</v>
      </c>
      <c r="I1475" s="149">
        <f t="shared" si="496"/>
        <v>2013</v>
      </c>
      <c r="J1475" s="13">
        <f t="shared" si="497"/>
        <v>1</v>
      </c>
      <c r="K1475" s="13">
        <f t="shared" si="498"/>
        <v>28</v>
      </c>
      <c r="L1475" s="144">
        <f t="shared" si="505"/>
        <v>28</v>
      </c>
      <c r="M1475" s="23">
        <f t="shared" si="499"/>
        <v>1.0292403305106266</v>
      </c>
      <c r="N1475" s="35">
        <f t="shared" si="500"/>
        <v>-0.32240489948936107</v>
      </c>
      <c r="O1475" s="87">
        <f t="shared" si="501"/>
        <v>1.2001378141855357</v>
      </c>
      <c r="P1475" s="142">
        <f t="shared" si="502"/>
        <v>12.373280226974405</v>
      </c>
      <c r="R1475" s="60">
        <v>41302</v>
      </c>
      <c r="S1475" s="122">
        <v>1465</v>
      </c>
      <c r="T1475" s="73">
        <f>'Calcul Es et Ea'!C1474</f>
        <v>11.477460000000001</v>
      </c>
      <c r="U1475" s="65">
        <f>'Calcul Es et Ea'!D1474</f>
        <v>3.584956</v>
      </c>
      <c r="V1475" s="33">
        <f t="shared" si="506"/>
        <v>9.2943131752940946</v>
      </c>
      <c r="W1475" s="33">
        <f t="shared" si="507"/>
        <v>6.6045898856529224</v>
      </c>
      <c r="X1475" s="35">
        <f t="shared" si="508"/>
        <v>0.71060548112463806</v>
      </c>
      <c r="Y1475" s="25">
        <f t="shared" si="509"/>
        <v>5.0855342119527505</v>
      </c>
      <c r="AA1475" s="60">
        <v>41302</v>
      </c>
      <c r="AB1475" s="122">
        <v>1465</v>
      </c>
      <c r="AC1475" s="73">
        <f t="shared" si="503"/>
        <v>11.477460000000001</v>
      </c>
      <c r="AD1475" s="65">
        <f t="shared" si="504"/>
        <v>3.584956</v>
      </c>
      <c r="AE1475" s="33">
        <f>'Calcul Es et Ea'!I1474</f>
        <v>0.98270870379497344</v>
      </c>
      <c r="AF1475" s="47">
        <f t="shared" si="510"/>
        <v>284.63746000000003</v>
      </c>
      <c r="AG1475" s="47">
        <f t="shared" si="511"/>
        <v>276.744956</v>
      </c>
      <c r="AH1475" s="33">
        <f t="shared" si="512"/>
        <v>32.18326596779378</v>
      </c>
      <c r="AI1475" s="33">
        <f t="shared" si="513"/>
        <v>28.75946148031403</v>
      </c>
      <c r="AJ1475" s="25">
        <f t="shared" si="514"/>
        <v>3.7359174172416401</v>
      </c>
    </row>
    <row r="1476" spans="1:36" x14ac:dyDescent="0.45">
      <c r="A1476" s="60">
        <v>41303</v>
      </c>
      <c r="B1476" s="121">
        <v>1466</v>
      </c>
      <c r="C1476" s="89">
        <f t="shared" si="493"/>
        <v>3.7528122127601282</v>
      </c>
      <c r="D1476" s="75">
        <f t="shared" si="494"/>
        <v>2.0203934987865799</v>
      </c>
      <c r="E1476" s="75">
        <f t="shared" si="495"/>
        <v>1.7324187139735483</v>
      </c>
      <c r="G1476" s="111">
        <v>41303</v>
      </c>
      <c r="H1476" s="139">
        <v>1466</v>
      </c>
      <c r="I1476" s="149">
        <f t="shared" si="496"/>
        <v>2013</v>
      </c>
      <c r="J1476" s="13">
        <f t="shared" si="497"/>
        <v>1</v>
      </c>
      <c r="K1476" s="13">
        <f t="shared" si="498"/>
        <v>29</v>
      </c>
      <c r="L1476" s="144">
        <f t="shared" si="505"/>
        <v>29</v>
      </c>
      <c r="M1476" s="23">
        <f t="shared" si="499"/>
        <v>1.0289726827951293</v>
      </c>
      <c r="N1476" s="35">
        <f t="shared" si="500"/>
        <v>-0.31802510479568846</v>
      </c>
      <c r="O1476" s="87">
        <f t="shared" si="501"/>
        <v>1.2057871261961832</v>
      </c>
      <c r="P1476" s="142">
        <f t="shared" si="502"/>
        <v>12.545988531691512</v>
      </c>
      <c r="R1476" s="60">
        <v>41303</v>
      </c>
      <c r="S1476" s="121">
        <v>1466</v>
      </c>
      <c r="T1476" s="73">
        <f>'Calcul Es et Ea'!C1475</f>
        <v>13.526389999999999</v>
      </c>
      <c r="U1476" s="65">
        <f>'Calcul Es et Ea'!D1475</f>
        <v>9.3460149999999995</v>
      </c>
      <c r="V1476" s="33">
        <f t="shared" si="506"/>
        <v>9.4240447454653964</v>
      </c>
      <c r="W1476" s="33">
        <f t="shared" si="507"/>
        <v>4.8737820944936727</v>
      </c>
      <c r="X1476" s="35">
        <f t="shared" si="508"/>
        <v>0.51716457488583223</v>
      </c>
      <c r="Y1476" s="25">
        <f t="shared" si="509"/>
        <v>3.7528122127601282</v>
      </c>
      <c r="AA1476" s="60">
        <v>41303</v>
      </c>
      <c r="AB1476" s="121">
        <v>1466</v>
      </c>
      <c r="AC1476" s="73">
        <f t="shared" si="503"/>
        <v>13.526389999999999</v>
      </c>
      <c r="AD1476" s="65">
        <f t="shared" si="504"/>
        <v>9.3460149999999995</v>
      </c>
      <c r="AE1476" s="33">
        <f>'Calcul Es et Ea'!I1475</f>
        <v>1.3003675757322171</v>
      </c>
      <c r="AF1476" s="47">
        <f t="shared" si="510"/>
        <v>286.68639000000002</v>
      </c>
      <c r="AG1476" s="47">
        <f t="shared" si="511"/>
        <v>282.50601500000005</v>
      </c>
      <c r="AH1476" s="33">
        <f t="shared" si="512"/>
        <v>33.119990009639693</v>
      </c>
      <c r="AI1476" s="33">
        <f t="shared" si="513"/>
        <v>31.230050717829297</v>
      </c>
      <c r="AJ1476" s="25">
        <f t="shared" si="514"/>
        <v>2.0203934987865799</v>
      </c>
    </row>
    <row r="1477" spans="1:36" x14ac:dyDescent="0.45">
      <c r="A1477" s="60">
        <v>41304</v>
      </c>
      <c r="B1477" s="122">
        <v>1467</v>
      </c>
      <c r="C1477" s="89">
        <f t="shared" si="493"/>
        <v>5.1121332388281671</v>
      </c>
      <c r="D1477" s="75">
        <f t="shared" si="494"/>
        <v>3.4359711539342364</v>
      </c>
      <c r="E1477" s="75">
        <f t="shared" si="495"/>
        <v>1.6761620848939307</v>
      </c>
      <c r="G1477" s="111">
        <v>41304</v>
      </c>
      <c r="H1477" s="140">
        <v>1467</v>
      </c>
      <c r="I1477" s="149">
        <f t="shared" si="496"/>
        <v>2013</v>
      </c>
      <c r="J1477" s="13">
        <f t="shared" si="497"/>
        <v>1</v>
      </c>
      <c r="K1477" s="13">
        <f t="shared" si="498"/>
        <v>30</v>
      </c>
      <c r="L1477" s="144">
        <f t="shared" si="505"/>
        <v>30</v>
      </c>
      <c r="M1477" s="23">
        <f t="shared" si="499"/>
        <v>1.0286964498484381</v>
      </c>
      <c r="N1477" s="35">
        <f t="shared" si="500"/>
        <v>-0.31355107239992103</v>
      </c>
      <c r="O1477" s="87">
        <f t="shared" si="501"/>
        <v>1.2115286889491559</v>
      </c>
      <c r="P1477" s="142">
        <f t="shared" si="502"/>
        <v>12.722797585721599</v>
      </c>
      <c r="R1477" s="60">
        <v>41304</v>
      </c>
      <c r="S1477" s="122">
        <v>1467</v>
      </c>
      <c r="T1477" s="73">
        <f>'Calcul Es et Ea'!C1476</f>
        <v>14.789289999999999</v>
      </c>
      <c r="U1477" s="65">
        <f>'Calcul Es et Ea'!D1476</f>
        <v>7.2461799999999998</v>
      </c>
      <c r="V1477" s="33">
        <f t="shared" si="506"/>
        <v>9.5568566344906376</v>
      </c>
      <c r="W1477" s="33">
        <f t="shared" si="507"/>
        <v>6.6391340764002162</v>
      </c>
      <c r="X1477" s="35">
        <f t="shared" si="508"/>
        <v>0.69469851126986892</v>
      </c>
      <c r="Y1477" s="25">
        <f t="shared" si="509"/>
        <v>5.1121332388281671</v>
      </c>
      <c r="AA1477" s="60">
        <v>41304</v>
      </c>
      <c r="AB1477" s="122">
        <v>1467</v>
      </c>
      <c r="AC1477" s="73">
        <f t="shared" si="503"/>
        <v>14.789289999999999</v>
      </c>
      <c r="AD1477" s="65">
        <f t="shared" si="504"/>
        <v>7.2461799999999998</v>
      </c>
      <c r="AE1477" s="33">
        <f>'Calcul Es et Ea'!I1476</f>
        <v>1.2639741267936826</v>
      </c>
      <c r="AF1477" s="47">
        <f t="shared" si="510"/>
        <v>287.94929000000002</v>
      </c>
      <c r="AG1477" s="47">
        <f t="shared" si="511"/>
        <v>280.40618000000001</v>
      </c>
      <c r="AH1477" s="33">
        <f t="shared" si="512"/>
        <v>33.707453287226699</v>
      </c>
      <c r="AI1477" s="33">
        <f t="shared" si="513"/>
        <v>30.311834237716425</v>
      </c>
      <c r="AJ1477" s="25">
        <f t="shared" si="514"/>
        <v>3.4359711539342364</v>
      </c>
    </row>
    <row r="1478" spans="1:36" x14ac:dyDescent="0.45">
      <c r="A1478" s="60">
        <v>41305</v>
      </c>
      <c r="B1478" s="122">
        <v>1468</v>
      </c>
      <c r="C1478" s="89">
        <f t="shared" si="493"/>
        <v>5.4959733548075764</v>
      </c>
      <c r="D1478" s="75">
        <f t="shared" si="494"/>
        <v>3.8048569255913072</v>
      </c>
      <c r="E1478" s="75">
        <f t="shared" si="495"/>
        <v>1.6911164292162693</v>
      </c>
      <c r="G1478" s="111">
        <v>41305</v>
      </c>
      <c r="H1478" s="140">
        <v>1468</v>
      </c>
      <c r="I1478" s="149">
        <f t="shared" si="496"/>
        <v>2013</v>
      </c>
      <c r="J1478" s="13">
        <f t="shared" si="497"/>
        <v>1</v>
      </c>
      <c r="K1478" s="13">
        <f t="shared" si="498"/>
        <v>31</v>
      </c>
      <c r="L1478" s="144">
        <f t="shared" si="505"/>
        <v>31</v>
      </c>
      <c r="M1478" s="23">
        <f t="shared" si="499"/>
        <v>1.0284117135243369</v>
      </c>
      <c r="N1478" s="35">
        <f t="shared" si="500"/>
        <v>-0.30898412805441511</v>
      </c>
      <c r="O1478" s="87">
        <f t="shared" si="501"/>
        <v>1.2173596481647233</v>
      </c>
      <c r="P1478" s="142">
        <f t="shared" si="502"/>
        <v>12.903670743680278</v>
      </c>
      <c r="R1478" s="60">
        <v>41305</v>
      </c>
      <c r="S1478" s="122">
        <v>1468</v>
      </c>
      <c r="T1478" s="73">
        <f>'Calcul Es et Ea'!C1477</f>
        <v>13.405290000000001</v>
      </c>
      <c r="U1478" s="65">
        <f>'Calcul Es et Ea'!D1477</f>
        <v>4.9296199999999999</v>
      </c>
      <c r="V1478" s="33">
        <f t="shared" si="506"/>
        <v>9.6927213158228778</v>
      </c>
      <c r="W1478" s="33">
        <f t="shared" si="507"/>
        <v>7.1376277335163332</v>
      </c>
      <c r="X1478" s="35">
        <f t="shared" si="508"/>
        <v>0.73639048322420209</v>
      </c>
      <c r="Y1478" s="25">
        <f t="shared" si="509"/>
        <v>5.4959733548075764</v>
      </c>
      <c r="AA1478" s="60">
        <v>41305</v>
      </c>
      <c r="AB1478" s="122">
        <v>1468</v>
      </c>
      <c r="AC1478" s="73">
        <f t="shared" si="503"/>
        <v>13.405290000000001</v>
      </c>
      <c r="AD1478" s="65">
        <f t="shared" si="504"/>
        <v>4.9296199999999999</v>
      </c>
      <c r="AE1478" s="33">
        <f>'Calcul Es et Ea'!I1477</f>
        <v>1.1576593825807895</v>
      </c>
      <c r="AF1478" s="47">
        <f t="shared" si="510"/>
        <v>286.56529</v>
      </c>
      <c r="AG1478" s="47">
        <f t="shared" si="511"/>
        <v>278.08962000000002</v>
      </c>
      <c r="AH1478" s="33">
        <f t="shared" si="512"/>
        <v>33.064064227235129</v>
      </c>
      <c r="AI1478" s="33">
        <f t="shared" si="513"/>
        <v>29.322500869972966</v>
      </c>
      <c r="AJ1478" s="25">
        <f t="shared" si="514"/>
        <v>3.8048569255913072</v>
      </c>
    </row>
    <row r="1479" spans="1:36" x14ac:dyDescent="0.45">
      <c r="A1479" s="60">
        <v>41306</v>
      </c>
      <c r="B1479" s="121">
        <v>1469</v>
      </c>
      <c r="C1479" s="89">
        <f t="shared" si="493"/>
        <v>5.0534106320712304</v>
      </c>
      <c r="D1479" s="75">
        <f t="shared" si="494"/>
        <v>3.2176987276736289</v>
      </c>
      <c r="E1479" s="75">
        <f t="shared" si="495"/>
        <v>1.8357119043976016</v>
      </c>
      <c r="G1479" s="111">
        <v>41306</v>
      </c>
      <c r="H1479" s="139">
        <v>1469</v>
      </c>
      <c r="I1479" s="149">
        <f t="shared" si="496"/>
        <v>2013</v>
      </c>
      <c r="J1479" s="13">
        <f t="shared" si="497"/>
        <v>2</v>
      </c>
      <c r="K1479" s="13">
        <f t="shared" si="498"/>
        <v>1</v>
      </c>
      <c r="L1479" s="144">
        <f t="shared" si="505"/>
        <v>32</v>
      </c>
      <c r="M1479" s="23">
        <f t="shared" si="499"/>
        <v>1.0281185581963432</v>
      </c>
      <c r="N1479" s="35">
        <f t="shared" si="500"/>
        <v>-0.30432562504334304</v>
      </c>
      <c r="O1479" s="87">
        <f t="shared" si="501"/>
        <v>1.2232771820995623</v>
      </c>
      <c r="P1479" s="142">
        <f t="shared" si="502"/>
        <v>13.088569226788625</v>
      </c>
      <c r="R1479" s="60">
        <v>41306</v>
      </c>
      <c r="S1479" s="121">
        <v>1469</v>
      </c>
      <c r="T1479" s="73">
        <f>'Calcul Es et Ea'!C1478</f>
        <v>12.810600000000001</v>
      </c>
      <c r="U1479" s="65">
        <f>'Calcul Es et Ea'!D1478</f>
        <v>5.8460000000000001</v>
      </c>
      <c r="V1479" s="33">
        <f t="shared" si="506"/>
        <v>9.8316096603945446</v>
      </c>
      <c r="W1479" s="33">
        <f t="shared" si="507"/>
        <v>6.562870950741857</v>
      </c>
      <c r="X1479" s="35">
        <f t="shared" si="508"/>
        <v>0.66752761525710202</v>
      </c>
      <c r="Y1479" s="25">
        <f t="shared" si="509"/>
        <v>5.0534106320712304</v>
      </c>
      <c r="AA1479" s="60">
        <v>41306</v>
      </c>
      <c r="AB1479" s="121">
        <v>1469</v>
      </c>
      <c r="AC1479" s="73">
        <f t="shared" si="503"/>
        <v>12.810600000000001</v>
      </c>
      <c r="AD1479" s="65">
        <f t="shared" si="504"/>
        <v>5.8460000000000001</v>
      </c>
      <c r="AE1479" s="33">
        <f>'Calcul Es et Ea'!I1478</f>
        <v>1.1972631316675701</v>
      </c>
      <c r="AF1479" s="47">
        <f t="shared" si="510"/>
        <v>285.97060000000005</v>
      </c>
      <c r="AG1479" s="47">
        <f t="shared" si="511"/>
        <v>279.00600000000003</v>
      </c>
      <c r="AH1479" s="33">
        <f t="shared" si="512"/>
        <v>32.790454741377836</v>
      </c>
      <c r="AI1479" s="33">
        <f t="shared" si="513"/>
        <v>29.710917581197954</v>
      </c>
      <c r="AJ1479" s="25">
        <f t="shared" si="514"/>
        <v>3.2176987276736289</v>
      </c>
    </row>
    <row r="1480" spans="1:36" x14ac:dyDescent="0.45">
      <c r="A1480" s="60">
        <v>41307</v>
      </c>
      <c r="B1480" s="122">
        <v>1470</v>
      </c>
      <c r="C1480" s="89">
        <f t="shared" si="493"/>
        <v>5.0575731690925343</v>
      </c>
      <c r="D1480" s="75">
        <f t="shared" si="494"/>
        <v>3.4294187124393662</v>
      </c>
      <c r="E1480" s="75">
        <f t="shared" si="495"/>
        <v>1.628154456653168</v>
      </c>
      <c r="G1480" s="111">
        <v>41307</v>
      </c>
      <c r="H1480" s="140">
        <v>1470</v>
      </c>
      <c r="I1480" s="149">
        <f t="shared" si="496"/>
        <v>2013</v>
      </c>
      <c r="J1480" s="13">
        <f t="shared" si="497"/>
        <v>2</v>
      </c>
      <c r="K1480" s="13">
        <f t="shared" si="498"/>
        <v>2</v>
      </c>
      <c r="L1480" s="144">
        <f t="shared" si="505"/>
        <v>33</v>
      </c>
      <c r="M1480" s="23">
        <f t="shared" si="499"/>
        <v>1.0278170707327079</v>
      </c>
      <c r="N1480" s="35">
        <f t="shared" si="500"/>
        <v>-0.2995769437816857</v>
      </c>
      <c r="O1480" s="87">
        <f t="shared" si="501"/>
        <v>1.2292785043429226</v>
      </c>
      <c r="P1480" s="142">
        <f t="shared" si="502"/>
        <v>13.277452094879301</v>
      </c>
      <c r="R1480" s="60">
        <v>41307</v>
      </c>
      <c r="S1480" s="122">
        <v>1470</v>
      </c>
      <c r="T1480" s="73">
        <f>'Calcul Es et Ea'!C1479</f>
        <v>8.3832640000000005</v>
      </c>
      <c r="U1480" s="65">
        <f>'Calcul Es et Ea'!D1479</f>
        <v>1.604255</v>
      </c>
      <c r="V1480" s="33">
        <f t="shared" si="506"/>
        <v>9.9734909155895366</v>
      </c>
      <c r="W1480" s="33">
        <f t="shared" si="507"/>
        <v>6.5682768429773173</v>
      </c>
      <c r="X1480" s="35">
        <f t="shared" si="508"/>
        <v>0.65857350235417189</v>
      </c>
      <c r="Y1480" s="25">
        <f t="shared" si="509"/>
        <v>5.0575731690925343</v>
      </c>
      <c r="AA1480" s="60">
        <v>41307</v>
      </c>
      <c r="AB1480" s="122">
        <v>1470</v>
      </c>
      <c r="AC1480" s="73">
        <f t="shared" si="503"/>
        <v>8.3832640000000005</v>
      </c>
      <c r="AD1480" s="65">
        <f t="shared" si="504"/>
        <v>1.604255</v>
      </c>
      <c r="AE1480" s="33">
        <f>'Calcul Es et Ea'!I1479</f>
        <v>0.7773868038124413</v>
      </c>
      <c r="AF1480" s="47">
        <f t="shared" si="510"/>
        <v>281.54326400000002</v>
      </c>
      <c r="AG1480" s="47">
        <f t="shared" si="511"/>
        <v>274.76425500000005</v>
      </c>
      <c r="AH1480" s="33">
        <f t="shared" si="512"/>
        <v>30.806506959043045</v>
      </c>
      <c r="AI1480" s="33">
        <f t="shared" si="513"/>
        <v>27.944917139684073</v>
      </c>
      <c r="AJ1480" s="25">
        <f t="shared" si="514"/>
        <v>3.4294187124393662</v>
      </c>
    </row>
    <row r="1481" spans="1:36" x14ac:dyDescent="0.45">
      <c r="A1481" s="60">
        <v>41308</v>
      </c>
      <c r="B1481" s="122">
        <v>1471</v>
      </c>
      <c r="C1481" s="89">
        <f t="shared" si="493"/>
        <v>6.2014886094491626</v>
      </c>
      <c r="D1481" s="75">
        <f t="shared" si="494"/>
        <v>4.5746280864412805</v>
      </c>
      <c r="E1481" s="75">
        <f t="shared" si="495"/>
        <v>1.6268605230078821</v>
      </c>
      <c r="G1481" s="111">
        <v>41308</v>
      </c>
      <c r="H1481" s="140">
        <v>1471</v>
      </c>
      <c r="I1481" s="149">
        <f t="shared" si="496"/>
        <v>2013</v>
      </c>
      <c r="J1481" s="13">
        <f t="shared" si="497"/>
        <v>2</v>
      </c>
      <c r="K1481" s="13">
        <f t="shared" si="498"/>
        <v>3</v>
      </c>
      <c r="L1481" s="144">
        <f t="shared" si="505"/>
        <v>34</v>
      </c>
      <c r="M1481" s="23">
        <f t="shared" si="499"/>
        <v>1.0275073404706727</v>
      </c>
      <c r="N1481" s="35">
        <f t="shared" si="500"/>
        <v>-0.29473949140618588</v>
      </c>
      <c r="O1481" s="87">
        <f t="shared" si="501"/>
        <v>1.2353608663656053</v>
      </c>
      <c r="P1481" s="142">
        <f t="shared" si="502"/>
        <v>13.470276222596329</v>
      </c>
      <c r="R1481" s="60">
        <v>41308</v>
      </c>
      <c r="S1481" s="122">
        <v>1471</v>
      </c>
      <c r="T1481" s="73">
        <f>'Calcul Es et Ea'!C1480</f>
        <v>8.3476560000000006</v>
      </c>
      <c r="U1481" s="65">
        <f>'Calcul Es et Ea'!D1480</f>
        <v>-1.554967</v>
      </c>
      <c r="V1481" s="33">
        <f t="shared" si="506"/>
        <v>10.118332687365459</v>
      </c>
      <c r="W1481" s="33">
        <f t="shared" si="507"/>
        <v>8.0538813109729386</v>
      </c>
      <c r="X1481" s="35">
        <f t="shared" si="508"/>
        <v>0.79596921348807237</v>
      </c>
      <c r="Y1481" s="25">
        <f t="shared" si="509"/>
        <v>6.2014886094491626</v>
      </c>
      <c r="AA1481" s="60">
        <v>41308</v>
      </c>
      <c r="AB1481" s="122">
        <v>1471</v>
      </c>
      <c r="AC1481" s="73">
        <f t="shared" si="503"/>
        <v>8.3476560000000006</v>
      </c>
      <c r="AD1481" s="65">
        <f t="shared" si="504"/>
        <v>-1.554967</v>
      </c>
      <c r="AE1481" s="33">
        <f>'Calcul Es et Ea'!I1480</f>
        <v>0.73823879342760979</v>
      </c>
      <c r="AF1481" s="47">
        <f t="shared" si="510"/>
        <v>281.507656</v>
      </c>
      <c r="AG1481" s="47">
        <f t="shared" si="511"/>
        <v>271.60503300000005</v>
      </c>
      <c r="AH1481" s="33">
        <f t="shared" si="512"/>
        <v>30.790924984234959</v>
      </c>
      <c r="AI1481" s="33">
        <f t="shared" si="513"/>
        <v>26.68167850328258</v>
      </c>
      <c r="AJ1481" s="25">
        <f t="shared" si="514"/>
        <v>4.5746280864412805</v>
      </c>
    </row>
    <row r="1482" spans="1:36" x14ac:dyDescent="0.45">
      <c r="A1482" s="60">
        <v>41309</v>
      </c>
      <c r="B1482" s="121">
        <v>1472</v>
      </c>
      <c r="C1482" s="89">
        <f t="shared" si="493"/>
        <v>4.4089484156908343</v>
      </c>
      <c r="D1482" s="75">
        <f t="shared" si="494"/>
        <v>2.3712413943063053</v>
      </c>
      <c r="E1482" s="75">
        <f t="shared" si="495"/>
        <v>2.037707021384529</v>
      </c>
      <c r="G1482" s="111">
        <v>41309</v>
      </c>
      <c r="H1482" s="139">
        <v>1472</v>
      </c>
      <c r="I1482" s="149">
        <f t="shared" si="496"/>
        <v>2013</v>
      </c>
      <c r="J1482" s="13">
        <f t="shared" si="497"/>
        <v>2</v>
      </c>
      <c r="K1482" s="13">
        <f t="shared" si="498"/>
        <v>4</v>
      </c>
      <c r="L1482" s="144">
        <f t="shared" si="505"/>
        <v>35</v>
      </c>
      <c r="M1482" s="23">
        <f t="shared" si="499"/>
        <v>1.0271894591899993</v>
      </c>
      <c r="N1482" s="35">
        <f t="shared" si="500"/>
        <v>-0.28981470135838322</v>
      </c>
      <c r="O1482" s="87">
        <f t="shared" si="501"/>
        <v>1.2415215598263158</v>
      </c>
      <c r="P1482" s="142">
        <f t="shared" si="502"/>
        <v>13.666996279852675</v>
      </c>
      <c r="R1482" s="60">
        <v>41309</v>
      </c>
      <c r="S1482" s="121">
        <v>1472</v>
      </c>
      <c r="T1482" s="73">
        <f>'Calcul Es et Ea'!C1481</f>
        <v>12.91696</v>
      </c>
      <c r="U1482" s="65">
        <f>'Calcul Es et Ea'!D1481</f>
        <v>8.0547330000000006</v>
      </c>
      <c r="V1482" s="33">
        <f t="shared" si="506"/>
        <v>10.266100925574136</v>
      </c>
      <c r="W1482" s="33">
        <f t="shared" si="507"/>
        <v>5.7259070333647193</v>
      </c>
      <c r="X1482" s="35">
        <f t="shared" si="508"/>
        <v>0.55774895209736075</v>
      </c>
      <c r="Y1482" s="25">
        <f t="shared" si="509"/>
        <v>4.4089484156908343</v>
      </c>
      <c r="AA1482" s="60">
        <v>41309</v>
      </c>
      <c r="AB1482" s="121">
        <v>1472</v>
      </c>
      <c r="AC1482" s="73">
        <f t="shared" si="503"/>
        <v>12.91696</v>
      </c>
      <c r="AD1482" s="65">
        <f t="shared" si="504"/>
        <v>8.0547330000000006</v>
      </c>
      <c r="AE1482" s="33">
        <f>'Calcul Es et Ea'!I1481</f>
        <v>1.2204979671973299</v>
      </c>
      <c r="AF1482" s="47">
        <f t="shared" si="510"/>
        <v>286.07696000000004</v>
      </c>
      <c r="AG1482" s="47">
        <f t="shared" si="511"/>
        <v>281.21473300000002</v>
      </c>
      <c r="AH1482" s="33">
        <f t="shared" si="512"/>
        <v>32.839264499307056</v>
      </c>
      <c r="AI1482" s="33">
        <f t="shared" si="513"/>
        <v>30.66296679877215</v>
      </c>
      <c r="AJ1482" s="25">
        <f t="shared" si="514"/>
        <v>2.3712413943063053</v>
      </c>
    </row>
    <row r="1483" spans="1:36" x14ac:dyDescent="0.45">
      <c r="A1483" s="60">
        <v>41310</v>
      </c>
      <c r="B1483" s="122">
        <v>1473</v>
      </c>
      <c r="C1483" s="89">
        <f t="shared" si="493"/>
        <v>4.9541901489243196</v>
      </c>
      <c r="D1483" s="75">
        <f t="shared" si="494"/>
        <v>3.0590591131995932</v>
      </c>
      <c r="E1483" s="75">
        <f t="shared" si="495"/>
        <v>1.8951310357247264</v>
      </c>
      <c r="G1483" s="111">
        <v>41310</v>
      </c>
      <c r="H1483" s="140">
        <v>1473</v>
      </c>
      <c r="I1483" s="149">
        <f t="shared" si="496"/>
        <v>2013</v>
      </c>
      <c r="J1483" s="13">
        <f t="shared" si="497"/>
        <v>2</v>
      </c>
      <c r="K1483" s="13">
        <f t="shared" si="498"/>
        <v>5</v>
      </c>
      <c r="L1483" s="144">
        <f t="shared" si="505"/>
        <v>36</v>
      </c>
      <c r="M1483" s="23">
        <f t="shared" si="499"/>
        <v>1.0268635210857713</v>
      </c>
      <c r="N1483" s="35">
        <f t="shared" si="500"/>
        <v>-0.28480403295985457</v>
      </c>
      <c r="O1483" s="87">
        <f t="shared" si="501"/>
        <v>1.2477579186407244</v>
      </c>
      <c r="P1483" s="142">
        <f t="shared" si="502"/>
        <v>13.867564716595311</v>
      </c>
      <c r="R1483" s="60">
        <v>41310</v>
      </c>
      <c r="S1483" s="122">
        <v>1473</v>
      </c>
      <c r="T1483" s="73">
        <f>'Calcul Es et Ea'!C1482</f>
        <v>8.6283159999999999</v>
      </c>
      <c r="U1483" s="65">
        <f>'Calcul Es et Ea'!D1482</f>
        <v>2.6654330000000002</v>
      </c>
      <c r="V1483" s="33">
        <f t="shared" si="506"/>
        <v>10.416759912517735</v>
      </c>
      <c r="W1483" s="33">
        <f t="shared" si="507"/>
        <v>6.4340131804211937</v>
      </c>
      <c r="X1483" s="35">
        <f t="shared" si="508"/>
        <v>0.61765973627648774</v>
      </c>
      <c r="Y1483" s="25">
        <f t="shared" si="509"/>
        <v>4.9541901489243196</v>
      </c>
      <c r="AA1483" s="60">
        <v>41310</v>
      </c>
      <c r="AB1483" s="122">
        <v>1473</v>
      </c>
      <c r="AC1483" s="73">
        <f t="shared" si="503"/>
        <v>8.6283159999999999</v>
      </c>
      <c r="AD1483" s="65">
        <f t="shared" si="504"/>
        <v>2.6654330000000002</v>
      </c>
      <c r="AE1483" s="33">
        <f>'Calcul Es et Ea'!I1482</f>
        <v>0.81952677531978746</v>
      </c>
      <c r="AF1483" s="47">
        <f t="shared" si="510"/>
        <v>281.78831600000001</v>
      </c>
      <c r="AG1483" s="47">
        <f t="shared" si="511"/>
        <v>275.82543300000003</v>
      </c>
      <c r="AH1483" s="33">
        <f t="shared" si="512"/>
        <v>30.91390157904927</v>
      </c>
      <c r="AI1483" s="33">
        <f t="shared" si="513"/>
        <v>28.379133285626114</v>
      </c>
      <c r="AJ1483" s="25">
        <f t="shared" si="514"/>
        <v>3.0590591131995932</v>
      </c>
    </row>
    <row r="1484" spans="1:36" x14ac:dyDescent="0.45">
      <c r="A1484" s="60">
        <v>41311</v>
      </c>
      <c r="B1484" s="122">
        <v>1474</v>
      </c>
      <c r="C1484" s="89">
        <f t="shared" ref="C1484:C1547" si="515">Y1484</f>
        <v>4.6613767214134487</v>
      </c>
      <c r="D1484" s="75">
        <f t="shared" ref="D1484:D1547" si="516">AJ1484</f>
        <v>2.6862866409124448</v>
      </c>
      <c r="E1484" s="75">
        <f t="shared" ref="E1484:E1547" si="517">C1484-D1484</f>
        <v>1.9750900805010039</v>
      </c>
      <c r="G1484" s="111">
        <v>41311</v>
      </c>
      <c r="H1484" s="140">
        <v>1474</v>
      </c>
      <c r="I1484" s="149">
        <f t="shared" ref="I1484:I1547" si="518">YEAR(G1484)</f>
        <v>2013</v>
      </c>
      <c r="J1484" s="13">
        <f t="shared" ref="J1484:J1547" si="519">MONTH(G1484)</f>
        <v>2</v>
      </c>
      <c r="K1484" s="13">
        <f t="shared" ref="K1484:K1547" si="520">DAY(G1484)</f>
        <v>6</v>
      </c>
      <c r="L1484" s="144">
        <f t="shared" si="505"/>
        <v>37</v>
      </c>
      <c r="M1484" s="23">
        <f t="shared" ref="M1484:M1547" si="521">1+0.033*COS(2*PI()*L1484/365)</f>
        <v>1.0265296227404832</v>
      </c>
      <c r="N1484" s="35">
        <f t="shared" ref="N1484:N1547" si="522">0.409*SIN((2*PI()*L1484/365-1.39))</f>
        <v>-0.27970897097978542</v>
      </c>
      <c r="O1484" s="87">
        <f t="shared" ref="O1484:O1547" si="523">ACOS(-TAN($K$5)*TAN(N1484))</f>
        <v>1.2540673208192508</v>
      </c>
      <c r="P1484" s="142">
        <f t="shared" ref="P1484:P1547" si="524">$E$3*M1484*(O1484*SIN($K$5)*SIN(N1484)+COS($K$5)*COS(N1484)*SIN(O1484))</f>
        <v>14.071931751913151</v>
      </c>
      <c r="R1484" s="60">
        <v>41311</v>
      </c>
      <c r="S1484" s="122">
        <v>1474</v>
      </c>
      <c r="T1484" s="73">
        <f>'Calcul Es et Ea'!C1483</f>
        <v>8.1806450000000002</v>
      </c>
      <c r="U1484" s="65">
        <f>'Calcul Es et Ea'!D1483</f>
        <v>3.054011</v>
      </c>
      <c r="V1484" s="33">
        <f t="shared" si="506"/>
        <v>10.570272254767083</v>
      </c>
      <c r="W1484" s="33">
        <f t="shared" si="507"/>
        <v>6.0537360018356479</v>
      </c>
      <c r="X1484" s="35">
        <f t="shared" si="508"/>
        <v>0.57271334701009957</v>
      </c>
      <c r="Y1484" s="25">
        <f t="shared" si="509"/>
        <v>4.6613767214134487</v>
      </c>
      <c r="AA1484" s="60">
        <v>41311</v>
      </c>
      <c r="AB1484" s="122">
        <v>1474</v>
      </c>
      <c r="AC1484" s="73">
        <f t="shared" ref="AC1484:AC1547" si="525">T1484</f>
        <v>8.1806450000000002</v>
      </c>
      <c r="AD1484" s="65">
        <f t="shared" ref="AD1484:AD1547" si="526">U1484</f>
        <v>3.054011</v>
      </c>
      <c r="AE1484" s="33">
        <f>'Calcul Es et Ea'!I1483</f>
        <v>0.80671379792875819</v>
      </c>
      <c r="AF1484" s="47">
        <f t="shared" si="510"/>
        <v>281.34064500000005</v>
      </c>
      <c r="AG1484" s="47">
        <f t="shared" si="511"/>
        <v>276.21401100000003</v>
      </c>
      <c r="AH1484" s="33">
        <f t="shared" si="512"/>
        <v>30.717920238842698</v>
      </c>
      <c r="AI1484" s="33">
        <f t="shared" si="513"/>
        <v>28.539391629648147</v>
      </c>
      <c r="AJ1484" s="25">
        <f t="shared" si="514"/>
        <v>2.6862866409124448</v>
      </c>
    </row>
    <row r="1485" spans="1:36" x14ac:dyDescent="0.45">
      <c r="A1485" s="60">
        <v>41312</v>
      </c>
      <c r="B1485" s="121">
        <v>1475</v>
      </c>
      <c r="C1485" s="89">
        <f t="shared" si="515"/>
        <v>5.3197782262919651</v>
      </c>
      <c r="D1485" s="75">
        <f t="shared" si="516"/>
        <v>3.3774995376499048</v>
      </c>
      <c r="E1485" s="75">
        <f t="shared" si="517"/>
        <v>1.9422786886420602</v>
      </c>
      <c r="G1485" s="111">
        <v>41312</v>
      </c>
      <c r="H1485" s="139">
        <v>1475</v>
      </c>
      <c r="I1485" s="149">
        <f t="shared" si="518"/>
        <v>2013</v>
      </c>
      <c r="J1485" s="13">
        <f t="shared" si="519"/>
        <v>2</v>
      </c>
      <c r="K1485" s="13">
        <f t="shared" si="520"/>
        <v>7</v>
      </c>
      <c r="L1485" s="144">
        <f t="shared" ref="L1485:L1548" si="527">L1484+1</f>
        <v>38</v>
      </c>
      <c r="M1485" s="23">
        <f t="shared" si="521"/>
        <v>1.0261878630954209</v>
      </c>
      <c r="N1485" s="35">
        <f t="shared" si="522"/>
        <v>-0.27453102519500105</v>
      </c>
      <c r="O1485" s="87">
        <f t="shared" si="523"/>
        <v>1.2604471900801681</v>
      </c>
      <c r="P1485" s="142">
        <f t="shared" si="524"/>
        <v>14.280045367509421</v>
      </c>
      <c r="R1485" s="60">
        <v>41312</v>
      </c>
      <c r="S1485" s="121">
        <v>1475</v>
      </c>
      <c r="T1485" s="73">
        <f>'Calcul Es et Ea'!C1484</f>
        <v>6.7705880000000001</v>
      </c>
      <c r="U1485" s="65">
        <f>'Calcul Es et Ea'!D1484</f>
        <v>0.28664440000000002</v>
      </c>
      <c r="V1485" s="33">
        <f t="shared" si="506"/>
        <v>10.726598878258377</v>
      </c>
      <c r="W1485" s="33">
        <f t="shared" si="507"/>
        <v>6.908802891288266</v>
      </c>
      <c r="X1485" s="35">
        <f t="shared" si="508"/>
        <v>0.64408140638983347</v>
      </c>
      <c r="Y1485" s="25">
        <f t="shared" si="509"/>
        <v>5.3197782262919651</v>
      </c>
      <c r="AA1485" s="60">
        <v>41312</v>
      </c>
      <c r="AB1485" s="121">
        <v>1475</v>
      </c>
      <c r="AC1485" s="73">
        <f t="shared" si="525"/>
        <v>6.7705880000000001</v>
      </c>
      <c r="AD1485" s="65">
        <f t="shared" si="526"/>
        <v>0.28664440000000002</v>
      </c>
      <c r="AE1485" s="33">
        <f>'Calcul Es et Ea'!I1484</f>
        <v>0.66240529602412312</v>
      </c>
      <c r="AF1485" s="47">
        <f t="shared" si="510"/>
        <v>279.930588</v>
      </c>
      <c r="AG1485" s="47">
        <f t="shared" si="511"/>
        <v>273.44664440000003</v>
      </c>
      <c r="AH1485" s="33">
        <f t="shared" si="512"/>
        <v>30.106711353942369</v>
      </c>
      <c r="AI1485" s="33">
        <f t="shared" si="513"/>
        <v>27.41272986733803</v>
      </c>
      <c r="AJ1485" s="25">
        <f t="shared" si="514"/>
        <v>3.3774995376499048</v>
      </c>
    </row>
    <row r="1486" spans="1:36" x14ac:dyDescent="0.45">
      <c r="A1486" s="60">
        <v>41313</v>
      </c>
      <c r="B1486" s="122">
        <v>1476</v>
      </c>
      <c r="C1486" s="89">
        <f t="shared" si="515"/>
        <v>5.2567277605420877</v>
      </c>
      <c r="D1486" s="75">
        <f t="shared" si="516"/>
        <v>3.1675063536030081</v>
      </c>
      <c r="E1486" s="75">
        <f t="shared" si="517"/>
        <v>2.0892214069390795</v>
      </c>
      <c r="G1486" s="111">
        <v>41313</v>
      </c>
      <c r="H1486" s="140">
        <v>1476</v>
      </c>
      <c r="I1486" s="149">
        <f t="shared" si="518"/>
        <v>2013</v>
      </c>
      <c r="J1486" s="13">
        <f t="shared" si="519"/>
        <v>2</v>
      </c>
      <c r="K1486" s="13">
        <f t="shared" si="520"/>
        <v>8</v>
      </c>
      <c r="L1486" s="144">
        <f t="shared" si="527"/>
        <v>39</v>
      </c>
      <c r="M1486" s="23">
        <f t="shared" si="521"/>
        <v>1.0258383434213432</v>
      </c>
      <c r="N1486" s="35">
        <f t="shared" si="522"/>
        <v>-0.26927172994258658</v>
      </c>
      <c r="O1486" s="87">
        <f t="shared" si="523"/>
        <v>1.2668949972451129</v>
      </c>
      <c r="P1486" s="142">
        <f t="shared" si="524"/>
        <v>14.491851305546689</v>
      </c>
      <c r="R1486" s="60">
        <v>41313</v>
      </c>
      <c r="S1486" s="122">
        <v>1476</v>
      </c>
      <c r="T1486" s="73">
        <f>'Calcul Es et Ea'!C1485</f>
        <v>6.3568439999999997</v>
      </c>
      <c r="U1486" s="65">
        <f>'Calcul Es et Ea'!D1485</f>
        <v>0.2094</v>
      </c>
      <c r="V1486" s="33">
        <f t="shared" si="506"/>
        <v>10.885699026674452</v>
      </c>
      <c r="W1486" s="33">
        <f t="shared" si="507"/>
        <v>6.8269191695351781</v>
      </c>
      <c r="X1486" s="35">
        <f t="shared" si="508"/>
        <v>0.62714568470122234</v>
      </c>
      <c r="Y1486" s="25">
        <f t="shared" si="509"/>
        <v>5.2567277605420877</v>
      </c>
      <c r="AA1486" s="60">
        <v>41313</v>
      </c>
      <c r="AB1486" s="122">
        <v>1476</v>
      </c>
      <c r="AC1486" s="73">
        <f t="shared" si="525"/>
        <v>6.3568439999999997</v>
      </c>
      <c r="AD1486" s="65">
        <f t="shared" si="526"/>
        <v>0.2094</v>
      </c>
      <c r="AE1486" s="33">
        <f>'Calcul Es et Ea'!I1485</f>
        <v>0.70358447617218023</v>
      </c>
      <c r="AF1486" s="47">
        <f t="shared" si="510"/>
        <v>279.51684400000005</v>
      </c>
      <c r="AG1486" s="47">
        <f t="shared" si="511"/>
        <v>273.36940000000004</v>
      </c>
      <c r="AH1486" s="33">
        <f t="shared" si="512"/>
        <v>29.92911187063536</v>
      </c>
      <c r="AI1486" s="33">
        <f t="shared" si="513"/>
        <v>27.381768319981678</v>
      </c>
      <c r="AJ1486" s="25">
        <f t="shared" si="514"/>
        <v>3.1675063536030081</v>
      </c>
    </row>
    <row r="1487" spans="1:36" x14ac:dyDescent="0.45">
      <c r="A1487" s="60">
        <v>41314</v>
      </c>
      <c r="B1487" s="122">
        <v>1477</v>
      </c>
      <c r="C1487" s="89">
        <f t="shared" si="515"/>
        <v>5.0828335212510272</v>
      </c>
      <c r="D1487" s="75">
        <f t="shared" si="516"/>
        <v>2.8580552243716295</v>
      </c>
      <c r="E1487" s="75">
        <f t="shared" si="517"/>
        <v>2.2247782968793977</v>
      </c>
      <c r="G1487" s="111">
        <v>41314</v>
      </c>
      <c r="H1487" s="140">
        <v>1477</v>
      </c>
      <c r="I1487" s="149">
        <f t="shared" si="518"/>
        <v>2013</v>
      </c>
      <c r="J1487" s="13">
        <f t="shared" si="519"/>
        <v>2</v>
      </c>
      <c r="K1487" s="13">
        <f t="shared" si="520"/>
        <v>9</v>
      </c>
      <c r="L1487" s="144">
        <f t="shared" si="527"/>
        <v>40</v>
      </c>
      <c r="M1487" s="23">
        <f t="shared" si="521"/>
        <v>1.0254811672884725</v>
      </c>
      <c r="N1487" s="35">
        <f t="shared" si="522"/>
        <v>-0.26393264366523023</v>
      </c>
      <c r="O1487" s="87">
        <f t="shared" si="523"/>
        <v>1.2734082614244788</v>
      </c>
      <c r="P1487" s="142">
        <f t="shared" si="524"/>
        <v>14.707293070859588</v>
      </c>
      <c r="R1487" s="60">
        <v>41314</v>
      </c>
      <c r="S1487" s="122">
        <v>1477</v>
      </c>
      <c r="T1487" s="73">
        <f>'Calcul Es et Ea'!C1486</f>
        <v>4.3595009999999998</v>
      </c>
      <c r="U1487" s="65">
        <f>'Calcul Es et Ea'!D1486</f>
        <v>-1.2208000000000001</v>
      </c>
      <c r="V1487" s="33">
        <f t="shared" si="506"/>
        <v>11.047530263106889</v>
      </c>
      <c r="W1487" s="33">
        <f t="shared" si="507"/>
        <v>6.6010824951312035</v>
      </c>
      <c r="X1487" s="35">
        <f t="shared" si="508"/>
        <v>0.59751657953592119</v>
      </c>
      <c r="Y1487" s="25">
        <f t="shared" si="509"/>
        <v>5.0828335212510272</v>
      </c>
      <c r="AA1487" s="60">
        <v>41314</v>
      </c>
      <c r="AB1487" s="122">
        <v>1477</v>
      </c>
      <c r="AC1487" s="73">
        <f t="shared" si="525"/>
        <v>4.3595009999999998</v>
      </c>
      <c r="AD1487" s="65">
        <f t="shared" si="526"/>
        <v>-1.2208000000000001</v>
      </c>
      <c r="AE1487" s="33">
        <f>'Calcul Es et Ea'!I1486</f>
        <v>0.6871973535065965</v>
      </c>
      <c r="AF1487" s="47">
        <f t="shared" si="510"/>
        <v>277.51950100000005</v>
      </c>
      <c r="AG1487" s="47">
        <f t="shared" si="511"/>
        <v>271.93920000000003</v>
      </c>
      <c r="AH1487" s="33">
        <f t="shared" si="512"/>
        <v>29.082779931431457</v>
      </c>
      <c r="AI1487" s="33">
        <f t="shared" si="513"/>
        <v>26.813231364500851</v>
      </c>
      <c r="AJ1487" s="25">
        <f t="shared" si="514"/>
        <v>2.8580552243716295</v>
      </c>
    </row>
    <row r="1488" spans="1:36" x14ac:dyDescent="0.45">
      <c r="A1488" s="60">
        <v>41315</v>
      </c>
      <c r="B1488" s="121">
        <v>1478</v>
      </c>
      <c r="C1488" s="89">
        <f t="shared" si="515"/>
        <v>5.1906064748203562</v>
      </c>
      <c r="D1488" s="75">
        <f t="shared" si="516"/>
        <v>2.7772771474657993</v>
      </c>
      <c r="E1488" s="75">
        <f t="shared" si="517"/>
        <v>2.4133293273545569</v>
      </c>
      <c r="G1488" s="111">
        <v>41315</v>
      </c>
      <c r="H1488" s="139">
        <v>1478</v>
      </c>
      <c r="I1488" s="149">
        <f t="shared" si="518"/>
        <v>2013</v>
      </c>
      <c r="J1488" s="13">
        <f t="shared" si="519"/>
        <v>2</v>
      </c>
      <c r="K1488" s="13">
        <f t="shared" si="520"/>
        <v>10</v>
      </c>
      <c r="L1488" s="144">
        <f t="shared" si="527"/>
        <v>41</v>
      </c>
      <c r="M1488" s="23">
        <f t="shared" si="521"/>
        <v>1.0251164405358055</v>
      </c>
      <c r="N1488" s="35">
        <f t="shared" si="522"/>
        <v>-0.25851534844942292</v>
      </c>
      <c r="O1488" s="87">
        <f t="shared" si="523"/>
        <v>1.2799845510004926</v>
      </c>
      <c r="P1488" s="142">
        <f t="shared" si="524"/>
        <v>14.926311937518149</v>
      </c>
      <c r="R1488" s="60">
        <v>41315</v>
      </c>
      <c r="S1488" s="121">
        <v>1478</v>
      </c>
      <c r="T1488" s="73">
        <f>'Calcul Es et Ea'!C1487</f>
        <v>9.7696240000000003</v>
      </c>
      <c r="U1488" s="65">
        <f>'Calcul Es et Ea'!D1487</f>
        <v>4.1197010000000001</v>
      </c>
      <c r="V1488" s="33">
        <f t="shared" si="506"/>
        <v>11.212048474986133</v>
      </c>
      <c r="W1488" s="33">
        <f t="shared" si="507"/>
        <v>6.7410473698965667</v>
      </c>
      <c r="X1488" s="35">
        <f t="shared" si="508"/>
        <v>0.60123244962200395</v>
      </c>
      <c r="Y1488" s="25">
        <f t="shared" si="509"/>
        <v>5.1906064748203562</v>
      </c>
      <c r="AA1488" s="60">
        <v>41315</v>
      </c>
      <c r="AB1488" s="121">
        <v>1478</v>
      </c>
      <c r="AC1488" s="73">
        <f t="shared" si="525"/>
        <v>9.7696240000000003</v>
      </c>
      <c r="AD1488" s="65">
        <f t="shared" si="526"/>
        <v>4.1197010000000001</v>
      </c>
      <c r="AE1488" s="33">
        <f>'Calcul Es et Ea'!I1487</f>
        <v>1.0114886119938977</v>
      </c>
      <c r="AF1488" s="47">
        <f t="shared" si="510"/>
        <v>282.92962400000005</v>
      </c>
      <c r="AG1488" s="47">
        <f t="shared" si="511"/>
        <v>277.27970100000005</v>
      </c>
      <c r="AH1488" s="33">
        <f t="shared" si="512"/>
        <v>31.417786412821251</v>
      </c>
      <c r="AI1488" s="33">
        <f t="shared" si="513"/>
        <v>28.98239035064671</v>
      </c>
      <c r="AJ1488" s="25">
        <f t="shared" si="514"/>
        <v>2.7772771474657993</v>
      </c>
    </row>
    <row r="1489" spans="1:36" x14ac:dyDescent="0.45">
      <c r="A1489" s="60">
        <v>41316</v>
      </c>
      <c r="B1489" s="122">
        <v>1479</v>
      </c>
      <c r="C1489" s="89">
        <f t="shared" si="515"/>
        <v>6.582341387532475</v>
      </c>
      <c r="D1489" s="75">
        <f t="shared" si="516"/>
        <v>4.1073903927430058</v>
      </c>
      <c r="E1489" s="75">
        <f t="shared" si="517"/>
        <v>2.4749509947894692</v>
      </c>
      <c r="G1489" s="111">
        <v>41316</v>
      </c>
      <c r="H1489" s="140">
        <v>1479</v>
      </c>
      <c r="I1489" s="149">
        <f t="shared" si="518"/>
        <v>2013</v>
      </c>
      <c r="J1489" s="13">
        <f t="shared" si="519"/>
        <v>2</v>
      </c>
      <c r="K1489" s="13">
        <f t="shared" si="520"/>
        <v>11</v>
      </c>
      <c r="L1489" s="144">
        <f t="shared" si="527"/>
        <v>42</v>
      </c>
      <c r="M1489" s="23">
        <f t="shared" si="521"/>
        <v>1.0247442712397508</v>
      </c>
      <c r="N1489" s="35">
        <f t="shared" si="522"/>
        <v>-0.25302144955665185</v>
      </c>
      <c r="O1489" s="87">
        <f t="shared" si="523"/>
        <v>1.2866214844160087</v>
      </c>
      <c r="P1489" s="142">
        <f t="shared" si="524"/>
        <v>15.148846959712269</v>
      </c>
      <c r="R1489" s="60">
        <v>41316</v>
      </c>
      <c r="S1489" s="122">
        <v>1479</v>
      </c>
      <c r="T1489" s="73">
        <f>'Calcul Es et Ea'!C1488</f>
        <v>10.16018</v>
      </c>
      <c r="U1489" s="65">
        <f>'Calcul Es et Ea'!D1488</f>
        <v>1.339278</v>
      </c>
      <c r="V1489" s="33">
        <f t="shared" si="506"/>
        <v>11.37920788225747</v>
      </c>
      <c r="W1489" s="33">
        <f t="shared" si="507"/>
        <v>8.5484953084837336</v>
      </c>
      <c r="X1489" s="35">
        <f t="shared" si="508"/>
        <v>0.75123817026074369</v>
      </c>
      <c r="Y1489" s="25">
        <f t="shared" si="509"/>
        <v>6.582341387532475</v>
      </c>
      <c r="AA1489" s="60">
        <v>41316</v>
      </c>
      <c r="AB1489" s="122">
        <v>1479</v>
      </c>
      <c r="AC1489" s="73">
        <f t="shared" si="525"/>
        <v>10.16018</v>
      </c>
      <c r="AD1489" s="65">
        <f t="shared" si="526"/>
        <v>1.339278</v>
      </c>
      <c r="AE1489" s="33">
        <f>'Calcul Es et Ea'!I1488</f>
        <v>0.8873366969712454</v>
      </c>
      <c r="AF1489" s="47">
        <f t="shared" si="510"/>
        <v>283.32018000000005</v>
      </c>
      <c r="AG1489" s="47">
        <f t="shared" si="511"/>
        <v>274.499278</v>
      </c>
      <c r="AH1489" s="33">
        <f t="shared" si="512"/>
        <v>31.591622369663195</v>
      </c>
      <c r="AI1489" s="33">
        <f t="shared" si="513"/>
        <v>27.837274961906193</v>
      </c>
      <c r="AJ1489" s="25">
        <f t="shared" si="514"/>
        <v>4.1073903927430058</v>
      </c>
    </row>
    <row r="1490" spans="1:36" x14ac:dyDescent="0.45">
      <c r="A1490" s="60">
        <v>41317</v>
      </c>
      <c r="B1490" s="122">
        <v>1480</v>
      </c>
      <c r="C1490" s="89">
        <f t="shared" si="515"/>
        <v>5.0882805492561127</v>
      </c>
      <c r="D1490" s="75">
        <f t="shared" si="516"/>
        <v>2.6302205840516009</v>
      </c>
      <c r="E1490" s="75">
        <f t="shared" si="517"/>
        <v>2.4580599652045119</v>
      </c>
      <c r="G1490" s="111">
        <v>41317</v>
      </c>
      <c r="H1490" s="140">
        <v>1480</v>
      </c>
      <c r="I1490" s="149">
        <f t="shared" si="518"/>
        <v>2013</v>
      </c>
      <c r="J1490" s="13">
        <f t="shared" si="519"/>
        <v>2</v>
      </c>
      <c r="K1490" s="13">
        <f t="shared" si="520"/>
        <v>12</v>
      </c>
      <c r="L1490" s="144">
        <f t="shared" si="527"/>
        <v>43</v>
      </c>
      <c r="M1490" s="23">
        <f t="shared" si="521"/>
        <v>1.0243647696821025</v>
      </c>
      <c r="N1490" s="35">
        <f t="shared" si="522"/>
        <v>-0.24745257494772704</v>
      </c>
      <c r="O1490" s="87">
        <f t="shared" si="523"/>
        <v>1.2933167307772202</v>
      </c>
      <c r="P1490" s="142">
        <f t="shared" si="524"/>
        <v>15.374834986916367</v>
      </c>
      <c r="R1490" s="60">
        <v>41317</v>
      </c>
      <c r="S1490" s="122">
        <v>1480</v>
      </c>
      <c r="T1490" s="73">
        <f>'Calcul Es et Ea'!C1489</f>
        <v>5.6827350000000001</v>
      </c>
      <c r="U1490" s="65">
        <f>'Calcul Es et Ea'!D1489</f>
        <v>0.56553350000000002</v>
      </c>
      <c r="V1490" s="33">
        <f t="shared" si="506"/>
        <v>11.5489610487721</v>
      </c>
      <c r="W1490" s="33">
        <f t="shared" si="507"/>
        <v>6.6081565574754713</v>
      </c>
      <c r="X1490" s="35">
        <f t="shared" si="508"/>
        <v>0.57218623645614075</v>
      </c>
      <c r="Y1490" s="25">
        <f t="shared" si="509"/>
        <v>5.0882805492561127</v>
      </c>
      <c r="AA1490" s="60">
        <v>41317</v>
      </c>
      <c r="AB1490" s="122">
        <v>1480</v>
      </c>
      <c r="AC1490" s="73">
        <f t="shared" si="525"/>
        <v>5.6827350000000001</v>
      </c>
      <c r="AD1490" s="65">
        <f t="shared" si="526"/>
        <v>0.56553350000000002</v>
      </c>
      <c r="AE1490" s="33">
        <f>'Calcul Es et Ea'!I1489</f>
        <v>0.76157678079194746</v>
      </c>
      <c r="AF1490" s="47">
        <f t="shared" si="510"/>
        <v>278.842735</v>
      </c>
      <c r="AG1490" s="47">
        <f t="shared" si="511"/>
        <v>273.72553350000004</v>
      </c>
      <c r="AH1490" s="33">
        <f t="shared" si="512"/>
        <v>29.641435249326619</v>
      </c>
      <c r="AI1490" s="33">
        <f t="shared" si="513"/>
        <v>27.524734393015578</v>
      </c>
      <c r="AJ1490" s="25">
        <f t="shared" si="514"/>
        <v>2.6302205840516009</v>
      </c>
    </row>
    <row r="1491" spans="1:36" x14ac:dyDescent="0.45">
      <c r="A1491" s="60">
        <v>41318</v>
      </c>
      <c r="B1491" s="121">
        <v>1481</v>
      </c>
      <c r="C1491" s="89">
        <f t="shared" si="515"/>
        <v>5.5232029894144601</v>
      </c>
      <c r="D1491" s="75">
        <f t="shared" si="516"/>
        <v>3.038542970640818</v>
      </c>
      <c r="E1491" s="75">
        <f t="shared" si="517"/>
        <v>2.4846600187736421</v>
      </c>
      <c r="G1491" s="111">
        <v>41318</v>
      </c>
      <c r="H1491" s="139">
        <v>1481</v>
      </c>
      <c r="I1491" s="149">
        <f t="shared" si="518"/>
        <v>2013</v>
      </c>
      <c r="J1491" s="13">
        <f t="shared" si="519"/>
        <v>2</v>
      </c>
      <c r="K1491" s="13">
        <f t="shared" si="520"/>
        <v>13</v>
      </c>
      <c r="L1491" s="144">
        <f t="shared" si="527"/>
        <v>44</v>
      </c>
      <c r="M1491" s="23">
        <f t="shared" si="521"/>
        <v>1.0239780483173626</v>
      </c>
      <c r="N1491" s="35">
        <f t="shared" si="522"/>
        <v>-0.24181037480038131</v>
      </c>
      <c r="O1491" s="87">
        <f t="shared" si="523"/>
        <v>1.3000680102785971</v>
      </c>
      <c r="P1491" s="142">
        <f t="shared" si="524"/>
        <v>15.604210683282302</v>
      </c>
      <c r="R1491" s="60">
        <v>41318</v>
      </c>
      <c r="S1491" s="121">
        <v>1481</v>
      </c>
      <c r="T1491" s="73">
        <f>'Calcul Es et Ea'!C1490</f>
        <v>6.5089759999999997</v>
      </c>
      <c r="U1491" s="65">
        <f>'Calcul Es et Ea'!D1490</f>
        <v>0.6555552</v>
      </c>
      <c r="V1491" s="33">
        <f t="shared" si="506"/>
        <v>11.721258896854335</v>
      </c>
      <c r="W1491" s="33">
        <f t="shared" si="507"/>
        <v>7.1729908953434549</v>
      </c>
      <c r="X1491" s="35">
        <f t="shared" si="508"/>
        <v>0.61196420610319335</v>
      </c>
      <c r="Y1491" s="25">
        <f t="shared" si="509"/>
        <v>5.5232029894144601</v>
      </c>
      <c r="AA1491" s="60">
        <v>41318</v>
      </c>
      <c r="AB1491" s="121">
        <v>1481</v>
      </c>
      <c r="AC1491" s="73">
        <f t="shared" si="525"/>
        <v>6.5089759999999997</v>
      </c>
      <c r="AD1491" s="65">
        <f t="shared" si="526"/>
        <v>0.6555552</v>
      </c>
      <c r="AE1491" s="33">
        <f>'Calcul Es et Ea'!I1490</f>
        <v>0.71341398505793019</v>
      </c>
      <c r="AF1491" s="47">
        <f t="shared" si="510"/>
        <v>279.66897600000004</v>
      </c>
      <c r="AG1491" s="47">
        <f t="shared" si="511"/>
        <v>273.81555520000001</v>
      </c>
      <c r="AH1491" s="33">
        <f t="shared" si="512"/>
        <v>29.99432288476612</v>
      </c>
      <c r="AI1491" s="33">
        <f t="shared" si="513"/>
        <v>27.56096113390597</v>
      </c>
      <c r="AJ1491" s="25">
        <f t="shared" si="514"/>
        <v>3.038542970640818</v>
      </c>
    </row>
    <row r="1492" spans="1:36" x14ac:dyDescent="0.45">
      <c r="A1492" s="60">
        <v>41319</v>
      </c>
      <c r="B1492" s="122">
        <v>1482</v>
      </c>
      <c r="C1492" s="89">
        <f t="shared" si="515"/>
        <v>7.8006275419222257</v>
      </c>
      <c r="D1492" s="75">
        <f t="shared" si="516"/>
        <v>4.7549210084498412</v>
      </c>
      <c r="E1492" s="75">
        <f t="shared" si="517"/>
        <v>3.0457065334723845</v>
      </c>
      <c r="G1492" s="111">
        <v>41319</v>
      </c>
      <c r="H1492" s="140">
        <v>1482</v>
      </c>
      <c r="I1492" s="149">
        <f t="shared" si="518"/>
        <v>2013</v>
      </c>
      <c r="J1492" s="13">
        <f t="shared" si="519"/>
        <v>2</v>
      </c>
      <c r="K1492" s="13">
        <f t="shared" si="520"/>
        <v>14</v>
      </c>
      <c r="L1492" s="144">
        <f t="shared" si="527"/>
        <v>45</v>
      </c>
      <c r="M1492" s="23">
        <f t="shared" si="521"/>
        <v>1.0235842217394178</v>
      </c>
      <c r="N1492" s="35">
        <f t="shared" si="522"/>
        <v>-0.23609652102028686</v>
      </c>
      <c r="O1492" s="87">
        <f t="shared" si="523"/>
        <v>1.3068730944583922</v>
      </c>
      <c r="P1492" s="142">
        <f t="shared" si="524"/>
        <v>15.836906551197798</v>
      </c>
      <c r="R1492" s="60">
        <v>41319</v>
      </c>
      <c r="S1492" s="122">
        <v>1482</v>
      </c>
      <c r="T1492" s="73">
        <f>'Calcul Es et Ea'!C1491</f>
        <v>14.434659999999999</v>
      </c>
      <c r="U1492" s="65">
        <f>'Calcul Es et Ea'!D1491</f>
        <v>3.0994459999999999</v>
      </c>
      <c r="V1492" s="33">
        <f t="shared" si="506"/>
        <v>11.896050724997739</v>
      </c>
      <c r="W1492" s="33">
        <f t="shared" si="507"/>
        <v>10.130685119379514</v>
      </c>
      <c r="X1492" s="35">
        <f t="shared" si="508"/>
        <v>0.85160069955749451</v>
      </c>
      <c r="Y1492" s="25">
        <f t="shared" si="509"/>
        <v>7.8006275419222257</v>
      </c>
      <c r="AA1492" s="60">
        <v>41319</v>
      </c>
      <c r="AB1492" s="122">
        <v>1482</v>
      </c>
      <c r="AC1492" s="73">
        <f t="shared" si="525"/>
        <v>14.434659999999999</v>
      </c>
      <c r="AD1492" s="65">
        <f t="shared" si="526"/>
        <v>3.0994459999999999</v>
      </c>
      <c r="AE1492" s="33">
        <f>'Calcul Es et Ea'!I1491</f>
        <v>1.1250622350352637</v>
      </c>
      <c r="AF1492" s="47">
        <f t="shared" si="510"/>
        <v>287.59466000000003</v>
      </c>
      <c r="AG1492" s="47">
        <f t="shared" si="511"/>
        <v>276.25944600000003</v>
      </c>
      <c r="AH1492" s="33">
        <f t="shared" si="512"/>
        <v>33.541707303457954</v>
      </c>
      <c r="AI1492" s="33">
        <f t="shared" si="513"/>
        <v>28.558174271863003</v>
      </c>
      <c r="AJ1492" s="25">
        <f t="shared" si="514"/>
        <v>4.7549210084498412</v>
      </c>
    </row>
    <row r="1493" spans="1:36" x14ac:dyDescent="0.45">
      <c r="A1493" s="60">
        <v>41320</v>
      </c>
      <c r="B1493" s="122">
        <v>1483</v>
      </c>
      <c r="C1493" s="89">
        <f t="shared" si="515"/>
        <v>6.3503609909981575</v>
      </c>
      <c r="D1493" s="75">
        <f t="shared" si="516"/>
        <v>3.4949456664193224</v>
      </c>
      <c r="E1493" s="75">
        <f t="shared" si="517"/>
        <v>2.8554153245788352</v>
      </c>
      <c r="G1493" s="111">
        <v>41320</v>
      </c>
      <c r="H1493" s="140">
        <v>1483</v>
      </c>
      <c r="I1493" s="149">
        <f t="shared" si="518"/>
        <v>2013</v>
      </c>
      <c r="J1493" s="13">
        <f t="shared" si="519"/>
        <v>2</v>
      </c>
      <c r="K1493" s="13">
        <f t="shared" si="520"/>
        <v>15</v>
      </c>
      <c r="L1493" s="144">
        <f t="shared" si="527"/>
        <v>46</v>
      </c>
      <c r="M1493" s="23">
        <f t="shared" si="521"/>
        <v>1.0231834066475822</v>
      </c>
      <c r="N1493" s="35">
        <f t="shared" si="522"/>
        <v>-0.23031270674563392</v>
      </c>
      <c r="O1493" s="87">
        <f t="shared" si="523"/>
        <v>1.31372980629306</v>
      </c>
      <c r="P1493" s="142">
        <f t="shared" si="524"/>
        <v>16.072852958937538</v>
      </c>
      <c r="R1493" s="60">
        <v>41320</v>
      </c>
      <c r="S1493" s="122">
        <v>1483</v>
      </c>
      <c r="T1493" s="73">
        <f>'Calcul Es et Ea'!C1492</f>
        <v>9.7696459999999998</v>
      </c>
      <c r="U1493" s="65">
        <f>'Calcul Es et Ea'!D1492</f>
        <v>2.4763769999999998</v>
      </c>
      <c r="V1493" s="33">
        <f t="shared" si="506"/>
        <v>12.073284228635522</v>
      </c>
      <c r="W1493" s="33">
        <f t="shared" si="507"/>
        <v>8.2472220662313731</v>
      </c>
      <c r="X1493" s="35">
        <f t="shared" si="508"/>
        <v>0.68309682022316176</v>
      </c>
      <c r="Y1493" s="25">
        <f t="shared" si="509"/>
        <v>6.3503609909981575</v>
      </c>
      <c r="AA1493" s="60">
        <v>41320</v>
      </c>
      <c r="AB1493" s="122">
        <v>1483</v>
      </c>
      <c r="AC1493" s="73">
        <f t="shared" si="525"/>
        <v>9.7696459999999998</v>
      </c>
      <c r="AD1493" s="65">
        <f t="shared" si="526"/>
        <v>2.4763769999999998</v>
      </c>
      <c r="AE1493" s="33">
        <f>'Calcul Es et Ea'!I1492</f>
        <v>0.93590179606682444</v>
      </c>
      <c r="AF1493" s="47">
        <f t="shared" si="510"/>
        <v>282.92964600000005</v>
      </c>
      <c r="AG1493" s="47">
        <f t="shared" si="511"/>
        <v>275.63637700000004</v>
      </c>
      <c r="AH1493" s="33">
        <f t="shared" si="512"/>
        <v>31.417796184740808</v>
      </c>
      <c r="AI1493" s="33">
        <f t="shared" si="513"/>
        <v>28.301406852318486</v>
      </c>
      <c r="AJ1493" s="25">
        <f t="shared" si="514"/>
        <v>3.4949456664193224</v>
      </c>
    </row>
    <row r="1494" spans="1:36" x14ac:dyDescent="0.45">
      <c r="A1494" s="60">
        <v>41321</v>
      </c>
      <c r="B1494" s="121">
        <v>1484</v>
      </c>
      <c r="C1494" s="89">
        <f t="shared" si="515"/>
        <v>6.9138504311478206</v>
      </c>
      <c r="D1494" s="75">
        <f t="shared" si="516"/>
        <v>3.933680805569117</v>
      </c>
      <c r="E1494" s="75">
        <f t="shared" si="517"/>
        <v>2.9801696255787036</v>
      </c>
      <c r="G1494" s="111">
        <v>41321</v>
      </c>
      <c r="H1494" s="139">
        <v>1484</v>
      </c>
      <c r="I1494" s="149">
        <f t="shared" si="518"/>
        <v>2013</v>
      </c>
      <c r="J1494" s="13">
        <f t="shared" si="519"/>
        <v>2</v>
      </c>
      <c r="K1494" s="13">
        <f t="shared" si="520"/>
        <v>16</v>
      </c>
      <c r="L1494" s="144">
        <f t="shared" si="527"/>
        <v>47</v>
      </c>
      <c r="M1494" s="23">
        <f t="shared" si="521"/>
        <v>1.0227757218120181</v>
      </c>
      <c r="N1494" s="35">
        <f t="shared" si="522"/>
        <v>-0.22446064584541683</v>
      </c>
      <c r="O1494" s="87">
        <f t="shared" si="523"/>
        <v>1.3206360201388623</v>
      </c>
      <c r="P1494" s="142">
        <f t="shared" si="524"/>
        <v>16.311978172324469</v>
      </c>
      <c r="R1494" s="60">
        <v>41321</v>
      </c>
      <c r="S1494" s="121">
        <v>1484</v>
      </c>
      <c r="T1494" s="73">
        <f>'Calcul Es et Ea'!C1493</f>
        <v>7.7521690000000003</v>
      </c>
      <c r="U1494" s="65">
        <f>'Calcul Es et Ea'!D1493</f>
        <v>-0.64123339999999995</v>
      </c>
      <c r="V1494" s="33">
        <f t="shared" si="506"/>
        <v>12.25290552392325</v>
      </c>
      <c r="W1494" s="33">
        <f t="shared" si="507"/>
        <v>8.9790265339582085</v>
      </c>
      <c r="X1494" s="35">
        <f t="shared" si="508"/>
        <v>0.73280794636235957</v>
      </c>
      <c r="Y1494" s="25">
        <f t="shared" si="509"/>
        <v>6.9138504311478206</v>
      </c>
      <c r="AA1494" s="60">
        <v>41321</v>
      </c>
      <c r="AB1494" s="121">
        <v>1484</v>
      </c>
      <c r="AC1494" s="73">
        <f t="shared" si="525"/>
        <v>7.7521690000000003</v>
      </c>
      <c r="AD1494" s="65">
        <f t="shared" si="526"/>
        <v>-0.64123339999999995</v>
      </c>
      <c r="AE1494" s="33">
        <f>'Calcul Es et Ea'!I1493</f>
        <v>0.81321756851615679</v>
      </c>
      <c r="AF1494" s="47">
        <f t="shared" si="510"/>
        <v>280.91216900000001</v>
      </c>
      <c r="AG1494" s="47">
        <f t="shared" si="511"/>
        <v>272.51876660000005</v>
      </c>
      <c r="AH1494" s="33">
        <f t="shared" si="512"/>
        <v>30.531216264021992</v>
      </c>
      <c r="AI1494" s="33">
        <f t="shared" si="513"/>
        <v>27.042544435078799</v>
      </c>
      <c r="AJ1494" s="25">
        <f t="shared" si="514"/>
        <v>3.933680805569117</v>
      </c>
    </row>
    <row r="1495" spans="1:36" x14ac:dyDescent="0.45">
      <c r="A1495" s="60">
        <v>41322</v>
      </c>
      <c r="B1495" s="122">
        <v>1485</v>
      </c>
      <c r="C1495" s="89">
        <f t="shared" si="515"/>
        <v>6.0933069379844333</v>
      </c>
      <c r="D1495" s="75">
        <f t="shared" si="516"/>
        <v>3.1974734922987738</v>
      </c>
      <c r="E1495" s="75">
        <f t="shared" si="517"/>
        <v>2.8958334456856596</v>
      </c>
      <c r="G1495" s="111">
        <v>41322</v>
      </c>
      <c r="H1495" s="140">
        <v>1485</v>
      </c>
      <c r="I1495" s="149">
        <f t="shared" si="518"/>
        <v>2013</v>
      </c>
      <c r="J1495" s="13">
        <f t="shared" si="519"/>
        <v>2</v>
      </c>
      <c r="K1495" s="13">
        <f t="shared" si="520"/>
        <v>17</v>
      </c>
      <c r="L1495" s="144">
        <f t="shared" si="527"/>
        <v>48</v>
      </c>
      <c r="M1495" s="23">
        <f t="shared" si="521"/>
        <v>1.0223612880385406</v>
      </c>
      <c r="N1495" s="35">
        <f t="shared" si="522"/>
        <v>-0.21854207241157836</v>
      </c>
      <c r="O1495" s="87">
        <f t="shared" si="523"/>
        <v>1.3275896615288436</v>
      </c>
      <c r="P1495" s="142">
        <f t="shared" si="524"/>
        <v>16.55420839030932</v>
      </c>
      <c r="R1495" s="60">
        <v>41322</v>
      </c>
      <c r="S1495" s="122">
        <v>1485</v>
      </c>
      <c r="T1495" s="73">
        <f>'Calcul Es et Ea'!C1494</f>
        <v>7.3760329999999996</v>
      </c>
      <c r="U1495" s="65">
        <f>'Calcul Es et Ea'!D1494</f>
        <v>1.0460780000000001</v>
      </c>
      <c r="V1495" s="33">
        <f t="shared" si="506"/>
        <v>12.43485917446475</v>
      </c>
      <c r="W1495" s="33">
        <f t="shared" si="507"/>
        <v>7.9133856337460173</v>
      </c>
      <c r="X1495" s="35">
        <f t="shared" si="508"/>
        <v>0.63638723388169327</v>
      </c>
      <c r="Y1495" s="25">
        <f t="shared" si="509"/>
        <v>6.0933069379844333</v>
      </c>
      <c r="AA1495" s="60">
        <v>41322</v>
      </c>
      <c r="AB1495" s="122">
        <v>1485</v>
      </c>
      <c r="AC1495" s="73">
        <f t="shared" si="525"/>
        <v>7.3760329999999996</v>
      </c>
      <c r="AD1495" s="65">
        <f t="shared" si="526"/>
        <v>1.0460780000000001</v>
      </c>
      <c r="AE1495" s="33">
        <f>'Calcul Es et Ea'!I1494</f>
        <v>0.78143838801336052</v>
      </c>
      <c r="AF1495" s="47">
        <f t="shared" si="510"/>
        <v>280.53603300000003</v>
      </c>
      <c r="AG1495" s="47">
        <f t="shared" si="511"/>
        <v>274.20607800000005</v>
      </c>
      <c r="AH1495" s="33">
        <f t="shared" si="512"/>
        <v>30.368021552702693</v>
      </c>
      <c r="AI1495" s="33">
        <f t="shared" si="513"/>
        <v>27.718530439289587</v>
      </c>
      <c r="AJ1495" s="25">
        <f t="shared" si="514"/>
        <v>3.1974734922987738</v>
      </c>
    </row>
    <row r="1496" spans="1:36" x14ac:dyDescent="0.45">
      <c r="A1496" s="60">
        <v>41323</v>
      </c>
      <c r="B1496" s="122">
        <v>1486</v>
      </c>
      <c r="C1496" s="89">
        <f t="shared" si="515"/>
        <v>8.4041027721837853</v>
      </c>
      <c r="D1496" s="75">
        <f t="shared" si="516"/>
        <v>5.1789227440384762</v>
      </c>
      <c r="E1496" s="75">
        <f t="shared" si="517"/>
        <v>3.2251800281453091</v>
      </c>
      <c r="G1496" s="111">
        <v>41323</v>
      </c>
      <c r="H1496" s="140">
        <v>1486</v>
      </c>
      <c r="I1496" s="149">
        <f t="shared" si="518"/>
        <v>2013</v>
      </c>
      <c r="J1496" s="13">
        <f t="shared" si="519"/>
        <v>2</v>
      </c>
      <c r="K1496" s="13">
        <f t="shared" si="520"/>
        <v>18</v>
      </c>
      <c r="L1496" s="144">
        <f t="shared" si="527"/>
        <v>49</v>
      </c>
      <c r="M1496" s="23">
        <f t="shared" si="521"/>
        <v>1.0219402281328214</v>
      </c>
      <c r="N1496" s="35">
        <f t="shared" si="522"/>
        <v>-0.21255874024516014</v>
      </c>
      <c r="O1496" s="87">
        <f t="shared" si="523"/>
        <v>1.3345887068332207</v>
      </c>
      <c r="P1496" s="142">
        <f t="shared" si="524"/>
        <v>16.799467784368009</v>
      </c>
      <c r="R1496" s="60">
        <v>41323</v>
      </c>
      <c r="S1496" s="122">
        <v>1486</v>
      </c>
      <c r="T1496" s="73">
        <f>'Calcul Es et Ea'!C1495</f>
        <v>10.856159999999999</v>
      </c>
      <c r="U1496" s="65">
        <f>'Calcul Es et Ea'!D1495</f>
        <v>-0.83622240000000003</v>
      </c>
      <c r="V1496" s="33">
        <f t="shared" si="506"/>
        <v>12.619088220905875</v>
      </c>
      <c r="W1496" s="33">
        <f t="shared" si="507"/>
        <v>10.914419184654266</v>
      </c>
      <c r="X1496" s="35">
        <f t="shared" si="508"/>
        <v>0.8649134544104774</v>
      </c>
      <c r="Y1496" s="25">
        <f t="shared" si="509"/>
        <v>8.4041027721837853</v>
      </c>
      <c r="AA1496" s="60">
        <v>41323</v>
      </c>
      <c r="AB1496" s="122">
        <v>1486</v>
      </c>
      <c r="AC1496" s="73">
        <f t="shared" si="525"/>
        <v>10.856159999999999</v>
      </c>
      <c r="AD1496" s="65">
        <f t="shared" si="526"/>
        <v>-0.83622240000000003</v>
      </c>
      <c r="AE1496" s="33">
        <f>'Calcul Es et Ea'!I1495</f>
        <v>0.79473146020838104</v>
      </c>
      <c r="AF1496" s="47">
        <f t="shared" si="510"/>
        <v>284.01616000000001</v>
      </c>
      <c r="AG1496" s="47">
        <f t="shared" si="511"/>
        <v>272.32377760000003</v>
      </c>
      <c r="AH1496" s="33">
        <f t="shared" si="512"/>
        <v>31.903189130155873</v>
      </c>
      <c r="AI1496" s="33">
        <f t="shared" si="513"/>
        <v>26.965230976444751</v>
      </c>
      <c r="AJ1496" s="25">
        <f t="shared" si="514"/>
        <v>5.1789227440384762</v>
      </c>
    </row>
    <row r="1497" spans="1:36" x14ac:dyDescent="0.45">
      <c r="A1497" s="60">
        <v>41324</v>
      </c>
      <c r="B1497" s="121">
        <v>1487</v>
      </c>
      <c r="C1497" s="89">
        <f t="shared" si="515"/>
        <v>8.9966992564189638</v>
      </c>
      <c r="D1497" s="75">
        <f t="shared" si="516"/>
        <v>5.5105007360790763</v>
      </c>
      <c r="E1497" s="75">
        <f t="shared" si="517"/>
        <v>3.4861985203398875</v>
      </c>
      <c r="G1497" s="111">
        <v>41324</v>
      </c>
      <c r="H1497" s="139">
        <v>1487</v>
      </c>
      <c r="I1497" s="149">
        <f t="shared" si="518"/>
        <v>2013</v>
      </c>
      <c r="J1497" s="13">
        <f t="shared" si="519"/>
        <v>2</v>
      </c>
      <c r="K1497" s="13">
        <f t="shared" si="520"/>
        <v>19</v>
      </c>
      <c r="L1497" s="144">
        <f t="shared" si="527"/>
        <v>50</v>
      </c>
      <c r="M1497" s="23">
        <f t="shared" si="521"/>
        <v>1.0215126668639976</v>
      </c>
      <c r="N1497" s="35">
        <f t="shared" si="522"/>
        <v>-0.2065124223366139</v>
      </c>
      <c r="O1497" s="87">
        <f t="shared" si="523"/>
        <v>1.3416311827910561</v>
      </c>
      <c r="P1497" s="142">
        <f t="shared" si="524"/>
        <v>17.047678541607734</v>
      </c>
      <c r="R1497" s="60">
        <v>41324</v>
      </c>
      <c r="S1497" s="121">
        <v>1487</v>
      </c>
      <c r="T1497" s="73">
        <f>'Calcul Es et Ea'!C1496</f>
        <v>11.573840000000001</v>
      </c>
      <c r="U1497" s="65">
        <f>'Calcul Es et Ea'!D1496</f>
        <v>-1.438256</v>
      </c>
      <c r="V1497" s="33">
        <f t="shared" si="506"/>
        <v>12.805534213314067</v>
      </c>
      <c r="W1497" s="33">
        <f t="shared" si="507"/>
        <v>11.684025008336317</v>
      </c>
      <c r="X1497" s="35">
        <f t="shared" si="508"/>
        <v>0.91241995950378207</v>
      </c>
      <c r="Y1497" s="25">
        <f t="shared" si="509"/>
        <v>8.9966992564189638</v>
      </c>
      <c r="AA1497" s="60">
        <v>41324</v>
      </c>
      <c r="AB1497" s="121">
        <v>1487</v>
      </c>
      <c r="AC1497" s="73">
        <f t="shared" si="525"/>
        <v>11.573840000000001</v>
      </c>
      <c r="AD1497" s="65">
        <f t="shared" si="526"/>
        <v>-1.438256</v>
      </c>
      <c r="AE1497" s="33">
        <f>'Calcul Es et Ea'!I1496</f>
        <v>0.83582392815865125</v>
      </c>
      <c r="AF1497" s="47">
        <f t="shared" si="510"/>
        <v>284.73384000000004</v>
      </c>
      <c r="AG1497" s="47">
        <f t="shared" si="511"/>
        <v>271.721744</v>
      </c>
      <c r="AH1497" s="33">
        <f t="shared" si="512"/>
        <v>32.226877922092953</v>
      </c>
      <c r="AI1497" s="33">
        <f t="shared" si="513"/>
        <v>26.727569451889064</v>
      </c>
      <c r="AJ1497" s="25">
        <f t="shared" si="514"/>
        <v>5.5105007360790763</v>
      </c>
    </row>
    <row r="1498" spans="1:36" x14ac:dyDescent="0.45">
      <c r="A1498" s="60">
        <v>41325</v>
      </c>
      <c r="B1498" s="122">
        <v>1488</v>
      </c>
      <c r="C1498" s="89">
        <f t="shared" si="515"/>
        <v>8.8076219610541244</v>
      </c>
      <c r="D1498" s="75">
        <f t="shared" si="516"/>
        <v>5.3320215108177385</v>
      </c>
      <c r="E1498" s="75">
        <f t="shared" si="517"/>
        <v>3.475600450236386</v>
      </c>
      <c r="G1498" s="111">
        <v>41325</v>
      </c>
      <c r="H1498" s="140">
        <v>1488</v>
      </c>
      <c r="I1498" s="149">
        <f t="shared" si="518"/>
        <v>2013</v>
      </c>
      <c r="J1498" s="13">
        <f t="shared" si="519"/>
        <v>2</v>
      </c>
      <c r="K1498" s="13">
        <f t="shared" si="520"/>
        <v>20</v>
      </c>
      <c r="L1498" s="144">
        <f t="shared" si="527"/>
        <v>51</v>
      </c>
      <c r="M1498" s="23">
        <f t="shared" si="521"/>
        <v>1.0210787309277003</v>
      </c>
      <c r="N1498" s="35">
        <f t="shared" si="522"/>
        <v>-0.20040491034042621</v>
      </c>
      <c r="O1498" s="87">
        <f t="shared" si="523"/>
        <v>1.3487151659208965</v>
      </c>
      <c r="P1498" s="142">
        <f t="shared" si="524"/>
        <v>17.298760911465074</v>
      </c>
      <c r="R1498" s="60">
        <v>41325</v>
      </c>
      <c r="S1498" s="122">
        <v>1488</v>
      </c>
      <c r="T1498" s="73">
        <f>'Calcul Es et Ea'!C1497</f>
        <v>10.817410000000001</v>
      </c>
      <c r="U1498" s="65">
        <f>'Calcul Es et Ea'!D1497</f>
        <v>-1.294111</v>
      </c>
      <c r="V1498" s="33">
        <f t="shared" si="506"/>
        <v>12.994137246256106</v>
      </c>
      <c r="W1498" s="33">
        <f t="shared" si="507"/>
        <v>11.43847007929107</v>
      </c>
      <c r="X1498" s="35">
        <f t="shared" si="508"/>
        <v>0.88027930308237612</v>
      </c>
      <c r="Y1498" s="25">
        <f t="shared" si="509"/>
        <v>8.8076219610541244</v>
      </c>
      <c r="AA1498" s="60">
        <v>41325</v>
      </c>
      <c r="AB1498" s="122">
        <v>1488</v>
      </c>
      <c r="AC1498" s="73">
        <f t="shared" si="525"/>
        <v>10.817410000000001</v>
      </c>
      <c r="AD1498" s="65">
        <f t="shared" si="526"/>
        <v>-1.294111</v>
      </c>
      <c r="AE1498" s="33">
        <f>'Calcul Es et Ea'!I1497</f>
        <v>0.77436036665018326</v>
      </c>
      <c r="AF1498" s="47">
        <f t="shared" si="510"/>
        <v>283.97741000000002</v>
      </c>
      <c r="AG1498" s="47">
        <f t="shared" si="511"/>
        <v>271.86588900000004</v>
      </c>
      <c r="AH1498" s="33">
        <f t="shared" si="512"/>
        <v>31.885781731946192</v>
      </c>
      <c r="AI1498" s="33">
        <f t="shared" si="513"/>
        <v>26.78432916786744</v>
      </c>
      <c r="AJ1498" s="25">
        <f t="shared" si="514"/>
        <v>5.3320215108177385</v>
      </c>
    </row>
    <row r="1499" spans="1:36" x14ac:dyDescent="0.45">
      <c r="A1499" s="60">
        <v>41326</v>
      </c>
      <c r="B1499" s="122">
        <v>1489</v>
      </c>
      <c r="C1499" s="89">
        <f t="shared" si="515"/>
        <v>6.6824179036172717</v>
      </c>
      <c r="D1499" s="75">
        <f t="shared" si="516"/>
        <v>3.6114860268528748</v>
      </c>
      <c r="E1499" s="75">
        <f t="shared" si="517"/>
        <v>3.0709318767643969</v>
      </c>
      <c r="G1499" s="111">
        <v>41326</v>
      </c>
      <c r="H1499" s="140">
        <v>1489</v>
      </c>
      <c r="I1499" s="149">
        <f t="shared" si="518"/>
        <v>2013</v>
      </c>
      <c r="J1499" s="13">
        <f t="shared" si="519"/>
        <v>2</v>
      </c>
      <c r="K1499" s="13">
        <f t="shared" si="520"/>
        <v>21</v>
      </c>
      <c r="L1499" s="144">
        <f t="shared" si="527"/>
        <v>52</v>
      </c>
      <c r="M1499" s="23">
        <f t="shared" si="521"/>
        <v>1.020638548908513</v>
      </c>
      <c r="N1499" s="35">
        <f t="shared" si="522"/>
        <v>-0.19423801404421248</v>
      </c>
      <c r="O1499" s="87">
        <f t="shared" si="523"/>
        <v>1.3558387818178312</v>
      </c>
      <c r="P1499" s="142">
        <f t="shared" si="524"/>
        <v>17.552633255871811</v>
      </c>
      <c r="R1499" s="60">
        <v>41326</v>
      </c>
      <c r="S1499" s="122">
        <v>1489</v>
      </c>
      <c r="T1499" s="73">
        <f>'Calcul Es et Ea'!C1498</f>
        <v>4.7529440000000003</v>
      </c>
      <c r="U1499" s="65">
        <f>'Calcul Es et Ea'!D1498</f>
        <v>-2.0186989999999998</v>
      </c>
      <c r="V1499" s="33">
        <f t="shared" si="506"/>
        <v>13.18483599648067</v>
      </c>
      <c r="W1499" s="33">
        <f t="shared" si="507"/>
        <v>8.6784648098925601</v>
      </c>
      <c r="X1499" s="35">
        <f t="shared" si="508"/>
        <v>0.6582156055797006</v>
      </c>
      <c r="Y1499" s="25">
        <f t="shared" si="509"/>
        <v>6.6824179036172717</v>
      </c>
      <c r="AA1499" s="60">
        <v>41326</v>
      </c>
      <c r="AB1499" s="122">
        <v>1489</v>
      </c>
      <c r="AC1499" s="73">
        <f t="shared" si="525"/>
        <v>4.7529440000000003</v>
      </c>
      <c r="AD1499" s="65">
        <f t="shared" si="526"/>
        <v>-2.0186989999999998</v>
      </c>
      <c r="AE1499" s="33">
        <f>'Calcul Es et Ea'!I1498</f>
        <v>0.5044818532037052</v>
      </c>
      <c r="AF1499" s="47">
        <f t="shared" si="510"/>
        <v>277.91294400000004</v>
      </c>
      <c r="AG1499" s="47">
        <f t="shared" si="511"/>
        <v>271.141301</v>
      </c>
      <c r="AH1499" s="33">
        <f t="shared" si="512"/>
        <v>29.248055124599784</v>
      </c>
      <c r="AI1499" s="33">
        <f t="shared" si="513"/>
        <v>26.499921992760253</v>
      </c>
      <c r="AJ1499" s="25">
        <f t="shared" si="514"/>
        <v>3.6114860268528748</v>
      </c>
    </row>
    <row r="1500" spans="1:36" x14ac:dyDescent="0.45">
      <c r="A1500" s="60">
        <v>41327</v>
      </c>
      <c r="B1500" s="121">
        <v>1490</v>
      </c>
      <c r="C1500" s="89">
        <f t="shared" si="515"/>
        <v>6.3574845643643929</v>
      </c>
      <c r="D1500" s="75">
        <f t="shared" si="516"/>
        <v>3.2745811865975076</v>
      </c>
      <c r="E1500" s="75">
        <f t="shared" si="517"/>
        <v>3.0829033777668853</v>
      </c>
      <c r="G1500" s="111">
        <v>41327</v>
      </c>
      <c r="H1500" s="139">
        <v>1490</v>
      </c>
      <c r="I1500" s="149">
        <f t="shared" si="518"/>
        <v>2013</v>
      </c>
      <c r="J1500" s="13">
        <f t="shared" si="519"/>
        <v>2</v>
      </c>
      <c r="K1500" s="13">
        <f t="shared" si="520"/>
        <v>22</v>
      </c>
      <c r="L1500" s="144">
        <f t="shared" si="527"/>
        <v>53</v>
      </c>
      <c r="M1500" s="23">
        <f t="shared" si="521"/>
        <v>1.020192251241868</v>
      </c>
      <c r="N1500" s="35">
        <f t="shared" si="522"/>
        <v>-0.18801356083243778</v>
      </c>
      <c r="O1500" s="87">
        <f t="shared" si="523"/>
        <v>1.36300020434419</v>
      </c>
      <c r="P1500" s="142">
        <f t="shared" si="524"/>
        <v>17.809212102757055</v>
      </c>
      <c r="R1500" s="60">
        <v>41327</v>
      </c>
      <c r="S1500" s="121">
        <v>1490</v>
      </c>
      <c r="T1500" s="73">
        <f>'Calcul Es et Ea'!C1499</f>
        <v>2.591933</v>
      </c>
      <c r="U1500" s="65">
        <f>'Calcul Es et Ea'!D1499</f>
        <v>-3.3618440000000001</v>
      </c>
      <c r="V1500" s="33">
        <f t="shared" si="506"/>
        <v>13.37756776310699</v>
      </c>
      <c r="W1500" s="33">
        <f t="shared" si="507"/>
        <v>8.2564734602134973</v>
      </c>
      <c r="X1500" s="35">
        <f t="shared" si="508"/>
        <v>0.61718793777919911</v>
      </c>
      <c r="Y1500" s="25">
        <f t="shared" si="509"/>
        <v>6.3574845643643929</v>
      </c>
      <c r="AA1500" s="60">
        <v>41327</v>
      </c>
      <c r="AB1500" s="121">
        <v>1490</v>
      </c>
      <c r="AC1500" s="73">
        <f t="shared" si="525"/>
        <v>2.591933</v>
      </c>
      <c r="AD1500" s="65">
        <f t="shared" si="526"/>
        <v>-3.3618440000000001</v>
      </c>
      <c r="AE1500" s="33">
        <f>'Calcul Es et Ea'!I1499</f>
        <v>0.41805948346128941</v>
      </c>
      <c r="AF1500" s="47">
        <f t="shared" si="510"/>
        <v>275.75193300000001</v>
      </c>
      <c r="AG1500" s="47">
        <f t="shared" si="511"/>
        <v>269.79815600000001</v>
      </c>
      <c r="AH1500" s="33">
        <f t="shared" si="512"/>
        <v>28.34889629577798</v>
      </c>
      <c r="AI1500" s="33">
        <f t="shared" si="513"/>
        <v>25.978723132875746</v>
      </c>
      <c r="AJ1500" s="25">
        <f t="shared" si="514"/>
        <v>3.2745811865975076</v>
      </c>
    </row>
    <row r="1501" spans="1:36" x14ac:dyDescent="0.45">
      <c r="A1501" s="60">
        <v>41328</v>
      </c>
      <c r="B1501" s="122">
        <v>1491</v>
      </c>
      <c r="C1501" s="89">
        <f t="shared" si="515"/>
        <v>5.8309581657308307</v>
      </c>
      <c r="D1501" s="75">
        <f t="shared" si="516"/>
        <v>2.7418833462180192</v>
      </c>
      <c r="E1501" s="75">
        <f t="shared" si="517"/>
        <v>3.0890748195128115</v>
      </c>
      <c r="G1501" s="111">
        <v>41328</v>
      </c>
      <c r="H1501" s="140">
        <v>1491</v>
      </c>
      <c r="I1501" s="149">
        <f t="shared" si="518"/>
        <v>2013</v>
      </c>
      <c r="J1501" s="13">
        <f t="shared" si="519"/>
        <v>2</v>
      </c>
      <c r="K1501" s="13">
        <f t="shared" si="520"/>
        <v>23</v>
      </c>
      <c r="L1501" s="144">
        <f t="shared" si="527"/>
        <v>54</v>
      </c>
      <c r="M1501" s="23">
        <f t="shared" si="521"/>
        <v>1.0197399701753953</v>
      </c>
      <c r="N1501" s="35">
        <f t="shared" si="522"/>
        <v>-0.18173339514492348</v>
      </c>
      <c r="O1501" s="87">
        <f t="shared" si="523"/>
        <v>1.3701976547208403</v>
      </c>
      <c r="P1501" s="142">
        <f t="shared" si="524"/>
        <v>18.06841220274784</v>
      </c>
      <c r="R1501" s="60">
        <v>41328</v>
      </c>
      <c r="S1501" s="122">
        <v>1491</v>
      </c>
      <c r="T1501" s="73">
        <f>'Calcul Es et Ea'!C1500</f>
        <v>1.697756</v>
      </c>
      <c r="U1501" s="65">
        <f>'Calcul Es et Ea'!D1500</f>
        <v>-3.1680100000000002</v>
      </c>
      <c r="V1501" s="33">
        <f t="shared" si="506"/>
        <v>13.572268510216068</v>
      </c>
      <c r="W1501" s="33">
        <f t="shared" si="507"/>
        <v>7.5726729425075723</v>
      </c>
      <c r="X1501" s="35">
        <f t="shared" si="508"/>
        <v>0.55795189557349956</v>
      </c>
      <c r="Y1501" s="25">
        <f t="shared" si="509"/>
        <v>5.8309581657308307</v>
      </c>
      <c r="AA1501" s="60">
        <v>41328</v>
      </c>
      <c r="AB1501" s="122">
        <v>1491</v>
      </c>
      <c r="AC1501" s="73">
        <f t="shared" si="525"/>
        <v>1.697756</v>
      </c>
      <c r="AD1501" s="65">
        <f t="shared" si="526"/>
        <v>-3.1680100000000002</v>
      </c>
      <c r="AE1501" s="33">
        <f>'Calcul Es et Ea'!I1500</f>
        <v>0.39805756062942588</v>
      </c>
      <c r="AF1501" s="47">
        <f t="shared" si="510"/>
        <v>274.85775600000005</v>
      </c>
      <c r="AG1501" s="47">
        <f t="shared" si="511"/>
        <v>269.99199000000004</v>
      </c>
      <c r="AH1501" s="33">
        <f t="shared" si="512"/>
        <v>27.982974662490982</v>
      </c>
      <c r="AI1501" s="33">
        <f t="shared" si="513"/>
        <v>26.053460323395299</v>
      </c>
      <c r="AJ1501" s="25">
        <f t="shared" si="514"/>
        <v>2.7418833462180192</v>
      </c>
    </row>
    <row r="1502" spans="1:36" x14ac:dyDescent="0.45">
      <c r="A1502" s="60">
        <v>41329</v>
      </c>
      <c r="B1502" s="122">
        <v>1492</v>
      </c>
      <c r="C1502" s="89">
        <f t="shared" si="515"/>
        <v>6.7560231074023296</v>
      </c>
      <c r="D1502" s="75">
        <f t="shared" si="516"/>
        <v>3.29688805296106</v>
      </c>
      <c r="E1502" s="75">
        <f t="shared" si="517"/>
        <v>3.4591350544412696</v>
      </c>
      <c r="G1502" s="111">
        <v>41329</v>
      </c>
      <c r="H1502" s="140">
        <v>1492</v>
      </c>
      <c r="I1502" s="149">
        <f t="shared" si="518"/>
        <v>2013</v>
      </c>
      <c r="J1502" s="13">
        <f t="shared" si="519"/>
        <v>2</v>
      </c>
      <c r="K1502" s="13">
        <f t="shared" si="520"/>
        <v>24</v>
      </c>
      <c r="L1502" s="144">
        <f t="shared" si="527"/>
        <v>55</v>
      </c>
      <c r="M1502" s="23">
        <f t="shared" si="521"/>
        <v>1.0192818397297361</v>
      </c>
      <c r="N1502" s="35">
        <f t="shared" si="522"/>
        <v>-0.17539937793029978</v>
      </c>
      <c r="O1502" s="87">
        <f t="shared" si="523"/>
        <v>1.3774294005257854</v>
      </c>
      <c r="P1502" s="142">
        <f t="shared" si="524"/>
        <v>18.330146588924176</v>
      </c>
      <c r="R1502" s="60">
        <v>41329</v>
      </c>
      <c r="S1502" s="122">
        <v>1492</v>
      </c>
      <c r="T1502" s="73">
        <f>'Calcul Es et Ea'!C1501</f>
        <v>2.656066</v>
      </c>
      <c r="U1502" s="65">
        <f>'Calcul Es et Ea'!D1501</f>
        <v>-3.6908349999999999</v>
      </c>
      <c r="V1502" s="33">
        <f t="shared" si="506"/>
        <v>13.768872911736285</v>
      </c>
      <c r="W1502" s="33">
        <f t="shared" si="507"/>
        <v>8.7740559836393892</v>
      </c>
      <c r="X1502" s="35">
        <f t="shared" si="508"/>
        <v>0.63723850455185604</v>
      </c>
      <c r="Y1502" s="25">
        <f t="shared" si="509"/>
        <v>6.7560231074023296</v>
      </c>
      <c r="AA1502" s="60">
        <v>41329</v>
      </c>
      <c r="AB1502" s="122">
        <v>1492</v>
      </c>
      <c r="AC1502" s="73">
        <f t="shared" si="525"/>
        <v>2.656066</v>
      </c>
      <c r="AD1502" s="65">
        <f t="shared" si="526"/>
        <v>-3.6908349999999999</v>
      </c>
      <c r="AE1502" s="33">
        <f>'Calcul Es et Ea'!I1501</f>
        <v>0.52776286524756599</v>
      </c>
      <c r="AF1502" s="47">
        <f t="shared" si="510"/>
        <v>275.81606600000003</v>
      </c>
      <c r="AG1502" s="47">
        <f t="shared" si="511"/>
        <v>269.46916500000003</v>
      </c>
      <c r="AH1502" s="33">
        <f t="shared" si="512"/>
        <v>28.375278473577744</v>
      </c>
      <c r="AI1502" s="33">
        <f t="shared" si="513"/>
        <v>25.852241231223417</v>
      </c>
      <c r="AJ1502" s="25">
        <f t="shared" si="514"/>
        <v>3.29688805296106</v>
      </c>
    </row>
    <row r="1503" spans="1:36" x14ac:dyDescent="0.45">
      <c r="A1503" s="60">
        <v>41330</v>
      </c>
      <c r="B1503" s="121">
        <v>1493</v>
      </c>
      <c r="C1503" s="89">
        <f t="shared" si="515"/>
        <v>4.8227749129406758</v>
      </c>
      <c r="D1503" s="75">
        <f t="shared" si="516"/>
        <v>1.6163711025055671</v>
      </c>
      <c r="E1503" s="75">
        <f t="shared" si="517"/>
        <v>3.2064038104351087</v>
      </c>
      <c r="G1503" s="111">
        <v>41330</v>
      </c>
      <c r="H1503" s="139">
        <v>1493</v>
      </c>
      <c r="I1503" s="149">
        <f t="shared" si="518"/>
        <v>2013</v>
      </c>
      <c r="J1503" s="13">
        <f t="shared" si="519"/>
        <v>2</v>
      </c>
      <c r="K1503" s="13">
        <f t="shared" si="520"/>
        <v>25</v>
      </c>
      <c r="L1503" s="144">
        <f t="shared" si="527"/>
        <v>56</v>
      </c>
      <c r="M1503" s="23">
        <f t="shared" si="521"/>
        <v>1.018817995658829</v>
      </c>
      <c r="N1503" s="35">
        <f t="shared" si="522"/>
        <v>-0.16901338609456681</v>
      </c>
      <c r="O1503" s="87">
        <f t="shared" si="523"/>
        <v>1.3846937546064781</v>
      </c>
      <c r="P1503" s="142">
        <f t="shared" si="524"/>
        <v>18.594326639478577</v>
      </c>
      <c r="R1503" s="60">
        <v>41330</v>
      </c>
      <c r="S1503" s="121">
        <v>1493</v>
      </c>
      <c r="T1503" s="73">
        <f>'Calcul Es et Ea'!C1502</f>
        <v>3.6294780000000002</v>
      </c>
      <c r="U1503" s="65">
        <f>'Calcul Es et Ea'!D1502</f>
        <v>0.48647770000000001</v>
      </c>
      <c r="V1503" s="33">
        <f t="shared" si="506"/>
        <v>13.967314398510728</v>
      </c>
      <c r="W1503" s="33">
        <f t="shared" si="507"/>
        <v>6.2633440427800986</v>
      </c>
      <c r="X1503" s="35">
        <f t="shared" si="508"/>
        <v>0.44842865736937448</v>
      </c>
      <c r="Y1503" s="25">
        <f t="shared" si="509"/>
        <v>4.8227749129406758</v>
      </c>
      <c r="AA1503" s="60">
        <v>41330</v>
      </c>
      <c r="AB1503" s="121">
        <v>1493</v>
      </c>
      <c r="AC1503" s="73">
        <f t="shared" si="525"/>
        <v>3.6294780000000002</v>
      </c>
      <c r="AD1503" s="65">
        <f t="shared" si="526"/>
        <v>0.48647770000000001</v>
      </c>
      <c r="AE1503" s="33">
        <f>'Calcul Es et Ea'!I1502</f>
        <v>0.67523211842281106</v>
      </c>
      <c r="AF1503" s="47">
        <f t="shared" si="510"/>
        <v>276.78947800000003</v>
      </c>
      <c r="AG1503" s="47">
        <f t="shared" si="511"/>
        <v>273.64647770000005</v>
      </c>
      <c r="AH1503" s="33">
        <f t="shared" si="512"/>
        <v>28.777972932644559</v>
      </c>
      <c r="AI1503" s="33">
        <f t="shared" si="513"/>
        <v>27.492950037848001</v>
      </c>
      <c r="AJ1503" s="25">
        <f t="shared" si="514"/>
        <v>1.6163711025055671</v>
      </c>
    </row>
    <row r="1504" spans="1:36" x14ac:dyDescent="0.45">
      <c r="A1504" s="60">
        <v>41331</v>
      </c>
      <c r="B1504" s="122">
        <v>1494</v>
      </c>
      <c r="C1504" s="89">
        <f t="shared" si="515"/>
        <v>6.0897727260073253</v>
      </c>
      <c r="D1504" s="75">
        <f t="shared" si="516"/>
        <v>2.5603895137503487</v>
      </c>
      <c r="E1504" s="75">
        <f t="shared" si="517"/>
        <v>3.5293832122569766</v>
      </c>
      <c r="G1504" s="111">
        <v>41331</v>
      </c>
      <c r="H1504" s="140">
        <v>1494</v>
      </c>
      <c r="I1504" s="149">
        <f t="shared" si="518"/>
        <v>2013</v>
      </c>
      <c r="J1504" s="13">
        <f t="shared" si="519"/>
        <v>2</v>
      </c>
      <c r="K1504" s="13">
        <f t="shared" si="520"/>
        <v>26</v>
      </c>
      <c r="L1504" s="144">
        <f t="shared" si="527"/>
        <v>57</v>
      </c>
      <c r="M1504" s="23">
        <f t="shared" si="521"/>
        <v>1.0183485754096824</v>
      </c>
      <c r="N1504" s="35">
        <f t="shared" si="522"/>
        <v>-0.16257731194492642</v>
      </c>
      <c r="O1504" s="87">
        <f t="shared" si="523"/>
        <v>1.3919890739119947</v>
      </c>
      <c r="P1504" s="142">
        <f t="shared" si="524"/>
        <v>18.860862143125178</v>
      </c>
      <c r="R1504" s="60">
        <v>41331</v>
      </c>
      <c r="S1504" s="122">
        <v>1494</v>
      </c>
      <c r="T1504" s="73">
        <f>'Calcul Es et Ea'!C1503</f>
        <v>4.9872449999999997</v>
      </c>
      <c r="U1504" s="65">
        <f>'Calcul Es et Ea'!D1503</f>
        <v>0.1165556</v>
      </c>
      <c r="V1504" s="33">
        <f t="shared" si="506"/>
        <v>14.167525207429909</v>
      </c>
      <c r="W1504" s="33">
        <f t="shared" si="507"/>
        <v>7.9087957480614612</v>
      </c>
      <c r="X1504" s="35">
        <f t="shared" si="508"/>
        <v>0.55823410456427724</v>
      </c>
      <c r="Y1504" s="25">
        <f t="shared" si="509"/>
        <v>6.0897727260073253</v>
      </c>
      <c r="AA1504" s="60">
        <v>41331</v>
      </c>
      <c r="AB1504" s="122">
        <v>1494</v>
      </c>
      <c r="AC1504" s="73">
        <f t="shared" si="525"/>
        <v>4.9872449999999997</v>
      </c>
      <c r="AD1504" s="65">
        <f t="shared" si="526"/>
        <v>0.1165556</v>
      </c>
      <c r="AE1504" s="33">
        <f>'Calcul Es et Ea'!I1503</f>
        <v>0.68895901927081948</v>
      </c>
      <c r="AF1504" s="47">
        <f t="shared" si="510"/>
        <v>278.147245</v>
      </c>
      <c r="AG1504" s="47">
        <f t="shared" si="511"/>
        <v>273.27655560000005</v>
      </c>
      <c r="AH1504" s="33">
        <f t="shared" si="512"/>
        <v>29.34681295167972</v>
      </c>
      <c r="AI1504" s="33">
        <f t="shared" si="513"/>
        <v>27.34458860621568</v>
      </c>
      <c r="AJ1504" s="25">
        <f t="shared" si="514"/>
        <v>2.5603895137503487</v>
      </c>
    </row>
    <row r="1505" spans="1:36" x14ac:dyDescent="0.45">
      <c r="A1505" s="60">
        <v>41332</v>
      </c>
      <c r="B1505" s="122">
        <v>1495</v>
      </c>
      <c r="C1505" s="89">
        <f t="shared" si="515"/>
        <v>4.3131400868949141</v>
      </c>
      <c r="D1505" s="75">
        <f t="shared" si="516"/>
        <v>1.1131207458074996</v>
      </c>
      <c r="E1505" s="75">
        <f t="shared" si="517"/>
        <v>3.2000193410874145</v>
      </c>
      <c r="G1505" s="111">
        <v>41332</v>
      </c>
      <c r="H1505" s="140">
        <v>1495</v>
      </c>
      <c r="I1505" s="149">
        <f t="shared" si="518"/>
        <v>2013</v>
      </c>
      <c r="J1505" s="13">
        <f t="shared" si="519"/>
        <v>2</v>
      </c>
      <c r="K1505" s="13">
        <f t="shared" si="520"/>
        <v>27</v>
      </c>
      <c r="L1505" s="144">
        <f t="shared" si="527"/>
        <v>58</v>
      </c>
      <c r="M1505" s="23">
        <f t="shared" si="521"/>
        <v>1.0178737180816473</v>
      </c>
      <c r="N1505" s="35">
        <f t="shared" si="522"/>
        <v>-0.15609306262905087</v>
      </c>
      <c r="O1505" s="87">
        <f t="shared" si="523"/>
        <v>1.3993137582509161</v>
      </c>
      <c r="P1505" s="142">
        <f t="shared" si="524"/>
        <v>19.129661367098208</v>
      </c>
      <c r="R1505" s="60">
        <v>41332</v>
      </c>
      <c r="S1505" s="122">
        <v>1495</v>
      </c>
      <c r="T1505" s="73">
        <f>'Calcul Es et Ea'!C1504</f>
        <v>4.1547890000000001</v>
      </c>
      <c r="U1505" s="65">
        <f>'Calcul Es et Ea'!D1504</f>
        <v>1.7796780000000001</v>
      </c>
      <c r="V1505" s="33">
        <f t="shared" si="506"/>
        <v>14.369436432509492</v>
      </c>
      <c r="W1505" s="33">
        <f t="shared" si="507"/>
        <v>5.6014806323310573</v>
      </c>
      <c r="X1505" s="35">
        <f t="shared" si="508"/>
        <v>0.38981908988846892</v>
      </c>
      <c r="Y1505" s="25">
        <f t="shared" si="509"/>
        <v>4.3131400868949141</v>
      </c>
      <c r="AA1505" s="60">
        <v>41332</v>
      </c>
      <c r="AB1505" s="122">
        <v>1495</v>
      </c>
      <c r="AC1505" s="73">
        <f t="shared" si="525"/>
        <v>4.1547890000000001</v>
      </c>
      <c r="AD1505" s="65">
        <f t="shared" si="526"/>
        <v>1.7796780000000001</v>
      </c>
      <c r="AE1505" s="33">
        <f>'Calcul Es et Ea'!I1504</f>
        <v>0.7159594376191819</v>
      </c>
      <c r="AF1505" s="47">
        <f t="shared" si="510"/>
        <v>277.31478900000002</v>
      </c>
      <c r="AG1505" s="47">
        <f t="shared" si="511"/>
        <v>274.93967800000001</v>
      </c>
      <c r="AH1505" s="33">
        <f t="shared" si="512"/>
        <v>28.997063291437566</v>
      </c>
      <c r="AI1505" s="33">
        <f t="shared" si="513"/>
        <v>28.016351146089622</v>
      </c>
      <c r="AJ1505" s="25">
        <f t="shared" si="514"/>
        <v>1.1131207458074996</v>
      </c>
    </row>
    <row r="1506" spans="1:36" x14ac:dyDescent="0.45">
      <c r="A1506" s="60">
        <v>41333</v>
      </c>
      <c r="B1506" s="121">
        <v>1496</v>
      </c>
      <c r="C1506" s="89">
        <f t="shared" si="515"/>
        <v>3.8492245478432627</v>
      </c>
      <c r="D1506" s="75">
        <f t="shared" si="516"/>
        <v>0.71049930010968143</v>
      </c>
      <c r="E1506" s="75">
        <f t="shared" si="517"/>
        <v>3.1387252477335812</v>
      </c>
      <c r="G1506" s="111">
        <v>41333</v>
      </c>
      <c r="H1506" s="139">
        <v>1496</v>
      </c>
      <c r="I1506" s="149">
        <f t="shared" si="518"/>
        <v>2013</v>
      </c>
      <c r="J1506" s="13">
        <f t="shared" si="519"/>
        <v>2</v>
      </c>
      <c r="K1506" s="13">
        <f t="shared" si="520"/>
        <v>28</v>
      </c>
      <c r="L1506" s="144">
        <f t="shared" si="527"/>
        <v>59</v>
      </c>
      <c r="M1506" s="23">
        <f t="shared" si="521"/>
        <v>1.0173935643851983</v>
      </c>
      <c r="N1506" s="35">
        <f t="shared" si="522"/>
        <v>-0.14956255956995423</v>
      </c>
      <c r="O1506" s="87">
        <f t="shared" si="523"/>
        <v>1.4066662489804906</v>
      </c>
      <c r="P1506" s="142">
        <f t="shared" si="524"/>
        <v>19.400631127575405</v>
      </c>
      <c r="R1506" s="60">
        <v>41333</v>
      </c>
      <c r="S1506" s="121">
        <v>1496</v>
      </c>
      <c r="T1506" s="73">
        <f>'Calcul Es et Ea'!C1505</f>
        <v>4.1432549999999999</v>
      </c>
      <c r="U1506" s="65">
        <f>'Calcul Es et Ea'!D1505</f>
        <v>2.3040669999999999</v>
      </c>
      <c r="V1506" s="33">
        <f t="shared" ref="V1506:V1569" si="528">(0.75+2*$T$2/100000)*P1506</f>
        <v>14.572978077789543</v>
      </c>
      <c r="W1506" s="33">
        <f t="shared" ref="W1506:W1569" si="529">$T$4*SQRT(T1506-U1506)*P1506</f>
        <v>4.9989929192769642</v>
      </c>
      <c r="X1506" s="35">
        <f t="shared" ref="X1506:X1569" si="530">IF(W1506/V1506&lt;=1,W1506/V1506,1)</f>
        <v>0.34303166398746282</v>
      </c>
      <c r="Y1506" s="25">
        <f t="shared" ref="Y1506:Y1569" si="531">0.77*W1506</f>
        <v>3.8492245478432627</v>
      </c>
      <c r="AA1506" s="60">
        <v>41333</v>
      </c>
      <c r="AB1506" s="121">
        <v>1496</v>
      </c>
      <c r="AC1506" s="73">
        <f t="shared" si="525"/>
        <v>4.1432549999999999</v>
      </c>
      <c r="AD1506" s="65">
        <f t="shared" si="526"/>
        <v>2.3040669999999999</v>
      </c>
      <c r="AE1506" s="33">
        <f>'Calcul Es et Ea'!I1505</f>
        <v>0.73987106695293059</v>
      </c>
      <c r="AF1506" s="47">
        <f t="shared" ref="AF1506:AF1569" si="532">273.16+AC1506</f>
        <v>277.30325500000004</v>
      </c>
      <c r="AG1506" s="47">
        <f t="shared" ref="AG1506:AG1569" si="533">273.16+AD1506</f>
        <v>275.464067</v>
      </c>
      <c r="AH1506" s="33">
        <f t="shared" ref="AH1506:AH1569" si="534">$E$2*AF1506^4</f>
        <v>28.992239441052561</v>
      </c>
      <c r="AI1506" s="33">
        <f t="shared" ref="AI1506:AI1569" si="535">$E$2*AG1506^4</f>
        <v>28.230704362939978</v>
      </c>
      <c r="AJ1506" s="25">
        <f t="shared" ref="AJ1506:AJ1569" si="536">(AH1506+AI1506)/2*(0.34-0.14*SQRT(AE1506))*(1.35*X1506-0.35)</f>
        <v>0.71049930010968143</v>
      </c>
    </row>
    <row r="1507" spans="1:36" x14ac:dyDescent="0.45">
      <c r="A1507" s="60">
        <v>41334</v>
      </c>
      <c r="B1507" s="122">
        <v>1497</v>
      </c>
      <c r="C1507" s="89">
        <f t="shared" si="515"/>
        <v>7.3546251814639554</v>
      </c>
      <c r="D1507" s="75">
        <f t="shared" si="516"/>
        <v>3.3285866570730329</v>
      </c>
      <c r="E1507" s="75">
        <f t="shared" si="517"/>
        <v>4.0260385243909225</v>
      </c>
      <c r="G1507" s="111">
        <v>41334</v>
      </c>
      <c r="H1507" s="140">
        <v>1497</v>
      </c>
      <c r="I1507" s="149">
        <f t="shared" si="518"/>
        <v>2013</v>
      </c>
      <c r="J1507" s="13">
        <f t="shared" si="519"/>
        <v>3</v>
      </c>
      <c r="K1507" s="13">
        <f t="shared" si="520"/>
        <v>1</v>
      </c>
      <c r="L1507" s="144">
        <f t="shared" si="527"/>
        <v>60</v>
      </c>
      <c r="M1507" s="23">
        <f t="shared" si="521"/>
        <v>1.0169082566002381</v>
      </c>
      <c r="N1507" s="35">
        <f t="shared" si="522"/>
        <v>-0.14298773789663263</v>
      </c>
      <c r="O1507" s="87">
        <f t="shared" si="523"/>
        <v>1.4140450276323526</v>
      </c>
      <c r="P1507" s="142">
        <f t="shared" si="524"/>
        <v>19.673676862357869</v>
      </c>
      <c r="R1507" s="60">
        <v>41334</v>
      </c>
      <c r="S1507" s="122">
        <v>1497</v>
      </c>
      <c r="T1507" s="73">
        <f>'Calcul Es et Ea'!C1506</f>
        <v>7.943543</v>
      </c>
      <c r="U1507" s="65">
        <f>'Calcul Es et Ea'!D1506</f>
        <v>1.4143220000000001</v>
      </c>
      <c r="V1507" s="33">
        <f t="shared" si="528"/>
        <v>14.778079111928738</v>
      </c>
      <c r="W1507" s="33">
        <f t="shared" si="529"/>
        <v>9.5514612746285135</v>
      </c>
      <c r="X1507" s="35">
        <f t="shared" si="530"/>
        <v>0.6463263054884214</v>
      </c>
      <c r="Y1507" s="25">
        <f t="shared" si="531"/>
        <v>7.3546251814639554</v>
      </c>
      <c r="AA1507" s="60">
        <v>41334</v>
      </c>
      <c r="AB1507" s="122">
        <v>1497</v>
      </c>
      <c r="AC1507" s="73">
        <f t="shared" si="525"/>
        <v>7.943543</v>
      </c>
      <c r="AD1507" s="65">
        <f t="shared" si="526"/>
        <v>1.4143220000000001</v>
      </c>
      <c r="AE1507" s="33">
        <f>'Calcul Es et Ea'!I1506</f>
        <v>0.76132866385608788</v>
      </c>
      <c r="AF1507" s="47">
        <f t="shared" si="532"/>
        <v>281.103543</v>
      </c>
      <c r="AG1507" s="47">
        <f t="shared" si="533"/>
        <v>274.57432200000005</v>
      </c>
      <c r="AH1507" s="33">
        <f t="shared" si="534"/>
        <v>30.614500010525497</v>
      </c>
      <c r="AI1507" s="33">
        <f t="shared" si="535"/>
        <v>27.867728627126301</v>
      </c>
      <c r="AJ1507" s="25">
        <f t="shared" si="536"/>
        <v>3.3285866570730329</v>
      </c>
    </row>
    <row r="1508" spans="1:36" x14ac:dyDescent="0.45">
      <c r="A1508" s="60">
        <v>41335</v>
      </c>
      <c r="B1508" s="122">
        <v>1498</v>
      </c>
      <c r="C1508" s="89">
        <f t="shared" si="515"/>
        <v>4.0260776234913251</v>
      </c>
      <c r="D1508" s="75">
        <f t="shared" si="516"/>
        <v>0.78473358117221048</v>
      </c>
      <c r="E1508" s="75">
        <f t="shared" si="517"/>
        <v>3.2413440423191147</v>
      </c>
      <c r="G1508" s="111">
        <v>41335</v>
      </c>
      <c r="H1508" s="140">
        <v>1498</v>
      </c>
      <c r="I1508" s="149">
        <f t="shared" si="518"/>
        <v>2013</v>
      </c>
      <c r="J1508" s="13">
        <f t="shared" si="519"/>
        <v>3</v>
      </c>
      <c r="K1508" s="13">
        <f t="shared" si="520"/>
        <v>2</v>
      </c>
      <c r="L1508" s="144">
        <f t="shared" si="527"/>
        <v>61</v>
      </c>
      <c r="M1508" s="23">
        <f t="shared" si="521"/>
        <v>1.0164179385339369</v>
      </c>
      <c r="N1508" s="35">
        <f t="shared" si="522"/>
        <v>-0.13637054587064404</v>
      </c>
      <c r="O1508" s="87">
        <f t="shared" si="523"/>
        <v>1.4214486144797998</v>
      </c>
      <c r="P1508" s="142">
        <f t="shared" si="524"/>
        <v>19.94870270563402</v>
      </c>
      <c r="R1508" s="60">
        <v>41335</v>
      </c>
      <c r="S1508" s="122">
        <v>1498</v>
      </c>
      <c r="T1508" s="73">
        <f>'Calcul Es et Ea'!C1507</f>
        <v>3.1565219999999998</v>
      </c>
      <c r="U1508" s="65">
        <f>'Calcul Es et Ea'!D1507</f>
        <v>1.2534890000000001</v>
      </c>
      <c r="V1508" s="33">
        <f t="shared" si="528"/>
        <v>14.984667524364051</v>
      </c>
      <c r="W1508" s="33">
        <f t="shared" si="529"/>
        <v>5.2286722383004225</v>
      </c>
      <c r="X1508" s="35">
        <f t="shared" si="530"/>
        <v>0.34893481819326033</v>
      </c>
      <c r="Y1508" s="25">
        <f t="shared" si="531"/>
        <v>4.0260776234913251</v>
      </c>
      <c r="AA1508" s="60">
        <v>41335</v>
      </c>
      <c r="AB1508" s="122">
        <v>1498</v>
      </c>
      <c r="AC1508" s="73">
        <f t="shared" si="525"/>
        <v>3.1565219999999998</v>
      </c>
      <c r="AD1508" s="65">
        <f t="shared" si="526"/>
        <v>1.2534890000000001</v>
      </c>
      <c r="AE1508" s="33">
        <f>'Calcul Es et Ea'!I1507</f>
        <v>0.61818795657054282</v>
      </c>
      <c r="AF1508" s="47">
        <f t="shared" si="532"/>
        <v>276.31652200000002</v>
      </c>
      <c r="AG1508" s="47">
        <f t="shared" si="533"/>
        <v>274.41348900000003</v>
      </c>
      <c r="AH1508" s="33">
        <f t="shared" si="534"/>
        <v>28.581782392240651</v>
      </c>
      <c r="AI1508" s="33">
        <f t="shared" si="535"/>
        <v>27.80249144347377</v>
      </c>
      <c r="AJ1508" s="25">
        <f t="shared" si="536"/>
        <v>0.78473358117221048</v>
      </c>
    </row>
    <row r="1509" spans="1:36" x14ac:dyDescent="0.45">
      <c r="A1509" s="60">
        <v>41336</v>
      </c>
      <c r="B1509" s="121">
        <v>1499</v>
      </c>
      <c r="C1509" s="89">
        <f t="shared" si="515"/>
        <v>8.130679593700858</v>
      </c>
      <c r="D1509" s="75">
        <f t="shared" si="516"/>
        <v>3.8427514634777573</v>
      </c>
      <c r="E1509" s="75">
        <f t="shared" si="517"/>
        <v>4.2879281302231007</v>
      </c>
      <c r="G1509" s="111">
        <v>41336</v>
      </c>
      <c r="H1509" s="139">
        <v>1499</v>
      </c>
      <c r="I1509" s="149">
        <f t="shared" si="518"/>
        <v>2013</v>
      </c>
      <c r="J1509" s="13">
        <f t="shared" si="519"/>
        <v>3</v>
      </c>
      <c r="K1509" s="13">
        <f t="shared" si="520"/>
        <v>3</v>
      </c>
      <c r="L1509" s="144">
        <f t="shared" si="527"/>
        <v>62</v>
      </c>
      <c r="M1509" s="23">
        <f t="shared" si="521"/>
        <v>1.0159227554781203</v>
      </c>
      <c r="N1509" s="35">
        <f t="shared" si="522"/>
        <v>-0.12971294430879665</v>
      </c>
      <c r="O1509" s="87">
        <f t="shared" si="523"/>
        <v>1.4288755670513504</v>
      </c>
      <c r="P1509" s="142">
        <f t="shared" si="524"/>
        <v>20.225611564652315</v>
      </c>
      <c r="R1509" s="60">
        <v>41336</v>
      </c>
      <c r="S1509" s="121">
        <v>1499</v>
      </c>
      <c r="T1509" s="73">
        <f>'Calcul Es et Ea'!C1508</f>
        <v>8.0989900000000006</v>
      </c>
      <c r="U1509" s="65">
        <f>'Calcul Es et Ea'!D1508</f>
        <v>0.54873329999999998</v>
      </c>
      <c r="V1509" s="33">
        <f t="shared" si="528"/>
        <v>15.192670382904234</v>
      </c>
      <c r="W1509" s="33">
        <f t="shared" si="529"/>
        <v>10.559324147663451</v>
      </c>
      <c r="X1509" s="35">
        <f t="shared" si="530"/>
        <v>0.69502752850779148</v>
      </c>
      <c r="Y1509" s="25">
        <f t="shared" si="531"/>
        <v>8.130679593700858</v>
      </c>
      <c r="AA1509" s="60">
        <v>41336</v>
      </c>
      <c r="AB1509" s="121">
        <v>1499</v>
      </c>
      <c r="AC1509" s="73">
        <f t="shared" si="525"/>
        <v>8.0989900000000006</v>
      </c>
      <c r="AD1509" s="65">
        <f t="shared" si="526"/>
        <v>0.54873329999999998</v>
      </c>
      <c r="AE1509" s="33">
        <f>'Calcul Es et Ea'!I1508</f>
        <v>0.68098013285180381</v>
      </c>
      <c r="AF1509" s="47">
        <f t="shared" si="532"/>
        <v>281.25899000000004</v>
      </c>
      <c r="AG1509" s="47">
        <f t="shared" si="533"/>
        <v>273.70873330000001</v>
      </c>
      <c r="AH1509" s="33">
        <f t="shared" si="534"/>
        <v>30.682274056192085</v>
      </c>
      <c r="AI1509" s="33">
        <f t="shared" si="535"/>
        <v>27.51797757400502</v>
      </c>
      <c r="AJ1509" s="25">
        <f t="shared" si="536"/>
        <v>3.8427514634777573</v>
      </c>
    </row>
    <row r="1510" spans="1:36" x14ac:dyDescent="0.45">
      <c r="A1510" s="60">
        <v>41337</v>
      </c>
      <c r="B1510" s="122">
        <v>1500</v>
      </c>
      <c r="C1510" s="89">
        <f t="shared" si="515"/>
        <v>12.208321886229498</v>
      </c>
      <c r="D1510" s="75">
        <f t="shared" si="516"/>
        <v>6.268320140334545</v>
      </c>
      <c r="E1510" s="75">
        <f t="shared" si="517"/>
        <v>5.9400017458949534</v>
      </c>
      <c r="G1510" s="111">
        <v>41337</v>
      </c>
      <c r="H1510" s="140">
        <v>1500</v>
      </c>
      <c r="I1510" s="149">
        <f t="shared" si="518"/>
        <v>2013</v>
      </c>
      <c r="J1510" s="13">
        <f t="shared" si="519"/>
        <v>3</v>
      </c>
      <c r="K1510" s="13">
        <f t="shared" si="520"/>
        <v>4</v>
      </c>
      <c r="L1510" s="144">
        <f t="shared" si="527"/>
        <v>63</v>
      </c>
      <c r="M1510" s="23">
        <f t="shared" si="521"/>
        <v>1.015422854166214</v>
      </c>
      <c r="N1510" s="35">
        <f t="shared" si="522"/>
        <v>-0.12301690600211586</v>
      </c>
      <c r="O1510" s="87">
        <f t="shared" si="523"/>
        <v>1.4363244785950249</v>
      </c>
      <c r="P1510" s="142">
        <f t="shared" si="524"/>
        <v>20.504305198124435</v>
      </c>
      <c r="R1510" s="60">
        <v>41337</v>
      </c>
      <c r="S1510" s="122">
        <v>1500</v>
      </c>
      <c r="T1510" s="73">
        <f>'Calcul Es et Ea'!C1509</f>
        <v>15.5936</v>
      </c>
      <c r="U1510" s="65">
        <f>'Calcul Es et Ea'!D1509</f>
        <v>-0.96917779999999998</v>
      </c>
      <c r="V1510" s="33">
        <f t="shared" si="528"/>
        <v>15.402013892623151</v>
      </c>
      <c r="W1510" s="33">
        <f t="shared" si="529"/>
        <v>15.854963488609737</v>
      </c>
      <c r="X1510" s="35">
        <f t="shared" si="530"/>
        <v>1</v>
      </c>
      <c r="Y1510" s="25">
        <f t="shared" si="531"/>
        <v>12.208321886229498</v>
      </c>
      <c r="AA1510" s="60">
        <v>41337</v>
      </c>
      <c r="AB1510" s="122">
        <v>1500</v>
      </c>
      <c r="AC1510" s="73">
        <f t="shared" si="525"/>
        <v>15.5936</v>
      </c>
      <c r="AD1510" s="65">
        <f t="shared" si="526"/>
        <v>-0.96917779999999998</v>
      </c>
      <c r="AE1510" s="33">
        <f>'Calcul Es et Ea'!I1509</f>
        <v>0.9226347059664356</v>
      </c>
      <c r="AF1510" s="47">
        <f t="shared" si="532"/>
        <v>288.75360000000001</v>
      </c>
      <c r="AG1510" s="47">
        <f t="shared" si="533"/>
        <v>272.19082220000001</v>
      </c>
      <c r="AH1510" s="33">
        <f t="shared" si="534"/>
        <v>34.085645510260463</v>
      </c>
      <c r="AI1510" s="33">
        <f t="shared" si="535"/>
        <v>26.912609080589956</v>
      </c>
      <c r="AJ1510" s="25">
        <f t="shared" si="536"/>
        <v>6.268320140334545</v>
      </c>
    </row>
    <row r="1511" spans="1:36" x14ac:dyDescent="0.45">
      <c r="A1511" s="60">
        <v>41338</v>
      </c>
      <c r="B1511" s="122">
        <v>1501</v>
      </c>
      <c r="C1511" s="89">
        <f t="shared" si="515"/>
        <v>8.9220544431260329</v>
      </c>
      <c r="D1511" s="75">
        <f t="shared" si="516"/>
        <v>4.2459759446939298</v>
      </c>
      <c r="E1511" s="75">
        <f t="shared" si="517"/>
        <v>4.6760784984321031</v>
      </c>
      <c r="G1511" s="111">
        <v>41338</v>
      </c>
      <c r="H1511" s="140">
        <v>1501</v>
      </c>
      <c r="I1511" s="149">
        <f t="shared" si="518"/>
        <v>2013</v>
      </c>
      <c r="J1511" s="13">
        <f t="shared" si="519"/>
        <v>3</v>
      </c>
      <c r="K1511" s="13">
        <f t="shared" si="520"/>
        <v>5</v>
      </c>
      <c r="L1511" s="144">
        <f t="shared" si="527"/>
        <v>64</v>
      </c>
      <c r="M1511" s="23">
        <f t="shared" si="521"/>
        <v>1.0149183827297661</v>
      </c>
      <c r="N1511" s="35">
        <f t="shared" si="522"/>
        <v>-0.11628441513126445</v>
      </c>
      <c r="O1511" s="87">
        <f t="shared" si="523"/>
        <v>1.4437939764975385</v>
      </c>
      <c r="P1511" s="142">
        <f t="shared" si="524"/>
        <v>20.784684296178298</v>
      </c>
      <c r="R1511" s="60">
        <v>41338</v>
      </c>
      <c r="S1511" s="122">
        <v>1501</v>
      </c>
      <c r="T1511" s="73">
        <f>'Calcul Es et Ea'!C1510</f>
        <v>15.483420000000001</v>
      </c>
      <c r="U1511" s="65">
        <f>'Calcul Es et Ea'!D1510</f>
        <v>6.87439</v>
      </c>
      <c r="V1511" s="33">
        <f t="shared" si="528"/>
        <v>15.612623455917291</v>
      </c>
      <c r="W1511" s="33">
        <f t="shared" si="529"/>
        <v>11.58708369237147</v>
      </c>
      <c r="X1511" s="35">
        <f t="shared" si="530"/>
        <v>0.74216122134040752</v>
      </c>
      <c r="Y1511" s="25">
        <f t="shared" si="531"/>
        <v>8.9220544431260329</v>
      </c>
      <c r="AA1511" s="60">
        <v>41338</v>
      </c>
      <c r="AB1511" s="122">
        <v>1501</v>
      </c>
      <c r="AC1511" s="73">
        <f t="shared" si="525"/>
        <v>15.483420000000001</v>
      </c>
      <c r="AD1511" s="65">
        <f t="shared" si="526"/>
        <v>6.87439</v>
      </c>
      <c r="AE1511" s="33">
        <f>'Calcul Es et Ea'!I1510</f>
        <v>0.95835411904845924</v>
      </c>
      <c r="AF1511" s="47">
        <f t="shared" si="532"/>
        <v>288.64342000000005</v>
      </c>
      <c r="AG1511" s="47">
        <f t="shared" si="533"/>
        <v>280.03439000000003</v>
      </c>
      <c r="AH1511" s="33">
        <f t="shared" si="534"/>
        <v>34.033650903759543</v>
      </c>
      <c r="AI1511" s="33">
        <f t="shared" si="535"/>
        <v>30.151392080943602</v>
      </c>
      <c r="AJ1511" s="25">
        <f t="shared" si="536"/>
        <v>4.2459759446939298</v>
      </c>
    </row>
    <row r="1512" spans="1:36" x14ac:dyDescent="0.45">
      <c r="A1512" s="60">
        <v>41339</v>
      </c>
      <c r="B1512" s="121">
        <v>1502</v>
      </c>
      <c r="C1512" s="89">
        <f t="shared" si="515"/>
        <v>5.7056183915103915</v>
      </c>
      <c r="D1512" s="75">
        <f t="shared" si="516"/>
        <v>1.7295317401583121</v>
      </c>
      <c r="E1512" s="75">
        <f t="shared" si="517"/>
        <v>3.9760866513520794</v>
      </c>
      <c r="G1512" s="111">
        <v>41339</v>
      </c>
      <c r="H1512" s="139">
        <v>1502</v>
      </c>
      <c r="I1512" s="149">
        <f t="shared" si="518"/>
        <v>2013</v>
      </c>
      <c r="J1512" s="13">
        <f t="shared" si="519"/>
        <v>3</v>
      </c>
      <c r="K1512" s="13">
        <f t="shared" si="520"/>
        <v>6</v>
      </c>
      <c r="L1512" s="144">
        <f t="shared" si="527"/>
        <v>65</v>
      </c>
      <c r="M1512" s="23">
        <f t="shared" si="521"/>
        <v>1.0144094906545502</v>
      </c>
      <c r="N1512" s="35">
        <f t="shared" si="522"/>
        <v>-0.10951746667858643</v>
      </c>
      <c r="O1512" s="87">
        <f t="shared" si="523"/>
        <v>1.4512827206623304</v>
      </c>
      <c r="P1512" s="142">
        <f t="shared" si="524"/>
        <v>21.066648561678342</v>
      </c>
      <c r="R1512" s="60">
        <v>41339</v>
      </c>
      <c r="S1512" s="121">
        <v>1502</v>
      </c>
      <c r="T1512" s="73">
        <f>'Calcul Es et Ea'!C1511</f>
        <v>13.087479999999999</v>
      </c>
      <c r="U1512" s="65">
        <f>'Calcul Es et Ea'!D1511</f>
        <v>9.6603870000000001</v>
      </c>
      <c r="V1512" s="33">
        <f t="shared" si="528"/>
        <v>15.824423733590304</v>
      </c>
      <c r="W1512" s="33">
        <f t="shared" si="529"/>
        <v>7.4098940149485601</v>
      </c>
      <c r="X1512" s="35">
        <f t="shared" si="530"/>
        <v>0.46825679972280265</v>
      </c>
      <c r="Y1512" s="25">
        <f t="shared" si="531"/>
        <v>5.7056183915103915</v>
      </c>
      <c r="AA1512" s="60">
        <v>41339</v>
      </c>
      <c r="AB1512" s="121">
        <v>1502</v>
      </c>
      <c r="AC1512" s="73">
        <f t="shared" si="525"/>
        <v>13.087479999999999</v>
      </c>
      <c r="AD1512" s="65">
        <f t="shared" si="526"/>
        <v>9.6603870000000001</v>
      </c>
      <c r="AE1512" s="33">
        <f>'Calcul Es et Ea'!I1511</f>
        <v>1.1372014018061543</v>
      </c>
      <c r="AF1512" s="47">
        <f t="shared" si="532"/>
        <v>286.24748</v>
      </c>
      <c r="AG1512" s="47">
        <f t="shared" si="533"/>
        <v>282.82038700000004</v>
      </c>
      <c r="AH1512" s="33">
        <f t="shared" si="534"/>
        <v>32.917631664315714</v>
      </c>
      <c r="AI1512" s="33">
        <f t="shared" si="535"/>
        <v>31.369293821593931</v>
      </c>
      <c r="AJ1512" s="25">
        <f t="shared" si="536"/>
        <v>1.7295317401583121</v>
      </c>
    </row>
    <row r="1513" spans="1:36" x14ac:dyDescent="0.45">
      <c r="A1513" s="60">
        <v>41340</v>
      </c>
      <c r="B1513" s="122">
        <v>1503</v>
      </c>
      <c r="C1513" s="89">
        <f t="shared" si="515"/>
        <v>9.812313096010076</v>
      </c>
      <c r="D1513" s="75">
        <f t="shared" si="516"/>
        <v>4.1181268132504583</v>
      </c>
      <c r="E1513" s="75">
        <f t="shared" si="517"/>
        <v>5.6941862827596177</v>
      </c>
      <c r="G1513" s="111">
        <v>41340</v>
      </c>
      <c r="H1513" s="140">
        <v>1503</v>
      </c>
      <c r="I1513" s="149">
        <f t="shared" si="518"/>
        <v>2013</v>
      </c>
      <c r="J1513" s="13">
        <f t="shared" si="519"/>
        <v>3</v>
      </c>
      <c r="K1513" s="13">
        <f t="shared" si="520"/>
        <v>7</v>
      </c>
      <c r="L1513" s="144">
        <f t="shared" si="527"/>
        <v>66</v>
      </c>
      <c r="M1513" s="23">
        <f t="shared" si="521"/>
        <v>1.013896328736271</v>
      </c>
      <c r="N1513" s="35">
        <f t="shared" si="522"/>
        <v>-0.10271806583695095</v>
      </c>
      <c r="O1513" s="87">
        <f t="shared" si="523"/>
        <v>1.4587894018501097</v>
      </c>
      <c r="P1513" s="142">
        <f t="shared" si="524"/>
        <v>21.350096792728802</v>
      </c>
      <c r="R1513" s="60">
        <v>41340</v>
      </c>
      <c r="S1513" s="122">
        <v>1503</v>
      </c>
      <c r="T1513" s="73">
        <f>'Calcul Es et Ea'!C1512</f>
        <v>18.281220000000001</v>
      </c>
      <c r="U1513" s="65">
        <f>'Calcul Es et Ea'!D1512</f>
        <v>8.4126449999999995</v>
      </c>
      <c r="V1513" s="33">
        <f t="shared" si="528"/>
        <v>16.037338706826169</v>
      </c>
      <c r="W1513" s="33">
        <f t="shared" si="529"/>
        <v>12.743263761052047</v>
      </c>
      <c r="X1513" s="35">
        <f t="shared" si="530"/>
        <v>0.79459965234930008</v>
      </c>
      <c r="Y1513" s="25">
        <f t="shared" si="531"/>
        <v>9.812313096010076</v>
      </c>
      <c r="AA1513" s="60">
        <v>41340</v>
      </c>
      <c r="AB1513" s="122">
        <v>1503</v>
      </c>
      <c r="AC1513" s="73">
        <f t="shared" si="525"/>
        <v>18.281220000000001</v>
      </c>
      <c r="AD1513" s="65">
        <f t="shared" si="526"/>
        <v>8.4126449999999995</v>
      </c>
      <c r="AE1513" s="33">
        <f>'Calcul Es et Ea'!I1512</f>
        <v>1.4370614791722363</v>
      </c>
      <c r="AF1513" s="47">
        <f t="shared" si="532"/>
        <v>291.44122000000004</v>
      </c>
      <c r="AG1513" s="47">
        <f t="shared" si="533"/>
        <v>281.57264500000002</v>
      </c>
      <c r="AH1513" s="33">
        <f t="shared" si="534"/>
        <v>35.372503496299302</v>
      </c>
      <c r="AI1513" s="33">
        <f t="shared" si="535"/>
        <v>30.819368466184176</v>
      </c>
      <c r="AJ1513" s="25">
        <f t="shared" si="536"/>
        <v>4.1181268132504583</v>
      </c>
    </row>
    <row r="1514" spans="1:36" x14ac:dyDescent="0.45">
      <c r="A1514" s="60">
        <v>41341</v>
      </c>
      <c r="B1514" s="122">
        <v>1504</v>
      </c>
      <c r="C1514" s="89">
        <f t="shared" si="515"/>
        <v>8.4754398261521615</v>
      </c>
      <c r="D1514" s="75">
        <f t="shared" si="516"/>
        <v>3.2204172177131651</v>
      </c>
      <c r="E1514" s="75">
        <f t="shared" si="517"/>
        <v>5.2550226084389964</v>
      </c>
      <c r="G1514" s="111">
        <v>41341</v>
      </c>
      <c r="H1514" s="140">
        <v>1504</v>
      </c>
      <c r="I1514" s="149">
        <f t="shared" si="518"/>
        <v>2013</v>
      </c>
      <c r="J1514" s="13">
        <f t="shared" si="519"/>
        <v>3</v>
      </c>
      <c r="K1514" s="13">
        <f t="shared" si="520"/>
        <v>8</v>
      </c>
      <c r="L1514" s="144">
        <f t="shared" si="527"/>
        <v>67</v>
      </c>
      <c r="M1514" s="23">
        <f t="shared" si="521"/>
        <v>1.0133790490358798</v>
      </c>
      <c r="N1514" s="35">
        <f t="shared" si="522"/>
        <v>-9.588822741557064E-2</v>
      </c>
      <c r="O1514" s="87">
        <f t="shared" si="523"/>
        <v>1.4663127399853586</v>
      </c>
      <c r="P1514" s="142">
        <f t="shared" si="524"/>
        <v>21.634926966174877</v>
      </c>
      <c r="R1514" s="60">
        <v>41341</v>
      </c>
      <c r="S1514" s="122">
        <v>1504</v>
      </c>
      <c r="T1514" s="73">
        <f>'Calcul Es et Ea'!C1513</f>
        <v>16.856680000000001</v>
      </c>
      <c r="U1514" s="65">
        <f>'Calcul Es et Ea'!D1513</f>
        <v>9.6865839999999999</v>
      </c>
      <c r="V1514" s="33">
        <f t="shared" si="528"/>
        <v>16.25129173991192</v>
      </c>
      <c r="W1514" s="33">
        <f t="shared" si="529"/>
        <v>11.007064709288521</v>
      </c>
      <c r="X1514" s="35">
        <f t="shared" si="530"/>
        <v>0.67730398822734927</v>
      </c>
      <c r="Y1514" s="25">
        <f t="shared" si="531"/>
        <v>8.4754398261521615</v>
      </c>
      <c r="AA1514" s="60">
        <v>41341</v>
      </c>
      <c r="AB1514" s="122">
        <v>1504</v>
      </c>
      <c r="AC1514" s="73">
        <f t="shared" si="525"/>
        <v>16.856680000000001</v>
      </c>
      <c r="AD1514" s="65">
        <f t="shared" si="526"/>
        <v>9.6865839999999999</v>
      </c>
      <c r="AE1514" s="33">
        <f>'Calcul Es et Ea'!I1513</f>
        <v>1.4272819950854898</v>
      </c>
      <c r="AF1514" s="47">
        <f t="shared" si="532"/>
        <v>290.01668000000001</v>
      </c>
      <c r="AG1514" s="47">
        <f t="shared" si="533"/>
        <v>282.84658400000001</v>
      </c>
      <c r="AH1514" s="33">
        <f t="shared" si="534"/>
        <v>34.685966447057829</v>
      </c>
      <c r="AI1514" s="33">
        <f t="shared" si="535"/>
        <v>31.380918097843381</v>
      </c>
      <c r="AJ1514" s="25">
        <f t="shared" si="536"/>
        <v>3.2204172177131651</v>
      </c>
    </row>
    <row r="1515" spans="1:36" x14ac:dyDescent="0.45">
      <c r="A1515" s="60">
        <v>41342</v>
      </c>
      <c r="B1515" s="121">
        <v>1505</v>
      </c>
      <c r="C1515" s="89">
        <f t="shared" si="515"/>
        <v>10.33507156684438</v>
      </c>
      <c r="D1515" s="75">
        <f t="shared" si="516"/>
        <v>4.3841672129437423</v>
      </c>
      <c r="E1515" s="75">
        <f t="shared" si="517"/>
        <v>5.9509043539006381</v>
      </c>
      <c r="G1515" s="111">
        <v>41342</v>
      </c>
      <c r="H1515" s="139">
        <v>1505</v>
      </c>
      <c r="I1515" s="149">
        <f t="shared" si="518"/>
        <v>2013</v>
      </c>
      <c r="J1515" s="13">
        <f t="shared" si="519"/>
        <v>3</v>
      </c>
      <c r="K1515" s="13">
        <f t="shared" si="520"/>
        <v>9</v>
      </c>
      <c r="L1515" s="144">
        <f t="shared" si="527"/>
        <v>68</v>
      </c>
      <c r="M1515" s="23">
        <f t="shared" si="521"/>
        <v>1.012857804834516</v>
      </c>
      <c r="N1515" s="35">
        <f t="shared" si="522"/>
        <v>-8.9029975242969572E-2</v>
      </c>
      <c r="O1515" s="87">
        <f t="shared" si="523"/>
        <v>1.4738514824320113</v>
      </c>
      <c r="P1515" s="142">
        <f t="shared" si="524"/>
        <v>21.921036321915672</v>
      </c>
      <c r="R1515" s="60">
        <v>41342</v>
      </c>
      <c r="S1515" s="121">
        <v>1505</v>
      </c>
      <c r="T1515" s="73">
        <f>'Calcul Es et Ea'!C1514</f>
        <v>16.685739999999999</v>
      </c>
      <c r="U1515" s="65">
        <f>'Calcul Es et Ea'!D1514</f>
        <v>6.3005089999999999</v>
      </c>
      <c r="V1515" s="33">
        <f t="shared" si="528"/>
        <v>16.466205643570177</v>
      </c>
      <c r="W1515" s="33">
        <f t="shared" si="529"/>
        <v>13.422170866031662</v>
      </c>
      <c r="X1515" s="35">
        <f t="shared" si="530"/>
        <v>0.81513441266129405</v>
      </c>
      <c r="Y1515" s="25">
        <f t="shared" si="531"/>
        <v>10.33507156684438</v>
      </c>
      <c r="AA1515" s="60">
        <v>41342</v>
      </c>
      <c r="AB1515" s="121">
        <v>1505</v>
      </c>
      <c r="AC1515" s="73">
        <f t="shared" si="525"/>
        <v>16.685739999999999</v>
      </c>
      <c r="AD1515" s="65">
        <f t="shared" si="526"/>
        <v>6.3005089999999999</v>
      </c>
      <c r="AE1515" s="33">
        <f>'Calcul Es et Ea'!I1514</f>
        <v>1.2877813428254308</v>
      </c>
      <c r="AF1515" s="47">
        <f t="shared" si="532"/>
        <v>289.84574000000003</v>
      </c>
      <c r="AG1515" s="47">
        <f t="shared" si="533"/>
        <v>279.460509</v>
      </c>
      <c r="AH1515" s="33">
        <f t="shared" si="534"/>
        <v>34.604261091164936</v>
      </c>
      <c r="AI1515" s="33">
        <f t="shared" si="535"/>
        <v>29.904991007803378</v>
      </c>
      <c r="AJ1515" s="25">
        <f t="shared" si="536"/>
        <v>4.3841672129437423</v>
      </c>
    </row>
    <row r="1516" spans="1:36" x14ac:dyDescent="0.45">
      <c r="A1516" s="60">
        <v>41343</v>
      </c>
      <c r="B1516" s="122">
        <v>1506</v>
      </c>
      <c r="C1516" s="89">
        <f t="shared" si="515"/>
        <v>10.785685799387551</v>
      </c>
      <c r="D1516" s="75">
        <f t="shared" si="516"/>
        <v>4.5692395059703887</v>
      </c>
      <c r="E1516" s="75">
        <f t="shared" si="517"/>
        <v>6.216446293417162</v>
      </c>
      <c r="G1516" s="111">
        <v>41343</v>
      </c>
      <c r="H1516" s="140">
        <v>1506</v>
      </c>
      <c r="I1516" s="149">
        <f t="shared" si="518"/>
        <v>2013</v>
      </c>
      <c r="J1516" s="13">
        <f t="shared" si="519"/>
        <v>3</v>
      </c>
      <c r="K1516" s="13">
        <f t="shared" si="520"/>
        <v>10</v>
      </c>
      <c r="L1516" s="144">
        <f t="shared" si="527"/>
        <v>69</v>
      </c>
      <c r="M1516" s="23">
        <f t="shared" si="521"/>
        <v>1.0123327505880855</v>
      </c>
      <c r="N1516" s="35">
        <f t="shared" si="522"/>
        <v>-8.2145341567279873E-2</v>
      </c>
      <c r="O1516" s="87">
        <f t="shared" si="523"/>
        <v>1.4814044022413091</v>
      </c>
      <c r="P1516" s="142">
        <f t="shared" si="524"/>
        <v>22.208321447842678</v>
      </c>
      <c r="R1516" s="60">
        <v>41343</v>
      </c>
      <c r="S1516" s="122">
        <v>1506</v>
      </c>
      <c r="T1516" s="73">
        <f>'Calcul Es et Ea'!C1515</f>
        <v>15.58942</v>
      </c>
      <c r="U1516" s="65">
        <f>'Calcul Es et Ea'!D1515</f>
        <v>4.5695769999999998</v>
      </c>
      <c r="V1516" s="33">
        <f t="shared" si="528"/>
        <v>16.682002738761508</v>
      </c>
      <c r="W1516" s="33">
        <f t="shared" si="529"/>
        <v>14.007384155048767</v>
      </c>
      <c r="X1516" s="35">
        <f t="shared" si="530"/>
        <v>0.83967041454212665</v>
      </c>
      <c r="Y1516" s="25">
        <f t="shared" si="531"/>
        <v>10.785685799387551</v>
      </c>
      <c r="AA1516" s="60">
        <v>41343</v>
      </c>
      <c r="AB1516" s="122">
        <v>1506</v>
      </c>
      <c r="AC1516" s="73">
        <f t="shared" si="525"/>
        <v>15.58942</v>
      </c>
      <c r="AD1516" s="65">
        <f t="shared" si="526"/>
        <v>4.5695769999999998</v>
      </c>
      <c r="AE1516" s="33">
        <f>'Calcul Es et Ea'!I1515</f>
        <v>1.2356018706424194</v>
      </c>
      <c r="AF1516" s="47">
        <f t="shared" si="532"/>
        <v>288.74942000000004</v>
      </c>
      <c r="AG1516" s="47">
        <f t="shared" si="533"/>
        <v>277.72957700000001</v>
      </c>
      <c r="AH1516" s="33">
        <f t="shared" si="534"/>
        <v>34.083671856536419</v>
      </c>
      <c r="AI1516" s="33">
        <f t="shared" si="535"/>
        <v>29.170940003695399</v>
      </c>
      <c r="AJ1516" s="25">
        <f t="shared" si="536"/>
        <v>4.5692395059703887</v>
      </c>
    </row>
    <row r="1517" spans="1:36" x14ac:dyDescent="0.45">
      <c r="A1517" s="60">
        <v>41344</v>
      </c>
      <c r="B1517" s="122">
        <v>1507</v>
      </c>
      <c r="C1517" s="89">
        <f t="shared" si="515"/>
        <v>7.168830195074837</v>
      </c>
      <c r="D1517" s="75">
        <f t="shared" si="516"/>
        <v>2.339480010112152</v>
      </c>
      <c r="E1517" s="75">
        <f t="shared" si="517"/>
        <v>4.829350184962685</v>
      </c>
      <c r="G1517" s="111">
        <v>41344</v>
      </c>
      <c r="H1517" s="140">
        <v>1507</v>
      </c>
      <c r="I1517" s="149">
        <f t="shared" si="518"/>
        <v>2013</v>
      </c>
      <c r="J1517" s="13">
        <f t="shared" si="519"/>
        <v>3</v>
      </c>
      <c r="K1517" s="13">
        <f t="shared" si="520"/>
        <v>11</v>
      </c>
      <c r="L1517" s="144">
        <f t="shared" si="527"/>
        <v>70</v>
      </c>
      <c r="M1517" s="23">
        <f t="shared" si="521"/>
        <v>1.0118040418814931</v>
      </c>
      <c r="N1517" s="35">
        <f t="shared" si="522"/>
        <v>-7.5236366454042039E-2</v>
      </c>
      <c r="O1517" s="87">
        <f t="shared" si="523"/>
        <v>1.4889702963746325</v>
      </c>
      <c r="P1517" s="142">
        <f t="shared" si="524"/>
        <v>22.496678365217843</v>
      </c>
      <c r="R1517" s="60">
        <v>41344</v>
      </c>
      <c r="S1517" s="122">
        <v>1507</v>
      </c>
      <c r="T1517" s="73">
        <f>'Calcul Es et Ea'!C1516</f>
        <v>11.080500000000001</v>
      </c>
      <c r="U1517" s="65">
        <f>'Calcul Es et Ea'!D1516</f>
        <v>6.3362109999999996</v>
      </c>
      <c r="V1517" s="33">
        <f t="shared" si="528"/>
        <v>16.898604920817036</v>
      </c>
      <c r="W1517" s="33">
        <f t="shared" si="529"/>
        <v>9.3101690845127756</v>
      </c>
      <c r="X1517" s="35">
        <f t="shared" si="530"/>
        <v>0.55094305879911865</v>
      </c>
      <c r="Y1517" s="25">
        <f t="shared" si="531"/>
        <v>7.168830195074837</v>
      </c>
      <c r="AA1517" s="60">
        <v>41344</v>
      </c>
      <c r="AB1517" s="122">
        <v>1507</v>
      </c>
      <c r="AC1517" s="73">
        <f t="shared" si="525"/>
        <v>11.080500000000001</v>
      </c>
      <c r="AD1517" s="65">
        <f t="shared" si="526"/>
        <v>6.3362109999999996</v>
      </c>
      <c r="AE1517" s="33">
        <f>'Calcul Es et Ea'!I1516</f>
        <v>1.1192848411265912</v>
      </c>
      <c r="AF1517" s="47">
        <f t="shared" si="532"/>
        <v>284.2405</v>
      </c>
      <c r="AG1517" s="47">
        <f t="shared" si="533"/>
        <v>279.49621100000002</v>
      </c>
      <c r="AH1517" s="33">
        <f t="shared" si="534"/>
        <v>32.004107978063345</v>
      </c>
      <c r="AI1517" s="33">
        <f t="shared" si="535"/>
        <v>29.920275780701818</v>
      </c>
      <c r="AJ1517" s="25">
        <f t="shared" si="536"/>
        <v>2.339480010112152</v>
      </c>
    </row>
    <row r="1518" spans="1:36" x14ac:dyDescent="0.45">
      <c r="A1518" s="60">
        <v>41345</v>
      </c>
      <c r="B1518" s="121">
        <v>1508</v>
      </c>
      <c r="C1518" s="89">
        <f t="shared" si="515"/>
        <v>9.2340563627624022</v>
      </c>
      <c r="D1518" s="75">
        <f t="shared" si="516"/>
        <v>3.7549557931506712</v>
      </c>
      <c r="E1518" s="75">
        <f t="shared" si="517"/>
        <v>5.479100569611731</v>
      </c>
      <c r="G1518" s="111">
        <v>41345</v>
      </c>
      <c r="H1518" s="139">
        <v>1508</v>
      </c>
      <c r="I1518" s="149">
        <f t="shared" si="518"/>
        <v>2013</v>
      </c>
      <c r="J1518" s="13">
        <f t="shared" si="519"/>
        <v>3</v>
      </c>
      <c r="K1518" s="13">
        <f t="shared" si="520"/>
        <v>12</v>
      </c>
      <c r="L1518" s="144">
        <f t="shared" si="527"/>
        <v>71</v>
      </c>
      <c r="M1518" s="23">
        <f t="shared" si="521"/>
        <v>1.0112718353825392</v>
      </c>
      <c r="N1518" s="35">
        <f t="shared" si="522"/>
        <v>-6.8305097181690172E-2</v>
      </c>
      <c r="O1518" s="87">
        <f t="shared" si="523"/>
        <v>1.4965479839039173</v>
      </c>
      <c r="P1518" s="142">
        <f t="shared" si="524"/>
        <v>22.786002614305588</v>
      </c>
      <c r="R1518" s="60">
        <v>41345</v>
      </c>
      <c r="S1518" s="121">
        <v>1508</v>
      </c>
      <c r="T1518" s="73">
        <f>'Calcul Es et Ea'!C1517</f>
        <v>5.874689</v>
      </c>
      <c r="U1518" s="65">
        <f>'Calcul Es et Ea'!D1517</f>
        <v>-1.7982210000000001</v>
      </c>
      <c r="V1518" s="33">
        <f t="shared" si="528"/>
        <v>17.115933723761785</v>
      </c>
      <c r="W1518" s="33">
        <f t="shared" si="529"/>
        <v>11.992280990600522</v>
      </c>
      <c r="X1518" s="35">
        <f t="shared" si="530"/>
        <v>0.70065011843039704</v>
      </c>
      <c r="Y1518" s="25">
        <f t="shared" si="531"/>
        <v>9.2340563627624022</v>
      </c>
      <c r="AA1518" s="60">
        <v>41345</v>
      </c>
      <c r="AB1518" s="121">
        <v>1508</v>
      </c>
      <c r="AC1518" s="73">
        <f t="shared" si="525"/>
        <v>5.874689</v>
      </c>
      <c r="AD1518" s="65">
        <f t="shared" si="526"/>
        <v>-1.7982210000000001</v>
      </c>
      <c r="AE1518" s="33">
        <f>'Calcul Es et Ea'!I1517</f>
        <v>0.68867365617530785</v>
      </c>
      <c r="AF1518" s="47">
        <f t="shared" si="532"/>
        <v>279.03468900000001</v>
      </c>
      <c r="AG1518" s="47">
        <f t="shared" si="533"/>
        <v>271.36177900000001</v>
      </c>
      <c r="AH1518" s="33">
        <f t="shared" si="534"/>
        <v>29.723139655173068</v>
      </c>
      <c r="AI1518" s="33">
        <f t="shared" si="535"/>
        <v>26.586220613469585</v>
      </c>
      <c r="AJ1518" s="25">
        <f t="shared" si="536"/>
        <v>3.7549557931506712</v>
      </c>
    </row>
    <row r="1519" spans="1:36" x14ac:dyDescent="0.45">
      <c r="A1519" s="60">
        <v>41346</v>
      </c>
      <c r="B1519" s="122">
        <v>1509</v>
      </c>
      <c r="C1519" s="89">
        <f t="shared" si="515"/>
        <v>10.313519260088079</v>
      </c>
      <c r="D1519" s="75">
        <f t="shared" si="516"/>
        <v>4.5521176418962943</v>
      </c>
      <c r="E1519" s="75">
        <f t="shared" si="517"/>
        <v>5.7614016181917842</v>
      </c>
      <c r="G1519" s="111">
        <v>41346</v>
      </c>
      <c r="H1519" s="140">
        <v>1509</v>
      </c>
      <c r="I1519" s="149">
        <f t="shared" si="518"/>
        <v>2013</v>
      </c>
      <c r="J1519" s="13">
        <f t="shared" si="519"/>
        <v>3</v>
      </c>
      <c r="K1519" s="13">
        <f t="shared" si="520"/>
        <v>13</v>
      </c>
      <c r="L1519" s="144">
        <f t="shared" si="527"/>
        <v>72</v>
      </c>
      <c r="M1519" s="23">
        <f t="shared" si="521"/>
        <v>1.0107362887954954</v>
      </c>
      <c r="N1519" s="35">
        <f t="shared" si="522"/>
        <v>-6.1353587634898551E-2</v>
      </c>
      <c r="O1519" s="87">
        <f t="shared" si="523"/>
        <v>1.5041363041920897</v>
      </c>
      <c r="P1519" s="142">
        <f t="shared" si="524"/>
        <v>23.076189340074389</v>
      </c>
      <c r="R1519" s="60">
        <v>41346</v>
      </c>
      <c r="S1519" s="122">
        <v>1509</v>
      </c>
      <c r="T1519" s="73">
        <f>'Calcul Es et Ea'!C1518</f>
        <v>5.1200770000000002</v>
      </c>
      <c r="U1519" s="65">
        <f>'Calcul Es et Ea'!D1518</f>
        <v>-4.2123999999999997</v>
      </c>
      <c r="V1519" s="33">
        <f t="shared" si="528"/>
        <v>17.333910384690281</v>
      </c>
      <c r="W1519" s="33">
        <f t="shared" si="529"/>
        <v>13.394180857257245</v>
      </c>
      <c r="X1519" s="35">
        <f t="shared" si="530"/>
        <v>0.77271547850433686</v>
      </c>
      <c r="Y1519" s="25">
        <f t="shared" si="531"/>
        <v>10.313519260088079</v>
      </c>
      <c r="AA1519" s="60">
        <v>41346</v>
      </c>
      <c r="AB1519" s="122">
        <v>1509</v>
      </c>
      <c r="AC1519" s="73">
        <f t="shared" si="525"/>
        <v>5.1200770000000002</v>
      </c>
      <c r="AD1519" s="65">
        <f t="shared" si="526"/>
        <v>-4.2123999999999997</v>
      </c>
      <c r="AE1519" s="33">
        <f>'Calcul Es et Ea'!I1518</f>
        <v>0.52496229587679899</v>
      </c>
      <c r="AF1519" s="47">
        <f t="shared" si="532"/>
        <v>278.28007700000001</v>
      </c>
      <c r="AG1519" s="47">
        <f t="shared" si="533"/>
        <v>268.94760000000002</v>
      </c>
      <c r="AH1519" s="33">
        <f t="shared" si="534"/>
        <v>29.402912578778981</v>
      </c>
      <c r="AI1519" s="33">
        <f t="shared" si="535"/>
        <v>25.652670674839062</v>
      </c>
      <c r="AJ1519" s="25">
        <f t="shared" si="536"/>
        <v>4.5521176418962943</v>
      </c>
    </row>
    <row r="1520" spans="1:36" x14ac:dyDescent="0.45">
      <c r="A1520" s="60">
        <v>41347</v>
      </c>
      <c r="B1520" s="122">
        <v>1510</v>
      </c>
      <c r="C1520" s="89">
        <f t="shared" si="515"/>
        <v>10.380220534295464</v>
      </c>
      <c r="D1520" s="75">
        <f t="shared" si="516"/>
        <v>4.4357228919036995</v>
      </c>
      <c r="E1520" s="75">
        <f t="shared" si="517"/>
        <v>5.9444976423917648</v>
      </c>
      <c r="G1520" s="111">
        <v>41347</v>
      </c>
      <c r="H1520" s="140">
        <v>1510</v>
      </c>
      <c r="I1520" s="149">
        <f t="shared" si="518"/>
        <v>2013</v>
      </c>
      <c r="J1520" s="13">
        <f t="shared" si="519"/>
        <v>3</v>
      </c>
      <c r="K1520" s="13">
        <f t="shared" si="520"/>
        <v>14</v>
      </c>
      <c r="L1520" s="144">
        <f t="shared" si="527"/>
        <v>73</v>
      </c>
      <c r="M1520" s="23">
        <f t="shared" si="521"/>
        <v>1.0101975608143732</v>
      </c>
      <c r="N1520" s="35">
        <f t="shared" si="522"/>
        <v>-5.4383897695971947E-2</v>
      </c>
      <c r="O1520" s="87">
        <f t="shared" si="523"/>
        <v>1.511734115055785</v>
      </c>
      <c r="P1520" s="142">
        <f t="shared" si="524"/>
        <v>23.367133377784903</v>
      </c>
      <c r="R1520" s="60">
        <v>41347</v>
      </c>
      <c r="S1520" s="122">
        <v>1510</v>
      </c>
      <c r="T1520" s="73">
        <f>'Calcul Es et Ea'!C1519</f>
        <v>7.645988</v>
      </c>
      <c r="U1520" s="65">
        <f>'Calcul Es et Ea'!D1519</f>
        <v>-1.573645</v>
      </c>
      <c r="V1520" s="33">
        <f t="shared" si="528"/>
        <v>17.55245590805691</v>
      </c>
      <c r="W1520" s="33">
        <f t="shared" si="529"/>
        <v>13.480805888695407</v>
      </c>
      <c r="X1520" s="35">
        <f t="shared" si="530"/>
        <v>0.7680296113153865</v>
      </c>
      <c r="Y1520" s="25">
        <f t="shared" si="531"/>
        <v>10.380220534295464</v>
      </c>
      <c r="AA1520" s="60">
        <v>41347</v>
      </c>
      <c r="AB1520" s="122">
        <v>1510</v>
      </c>
      <c r="AC1520" s="73">
        <f t="shared" si="525"/>
        <v>7.645988</v>
      </c>
      <c r="AD1520" s="65">
        <f t="shared" si="526"/>
        <v>-1.573645</v>
      </c>
      <c r="AE1520" s="33">
        <f>'Calcul Es et Ea'!I1519</f>
        <v>0.66340882763587294</v>
      </c>
      <c r="AF1520" s="47">
        <f t="shared" si="532"/>
        <v>280.80598800000001</v>
      </c>
      <c r="AG1520" s="47">
        <f t="shared" si="533"/>
        <v>271.58635500000003</v>
      </c>
      <c r="AH1520" s="33">
        <f t="shared" si="534"/>
        <v>30.485080883072367</v>
      </c>
      <c r="AI1520" s="33">
        <f t="shared" si="535"/>
        <v>26.674339773505192</v>
      </c>
      <c r="AJ1520" s="25">
        <f t="shared" si="536"/>
        <v>4.4357228919036995</v>
      </c>
    </row>
    <row r="1521" spans="1:36" x14ac:dyDescent="0.45">
      <c r="A1521" s="60">
        <v>41348</v>
      </c>
      <c r="B1521" s="121">
        <v>1511</v>
      </c>
      <c r="C1521" s="89">
        <f t="shared" si="515"/>
        <v>13.169199267647262</v>
      </c>
      <c r="D1521" s="75">
        <f t="shared" si="516"/>
        <v>6.0819861185092394</v>
      </c>
      <c r="E1521" s="75">
        <f t="shared" si="517"/>
        <v>7.0872131491380221</v>
      </c>
      <c r="G1521" s="111">
        <v>41348</v>
      </c>
      <c r="H1521" s="139">
        <v>1511</v>
      </c>
      <c r="I1521" s="149">
        <f t="shared" si="518"/>
        <v>2013</v>
      </c>
      <c r="J1521" s="13">
        <f t="shared" si="519"/>
        <v>3</v>
      </c>
      <c r="K1521" s="13">
        <f t="shared" si="520"/>
        <v>15</v>
      </c>
      <c r="L1521" s="144">
        <f t="shared" si="527"/>
        <v>74</v>
      </c>
      <c r="M1521" s="23">
        <f t="shared" si="521"/>
        <v>1.0096558110759004</v>
      </c>
      <c r="N1521" s="35">
        <f t="shared" si="522"/>
        <v>-4.7398092634457288E-2</v>
      </c>
      <c r="O1521" s="87">
        <f t="shared" si="523"/>
        <v>1.5193402909124731</v>
      </c>
      <c r="P1521" s="142">
        <f t="shared" si="524"/>
        <v>23.658729338283599</v>
      </c>
      <c r="R1521" s="60">
        <v>41348</v>
      </c>
      <c r="S1521" s="121">
        <v>1511</v>
      </c>
      <c r="T1521" s="73">
        <f>'Calcul Es et Ea'!C1520</f>
        <v>10.436310000000001</v>
      </c>
      <c r="U1521" s="65">
        <f>'Calcul Es et Ea'!D1520</f>
        <v>-4.0396460000000003</v>
      </c>
      <c r="V1521" s="33">
        <f t="shared" si="528"/>
        <v>17.771491129745108</v>
      </c>
      <c r="W1521" s="33">
        <f t="shared" si="529"/>
        <v>17.102856191749691</v>
      </c>
      <c r="X1521" s="35">
        <f t="shared" si="530"/>
        <v>0.96237597998311541</v>
      </c>
      <c r="Y1521" s="25">
        <f t="shared" si="531"/>
        <v>13.169199267647262</v>
      </c>
      <c r="AA1521" s="60">
        <v>41348</v>
      </c>
      <c r="AB1521" s="121">
        <v>1511</v>
      </c>
      <c r="AC1521" s="73">
        <f t="shared" si="525"/>
        <v>10.436310000000001</v>
      </c>
      <c r="AD1521" s="65">
        <f t="shared" si="526"/>
        <v>-4.0396460000000003</v>
      </c>
      <c r="AE1521" s="33">
        <f>'Calcul Es et Ea'!I1520</f>
        <v>0.69692740707672662</v>
      </c>
      <c r="AF1521" s="47">
        <f t="shared" si="532"/>
        <v>283.59631000000002</v>
      </c>
      <c r="AG1521" s="47">
        <f t="shared" si="533"/>
        <v>269.12035400000002</v>
      </c>
      <c r="AH1521" s="33">
        <f t="shared" si="534"/>
        <v>31.714962062417047</v>
      </c>
      <c r="AI1521" s="33">
        <f t="shared" si="535"/>
        <v>25.718644465217668</v>
      </c>
      <c r="AJ1521" s="25">
        <f t="shared" si="536"/>
        <v>6.0819861185092394</v>
      </c>
    </row>
    <row r="1522" spans="1:36" x14ac:dyDescent="0.45">
      <c r="A1522" s="60">
        <v>41349</v>
      </c>
      <c r="B1522" s="122">
        <v>1512</v>
      </c>
      <c r="C1522" s="89">
        <f t="shared" si="515"/>
        <v>8.6290525681037682</v>
      </c>
      <c r="D1522" s="75">
        <f t="shared" si="516"/>
        <v>3.0994939127013748</v>
      </c>
      <c r="E1522" s="75">
        <f t="shared" si="517"/>
        <v>5.5295586554023934</v>
      </c>
      <c r="G1522" s="111">
        <v>41349</v>
      </c>
      <c r="H1522" s="140">
        <v>1512</v>
      </c>
      <c r="I1522" s="149">
        <f t="shared" si="518"/>
        <v>2013</v>
      </c>
      <c r="J1522" s="13">
        <f t="shared" si="519"/>
        <v>3</v>
      </c>
      <c r="K1522" s="13">
        <f t="shared" si="520"/>
        <v>16</v>
      </c>
      <c r="L1522" s="144">
        <f t="shared" si="527"/>
        <v>75</v>
      </c>
      <c r="M1522" s="23">
        <f t="shared" si="521"/>
        <v>1.0091112001122164</v>
      </c>
      <c r="N1522" s="35">
        <f t="shared" si="522"/>
        <v>-4.0398242495160511E-2</v>
      </c>
      <c r="O1522" s="87">
        <f t="shared" si="523"/>
        <v>1.5269537209139656</v>
      </c>
      <c r="P1522" s="142">
        <f t="shared" si="524"/>
        <v>23.950871692822911</v>
      </c>
      <c r="R1522" s="60">
        <v>41349</v>
      </c>
      <c r="S1522" s="122">
        <v>1512</v>
      </c>
      <c r="T1522" s="73">
        <f>'Calcul Es et Ea'!C1521</f>
        <v>9.7395650000000007</v>
      </c>
      <c r="U1522" s="65">
        <f>'Calcul Es et Ea'!D1521</f>
        <v>3.6750660000000002</v>
      </c>
      <c r="V1522" s="33">
        <f t="shared" si="528"/>
        <v>17.99093678078086</v>
      </c>
      <c r="W1522" s="33">
        <f t="shared" si="529"/>
        <v>11.206561776758141</v>
      </c>
      <c r="X1522" s="35">
        <f t="shared" si="530"/>
        <v>0.62290040331472629</v>
      </c>
      <c r="Y1522" s="25">
        <f t="shared" si="531"/>
        <v>8.6290525681037682</v>
      </c>
      <c r="AA1522" s="60">
        <v>41349</v>
      </c>
      <c r="AB1522" s="122">
        <v>1512</v>
      </c>
      <c r="AC1522" s="73">
        <f t="shared" si="525"/>
        <v>9.7395650000000007</v>
      </c>
      <c r="AD1522" s="65">
        <f t="shared" si="526"/>
        <v>3.6750660000000002</v>
      </c>
      <c r="AE1522" s="33">
        <f>'Calcul Es et Ea'!I1521</f>
        <v>0.8655282899236334</v>
      </c>
      <c r="AF1522" s="47">
        <f t="shared" si="532"/>
        <v>282.89956500000005</v>
      </c>
      <c r="AG1522" s="47">
        <f t="shared" si="533"/>
        <v>276.83506600000004</v>
      </c>
      <c r="AH1522" s="33">
        <f t="shared" si="534"/>
        <v>31.404436990604456</v>
      </c>
      <c r="AI1522" s="33">
        <f t="shared" si="535"/>
        <v>28.796936867155139</v>
      </c>
      <c r="AJ1522" s="25">
        <f t="shared" si="536"/>
        <v>3.0994939127013748</v>
      </c>
    </row>
    <row r="1523" spans="1:36" x14ac:dyDescent="0.45">
      <c r="A1523" s="60">
        <v>41350</v>
      </c>
      <c r="B1523" s="122">
        <v>1513</v>
      </c>
      <c r="C1523" s="89">
        <f t="shared" si="515"/>
        <v>10.345204370805437</v>
      </c>
      <c r="D1523" s="75">
        <f t="shared" si="516"/>
        <v>4.0756411364274809</v>
      </c>
      <c r="E1523" s="75">
        <f t="shared" si="517"/>
        <v>6.2695632343779559</v>
      </c>
      <c r="G1523" s="111">
        <v>41350</v>
      </c>
      <c r="H1523" s="140">
        <v>1513</v>
      </c>
      <c r="I1523" s="149">
        <f t="shared" si="518"/>
        <v>2013</v>
      </c>
      <c r="J1523" s="13">
        <f t="shared" si="519"/>
        <v>3</v>
      </c>
      <c r="K1523" s="13">
        <f t="shared" si="520"/>
        <v>17</v>
      </c>
      <c r="L1523" s="144">
        <f t="shared" si="527"/>
        <v>76</v>
      </c>
      <c r="M1523" s="23">
        <f t="shared" si="521"/>
        <v>1.0085638893033033</v>
      </c>
      <c r="N1523" s="35">
        <f t="shared" si="522"/>
        <v>-3.3386421484746936E-2</v>
      </c>
      <c r="O1523" s="87">
        <f t="shared" si="523"/>
        <v>1.5345733070681666</v>
      </c>
      <c r="P1523" s="142">
        <f t="shared" si="524"/>
        <v>24.243454857232141</v>
      </c>
      <c r="R1523" s="60">
        <v>41350</v>
      </c>
      <c r="S1523" s="122">
        <v>1513</v>
      </c>
      <c r="T1523" s="73">
        <f>'Calcul Es et Ea'!C1522</f>
        <v>11.18116</v>
      </c>
      <c r="U1523" s="65">
        <f>'Calcul Es et Ea'!D1522</f>
        <v>2.673689</v>
      </c>
      <c r="V1523" s="33">
        <f t="shared" si="528"/>
        <v>18.210713550558495</v>
      </c>
      <c r="W1523" s="33">
        <f t="shared" si="529"/>
        <v>13.435330351695372</v>
      </c>
      <c r="X1523" s="35">
        <f t="shared" si="530"/>
        <v>0.73777067078644654</v>
      </c>
      <c r="Y1523" s="25">
        <f t="shared" si="531"/>
        <v>10.345204370805437</v>
      </c>
      <c r="AA1523" s="60">
        <v>41350</v>
      </c>
      <c r="AB1523" s="122">
        <v>1513</v>
      </c>
      <c r="AC1523" s="73">
        <f t="shared" si="525"/>
        <v>11.18116</v>
      </c>
      <c r="AD1523" s="65">
        <f t="shared" si="526"/>
        <v>2.673689</v>
      </c>
      <c r="AE1523" s="33">
        <f>'Calcul Es et Ea'!I1522</f>
        <v>0.87822120214866495</v>
      </c>
      <c r="AF1523" s="47">
        <f t="shared" si="532"/>
        <v>284.34116</v>
      </c>
      <c r="AG1523" s="47">
        <f t="shared" si="533"/>
        <v>275.83368900000005</v>
      </c>
      <c r="AH1523" s="33">
        <f t="shared" si="534"/>
        <v>32.049467386143789</v>
      </c>
      <c r="AI1523" s="33">
        <f t="shared" si="535"/>
        <v>28.382531212228834</v>
      </c>
      <c r="AJ1523" s="25">
        <f t="shared" si="536"/>
        <v>4.0756411364274809</v>
      </c>
    </row>
    <row r="1524" spans="1:36" x14ac:dyDescent="0.45">
      <c r="A1524" s="60">
        <v>41351</v>
      </c>
      <c r="B1524" s="121">
        <v>1514</v>
      </c>
      <c r="C1524" s="89">
        <f t="shared" si="515"/>
        <v>10.363792293925524</v>
      </c>
      <c r="D1524" s="75">
        <f t="shared" si="516"/>
        <v>3.9668478041645892</v>
      </c>
      <c r="E1524" s="75">
        <f t="shared" si="517"/>
        <v>6.3969444897609353</v>
      </c>
      <c r="G1524" s="111">
        <v>41351</v>
      </c>
      <c r="H1524" s="139">
        <v>1514</v>
      </c>
      <c r="I1524" s="149">
        <f t="shared" si="518"/>
        <v>2013</v>
      </c>
      <c r="J1524" s="13">
        <f t="shared" si="519"/>
        <v>3</v>
      </c>
      <c r="K1524" s="13">
        <f t="shared" si="520"/>
        <v>18</v>
      </c>
      <c r="L1524" s="144">
        <f t="shared" si="527"/>
        <v>77</v>
      </c>
      <c r="M1524" s="23">
        <f t="shared" si="521"/>
        <v>1.0080140408291658</v>
      </c>
      <c r="N1524" s="35">
        <f t="shared" si="522"/>
        <v>-2.6364707357109361E-2</v>
      </c>
      <c r="O1524" s="87">
        <f t="shared" si="523"/>
        <v>1.5421979623508135</v>
      </c>
      <c r="P1524" s="142">
        <f t="shared" si="524"/>
        <v>24.536373275265984</v>
      </c>
      <c r="R1524" s="60">
        <v>41351</v>
      </c>
      <c r="S1524" s="121">
        <v>1514</v>
      </c>
      <c r="T1524" s="73">
        <f>'Calcul Es et Ea'!C1523</f>
        <v>10.147830000000001</v>
      </c>
      <c r="U1524" s="65">
        <f>'Calcul Es et Ea'!D1523</f>
        <v>1.8124</v>
      </c>
      <c r="V1524" s="33">
        <f t="shared" si="528"/>
        <v>18.430742149448797</v>
      </c>
      <c r="W1524" s="33">
        <f t="shared" si="529"/>
        <v>13.459470511591588</v>
      </c>
      <c r="X1524" s="35">
        <f t="shared" si="530"/>
        <v>0.73027284536092962</v>
      </c>
      <c r="Y1524" s="25">
        <f t="shared" si="531"/>
        <v>10.363792293925524</v>
      </c>
      <c r="AA1524" s="60">
        <v>41351</v>
      </c>
      <c r="AB1524" s="121">
        <v>1514</v>
      </c>
      <c r="AC1524" s="73">
        <f t="shared" si="525"/>
        <v>10.147830000000001</v>
      </c>
      <c r="AD1524" s="65">
        <f t="shared" si="526"/>
        <v>1.8124</v>
      </c>
      <c r="AE1524" s="33">
        <f>'Calcul Es et Ea'!I1523</f>
        <v>0.87169902710214453</v>
      </c>
      <c r="AF1524" s="47">
        <f t="shared" si="532"/>
        <v>283.30783000000002</v>
      </c>
      <c r="AG1524" s="47">
        <f t="shared" si="533"/>
        <v>274.97240000000005</v>
      </c>
      <c r="AH1524" s="33">
        <f t="shared" si="534"/>
        <v>31.586114381824547</v>
      </c>
      <c r="AI1524" s="33">
        <f t="shared" si="535"/>
        <v>28.029691013551719</v>
      </c>
      <c r="AJ1524" s="25">
        <f t="shared" si="536"/>
        <v>3.9668478041645892</v>
      </c>
    </row>
    <row r="1525" spans="1:36" x14ac:dyDescent="0.45">
      <c r="A1525" s="60">
        <v>41352</v>
      </c>
      <c r="B1525" s="122">
        <v>1515</v>
      </c>
      <c r="C1525" s="89">
        <f t="shared" si="515"/>
        <v>9.2368875567737003</v>
      </c>
      <c r="D1525" s="75">
        <f t="shared" si="516"/>
        <v>3.2351293022160235</v>
      </c>
      <c r="E1525" s="75">
        <f t="shared" si="517"/>
        <v>6.0017582545576769</v>
      </c>
      <c r="G1525" s="111">
        <v>41352</v>
      </c>
      <c r="H1525" s="140">
        <v>1515</v>
      </c>
      <c r="I1525" s="149">
        <f t="shared" si="518"/>
        <v>2013</v>
      </c>
      <c r="J1525" s="13">
        <f t="shared" si="519"/>
        <v>3</v>
      </c>
      <c r="K1525" s="13">
        <f t="shared" si="520"/>
        <v>19</v>
      </c>
      <c r="L1525" s="144">
        <f t="shared" si="527"/>
        <v>78</v>
      </c>
      <c r="M1525" s="23">
        <f t="shared" si="521"/>
        <v>1.0074618176217736</v>
      </c>
      <c r="N1525" s="35">
        <f t="shared" si="522"/>
        <v>-1.9335180797684971E-2</v>
      </c>
      <c r="O1525" s="87">
        <f t="shared" si="523"/>
        <v>1.5498266088088608</v>
      </c>
      <c r="P1525" s="142">
        <f t="shared" si="524"/>
        <v>24.829521500961611</v>
      </c>
      <c r="R1525" s="60">
        <v>41352</v>
      </c>
      <c r="S1525" s="122">
        <v>1515</v>
      </c>
      <c r="T1525" s="73">
        <f>'Calcul Es et Ea'!C1524</f>
        <v>10.208209999999999</v>
      </c>
      <c r="U1525" s="65">
        <f>'Calcul Es et Ea'!D1524</f>
        <v>3.7423549999999999</v>
      </c>
      <c r="V1525" s="33">
        <f t="shared" si="528"/>
        <v>18.650943370662326</v>
      </c>
      <c r="W1525" s="33">
        <f t="shared" si="529"/>
        <v>11.99595786593987</v>
      </c>
      <c r="X1525" s="35">
        <f t="shared" si="530"/>
        <v>0.64318236496333714</v>
      </c>
      <c r="Y1525" s="25">
        <f t="shared" si="531"/>
        <v>9.2368875567737003</v>
      </c>
      <c r="AA1525" s="60">
        <v>41352</v>
      </c>
      <c r="AB1525" s="122">
        <v>1515</v>
      </c>
      <c r="AC1525" s="73">
        <f t="shared" si="525"/>
        <v>10.208209999999999</v>
      </c>
      <c r="AD1525" s="65">
        <f t="shared" si="526"/>
        <v>3.7423549999999999</v>
      </c>
      <c r="AE1525" s="33">
        <f>'Calcul Es et Ea'!I1524</f>
        <v>0.90856326809508037</v>
      </c>
      <c r="AF1525" s="47">
        <f t="shared" si="532"/>
        <v>283.36821000000003</v>
      </c>
      <c r="AG1525" s="47">
        <f t="shared" si="533"/>
        <v>276.902355</v>
      </c>
      <c r="AH1525" s="33">
        <f t="shared" si="534"/>
        <v>31.613050162194238</v>
      </c>
      <c r="AI1525" s="33">
        <f t="shared" si="535"/>
        <v>28.82494522194985</v>
      </c>
      <c r="AJ1525" s="25">
        <f t="shared" si="536"/>
        <v>3.2351293022160235</v>
      </c>
    </row>
    <row r="1526" spans="1:36" x14ac:dyDescent="0.45">
      <c r="A1526" s="60">
        <v>41353</v>
      </c>
      <c r="B1526" s="122">
        <v>1516</v>
      </c>
      <c r="C1526" s="89">
        <f t="shared" si="515"/>
        <v>11.686035579675709</v>
      </c>
      <c r="D1526" s="75">
        <f t="shared" si="516"/>
        <v>4.6476272457003391</v>
      </c>
      <c r="E1526" s="75">
        <f t="shared" si="517"/>
        <v>7.0384083339753696</v>
      </c>
      <c r="G1526" s="111">
        <v>41353</v>
      </c>
      <c r="H1526" s="140">
        <v>1516</v>
      </c>
      <c r="I1526" s="149">
        <f t="shared" si="518"/>
        <v>2013</v>
      </c>
      <c r="J1526" s="13">
        <f t="shared" si="519"/>
        <v>3</v>
      </c>
      <c r="K1526" s="13">
        <f t="shared" si="520"/>
        <v>20</v>
      </c>
      <c r="L1526" s="144">
        <f t="shared" si="527"/>
        <v>79</v>
      </c>
      <c r="M1526" s="23">
        <f t="shared" si="521"/>
        <v>1.0069073833167805</v>
      </c>
      <c r="N1526" s="35">
        <f t="shared" si="522"/>
        <v>-1.2299924806902758E-2</v>
      </c>
      <c r="O1526" s="87">
        <f t="shared" si="523"/>
        <v>1.5574581756570793</v>
      </c>
      <c r="P1526" s="142">
        <f t="shared" si="524"/>
        <v>25.122794279839042</v>
      </c>
      <c r="R1526" s="60">
        <v>41353</v>
      </c>
      <c r="S1526" s="122">
        <v>1516</v>
      </c>
      <c r="T1526" s="73">
        <f>'Calcul Es et Ea'!C1525</f>
        <v>12.561859999999999</v>
      </c>
      <c r="U1526" s="65">
        <f>'Calcul Es et Ea'!D1525</f>
        <v>2.4528210000000001</v>
      </c>
      <c r="V1526" s="33">
        <f t="shared" si="528"/>
        <v>18.871238151243897</v>
      </c>
      <c r="W1526" s="33">
        <f t="shared" si="529"/>
        <v>15.176669583994427</v>
      </c>
      <c r="X1526" s="35">
        <f t="shared" si="530"/>
        <v>0.80422224881911397</v>
      </c>
      <c r="Y1526" s="25">
        <f t="shared" si="531"/>
        <v>11.686035579675709</v>
      </c>
      <c r="AA1526" s="60">
        <v>41353</v>
      </c>
      <c r="AB1526" s="122">
        <v>1516</v>
      </c>
      <c r="AC1526" s="73">
        <f t="shared" si="525"/>
        <v>12.561859999999999</v>
      </c>
      <c r="AD1526" s="65">
        <f t="shared" si="526"/>
        <v>2.4528210000000001</v>
      </c>
      <c r="AE1526" s="33">
        <f>'Calcul Es et Ea'!I1525</f>
        <v>0.89935449012025315</v>
      </c>
      <c r="AF1526" s="47">
        <f t="shared" si="532"/>
        <v>285.72186000000005</v>
      </c>
      <c r="AG1526" s="47">
        <f t="shared" si="533"/>
        <v>275.61282100000005</v>
      </c>
      <c r="AH1526" s="33">
        <f t="shared" si="534"/>
        <v>32.676517682930474</v>
      </c>
      <c r="AI1526" s="33">
        <f t="shared" si="535"/>
        <v>28.291733492200265</v>
      </c>
      <c r="AJ1526" s="25">
        <f t="shared" si="536"/>
        <v>4.6476272457003391</v>
      </c>
    </row>
    <row r="1527" spans="1:36" x14ac:dyDescent="0.45">
      <c r="A1527" s="60">
        <v>41354</v>
      </c>
      <c r="B1527" s="121">
        <v>1517</v>
      </c>
      <c r="C1527" s="89">
        <f t="shared" si="515"/>
        <v>8.208116363632838</v>
      </c>
      <c r="D1527" s="75">
        <f t="shared" si="516"/>
        <v>2.4691540710190103</v>
      </c>
      <c r="E1527" s="75">
        <f t="shared" si="517"/>
        <v>5.7389622926138273</v>
      </c>
      <c r="G1527" s="111">
        <v>41354</v>
      </c>
      <c r="H1527" s="139">
        <v>1517</v>
      </c>
      <c r="I1527" s="149">
        <f t="shared" si="518"/>
        <v>2013</v>
      </c>
      <c r="J1527" s="13">
        <f t="shared" si="519"/>
        <v>3</v>
      </c>
      <c r="K1527" s="13">
        <f t="shared" si="520"/>
        <v>21</v>
      </c>
      <c r="L1527" s="144">
        <f t="shared" si="527"/>
        <v>80</v>
      </c>
      <c r="M1527" s="23">
        <f t="shared" si="521"/>
        <v>1.0063509022050374</v>
      </c>
      <c r="N1527" s="35">
        <f t="shared" si="522"/>
        <v>-5.2610240829462336E-3</v>
      </c>
      <c r="O1527" s="87">
        <f t="shared" si="523"/>
        <v>1.5650915973693751</v>
      </c>
      <c r="P1527" s="142">
        <f t="shared" si="524"/>
        <v>25.416086628783876</v>
      </c>
      <c r="R1527" s="60">
        <v>41354</v>
      </c>
      <c r="S1527" s="121">
        <v>1517</v>
      </c>
      <c r="T1527" s="73">
        <f>'Calcul Es et Ea'!C1526</f>
        <v>9.4794160000000005</v>
      </c>
      <c r="U1527" s="65">
        <f>'Calcul Es et Ea'!D1526</f>
        <v>4.6065889999999996</v>
      </c>
      <c r="V1527" s="33">
        <f t="shared" si="528"/>
        <v>19.091547632077297</v>
      </c>
      <c r="W1527" s="33">
        <f t="shared" si="529"/>
        <v>10.659891381341348</v>
      </c>
      <c r="X1527" s="35">
        <f t="shared" si="530"/>
        <v>0.55835658725910609</v>
      </c>
      <c r="Y1527" s="25">
        <f t="shared" si="531"/>
        <v>8.208116363632838</v>
      </c>
      <c r="AA1527" s="60">
        <v>41354</v>
      </c>
      <c r="AB1527" s="121">
        <v>1517</v>
      </c>
      <c r="AC1527" s="73">
        <f t="shared" si="525"/>
        <v>9.4794160000000005</v>
      </c>
      <c r="AD1527" s="65">
        <f t="shared" si="526"/>
        <v>4.6065889999999996</v>
      </c>
      <c r="AE1527" s="33">
        <f>'Calcul Es et Ea'!I1526</f>
        <v>0.96835530198386199</v>
      </c>
      <c r="AF1527" s="47">
        <f t="shared" si="532"/>
        <v>282.63941600000004</v>
      </c>
      <c r="AG1527" s="47">
        <f t="shared" si="533"/>
        <v>277.76658900000001</v>
      </c>
      <c r="AH1527" s="33">
        <f t="shared" si="534"/>
        <v>31.289080566441626</v>
      </c>
      <c r="AI1527" s="33">
        <f t="shared" si="535"/>
        <v>29.186493128266463</v>
      </c>
      <c r="AJ1527" s="25">
        <f t="shared" si="536"/>
        <v>2.4691540710190103</v>
      </c>
    </row>
    <row r="1528" spans="1:36" x14ac:dyDescent="0.45">
      <c r="A1528" s="60">
        <v>41355</v>
      </c>
      <c r="B1528" s="122">
        <v>1518</v>
      </c>
      <c r="C1528" s="89">
        <f t="shared" si="515"/>
        <v>12.011733005949766</v>
      </c>
      <c r="D1528" s="75">
        <f t="shared" si="516"/>
        <v>4.490535614159767</v>
      </c>
      <c r="E1528" s="75">
        <f t="shared" si="517"/>
        <v>7.5211973917899995</v>
      </c>
      <c r="G1528" s="111">
        <v>41355</v>
      </c>
      <c r="H1528" s="140">
        <v>1518</v>
      </c>
      <c r="I1528" s="149">
        <f t="shared" si="518"/>
        <v>2013</v>
      </c>
      <c r="J1528" s="13">
        <f t="shared" si="519"/>
        <v>3</v>
      </c>
      <c r="K1528" s="13">
        <f t="shared" si="520"/>
        <v>22</v>
      </c>
      <c r="L1528" s="144">
        <f t="shared" si="527"/>
        <v>81</v>
      </c>
      <c r="M1528" s="23">
        <f t="shared" si="521"/>
        <v>1.0057925391839071</v>
      </c>
      <c r="N1528" s="35">
        <f t="shared" si="522"/>
        <v>1.7794355959882655E-3</v>
      </c>
      <c r="O1528" s="87">
        <f t="shared" si="523"/>
        <v>1.5727258117662786</v>
      </c>
      <c r="P1528" s="142">
        <f t="shared" si="524"/>
        <v>25.709293914456623</v>
      </c>
      <c r="R1528" s="60">
        <v>41355</v>
      </c>
      <c r="S1528" s="122">
        <v>1518</v>
      </c>
      <c r="T1528" s="73">
        <f>'Calcul Es et Ea'!C1527</f>
        <v>16.810199999999998</v>
      </c>
      <c r="U1528" s="65">
        <f>'Calcul Es et Ea'!D1527</f>
        <v>6.6115570000000004</v>
      </c>
      <c r="V1528" s="33">
        <f t="shared" si="528"/>
        <v>19.31179321678324</v>
      </c>
      <c r="W1528" s="33">
        <f t="shared" si="529"/>
        <v>15.599653254480215</v>
      </c>
      <c r="X1528" s="35">
        <f t="shared" si="530"/>
        <v>0.80777859825689691</v>
      </c>
      <c r="Y1528" s="25">
        <f t="shared" si="531"/>
        <v>12.011733005949766</v>
      </c>
      <c r="AA1528" s="60">
        <v>41355</v>
      </c>
      <c r="AB1528" s="122">
        <v>1518</v>
      </c>
      <c r="AC1528" s="73">
        <f t="shared" si="525"/>
        <v>16.810199999999998</v>
      </c>
      <c r="AD1528" s="65">
        <f t="shared" si="526"/>
        <v>6.6115570000000004</v>
      </c>
      <c r="AE1528" s="33">
        <f>'Calcul Es et Ea'!I1527</f>
        <v>1.1873304587985072</v>
      </c>
      <c r="AF1528" s="47">
        <f t="shared" si="532"/>
        <v>289.97020000000003</v>
      </c>
      <c r="AG1528" s="47">
        <f t="shared" si="533"/>
        <v>279.77155700000003</v>
      </c>
      <c r="AH1528" s="33">
        <f t="shared" si="534"/>
        <v>34.66373577828184</v>
      </c>
      <c r="AI1528" s="33">
        <f t="shared" si="535"/>
        <v>30.038354095511803</v>
      </c>
      <c r="AJ1528" s="25">
        <f t="shared" si="536"/>
        <v>4.490535614159767</v>
      </c>
    </row>
    <row r="1529" spans="1:36" x14ac:dyDescent="0.45">
      <c r="A1529" s="60">
        <v>41356</v>
      </c>
      <c r="B1529" s="122">
        <v>1519</v>
      </c>
      <c r="C1529" s="89">
        <f t="shared" si="515"/>
        <v>10.624213718180361</v>
      </c>
      <c r="D1529" s="75">
        <f t="shared" si="516"/>
        <v>3.6442909723318078</v>
      </c>
      <c r="E1529" s="75">
        <f t="shared" si="517"/>
        <v>6.9799227458485529</v>
      </c>
      <c r="G1529" s="111">
        <v>41356</v>
      </c>
      <c r="H1529" s="140">
        <v>1519</v>
      </c>
      <c r="I1529" s="149">
        <f t="shared" si="518"/>
        <v>2013</v>
      </c>
      <c r="J1529" s="13">
        <f t="shared" si="519"/>
        <v>3</v>
      </c>
      <c r="K1529" s="13">
        <f t="shared" si="520"/>
        <v>23</v>
      </c>
      <c r="L1529" s="144">
        <f t="shared" si="527"/>
        <v>82</v>
      </c>
      <c r="M1529" s="23">
        <f t="shared" si="521"/>
        <v>1.0052324597084035</v>
      </c>
      <c r="N1529" s="35">
        <f t="shared" si="522"/>
        <v>8.8193679897523095E-3</v>
      </c>
      <c r="O1529" s="87">
        <f t="shared" si="523"/>
        <v>1.5803597581000171</v>
      </c>
      <c r="P1529" s="142">
        <f t="shared" si="524"/>
        <v>26.002311930077827</v>
      </c>
      <c r="R1529" s="60">
        <v>41356</v>
      </c>
      <c r="S1529" s="122">
        <v>1519</v>
      </c>
      <c r="T1529" s="73">
        <f>'Calcul Es et Ea'!C1528</f>
        <v>15.66836</v>
      </c>
      <c r="U1529" s="65">
        <f>'Calcul Es et Ea'!D1528</f>
        <v>7.8686040000000004</v>
      </c>
      <c r="V1529" s="33">
        <f t="shared" si="528"/>
        <v>19.531896629397263</v>
      </c>
      <c r="W1529" s="33">
        <f t="shared" si="529"/>
        <v>13.797680153480988</v>
      </c>
      <c r="X1529" s="35">
        <f t="shared" si="530"/>
        <v>0.70641783618259768</v>
      </c>
      <c r="Y1529" s="25">
        <f t="shared" si="531"/>
        <v>10.624213718180361</v>
      </c>
      <c r="AA1529" s="60">
        <v>41356</v>
      </c>
      <c r="AB1529" s="122">
        <v>1519</v>
      </c>
      <c r="AC1529" s="73">
        <f t="shared" si="525"/>
        <v>15.66836</v>
      </c>
      <c r="AD1529" s="65">
        <f t="shared" si="526"/>
        <v>7.8686040000000004</v>
      </c>
      <c r="AE1529" s="33">
        <f>'Calcul Es et Ea'!I1528</f>
        <v>1.2005036004307041</v>
      </c>
      <c r="AF1529" s="47">
        <f t="shared" si="532"/>
        <v>288.82836000000003</v>
      </c>
      <c r="AG1529" s="47">
        <f t="shared" si="533"/>
        <v>281.02860400000003</v>
      </c>
      <c r="AH1529" s="33">
        <f t="shared" si="534"/>
        <v>34.120959115516953</v>
      </c>
      <c r="AI1529" s="33">
        <f t="shared" si="535"/>
        <v>30.58186715594816</v>
      </c>
      <c r="AJ1529" s="25">
        <f t="shared" si="536"/>
        <v>3.6442909723318078</v>
      </c>
    </row>
    <row r="1530" spans="1:36" x14ac:dyDescent="0.45">
      <c r="A1530" s="60">
        <v>41357</v>
      </c>
      <c r="B1530" s="121">
        <v>1520</v>
      </c>
      <c r="C1530" s="89">
        <f t="shared" si="515"/>
        <v>7.5975803610000634</v>
      </c>
      <c r="D1530" s="75">
        <f t="shared" si="516"/>
        <v>1.9727973418814697</v>
      </c>
      <c r="E1530" s="75">
        <f t="shared" si="517"/>
        <v>5.6247830191185937</v>
      </c>
      <c r="G1530" s="111">
        <v>41357</v>
      </c>
      <c r="H1530" s="139">
        <v>1520</v>
      </c>
      <c r="I1530" s="149">
        <f t="shared" si="518"/>
        <v>2013</v>
      </c>
      <c r="J1530" s="13">
        <f t="shared" si="519"/>
        <v>3</v>
      </c>
      <c r="K1530" s="13">
        <f t="shared" si="520"/>
        <v>24</v>
      </c>
      <c r="L1530" s="144">
        <f t="shared" si="527"/>
        <v>83</v>
      </c>
      <c r="M1530" s="23">
        <f t="shared" si="521"/>
        <v>1.0046708297421625</v>
      </c>
      <c r="N1530" s="35">
        <f t="shared" si="522"/>
        <v>1.5856687014443618E-2</v>
      </c>
      <c r="O1530" s="87">
        <f t="shared" si="523"/>
        <v>1.587992375138559</v>
      </c>
      <c r="P1530" s="142">
        <f t="shared" si="524"/>
        <v>26.295036970443814</v>
      </c>
      <c r="R1530" s="60">
        <v>41357</v>
      </c>
      <c r="S1530" s="121">
        <v>1520</v>
      </c>
      <c r="T1530" s="73">
        <f>'Calcul Es et Ea'!C1529</f>
        <v>9.9558900000000001</v>
      </c>
      <c r="U1530" s="65">
        <f>'Calcul Es et Ea'!D1529</f>
        <v>6.0554430000000004</v>
      </c>
      <c r="V1530" s="33">
        <f t="shared" si="528"/>
        <v>19.751779970718577</v>
      </c>
      <c r="W1530" s="33">
        <f t="shared" si="529"/>
        <v>9.8669874818182635</v>
      </c>
      <c r="X1530" s="35">
        <f t="shared" si="530"/>
        <v>0.49954928094813617</v>
      </c>
      <c r="Y1530" s="25">
        <f t="shared" si="531"/>
        <v>7.5975803610000634</v>
      </c>
      <c r="AA1530" s="60">
        <v>41357</v>
      </c>
      <c r="AB1530" s="121">
        <v>1520</v>
      </c>
      <c r="AC1530" s="73">
        <f t="shared" si="525"/>
        <v>9.9558900000000001</v>
      </c>
      <c r="AD1530" s="65">
        <f t="shared" si="526"/>
        <v>6.0554430000000004</v>
      </c>
      <c r="AE1530" s="33">
        <f>'Calcul Es et Ea'!I1529</f>
        <v>1.0227573280422391</v>
      </c>
      <c r="AF1530" s="47">
        <f t="shared" si="532"/>
        <v>283.11589000000004</v>
      </c>
      <c r="AG1530" s="47">
        <f t="shared" si="533"/>
        <v>279.21544300000005</v>
      </c>
      <c r="AH1530" s="33">
        <f t="shared" si="534"/>
        <v>31.50060343136591</v>
      </c>
      <c r="AI1530" s="33">
        <f t="shared" si="535"/>
        <v>29.800231131603933</v>
      </c>
      <c r="AJ1530" s="25">
        <f t="shared" si="536"/>
        <v>1.9727973418814697</v>
      </c>
    </row>
    <row r="1531" spans="1:36" x14ac:dyDescent="0.45">
      <c r="A1531" s="60">
        <v>41358</v>
      </c>
      <c r="B1531" s="122">
        <v>1521</v>
      </c>
      <c r="C1531" s="89">
        <f t="shared" si="515"/>
        <v>9.5567571562268974</v>
      </c>
      <c r="D1531" s="75">
        <f t="shared" si="516"/>
        <v>3.0961038279239439</v>
      </c>
      <c r="E1531" s="75">
        <f t="shared" si="517"/>
        <v>6.4606533283029535</v>
      </c>
      <c r="G1531" s="111">
        <v>41358</v>
      </c>
      <c r="H1531" s="140">
        <v>1521</v>
      </c>
      <c r="I1531" s="149">
        <f t="shared" si="518"/>
        <v>2013</v>
      </c>
      <c r="J1531" s="13">
        <f t="shared" si="519"/>
        <v>3</v>
      </c>
      <c r="K1531" s="13">
        <f t="shared" si="520"/>
        <v>25</v>
      </c>
      <c r="L1531" s="144">
        <f t="shared" si="527"/>
        <v>84</v>
      </c>
      <c r="M1531" s="23">
        <f t="shared" si="521"/>
        <v>1.0041078157082641</v>
      </c>
      <c r="N1531" s="35">
        <f t="shared" si="522"/>
        <v>2.2889307360557033E-2</v>
      </c>
      <c r="O1531" s="87">
        <f t="shared" si="523"/>
        <v>1.595622599250003</v>
      </c>
      <c r="P1531" s="142">
        <f t="shared" si="524"/>
        <v>26.587365905034268</v>
      </c>
      <c r="R1531" s="60">
        <v>41358</v>
      </c>
      <c r="S1531" s="122">
        <v>1521</v>
      </c>
      <c r="T1531" s="73">
        <f>'Calcul Es et Ea'!C1530</f>
        <v>10.693709999999999</v>
      </c>
      <c r="U1531" s="65">
        <f>'Calcul Es et Ea'!D1530</f>
        <v>4.6572570000000004</v>
      </c>
      <c r="V1531" s="33">
        <f t="shared" si="528"/>
        <v>19.971365773225543</v>
      </c>
      <c r="W1531" s="33">
        <f t="shared" si="529"/>
        <v>12.411372930164802</v>
      </c>
      <c r="X1531" s="35">
        <f t="shared" si="530"/>
        <v>0.62145839553967874</v>
      </c>
      <c r="Y1531" s="25">
        <f t="shared" si="531"/>
        <v>9.5567571562268974</v>
      </c>
      <c r="AA1531" s="60">
        <v>41358</v>
      </c>
      <c r="AB1531" s="122">
        <v>1521</v>
      </c>
      <c r="AC1531" s="73">
        <f t="shared" si="525"/>
        <v>10.693709999999999</v>
      </c>
      <c r="AD1531" s="65">
        <f t="shared" si="526"/>
        <v>4.6572570000000004</v>
      </c>
      <c r="AE1531" s="33">
        <f>'Calcul Es et Ea'!I1530</f>
        <v>0.89607883459091875</v>
      </c>
      <c r="AF1531" s="47">
        <f t="shared" si="532"/>
        <v>283.85371000000004</v>
      </c>
      <c r="AG1531" s="47">
        <f t="shared" si="533"/>
        <v>277.81725700000004</v>
      </c>
      <c r="AH1531" s="33">
        <f t="shared" si="534"/>
        <v>31.830260487866543</v>
      </c>
      <c r="AI1531" s="33">
        <f t="shared" si="535"/>
        <v>29.207794839473621</v>
      </c>
      <c r="AJ1531" s="25">
        <f t="shared" si="536"/>
        <v>3.0961038279239439</v>
      </c>
    </row>
    <row r="1532" spans="1:36" x14ac:dyDescent="0.45">
      <c r="A1532" s="60">
        <v>41359</v>
      </c>
      <c r="B1532" s="122">
        <v>1522</v>
      </c>
      <c r="C1532" s="89">
        <f t="shared" si="515"/>
        <v>11.206631518945272</v>
      </c>
      <c r="D1532" s="75">
        <f t="shared" si="516"/>
        <v>4.0426648987413873</v>
      </c>
      <c r="E1532" s="75">
        <f t="shared" si="517"/>
        <v>7.163966620203885</v>
      </c>
      <c r="G1532" s="111">
        <v>41359</v>
      </c>
      <c r="H1532" s="140">
        <v>1522</v>
      </c>
      <c r="I1532" s="149">
        <f t="shared" si="518"/>
        <v>2013</v>
      </c>
      <c r="J1532" s="13">
        <f t="shared" si="519"/>
        <v>3</v>
      </c>
      <c r="K1532" s="13">
        <f t="shared" si="520"/>
        <v>26</v>
      </c>
      <c r="L1532" s="144">
        <f t="shared" si="527"/>
        <v>85</v>
      </c>
      <c r="M1532" s="23">
        <f t="shared" si="521"/>
        <v>1.0035435844399174</v>
      </c>
      <c r="N1532" s="35">
        <f t="shared" si="522"/>
        <v>2.9915145110907808E-2</v>
      </c>
      <c r="O1532" s="87">
        <f t="shared" si="523"/>
        <v>1.6032493624887008</v>
      </c>
      <c r="P1532" s="142">
        <f t="shared" si="524"/>
        <v>26.879196249078714</v>
      </c>
      <c r="R1532" s="60">
        <v>41359</v>
      </c>
      <c r="S1532" s="122">
        <v>1522</v>
      </c>
      <c r="T1532" s="73">
        <f>'Calcul Es et Ea'!C1531</f>
        <v>10.02572</v>
      </c>
      <c r="U1532" s="65">
        <f>'Calcul Es et Ea'!D1531</f>
        <v>1.9043559999999999</v>
      </c>
      <c r="V1532" s="33">
        <f t="shared" si="528"/>
        <v>20.190577054457968</v>
      </c>
      <c r="W1532" s="33">
        <f t="shared" si="529"/>
        <v>14.554066907721133</v>
      </c>
      <c r="X1532" s="35">
        <f t="shared" si="530"/>
        <v>0.72083461846909791</v>
      </c>
      <c r="Y1532" s="25">
        <f t="shared" si="531"/>
        <v>11.206631518945272</v>
      </c>
      <c r="AA1532" s="60">
        <v>41359</v>
      </c>
      <c r="AB1532" s="122">
        <v>1522</v>
      </c>
      <c r="AC1532" s="73">
        <f t="shared" si="525"/>
        <v>10.02572</v>
      </c>
      <c r="AD1532" s="65">
        <f t="shared" si="526"/>
        <v>1.9043559999999999</v>
      </c>
      <c r="AE1532" s="33">
        <f>'Calcul Es et Ea'!I1531</f>
        <v>0.76297253957341749</v>
      </c>
      <c r="AF1532" s="47">
        <f t="shared" si="532"/>
        <v>283.18572</v>
      </c>
      <c r="AG1532" s="47">
        <f t="shared" si="533"/>
        <v>275.06435600000003</v>
      </c>
      <c r="AH1532" s="33">
        <f t="shared" si="534"/>
        <v>31.531693188913046</v>
      </c>
      <c r="AI1532" s="33">
        <f t="shared" si="535"/>
        <v>28.067204473110309</v>
      </c>
      <c r="AJ1532" s="25">
        <f t="shared" si="536"/>
        <v>4.0426648987413873</v>
      </c>
    </row>
    <row r="1533" spans="1:36" x14ac:dyDescent="0.45">
      <c r="A1533" s="60">
        <v>41360</v>
      </c>
      <c r="B1533" s="121">
        <v>1523</v>
      </c>
      <c r="C1533" s="89">
        <f t="shared" si="515"/>
        <v>11.701746719025587</v>
      </c>
      <c r="D1533" s="75">
        <f t="shared" si="516"/>
        <v>4.3223732318773305</v>
      </c>
      <c r="E1533" s="75">
        <f t="shared" si="517"/>
        <v>7.379373487148257</v>
      </c>
      <c r="G1533" s="111">
        <v>41360</v>
      </c>
      <c r="H1533" s="139">
        <v>1523</v>
      </c>
      <c r="I1533" s="149">
        <f t="shared" si="518"/>
        <v>2013</v>
      </c>
      <c r="J1533" s="13">
        <f t="shared" si="519"/>
        <v>3</v>
      </c>
      <c r="K1533" s="13">
        <f t="shared" si="520"/>
        <v>27</v>
      </c>
      <c r="L1533" s="144">
        <f t="shared" si="527"/>
        <v>86</v>
      </c>
      <c r="M1533" s="23">
        <f t="shared" si="521"/>
        <v>1.0029783031310244</v>
      </c>
      <c r="N1533" s="35">
        <f t="shared" si="522"/>
        <v>3.693211835814051E-2</v>
      </c>
      <c r="O1533" s="87">
        <f t="shared" si="523"/>
        <v>1.6108715906845001</v>
      </c>
      <c r="P1533" s="142">
        <f t="shared" si="524"/>
        <v>27.170426232456112</v>
      </c>
      <c r="R1533" s="60">
        <v>41360</v>
      </c>
      <c r="S1533" s="121">
        <v>1523</v>
      </c>
      <c r="T1533" s="73">
        <f>'Calcul Es et Ea'!C1532</f>
        <v>8.8620230000000006</v>
      </c>
      <c r="U1533" s="65">
        <f>'Calcul Es et Ea'!D1532</f>
        <v>0.19600010000000001</v>
      </c>
      <c r="V1533" s="33">
        <f t="shared" si="528"/>
        <v>20.409337368771734</v>
      </c>
      <c r="W1533" s="33">
        <f t="shared" si="529"/>
        <v>15.19707366107219</v>
      </c>
      <c r="X1533" s="35">
        <f t="shared" si="530"/>
        <v>0.7446137709656947</v>
      </c>
      <c r="Y1533" s="25">
        <f t="shared" si="531"/>
        <v>11.701746719025587</v>
      </c>
      <c r="AA1533" s="60">
        <v>41360</v>
      </c>
      <c r="AB1533" s="121">
        <v>1523</v>
      </c>
      <c r="AC1533" s="73">
        <f t="shared" si="525"/>
        <v>8.8620230000000006</v>
      </c>
      <c r="AD1533" s="65">
        <f t="shared" si="526"/>
        <v>0.19600010000000001</v>
      </c>
      <c r="AE1533" s="33">
        <f>'Calcul Es et Ea'!I1532</f>
        <v>0.66372536241534819</v>
      </c>
      <c r="AF1533" s="47">
        <f t="shared" si="532"/>
        <v>282.02202300000005</v>
      </c>
      <c r="AG1533" s="47">
        <f t="shared" si="533"/>
        <v>273.35600010000002</v>
      </c>
      <c r="AH1533" s="33">
        <f t="shared" si="534"/>
        <v>31.016585584133452</v>
      </c>
      <c r="AI1533" s="33">
        <f t="shared" si="535"/>
        <v>27.376399965214414</v>
      </c>
      <c r="AJ1533" s="25">
        <f t="shared" si="536"/>
        <v>4.3223732318773305</v>
      </c>
    </row>
    <row r="1534" spans="1:36" x14ac:dyDescent="0.45">
      <c r="A1534" s="60">
        <v>41361</v>
      </c>
      <c r="B1534" s="122">
        <v>1524</v>
      </c>
      <c r="C1534" s="89">
        <f t="shared" si="515"/>
        <v>11.63160175536893</v>
      </c>
      <c r="D1534" s="75">
        <f t="shared" si="516"/>
        <v>4.3192833523221514</v>
      </c>
      <c r="E1534" s="75">
        <f t="shared" si="517"/>
        <v>7.3123184030467785</v>
      </c>
      <c r="G1534" s="111">
        <v>41361</v>
      </c>
      <c r="H1534" s="140">
        <v>1524</v>
      </c>
      <c r="I1534" s="149">
        <f t="shared" si="518"/>
        <v>2013</v>
      </c>
      <c r="J1534" s="13">
        <f t="shared" si="519"/>
        <v>3</v>
      </c>
      <c r="K1534" s="13">
        <f t="shared" si="520"/>
        <v>28</v>
      </c>
      <c r="L1534" s="144">
        <f t="shared" si="527"/>
        <v>87</v>
      </c>
      <c r="M1534" s="23">
        <f t="shared" si="521"/>
        <v>1.0024121392866365</v>
      </c>
      <c r="N1534" s="35">
        <f t="shared" si="522"/>
        <v>4.3938147821643299E-2</v>
      </c>
      <c r="O1534" s="87">
        <f t="shared" si="523"/>
        <v>1.6184882015365507</v>
      </c>
      <c r="P1534" s="142">
        <f t="shared" si="524"/>
        <v>27.460954866308747</v>
      </c>
      <c r="R1534" s="60">
        <v>41361</v>
      </c>
      <c r="S1534" s="122">
        <v>1524</v>
      </c>
      <c r="T1534" s="73">
        <f>'Calcul Es et Ea'!C1533</f>
        <v>9.3541209999999992</v>
      </c>
      <c r="U1534" s="65">
        <f>'Calcul Es et Ea'!D1533</f>
        <v>0.97189959999999997</v>
      </c>
      <c r="V1534" s="33">
        <f t="shared" si="528"/>
        <v>20.62757085737648</v>
      </c>
      <c r="W1534" s="33">
        <f t="shared" si="529"/>
        <v>15.105976305673934</v>
      </c>
      <c r="X1534" s="35">
        <f t="shared" si="530"/>
        <v>0.73231969048221657</v>
      </c>
      <c r="Y1534" s="25">
        <f t="shared" si="531"/>
        <v>11.63160175536893</v>
      </c>
      <c r="AA1534" s="60">
        <v>41361</v>
      </c>
      <c r="AB1534" s="122">
        <v>1524</v>
      </c>
      <c r="AC1534" s="73">
        <f t="shared" si="525"/>
        <v>9.3541209999999992</v>
      </c>
      <c r="AD1534" s="65">
        <f t="shared" si="526"/>
        <v>0.97189959999999997</v>
      </c>
      <c r="AE1534" s="33">
        <f>'Calcul Es et Ea'!I1533</f>
        <v>0.62219881694767576</v>
      </c>
      <c r="AF1534" s="47">
        <f t="shared" si="532"/>
        <v>282.51412100000005</v>
      </c>
      <c r="AG1534" s="47">
        <f t="shared" si="533"/>
        <v>274.1318996</v>
      </c>
      <c r="AH1534" s="33">
        <f t="shared" si="534"/>
        <v>31.233635231764477</v>
      </c>
      <c r="AI1534" s="33">
        <f t="shared" si="535"/>
        <v>27.688548871105393</v>
      </c>
      <c r="AJ1534" s="25">
        <f t="shared" si="536"/>
        <v>4.3192833523221514</v>
      </c>
    </row>
    <row r="1535" spans="1:36" x14ac:dyDescent="0.45">
      <c r="A1535" s="60">
        <v>41362</v>
      </c>
      <c r="B1535" s="122">
        <v>1525</v>
      </c>
      <c r="C1535" s="89">
        <f t="shared" si="515"/>
        <v>8.9670109262115112</v>
      </c>
      <c r="D1535" s="75">
        <f t="shared" si="516"/>
        <v>2.5783652112213247</v>
      </c>
      <c r="E1535" s="75">
        <f t="shared" si="517"/>
        <v>6.3886457149901865</v>
      </c>
      <c r="G1535" s="111">
        <v>41362</v>
      </c>
      <c r="H1535" s="140">
        <v>1525</v>
      </c>
      <c r="I1535" s="149">
        <f t="shared" si="518"/>
        <v>2013</v>
      </c>
      <c r="J1535" s="13">
        <f t="shared" si="519"/>
        <v>3</v>
      </c>
      <c r="K1535" s="13">
        <f t="shared" si="520"/>
        <v>29</v>
      </c>
      <c r="L1535" s="144">
        <f t="shared" si="527"/>
        <v>88</v>
      </c>
      <c r="M1535" s="23">
        <f t="shared" si="521"/>
        <v>1.0018452606733199</v>
      </c>
      <c r="N1535" s="35">
        <f t="shared" si="522"/>
        <v>5.0931157463683645E-2</v>
      </c>
      <c r="O1535" s="87">
        <f t="shared" si="523"/>
        <v>1.6260981027131398</v>
      </c>
      <c r="P1535" s="142">
        <f t="shared" si="524"/>
        <v>27.750682007258913</v>
      </c>
      <c r="R1535" s="60">
        <v>41362</v>
      </c>
      <c r="S1535" s="122">
        <v>1525</v>
      </c>
      <c r="T1535" s="73">
        <f>'Calcul Es et Ea'!C1534</f>
        <v>6.000731</v>
      </c>
      <c r="U1535" s="65">
        <f>'Calcul Es et Ea'!D1534</f>
        <v>1.122533</v>
      </c>
      <c r="V1535" s="33">
        <f t="shared" si="528"/>
        <v>20.845202296572605</v>
      </c>
      <c r="W1535" s="33">
        <f t="shared" si="529"/>
        <v>11.645468735339625</v>
      </c>
      <c r="X1535" s="35">
        <f t="shared" si="530"/>
        <v>0.5586642225705043</v>
      </c>
      <c r="Y1535" s="25">
        <f t="shared" si="531"/>
        <v>8.9670109262115112</v>
      </c>
      <c r="AA1535" s="60">
        <v>41362</v>
      </c>
      <c r="AB1535" s="122">
        <v>1525</v>
      </c>
      <c r="AC1535" s="73">
        <f t="shared" si="525"/>
        <v>6.000731</v>
      </c>
      <c r="AD1535" s="65">
        <f t="shared" si="526"/>
        <v>1.122533</v>
      </c>
      <c r="AE1535" s="33">
        <f>'Calcul Es et Ea'!I1534</f>
        <v>0.7131054811890708</v>
      </c>
      <c r="AF1535" s="47">
        <f t="shared" si="532"/>
        <v>279.160731</v>
      </c>
      <c r="AG1535" s="47">
        <f t="shared" si="533"/>
        <v>274.282533</v>
      </c>
      <c r="AH1535" s="33">
        <f t="shared" si="534"/>
        <v>29.776880688392328</v>
      </c>
      <c r="AI1535" s="33">
        <f t="shared" si="535"/>
        <v>27.749457642018729</v>
      </c>
      <c r="AJ1535" s="25">
        <f t="shared" si="536"/>
        <v>2.5783652112213247</v>
      </c>
    </row>
    <row r="1536" spans="1:36" x14ac:dyDescent="0.45">
      <c r="A1536" s="60">
        <v>41363</v>
      </c>
      <c r="B1536" s="121">
        <v>1526</v>
      </c>
      <c r="C1536" s="89">
        <f t="shared" si="515"/>
        <v>8.2648713281609538</v>
      </c>
      <c r="D1536" s="75">
        <f t="shared" si="516"/>
        <v>2.117756067701456</v>
      </c>
      <c r="E1536" s="75">
        <f t="shared" si="517"/>
        <v>6.1471152604594979</v>
      </c>
      <c r="G1536" s="111">
        <v>41363</v>
      </c>
      <c r="H1536" s="139">
        <v>1526</v>
      </c>
      <c r="I1536" s="149">
        <f t="shared" si="518"/>
        <v>2013</v>
      </c>
      <c r="J1536" s="13">
        <f t="shared" si="519"/>
        <v>3</v>
      </c>
      <c r="K1536" s="13">
        <f t="shared" si="520"/>
        <v>30</v>
      </c>
      <c r="L1536" s="144">
        <f t="shared" si="527"/>
        <v>89</v>
      </c>
      <c r="M1536" s="23">
        <f t="shared" si="521"/>
        <v>1.0012778352694418</v>
      </c>
      <c r="N1536" s="35">
        <f t="shared" si="522"/>
        <v>5.7909075104583277E-2</v>
      </c>
      <c r="O1536" s="87">
        <f t="shared" si="523"/>
        <v>1.6337001899590999</v>
      </c>
      <c r="P1536" s="142">
        <f t="shared" si="524"/>
        <v>28.039508419124772</v>
      </c>
      <c r="R1536" s="60">
        <v>41363</v>
      </c>
      <c r="S1536" s="121">
        <v>1526</v>
      </c>
      <c r="T1536" s="73">
        <f>'Calcul Es et Ea'!C1535</f>
        <v>4.3129549999999997</v>
      </c>
      <c r="U1536" s="65">
        <f>'Calcul Es et Ea'!D1535</f>
        <v>0.2537335</v>
      </c>
      <c r="V1536" s="33">
        <f t="shared" si="528"/>
        <v>21.062157144109765</v>
      </c>
      <c r="W1536" s="33">
        <f t="shared" si="529"/>
        <v>10.733599127481758</v>
      </c>
      <c r="X1536" s="35">
        <f t="shared" si="530"/>
        <v>0.5096153757680757</v>
      </c>
      <c r="Y1536" s="25">
        <f t="shared" si="531"/>
        <v>8.2648713281609538</v>
      </c>
      <c r="AA1536" s="60">
        <v>41363</v>
      </c>
      <c r="AB1536" s="121">
        <v>1526</v>
      </c>
      <c r="AC1536" s="73">
        <f t="shared" si="525"/>
        <v>4.3129549999999997</v>
      </c>
      <c r="AD1536" s="65">
        <f t="shared" si="526"/>
        <v>0.2537335</v>
      </c>
      <c r="AE1536" s="33">
        <f>'Calcul Es et Ea'!I1535</f>
        <v>0.71103293637085641</v>
      </c>
      <c r="AF1536" s="47">
        <f t="shared" si="532"/>
        <v>277.47295500000001</v>
      </c>
      <c r="AG1536" s="47">
        <f t="shared" si="533"/>
        <v>273.41373350000003</v>
      </c>
      <c r="AH1536" s="33">
        <f t="shared" si="534"/>
        <v>29.063273604212561</v>
      </c>
      <c r="AI1536" s="33">
        <f t="shared" si="535"/>
        <v>27.399535121387864</v>
      </c>
      <c r="AJ1536" s="25">
        <f t="shared" si="536"/>
        <v>2.117756067701456</v>
      </c>
    </row>
    <row r="1537" spans="1:36" x14ac:dyDescent="0.45">
      <c r="A1537" s="60">
        <v>41364</v>
      </c>
      <c r="B1537" s="122">
        <v>1527</v>
      </c>
      <c r="C1537" s="89">
        <f t="shared" si="515"/>
        <v>13.746954089888462</v>
      </c>
      <c r="D1537" s="75">
        <f t="shared" si="516"/>
        <v>5.1061873403789813</v>
      </c>
      <c r="E1537" s="75">
        <f t="shared" si="517"/>
        <v>8.6407667495094813</v>
      </c>
      <c r="G1537" s="111">
        <v>41364</v>
      </c>
      <c r="H1537" s="140">
        <v>1527</v>
      </c>
      <c r="I1537" s="149">
        <f t="shared" si="518"/>
        <v>2013</v>
      </c>
      <c r="J1537" s="13">
        <f t="shared" si="519"/>
        <v>3</v>
      </c>
      <c r="K1537" s="13">
        <f t="shared" si="520"/>
        <v>31</v>
      </c>
      <c r="L1537" s="144">
        <f t="shared" si="527"/>
        <v>90</v>
      </c>
      <c r="M1537" s="23">
        <f t="shared" si="521"/>
        <v>1.0007100312153954</v>
      </c>
      <c r="N1537" s="35">
        <f t="shared" si="522"/>
        <v>6.4869833036749036E-2</v>
      </c>
      <c r="O1537" s="87">
        <f t="shared" si="523"/>
        <v>1.6412933452123961</v>
      </c>
      <c r="P1537" s="142">
        <f t="shared" si="524"/>
        <v>28.327335832039772</v>
      </c>
      <c r="R1537" s="60">
        <v>41364</v>
      </c>
      <c r="S1537" s="122">
        <v>1527</v>
      </c>
      <c r="T1537" s="73">
        <f>'Calcul Es et Ea'!C1536</f>
        <v>8.4394779999999994</v>
      </c>
      <c r="U1537" s="65">
        <f>'Calcul Es et Ea'!D1536</f>
        <v>-2.5635659999999998</v>
      </c>
      <c r="V1537" s="33">
        <f t="shared" si="528"/>
        <v>21.278361583594997</v>
      </c>
      <c r="W1537" s="33">
        <f t="shared" si="529"/>
        <v>17.853187129725274</v>
      </c>
      <c r="X1537" s="35">
        <f t="shared" si="530"/>
        <v>0.83903016026805222</v>
      </c>
      <c r="Y1537" s="25">
        <f t="shared" si="531"/>
        <v>13.746954089888462</v>
      </c>
      <c r="AA1537" s="60">
        <v>41364</v>
      </c>
      <c r="AB1537" s="122">
        <v>1527</v>
      </c>
      <c r="AC1537" s="73">
        <f t="shared" si="525"/>
        <v>8.4394779999999994</v>
      </c>
      <c r="AD1537" s="65">
        <f t="shared" si="526"/>
        <v>-2.5635659999999998</v>
      </c>
      <c r="AE1537" s="33">
        <f>'Calcul Es et Ea'!I1536</f>
        <v>0.63506329555668239</v>
      </c>
      <c r="AF1537" s="47">
        <f t="shared" si="532"/>
        <v>281.59947800000003</v>
      </c>
      <c r="AG1537" s="47">
        <f t="shared" si="533"/>
        <v>270.59643400000004</v>
      </c>
      <c r="AH1537" s="33">
        <f t="shared" si="534"/>
        <v>30.831118106621773</v>
      </c>
      <c r="AI1537" s="33">
        <f t="shared" si="535"/>
        <v>26.287553489925873</v>
      </c>
      <c r="AJ1537" s="25">
        <f t="shared" si="536"/>
        <v>5.1061873403789813</v>
      </c>
    </row>
    <row r="1538" spans="1:36" x14ac:dyDescent="0.45">
      <c r="A1538" s="60">
        <v>41365</v>
      </c>
      <c r="B1538" s="122">
        <v>1528</v>
      </c>
      <c r="C1538" s="89">
        <f t="shared" si="515"/>
        <v>14.557884945926039</v>
      </c>
      <c r="D1538" s="75">
        <f t="shared" si="516"/>
        <v>5.6163033901922974</v>
      </c>
      <c r="E1538" s="75">
        <f t="shared" si="517"/>
        <v>8.941581555733741</v>
      </c>
      <c r="G1538" s="111">
        <v>41365</v>
      </c>
      <c r="H1538" s="140">
        <v>1528</v>
      </c>
      <c r="I1538" s="149">
        <f t="shared" si="518"/>
        <v>2013</v>
      </c>
      <c r="J1538" s="13">
        <f t="shared" si="519"/>
        <v>4</v>
      </c>
      <c r="K1538" s="13">
        <f t="shared" si="520"/>
        <v>1</v>
      </c>
      <c r="L1538" s="144">
        <f t="shared" si="527"/>
        <v>91</v>
      </c>
      <c r="M1538" s="23">
        <f t="shared" si="521"/>
        <v>1.000142016763776</v>
      </c>
      <c r="N1538" s="35">
        <f t="shared" si="522"/>
        <v>7.1811368637380357E-2</v>
      </c>
      <c r="O1538" s="87">
        <f t="shared" si="523"/>
        <v>1.6488764347315956</v>
      </c>
      <c r="P1538" s="142">
        <f t="shared" si="524"/>
        <v>28.614066998888195</v>
      </c>
      <c r="R1538" s="60">
        <v>41365</v>
      </c>
      <c r="S1538" s="122">
        <v>1528</v>
      </c>
      <c r="T1538" s="73">
        <f>'Calcul Es et Ea'!C1537</f>
        <v>11.282819999999999</v>
      </c>
      <c r="U1538" s="65">
        <f>'Calcul Es et Ea'!D1537</f>
        <v>-0.8105888</v>
      </c>
      <c r="V1538" s="33">
        <f t="shared" si="528"/>
        <v>21.493742566884858</v>
      </c>
      <c r="W1538" s="33">
        <f t="shared" si="529"/>
        <v>18.906344085618233</v>
      </c>
      <c r="X1538" s="35">
        <f t="shared" si="530"/>
        <v>0.87962084903477922</v>
      </c>
      <c r="Y1538" s="25">
        <f t="shared" si="531"/>
        <v>14.557884945926039</v>
      </c>
      <c r="AA1538" s="60">
        <v>41365</v>
      </c>
      <c r="AB1538" s="122">
        <v>1528</v>
      </c>
      <c r="AC1538" s="73">
        <f t="shared" si="525"/>
        <v>11.282819999999999</v>
      </c>
      <c r="AD1538" s="65">
        <f t="shared" si="526"/>
        <v>-0.8105888</v>
      </c>
      <c r="AE1538" s="33">
        <f>'Calcul Es et Ea'!I1537</f>
        <v>0.65085391111845048</v>
      </c>
      <c r="AF1538" s="47">
        <f t="shared" si="532"/>
        <v>284.44282000000004</v>
      </c>
      <c r="AG1538" s="47">
        <f t="shared" si="533"/>
        <v>272.34941120000002</v>
      </c>
      <c r="AH1538" s="33">
        <f t="shared" si="534"/>
        <v>32.095326333774516</v>
      </c>
      <c r="AI1538" s="33">
        <f t="shared" si="535"/>
        <v>26.975385264877538</v>
      </c>
      <c r="AJ1538" s="25">
        <f t="shared" si="536"/>
        <v>5.6163033901922974</v>
      </c>
    </row>
    <row r="1539" spans="1:36" x14ac:dyDescent="0.45">
      <c r="A1539" s="60">
        <v>41366</v>
      </c>
      <c r="B1539" s="121">
        <v>1529</v>
      </c>
      <c r="C1539" s="89">
        <f t="shared" si="515"/>
        <v>14.809995598764003</v>
      </c>
      <c r="D1539" s="75">
        <f t="shared" si="516"/>
        <v>5.6714158625162456</v>
      </c>
      <c r="E1539" s="75">
        <f t="shared" si="517"/>
        <v>9.1385797362477561</v>
      </c>
      <c r="G1539" s="111">
        <v>41366</v>
      </c>
      <c r="H1539" s="139">
        <v>1529</v>
      </c>
      <c r="I1539" s="149">
        <f t="shared" si="518"/>
        <v>2013</v>
      </c>
      <c r="J1539" s="13">
        <f t="shared" si="519"/>
        <v>4</v>
      </c>
      <c r="K1539" s="13">
        <f t="shared" si="520"/>
        <v>2</v>
      </c>
      <c r="L1539" s="144">
        <f t="shared" si="527"/>
        <v>92</v>
      </c>
      <c r="M1539" s="23">
        <f t="shared" si="521"/>
        <v>0.99957396022952472</v>
      </c>
      <c r="N1539" s="35">
        <f t="shared" si="522"/>
        <v>7.8731624979668152E-2</v>
      </c>
      <c r="O1539" s="87">
        <f t="shared" si="523"/>
        <v>1.6564483072360181</v>
      </c>
      <c r="P1539" s="142">
        <f t="shared" si="524"/>
        <v>28.899605748978065</v>
      </c>
      <c r="R1539" s="60">
        <v>41366</v>
      </c>
      <c r="S1539" s="121">
        <v>1529</v>
      </c>
      <c r="T1539" s="73">
        <f>'Calcul Es et Ea'!C1538</f>
        <v>11.70463</v>
      </c>
      <c r="U1539" s="65">
        <f>'Calcul Es et Ea'!D1538</f>
        <v>-0.56516679999999997</v>
      </c>
      <c r="V1539" s="33">
        <f t="shared" si="528"/>
        <v>21.708227854402363</v>
      </c>
      <c r="W1539" s="33">
        <f t="shared" si="529"/>
        <v>19.233760517875329</v>
      </c>
      <c r="X1539" s="35">
        <f t="shared" si="530"/>
        <v>0.8860124671104731</v>
      </c>
      <c r="Y1539" s="25">
        <f t="shared" si="531"/>
        <v>14.809995598764003</v>
      </c>
      <c r="AA1539" s="60">
        <v>41366</v>
      </c>
      <c r="AB1539" s="121">
        <v>1529</v>
      </c>
      <c r="AC1539" s="73">
        <f t="shared" si="525"/>
        <v>11.70463</v>
      </c>
      <c r="AD1539" s="65">
        <f t="shared" si="526"/>
        <v>-0.56516679999999997</v>
      </c>
      <c r="AE1539" s="33">
        <f>'Calcul Es et Ea'!I1538</f>
        <v>0.66489599374912234</v>
      </c>
      <c r="AF1539" s="47">
        <f t="shared" si="532"/>
        <v>284.86463000000003</v>
      </c>
      <c r="AG1539" s="47">
        <f t="shared" si="533"/>
        <v>272.59483320000004</v>
      </c>
      <c r="AH1539" s="33">
        <f t="shared" si="534"/>
        <v>32.286131271197199</v>
      </c>
      <c r="AI1539" s="33">
        <f t="shared" si="535"/>
        <v>27.072749999984257</v>
      </c>
      <c r="AJ1539" s="25">
        <f t="shared" si="536"/>
        <v>5.6714158625162456</v>
      </c>
    </row>
    <row r="1540" spans="1:36" x14ac:dyDescent="0.45">
      <c r="A1540" s="60">
        <v>41367</v>
      </c>
      <c r="B1540" s="122">
        <v>1530</v>
      </c>
      <c r="C1540" s="89">
        <f t="shared" si="515"/>
        <v>14.97294154017241</v>
      </c>
      <c r="D1540" s="75">
        <f t="shared" si="516"/>
        <v>5.7060359651549843</v>
      </c>
      <c r="E1540" s="75">
        <f t="shared" si="517"/>
        <v>9.2669055750174252</v>
      </c>
      <c r="G1540" s="111">
        <v>41367</v>
      </c>
      <c r="H1540" s="140">
        <v>1530</v>
      </c>
      <c r="I1540" s="149">
        <f t="shared" si="518"/>
        <v>2013</v>
      </c>
      <c r="J1540" s="13">
        <f t="shared" si="519"/>
        <v>4</v>
      </c>
      <c r="K1540" s="13">
        <f t="shared" si="520"/>
        <v>3</v>
      </c>
      <c r="L1540" s="144">
        <f t="shared" si="527"/>
        <v>93</v>
      </c>
      <c r="M1540" s="23">
        <f t="shared" si="521"/>
        <v>0.99900602994005205</v>
      </c>
      <c r="N1540" s="35">
        <f t="shared" si="522"/>
        <v>8.5628551442306938E-2</v>
      </c>
      <c r="O1540" s="87">
        <f t="shared" si="523"/>
        <v>1.6640077920604881</v>
      </c>
      <c r="P1540" s="142">
        <f t="shared" si="524"/>
        <v>29.183857038881392</v>
      </c>
      <c r="R1540" s="60">
        <v>41367</v>
      </c>
      <c r="S1540" s="122">
        <v>1530</v>
      </c>
      <c r="T1540" s="73">
        <f>'Calcul Es et Ea'!C1539</f>
        <v>11.410640000000001</v>
      </c>
      <c r="U1540" s="65">
        <f>'Calcul Es et Ea'!D1539</f>
        <v>-0.88752249999999999</v>
      </c>
      <c r="V1540" s="33">
        <f t="shared" si="528"/>
        <v>21.921746053326149</v>
      </c>
      <c r="W1540" s="33">
        <f t="shared" si="529"/>
        <v>19.445378623600533</v>
      </c>
      <c r="X1540" s="35">
        <f t="shared" si="530"/>
        <v>0.88703603154138899</v>
      </c>
      <c r="Y1540" s="25">
        <f t="shared" si="531"/>
        <v>14.97294154017241</v>
      </c>
      <c r="AA1540" s="60">
        <v>41367</v>
      </c>
      <c r="AB1540" s="122">
        <v>1530</v>
      </c>
      <c r="AC1540" s="73">
        <f t="shared" si="525"/>
        <v>11.410640000000001</v>
      </c>
      <c r="AD1540" s="65">
        <f t="shared" si="526"/>
        <v>-0.88752249999999999</v>
      </c>
      <c r="AE1540" s="33">
        <f>'Calcul Es et Ea'!I1539</f>
        <v>0.6416922321945181</v>
      </c>
      <c r="AF1540" s="47">
        <f t="shared" si="532"/>
        <v>284.57064000000003</v>
      </c>
      <c r="AG1540" s="47">
        <f t="shared" si="533"/>
        <v>272.27247750000004</v>
      </c>
      <c r="AH1540" s="33">
        <f t="shared" si="534"/>
        <v>32.153055907666349</v>
      </c>
      <c r="AI1540" s="33">
        <f t="shared" si="535"/>
        <v>26.944917976612615</v>
      </c>
      <c r="AJ1540" s="25">
        <f t="shared" si="536"/>
        <v>5.7060359651549843</v>
      </c>
    </row>
    <row r="1541" spans="1:36" x14ac:dyDescent="0.45">
      <c r="A1541" s="60">
        <v>41368</v>
      </c>
      <c r="B1541" s="122">
        <v>1531</v>
      </c>
      <c r="C1541" s="89">
        <f t="shared" si="515"/>
        <v>13.340977025731693</v>
      </c>
      <c r="D1541" s="75">
        <f t="shared" si="516"/>
        <v>4.5588796321747118</v>
      </c>
      <c r="E1541" s="75">
        <f t="shared" si="517"/>
        <v>8.782097393556981</v>
      </c>
      <c r="G1541" s="111">
        <v>41368</v>
      </c>
      <c r="H1541" s="140">
        <v>1531</v>
      </c>
      <c r="I1541" s="149">
        <f t="shared" si="518"/>
        <v>2013</v>
      </c>
      <c r="J1541" s="13">
        <f t="shared" si="519"/>
        <v>4</v>
      </c>
      <c r="K1541" s="13">
        <f t="shared" si="520"/>
        <v>4</v>
      </c>
      <c r="L1541" s="144">
        <f t="shared" si="527"/>
        <v>94</v>
      </c>
      <c r="M1541" s="23">
        <f t="shared" si="521"/>
        <v>0.99843839418535973</v>
      </c>
      <c r="N1541" s="35">
        <f t="shared" si="522"/>
        <v>9.2500104317137857E-2</v>
      </c>
      <c r="O1541" s="87">
        <f t="shared" si="523"/>
        <v>1.6715536973267346</v>
      </c>
      <c r="P1541" s="142">
        <f t="shared" si="524"/>
        <v>29.466727000380846</v>
      </c>
      <c r="R1541" s="60">
        <v>41368</v>
      </c>
      <c r="S1541" s="122">
        <v>1531</v>
      </c>
      <c r="T1541" s="73">
        <f>'Calcul Es et Ea'!C1540</f>
        <v>8.4774089999999998</v>
      </c>
      <c r="U1541" s="65">
        <f>'Calcul Es et Ea'!D1540</f>
        <v>-1.0994440000000001</v>
      </c>
      <c r="V1541" s="33">
        <f t="shared" si="528"/>
        <v>22.134226653606078</v>
      </c>
      <c r="W1541" s="33">
        <f t="shared" si="529"/>
        <v>17.325944189261939</v>
      </c>
      <c r="X1541" s="35">
        <f t="shared" si="530"/>
        <v>0.78276709010021905</v>
      </c>
      <c r="Y1541" s="25">
        <f t="shared" si="531"/>
        <v>13.340977025731693</v>
      </c>
      <c r="AA1541" s="60">
        <v>41368</v>
      </c>
      <c r="AB1541" s="122">
        <v>1531</v>
      </c>
      <c r="AC1541" s="73">
        <f t="shared" si="525"/>
        <v>8.4774089999999998</v>
      </c>
      <c r="AD1541" s="65">
        <f t="shared" si="526"/>
        <v>-1.0994440000000001</v>
      </c>
      <c r="AE1541" s="33">
        <f>'Calcul Es et Ea'!I1540</f>
        <v>0.69178180772004927</v>
      </c>
      <c r="AF1541" s="47">
        <f t="shared" si="532"/>
        <v>281.63740900000005</v>
      </c>
      <c r="AG1541" s="47">
        <f t="shared" si="533"/>
        <v>272.06055600000002</v>
      </c>
      <c r="AH1541" s="33">
        <f t="shared" si="534"/>
        <v>30.847733072757915</v>
      </c>
      <c r="AI1541" s="33">
        <f t="shared" si="535"/>
        <v>26.861126266305678</v>
      </c>
      <c r="AJ1541" s="25">
        <f t="shared" si="536"/>
        <v>4.5588796321747118</v>
      </c>
    </row>
    <row r="1542" spans="1:36" x14ac:dyDescent="0.45">
      <c r="A1542" s="60">
        <v>41369</v>
      </c>
      <c r="B1542" s="121">
        <v>1532</v>
      </c>
      <c r="C1542" s="89">
        <f t="shared" si="515"/>
        <v>5.4587417751256329</v>
      </c>
      <c r="D1542" s="75">
        <f t="shared" si="516"/>
        <v>0.49081223650908168</v>
      </c>
      <c r="E1542" s="75">
        <f t="shared" si="517"/>
        <v>4.9679295386165512</v>
      </c>
      <c r="G1542" s="111">
        <v>41369</v>
      </c>
      <c r="H1542" s="139">
        <v>1532</v>
      </c>
      <c r="I1542" s="149">
        <f t="shared" si="518"/>
        <v>2013</v>
      </c>
      <c r="J1542" s="13">
        <f t="shared" si="519"/>
        <v>4</v>
      </c>
      <c r="K1542" s="13">
        <f t="shared" si="520"/>
        <v>5</v>
      </c>
      <c r="L1542" s="144">
        <f t="shared" si="527"/>
        <v>95</v>
      </c>
      <c r="M1542" s="23">
        <f t="shared" si="521"/>
        <v>0.99787122116817262</v>
      </c>
      <c r="N1542" s="35">
        <f t="shared" si="522"/>
        <v>9.9344247414743778E-2</v>
      </c>
      <c r="O1542" s="87">
        <f t="shared" si="523"/>
        <v>1.6790848081336329</v>
      </c>
      <c r="P1542" s="142">
        <f t="shared" si="524"/>
        <v>29.748122985470996</v>
      </c>
      <c r="R1542" s="60">
        <v>41369</v>
      </c>
      <c r="S1542" s="121">
        <v>1532</v>
      </c>
      <c r="T1542" s="73">
        <f>'Calcul Es et Ea'!C1541</f>
        <v>3.5779100000000001</v>
      </c>
      <c r="U1542" s="65">
        <f>'Calcul Es et Ea'!D1541</f>
        <v>2.004734</v>
      </c>
      <c r="V1542" s="33">
        <f t="shared" si="528"/>
        <v>22.345600061766394</v>
      </c>
      <c r="W1542" s="33">
        <f t="shared" si="529"/>
        <v>7.0892750326306917</v>
      </c>
      <c r="X1542" s="35">
        <f t="shared" si="530"/>
        <v>0.31725597043869641</v>
      </c>
      <c r="Y1542" s="25">
        <f t="shared" si="531"/>
        <v>5.4587417751256329</v>
      </c>
      <c r="AA1542" s="60">
        <v>41369</v>
      </c>
      <c r="AB1542" s="121">
        <v>1532</v>
      </c>
      <c r="AC1542" s="73">
        <f t="shared" si="525"/>
        <v>3.5779100000000001</v>
      </c>
      <c r="AD1542" s="65">
        <f t="shared" si="526"/>
        <v>2.004734</v>
      </c>
      <c r="AE1542" s="33">
        <f>'Calcul Es et Ea'!I1541</f>
        <v>0.72885244322976628</v>
      </c>
      <c r="AF1542" s="47">
        <f t="shared" si="532"/>
        <v>276.73791</v>
      </c>
      <c r="AG1542" s="47">
        <f t="shared" si="533"/>
        <v>275.16473400000001</v>
      </c>
      <c r="AH1542" s="33">
        <f t="shared" si="534"/>
        <v>28.756532698091149</v>
      </c>
      <c r="AI1542" s="33">
        <f t="shared" si="535"/>
        <v>28.10819666039486</v>
      </c>
      <c r="AJ1542" s="25">
        <f t="shared" si="536"/>
        <v>0.49081223650908168</v>
      </c>
    </row>
    <row r="1543" spans="1:36" x14ac:dyDescent="0.45">
      <c r="A1543" s="60">
        <v>41370</v>
      </c>
      <c r="B1543" s="122">
        <v>1533</v>
      </c>
      <c r="C1543" s="89">
        <f t="shared" si="515"/>
        <v>10.038474116414418</v>
      </c>
      <c r="D1543" s="75">
        <f t="shared" si="516"/>
        <v>2.7674171910500296</v>
      </c>
      <c r="E1543" s="75">
        <f t="shared" si="517"/>
        <v>7.2710569253643893</v>
      </c>
      <c r="G1543" s="111">
        <v>41370</v>
      </c>
      <c r="H1543" s="140">
        <v>1533</v>
      </c>
      <c r="I1543" s="149">
        <f t="shared" si="518"/>
        <v>2013</v>
      </c>
      <c r="J1543" s="13">
        <f t="shared" si="519"/>
        <v>4</v>
      </c>
      <c r="K1543" s="13">
        <f t="shared" si="520"/>
        <v>6</v>
      </c>
      <c r="L1543" s="144">
        <f t="shared" si="527"/>
        <v>96</v>
      </c>
      <c r="M1543" s="23">
        <f t="shared" si="521"/>
        <v>0.99730467895409602</v>
      </c>
      <c r="N1543" s="35">
        <f t="shared" si="522"/>
        <v>0.10615895266781625</v>
      </c>
      <c r="O1543" s="87">
        <f t="shared" si="523"/>
        <v>1.6865998847686372</v>
      </c>
      <c r="P1543" s="142">
        <f t="shared" si="524"/>
        <v>30.027953608371657</v>
      </c>
      <c r="R1543" s="60">
        <v>41370</v>
      </c>
      <c r="S1543" s="122">
        <v>1533</v>
      </c>
      <c r="T1543" s="73">
        <f>'Calcul Es et Ea'!C1542</f>
        <v>7.507422</v>
      </c>
      <c r="U1543" s="65">
        <f>'Calcul Es et Ea'!D1542</f>
        <v>2.2859219999999998</v>
      </c>
      <c r="V1543" s="33">
        <f t="shared" si="528"/>
        <v>22.555797632464454</v>
      </c>
      <c r="W1543" s="33">
        <f t="shared" si="529"/>
        <v>13.036979371966776</v>
      </c>
      <c r="X1543" s="35">
        <f t="shared" si="530"/>
        <v>0.57798795610768883</v>
      </c>
      <c r="Y1543" s="25">
        <f t="shared" si="531"/>
        <v>10.038474116414418</v>
      </c>
      <c r="AA1543" s="60">
        <v>41370</v>
      </c>
      <c r="AB1543" s="122">
        <v>1533</v>
      </c>
      <c r="AC1543" s="73">
        <f t="shared" si="525"/>
        <v>7.507422</v>
      </c>
      <c r="AD1543" s="65">
        <f t="shared" si="526"/>
        <v>2.2859219999999998</v>
      </c>
      <c r="AE1543" s="33">
        <f>'Calcul Es et Ea'!I1542</f>
        <v>0.74294062447457077</v>
      </c>
      <c r="AF1543" s="47">
        <f t="shared" si="532"/>
        <v>280.66742200000004</v>
      </c>
      <c r="AG1543" s="47">
        <f t="shared" si="533"/>
        <v>275.44592200000005</v>
      </c>
      <c r="AH1543" s="33">
        <f t="shared" si="534"/>
        <v>30.424952962289126</v>
      </c>
      <c r="AI1543" s="33">
        <f t="shared" si="535"/>
        <v>28.223266797300603</v>
      </c>
      <c r="AJ1543" s="25">
        <f t="shared" si="536"/>
        <v>2.7674171910500296</v>
      </c>
    </row>
    <row r="1544" spans="1:36" x14ac:dyDescent="0.45">
      <c r="A1544" s="60">
        <v>41371</v>
      </c>
      <c r="B1544" s="122">
        <v>1534</v>
      </c>
      <c r="C1544" s="89">
        <f t="shared" si="515"/>
        <v>11.471269448948627</v>
      </c>
      <c r="D1544" s="75">
        <f t="shared" si="516"/>
        <v>3.5316301656867215</v>
      </c>
      <c r="E1544" s="75">
        <f t="shared" si="517"/>
        <v>7.939639283261906</v>
      </c>
      <c r="G1544" s="111">
        <v>41371</v>
      </c>
      <c r="H1544" s="140">
        <v>1534</v>
      </c>
      <c r="I1544" s="149">
        <f t="shared" si="518"/>
        <v>2013</v>
      </c>
      <c r="J1544" s="13">
        <f t="shared" si="519"/>
        <v>4</v>
      </c>
      <c r="K1544" s="13">
        <f t="shared" si="520"/>
        <v>7</v>
      </c>
      <c r="L1544" s="144">
        <f t="shared" si="527"/>
        <v>97</v>
      </c>
      <c r="M1544" s="23">
        <f t="shared" si="521"/>
        <v>0.99673893542181524</v>
      </c>
      <c r="N1544" s="35">
        <f t="shared" si="522"/>
        <v>0.1129422007321155</v>
      </c>
      <c r="O1544" s="87">
        <f t="shared" si="523"/>
        <v>1.6940976609429226</v>
      </c>
      <c r="P1544" s="142">
        <f t="shared" si="524"/>
        <v>30.306128784520457</v>
      </c>
      <c r="R1544" s="60">
        <v>41371</v>
      </c>
      <c r="S1544" s="122">
        <v>1534</v>
      </c>
      <c r="T1544" s="73">
        <f>'Calcul Es et Ea'!C1543</f>
        <v>9.8947439999999993</v>
      </c>
      <c r="U1544" s="65">
        <f>'Calcul Es et Ea'!D1543</f>
        <v>3.2009340000000002</v>
      </c>
      <c r="V1544" s="33">
        <f t="shared" si="528"/>
        <v>22.764751697780387</v>
      </c>
      <c r="W1544" s="33">
        <f t="shared" si="529"/>
        <v>14.897752531102112</v>
      </c>
      <c r="X1544" s="35">
        <f t="shared" si="530"/>
        <v>0.65442192073435512</v>
      </c>
      <c r="Y1544" s="25">
        <f t="shared" si="531"/>
        <v>11.471269448948627</v>
      </c>
      <c r="AA1544" s="60">
        <v>41371</v>
      </c>
      <c r="AB1544" s="122">
        <v>1534</v>
      </c>
      <c r="AC1544" s="73">
        <f t="shared" si="525"/>
        <v>9.8947439999999993</v>
      </c>
      <c r="AD1544" s="65">
        <f t="shared" si="526"/>
        <v>3.2009340000000002</v>
      </c>
      <c r="AE1544" s="33">
        <f>'Calcul Es et Ea'!I1543</f>
        <v>0.72980052662835837</v>
      </c>
      <c r="AF1544" s="47">
        <f t="shared" si="532"/>
        <v>283.05474400000003</v>
      </c>
      <c r="AG1544" s="47">
        <f t="shared" si="533"/>
        <v>276.36093400000004</v>
      </c>
      <c r="AH1544" s="33">
        <f t="shared" si="534"/>
        <v>31.473398854597182</v>
      </c>
      <c r="AI1544" s="33">
        <f t="shared" si="535"/>
        <v>28.600162475784241</v>
      </c>
      <c r="AJ1544" s="25">
        <f t="shared" si="536"/>
        <v>3.5316301656867215</v>
      </c>
    </row>
    <row r="1545" spans="1:36" x14ac:dyDescent="0.45">
      <c r="A1545" s="60">
        <v>41372</v>
      </c>
      <c r="B1545" s="121">
        <v>1535</v>
      </c>
      <c r="C1545" s="89">
        <f t="shared" si="515"/>
        <v>13.774576415003187</v>
      </c>
      <c r="D1545" s="75">
        <f t="shared" si="516"/>
        <v>4.4043312068597604</v>
      </c>
      <c r="E1545" s="75">
        <f t="shared" si="517"/>
        <v>9.3702452081434267</v>
      </c>
      <c r="G1545" s="111">
        <v>41372</v>
      </c>
      <c r="H1545" s="139">
        <v>1535</v>
      </c>
      <c r="I1545" s="149">
        <f t="shared" si="518"/>
        <v>2013</v>
      </c>
      <c r="J1545" s="13">
        <f t="shared" si="519"/>
        <v>4</v>
      </c>
      <c r="K1545" s="13">
        <f t="shared" si="520"/>
        <v>8</v>
      </c>
      <c r="L1545" s="144">
        <f t="shared" si="527"/>
        <v>98</v>
      </c>
      <c r="M1545" s="23">
        <f t="shared" si="521"/>
        <v>0.99617415821334854</v>
      </c>
      <c r="N1545" s="35">
        <f t="shared" si="522"/>
        <v>0.11969198158484542</v>
      </c>
      <c r="O1545" s="87">
        <f t="shared" si="523"/>
        <v>1.7015768420529431</v>
      </c>
      <c r="P1545" s="142">
        <f t="shared" si="524"/>
        <v>30.58255976652125</v>
      </c>
      <c r="R1545" s="60">
        <v>41372</v>
      </c>
      <c r="S1545" s="121">
        <v>1535</v>
      </c>
      <c r="T1545" s="73">
        <f>'Calcul Es et Ea'!C1544</f>
        <v>13.36632</v>
      </c>
      <c r="U1545" s="65">
        <f>'Calcul Es et Ea'!D1544</f>
        <v>3.8882439999999998</v>
      </c>
      <c r="V1545" s="33">
        <f t="shared" si="528"/>
        <v>22.972395594220103</v>
      </c>
      <c r="W1545" s="33">
        <f t="shared" si="529"/>
        <v>17.889060279224918</v>
      </c>
      <c r="X1545" s="35">
        <f t="shared" si="530"/>
        <v>0.7787198425107148</v>
      </c>
      <c r="Y1545" s="25">
        <f t="shared" si="531"/>
        <v>13.774576415003187</v>
      </c>
      <c r="AA1545" s="60">
        <v>41372</v>
      </c>
      <c r="AB1545" s="121">
        <v>1535</v>
      </c>
      <c r="AC1545" s="73">
        <f t="shared" si="525"/>
        <v>13.36632</v>
      </c>
      <c r="AD1545" s="65">
        <f t="shared" si="526"/>
        <v>3.8882439999999998</v>
      </c>
      <c r="AE1545" s="33">
        <f>'Calcul Es et Ea'!I1544</f>
        <v>0.96012682066464217</v>
      </c>
      <c r="AF1545" s="47">
        <f t="shared" si="532"/>
        <v>286.52632</v>
      </c>
      <c r="AG1545" s="47">
        <f t="shared" si="533"/>
        <v>277.04824400000001</v>
      </c>
      <c r="AH1545" s="33">
        <f t="shared" si="534"/>
        <v>33.046082373663928</v>
      </c>
      <c r="AI1545" s="33">
        <f t="shared" si="535"/>
        <v>28.885740182933311</v>
      </c>
      <c r="AJ1545" s="25">
        <f t="shared" si="536"/>
        <v>4.4043312068597604</v>
      </c>
    </row>
    <row r="1546" spans="1:36" x14ac:dyDescent="0.45">
      <c r="A1546" s="60">
        <v>41373</v>
      </c>
      <c r="B1546" s="122">
        <v>1536</v>
      </c>
      <c r="C1546" s="89">
        <f t="shared" si="515"/>
        <v>10.500234054607992</v>
      </c>
      <c r="D1546" s="75">
        <f t="shared" si="516"/>
        <v>2.7032417674977314</v>
      </c>
      <c r="E1546" s="75">
        <f t="shared" si="517"/>
        <v>7.7969922871102604</v>
      </c>
      <c r="G1546" s="111">
        <v>41373</v>
      </c>
      <c r="H1546" s="140">
        <v>1536</v>
      </c>
      <c r="I1546" s="149">
        <f t="shared" si="518"/>
        <v>2013</v>
      </c>
      <c r="J1546" s="13">
        <f t="shared" si="519"/>
        <v>4</v>
      </c>
      <c r="K1546" s="13">
        <f t="shared" si="520"/>
        <v>9</v>
      </c>
      <c r="L1546" s="144">
        <f t="shared" si="527"/>
        <v>99</v>
      </c>
      <c r="M1546" s="23">
        <f t="shared" si="521"/>
        <v>0.99561051468437156</v>
      </c>
      <c r="N1546" s="35">
        <f t="shared" si="522"/>
        <v>0.1264062951202673</v>
      </c>
      <c r="O1546" s="87">
        <f t="shared" si="523"/>
        <v>1.7090361034713029</v>
      </c>
      <c r="P1546" s="142">
        <f t="shared" si="524"/>
        <v>30.857159177034827</v>
      </c>
      <c r="R1546" s="60">
        <v>41373</v>
      </c>
      <c r="S1546" s="122">
        <v>1536</v>
      </c>
      <c r="T1546" s="73">
        <f>'Calcul Es et Ea'!C1545</f>
        <v>12.05979</v>
      </c>
      <c r="U1546" s="65">
        <f>'Calcul Es et Ea'!D1545</f>
        <v>6.649788</v>
      </c>
      <c r="V1546" s="33">
        <f t="shared" si="528"/>
        <v>23.178663687421484</v>
      </c>
      <c r="W1546" s="33">
        <f t="shared" si="529"/>
        <v>13.636667603387002</v>
      </c>
      <c r="X1546" s="35">
        <f t="shared" si="530"/>
        <v>0.58832846393932969</v>
      </c>
      <c r="Y1546" s="25">
        <f t="shared" si="531"/>
        <v>10.500234054607992</v>
      </c>
      <c r="AA1546" s="60">
        <v>41373</v>
      </c>
      <c r="AB1546" s="122">
        <v>1536</v>
      </c>
      <c r="AC1546" s="73">
        <f t="shared" si="525"/>
        <v>12.05979</v>
      </c>
      <c r="AD1546" s="65">
        <f t="shared" si="526"/>
        <v>6.649788</v>
      </c>
      <c r="AE1546" s="33">
        <f>'Calcul Es et Ea'!I1545</f>
        <v>1.0769316694825166</v>
      </c>
      <c r="AF1546" s="47">
        <f t="shared" si="532"/>
        <v>285.21979000000005</v>
      </c>
      <c r="AG1546" s="47">
        <f t="shared" si="533"/>
        <v>279.80978800000003</v>
      </c>
      <c r="AH1546" s="33">
        <f t="shared" si="534"/>
        <v>32.447445854294962</v>
      </c>
      <c r="AI1546" s="33">
        <f t="shared" si="535"/>
        <v>30.054776518763919</v>
      </c>
      <c r="AJ1546" s="25">
        <f t="shared" si="536"/>
        <v>2.7032417674977314</v>
      </c>
    </row>
    <row r="1547" spans="1:36" x14ac:dyDescent="0.45">
      <c r="A1547" s="60">
        <v>41374</v>
      </c>
      <c r="B1547" s="122">
        <v>1537</v>
      </c>
      <c r="C1547" s="89">
        <f t="shared" si="515"/>
        <v>10.399466824070206</v>
      </c>
      <c r="D1547" s="75">
        <f t="shared" si="516"/>
        <v>2.5380040484130419</v>
      </c>
      <c r="E1547" s="75">
        <f t="shared" si="517"/>
        <v>7.8614627756571647</v>
      </c>
      <c r="G1547" s="111">
        <v>41374</v>
      </c>
      <c r="H1547" s="140">
        <v>1537</v>
      </c>
      <c r="I1547" s="149">
        <f t="shared" si="518"/>
        <v>2013</v>
      </c>
      <c r="J1547" s="13">
        <f t="shared" si="519"/>
        <v>4</v>
      </c>
      <c r="K1547" s="13">
        <f t="shared" si="520"/>
        <v>10</v>
      </c>
      <c r="L1547" s="144">
        <f t="shared" si="527"/>
        <v>100</v>
      </c>
      <c r="M1547" s="23">
        <f t="shared" si="521"/>
        <v>0.99504817185462646</v>
      </c>
      <c r="N1547" s="35">
        <f t="shared" si="522"/>
        <v>0.13308315174237367</v>
      </c>
      <c r="O1547" s="87">
        <f t="shared" si="523"/>
        <v>1.7164740888700512</v>
      </c>
      <c r="P1547" s="142">
        <f t="shared" si="524"/>
        <v>31.129841038607893</v>
      </c>
      <c r="R1547" s="60">
        <v>41374</v>
      </c>
      <c r="S1547" s="122">
        <v>1537</v>
      </c>
      <c r="T1547" s="73">
        <f>'Calcul Es et Ea'!C1546</f>
        <v>12.49925</v>
      </c>
      <c r="U1547" s="65">
        <f>'Calcul Es et Ea'!D1546</f>
        <v>7.2851460000000001</v>
      </c>
      <c r="V1547" s="33">
        <f t="shared" si="528"/>
        <v>23.383491394560707</v>
      </c>
      <c r="W1547" s="33">
        <f t="shared" si="529"/>
        <v>13.505801070221047</v>
      </c>
      <c r="X1547" s="35">
        <f t="shared" si="530"/>
        <v>0.57757846518003997</v>
      </c>
      <c r="Y1547" s="25">
        <f t="shared" si="531"/>
        <v>10.399466824070206</v>
      </c>
      <c r="AA1547" s="60">
        <v>41374</v>
      </c>
      <c r="AB1547" s="122">
        <v>1537</v>
      </c>
      <c r="AC1547" s="73">
        <f t="shared" si="525"/>
        <v>12.49925</v>
      </c>
      <c r="AD1547" s="65">
        <f t="shared" si="526"/>
        <v>7.2851460000000001</v>
      </c>
      <c r="AE1547" s="33">
        <f>'Calcul Es et Ea'!I1546</f>
        <v>1.1855665305126197</v>
      </c>
      <c r="AF1547" s="47">
        <f t="shared" si="532"/>
        <v>285.65925000000004</v>
      </c>
      <c r="AG1547" s="47">
        <f t="shared" si="533"/>
        <v>280.44514600000002</v>
      </c>
      <c r="AH1547" s="33">
        <f t="shared" si="534"/>
        <v>32.647885580320214</v>
      </c>
      <c r="AI1547" s="33">
        <f t="shared" si="535"/>
        <v>30.328686607452816</v>
      </c>
      <c r="AJ1547" s="25">
        <f t="shared" si="536"/>
        <v>2.5380040484130419</v>
      </c>
    </row>
    <row r="1548" spans="1:36" x14ac:dyDescent="0.45">
      <c r="A1548" s="60">
        <v>41375</v>
      </c>
      <c r="B1548" s="121">
        <v>1538</v>
      </c>
      <c r="C1548" s="89">
        <f t="shared" ref="C1548:C1611" si="537">Y1548</f>
        <v>9.1046409991853263</v>
      </c>
      <c r="D1548" s="75">
        <f t="shared" ref="D1548:D1611" si="538">AJ1548</f>
        <v>1.8872949487650106</v>
      </c>
      <c r="E1548" s="75">
        <f t="shared" ref="E1548:E1611" si="539">C1548-D1548</f>
        <v>7.217346050420316</v>
      </c>
      <c r="G1548" s="111">
        <v>41375</v>
      </c>
      <c r="H1548" s="139">
        <v>1538</v>
      </c>
      <c r="I1548" s="149">
        <f t="shared" ref="I1548:I1611" si="540">YEAR(G1548)</f>
        <v>2013</v>
      </c>
      <c r="J1548" s="13">
        <f t="shared" ref="J1548:J1611" si="541">MONTH(G1548)</f>
        <v>4</v>
      </c>
      <c r="K1548" s="13">
        <f t="shared" ref="K1548:K1611" si="542">DAY(G1548)</f>
        <v>11</v>
      </c>
      <c r="L1548" s="144">
        <f t="shared" si="527"/>
        <v>101</v>
      </c>
      <c r="M1548" s="23">
        <f t="shared" ref="M1548:M1611" si="543">1+0.033*COS(2*PI()*L1548/365)</f>
        <v>0.99448729635843003</v>
      </c>
      <c r="N1548" s="35">
        <f t="shared" ref="N1548:N1611" si="544">0.409*SIN((2*PI()*L1548/365-1.39))</f>
        <v>0.13972057295444923</v>
      </c>
      <c r="O1548" s="87">
        <f t="shared" ref="O1548:O1611" si="545">ACOS(-TAN($K$5)*TAN(N1548))</f>
        <v>1.7238894085797309</v>
      </c>
      <c r="P1548" s="142">
        <f t="shared" ref="P1548:P1611" si="546">$E$3*M1548*(O1548*SIN($K$5)*SIN(N1548)+COS($K$5)*COS(N1548)*SIN(O1548))</f>
        <v>31.400520800446365</v>
      </c>
      <c r="R1548" s="60">
        <v>41375</v>
      </c>
      <c r="S1548" s="121">
        <v>1538</v>
      </c>
      <c r="T1548" s="73">
        <f>'Calcul Es et Ea'!C1547</f>
        <v>13.79781</v>
      </c>
      <c r="U1548" s="65">
        <f>'Calcul Es et Ea'!D1547</f>
        <v>9.8698840000000008</v>
      </c>
      <c r="V1548" s="33">
        <f t="shared" si="528"/>
        <v>23.586815204463292</v>
      </c>
      <c r="W1548" s="33">
        <f t="shared" si="529"/>
        <v>11.824209089851072</v>
      </c>
      <c r="X1548" s="35">
        <f t="shared" si="530"/>
        <v>0.50130587734513632</v>
      </c>
      <c r="Y1548" s="25">
        <f t="shared" si="531"/>
        <v>9.1046409991853263</v>
      </c>
      <c r="AA1548" s="60">
        <v>41375</v>
      </c>
      <c r="AB1548" s="121">
        <v>1538</v>
      </c>
      <c r="AC1548" s="73">
        <f t="shared" ref="AC1548:AC1611" si="547">T1548</f>
        <v>13.79781</v>
      </c>
      <c r="AD1548" s="65">
        <f t="shared" ref="AD1548:AD1611" si="548">U1548</f>
        <v>9.8698840000000008</v>
      </c>
      <c r="AE1548" s="33">
        <f>'Calcul Es et Ea'!I1547</f>
        <v>1.3304479000395348</v>
      </c>
      <c r="AF1548" s="47">
        <f t="shared" si="532"/>
        <v>286.95781000000005</v>
      </c>
      <c r="AG1548" s="47">
        <f t="shared" si="533"/>
        <v>283.02988400000004</v>
      </c>
      <c r="AH1548" s="33">
        <f t="shared" si="534"/>
        <v>33.245593486566037</v>
      </c>
      <c r="AI1548" s="33">
        <f t="shared" si="535"/>
        <v>31.46234338720128</v>
      </c>
      <c r="AJ1548" s="25">
        <f t="shared" si="536"/>
        <v>1.8872949487650106</v>
      </c>
    </row>
    <row r="1549" spans="1:36" x14ac:dyDescent="0.45">
      <c r="A1549" s="60">
        <v>41376</v>
      </c>
      <c r="B1549" s="122">
        <v>1539</v>
      </c>
      <c r="C1549" s="89">
        <f t="shared" si="537"/>
        <v>12.162787992463258</v>
      </c>
      <c r="D1549" s="75">
        <f t="shared" si="538"/>
        <v>3.306562476279189</v>
      </c>
      <c r="E1549" s="75">
        <f t="shared" si="539"/>
        <v>8.8562255161840682</v>
      </c>
      <c r="G1549" s="111">
        <v>41376</v>
      </c>
      <c r="H1549" s="140">
        <v>1539</v>
      </c>
      <c r="I1549" s="149">
        <f t="shared" si="540"/>
        <v>2013</v>
      </c>
      <c r="J1549" s="13">
        <f t="shared" si="541"/>
        <v>4</v>
      </c>
      <c r="K1549" s="13">
        <f t="shared" si="542"/>
        <v>12</v>
      </c>
      <c r="L1549" s="144">
        <f t="shared" ref="L1549:L1612" si="549">L1548+1</f>
        <v>102</v>
      </c>
      <c r="M1549" s="23">
        <f t="shared" si="543"/>
        <v>0.99392805439529652</v>
      </c>
      <c r="N1549" s="35">
        <f t="shared" si="544"/>
        <v>0.14631659194534136</v>
      </c>
      <c r="O1549" s="87">
        <f t="shared" si="545"/>
        <v>1.7312806379877397</v>
      </c>
      <c r="P1549" s="142">
        <f t="shared" si="546"/>
        <v>31.669115362148524</v>
      </c>
      <c r="R1549" s="60">
        <v>41376</v>
      </c>
      <c r="S1549" s="122">
        <v>1539</v>
      </c>
      <c r="T1549" s="73">
        <f>'Calcul Es et Ea'!C1548</f>
        <v>14.919219999999999</v>
      </c>
      <c r="U1549" s="65">
        <f>'Calcul Es et Ea'!D1548</f>
        <v>8.0278469999999995</v>
      </c>
      <c r="V1549" s="33">
        <f t="shared" si="528"/>
        <v>23.788572695431487</v>
      </c>
      <c r="W1549" s="33">
        <f t="shared" si="529"/>
        <v>15.795828561640596</v>
      </c>
      <c r="X1549" s="35">
        <f t="shared" si="530"/>
        <v>0.66400909225941618</v>
      </c>
      <c r="Y1549" s="25">
        <f t="shared" si="531"/>
        <v>12.162787992463258</v>
      </c>
      <c r="AA1549" s="60">
        <v>41376</v>
      </c>
      <c r="AB1549" s="122">
        <v>1539</v>
      </c>
      <c r="AC1549" s="73">
        <f t="shared" si="547"/>
        <v>14.919219999999999</v>
      </c>
      <c r="AD1549" s="65">
        <f t="shared" si="548"/>
        <v>8.0278469999999995</v>
      </c>
      <c r="AE1549" s="33">
        <f>'Calcul Es et Ea'!I1548</f>
        <v>1.1807189014630428</v>
      </c>
      <c r="AF1549" s="47">
        <f t="shared" si="532"/>
        <v>288.07922000000002</v>
      </c>
      <c r="AG1549" s="47">
        <f t="shared" si="533"/>
        <v>281.18784700000003</v>
      </c>
      <c r="AH1549" s="33">
        <f t="shared" si="534"/>
        <v>33.768333098156745</v>
      </c>
      <c r="AI1549" s="33">
        <f t="shared" si="535"/>
        <v>30.651242145568464</v>
      </c>
      <c r="AJ1549" s="25">
        <f t="shared" si="536"/>
        <v>3.306562476279189</v>
      </c>
    </row>
    <row r="1550" spans="1:36" x14ac:dyDescent="0.45">
      <c r="A1550" s="60">
        <v>41377</v>
      </c>
      <c r="B1550" s="122">
        <v>1540</v>
      </c>
      <c r="C1550" s="89">
        <f t="shared" si="537"/>
        <v>15.766364025093482</v>
      </c>
      <c r="D1550" s="75">
        <f t="shared" si="538"/>
        <v>4.7567218822086721</v>
      </c>
      <c r="E1550" s="75">
        <f t="shared" si="539"/>
        <v>11.009642142884811</v>
      </c>
      <c r="G1550" s="111">
        <v>41377</v>
      </c>
      <c r="H1550" s="140">
        <v>1540</v>
      </c>
      <c r="I1550" s="149">
        <f t="shared" si="540"/>
        <v>2013</v>
      </c>
      <c r="J1550" s="13">
        <f t="shared" si="541"/>
        <v>4</v>
      </c>
      <c r="K1550" s="13">
        <f t="shared" si="542"/>
        <v>13</v>
      </c>
      <c r="L1550" s="144">
        <f t="shared" si="549"/>
        <v>103</v>
      </c>
      <c r="M1550" s="23">
        <f t="shared" si="543"/>
        <v>0.99337061168068908</v>
      </c>
      <c r="N1550" s="35">
        <f t="shared" si="544"/>
        <v>0.1528692541722694</v>
      </c>
      <c r="O1550" s="87">
        <f t="shared" si="545"/>
        <v>1.7386463159798073</v>
      </c>
      <c r="P1550" s="142">
        <f t="shared" si="546"/>
        <v>31.935543094423455</v>
      </c>
      <c r="R1550" s="60">
        <v>41377</v>
      </c>
      <c r="S1550" s="122">
        <v>1540</v>
      </c>
      <c r="T1550" s="73">
        <f>'Calcul Es et Ea'!C1549</f>
        <v>17.43441</v>
      </c>
      <c r="U1550" s="65">
        <f>'Calcul Es et Ea'!D1549</f>
        <v>6.046977</v>
      </c>
      <c r="V1550" s="33">
        <f t="shared" si="528"/>
        <v>23.988702550807123</v>
      </c>
      <c r="W1550" s="33">
        <f t="shared" si="529"/>
        <v>20.47579743518634</v>
      </c>
      <c r="X1550" s="35">
        <f t="shared" si="530"/>
        <v>0.85356002025617728</v>
      </c>
      <c r="Y1550" s="25">
        <f t="shared" si="531"/>
        <v>15.766364025093482</v>
      </c>
      <c r="AA1550" s="60">
        <v>41377</v>
      </c>
      <c r="AB1550" s="122">
        <v>1540</v>
      </c>
      <c r="AC1550" s="73">
        <f t="shared" si="547"/>
        <v>17.43441</v>
      </c>
      <c r="AD1550" s="65">
        <f t="shared" si="548"/>
        <v>6.046977</v>
      </c>
      <c r="AE1550" s="33">
        <f>'Calcul Es et Ea'!I1549</f>
        <v>1.2559743040133313</v>
      </c>
      <c r="AF1550" s="47">
        <f t="shared" si="532"/>
        <v>290.59441000000004</v>
      </c>
      <c r="AG1550" s="47">
        <f t="shared" si="533"/>
        <v>279.20697700000005</v>
      </c>
      <c r="AH1550" s="33">
        <f t="shared" si="534"/>
        <v>34.9631792142047</v>
      </c>
      <c r="AI1550" s="33">
        <f t="shared" si="535"/>
        <v>29.796617043787947</v>
      </c>
      <c r="AJ1550" s="25">
        <f t="shared" si="536"/>
        <v>4.7567218822086721</v>
      </c>
    </row>
    <row r="1551" spans="1:36" x14ac:dyDescent="0.45">
      <c r="A1551" s="60">
        <v>41378</v>
      </c>
      <c r="B1551" s="121">
        <v>1541</v>
      </c>
      <c r="C1551" s="89">
        <f t="shared" si="537"/>
        <v>17.056198785528316</v>
      </c>
      <c r="D1551" s="75">
        <f t="shared" si="538"/>
        <v>5.1947703008853283</v>
      </c>
      <c r="E1551" s="75">
        <f t="shared" si="539"/>
        <v>11.861428484642989</v>
      </c>
      <c r="G1551" s="111">
        <v>41378</v>
      </c>
      <c r="H1551" s="139">
        <v>1541</v>
      </c>
      <c r="I1551" s="149">
        <f t="shared" si="540"/>
        <v>2013</v>
      </c>
      <c r="J1551" s="13">
        <f t="shared" si="541"/>
        <v>4</v>
      </c>
      <c r="K1551" s="13">
        <f t="shared" si="542"/>
        <v>14</v>
      </c>
      <c r="L1551" s="144">
        <f t="shared" si="549"/>
        <v>104</v>
      </c>
      <c r="M1551" s="23">
        <f t="shared" si="543"/>
        <v>0.99281513339691441</v>
      </c>
      <c r="N1551" s="35">
        <f t="shared" si="544"/>
        <v>0.15937661793999758</v>
      </c>
      <c r="O1551" s="87">
        <f t="shared" si="545"/>
        <v>1.7459849434286459</v>
      </c>
      <c r="P1551" s="142">
        <f t="shared" si="546"/>
        <v>32.199723856829877</v>
      </c>
      <c r="R1551" s="60">
        <v>41378</v>
      </c>
      <c r="S1551" s="121">
        <v>1541</v>
      </c>
      <c r="T1551" s="73">
        <f>'Calcul Es et Ea'!C1550</f>
        <v>23.473089999999999</v>
      </c>
      <c r="U1551" s="65">
        <f>'Calcul Es et Ea'!D1550</f>
        <v>10.36403</v>
      </c>
      <c r="V1551" s="33">
        <f t="shared" si="528"/>
        <v>24.187144572296333</v>
      </c>
      <c r="W1551" s="33">
        <f t="shared" si="529"/>
        <v>22.15090751367314</v>
      </c>
      <c r="X1551" s="35">
        <f t="shared" si="530"/>
        <v>0.91581325143458747</v>
      </c>
      <c r="Y1551" s="25">
        <f t="shared" si="531"/>
        <v>17.056198785528316</v>
      </c>
      <c r="AA1551" s="60">
        <v>41378</v>
      </c>
      <c r="AB1551" s="121">
        <v>1541</v>
      </c>
      <c r="AC1551" s="73">
        <f t="shared" si="547"/>
        <v>23.473089999999999</v>
      </c>
      <c r="AD1551" s="65">
        <f t="shared" si="548"/>
        <v>10.36403</v>
      </c>
      <c r="AE1551" s="33">
        <f>'Calcul Es et Ea'!I1550</f>
        <v>1.5039565784836293</v>
      </c>
      <c r="AF1551" s="47">
        <f t="shared" si="532"/>
        <v>296.63309000000004</v>
      </c>
      <c r="AG1551" s="47">
        <f t="shared" si="533"/>
        <v>283.52403000000004</v>
      </c>
      <c r="AH1551" s="33">
        <f t="shared" si="534"/>
        <v>37.961230056442822</v>
      </c>
      <c r="AI1551" s="33">
        <f t="shared" si="535"/>
        <v>31.68264173738358</v>
      </c>
      <c r="AJ1551" s="25">
        <f t="shared" si="536"/>
        <v>5.1947703008853283</v>
      </c>
    </row>
    <row r="1552" spans="1:36" x14ac:dyDescent="0.45">
      <c r="A1552" s="60">
        <v>41379</v>
      </c>
      <c r="B1552" s="122">
        <v>1542</v>
      </c>
      <c r="C1552" s="89">
        <f t="shared" si="537"/>
        <v>12.828521829038131</v>
      </c>
      <c r="D1552" s="75">
        <f t="shared" si="538"/>
        <v>3.3455620409682951</v>
      </c>
      <c r="E1552" s="75">
        <f t="shared" si="539"/>
        <v>9.4829597880698362</v>
      </c>
      <c r="G1552" s="111">
        <v>41379</v>
      </c>
      <c r="H1552" s="140">
        <v>1542</v>
      </c>
      <c r="I1552" s="149">
        <f t="shared" si="540"/>
        <v>2013</v>
      </c>
      <c r="J1552" s="13">
        <f t="shared" si="541"/>
        <v>4</v>
      </c>
      <c r="K1552" s="13">
        <f t="shared" si="542"/>
        <v>15</v>
      </c>
      <c r="L1552" s="144">
        <f t="shared" si="549"/>
        <v>105</v>
      </c>
      <c r="M1552" s="23">
        <f t="shared" si="543"/>
        <v>0.99226178414417643</v>
      </c>
      <c r="N1552" s="35">
        <f t="shared" si="544"/>
        <v>0.16583675497620104</v>
      </c>
      <c r="O1552" s="87">
        <f t="shared" si="545"/>
        <v>1.7532949817340886</v>
      </c>
      <c r="P1552" s="142">
        <f t="shared" si="546"/>
        <v>32.46157901257989</v>
      </c>
      <c r="R1552" s="60">
        <v>41379</v>
      </c>
      <c r="S1552" s="122">
        <v>1542</v>
      </c>
      <c r="T1552" s="73">
        <f>'Calcul Es et Ea'!C1551</f>
        <v>18.394079999999999</v>
      </c>
      <c r="U1552" s="65">
        <f>'Calcul Es et Ea'!D1551</f>
        <v>11.0974</v>
      </c>
      <c r="V1552" s="33">
        <f t="shared" si="528"/>
        <v>24.383839691089513</v>
      </c>
      <c r="W1552" s="33">
        <f t="shared" si="529"/>
        <v>16.660417959789779</v>
      </c>
      <c r="X1552" s="35">
        <f t="shared" si="530"/>
        <v>0.68325654084241405</v>
      </c>
      <c r="Y1552" s="25">
        <f t="shared" si="531"/>
        <v>12.828521829038131</v>
      </c>
      <c r="AA1552" s="60">
        <v>41379</v>
      </c>
      <c r="AB1552" s="122">
        <v>1542</v>
      </c>
      <c r="AC1552" s="73">
        <f t="shared" si="547"/>
        <v>18.394079999999999</v>
      </c>
      <c r="AD1552" s="65">
        <f t="shared" si="548"/>
        <v>11.0974</v>
      </c>
      <c r="AE1552" s="33">
        <f>'Calcul Es et Ea'!I1551</f>
        <v>1.4171743128164045</v>
      </c>
      <c r="AF1552" s="47">
        <f t="shared" si="532"/>
        <v>291.55408</v>
      </c>
      <c r="AG1552" s="47">
        <f t="shared" si="533"/>
        <v>284.25740000000002</v>
      </c>
      <c r="AH1552" s="33">
        <f t="shared" si="534"/>
        <v>35.427327042062458</v>
      </c>
      <c r="AI1552" s="33">
        <f t="shared" si="535"/>
        <v>32.011720090541367</v>
      </c>
      <c r="AJ1552" s="25">
        <f t="shared" si="536"/>
        <v>3.3455620409682951</v>
      </c>
    </row>
    <row r="1553" spans="1:36" x14ac:dyDescent="0.45">
      <c r="A1553" s="60">
        <v>41380</v>
      </c>
      <c r="B1553" s="122">
        <v>1543</v>
      </c>
      <c r="C1553" s="89">
        <f t="shared" si="537"/>
        <v>13.991666602538897</v>
      </c>
      <c r="D1553" s="75">
        <f t="shared" si="538"/>
        <v>3.8918890122558234</v>
      </c>
      <c r="E1553" s="75">
        <f t="shared" si="539"/>
        <v>10.099777590283074</v>
      </c>
      <c r="G1553" s="111">
        <v>41380</v>
      </c>
      <c r="H1553" s="140">
        <v>1543</v>
      </c>
      <c r="I1553" s="149">
        <f t="shared" si="540"/>
        <v>2013</v>
      </c>
      <c r="J1553" s="13">
        <f t="shared" si="541"/>
        <v>4</v>
      </c>
      <c r="K1553" s="13">
        <f t="shared" si="542"/>
        <v>16</v>
      </c>
      <c r="L1553" s="144">
        <f t="shared" si="549"/>
        <v>106</v>
      </c>
      <c r="M1553" s="23">
        <f t="shared" si="543"/>
        <v>0.99171072789180092</v>
      </c>
      <c r="N1553" s="35">
        <f t="shared" si="544"/>
        <v>0.17224775100285461</v>
      </c>
      <c r="O1553" s="87">
        <f t="shared" si="545"/>
        <v>1.7605748514193003</v>
      </c>
      <c r="P1553" s="142">
        <f t="shared" si="546"/>
        <v>32.721031440461715</v>
      </c>
      <c r="R1553" s="60">
        <v>41380</v>
      </c>
      <c r="S1553" s="122">
        <v>1543</v>
      </c>
      <c r="T1553" s="73">
        <f>'Calcul Es et Ea'!C1552</f>
        <v>17.471800000000002</v>
      </c>
      <c r="U1553" s="65">
        <f>'Calcul Es et Ea'!D1552</f>
        <v>8.9290780000000005</v>
      </c>
      <c r="V1553" s="33">
        <f t="shared" si="528"/>
        <v>24.578729976817222</v>
      </c>
      <c r="W1553" s="33">
        <f t="shared" si="529"/>
        <v>18.170995587712852</v>
      </c>
      <c r="X1553" s="35">
        <f t="shared" si="530"/>
        <v>0.7392975798526541</v>
      </c>
      <c r="Y1553" s="25">
        <f t="shared" si="531"/>
        <v>13.991666602538897</v>
      </c>
      <c r="AA1553" s="60">
        <v>41380</v>
      </c>
      <c r="AB1553" s="122">
        <v>1543</v>
      </c>
      <c r="AC1553" s="73">
        <f t="shared" si="547"/>
        <v>17.471800000000002</v>
      </c>
      <c r="AD1553" s="65">
        <f t="shared" si="548"/>
        <v>8.9290780000000005</v>
      </c>
      <c r="AE1553" s="33">
        <f>'Calcul Es et Ea'!I1552</f>
        <v>1.2751192364480664</v>
      </c>
      <c r="AF1553" s="47">
        <f t="shared" si="532"/>
        <v>290.6318</v>
      </c>
      <c r="AG1553" s="47">
        <f t="shared" si="533"/>
        <v>282.08907800000003</v>
      </c>
      <c r="AH1553" s="33">
        <f t="shared" si="534"/>
        <v>34.981177159828732</v>
      </c>
      <c r="AI1553" s="33">
        <f t="shared" si="535"/>
        <v>31.046094755137236</v>
      </c>
      <c r="AJ1553" s="25">
        <f t="shared" si="536"/>
        <v>3.8918890122558234</v>
      </c>
    </row>
    <row r="1554" spans="1:36" x14ac:dyDescent="0.45">
      <c r="A1554" s="60">
        <v>41381</v>
      </c>
      <c r="B1554" s="121">
        <v>1544</v>
      </c>
      <c r="C1554" s="89">
        <f t="shared" si="537"/>
        <v>20.22613643549721</v>
      </c>
      <c r="D1554" s="75">
        <f t="shared" si="538"/>
        <v>5.6094800347234655</v>
      </c>
      <c r="E1554" s="75">
        <f t="shared" si="539"/>
        <v>14.616656400773746</v>
      </c>
      <c r="G1554" s="111">
        <v>41381</v>
      </c>
      <c r="H1554" s="139">
        <v>1544</v>
      </c>
      <c r="I1554" s="149">
        <f t="shared" si="540"/>
        <v>2013</v>
      </c>
      <c r="J1554" s="13">
        <f t="shared" si="541"/>
        <v>4</v>
      </c>
      <c r="K1554" s="13">
        <f t="shared" si="542"/>
        <v>17</v>
      </c>
      <c r="L1554" s="144">
        <f t="shared" si="549"/>
        <v>107</v>
      </c>
      <c r="M1554" s="23">
        <f t="shared" si="543"/>
        <v>0.99116212792964831</v>
      </c>
      <c r="N1554" s="35">
        <f t="shared" si="544"/>
        <v>0.17860770630347517</v>
      </c>
      <c r="O1554" s="87">
        <f t="shared" si="545"/>
        <v>1.7678229307879241</v>
      </c>
      <c r="P1554" s="142">
        <f t="shared" si="546"/>
        <v>32.978005543944818</v>
      </c>
      <c r="R1554" s="60">
        <v>41381</v>
      </c>
      <c r="S1554" s="121">
        <v>1544</v>
      </c>
      <c r="T1554" s="73">
        <f>'Calcul Es et Ea'!C1553</f>
        <v>25.644290000000002</v>
      </c>
      <c r="U1554" s="65">
        <f>'Calcul Es et Ea'!D1553</f>
        <v>8.0695689999999995</v>
      </c>
      <c r="V1554" s="33">
        <f t="shared" si="528"/>
        <v>24.771758644389593</v>
      </c>
      <c r="W1554" s="33">
        <f t="shared" si="529"/>
        <v>26.267709656489881</v>
      </c>
      <c r="X1554" s="35">
        <f t="shared" si="530"/>
        <v>1</v>
      </c>
      <c r="Y1554" s="25">
        <f t="shared" si="531"/>
        <v>20.22613643549721</v>
      </c>
      <c r="AA1554" s="60">
        <v>41381</v>
      </c>
      <c r="AB1554" s="121">
        <v>1544</v>
      </c>
      <c r="AC1554" s="73">
        <f t="shared" si="547"/>
        <v>25.644290000000002</v>
      </c>
      <c r="AD1554" s="65">
        <f t="shared" si="548"/>
        <v>8.0695689999999995</v>
      </c>
      <c r="AE1554" s="33">
        <f>'Calcul Es et Ea'!I1553</f>
        <v>1.6377552953134751</v>
      </c>
      <c r="AF1554" s="47">
        <f t="shared" si="532"/>
        <v>298.80429000000004</v>
      </c>
      <c r="AG1554" s="47">
        <f t="shared" si="533"/>
        <v>281.22956900000003</v>
      </c>
      <c r="AH1554" s="33">
        <f t="shared" si="534"/>
        <v>39.084918171403238</v>
      </c>
      <c r="AI1554" s="33">
        <f t="shared" si="535"/>
        <v>30.669438035491734</v>
      </c>
      <c r="AJ1554" s="25">
        <f t="shared" si="536"/>
        <v>5.6094800347234655</v>
      </c>
    </row>
    <row r="1555" spans="1:36" x14ac:dyDescent="0.45">
      <c r="A1555" s="60">
        <v>41382</v>
      </c>
      <c r="B1555" s="122">
        <v>1545</v>
      </c>
      <c r="C1555" s="89">
        <f t="shared" si="537"/>
        <v>12.967953320680294</v>
      </c>
      <c r="D1555" s="75">
        <f t="shared" si="538"/>
        <v>3.4810454053085267</v>
      </c>
      <c r="E1555" s="75">
        <f t="shared" si="539"/>
        <v>9.4869079153717681</v>
      </c>
      <c r="G1555" s="111">
        <v>41382</v>
      </c>
      <c r="H1555" s="140">
        <v>1545</v>
      </c>
      <c r="I1555" s="149">
        <f t="shared" si="540"/>
        <v>2013</v>
      </c>
      <c r="J1555" s="13">
        <f t="shared" si="541"/>
        <v>4</v>
      </c>
      <c r="K1555" s="13">
        <f t="shared" si="542"/>
        <v>18</v>
      </c>
      <c r="L1555" s="144">
        <f t="shared" si="549"/>
        <v>108</v>
      </c>
      <c r="M1555" s="23">
        <f t="shared" si="543"/>
        <v>0.99061614681972687</v>
      </c>
      <c r="N1555" s="35">
        <f t="shared" si="544"/>
        <v>0.18491473628604796</v>
      </c>
      <c r="O1555" s="87">
        <f t="shared" si="545"/>
        <v>1.7750375546473012</v>
      </c>
      <c r="P1555" s="142">
        <f t="shared" si="546"/>
        <v>33.23242725753947</v>
      </c>
      <c r="R1555" s="60">
        <v>41382</v>
      </c>
      <c r="S1555" s="122">
        <v>1545</v>
      </c>
      <c r="T1555" s="73">
        <f>'Calcul Es et Ea'!C1554</f>
        <v>16.40042</v>
      </c>
      <c r="U1555" s="65">
        <f>'Calcul Es et Ea'!D1554</f>
        <v>9.2861539999999998</v>
      </c>
      <c r="V1555" s="33">
        <f t="shared" si="528"/>
        <v>24.962870058773351</v>
      </c>
      <c r="W1555" s="33">
        <f t="shared" si="529"/>
        <v>16.841497819065317</v>
      </c>
      <c r="X1555" s="35">
        <f t="shared" si="530"/>
        <v>0.67466191905871298</v>
      </c>
      <c r="Y1555" s="25">
        <f t="shared" si="531"/>
        <v>12.967953320680294</v>
      </c>
      <c r="AA1555" s="60">
        <v>41382</v>
      </c>
      <c r="AB1555" s="122">
        <v>1545</v>
      </c>
      <c r="AC1555" s="73">
        <f t="shared" si="547"/>
        <v>16.40042</v>
      </c>
      <c r="AD1555" s="65">
        <f t="shared" si="548"/>
        <v>9.2861539999999998</v>
      </c>
      <c r="AE1555" s="33">
        <f>'Calcul Es et Ea'!I1554</f>
        <v>1.1626729849630129</v>
      </c>
      <c r="AF1555" s="47">
        <f t="shared" si="532"/>
        <v>289.56042000000002</v>
      </c>
      <c r="AG1555" s="47">
        <f t="shared" si="533"/>
        <v>282.44615400000004</v>
      </c>
      <c r="AH1555" s="33">
        <f t="shared" si="534"/>
        <v>34.468206393177212</v>
      </c>
      <c r="AI1555" s="33">
        <f t="shared" si="535"/>
        <v>31.203589434000982</v>
      </c>
      <c r="AJ1555" s="25">
        <f t="shared" si="536"/>
        <v>3.4810454053085267</v>
      </c>
    </row>
    <row r="1556" spans="1:36" x14ac:dyDescent="0.45">
      <c r="A1556" s="60">
        <v>41383</v>
      </c>
      <c r="B1556" s="122">
        <v>1546</v>
      </c>
      <c r="C1556" s="89">
        <f t="shared" si="537"/>
        <v>16.715081916733013</v>
      </c>
      <c r="D1556" s="75">
        <f t="shared" si="538"/>
        <v>5.2199380330734231</v>
      </c>
      <c r="E1556" s="75">
        <f t="shared" si="539"/>
        <v>11.495143883659591</v>
      </c>
      <c r="G1556" s="111">
        <v>41383</v>
      </c>
      <c r="H1556" s="140">
        <v>1546</v>
      </c>
      <c r="I1556" s="149">
        <f t="shared" si="540"/>
        <v>2013</v>
      </c>
      <c r="J1556" s="13">
        <f t="shared" si="541"/>
        <v>4</v>
      </c>
      <c r="K1556" s="13">
        <f t="shared" si="542"/>
        <v>19</v>
      </c>
      <c r="L1556" s="144">
        <f t="shared" si="549"/>
        <v>109</v>
      </c>
      <c r="M1556" s="23">
        <f t="shared" si="543"/>
        <v>0.99007294634802301</v>
      </c>
      <c r="N1556" s="35">
        <f t="shared" si="544"/>
        <v>0.19116697204147237</v>
      </c>
      <c r="O1556" s="87">
        <f t="shared" si="545"/>
        <v>1.7822170131031925</v>
      </c>
      <c r="P1556" s="142">
        <f t="shared" si="546"/>
        <v>33.484224050492372</v>
      </c>
      <c r="R1556" s="60">
        <v>41383</v>
      </c>
      <c r="S1556" s="122">
        <v>1546</v>
      </c>
      <c r="T1556" s="73">
        <f>'Calcul Es et Ea'!C1555</f>
        <v>15.3452</v>
      </c>
      <c r="U1556" s="65">
        <f>'Calcul Es et Ea'!D1555</f>
        <v>3.7026560000000002</v>
      </c>
      <c r="V1556" s="33">
        <f t="shared" si="528"/>
        <v>25.152009737767852</v>
      </c>
      <c r="W1556" s="33">
        <f t="shared" si="529"/>
        <v>21.707898593159758</v>
      </c>
      <c r="X1556" s="35">
        <f t="shared" si="530"/>
        <v>0.86306815318075869</v>
      </c>
      <c r="Y1556" s="25">
        <f t="shared" si="531"/>
        <v>16.715081916733013</v>
      </c>
      <c r="AA1556" s="60">
        <v>41383</v>
      </c>
      <c r="AB1556" s="122">
        <v>1546</v>
      </c>
      <c r="AC1556" s="73">
        <f t="shared" si="547"/>
        <v>15.3452</v>
      </c>
      <c r="AD1556" s="65">
        <f t="shared" si="548"/>
        <v>3.7026560000000002</v>
      </c>
      <c r="AE1556" s="33">
        <f>'Calcul Es et Ea'!I1555</f>
        <v>0.94346584614307227</v>
      </c>
      <c r="AF1556" s="47">
        <f t="shared" si="532"/>
        <v>288.5052</v>
      </c>
      <c r="AG1556" s="47">
        <f t="shared" si="533"/>
        <v>276.86265600000002</v>
      </c>
      <c r="AH1556" s="33">
        <f t="shared" si="534"/>
        <v>33.968508197636055</v>
      </c>
      <c r="AI1556" s="33">
        <f t="shared" si="535"/>
        <v>28.808418451206173</v>
      </c>
      <c r="AJ1556" s="25">
        <f t="shared" si="536"/>
        <v>5.2199380330734231</v>
      </c>
    </row>
    <row r="1557" spans="1:36" x14ac:dyDescent="0.45">
      <c r="A1557" s="60">
        <v>41384</v>
      </c>
      <c r="B1557" s="121">
        <v>1547</v>
      </c>
      <c r="C1557" s="89">
        <f t="shared" si="537"/>
        <v>16.881924087860821</v>
      </c>
      <c r="D1557" s="75">
        <f t="shared" si="538"/>
        <v>5.3165768894448542</v>
      </c>
      <c r="E1557" s="75">
        <f t="shared" si="539"/>
        <v>11.565347198415967</v>
      </c>
      <c r="G1557" s="111">
        <v>41384</v>
      </c>
      <c r="H1557" s="139">
        <v>1547</v>
      </c>
      <c r="I1557" s="149">
        <f t="shared" si="540"/>
        <v>2013</v>
      </c>
      <c r="J1557" s="13">
        <f t="shared" si="541"/>
        <v>4</v>
      </c>
      <c r="K1557" s="13">
        <f t="shared" si="542"/>
        <v>20</v>
      </c>
      <c r="L1557" s="144">
        <f t="shared" si="549"/>
        <v>110</v>
      </c>
      <c r="M1557" s="23">
        <f t="shared" si="543"/>
        <v>0.98953268747655954</v>
      </c>
      <c r="N1557" s="35">
        <f t="shared" si="544"/>
        <v>0.19736256089735987</v>
      </c>
      <c r="O1557" s="87">
        <f t="shared" si="545"/>
        <v>1.7893595504317106</v>
      </c>
      <c r="P1557" s="142">
        <f t="shared" si="546"/>
        <v>33.733324927907503</v>
      </c>
      <c r="R1557" s="60">
        <v>41384</v>
      </c>
      <c r="S1557" s="121">
        <v>1547</v>
      </c>
      <c r="T1557" s="73">
        <f>'Calcul Es et Ea'!C1556</f>
        <v>15.02242</v>
      </c>
      <c r="U1557" s="65">
        <f>'Calcul Es et Ea'!D1556</f>
        <v>3.3210440000000001</v>
      </c>
      <c r="V1557" s="33">
        <f t="shared" si="528"/>
        <v>25.339124352847001</v>
      </c>
      <c r="W1557" s="33">
        <f t="shared" si="529"/>
        <v>21.924576737481583</v>
      </c>
      <c r="X1557" s="35">
        <f t="shared" si="530"/>
        <v>0.86524602950686524</v>
      </c>
      <c r="Y1557" s="25">
        <f t="shared" si="531"/>
        <v>16.881924087860821</v>
      </c>
      <c r="AA1557" s="60">
        <v>41384</v>
      </c>
      <c r="AB1557" s="121">
        <v>1547</v>
      </c>
      <c r="AC1557" s="73">
        <f t="shared" si="547"/>
        <v>15.02242</v>
      </c>
      <c r="AD1557" s="65">
        <f t="shared" si="548"/>
        <v>3.3210440000000001</v>
      </c>
      <c r="AE1557" s="33">
        <f>'Calcul Es et Ea'!I1556</f>
        <v>0.88798914618019309</v>
      </c>
      <c r="AF1557" s="47">
        <f t="shared" si="532"/>
        <v>288.18242000000004</v>
      </c>
      <c r="AG1557" s="47">
        <f t="shared" si="533"/>
        <v>276.481044</v>
      </c>
      <c r="AH1557" s="33">
        <f t="shared" si="534"/>
        <v>33.81674707313671</v>
      </c>
      <c r="AI1557" s="33">
        <f t="shared" si="535"/>
        <v>28.649914885642069</v>
      </c>
      <c r="AJ1557" s="25">
        <f t="shared" si="536"/>
        <v>5.3165768894448542</v>
      </c>
    </row>
    <row r="1558" spans="1:36" x14ac:dyDescent="0.45">
      <c r="A1558" s="60">
        <v>41385</v>
      </c>
      <c r="B1558" s="122">
        <v>1548</v>
      </c>
      <c r="C1558" s="89">
        <f t="shared" si="537"/>
        <v>19.120486199295812</v>
      </c>
      <c r="D1558" s="75">
        <f t="shared" si="538"/>
        <v>6.2318861607487452</v>
      </c>
      <c r="E1558" s="75">
        <f t="shared" si="539"/>
        <v>12.888600038547066</v>
      </c>
      <c r="G1558" s="111">
        <v>41385</v>
      </c>
      <c r="H1558" s="140">
        <v>1548</v>
      </c>
      <c r="I1558" s="149">
        <f t="shared" si="540"/>
        <v>2013</v>
      </c>
      <c r="J1558" s="13">
        <f t="shared" si="541"/>
        <v>4</v>
      </c>
      <c r="K1558" s="13">
        <f t="shared" si="542"/>
        <v>21</v>
      </c>
      <c r="L1558" s="144">
        <f t="shared" si="549"/>
        <v>111</v>
      </c>
      <c r="M1558" s="23">
        <f t="shared" si="543"/>
        <v>0.98899553029569987</v>
      </c>
      <c r="N1558" s="35">
        <f t="shared" si="544"/>
        <v>0.2034996669670204</v>
      </c>
      <c r="O1558" s="87">
        <f t="shared" si="545"/>
        <v>1.7964633640344649</v>
      </c>
      <c r="P1558" s="142">
        <f t="shared" si="546"/>
        <v>33.979660429390393</v>
      </c>
      <c r="R1558" s="60">
        <v>41385</v>
      </c>
      <c r="S1558" s="122">
        <v>1548</v>
      </c>
      <c r="T1558" s="73">
        <f>'Calcul Es et Ea'!C1557</f>
        <v>16.178429999999999</v>
      </c>
      <c r="U1558" s="65">
        <f>'Calcul Es et Ea'!D1557</f>
        <v>1.3849229999999999</v>
      </c>
      <c r="V1558" s="33">
        <f t="shared" si="528"/>
        <v>25.524161728140889</v>
      </c>
      <c r="W1558" s="33">
        <f t="shared" si="529"/>
        <v>24.83180025882573</v>
      </c>
      <c r="X1558" s="35">
        <f t="shared" si="530"/>
        <v>0.97287427196671394</v>
      </c>
      <c r="Y1558" s="25">
        <f t="shared" si="531"/>
        <v>19.120486199295812</v>
      </c>
      <c r="AA1558" s="60">
        <v>41385</v>
      </c>
      <c r="AB1558" s="122">
        <v>1548</v>
      </c>
      <c r="AC1558" s="73">
        <f t="shared" si="547"/>
        <v>16.178429999999999</v>
      </c>
      <c r="AD1558" s="65">
        <f t="shared" si="548"/>
        <v>1.3849229999999999</v>
      </c>
      <c r="AE1558" s="33">
        <f>'Calcul Es et Ea'!I1557</f>
        <v>0.88982202205054572</v>
      </c>
      <c r="AF1558" s="47">
        <f t="shared" si="532"/>
        <v>289.33843000000002</v>
      </c>
      <c r="AG1558" s="47">
        <f t="shared" si="533"/>
        <v>274.54492300000004</v>
      </c>
      <c r="AH1558" s="33">
        <f t="shared" si="534"/>
        <v>34.362628392600733</v>
      </c>
      <c r="AI1558" s="33">
        <f t="shared" si="535"/>
        <v>27.855795220173075</v>
      </c>
      <c r="AJ1558" s="25">
        <f t="shared" si="536"/>
        <v>6.2318861607487452</v>
      </c>
    </row>
    <row r="1559" spans="1:36" x14ac:dyDescent="0.45">
      <c r="A1559" s="60">
        <v>41386</v>
      </c>
      <c r="B1559" s="122">
        <v>1549</v>
      </c>
      <c r="C1559" s="89">
        <f t="shared" si="537"/>
        <v>17.281555855732751</v>
      </c>
      <c r="D1559" s="75">
        <f t="shared" si="538"/>
        <v>5.3187178212243618</v>
      </c>
      <c r="E1559" s="75">
        <f t="shared" si="539"/>
        <v>11.96283803450839</v>
      </c>
      <c r="G1559" s="111">
        <v>41386</v>
      </c>
      <c r="H1559" s="140">
        <v>1549</v>
      </c>
      <c r="I1559" s="149">
        <f t="shared" si="540"/>
        <v>2013</v>
      </c>
      <c r="J1559" s="13">
        <f t="shared" si="541"/>
        <v>4</v>
      </c>
      <c r="K1559" s="13">
        <f t="shared" si="542"/>
        <v>22</v>
      </c>
      <c r="L1559" s="144">
        <f t="shared" si="549"/>
        <v>112</v>
      </c>
      <c r="M1559" s="23">
        <f t="shared" si="543"/>
        <v>0.9884616339767095</v>
      </c>
      <c r="N1559" s="35">
        <f t="shared" si="544"/>
        <v>0.2095764716934761</v>
      </c>
      <c r="O1559" s="87">
        <f t="shared" si="545"/>
        <v>1.8035266034831967</v>
      </c>
      <c r="P1559" s="142">
        <f t="shared" si="546"/>
        <v>34.223162625321642</v>
      </c>
      <c r="R1559" s="60">
        <v>41386</v>
      </c>
      <c r="S1559" s="122">
        <v>1549</v>
      </c>
      <c r="T1559" s="73">
        <f>'Calcul Es et Ea'!C1558</f>
        <v>16.873329999999999</v>
      </c>
      <c r="U1559" s="65">
        <f>'Calcul Es et Ea'!D1558</f>
        <v>4.9599019999999996</v>
      </c>
      <c r="V1559" s="33">
        <f t="shared" si="528"/>
        <v>25.707070837636607</v>
      </c>
      <c r="W1559" s="33">
        <f t="shared" si="529"/>
        <v>22.443579033419159</v>
      </c>
      <c r="X1559" s="35">
        <f t="shared" si="530"/>
        <v>0.87305081061824008</v>
      </c>
      <c r="Y1559" s="25">
        <f t="shared" si="531"/>
        <v>17.281555855732751</v>
      </c>
      <c r="AA1559" s="60">
        <v>41386</v>
      </c>
      <c r="AB1559" s="122">
        <v>1549</v>
      </c>
      <c r="AC1559" s="73">
        <f t="shared" si="547"/>
        <v>16.873329999999999</v>
      </c>
      <c r="AD1559" s="65">
        <f t="shared" si="548"/>
        <v>4.9599019999999996</v>
      </c>
      <c r="AE1559" s="33">
        <f>'Calcul Es et Ea'!I1558</f>
        <v>0.99293714394218324</v>
      </c>
      <c r="AF1559" s="47">
        <f t="shared" si="532"/>
        <v>290.03333000000003</v>
      </c>
      <c r="AG1559" s="47">
        <f t="shared" si="533"/>
        <v>278.11990200000002</v>
      </c>
      <c r="AH1559" s="33">
        <f t="shared" si="534"/>
        <v>34.693932486485956</v>
      </c>
      <c r="AI1559" s="33">
        <f t="shared" si="535"/>
        <v>29.335275011174435</v>
      </c>
      <c r="AJ1559" s="25">
        <f t="shared" si="536"/>
        <v>5.3187178212243618</v>
      </c>
    </row>
    <row r="1560" spans="1:36" x14ac:dyDescent="0.45">
      <c r="A1560" s="60">
        <v>41387</v>
      </c>
      <c r="B1560" s="121">
        <v>1550</v>
      </c>
      <c r="C1560" s="89">
        <f t="shared" si="537"/>
        <v>16.785248653272205</v>
      </c>
      <c r="D1560" s="75">
        <f t="shared" si="538"/>
        <v>4.6361123577746328</v>
      </c>
      <c r="E1560" s="75">
        <f t="shared" si="539"/>
        <v>12.149136295497573</v>
      </c>
      <c r="G1560" s="111">
        <v>41387</v>
      </c>
      <c r="H1560" s="139">
        <v>1550</v>
      </c>
      <c r="I1560" s="149">
        <f t="shared" si="540"/>
        <v>2013</v>
      </c>
      <c r="J1560" s="13">
        <f t="shared" si="541"/>
        <v>4</v>
      </c>
      <c r="K1560" s="13">
        <f t="shared" si="542"/>
        <v>23</v>
      </c>
      <c r="L1560" s="144">
        <f t="shared" si="549"/>
        <v>113</v>
      </c>
      <c r="M1560" s="23">
        <f t="shared" si="543"/>
        <v>0.98793115672459009</v>
      </c>
      <c r="N1560" s="35">
        <f t="shared" si="544"/>
        <v>0.21559117438833836</v>
      </c>
      <c r="O1560" s="87">
        <f t="shared" si="545"/>
        <v>1.8105473696604677</v>
      </c>
      <c r="P1560" s="142">
        <f t="shared" si="546"/>
        <v>34.463765110872714</v>
      </c>
      <c r="R1560" s="60">
        <v>41387</v>
      </c>
      <c r="S1560" s="121">
        <v>1550</v>
      </c>
      <c r="T1560" s="73">
        <f>'Calcul Es et Ea'!C1559</f>
        <v>16.968139999999998</v>
      </c>
      <c r="U1560" s="65">
        <f>'Calcul Es et Ea'!D1559</f>
        <v>5.8855449999999996</v>
      </c>
      <c r="V1560" s="33">
        <f t="shared" si="528"/>
        <v>25.88780180068315</v>
      </c>
      <c r="W1560" s="33">
        <f t="shared" si="529"/>
        <v>21.799024225028838</v>
      </c>
      <c r="X1560" s="35">
        <f t="shared" si="530"/>
        <v>0.84205775341085876</v>
      </c>
      <c r="Y1560" s="25">
        <f t="shared" si="531"/>
        <v>16.785248653272205</v>
      </c>
      <c r="AA1560" s="60">
        <v>41387</v>
      </c>
      <c r="AB1560" s="121">
        <v>1550</v>
      </c>
      <c r="AC1560" s="73">
        <f t="shared" si="547"/>
        <v>16.968139999999998</v>
      </c>
      <c r="AD1560" s="65">
        <f t="shared" si="548"/>
        <v>5.8855449999999996</v>
      </c>
      <c r="AE1560" s="33">
        <f>'Calcul Es et Ea'!I1559</f>
        <v>1.2606897814705063</v>
      </c>
      <c r="AF1560" s="47">
        <f t="shared" si="532"/>
        <v>290.12814000000003</v>
      </c>
      <c r="AG1560" s="47">
        <f t="shared" si="533"/>
        <v>279.045545</v>
      </c>
      <c r="AH1560" s="33">
        <f t="shared" si="534"/>
        <v>34.739319614677591</v>
      </c>
      <c r="AI1560" s="33">
        <f t="shared" si="535"/>
        <v>29.727765506338489</v>
      </c>
      <c r="AJ1560" s="25">
        <f t="shared" si="536"/>
        <v>4.6361123577746328</v>
      </c>
    </row>
    <row r="1561" spans="1:36" x14ac:dyDescent="0.45">
      <c r="A1561" s="60">
        <v>41388</v>
      </c>
      <c r="B1561" s="122">
        <v>1551</v>
      </c>
      <c r="C1561" s="89">
        <f t="shared" si="537"/>
        <v>21.529882865920204</v>
      </c>
      <c r="D1561" s="75">
        <f t="shared" si="538"/>
        <v>5.8362128265480315</v>
      </c>
      <c r="E1561" s="75">
        <f t="shared" si="539"/>
        <v>15.693670039372172</v>
      </c>
      <c r="G1561" s="111">
        <v>41388</v>
      </c>
      <c r="H1561" s="140">
        <v>1551</v>
      </c>
      <c r="I1561" s="149">
        <f t="shared" si="540"/>
        <v>2013</v>
      </c>
      <c r="J1561" s="13">
        <f t="shared" si="541"/>
        <v>4</v>
      </c>
      <c r="K1561" s="13">
        <f t="shared" si="542"/>
        <v>24</v>
      </c>
      <c r="L1561" s="144">
        <f t="shared" si="549"/>
        <v>114</v>
      </c>
      <c r="M1561" s="23">
        <f t="shared" si="543"/>
        <v>0.98740425573120028</v>
      </c>
      <c r="N1561" s="35">
        <f t="shared" si="544"/>
        <v>0.22154199276539069</v>
      </c>
      <c r="O1561" s="87">
        <f t="shared" si="545"/>
        <v>1.8175237140032339</v>
      </c>
      <c r="P1561" s="142">
        <f t="shared" si="546"/>
        <v>34.7014029978845</v>
      </c>
      <c r="R1561" s="60">
        <v>41388</v>
      </c>
      <c r="S1561" s="122">
        <v>1551</v>
      </c>
      <c r="T1561" s="73">
        <f>'Calcul Es et Ea'!C1560</f>
        <v>23.12435</v>
      </c>
      <c r="U1561" s="65">
        <f>'Calcul Es et Ea'!D1560</f>
        <v>5.1397570000000004</v>
      </c>
      <c r="V1561" s="33">
        <f t="shared" si="528"/>
        <v>26.066305875890922</v>
      </c>
      <c r="W1561" s="33">
        <f t="shared" si="529"/>
        <v>27.960886838857405</v>
      </c>
      <c r="X1561" s="35">
        <f t="shared" si="530"/>
        <v>1</v>
      </c>
      <c r="Y1561" s="25">
        <f t="shared" si="531"/>
        <v>21.529882865920204</v>
      </c>
      <c r="AA1561" s="60">
        <v>41388</v>
      </c>
      <c r="AB1561" s="122">
        <v>1551</v>
      </c>
      <c r="AC1561" s="73">
        <f t="shared" si="547"/>
        <v>23.12435</v>
      </c>
      <c r="AD1561" s="65">
        <f t="shared" si="548"/>
        <v>5.1397570000000004</v>
      </c>
      <c r="AE1561" s="33">
        <f>'Calcul Es et Ea'!I1560</f>
        <v>1.41080682313998</v>
      </c>
      <c r="AF1561" s="47">
        <f t="shared" si="532"/>
        <v>296.28435000000002</v>
      </c>
      <c r="AG1561" s="47">
        <f t="shared" si="533"/>
        <v>278.299757</v>
      </c>
      <c r="AH1561" s="33">
        <f t="shared" si="534"/>
        <v>37.783026451414621</v>
      </c>
      <c r="AI1561" s="33">
        <f t="shared" si="535"/>
        <v>29.41123097098162</v>
      </c>
      <c r="AJ1561" s="25">
        <f t="shared" si="536"/>
        <v>5.8362128265480315</v>
      </c>
    </row>
    <row r="1562" spans="1:36" x14ac:dyDescent="0.45">
      <c r="A1562" s="60">
        <v>41389</v>
      </c>
      <c r="B1562" s="122">
        <v>1552</v>
      </c>
      <c r="C1562" s="89">
        <f t="shared" si="537"/>
        <v>20.537061522033408</v>
      </c>
      <c r="D1562" s="75">
        <f t="shared" si="538"/>
        <v>6.1008174003036251</v>
      </c>
      <c r="E1562" s="75">
        <f t="shared" si="539"/>
        <v>14.436244121729782</v>
      </c>
      <c r="G1562" s="111">
        <v>41389</v>
      </c>
      <c r="H1562" s="140">
        <v>1552</v>
      </c>
      <c r="I1562" s="149">
        <f t="shared" si="540"/>
        <v>2013</v>
      </c>
      <c r="J1562" s="13">
        <f t="shared" si="541"/>
        <v>4</v>
      </c>
      <c r="K1562" s="13">
        <f t="shared" si="542"/>
        <v>25</v>
      </c>
      <c r="L1562" s="144">
        <f t="shared" si="549"/>
        <v>115</v>
      </c>
      <c r="M1562" s="23">
        <f t="shared" si="543"/>
        <v>0.98688108712867562</v>
      </c>
      <c r="N1562" s="35">
        <f t="shared" si="544"/>
        <v>0.22742716346871902</v>
      </c>
      <c r="O1562" s="87">
        <f t="shared" si="545"/>
        <v>1.8244536378563991</v>
      </c>
      <c r="P1562" s="142">
        <f t="shared" si="546"/>
        <v>34.936012904735499</v>
      </c>
      <c r="R1562" s="60">
        <v>41389</v>
      </c>
      <c r="S1562" s="122">
        <v>1552</v>
      </c>
      <c r="T1562" s="73">
        <f>'Calcul Es et Ea'!C1561</f>
        <v>25.474599999999999</v>
      </c>
      <c r="U1562" s="65">
        <f>'Calcul Es et Ea'!D1561</f>
        <v>9.3294800000000002</v>
      </c>
      <c r="V1562" s="33">
        <f t="shared" si="528"/>
        <v>26.242535453521118</v>
      </c>
      <c r="W1562" s="33">
        <f t="shared" si="529"/>
        <v>26.671508470173254</v>
      </c>
      <c r="X1562" s="35">
        <f t="shared" si="530"/>
        <v>1</v>
      </c>
      <c r="Y1562" s="25">
        <f t="shared" si="531"/>
        <v>20.537061522033408</v>
      </c>
      <c r="AA1562" s="60">
        <v>41389</v>
      </c>
      <c r="AB1562" s="122">
        <v>1552</v>
      </c>
      <c r="AC1562" s="73">
        <f t="shared" si="547"/>
        <v>25.474599999999999</v>
      </c>
      <c r="AD1562" s="65">
        <f t="shared" si="548"/>
        <v>9.3294800000000002</v>
      </c>
      <c r="AE1562" s="33">
        <f>'Calcul Es et Ea'!I1561</f>
        <v>1.4098923362808706</v>
      </c>
      <c r="AF1562" s="47">
        <f t="shared" si="532"/>
        <v>298.63460000000003</v>
      </c>
      <c r="AG1562" s="47">
        <f t="shared" si="533"/>
        <v>282.48948000000001</v>
      </c>
      <c r="AH1562" s="33">
        <f t="shared" si="534"/>
        <v>38.996208973909226</v>
      </c>
      <c r="AI1562" s="33">
        <f t="shared" si="535"/>
        <v>31.222739814318263</v>
      </c>
      <c r="AJ1562" s="25">
        <f t="shared" si="536"/>
        <v>6.1008174003036251</v>
      </c>
    </row>
    <row r="1563" spans="1:36" x14ac:dyDescent="0.45">
      <c r="A1563" s="60">
        <v>41390</v>
      </c>
      <c r="B1563" s="121">
        <v>1553</v>
      </c>
      <c r="C1563" s="89">
        <f t="shared" si="537"/>
        <v>16.462991129670993</v>
      </c>
      <c r="D1563" s="75">
        <f t="shared" si="538"/>
        <v>4.4252123582567338</v>
      </c>
      <c r="E1563" s="75">
        <f t="shared" si="539"/>
        <v>12.03777877141426</v>
      </c>
      <c r="G1563" s="111">
        <v>41390</v>
      </c>
      <c r="H1563" s="139">
        <v>1553</v>
      </c>
      <c r="I1563" s="149">
        <f t="shared" si="540"/>
        <v>2013</v>
      </c>
      <c r="J1563" s="13">
        <f t="shared" si="541"/>
        <v>4</v>
      </c>
      <c r="K1563" s="13">
        <f t="shared" si="542"/>
        <v>26</v>
      </c>
      <c r="L1563" s="144">
        <f t="shared" si="549"/>
        <v>116</v>
      </c>
      <c r="M1563" s="23">
        <f t="shared" si="543"/>
        <v>0.98636180594316414</v>
      </c>
      <c r="N1563" s="35">
        <f t="shared" si="544"/>
        <v>0.23324494259523124</v>
      </c>
      <c r="O1563" s="87">
        <f t="shared" si="545"/>
        <v>1.8313350919436875</v>
      </c>
      <c r="P1563" s="142">
        <f t="shared" si="546"/>
        <v>35.167532944332635</v>
      </c>
      <c r="R1563" s="60">
        <v>41390</v>
      </c>
      <c r="S1563" s="121">
        <v>1553</v>
      </c>
      <c r="T1563" s="73">
        <f>'Calcul Es et Ea'!C1562</f>
        <v>17.663129999999999</v>
      </c>
      <c r="U1563" s="65">
        <f>'Calcul Es et Ea'!D1562</f>
        <v>7.4244250000000003</v>
      </c>
      <c r="V1563" s="33">
        <f t="shared" si="528"/>
        <v>26.416444046464903</v>
      </c>
      <c r="W1563" s="33">
        <f t="shared" si="529"/>
        <v>21.380507960611677</v>
      </c>
      <c r="X1563" s="35">
        <f t="shared" si="530"/>
        <v>0.80936358894500249</v>
      </c>
      <c r="Y1563" s="25">
        <f t="shared" si="531"/>
        <v>16.462991129670993</v>
      </c>
      <c r="AA1563" s="60">
        <v>41390</v>
      </c>
      <c r="AB1563" s="121">
        <v>1553</v>
      </c>
      <c r="AC1563" s="73">
        <f t="shared" si="547"/>
        <v>17.663129999999999</v>
      </c>
      <c r="AD1563" s="65">
        <f t="shared" si="548"/>
        <v>7.4244250000000003</v>
      </c>
      <c r="AE1563" s="33">
        <f>'Calcul Es et Ea'!I1562</f>
        <v>1.2728478282292575</v>
      </c>
      <c r="AF1563" s="47">
        <f t="shared" si="532"/>
        <v>290.82313000000005</v>
      </c>
      <c r="AG1563" s="47">
        <f t="shared" si="533"/>
        <v>280.58442500000001</v>
      </c>
      <c r="AH1563" s="33">
        <f t="shared" si="534"/>
        <v>35.07338401020133</v>
      </c>
      <c r="AI1563" s="33">
        <f t="shared" si="535"/>
        <v>30.388980708279039</v>
      </c>
      <c r="AJ1563" s="25">
        <f t="shared" si="536"/>
        <v>4.4252123582567338</v>
      </c>
    </row>
    <row r="1564" spans="1:36" x14ac:dyDescent="0.45">
      <c r="A1564" s="60">
        <v>41391</v>
      </c>
      <c r="B1564" s="122">
        <v>1554</v>
      </c>
      <c r="C1564" s="89">
        <f t="shared" si="537"/>
        <v>16.672883424449694</v>
      </c>
      <c r="D1564" s="75">
        <f t="shared" si="538"/>
        <v>4.7322876326791725</v>
      </c>
      <c r="E1564" s="75">
        <f t="shared" si="539"/>
        <v>11.940595791770521</v>
      </c>
      <c r="G1564" s="111">
        <v>41391</v>
      </c>
      <c r="H1564" s="140">
        <v>1554</v>
      </c>
      <c r="I1564" s="149">
        <f t="shared" si="540"/>
        <v>2013</v>
      </c>
      <c r="J1564" s="13">
        <f t="shared" si="541"/>
        <v>4</v>
      </c>
      <c r="K1564" s="13">
        <f t="shared" si="542"/>
        <v>27</v>
      </c>
      <c r="L1564" s="144">
        <f t="shared" si="549"/>
        <v>117</v>
      </c>
      <c r="M1564" s="23">
        <f t="shared" si="543"/>
        <v>0.9858465660488881</v>
      </c>
      <c r="N1564" s="35">
        <f t="shared" si="544"/>
        <v>0.23899360621141433</v>
      </c>
      <c r="O1564" s="87">
        <f t="shared" si="545"/>
        <v>1.8381659759634081</v>
      </c>
      <c r="P1564" s="142">
        <f t="shared" si="546"/>
        <v>35.39590271036348</v>
      </c>
      <c r="R1564" s="60">
        <v>41391</v>
      </c>
      <c r="S1564" s="122">
        <v>1554</v>
      </c>
      <c r="T1564" s="73">
        <f>'Calcul Es et Ea'!C1563</f>
        <v>12.54275</v>
      </c>
      <c r="U1564" s="65">
        <f>'Calcul Es et Ea'!D1563</f>
        <v>2.1763780000000001</v>
      </c>
      <c r="V1564" s="33">
        <f t="shared" si="528"/>
        <v>26.587986279916635</v>
      </c>
      <c r="W1564" s="33">
        <f t="shared" si="529"/>
        <v>21.653095356428171</v>
      </c>
      <c r="X1564" s="35">
        <f t="shared" si="530"/>
        <v>0.81439395704758366</v>
      </c>
      <c r="Y1564" s="25">
        <f t="shared" si="531"/>
        <v>16.672883424449694</v>
      </c>
      <c r="AA1564" s="60">
        <v>41391</v>
      </c>
      <c r="AB1564" s="122">
        <v>1554</v>
      </c>
      <c r="AC1564" s="73">
        <f t="shared" si="547"/>
        <v>12.54275</v>
      </c>
      <c r="AD1564" s="65">
        <f t="shared" si="548"/>
        <v>2.1763780000000001</v>
      </c>
      <c r="AE1564" s="33">
        <f>'Calcul Es et Ea'!I1563</f>
        <v>0.89496729132774444</v>
      </c>
      <c r="AF1564" s="47">
        <f t="shared" si="532"/>
        <v>285.70275000000004</v>
      </c>
      <c r="AG1564" s="47">
        <f t="shared" si="533"/>
        <v>275.33637800000002</v>
      </c>
      <c r="AH1564" s="33">
        <f t="shared" si="534"/>
        <v>32.667776516146198</v>
      </c>
      <c r="AI1564" s="33">
        <f t="shared" si="535"/>
        <v>28.178396346195669</v>
      </c>
      <c r="AJ1564" s="25">
        <f t="shared" si="536"/>
        <v>4.7322876326791725</v>
      </c>
    </row>
    <row r="1565" spans="1:36" x14ac:dyDescent="0.45">
      <c r="A1565" s="60">
        <v>41392</v>
      </c>
      <c r="B1565" s="122">
        <v>1555</v>
      </c>
      <c r="C1565" s="89">
        <f t="shared" si="537"/>
        <v>18.480203778131909</v>
      </c>
      <c r="D1565" s="75">
        <f t="shared" si="538"/>
        <v>5.5016258295484199</v>
      </c>
      <c r="E1565" s="75">
        <f t="shared" si="539"/>
        <v>12.978577948583489</v>
      </c>
      <c r="G1565" s="111">
        <v>41392</v>
      </c>
      <c r="H1565" s="140">
        <v>1555</v>
      </c>
      <c r="I1565" s="149">
        <f t="shared" si="540"/>
        <v>2013</v>
      </c>
      <c r="J1565" s="13">
        <f t="shared" si="541"/>
        <v>4</v>
      </c>
      <c r="K1565" s="13">
        <f t="shared" si="542"/>
        <v>28</v>
      </c>
      <c r="L1565" s="144">
        <f t="shared" si="549"/>
        <v>118</v>
      </c>
      <c r="M1565" s="23">
        <f t="shared" si="543"/>
        <v>0.98533552012254777</v>
      </c>
      <c r="N1565" s="35">
        <f t="shared" si="544"/>
        <v>0.2446714508641725</v>
      </c>
      <c r="O1565" s="87">
        <f t="shared" si="545"/>
        <v>1.8449441383168905</v>
      </c>
      <c r="P1565" s="142">
        <f t="shared" si="546"/>
        <v>35.621063261953253</v>
      </c>
      <c r="R1565" s="60">
        <v>41392</v>
      </c>
      <c r="S1565" s="122">
        <v>1555</v>
      </c>
      <c r="T1565" s="73">
        <f>'Calcul Es et Ea'!C1564</f>
        <v>14.92069</v>
      </c>
      <c r="U1565" s="65">
        <f>'Calcul Es et Ea'!D1564</f>
        <v>2.3456000000000001</v>
      </c>
      <c r="V1565" s="33">
        <f t="shared" si="528"/>
        <v>26.757117879848806</v>
      </c>
      <c r="W1565" s="33">
        <f t="shared" si="529"/>
        <v>24.000264646924556</v>
      </c>
      <c r="X1565" s="35">
        <f t="shared" si="530"/>
        <v>0.89696748187515074</v>
      </c>
      <c r="Y1565" s="25">
        <f t="shared" si="531"/>
        <v>18.480203778131909</v>
      </c>
      <c r="AA1565" s="60">
        <v>41392</v>
      </c>
      <c r="AB1565" s="122">
        <v>1555</v>
      </c>
      <c r="AC1565" s="73">
        <f t="shared" si="547"/>
        <v>14.92069</v>
      </c>
      <c r="AD1565" s="65">
        <f t="shared" si="548"/>
        <v>2.3456000000000001</v>
      </c>
      <c r="AE1565" s="33">
        <f>'Calcul Es et Ea'!I1564</f>
        <v>0.91489683475534533</v>
      </c>
      <c r="AF1565" s="47">
        <f t="shared" si="532"/>
        <v>288.08069</v>
      </c>
      <c r="AG1565" s="47">
        <f t="shared" si="533"/>
        <v>275.50560000000002</v>
      </c>
      <c r="AH1565" s="33">
        <f t="shared" si="534"/>
        <v>33.76902235064226</v>
      </c>
      <c r="AI1565" s="33">
        <f t="shared" si="535"/>
        <v>28.247734112917641</v>
      </c>
      <c r="AJ1565" s="25">
        <f t="shared" si="536"/>
        <v>5.5016258295484199</v>
      </c>
    </row>
    <row r="1566" spans="1:36" x14ac:dyDescent="0.45">
      <c r="A1566" s="60">
        <v>41393</v>
      </c>
      <c r="B1566" s="121">
        <v>1556</v>
      </c>
      <c r="C1566" s="89">
        <f t="shared" si="537"/>
        <v>19.940313858057976</v>
      </c>
      <c r="D1566" s="75">
        <f t="shared" si="538"/>
        <v>6.0967871481018721</v>
      </c>
      <c r="E1566" s="75">
        <f t="shared" si="539"/>
        <v>13.843526709956105</v>
      </c>
      <c r="G1566" s="111">
        <v>41393</v>
      </c>
      <c r="H1566" s="139">
        <v>1556</v>
      </c>
      <c r="I1566" s="149">
        <f t="shared" si="540"/>
        <v>2013</v>
      </c>
      <c r="J1566" s="13">
        <f t="shared" si="541"/>
        <v>4</v>
      </c>
      <c r="K1566" s="13">
        <f t="shared" si="542"/>
        <v>29</v>
      </c>
      <c r="L1566" s="144">
        <f t="shared" si="549"/>
        <v>119</v>
      </c>
      <c r="M1566" s="23">
        <f t="shared" si="543"/>
        <v>0.98482881959808055</v>
      </c>
      <c r="N1566" s="35">
        <f t="shared" si="544"/>
        <v>0.25027679408559728</v>
      </c>
      <c r="O1566" s="87">
        <f t="shared" si="545"/>
        <v>1.851667375977553</v>
      </c>
      <c r="P1566" s="142">
        <f t="shared" si="546"/>
        <v>35.842957106874842</v>
      </c>
      <c r="R1566" s="60">
        <v>41393</v>
      </c>
      <c r="S1566" s="121">
        <v>1556</v>
      </c>
      <c r="T1566" s="73">
        <f>'Calcul Es et Ea'!C1565</f>
        <v>15.58159</v>
      </c>
      <c r="U1566" s="65">
        <f>'Calcul Es et Ea'!D1565</f>
        <v>1.1216109999999999</v>
      </c>
      <c r="V1566" s="33">
        <f t="shared" si="528"/>
        <v>26.923795660400106</v>
      </c>
      <c r="W1566" s="33">
        <f t="shared" si="529"/>
        <v>25.896511503971396</v>
      </c>
      <c r="X1566" s="35">
        <f t="shared" si="530"/>
        <v>0.9618447499235907</v>
      </c>
      <c r="Y1566" s="25">
        <f t="shared" si="531"/>
        <v>19.940313858057976</v>
      </c>
      <c r="AA1566" s="60">
        <v>41393</v>
      </c>
      <c r="AB1566" s="121">
        <v>1556</v>
      </c>
      <c r="AC1566" s="73">
        <f t="shared" si="547"/>
        <v>15.58159</v>
      </c>
      <c r="AD1566" s="65">
        <f t="shared" si="548"/>
        <v>1.1216109999999999</v>
      </c>
      <c r="AE1566" s="33">
        <f>'Calcul Es et Ea'!I1565</f>
        <v>0.88999826042361752</v>
      </c>
      <c r="AF1566" s="47">
        <f t="shared" si="532"/>
        <v>288.74159000000003</v>
      </c>
      <c r="AG1566" s="47">
        <f t="shared" si="533"/>
        <v>274.281611</v>
      </c>
      <c r="AH1566" s="33">
        <f t="shared" si="534"/>
        <v>34.079975027700151</v>
      </c>
      <c r="AI1566" s="33">
        <f t="shared" si="535"/>
        <v>27.749084524989943</v>
      </c>
      <c r="AJ1566" s="25">
        <f t="shared" si="536"/>
        <v>6.0967871481018721</v>
      </c>
    </row>
    <row r="1567" spans="1:36" x14ac:dyDescent="0.45">
      <c r="A1567" s="60">
        <v>41394</v>
      </c>
      <c r="B1567" s="122">
        <v>1557</v>
      </c>
      <c r="C1567" s="89">
        <f t="shared" si="537"/>
        <v>11.700869172472034</v>
      </c>
      <c r="D1567" s="75">
        <f t="shared" si="538"/>
        <v>2.6080184449666142</v>
      </c>
      <c r="E1567" s="75">
        <f t="shared" si="539"/>
        <v>9.0928507275054198</v>
      </c>
      <c r="G1567" s="111">
        <v>41394</v>
      </c>
      <c r="H1567" s="140">
        <v>1557</v>
      </c>
      <c r="I1567" s="149">
        <f t="shared" si="540"/>
        <v>2013</v>
      </c>
      <c r="J1567" s="13">
        <f t="shared" si="541"/>
        <v>4</v>
      </c>
      <c r="K1567" s="13">
        <f t="shared" si="542"/>
        <v>30</v>
      </c>
      <c r="L1567" s="144">
        <f t="shared" si="549"/>
        <v>120</v>
      </c>
      <c r="M1567" s="23">
        <f t="shared" si="543"/>
        <v>0.98432661462178739</v>
      </c>
      <c r="N1567" s="35">
        <f t="shared" si="544"/>
        <v>0.25580797489151891</v>
      </c>
      <c r="O1567" s="87">
        <f t="shared" si="545"/>
        <v>1.8583334345087223</v>
      </c>
      <c r="P1567" s="142">
        <f t="shared" si="546"/>
        <v>36.061528183463643</v>
      </c>
      <c r="R1567" s="60">
        <v>41394</v>
      </c>
      <c r="S1567" s="122">
        <v>1557</v>
      </c>
      <c r="T1567" s="73">
        <f>'Calcul Es et Ea'!C1566</f>
        <v>11.493180000000001</v>
      </c>
      <c r="U1567" s="65">
        <f>'Calcul Es et Ea'!D1566</f>
        <v>6.5743780000000003</v>
      </c>
      <c r="V1567" s="33">
        <f t="shared" si="528"/>
        <v>27.087977510290553</v>
      </c>
      <c r="W1567" s="33">
        <f t="shared" si="529"/>
        <v>15.19593399022342</v>
      </c>
      <c r="X1567" s="35">
        <f t="shared" si="530"/>
        <v>0.56098444353959531</v>
      </c>
      <c r="Y1567" s="25">
        <f t="shared" si="531"/>
        <v>11.700869172472034</v>
      </c>
      <c r="AA1567" s="60">
        <v>41394</v>
      </c>
      <c r="AB1567" s="122">
        <v>1557</v>
      </c>
      <c r="AC1567" s="73">
        <f t="shared" si="547"/>
        <v>11.493180000000001</v>
      </c>
      <c r="AD1567" s="65">
        <f t="shared" si="548"/>
        <v>6.5743780000000003</v>
      </c>
      <c r="AE1567" s="33">
        <f>'Calcul Es et Ea'!I1566</f>
        <v>0.91840209775421999</v>
      </c>
      <c r="AF1567" s="47">
        <f t="shared" si="532"/>
        <v>284.65318000000002</v>
      </c>
      <c r="AG1567" s="47">
        <f t="shared" si="533"/>
        <v>279.73437800000005</v>
      </c>
      <c r="AH1567" s="33">
        <f t="shared" si="534"/>
        <v>32.190376245607141</v>
      </c>
      <c r="AI1567" s="33">
        <f t="shared" si="535"/>
        <v>30.022390022807024</v>
      </c>
      <c r="AJ1567" s="25">
        <f t="shared" si="536"/>
        <v>2.6080184449666142</v>
      </c>
    </row>
    <row r="1568" spans="1:36" x14ac:dyDescent="0.45">
      <c r="A1568" s="60">
        <v>41395</v>
      </c>
      <c r="B1568" s="122">
        <v>1558</v>
      </c>
      <c r="C1568" s="89">
        <f t="shared" si="537"/>
        <v>8.6877279162790106</v>
      </c>
      <c r="D1568" s="75">
        <f t="shared" si="538"/>
        <v>1.2507515034802441</v>
      </c>
      <c r="E1568" s="75">
        <f t="shared" si="539"/>
        <v>7.4369764127987663</v>
      </c>
      <c r="G1568" s="111">
        <v>41395</v>
      </c>
      <c r="H1568" s="140">
        <v>1558</v>
      </c>
      <c r="I1568" s="149">
        <f t="shared" si="540"/>
        <v>2013</v>
      </c>
      <c r="J1568" s="13">
        <f t="shared" si="541"/>
        <v>5</v>
      </c>
      <c r="K1568" s="13">
        <f t="shared" si="542"/>
        <v>1</v>
      </c>
      <c r="L1568" s="144">
        <f t="shared" si="549"/>
        <v>121</v>
      </c>
      <c r="M1568" s="23">
        <f t="shared" si="543"/>
        <v>0.98382905400784104</v>
      </c>
      <c r="N1568" s="35">
        <f t="shared" si="544"/>
        <v>0.26126335427369202</v>
      </c>
      <c r="O1568" s="87">
        <f t="shared" si="545"/>
        <v>1.8649400082384391</v>
      </c>
      <c r="P1568" s="142">
        <f t="shared" si="546"/>
        <v>36.276721841392117</v>
      </c>
      <c r="R1568" s="60">
        <v>41395</v>
      </c>
      <c r="S1568" s="122">
        <v>1558</v>
      </c>
      <c r="T1568" s="73">
        <f>'Calcul Es et Ea'!C1567</f>
        <v>10.614929999999999</v>
      </c>
      <c r="U1568" s="65">
        <f>'Calcul Es et Ea'!D1567</f>
        <v>7.9353439999999997</v>
      </c>
      <c r="V1568" s="33">
        <f t="shared" si="528"/>
        <v>27.249622378380103</v>
      </c>
      <c r="W1568" s="33">
        <f t="shared" si="529"/>
        <v>11.282763527635078</v>
      </c>
      <c r="X1568" s="35">
        <f t="shared" si="530"/>
        <v>0.41405210578576096</v>
      </c>
      <c r="Y1568" s="25">
        <f t="shared" si="531"/>
        <v>8.6877279162790106</v>
      </c>
      <c r="AA1568" s="60">
        <v>41395</v>
      </c>
      <c r="AB1568" s="122">
        <v>1558</v>
      </c>
      <c r="AC1568" s="73">
        <f t="shared" si="547"/>
        <v>10.614929999999999</v>
      </c>
      <c r="AD1568" s="65">
        <f t="shared" si="548"/>
        <v>7.9353439999999997</v>
      </c>
      <c r="AE1568" s="33">
        <f>'Calcul Es et Ea'!I1567</f>
        <v>1.1202906458957809</v>
      </c>
      <c r="AF1568" s="47">
        <f t="shared" si="532"/>
        <v>283.77493000000004</v>
      </c>
      <c r="AG1568" s="47">
        <f t="shared" si="533"/>
        <v>281.09534400000001</v>
      </c>
      <c r="AH1568" s="33">
        <f t="shared" si="534"/>
        <v>31.794938854191251</v>
      </c>
      <c r="AI1568" s="33">
        <f t="shared" si="535"/>
        <v>30.610928411230621</v>
      </c>
      <c r="AJ1568" s="25">
        <f t="shared" si="536"/>
        <v>1.2507515034802441</v>
      </c>
    </row>
    <row r="1569" spans="1:36" x14ac:dyDescent="0.45">
      <c r="A1569" s="60">
        <v>41396</v>
      </c>
      <c r="B1569" s="121">
        <v>1559</v>
      </c>
      <c r="C1569" s="89">
        <f t="shared" si="537"/>
        <v>15.169171965112138</v>
      </c>
      <c r="D1569" s="75">
        <f t="shared" si="538"/>
        <v>3.5849206370171842</v>
      </c>
      <c r="E1569" s="75">
        <f t="shared" si="539"/>
        <v>11.584251328094954</v>
      </c>
      <c r="G1569" s="111">
        <v>41396</v>
      </c>
      <c r="H1569" s="139">
        <v>1559</v>
      </c>
      <c r="I1569" s="149">
        <f t="shared" si="540"/>
        <v>2013</v>
      </c>
      <c r="J1569" s="13">
        <f t="shared" si="541"/>
        <v>5</v>
      </c>
      <c r="K1569" s="13">
        <f t="shared" si="542"/>
        <v>2</v>
      </c>
      <c r="L1569" s="144">
        <f t="shared" si="549"/>
        <v>122</v>
      </c>
      <c r="M1569" s="23">
        <f t="shared" si="543"/>
        <v>0.98333628519418981</v>
      </c>
      <c r="N1569" s="35">
        <f t="shared" si="544"/>
        <v>0.26664131568546878</v>
      </c>
      <c r="O1569" s="87">
        <f t="shared" si="545"/>
        <v>1.8714847405995649</v>
      </c>
      <c r="P1569" s="142">
        <f t="shared" si="546"/>
        <v>36.488484821461405</v>
      </c>
      <c r="R1569" s="60">
        <v>41396</v>
      </c>
      <c r="S1569" s="121">
        <v>1559</v>
      </c>
      <c r="T1569" s="73">
        <f>'Calcul Es et Ea'!C1568</f>
        <v>16.931809999999999</v>
      </c>
      <c r="U1569" s="65">
        <f>'Calcul Es et Ea'!D1568</f>
        <v>8.8571650000000002</v>
      </c>
      <c r="V1569" s="33">
        <f t="shared" si="528"/>
        <v>27.408690258488949</v>
      </c>
      <c r="W1569" s="33">
        <f t="shared" si="529"/>
        <v>19.700223331314465</v>
      </c>
      <c r="X1569" s="35">
        <f t="shared" si="530"/>
        <v>0.71875828963454258</v>
      </c>
      <c r="Y1569" s="25">
        <f t="shared" si="531"/>
        <v>15.169171965112138</v>
      </c>
      <c r="AA1569" s="60">
        <v>41396</v>
      </c>
      <c r="AB1569" s="121">
        <v>1559</v>
      </c>
      <c r="AC1569" s="73">
        <f t="shared" si="547"/>
        <v>16.931809999999999</v>
      </c>
      <c r="AD1569" s="65">
        <f t="shared" si="548"/>
        <v>8.8571650000000002</v>
      </c>
      <c r="AE1569" s="33">
        <f>'Calcul Es et Ea'!I1568</f>
        <v>1.3751423289026372</v>
      </c>
      <c r="AF1569" s="47">
        <f t="shared" si="532"/>
        <v>290.09181000000001</v>
      </c>
      <c r="AG1569" s="47">
        <f t="shared" si="533"/>
        <v>282.01716500000003</v>
      </c>
      <c r="AH1569" s="33">
        <f t="shared" si="534"/>
        <v>34.721922578402577</v>
      </c>
      <c r="AI1569" s="33">
        <f t="shared" si="535"/>
        <v>31.014448521532223</v>
      </c>
      <c r="AJ1569" s="25">
        <f t="shared" si="536"/>
        <v>3.5849206370171842</v>
      </c>
    </row>
    <row r="1570" spans="1:36" x14ac:dyDescent="0.45">
      <c r="A1570" s="60">
        <v>41397</v>
      </c>
      <c r="B1570" s="122">
        <v>1560</v>
      </c>
      <c r="C1570" s="89">
        <f t="shared" si="537"/>
        <v>17.643096058219168</v>
      </c>
      <c r="D1570" s="75">
        <f t="shared" si="538"/>
        <v>4.7266258686387044</v>
      </c>
      <c r="E1570" s="75">
        <f t="shared" si="539"/>
        <v>12.916470189580464</v>
      </c>
      <c r="G1570" s="111">
        <v>41397</v>
      </c>
      <c r="H1570" s="140">
        <v>1560</v>
      </c>
      <c r="I1570" s="149">
        <f t="shared" si="540"/>
        <v>2013</v>
      </c>
      <c r="J1570" s="13">
        <f t="shared" si="541"/>
        <v>5</v>
      </c>
      <c r="K1570" s="13">
        <f t="shared" si="542"/>
        <v>3</v>
      </c>
      <c r="L1570" s="144">
        <f t="shared" si="549"/>
        <v>123</v>
      </c>
      <c r="M1570" s="23">
        <f t="shared" si="543"/>
        <v>0.98284845419886802</v>
      </c>
      <c r="N1570" s="35">
        <f t="shared" si="544"/>
        <v>0.27194026552081696</v>
      </c>
      <c r="O1570" s="87">
        <f t="shared" si="545"/>
        <v>1.8779652246435381</v>
      </c>
      <c r="P1570" s="142">
        <f t="shared" si="546"/>
        <v>36.696765234569199</v>
      </c>
      <c r="R1570" s="60">
        <v>41397</v>
      </c>
      <c r="S1570" s="122">
        <v>1560</v>
      </c>
      <c r="T1570" s="73">
        <f>'Calcul Es et Ea'!C1569</f>
        <v>19.201830000000001</v>
      </c>
      <c r="U1570" s="65">
        <f>'Calcul Es et Ea'!D1569</f>
        <v>8.4022869999999994</v>
      </c>
      <c r="V1570" s="33">
        <f t="shared" ref="V1570:V1633" si="550">(0.75+2*$T$2/100000)*P1570</f>
        <v>27.565142173599</v>
      </c>
      <c r="W1570" s="33">
        <f t="shared" ref="W1570:W1633" si="551">$T$4*SQRT(T1570-U1570)*P1570</f>
        <v>22.913111763920998</v>
      </c>
      <c r="X1570" s="35">
        <f t="shared" ref="X1570:X1633" si="552">IF(W1570/V1570&lt;=1,W1570/V1570,1)</f>
        <v>0.83123502935770943</v>
      </c>
      <c r="Y1570" s="25">
        <f t="shared" ref="Y1570:Y1633" si="553">0.77*W1570</f>
        <v>17.643096058219168</v>
      </c>
      <c r="AA1570" s="60">
        <v>41397</v>
      </c>
      <c r="AB1570" s="122">
        <v>1560</v>
      </c>
      <c r="AC1570" s="73">
        <f t="shared" si="547"/>
        <v>19.201830000000001</v>
      </c>
      <c r="AD1570" s="65">
        <f t="shared" si="548"/>
        <v>8.4022869999999994</v>
      </c>
      <c r="AE1570" s="33">
        <f>'Calcul Es et Ea'!I1569</f>
        <v>1.2460812843949145</v>
      </c>
      <c r="AF1570" s="47">
        <f t="shared" ref="AF1570:AF1633" si="554">273.16+AC1570</f>
        <v>292.36183000000005</v>
      </c>
      <c r="AG1570" s="47">
        <f t="shared" ref="AG1570:AG1633" si="555">273.16+AD1570</f>
        <v>281.56228700000003</v>
      </c>
      <c r="AH1570" s="33">
        <f t="shared" ref="AH1570:AH1633" si="556">$E$2*AF1570^4</f>
        <v>35.821566983231605</v>
      </c>
      <c r="AI1570" s="33">
        <f t="shared" ref="AI1570:AI1633" si="557">$E$2*AG1570^4</f>
        <v>30.814833801188435</v>
      </c>
      <c r="AJ1570" s="25">
        <f t="shared" ref="AJ1570:AJ1633" si="558">(AH1570+AI1570)/2*(0.34-0.14*SQRT(AE1570))*(1.35*X1570-0.35)</f>
        <v>4.7266258686387044</v>
      </c>
    </row>
    <row r="1571" spans="1:36" x14ac:dyDescent="0.45">
      <c r="A1571" s="60">
        <v>41398</v>
      </c>
      <c r="B1571" s="122">
        <v>1561</v>
      </c>
      <c r="C1571" s="89">
        <f t="shared" si="537"/>
        <v>21.346325666743603</v>
      </c>
      <c r="D1571" s="75">
        <f t="shared" si="538"/>
        <v>6.1075600910957011</v>
      </c>
      <c r="E1571" s="75">
        <f t="shared" si="539"/>
        <v>15.238765575647902</v>
      </c>
      <c r="G1571" s="111">
        <v>41398</v>
      </c>
      <c r="H1571" s="140">
        <v>1561</v>
      </c>
      <c r="I1571" s="149">
        <f t="shared" si="540"/>
        <v>2013</v>
      </c>
      <c r="J1571" s="13">
        <f t="shared" si="541"/>
        <v>5</v>
      </c>
      <c r="K1571" s="13">
        <f t="shared" si="542"/>
        <v>4</v>
      </c>
      <c r="L1571" s="144">
        <f t="shared" si="549"/>
        <v>124</v>
      </c>
      <c r="M1571" s="23">
        <f t="shared" si="543"/>
        <v>0.98236570557672775</v>
      </c>
      <c r="N1571" s="35">
        <f t="shared" si="544"/>
        <v>0.27715863358653975</v>
      </c>
      <c r="O1571" s="87">
        <f t="shared" si="545"/>
        <v>1.8843790037361146</v>
      </c>
      <c r="P1571" s="142">
        <f t="shared" si="546"/>
        <v>36.901512540013726</v>
      </c>
      <c r="R1571" s="60">
        <v>41398</v>
      </c>
      <c r="S1571" s="122">
        <v>1561</v>
      </c>
      <c r="T1571" s="73">
        <f>'Calcul Es et Ea'!C1570</f>
        <v>19.884070000000001</v>
      </c>
      <c r="U1571" s="65">
        <f>'Calcul Es et Ea'!D1570</f>
        <v>4.2500999999999998</v>
      </c>
      <c r="V1571" s="33">
        <f t="shared" si="550"/>
        <v>27.718940159556713</v>
      </c>
      <c r="W1571" s="33">
        <f t="shared" si="551"/>
        <v>27.722500865900784</v>
      </c>
      <c r="X1571" s="35">
        <f t="shared" si="552"/>
        <v>1</v>
      </c>
      <c r="Y1571" s="25">
        <f t="shared" si="553"/>
        <v>21.346325666743603</v>
      </c>
      <c r="AA1571" s="60">
        <v>41398</v>
      </c>
      <c r="AB1571" s="122">
        <v>1561</v>
      </c>
      <c r="AC1571" s="73">
        <f t="shared" si="547"/>
        <v>19.884070000000001</v>
      </c>
      <c r="AD1571" s="65">
        <f t="shared" si="548"/>
        <v>4.2500999999999998</v>
      </c>
      <c r="AE1571" s="33">
        <f>'Calcul Es et Ea'!I1570</f>
        <v>1.188636335486456</v>
      </c>
      <c r="AF1571" s="47">
        <f t="shared" si="554"/>
        <v>293.04407000000003</v>
      </c>
      <c r="AG1571" s="47">
        <f t="shared" si="555"/>
        <v>277.4101</v>
      </c>
      <c r="AH1571" s="33">
        <f t="shared" si="556"/>
        <v>36.157104396048005</v>
      </c>
      <c r="AI1571" s="33">
        <f t="shared" si="557"/>
        <v>29.036948134943227</v>
      </c>
      <c r="AJ1571" s="25">
        <f t="shared" si="558"/>
        <v>6.1075600910957011</v>
      </c>
    </row>
    <row r="1572" spans="1:36" x14ac:dyDescent="0.45">
      <c r="A1572" s="60">
        <v>41399</v>
      </c>
      <c r="B1572" s="121">
        <v>1562</v>
      </c>
      <c r="C1572" s="89">
        <f t="shared" si="537"/>
        <v>19.191068883428326</v>
      </c>
      <c r="D1572" s="75">
        <f t="shared" si="538"/>
        <v>5.1086327445936819</v>
      </c>
      <c r="E1572" s="75">
        <f t="shared" si="539"/>
        <v>14.082436138834645</v>
      </c>
      <c r="G1572" s="111">
        <v>41399</v>
      </c>
      <c r="H1572" s="139">
        <v>1562</v>
      </c>
      <c r="I1572" s="149">
        <f t="shared" si="540"/>
        <v>2013</v>
      </c>
      <c r="J1572" s="13">
        <f t="shared" si="541"/>
        <v>5</v>
      </c>
      <c r="K1572" s="13">
        <f t="shared" si="542"/>
        <v>5</v>
      </c>
      <c r="L1572" s="144">
        <f t="shared" si="549"/>
        <v>125</v>
      </c>
      <c r="M1572" s="23">
        <f t="shared" si="543"/>
        <v>0.98188818237660425</v>
      </c>
      <c r="N1572" s="35">
        <f t="shared" si="544"/>
        <v>0.28229487356755767</v>
      </c>
      <c r="O1572" s="87">
        <f t="shared" si="545"/>
        <v>1.89072357244335</v>
      </c>
      <c r="P1572" s="142">
        <f t="shared" si="546"/>
        <v>37.102677523294147</v>
      </c>
      <c r="R1572" s="60">
        <v>41399</v>
      </c>
      <c r="S1572" s="121">
        <v>1562</v>
      </c>
      <c r="T1572" s="73">
        <f>'Calcul Es et Ea'!C1571</f>
        <v>20.013280000000002</v>
      </c>
      <c r="U1572" s="65">
        <f>'Calcul Es et Ea'!D1571</f>
        <v>7.513592</v>
      </c>
      <c r="V1572" s="33">
        <f t="shared" si="550"/>
        <v>27.870047248397633</v>
      </c>
      <c r="W1572" s="33">
        <f t="shared" si="551"/>
        <v>24.92346608237445</v>
      </c>
      <c r="X1572" s="35">
        <f t="shared" si="552"/>
        <v>0.89427426728913806</v>
      </c>
      <c r="Y1572" s="25">
        <f t="shared" si="553"/>
        <v>19.191068883428326</v>
      </c>
      <c r="AA1572" s="60">
        <v>41399</v>
      </c>
      <c r="AB1572" s="121">
        <v>1562</v>
      </c>
      <c r="AC1572" s="73">
        <f t="shared" si="547"/>
        <v>20.013280000000002</v>
      </c>
      <c r="AD1572" s="65">
        <f t="shared" si="548"/>
        <v>7.513592</v>
      </c>
      <c r="AE1572" s="33">
        <f>'Calcul Es et Ea'!I1571</f>
        <v>1.3253900156871037</v>
      </c>
      <c r="AF1572" s="47">
        <f t="shared" si="554"/>
        <v>293.17328000000003</v>
      </c>
      <c r="AG1572" s="47">
        <f t="shared" si="555"/>
        <v>280.67359200000004</v>
      </c>
      <c r="AH1572" s="33">
        <f t="shared" si="556"/>
        <v>36.220916644709661</v>
      </c>
      <c r="AI1572" s="33">
        <f t="shared" si="557"/>
        <v>30.427628415658898</v>
      </c>
      <c r="AJ1572" s="25">
        <f t="shared" si="558"/>
        <v>5.1086327445936819</v>
      </c>
    </row>
    <row r="1573" spans="1:36" x14ac:dyDescent="0.45">
      <c r="A1573" s="60">
        <v>41400</v>
      </c>
      <c r="B1573" s="122">
        <v>1563</v>
      </c>
      <c r="C1573" s="89">
        <f t="shared" si="537"/>
        <v>20.660195954985625</v>
      </c>
      <c r="D1573" s="75">
        <f t="shared" si="538"/>
        <v>5.8240045616338367</v>
      </c>
      <c r="E1573" s="75">
        <f t="shared" si="539"/>
        <v>14.836191393351788</v>
      </c>
      <c r="G1573" s="111">
        <v>41400</v>
      </c>
      <c r="H1573" s="140">
        <v>1563</v>
      </c>
      <c r="I1573" s="149">
        <f t="shared" si="540"/>
        <v>2013</v>
      </c>
      <c r="J1573" s="13">
        <f t="shared" si="541"/>
        <v>5</v>
      </c>
      <c r="K1573" s="13">
        <f t="shared" si="542"/>
        <v>6</v>
      </c>
      <c r="L1573" s="144">
        <f t="shared" si="549"/>
        <v>126</v>
      </c>
      <c r="M1573" s="23">
        <f t="shared" si="543"/>
        <v>0.98141602609892764</v>
      </c>
      <c r="N1573" s="35">
        <f t="shared" si="544"/>
        <v>0.28734746348511525</v>
      </c>
      <c r="O1573" s="87">
        <f t="shared" si="545"/>
        <v>1.8969963776159524</v>
      </c>
      <c r="P1573" s="142">
        <f t="shared" si="546"/>
        <v>37.300212273566842</v>
      </c>
      <c r="R1573" s="60">
        <v>41400</v>
      </c>
      <c r="S1573" s="122">
        <v>1563</v>
      </c>
      <c r="T1573" s="73">
        <f>'Calcul Es et Ea'!C1572</f>
        <v>22.19511</v>
      </c>
      <c r="U1573" s="65">
        <f>'Calcul Es et Ea'!D1572</f>
        <v>7.8614329999999999</v>
      </c>
      <c r="V1573" s="33">
        <f t="shared" si="550"/>
        <v>28.018427451412471</v>
      </c>
      <c r="W1573" s="33">
        <f t="shared" si="551"/>
        <v>26.831423318163147</v>
      </c>
      <c r="X1573" s="35">
        <f t="shared" si="552"/>
        <v>0.957634876714343</v>
      </c>
      <c r="Y1573" s="25">
        <f t="shared" si="553"/>
        <v>20.660195954985625</v>
      </c>
      <c r="AA1573" s="60">
        <v>41400</v>
      </c>
      <c r="AB1573" s="122">
        <v>1563</v>
      </c>
      <c r="AC1573" s="73">
        <f t="shared" si="547"/>
        <v>22.19511</v>
      </c>
      <c r="AD1573" s="65">
        <f t="shared" si="548"/>
        <v>7.8614329999999999</v>
      </c>
      <c r="AE1573" s="33">
        <f>'Calcul Es et Ea'!I1572</f>
        <v>1.2740000285390147</v>
      </c>
      <c r="AF1573" s="47">
        <f t="shared" si="554"/>
        <v>295.35511000000002</v>
      </c>
      <c r="AG1573" s="47">
        <f t="shared" si="555"/>
        <v>281.021433</v>
      </c>
      <c r="AH1573" s="33">
        <f t="shared" si="556"/>
        <v>37.311254343387894</v>
      </c>
      <c r="AI1573" s="33">
        <f t="shared" si="557"/>
        <v>30.578745848401667</v>
      </c>
      <c r="AJ1573" s="25">
        <f t="shared" si="558"/>
        <v>5.8240045616338367</v>
      </c>
    </row>
    <row r="1574" spans="1:36" x14ac:dyDescent="0.45">
      <c r="A1574" s="60">
        <v>41401</v>
      </c>
      <c r="B1574" s="122">
        <v>1564</v>
      </c>
      <c r="C1574" s="89">
        <f t="shared" si="537"/>
        <v>18.013139110956804</v>
      </c>
      <c r="D1574" s="75">
        <f t="shared" si="538"/>
        <v>4.6885327699138131</v>
      </c>
      <c r="E1574" s="75">
        <f t="shared" si="539"/>
        <v>13.32460634104299</v>
      </c>
      <c r="G1574" s="111">
        <v>41401</v>
      </c>
      <c r="H1574" s="140">
        <v>1564</v>
      </c>
      <c r="I1574" s="149">
        <f t="shared" si="540"/>
        <v>2013</v>
      </c>
      <c r="J1574" s="13">
        <f t="shared" si="541"/>
        <v>5</v>
      </c>
      <c r="K1574" s="13">
        <f t="shared" si="542"/>
        <v>7</v>
      </c>
      <c r="L1574" s="144">
        <f t="shared" si="549"/>
        <v>127</v>
      </c>
      <c r="M1574" s="23">
        <f t="shared" si="543"/>
        <v>0.980949376653793</v>
      </c>
      <c r="N1574" s="35">
        <f t="shared" si="544"/>
        <v>0.29231490614777594</v>
      </c>
      <c r="O1574" s="87">
        <f t="shared" si="545"/>
        <v>1.9031948196799298</v>
      </c>
      <c r="P1574" s="142">
        <f t="shared" si="546"/>
        <v>37.494070160915655</v>
      </c>
      <c r="R1574" s="60">
        <v>41401</v>
      </c>
      <c r="S1574" s="122">
        <v>1564</v>
      </c>
      <c r="T1574" s="73">
        <f>'Calcul Es et Ea'!C1573</f>
        <v>23.58511</v>
      </c>
      <c r="U1574" s="65">
        <f>'Calcul Es et Ea'!D1573</f>
        <v>12.80148</v>
      </c>
      <c r="V1574" s="33">
        <f t="shared" si="550"/>
        <v>28.164045742073405</v>
      </c>
      <c r="W1574" s="33">
        <f t="shared" si="551"/>
        <v>23.393687157086756</v>
      </c>
      <c r="X1574" s="35">
        <f t="shared" si="552"/>
        <v>0.83062239606221211</v>
      </c>
      <c r="Y1574" s="25">
        <f t="shared" si="553"/>
        <v>18.013139110956804</v>
      </c>
      <c r="AA1574" s="60">
        <v>41401</v>
      </c>
      <c r="AB1574" s="122">
        <v>1564</v>
      </c>
      <c r="AC1574" s="73">
        <f t="shared" si="547"/>
        <v>23.58511</v>
      </c>
      <c r="AD1574" s="65">
        <f t="shared" si="548"/>
        <v>12.80148</v>
      </c>
      <c r="AE1574" s="33">
        <f>'Calcul Es et Ea'!I1573</f>
        <v>1.4452323328608849</v>
      </c>
      <c r="AF1574" s="47">
        <f t="shared" si="554"/>
        <v>296.74511000000001</v>
      </c>
      <c r="AG1574" s="47">
        <f t="shared" si="555"/>
        <v>285.96148000000005</v>
      </c>
      <c r="AH1574" s="33">
        <f t="shared" si="556"/>
        <v>38.018604996108039</v>
      </c>
      <c r="AI1574" s="33">
        <f t="shared" si="557"/>
        <v>32.786272008720488</v>
      </c>
      <c r="AJ1574" s="25">
        <f t="shared" si="558"/>
        <v>4.6885327699138131</v>
      </c>
    </row>
    <row r="1575" spans="1:36" x14ac:dyDescent="0.45">
      <c r="A1575" s="60">
        <v>41402</v>
      </c>
      <c r="B1575" s="121">
        <v>1565</v>
      </c>
      <c r="C1575" s="89">
        <f t="shared" si="537"/>
        <v>14.686018474505001</v>
      </c>
      <c r="D1575" s="75">
        <f t="shared" si="538"/>
        <v>3.0587665974290377</v>
      </c>
      <c r="E1575" s="75">
        <f t="shared" si="539"/>
        <v>11.627251877075963</v>
      </c>
      <c r="G1575" s="111">
        <v>41402</v>
      </c>
      <c r="H1575" s="139">
        <v>1565</v>
      </c>
      <c r="I1575" s="149">
        <f t="shared" si="540"/>
        <v>2013</v>
      </c>
      <c r="J1575" s="13">
        <f t="shared" si="541"/>
        <v>5</v>
      </c>
      <c r="K1575" s="13">
        <f t="shared" si="542"/>
        <v>8</v>
      </c>
      <c r="L1575" s="144">
        <f t="shared" si="549"/>
        <v>128</v>
      </c>
      <c r="M1575" s="23">
        <f t="shared" si="543"/>
        <v>0.98048837231950192</v>
      </c>
      <c r="N1575" s="35">
        <f t="shared" si="544"/>
        <v>0.29719572959507262</v>
      </c>
      <c r="O1575" s="87">
        <f t="shared" si="545"/>
        <v>1.909316254141175</v>
      </c>
      <c r="P1575" s="142">
        <f t="shared" si="546"/>
        <v>37.684205813592094</v>
      </c>
      <c r="R1575" s="60">
        <v>41402</v>
      </c>
      <c r="S1575" s="121">
        <v>1565</v>
      </c>
      <c r="T1575" s="73">
        <f>'Calcul Es et Ea'!C1574</f>
        <v>18.979579999999999</v>
      </c>
      <c r="U1575" s="65">
        <f>'Calcul Es et Ea'!D1574</f>
        <v>11.883789999999999</v>
      </c>
      <c r="V1575" s="33">
        <f t="shared" si="550"/>
        <v>28.306868038937839</v>
      </c>
      <c r="W1575" s="33">
        <f t="shared" si="551"/>
        <v>19.072751265590909</v>
      </c>
      <c r="X1575" s="35">
        <f t="shared" si="552"/>
        <v>0.67378528911623736</v>
      </c>
      <c r="Y1575" s="25">
        <f t="shared" si="553"/>
        <v>14.686018474505001</v>
      </c>
      <c r="AA1575" s="60">
        <v>41402</v>
      </c>
      <c r="AB1575" s="121">
        <v>1565</v>
      </c>
      <c r="AC1575" s="73">
        <f t="shared" si="547"/>
        <v>18.979579999999999</v>
      </c>
      <c r="AD1575" s="65">
        <f t="shared" si="548"/>
        <v>11.883789999999999</v>
      </c>
      <c r="AE1575" s="33">
        <f>'Calcul Es et Ea'!I1574</f>
        <v>1.6425708754926533</v>
      </c>
      <c r="AF1575" s="47">
        <f t="shared" si="554"/>
        <v>292.13958000000002</v>
      </c>
      <c r="AG1575" s="47">
        <f t="shared" si="555"/>
        <v>285.04379</v>
      </c>
      <c r="AH1575" s="33">
        <f t="shared" si="556"/>
        <v>35.712766601408354</v>
      </c>
      <c r="AI1575" s="33">
        <f t="shared" si="557"/>
        <v>32.367430834823473</v>
      </c>
      <c r="AJ1575" s="25">
        <f t="shared" si="558"/>
        <v>3.0587665974290377</v>
      </c>
    </row>
    <row r="1576" spans="1:36" x14ac:dyDescent="0.45">
      <c r="A1576" s="60">
        <v>41403</v>
      </c>
      <c r="B1576" s="122">
        <v>1566</v>
      </c>
      <c r="C1576" s="89">
        <f t="shared" si="537"/>
        <v>16.583127688172503</v>
      </c>
      <c r="D1576" s="75">
        <f t="shared" si="538"/>
        <v>4.1263405946859102</v>
      </c>
      <c r="E1576" s="75">
        <f t="shared" si="539"/>
        <v>12.456787093486593</v>
      </c>
      <c r="G1576" s="111">
        <v>41403</v>
      </c>
      <c r="H1576" s="140">
        <v>1566</v>
      </c>
      <c r="I1576" s="149">
        <f t="shared" si="540"/>
        <v>2013</v>
      </c>
      <c r="J1576" s="13">
        <f t="shared" si="541"/>
        <v>5</v>
      </c>
      <c r="K1576" s="13">
        <f t="shared" si="542"/>
        <v>9</v>
      </c>
      <c r="L1576" s="144">
        <f t="shared" si="549"/>
        <v>129</v>
      </c>
      <c r="M1576" s="23">
        <f t="shared" si="543"/>
        <v>0.98003314970158795</v>
      </c>
      <c r="N1576" s="35">
        <f t="shared" si="544"/>
        <v>0.30198848753368118</v>
      </c>
      <c r="O1576" s="87">
        <f t="shared" si="545"/>
        <v>1.9153579933112876</v>
      </c>
      <c r="P1576" s="142">
        <f t="shared" si="546"/>
        <v>37.870575095377966</v>
      </c>
      <c r="R1576" s="60">
        <v>41403</v>
      </c>
      <c r="S1576" s="122">
        <v>1566</v>
      </c>
      <c r="T1576" s="73">
        <f>'Calcul Es et Ea'!C1575</f>
        <v>16.166060000000002</v>
      </c>
      <c r="U1576" s="65">
        <f>'Calcul Es et Ea'!D1575</f>
        <v>7.2074540000000002</v>
      </c>
      <c r="V1576" s="33">
        <f t="shared" si="550"/>
        <v>28.446861188644114</v>
      </c>
      <c r="W1576" s="33">
        <f t="shared" si="551"/>
        <v>21.536529465159095</v>
      </c>
      <c r="X1576" s="35">
        <f t="shared" si="552"/>
        <v>0.75707928977965422</v>
      </c>
      <c r="Y1576" s="25">
        <f t="shared" si="553"/>
        <v>16.583127688172503</v>
      </c>
      <c r="AA1576" s="60">
        <v>41403</v>
      </c>
      <c r="AB1576" s="122">
        <v>1566</v>
      </c>
      <c r="AC1576" s="73">
        <f t="shared" si="547"/>
        <v>16.166060000000002</v>
      </c>
      <c r="AD1576" s="65">
        <f t="shared" si="548"/>
        <v>7.2074540000000002</v>
      </c>
      <c r="AE1576" s="33">
        <f>'Calcul Es et Ea'!I1575</f>
        <v>1.1489341510021538</v>
      </c>
      <c r="AF1576" s="47">
        <f t="shared" si="554"/>
        <v>289.32606000000004</v>
      </c>
      <c r="AG1576" s="47">
        <f t="shared" si="555"/>
        <v>280.36745400000001</v>
      </c>
      <c r="AH1576" s="33">
        <f t="shared" si="556"/>
        <v>34.356752388435929</v>
      </c>
      <c r="AI1576" s="33">
        <f t="shared" si="557"/>
        <v>30.295092624691815</v>
      </c>
      <c r="AJ1576" s="25">
        <f t="shared" si="558"/>
        <v>4.1263405946859102</v>
      </c>
    </row>
    <row r="1577" spans="1:36" x14ac:dyDescent="0.45">
      <c r="A1577" s="60">
        <v>41404</v>
      </c>
      <c r="B1577" s="122">
        <v>1567</v>
      </c>
      <c r="C1577" s="89">
        <f t="shared" si="537"/>
        <v>15.486761453390287</v>
      </c>
      <c r="D1577" s="75">
        <f t="shared" si="538"/>
        <v>3.6724182021329392</v>
      </c>
      <c r="E1577" s="75">
        <f t="shared" si="539"/>
        <v>11.814343251257348</v>
      </c>
      <c r="G1577" s="111">
        <v>41404</v>
      </c>
      <c r="H1577" s="140">
        <v>1567</v>
      </c>
      <c r="I1577" s="149">
        <f t="shared" si="540"/>
        <v>2013</v>
      </c>
      <c r="J1577" s="13">
        <f t="shared" si="541"/>
        <v>5</v>
      </c>
      <c r="K1577" s="13">
        <f t="shared" si="542"/>
        <v>10</v>
      </c>
      <c r="L1577" s="144">
        <f t="shared" si="549"/>
        <v>130</v>
      </c>
      <c r="M1577" s="23">
        <f t="shared" si="543"/>
        <v>0.97958384369233742</v>
      </c>
      <c r="N1577" s="35">
        <f t="shared" si="544"/>
        <v>0.30669175976598817</v>
      </c>
      <c r="O1577" s="87">
        <f t="shared" si="545"/>
        <v>1.9213173082614703</v>
      </c>
      <c r="P1577" s="142">
        <f t="shared" si="546"/>
        <v>38.053135083219289</v>
      </c>
      <c r="R1577" s="60">
        <v>41404</v>
      </c>
      <c r="S1577" s="122">
        <v>1567</v>
      </c>
      <c r="T1577" s="73">
        <f>'Calcul Es et Ea'!C1576</f>
        <v>15.151910000000001</v>
      </c>
      <c r="U1577" s="65">
        <f>'Calcul Es et Ea'!D1576</f>
        <v>7.4135010000000001</v>
      </c>
      <c r="V1577" s="33">
        <f t="shared" si="550"/>
        <v>28.583992949111003</v>
      </c>
      <c r="W1577" s="33">
        <f t="shared" si="551"/>
        <v>20.112677212195177</v>
      </c>
      <c r="X1577" s="35">
        <f t="shared" si="552"/>
        <v>0.70363427698860759</v>
      </c>
      <c r="Y1577" s="25">
        <f t="shared" si="553"/>
        <v>15.486761453390287</v>
      </c>
      <c r="AA1577" s="60">
        <v>41404</v>
      </c>
      <c r="AB1577" s="122">
        <v>1567</v>
      </c>
      <c r="AC1577" s="73">
        <f t="shared" si="547"/>
        <v>15.151910000000001</v>
      </c>
      <c r="AD1577" s="65">
        <f t="shared" si="548"/>
        <v>7.4135010000000001</v>
      </c>
      <c r="AE1577" s="33">
        <f>'Calcul Es et Ea'!I1576</f>
        <v>1.1399793175624247</v>
      </c>
      <c r="AF1577" s="47">
        <f t="shared" si="554"/>
        <v>288.31191000000001</v>
      </c>
      <c r="AG1577" s="47">
        <f t="shared" si="555"/>
        <v>280.57350100000002</v>
      </c>
      <c r="AH1577" s="33">
        <f t="shared" si="556"/>
        <v>33.877568033175301</v>
      </c>
      <c r="AI1577" s="33">
        <f t="shared" si="557"/>
        <v>30.384248445055068</v>
      </c>
      <c r="AJ1577" s="25">
        <f t="shared" si="558"/>
        <v>3.6724182021329392</v>
      </c>
    </row>
    <row r="1578" spans="1:36" x14ac:dyDescent="0.45">
      <c r="A1578" s="60">
        <v>41405</v>
      </c>
      <c r="B1578" s="121">
        <v>1568</v>
      </c>
      <c r="C1578" s="89">
        <f t="shared" si="537"/>
        <v>14.662559542448564</v>
      </c>
      <c r="D1578" s="75">
        <f t="shared" si="538"/>
        <v>3.2843203449004013</v>
      </c>
      <c r="E1578" s="75">
        <f t="shared" si="539"/>
        <v>11.378239197548163</v>
      </c>
      <c r="G1578" s="111">
        <v>41405</v>
      </c>
      <c r="H1578" s="139">
        <v>1568</v>
      </c>
      <c r="I1578" s="149">
        <f t="shared" si="540"/>
        <v>2013</v>
      </c>
      <c r="J1578" s="13">
        <f t="shared" si="541"/>
        <v>5</v>
      </c>
      <c r="K1578" s="13">
        <f t="shared" si="542"/>
        <v>11</v>
      </c>
      <c r="L1578" s="144">
        <f t="shared" si="549"/>
        <v>131</v>
      </c>
      <c r="M1578" s="23">
        <f t="shared" si="543"/>
        <v>0.97914058743081744</v>
      </c>
      <c r="N1578" s="35">
        <f t="shared" si="544"/>
        <v>0.31130415261092631</v>
      </c>
      <c r="O1578" s="87">
        <f t="shared" si="545"/>
        <v>1.9271914310108249</v>
      </c>
      <c r="P1578" s="142">
        <f t="shared" si="546"/>
        <v>38.23184404527538</v>
      </c>
      <c r="R1578" s="60">
        <v>41405</v>
      </c>
      <c r="S1578" s="121">
        <v>1568</v>
      </c>
      <c r="T1578" s="73">
        <f>'Calcul Es et Ea'!C1577</f>
        <v>16.7242</v>
      </c>
      <c r="U1578" s="65">
        <f>'Calcul Es et Ea'!D1577</f>
        <v>9.8522429999999996</v>
      </c>
      <c r="V1578" s="33">
        <f t="shared" si="550"/>
        <v>28.718231973049058</v>
      </c>
      <c r="W1578" s="33">
        <f t="shared" si="551"/>
        <v>19.04228512006307</v>
      </c>
      <c r="X1578" s="35">
        <f t="shared" si="552"/>
        <v>0.66307303102550019</v>
      </c>
      <c r="Y1578" s="25">
        <f t="shared" si="553"/>
        <v>14.662559542448564</v>
      </c>
      <c r="AA1578" s="60">
        <v>41405</v>
      </c>
      <c r="AB1578" s="121">
        <v>1568</v>
      </c>
      <c r="AC1578" s="73">
        <f t="shared" si="547"/>
        <v>16.7242</v>
      </c>
      <c r="AD1578" s="65">
        <f t="shared" si="548"/>
        <v>9.8522429999999996</v>
      </c>
      <c r="AE1578" s="33">
        <f>'Calcul Es et Ea'!I1577</f>
        <v>1.2680121247505545</v>
      </c>
      <c r="AF1578" s="47">
        <f t="shared" si="554"/>
        <v>289.88420000000002</v>
      </c>
      <c r="AG1578" s="47">
        <f t="shared" si="555"/>
        <v>283.01224300000001</v>
      </c>
      <c r="AH1578" s="33">
        <f t="shared" si="556"/>
        <v>34.622631480865564</v>
      </c>
      <c r="AI1578" s="33">
        <f t="shared" si="557"/>
        <v>31.454500041438884</v>
      </c>
      <c r="AJ1578" s="25">
        <f t="shared" si="558"/>
        <v>3.2843203449004013</v>
      </c>
    </row>
    <row r="1579" spans="1:36" x14ac:dyDescent="0.45">
      <c r="A1579" s="60">
        <v>41406</v>
      </c>
      <c r="B1579" s="122">
        <v>1569</v>
      </c>
      <c r="C1579" s="89">
        <f t="shared" si="537"/>
        <v>15.756763984246351</v>
      </c>
      <c r="D1579" s="75">
        <f t="shared" si="538"/>
        <v>3.8568344896605442</v>
      </c>
      <c r="E1579" s="75">
        <f t="shared" si="539"/>
        <v>11.899929494585807</v>
      </c>
      <c r="G1579" s="111">
        <v>41406</v>
      </c>
      <c r="H1579" s="140">
        <v>1569</v>
      </c>
      <c r="I1579" s="149">
        <f t="shared" si="540"/>
        <v>2013</v>
      </c>
      <c r="J1579" s="13">
        <f t="shared" si="541"/>
        <v>5</v>
      </c>
      <c r="K1579" s="13">
        <f t="shared" si="542"/>
        <v>12</v>
      </c>
      <c r="L1579" s="144">
        <f t="shared" si="549"/>
        <v>132</v>
      </c>
      <c r="M1579" s="23">
        <f t="shared" si="543"/>
        <v>0.97870351226342489</v>
      </c>
      <c r="N1579" s="35">
        <f t="shared" si="544"/>
        <v>0.31582429931695188</v>
      </c>
      <c r="O1579" s="87">
        <f t="shared" si="545"/>
        <v>1.9329775569547283</v>
      </c>
      <c r="P1579" s="142">
        <f t="shared" si="546"/>
        <v>38.406661419521377</v>
      </c>
      <c r="R1579" s="60">
        <v>41406</v>
      </c>
      <c r="S1579" s="122">
        <v>1569</v>
      </c>
      <c r="T1579" s="73">
        <f>'Calcul Es et Ea'!C1578</f>
        <v>15.987019999999999</v>
      </c>
      <c r="U1579" s="65">
        <f>'Calcul Es et Ea'!D1578</f>
        <v>8.1232229999999994</v>
      </c>
      <c r="V1579" s="33">
        <f t="shared" si="550"/>
        <v>28.84954779188768</v>
      </c>
      <c r="W1579" s="33">
        <f t="shared" si="551"/>
        <v>20.463329849670586</v>
      </c>
      <c r="X1579" s="35">
        <f t="shared" si="552"/>
        <v>0.70931197942120783</v>
      </c>
      <c r="Y1579" s="25">
        <f t="shared" si="553"/>
        <v>15.756763984246351</v>
      </c>
      <c r="AA1579" s="60">
        <v>41406</v>
      </c>
      <c r="AB1579" s="122">
        <v>1569</v>
      </c>
      <c r="AC1579" s="73">
        <f t="shared" si="547"/>
        <v>15.987019999999999</v>
      </c>
      <c r="AD1579" s="65">
        <f t="shared" si="548"/>
        <v>8.1232229999999994</v>
      </c>
      <c r="AE1579" s="33">
        <f>'Calcul Es et Ea'!I1578</f>
        <v>1.066380619888202</v>
      </c>
      <c r="AF1579" s="47">
        <f t="shared" si="554"/>
        <v>289.14702</v>
      </c>
      <c r="AG1579" s="47">
        <f t="shared" si="555"/>
        <v>281.28322300000002</v>
      </c>
      <c r="AH1579" s="33">
        <f t="shared" si="556"/>
        <v>34.271789069641592</v>
      </c>
      <c r="AI1579" s="33">
        <f t="shared" si="557"/>
        <v>30.692849641983916</v>
      </c>
      <c r="AJ1579" s="25">
        <f t="shared" si="558"/>
        <v>3.8568344896605442</v>
      </c>
    </row>
    <row r="1580" spans="1:36" x14ac:dyDescent="0.45">
      <c r="A1580" s="60">
        <v>41407</v>
      </c>
      <c r="B1580" s="122">
        <v>1570</v>
      </c>
      <c r="C1580" s="89">
        <f t="shared" si="537"/>
        <v>12.318103598306921</v>
      </c>
      <c r="D1580" s="75">
        <f t="shared" si="538"/>
        <v>2.3406674736825135</v>
      </c>
      <c r="E1580" s="75">
        <f t="shared" si="539"/>
        <v>9.9774361246244077</v>
      </c>
      <c r="G1580" s="111">
        <v>41407</v>
      </c>
      <c r="H1580" s="140">
        <v>1570</v>
      </c>
      <c r="I1580" s="149">
        <f t="shared" si="540"/>
        <v>2013</v>
      </c>
      <c r="J1580" s="13">
        <f t="shared" si="541"/>
        <v>5</v>
      </c>
      <c r="K1580" s="13">
        <f t="shared" si="542"/>
        <v>13</v>
      </c>
      <c r="L1580" s="144">
        <f t="shared" si="549"/>
        <v>133</v>
      </c>
      <c r="M1580" s="23">
        <f t="shared" si="543"/>
        <v>0.97827274770496442</v>
      </c>
      <c r="N1580" s="35">
        <f t="shared" si="544"/>
        <v>0.32025086046704321</v>
      </c>
      <c r="O1580" s="87">
        <f t="shared" si="545"/>
        <v>1.9386728475382413</v>
      </c>
      <c r="P1580" s="142">
        <f t="shared" si="546"/>
        <v>38.57754779303562</v>
      </c>
      <c r="R1580" s="60">
        <v>41407</v>
      </c>
      <c r="S1580" s="122">
        <v>1570</v>
      </c>
      <c r="T1580" s="73">
        <f>'Calcul Es et Ea'!C1579</f>
        <v>15.42873</v>
      </c>
      <c r="U1580" s="65">
        <f>'Calcul Es et Ea'!D1579</f>
        <v>10.665190000000001</v>
      </c>
      <c r="V1580" s="33">
        <f t="shared" si="550"/>
        <v>28.977910800216637</v>
      </c>
      <c r="W1580" s="33">
        <f t="shared" si="551"/>
        <v>15.99753714065834</v>
      </c>
      <c r="X1580" s="35">
        <f t="shared" si="552"/>
        <v>0.55205971372300389</v>
      </c>
      <c r="Y1580" s="25">
        <f t="shared" si="553"/>
        <v>12.318103598306921</v>
      </c>
      <c r="AA1580" s="60">
        <v>41407</v>
      </c>
      <c r="AB1580" s="122">
        <v>1570</v>
      </c>
      <c r="AC1580" s="73">
        <f t="shared" si="547"/>
        <v>15.42873</v>
      </c>
      <c r="AD1580" s="65">
        <f t="shared" si="548"/>
        <v>10.665190000000001</v>
      </c>
      <c r="AE1580" s="33">
        <f>'Calcul Es et Ea'!I1579</f>
        <v>1.3074851707174453</v>
      </c>
      <c r="AF1580" s="47">
        <f t="shared" si="554"/>
        <v>288.58873</v>
      </c>
      <c r="AG1580" s="47">
        <f t="shared" si="555"/>
        <v>283.82519000000002</v>
      </c>
      <c r="AH1580" s="33">
        <f t="shared" si="556"/>
        <v>34.007864465436406</v>
      </c>
      <c r="AI1580" s="33">
        <f t="shared" si="557"/>
        <v>31.817469924409274</v>
      </c>
      <c r="AJ1580" s="25">
        <f t="shared" si="558"/>
        <v>2.3406674736825135</v>
      </c>
    </row>
    <row r="1581" spans="1:36" x14ac:dyDescent="0.45">
      <c r="A1581" s="60">
        <v>41408</v>
      </c>
      <c r="B1581" s="121">
        <v>1571</v>
      </c>
      <c r="C1581" s="89">
        <f t="shared" si="537"/>
        <v>13.947574633122215</v>
      </c>
      <c r="D1581" s="75">
        <f t="shared" si="538"/>
        <v>2.9735540010883317</v>
      </c>
      <c r="E1581" s="75">
        <f t="shared" si="539"/>
        <v>10.974020632033884</v>
      </c>
      <c r="G1581" s="111">
        <v>41408</v>
      </c>
      <c r="H1581" s="139">
        <v>1571</v>
      </c>
      <c r="I1581" s="149">
        <f t="shared" si="540"/>
        <v>2013</v>
      </c>
      <c r="J1581" s="13">
        <f t="shared" si="541"/>
        <v>5</v>
      </c>
      <c r="K1581" s="13">
        <f t="shared" si="542"/>
        <v>14</v>
      </c>
      <c r="L1581" s="144">
        <f t="shared" si="549"/>
        <v>134</v>
      </c>
      <c r="M1581" s="23">
        <f t="shared" si="543"/>
        <v>0.97784842140027151</v>
      </c>
      <c r="N1581" s="35">
        <f t="shared" si="544"/>
        <v>0.32458252437559854</v>
      </c>
      <c r="O1581" s="87">
        <f t="shared" si="545"/>
        <v>1.9442744331786725</v>
      </c>
      <c r="P1581" s="142">
        <f t="shared" si="546"/>
        <v>38.744464882096729</v>
      </c>
      <c r="R1581" s="60">
        <v>41408</v>
      </c>
      <c r="S1581" s="121">
        <v>1571</v>
      </c>
      <c r="T1581" s="73">
        <f>'Calcul Es et Ea'!C1580</f>
        <v>15.1044</v>
      </c>
      <c r="U1581" s="65">
        <f>'Calcul Es et Ea'!D1580</f>
        <v>9.0497449999999997</v>
      </c>
      <c r="V1581" s="33">
        <f t="shared" si="550"/>
        <v>29.103292240835781</v>
      </c>
      <c r="W1581" s="33">
        <f t="shared" si="551"/>
        <v>18.113733289769112</v>
      </c>
      <c r="X1581" s="35">
        <f t="shared" si="552"/>
        <v>0.62239464662190824</v>
      </c>
      <c r="Y1581" s="25">
        <f t="shared" si="553"/>
        <v>13.947574633122215</v>
      </c>
      <c r="AA1581" s="60">
        <v>41408</v>
      </c>
      <c r="AB1581" s="121">
        <v>1571</v>
      </c>
      <c r="AC1581" s="73">
        <f t="shared" si="547"/>
        <v>15.1044</v>
      </c>
      <c r="AD1581" s="65">
        <f t="shared" si="548"/>
        <v>9.0497449999999997</v>
      </c>
      <c r="AE1581" s="33">
        <f>'Calcul Es et Ea'!I1580</f>
        <v>1.1980165540718564</v>
      </c>
      <c r="AF1581" s="47">
        <f t="shared" si="554"/>
        <v>288.26440000000002</v>
      </c>
      <c r="AG1581" s="47">
        <f t="shared" si="555"/>
        <v>282.209745</v>
      </c>
      <c r="AH1581" s="33">
        <f t="shared" si="556"/>
        <v>33.855243246680629</v>
      </c>
      <c r="AI1581" s="33">
        <f t="shared" si="557"/>
        <v>31.099250213353443</v>
      </c>
      <c r="AJ1581" s="25">
        <f t="shared" si="558"/>
        <v>2.9735540010883317</v>
      </c>
    </row>
    <row r="1582" spans="1:36" x14ac:dyDescent="0.45">
      <c r="A1582" s="60">
        <v>41409</v>
      </c>
      <c r="B1582" s="122">
        <v>1572</v>
      </c>
      <c r="C1582" s="89">
        <f t="shared" si="537"/>
        <v>18.377184931136821</v>
      </c>
      <c r="D1582" s="75">
        <f t="shared" si="538"/>
        <v>4.7170346445489493</v>
      </c>
      <c r="E1582" s="75">
        <f t="shared" si="539"/>
        <v>13.660150286587871</v>
      </c>
      <c r="G1582" s="111">
        <v>41409</v>
      </c>
      <c r="H1582" s="140">
        <v>1572</v>
      </c>
      <c r="I1582" s="149">
        <f t="shared" si="540"/>
        <v>2013</v>
      </c>
      <c r="J1582" s="13">
        <f t="shared" si="541"/>
        <v>5</v>
      </c>
      <c r="K1582" s="13">
        <f t="shared" si="542"/>
        <v>15</v>
      </c>
      <c r="L1582" s="144">
        <f t="shared" si="549"/>
        <v>135</v>
      </c>
      <c r="M1582" s="23">
        <f t="shared" si="543"/>
        <v>0.97743065908638782</v>
      </c>
      <c r="N1582" s="35">
        <f t="shared" si="544"/>
        <v>0.32881800747711681</v>
      </c>
      <c r="O1582" s="87">
        <f t="shared" si="545"/>
        <v>1.949779416440458</v>
      </c>
      <c r="P1582" s="142">
        <f t="shared" si="546"/>
        <v>38.90737551320602</v>
      </c>
      <c r="R1582" s="60">
        <v>41409</v>
      </c>
      <c r="S1582" s="122">
        <v>1572</v>
      </c>
      <c r="T1582" s="73">
        <f>'Calcul Es et Ea'!C1581</f>
        <v>16.407340000000001</v>
      </c>
      <c r="U1582" s="65">
        <f>'Calcul Es et Ea'!D1581</f>
        <v>5.9840350000000004</v>
      </c>
      <c r="V1582" s="33">
        <f t="shared" si="550"/>
        <v>29.225664190499835</v>
      </c>
      <c r="W1582" s="33">
        <f t="shared" si="551"/>
        <v>23.866473936541325</v>
      </c>
      <c r="X1582" s="35">
        <f t="shared" si="552"/>
        <v>0.81662725544829262</v>
      </c>
      <c r="Y1582" s="25">
        <f t="shared" si="553"/>
        <v>18.377184931136821</v>
      </c>
      <c r="AA1582" s="60">
        <v>41409</v>
      </c>
      <c r="AB1582" s="122">
        <v>1572</v>
      </c>
      <c r="AC1582" s="73">
        <f t="shared" si="547"/>
        <v>16.407340000000001</v>
      </c>
      <c r="AD1582" s="65">
        <f t="shared" si="548"/>
        <v>5.9840350000000004</v>
      </c>
      <c r="AE1582" s="33">
        <f>'Calcul Es et Ea'!I1581</f>
        <v>1.0702157671326862</v>
      </c>
      <c r="AF1582" s="47">
        <f t="shared" si="554"/>
        <v>289.56734</v>
      </c>
      <c r="AG1582" s="47">
        <f t="shared" si="555"/>
        <v>279.14403500000003</v>
      </c>
      <c r="AH1582" s="33">
        <f t="shared" si="556"/>
        <v>34.471501436591055</v>
      </c>
      <c r="AI1582" s="33">
        <f t="shared" si="557"/>
        <v>29.769757763913102</v>
      </c>
      <c r="AJ1582" s="25">
        <f t="shared" si="558"/>
        <v>4.7170346445489493</v>
      </c>
    </row>
    <row r="1583" spans="1:36" x14ac:dyDescent="0.45">
      <c r="A1583" s="60">
        <v>41410</v>
      </c>
      <c r="B1583" s="122">
        <v>1573</v>
      </c>
      <c r="C1583" s="89">
        <f t="shared" si="537"/>
        <v>19.50619139674189</v>
      </c>
      <c r="D1583" s="75">
        <f t="shared" si="538"/>
        <v>5.0241332717736826</v>
      </c>
      <c r="E1583" s="75">
        <f t="shared" si="539"/>
        <v>14.482058124968209</v>
      </c>
      <c r="G1583" s="111">
        <v>41410</v>
      </c>
      <c r="H1583" s="140">
        <v>1573</v>
      </c>
      <c r="I1583" s="149">
        <f t="shared" si="540"/>
        <v>2013</v>
      </c>
      <c r="J1583" s="13">
        <f t="shared" si="541"/>
        <v>5</v>
      </c>
      <c r="K1583" s="13">
        <f t="shared" si="542"/>
        <v>16</v>
      </c>
      <c r="L1583" s="144">
        <f t="shared" si="549"/>
        <v>136</v>
      </c>
      <c r="M1583" s="23">
        <f t="shared" si="543"/>
        <v>0.97701958455530324</v>
      </c>
      <c r="N1583" s="35">
        <f t="shared" si="544"/>
        <v>0.33295605470654577</v>
      </c>
      <c r="O1583" s="87">
        <f t="shared" si="545"/>
        <v>1.9551848754644834</v>
      </c>
      <c r="P1583" s="142">
        <f t="shared" si="546"/>
        <v>39.066243605142951</v>
      </c>
      <c r="R1583" s="60">
        <v>41410</v>
      </c>
      <c r="S1583" s="122">
        <v>1573</v>
      </c>
      <c r="T1583" s="73">
        <f>'Calcul Es et Ea'!C1582</f>
        <v>15.38031</v>
      </c>
      <c r="U1583" s="65">
        <f>'Calcul Es et Ea'!D1582</f>
        <v>3.7322660000000001</v>
      </c>
      <c r="V1583" s="33">
        <f t="shared" si="550"/>
        <v>29.34499954643918</v>
      </c>
      <c r="W1583" s="33">
        <f t="shared" si="551"/>
        <v>25.33271609966479</v>
      </c>
      <c r="X1583" s="35">
        <f t="shared" si="552"/>
        <v>0.86327198811419803</v>
      </c>
      <c r="Y1583" s="25">
        <f t="shared" si="553"/>
        <v>19.50619139674189</v>
      </c>
      <c r="AA1583" s="60">
        <v>41410</v>
      </c>
      <c r="AB1583" s="122">
        <v>1573</v>
      </c>
      <c r="AC1583" s="73">
        <f t="shared" si="547"/>
        <v>15.38031</v>
      </c>
      <c r="AD1583" s="65">
        <f t="shared" si="548"/>
        <v>3.7322660000000001</v>
      </c>
      <c r="AE1583" s="33">
        <f>'Calcul Es et Ea'!I1582</f>
        <v>1.0549389621956764</v>
      </c>
      <c r="AF1583" s="47">
        <f t="shared" si="554"/>
        <v>288.54031000000003</v>
      </c>
      <c r="AG1583" s="47">
        <f t="shared" si="555"/>
        <v>276.89226600000001</v>
      </c>
      <c r="AH1583" s="33">
        <f t="shared" si="556"/>
        <v>33.985046576135517</v>
      </c>
      <c r="AI1583" s="33">
        <f t="shared" si="557"/>
        <v>28.820744477916854</v>
      </c>
      <c r="AJ1583" s="25">
        <f t="shared" si="558"/>
        <v>5.0241332717736826</v>
      </c>
    </row>
    <row r="1584" spans="1:36" x14ac:dyDescent="0.45">
      <c r="A1584" s="60">
        <v>41411</v>
      </c>
      <c r="B1584" s="121">
        <v>1574</v>
      </c>
      <c r="C1584" s="89">
        <f t="shared" si="537"/>
        <v>22.900874909740498</v>
      </c>
      <c r="D1584" s="75">
        <f t="shared" si="538"/>
        <v>6.1753440356401574</v>
      </c>
      <c r="E1584" s="75">
        <f t="shared" si="539"/>
        <v>16.72553087410034</v>
      </c>
      <c r="G1584" s="111">
        <v>41411</v>
      </c>
      <c r="H1584" s="139">
        <v>1574</v>
      </c>
      <c r="I1584" s="149">
        <f t="shared" si="540"/>
        <v>2013</v>
      </c>
      <c r="J1584" s="13">
        <f t="shared" si="541"/>
        <v>5</v>
      </c>
      <c r="K1584" s="13">
        <f t="shared" si="542"/>
        <v>17</v>
      </c>
      <c r="L1584" s="144">
        <f t="shared" si="549"/>
        <v>137</v>
      </c>
      <c r="M1584" s="23">
        <f t="shared" si="543"/>
        <v>0.97661531961727288</v>
      </c>
      <c r="N1584" s="35">
        <f t="shared" si="544"/>
        <v>0.33699543987118497</v>
      </c>
      <c r="O1584" s="87">
        <f t="shared" si="545"/>
        <v>1.9604878676527802</v>
      </c>
      <c r="P1584" s="142">
        <f t="shared" si="546"/>
        <v>39.221034152150928</v>
      </c>
      <c r="R1584" s="60">
        <v>41411</v>
      </c>
      <c r="S1584" s="121">
        <v>1574</v>
      </c>
      <c r="T1584" s="73">
        <f>'Calcul Es et Ea'!C1583</f>
        <v>18.651969999999999</v>
      </c>
      <c r="U1584" s="65">
        <f>'Calcul Es et Ea'!D1583</f>
        <v>2.7233770000000002</v>
      </c>
      <c r="V1584" s="33">
        <f t="shared" si="550"/>
        <v>29.461272013729694</v>
      </c>
      <c r="W1584" s="33">
        <f t="shared" si="551"/>
        <v>29.741395986675972</v>
      </c>
      <c r="X1584" s="35">
        <f t="shared" si="552"/>
        <v>1</v>
      </c>
      <c r="Y1584" s="25">
        <f t="shared" si="553"/>
        <v>22.900874909740498</v>
      </c>
      <c r="AA1584" s="60">
        <v>41411</v>
      </c>
      <c r="AB1584" s="121">
        <v>1574</v>
      </c>
      <c r="AC1584" s="73">
        <f t="shared" si="547"/>
        <v>18.651969999999999</v>
      </c>
      <c r="AD1584" s="65">
        <f t="shared" si="548"/>
        <v>2.7233770000000002</v>
      </c>
      <c r="AE1584" s="33">
        <f>'Calcul Es et Ea'!I1583</f>
        <v>1.1008088796355782</v>
      </c>
      <c r="AF1584" s="47">
        <f t="shared" si="554"/>
        <v>291.81197000000003</v>
      </c>
      <c r="AG1584" s="47">
        <f t="shared" si="555"/>
        <v>275.88337700000005</v>
      </c>
      <c r="AH1584" s="33">
        <f t="shared" si="556"/>
        <v>35.552840396802338</v>
      </c>
      <c r="AI1584" s="33">
        <f t="shared" si="557"/>
        <v>28.402987775397975</v>
      </c>
      <c r="AJ1584" s="25">
        <f t="shared" si="558"/>
        <v>6.1753440356401574</v>
      </c>
    </row>
    <row r="1585" spans="1:36" x14ac:dyDescent="0.45">
      <c r="A1585" s="60">
        <v>41412</v>
      </c>
      <c r="B1585" s="122">
        <v>1575</v>
      </c>
      <c r="C1585" s="89">
        <f t="shared" si="537"/>
        <v>16.401533849884594</v>
      </c>
      <c r="D1585" s="75">
        <f t="shared" si="538"/>
        <v>3.7028185871367763</v>
      </c>
      <c r="E1585" s="75">
        <f t="shared" si="539"/>
        <v>12.698715262747818</v>
      </c>
      <c r="G1585" s="111">
        <v>41412</v>
      </c>
      <c r="H1585" s="140">
        <v>1575</v>
      </c>
      <c r="I1585" s="149">
        <f t="shared" si="540"/>
        <v>2013</v>
      </c>
      <c r="J1585" s="13">
        <f t="shared" si="541"/>
        <v>5</v>
      </c>
      <c r="K1585" s="13">
        <f t="shared" si="542"/>
        <v>18</v>
      </c>
      <c r="L1585" s="144">
        <f t="shared" si="549"/>
        <v>138</v>
      </c>
      <c r="M1585" s="23">
        <f t="shared" si="543"/>
        <v>0.9762179840647226</v>
      </c>
      <c r="N1585" s="35">
        <f t="shared" si="544"/>
        <v>0.34093496601403311</v>
      </c>
      <c r="O1585" s="87">
        <f t="shared" si="545"/>
        <v>1.9656854336082652</v>
      </c>
      <c r="P1585" s="142">
        <f t="shared" si="546"/>
        <v>39.371713208340694</v>
      </c>
      <c r="R1585" s="60">
        <v>41412</v>
      </c>
      <c r="S1585" s="122">
        <v>1575</v>
      </c>
      <c r="T1585" s="73">
        <f>'Calcul Es et Ea'!C1584</f>
        <v>14.85596</v>
      </c>
      <c r="U1585" s="65">
        <f>'Calcul Es et Ea'!D1584</f>
        <v>6.7479990000000001</v>
      </c>
      <c r="V1585" s="33">
        <f t="shared" si="550"/>
        <v>29.574456093577197</v>
      </c>
      <c r="W1585" s="33">
        <f t="shared" si="551"/>
        <v>21.300693311538435</v>
      </c>
      <c r="X1585" s="35">
        <f t="shared" si="552"/>
        <v>0.7202395622810589</v>
      </c>
      <c r="Y1585" s="25">
        <f t="shared" si="553"/>
        <v>16.401533849884594</v>
      </c>
      <c r="AA1585" s="60">
        <v>41412</v>
      </c>
      <c r="AB1585" s="122">
        <v>1575</v>
      </c>
      <c r="AC1585" s="73">
        <f t="shared" si="547"/>
        <v>14.85596</v>
      </c>
      <c r="AD1585" s="65">
        <f t="shared" si="548"/>
        <v>6.7479990000000001</v>
      </c>
      <c r="AE1585" s="33">
        <f>'Calcul Es et Ea'!I1584</f>
        <v>1.2034740862765276</v>
      </c>
      <c r="AF1585" s="47">
        <f t="shared" si="554"/>
        <v>288.01596000000001</v>
      </c>
      <c r="AG1585" s="47">
        <f t="shared" si="555"/>
        <v>279.90799900000002</v>
      </c>
      <c r="AH1585" s="33">
        <f t="shared" si="556"/>
        <v>33.738681792936333</v>
      </c>
      <c r="AI1585" s="33">
        <f t="shared" si="557"/>
        <v>30.096994685343756</v>
      </c>
      <c r="AJ1585" s="25">
        <f t="shared" si="558"/>
        <v>3.7028185871367763</v>
      </c>
    </row>
    <row r="1586" spans="1:36" x14ac:dyDescent="0.45">
      <c r="A1586" s="60">
        <v>41413</v>
      </c>
      <c r="B1586" s="122">
        <v>1576</v>
      </c>
      <c r="C1586" s="89">
        <f t="shared" si="537"/>
        <v>9.5978676915142405</v>
      </c>
      <c r="D1586" s="75">
        <f t="shared" si="538"/>
        <v>1.2685587942772141</v>
      </c>
      <c r="E1586" s="75">
        <f t="shared" si="539"/>
        <v>8.3293088972370271</v>
      </c>
      <c r="G1586" s="111">
        <v>41413</v>
      </c>
      <c r="H1586" s="140">
        <v>1576</v>
      </c>
      <c r="I1586" s="149">
        <f t="shared" si="540"/>
        <v>2013</v>
      </c>
      <c r="J1586" s="13">
        <f t="shared" si="541"/>
        <v>5</v>
      </c>
      <c r="K1586" s="13">
        <f t="shared" si="542"/>
        <v>19</v>
      </c>
      <c r="L1586" s="144">
        <f t="shared" si="549"/>
        <v>139</v>
      </c>
      <c r="M1586" s="23">
        <f t="shared" si="543"/>
        <v>0.97582769563675187</v>
      </c>
      <c r="N1586" s="35">
        <f t="shared" si="544"/>
        <v>0.34477346576847218</v>
      </c>
      <c r="O1586" s="87">
        <f t="shared" si="545"/>
        <v>1.9707746013277834</v>
      </c>
      <c r="P1586" s="142">
        <f t="shared" si="546"/>
        <v>39.518247873387551</v>
      </c>
      <c r="R1586" s="60">
        <v>41413</v>
      </c>
      <c r="S1586" s="122">
        <v>1576</v>
      </c>
      <c r="T1586" s="73">
        <f>'Calcul Es et Ea'!C1585</f>
        <v>11.03374</v>
      </c>
      <c r="U1586" s="65">
        <f>'Calcul Es et Ea'!D1585</f>
        <v>8.2778270000000003</v>
      </c>
      <c r="V1586" s="33">
        <f t="shared" si="550"/>
        <v>29.684527072573793</v>
      </c>
      <c r="W1586" s="33">
        <f t="shared" si="551"/>
        <v>12.464763235732779</v>
      </c>
      <c r="X1586" s="35">
        <f t="shared" si="552"/>
        <v>0.41990775885559772</v>
      </c>
      <c r="Y1586" s="25">
        <f t="shared" si="553"/>
        <v>9.5978676915142405</v>
      </c>
      <c r="AA1586" s="60">
        <v>41413</v>
      </c>
      <c r="AB1586" s="122">
        <v>1576</v>
      </c>
      <c r="AC1586" s="73">
        <f t="shared" si="547"/>
        <v>11.03374</v>
      </c>
      <c r="AD1586" s="65">
        <f t="shared" si="548"/>
        <v>8.2778270000000003</v>
      </c>
      <c r="AE1586" s="33">
        <f>'Calcul Es et Ea'!I1585</f>
        <v>1.2029425990535048</v>
      </c>
      <c r="AF1586" s="47">
        <f t="shared" si="554"/>
        <v>284.19374000000005</v>
      </c>
      <c r="AG1586" s="47">
        <f t="shared" si="555"/>
        <v>281.43782700000003</v>
      </c>
      <c r="AH1586" s="33">
        <f t="shared" si="556"/>
        <v>31.983053373305175</v>
      </c>
      <c r="AI1586" s="33">
        <f t="shared" si="557"/>
        <v>30.7603851452334</v>
      </c>
      <c r="AJ1586" s="25">
        <f t="shared" si="558"/>
        <v>1.2685587942772141</v>
      </c>
    </row>
    <row r="1587" spans="1:36" x14ac:dyDescent="0.45">
      <c r="A1587" s="60">
        <v>41414</v>
      </c>
      <c r="B1587" s="121">
        <v>1577</v>
      </c>
      <c r="C1587" s="89">
        <f t="shared" si="537"/>
        <v>7.9001416741138124</v>
      </c>
      <c r="D1587" s="75">
        <f t="shared" si="538"/>
        <v>0.66380879131739212</v>
      </c>
      <c r="E1587" s="75">
        <f t="shared" si="539"/>
        <v>7.23633288279642</v>
      </c>
      <c r="G1587" s="111">
        <v>41414</v>
      </c>
      <c r="H1587" s="139">
        <v>1577</v>
      </c>
      <c r="I1587" s="149">
        <f t="shared" si="540"/>
        <v>2013</v>
      </c>
      <c r="J1587" s="13">
        <f t="shared" si="541"/>
        <v>5</v>
      </c>
      <c r="K1587" s="13">
        <f t="shared" si="542"/>
        <v>20</v>
      </c>
      <c r="L1587" s="144">
        <f t="shared" si="549"/>
        <v>140</v>
      </c>
      <c r="M1587" s="23">
        <f t="shared" si="543"/>
        <v>0.97544456998424511</v>
      </c>
      <c r="N1587" s="35">
        <f t="shared" si="544"/>
        <v>0.34850980170418311</v>
      </c>
      <c r="O1587" s="87">
        <f t="shared" si="545"/>
        <v>1.9757523906452203</v>
      </c>
      <c r="P1587" s="142">
        <f t="shared" si="546"/>
        <v>39.660606279586879</v>
      </c>
      <c r="R1587" s="60">
        <v>41414</v>
      </c>
      <c r="S1587" s="121">
        <v>1577</v>
      </c>
      <c r="T1587" s="73">
        <f>'Calcul Es et Ea'!C1586</f>
        <v>11.49058</v>
      </c>
      <c r="U1587" s="65">
        <f>'Calcul Es et Ea'!D1586</f>
        <v>9.6367820000000002</v>
      </c>
      <c r="V1587" s="33">
        <f t="shared" si="550"/>
        <v>29.791461012974484</v>
      </c>
      <c r="W1587" s="33">
        <f t="shared" si="551"/>
        <v>10.25992425209586</v>
      </c>
      <c r="X1587" s="35">
        <f t="shared" si="552"/>
        <v>0.34439144315975506</v>
      </c>
      <c r="Y1587" s="25">
        <f t="shared" si="553"/>
        <v>7.9001416741138124</v>
      </c>
      <c r="AA1587" s="60">
        <v>41414</v>
      </c>
      <c r="AB1587" s="121">
        <v>1577</v>
      </c>
      <c r="AC1587" s="73">
        <f t="shared" si="547"/>
        <v>11.49058</v>
      </c>
      <c r="AD1587" s="65">
        <f t="shared" si="548"/>
        <v>9.6367820000000002</v>
      </c>
      <c r="AE1587" s="33">
        <f>'Calcul Es et Ea'!I1586</f>
        <v>1.2772410424495828</v>
      </c>
      <c r="AF1587" s="47">
        <f t="shared" si="554"/>
        <v>284.65058000000005</v>
      </c>
      <c r="AG1587" s="47">
        <f t="shared" si="555"/>
        <v>282.79678200000001</v>
      </c>
      <c r="AH1587" s="33">
        <f t="shared" si="556"/>
        <v>32.189200164151814</v>
      </c>
      <c r="AI1587" s="33">
        <f t="shared" si="557"/>
        <v>31.358822448002005</v>
      </c>
      <c r="AJ1587" s="25">
        <f t="shared" si="558"/>
        <v>0.66380879131739212</v>
      </c>
    </row>
    <row r="1588" spans="1:36" x14ac:dyDescent="0.45">
      <c r="A1588" s="60">
        <v>41415</v>
      </c>
      <c r="B1588" s="122">
        <v>1578</v>
      </c>
      <c r="C1588" s="89">
        <f t="shared" si="537"/>
        <v>16.466139095465323</v>
      </c>
      <c r="D1588" s="75">
        <f t="shared" si="538"/>
        <v>3.3354855164736583</v>
      </c>
      <c r="E1588" s="75">
        <f t="shared" si="539"/>
        <v>13.130653578991664</v>
      </c>
      <c r="G1588" s="111">
        <v>41415</v>
      </c>
      <c r="H1588" s="140">
        <v>1578</v>
      </c>
      <c r="I1588" s="149">
        <f t="shared" si="540"/>
        <v>2013</v>
      </c>
      <c r="J1588" s="13">
        <f t="shared" si="541"/>
        <v>5</v>
      </c>
      <c r="K1588" s="13">
        <f t="shared" si="542"/>
        <v>21</v>
      </c>
      <c r="L1588" s="144">
        <f t="shared" si="549"/>
        <v>141</v>
      </c>
      <c r="M1588" s="23">
        <f t="shared" si="543"/>
        <v>0.97506872063560157</v>
      </c>
      <c r="N1588" s="35">
        <f t="shared" si="544"/>
        <v>0.35214286666419159</v>
      </c>
      <c r="O1588" s="87">
        <f t="shared" si="545"/>
        <v>1.9806158179198363</v>
      </c>
      <c r="P1588" s="142">
        <f t="shared" si="546"/>
        <v>39.79875758032037</v>
      </c>
      <c r="R1588" s="60">
        <v>41415</v>
      </c>
      <c r="S1588" s="122">
        <v>1578</v>
      </c>
      <c r="T1588" s="73">
        <f>'Calcul Es et Ea'!C1587</f>
        <v>18.351089999999999</v>
      </c>
      <c r="U1588" s="65">
        <f>'Calcul Es et Ea'!D1587</f>
        <v>10.35356</v>
      </c>
      <c r="V1588" s="33">
        <f t="shared" si="550"/>
        <v>29.895234744033452</v>
      </c>
      <c r="W1588" s="33">
        <f t="shared" si="551"/>
        <v>21.38459622787704</v>
      </c>
      <c r="X1588" s="35">
        <f t="shared" si="552"/>
        <v>0.71531788965614385</v>
      </c>
      <c r="Y1588" s="25">
        <f t="shared" si="553"/>
        <v>16.466139095465323</v>
      </c>
      <c r="AA1588" s="60">
        <v>41415</v>
      </c>
      <c r="AB1588" s="122">
        <v>1578</v>
      </c>
      <c r="AC1588" s="73">
        <f t="shared" si="547"/>
        <v>18.351089999999999</v>
      </c>
      <c r="AD1588" s="65">
        <f t="shared" si="548"/>
        <v>10.35356</v>
      </c>
      <c r="AE1588" s="33">
        <f>'Calcul Es et Ea'!I1587</f>
        <v>1.6253503368739142</v>
      </c>
      <c r="AF1588" s="47">
        <f t="shared" si="554"/>
        <v>291.51109000000002</v>
      </c>
      <c r="AG1588" s="47">
        <f t="shared" si="555"/>
        <v>283.51356000000004</v>
      </c>
      <c r="AH1588" s="33">
        <f t="shared" si="556"/>
        <v>35.406436455097911</v>
      </c>
      <c r="AI1588" s="33">
        <f t="shared" si="557"/>
        <v>31.677962079226667</v>
      </c>
      <c r="AJ1588" s="25">
        <f t="shared" si="558"/>
        <v>3.3354855164736583</v>
      </c>
    </row>
    <row r="1589" spans="1:36" x14ac:dyDescent="0.45">
      <c r="A1589" s="60">
        <v>41416</v>
      </c>
      <c r="B1589" s="122">
        <v>1579</v>
      </c>
      <c r="C1589" s="89">
        <f t="shared" si="537"/>
        <v>16.098818704048693</v>
      </c>
      <c r="D1589" s="75">
        <f t="shared" si="538"/>
        <v>3.4423601802407271</v>
      </c>
      <c r="E1589" s="75">
        <f t="shared" si="539"/>
        <v>12.656458523807967</v>
      </c>
      <c r="G1589" s="111">
        <v>41416</v>
      </c>
      <c r="H1589" s="140">
        <v>1579</v>
      </c>
      <c r="I1589" s="149">
        <f t="shared" si="540"/>
        <v>2013</v>
      </c>
      <c r="J1589" s="13">
        <f t="shared" si="541"/>
        <v>5</v>
      </c>
      <c r="K1589" s="13">
        <f t="shared" si="542"/>
        <v>22</v>
      </c>
      <c r="L1589" s="144">
        <f t="shared" si="549"/>
        <v>142</v>
      </c>
      <c r="M1589" s="23">
        <f t="shared" si="543"/>
        <v>0.97470025896309476</v>
      </c>
      <c r="N1589" s="35">
        <f t="shared" si="544"/>
        <v>0.35567158409294203</v>
      </c>
      <c r="O1589" s="87">
        <f t="shared" si="545"/>
        <v>1.9853619009632699</v>
      </c>
      <c r="P1589" s="142">
        <f t="shared" si="546"/>
        <v>39.932671939972735</v>
      </c>
      <c r="R1589" s="60">
        <v>41416</v>
      </c>
      <c r="S1589" s="122">
        <v>1579</v>
      </c>
      <c r="T1589" s="73">
        <f>'Calcul Es et Ea'!C1588</f>
        <v>17.394200000000001</v>
      </c>
      <c r="U1589" s="65">
        <f>'Calcul Es et Ea'!D1588</f>
        <v>9.8006890000000002</v>
      </c>
      <c r="V1589" s="33">
        <f t="shared" si="550"/>
        <v>29.995825854429921</v>
      </c>
      <c r="W1589" s="33">
        <f t="shared" si="551"/>
        <v>20.907556758504796</v>
      </c>
      <c r="X1589" s="35">
        <f t="shared" si="552"/>
        <v>0.69701554009445865</v>
      </c>
      <c r="Y1589" s="25">
        <f t="shared" si="553"/>
        <v>16.098818704048693</v>
      </c>
      <c r="AA1589" s="60">
        <v>41416</v>
      </c>
      <c r="AB1589" s="122">
        <v>1579</v>
      </c>
      <c r="AC1589" s="73">
        <f t="shared" si="547"/>
        <v>17.394200000000001</v>
      </c>
      <c r="AD1589" s="65">
        <f t="shared" si="548"/>
        <v>9.8006890000000002</v>
      </c>
      <c r="AE1589" s="33">
        <f>'Calcul Es et Ea'!I1588</f>
        <v>1.3803824596035588</v>
      </c>
      <c r="AF1589" s="47">
        <f t="shared" si="554"/>
        <v>290.55420000000004</v>
      </c>
      <c r="AG1589" s="47">
        <f t="shared" si="555"/>
        <v>282.960689</v>
      </c>
      <c r="AH1589" s="33">
        <f t="shared" si="556"/>
        <v>34.943831592691772</v>
      </c>
      <c r="AI1589" s="33">
        <f t="shared" si="557"/>
        <v>31.431587078520828</v>
      </c>
      <c r="AJ1589" s="25">
        <f t="shared" si="558"/>
        <v>3.4423601802407271</v>
      </c>
    </row>
    <row r="1590" spans="1:36" x14ac:dyDescent="0.45">
      <c r="A1590" s="60">
        <v>41417</v>
      </c>
      <c r="B1590" s="121">
        <v>1580</v>
      </c>
      <c r="C1590" s="89">
        <f t="shared" si="537"/>
        <v>17.582688206035368</v>
      </c>
      <c r="D1590" s="75">
        <f t="shared" si="538"/>
        <v>4.3372235973940221</v>
      </c>
      <c r="E1590" s="75">
        <f t="shared" si="539"/>
        <v>13.245464608641345</v>
      </c>
      <c r="G1590" s="111">
        <v>41417</v>
      </c>
      <c r="H1590" s="139">
        <v>1580</v>
      </c>
      <c r="I1590" s="149">
        <f t="shared" si="540"/>
        <v>2013</v>
      </c>
      <c r="J1590" s="13">
        <f t="shared" si="541"/>
        <v>5</v>
      </c>
      <c r="K1590" s="13">
        <f t="shared" si="542"/>
        <v>23</v>
      </c>
      <c r="L1590" s="144">
        <f t="shared" si="549"/>
        <v>143</v>
      </c>
      <c r="M1590" s="23">
        <f t="shared" si="543"/>
        <v>0.97433929414987031</v>
      </c>
      <c r="N1590" s="35">
        <f t="shared" si="544"/>
        <v>0.35909490835530428</v>
      </c>
      <c r="O1590" s="87">
        <f t="shared" si="545"/>
        <v>1.9899876641968628</v>
      </c>
      <c r="P1590" s="142">
        <f t="shared" si="546"/>
        <v>40.062320525325809</v>
      </c>
      <c r="R1590" s="60">
        <v>41417</v>
      </c>
      <c r="S1590" s="121">
        <v>1580</v>
      </c>
      <c r="T1590" s="73">
        <f>'Calcul Es et Ea'!C1589</f>
        <v>15.39561</v>
      </c>
      <c r="U1590" s="65">
        <f>'Calcul Es et Ea'!D1589</f>
        <v>6.3962899999999996</v>
      </c>
      <c r="V1590" s="33">
        <f t="shared" si="550"/>
        <v>30.093212685803739</v>
      </c>
      <c r="W1590" s="33">
        <f t="shared" si="551"/>
        <v>22.834660007838139</v>
      </c>
      <c r="X1590" s="35">
        <f t="shared" si="552"/>
        <v>0.75879768126618896</v>
      </c>
      <c r="Y1590" s="25">
        <f t="shared" si="553"/>
        <v>17.582688206035368</v>
      </c>
      <c r="AA1590" s="60">
        <v>41417</v>
      </c>
      <c r="AB1590" s="121">
        <v>1580</v>
      </c>
      <c r="AC1590" s="73">
        <f t="shared" si="547"/>
        <v>15.39561</v>
      </c>
      <c r="AD1590" s="65">
        <f t="shared" si="548"/>
        <v>6.3962899999999996</v>
      </c>
      <c r="AE1590" s="33">
        <f>'Calcul Es et Ea'!I1589</f>
        <v>0.98325663661713225</v>
      </c>
      <c r="AF1590" s="47">
        <f t="shared" si="554"/>
        <v>288.55561</v>
      </c>
      <c r="AG1590" s="47">
        <f t="shared" si="555"/>
        <v>279.55629000000005</v>
      </c>
      <c r="AH1590" s="33">
        <f t="shared" si="556"/>
        <v>33.992255448569196</v>
      </c>
      <c r="AI1590" s="33">
        <f t="shared" si="557"/>
        <v>29.946010082036491</v>
      </c>
      <c r="AJ1590" s="25">
        <f t="shared" si="558"/>
        <v>4.3372235973940221</v>
      </c>
    </row>
    <row r="1591" spans="1:36" x14ac:dyDescent="0.45">
      <c r="A1591" s="60">
        <v>41418</v>
      </c>
      <c r="B1591" s="122">
        <v>1581</v>
      </c>
      <c r="C1591" s="89">
        <f t="shared" si="537"/>
        <v>16.309096348095164</v>
      </c>
      <c r="D1591" s="75">
        <f t="shared" si="538"/>
        <v>3.7285377203631298</v>
      </c>
      <c r="E1591" s="75">
        <f t="shared" si="539"/>
        <v>12.580558627732033</v>
      </c>
      <c r="G1591" s="111">
        <v>41418</v>
      </c>
      <c r="H1591" s="140">
        <v>1581</v>
      </c>
      <c r="I1591" s="149">
        <f t="shared" si="540"/>
        <v>2013</v>
      </c>
      <c r="J1591" s="13">
        <f t="shared" si="541"/>
        <v>5</v>
      </c>
      <c r="K1591" s="13">
        <f t="shared" si="542"/>
        <v>24</v>
      </c>
      <c r="L1591" s="144">
        <f t="shared" si="549"/>
        <v>144</v>
      </c>
      <c r="M1591" s="23">
        <f t="shared" si="543"/>
        <v>0.97398593315759263</v>
      </c>
      <c r="N1591" s="35">
        <f t="shared" si="544"/>
        <v>0.36241182504641795</v>
      </c>
      <c r="O1591" s="87">
        <f t="shared" si="545"/>
        <v>1.9944901440290845</v>
      </c>
      <c r="P1591" s="142">
        <f t="shared" si="546"/>
        <v>40.187675498443568</v>
      </c>
      <c r="R1591" s="60">
        <v>41418</v>
      </c>
      <c r="S1591" s="122">
        <v>1581</v>
      </c>
      <c r="T1591" s="73">
        <f>'Calcul Es et Ea'!C1590</f>
        <v>12.15348</v>
      </c>
      <c r="U1591" s="65">
        <f>'Calcul Es et Ea'!D1590</f>
        <v>4.4588919999999996</v>
      </c>
      <c r="V1591" s="33">
        <f t="shared" si="550"/>
        <v>30.187374327410872</v>
      </c>
      <c r="W1591" s="33">
        <f t="shared" si="551"/>
        <v>21.180644607915799</v>
      </c>
      <c r="X1591" s="35">
        <f t="shared" si="552"/>
        <v>0.70163918127464486</v>
      </c>
      <c r="Y1591" s="25">
        <f t="shared" si="553"/>
        <v>16.309096348095164</v>
      </c>
      <c r="AA1591" s="60">
        <v>41418</v>
      </c>
      <c r="AB1591" s="122">
        <v>1581</v>
      </c>
      <c r="AC1591" s="73">
        <f t="shared" si="547"/>
        <v>12.15348</v>
      </c>
      <c r="AD1591" s="65">
        <f t="shared" si="548"/>
        <v>4.4588919999999996</v>
      </c>
      <c r="AE1591" s="33">
        <f>'Calcul Es et Ea'!I1590</f>
        <v>0.96243993907897563</v>
      </c>
      <c r="AF1591" s="47">
        <f t="shared" si="554"/>
        <v>285.31348000000003</v>
      </c>
      <c r="AG1591" s="47">
        <f t="shared" si="555"/>
        <v>277.61889200000002</v>
      </c>
      <c r="AH1591" s="33">
        <f t="shared" si="556"/>
        <v>32.490100670295902</v>
      </c>
      <c r="AI1591" s="33">
        <f t="shared" si="557"/>
        <v>29.124465215303729</v>
      </c>
      <c r="AJ1591" s="25">
        <f t="shared" si="558"/>
        <v>3.7285377203631298</v>
      </c>
    </row>
    <row r="1592" spans="1:36" x14ac:dyDescent="0.45">
      <c r="A1592" s="60">
        <v>41419</v>
      </c>
      <c r="B1592" s="122">
        <v>1582</v>
      </c>
      <c r="C1592" s="89">
        <f t="shared" si="537"/>
        <v>18.110679230608206</v>
      </c>
      <c r="D1592" s="75">
        <f t="shared" si="538"/>
        <v>4.3627472465833748</v>
      </c>
      <c r="E1592" s="75">
        <f t="shared" si="539"/>
        <v>13.747931984024831</v>
      </c>
      <c r="G1592" s="111">
        <v>41419</v>
      </c>
      <c r="H1592" s="140">
        <v>1582</v>
      </c>
      <c r="I1592" s="149">
        <f t="shared" si="540"/>
        <v>2013</v>
      </c>
      <c r="J1592" s="13">
        <f t="shared" si="541"/>
        <v>5</v>
      </c>
      <c r="K1592" s="13">
        <f t="shared" si="542"/>
        <v>25</v>
      </c>
      <c r="L1592" s="144">
        <f t="shared" si="549"/>
        <v>145</v>
      </c>
      <c r="M1592" s="23">
        <f t="shared" si="543"/>
        <v>0.97364028069474995</v>
      </c>
      <c r="N1592" s="35">
        <f t="shared" si="544"/>
        <v>0.36562135129228263</v>
      </c>
      <c r="O1592" s="87">
        <f t="shared" si="545"/>
        <v>1.9988663944408911</v>
      </c>
      <c r="P1592" s="142">
        <f t="shared" si="546"/>
        <v>40.308710011048298</v>
      </c>
      <c r="R1592" s="60">
        <v>41419</v>
      </c>
      <c r="S1592" s="122">
        <v>1582</v>
      </c>
      <c r="T1592" s="73">
        <f>'Calcul Es et Ea'!C1591</f>
        <v>15.98218</v>
      </c>
      <c r="U1592" s="65">
        <f>'Calcul Es et Ea'!D1591</f>
        <v>6.5506310000000001</v>
      </c>
      <c r="V1592" s="33">
        <f t="shared" si="550"/>
        <v>30.278290611899042</v>
      </c>
      <c r="W1592" s="33">
        <f t="shared" si="551"/>
        <v>23.520362637153514</v>
      </c>
      <c r="X1592" s="35">
        <f t="shared" si="552"/>
        <v>0.77680615919282658</v>
      </c>
      <c r="Y1592" s="25">
        <f t="shared" si="553"/>
        <v>18.110679230608206</v>
      </c>
      <c r="AA1592" s="60">
        <v>41419</v>
      </c>
      <c r="AB1592" s="122">
        <v>1582</v>
      </c>
      <c r="AC1592" s="73">
        <f t="shared" si="547"/>
        <v>15.98218</v>
      </c>
      <c r="AD1592" s="65">
        <f t="shared" si="548"/>
        <v>6.5506310000000001</v>
      </c>
      <c r="AE1592" s="33">
        <f>'Calcul Es et Ea'!I1591</f>
        <v>1.0834422626980418</v>
      </c>
      <c r="AF1592" s="47">
        <f t="shared" si="554"/>
        <v>289.14218000000005</v>
      </c>
      <c r="AG1592" s="47">
        <f t="shared" si="555"/>
        <v>279.71063100000003</v>
      </c>
      <c r="AH1592" s="33">
        <f t="shared" si="556"/>
        <v>34.269494440503998</v>
      </c>
      <c r="AI1592" s="33">
        <f t="shared" si="557"/>
        <v>30.012196768444184</v>
      </c>
      <c r="AJ1592" s="25">
        <f t="shared" si="558"/>
        <v>4.3627472465833748</v>
      </c>
    </row>
    <row r="1593" spans="1:36" x14ac:dyDescent="0.45">
      <c r="A1593" s="60">
        <v>41420</v>
      </c>
      <c r="B1593" s="121">
        <v>1583</v>
      </c>
      <c r="C1593" s="89">
        <f t="shared" si="537"/>
        <v>22.928340272233214</v>
      </c>
      <c r="D1593" s="75">
        <f t="shared" si="538"/>
        <v>6.2207380056299773</v>
      </c>
      <c r="E1593" s="75">
        <f t="shared" si="539"/>
        <v>16.707602266603239</v>
      </c>
      <c r="G1593" s="111">
        <v>41420</v>
      </c>
      <c r="H1593" s="139">
        <v>1583</v>
      </c>
      <c r="I1593" s="149">
        <f t="shared" si="540"/>
        <v>2013</v>
      </c>
      <c r="J1593" s="13">
        <f t="shared" si="541"/>
        <v>5</v>
      </c>
      <c r="K1593" s="13">
        <f t="shared" si="542"/>
        <v>26</v>
      </c>
      <c r="L1593" s="144">
        <f t="shared" si="549"/>
        <v>146</v>
      </c>
      <c r="M1593" s="23">
        <f t="shared" si="543"/>
        <v>0.97330243918562676</v>
      </c>
      <c r="N1593" s="35">
        <f t="shared" si="544"/>
        <v>0.3687225360410043</v>
      </c>
      <c r="O1593" s="87">
        <f t="shared" si="545"/>
        <v>2.0031134927648591</v>
      </c>
      <c r="P1593" s="142">
        <f t="shared" si="546"/>
        <v>40.42539820037458</v>
      </c>
      <c r="R1593" s="60">
        <v>41420</v>
      </c>
      <c r="S1593" s="121">
        <v>1583</v>
      </c>
      <c r="T1593" s="73">
        <f>'Calcul Es et Ea'!C1592</f>
        <v>18.775130000000001</v>
      </c>
      <c r="U1593" s="65">
        <f>'Calcul Es et Ea'!D1592</f>
        <v>3.745511</v>
      </c>
      <c r="V1593" s="33">
        <f t="shared" si="550"/>
        <v>30.365942112193373</v>
      </c>
      <c r="W1593" s="33">
        <f t="shared" si="551"/>
        <v>29.777065288614562</v>
      </c>
      <c r="X1593" s="35">
        <f t="shared" si="552"/>
        <v>0.98060732575320464</v>
      </c>
      <c r="Y1593" s="25">
        <f t="shared" si="553"/>
        <v>22.928340272233214</v>
      </c>
      <c r="AA1593" s="60">
        <v>41420</v>
      </c>
      <c r="AB1593" s="121">
        <v>1583</v>
      </c>
      <c r="AC1593" s="73">
        <f t="shared" si="547"/>
        <v>18.775130000000001</v>
      </c>
      <c r="AD1593" s="65">
        <f t="shared" si="548"/>
        <v>3.745511</v>
      </c>
      <c r="AE1593" s="33">
        <f>'Calcul Es et Ea'!I1592</f>
        <v>1.0249567839897078</v>
      </c>
      <c r="AF1593" s="47">
        <f t="shared" si="554"/>
        <v>291.93513000000002</v>
      </c>
      <c r="AG1593" s="47">
        <f t="shared" si="555"/>
        <v>276.90551100000005</v>
      </c>
      <c r="AH1593" s="33">
        <f t="shared" si="556"/>
        <v>35.612899079908125</v>
      </c>
      <c r="AI1593" s="33">
        <f t="shared" si="557"/>
        <v>28.82625937592168</v>
      </c>
      <c r="AJ1593" s="25">
        <f t="shared" si="558"/>
        <v>6.2207380056299773</v>
      </c>
    </row>
    <row r="1594" spans="1:36" x14ac:dyDescent="0.45">
      <c r="A1594" s="60">
        <v>41421</v>
      </c>
      <c r="B1594" s="122">
        <v>1584</v>
      </c>
      <c r="C1594" s="89">
        <f t="shared" si="537"/>
        <v>22.902118721688428</v>
      </c>
      <c r="D1594" s="75">
        <f t="shared" si="538"/>
        <v>6.1415677597462777</v>
      </c>
      <c r="E1594" s="75">
        <f t="shared" si="539"/>
        <v>16.760550961942151</v>
      </c>
      <c r="G1594" s="111">
        <v>41421</v>
      </c>
      <c r="H1594" s="140">
        <v>1584</v>
      </c>
      <c r="I1594" s="149">
        <f t="shared" si="540"/>
        <v>2013</v>
      </c>
      <c r="J1594" s="13">
        <f t="shared" si="541"/>
        <v>5</v>
      </c>
      <c r="K1594" s="13">
        <f t="shared" si="542"/>
        <v>27</v>
      </c>
      <c r="L1594" s="144">
        <f t="shared" si="549"/>
        <v>147</v>
      </c>
      <c r="M1594" s="23">
        <f t="shared" si="543"/>
        <v>0.97297250873995333</v>
      </c>
      <c r="N1594" s="35">
        <f t="shared" si="544"/>
        <v>0.37171446034461308</v>
      </c>
      <c r="O1594" s="87">
        <f t="shared" si="545"/>
        <v>2.007228545641913</v>
      </c>
      <c r="P1594" s="142">
        <f t="shared" si="546"/>
        <v>40.537715186474522</v>
      </c>
      <c r="R1594" s="60">
        <v>41421</v>
      </c>
      <c r="S1594" s="122">
        <v>1584</v>
      </c>
      <c r="T1594" s="73">
        <f>'Calcul Es et Ea'!C1593</f>
        <v>19.964739999999999</v>
      </c>
      <c r="U1594" s="65">
        <f>'Calcul Es et Ea'!D1593</f>
        <v>5.0524570000000004</v>
      </c>
      <c r="V1594" s="33">
        <f t="shared" si="550"/>
        <v>30.450310139472204</v>
      </c>
      <c r="W1594" s="33">
        <f t="shared" si="551"/>
        <v>29.743011326868089</v>
      </c>
      <c r="X1594" s="35">
        <f t="shared" si="552"/>
        <v>0.97677203255518719</v>
      </c>
      <c r="Y1594" s="25">
        <f t="shared" si="553"/>
        <v>22.902118721688428</v>
      </c>
      <c r="AA1594" s="60">
        <v>41421</v>
      </c>
      <c r="AB1594" s="122">
        <v>1584</v>
      </c>
      <c r="AC1594" s="73">
        <f t="shared" si="547"/>
        <v>19.964739999999999</v>
      </c>
      <c r="AD1594" s="65">
        <f t="shared" si="548"/>
        <v>5.0524570000000004</v>
      </c>
      <c r="AE1594" s="33">
        <f>'Calcul Es et Ea'!I1593</f>
        <v>1.0966699433601177</v>
      </c>
      <c r="AF1594" s="47">
        <f t="shared" si="554"/>
        <v>293.12474000000003</v>
      </c>
      <c r="AG1594" s="47">
        <f t="shared" si="555"/>
        <v>278.21245700000003</v>
      </c>
      <c r="AH1594" s="33">
        <f t="shared" si="556"/>
        <v>36.196934558759942</v>
      </c>
      <c r="AI1594" s="33">
        <f t="shared" si="557"/>
        <v>29.374344232795174</v>
      </c>
      <c r="AJ1594" s="25">
        <f t="shared" si="558"/>
        <v>6.1415677597462777</v>
      </c>
    </row>
    <row r="1595" spans="1:36" x14ac:dyDescent="0.45">
      <c r="A1595" s="60">
        <v>41422</v>
      </c>
      <c r="B1595" s="122">
        <v>1585</v>
      </c>
      <c r="C1595" s="89">
        <f t="shared" si="537"/>
        <v>17.167364889988406</v>
      </c>
      <c r="D1595" s="75">
        <f t="shared" si="538"/>
        <v>3.8717677501380696</v>
      </c>
      <c r="E1595" s="75">
        <f t="shared" si="539"/>
        <v>13.295597139850337</v>
      </c>
      <c r="G1595" s="111">
        <v>41422</v>
      </c>
      <c r="H1595" s="140">
        <v>1585</v>
      </c>
      <c r="I1595" s="149">
        <f t="shared" si="540"/>
        <v>2013</v>
      </c>
      <c r="J1595" s="13">
        <f t="shared" si="541"/>
        <v>5</v>
      </c>
      <c r="K1595" s="13">
        <f t="shared" si="542"/>
        <v>28</v>
      </c>
      <c r="L1595" s="144">
        <f t="shared" si="549"/>
        <v>148</v>
      </c>
      <c r="M1595" s="23">
        <f t="shared" si="543"/>
        <v>0.97265058712324137</v>
      </c>
      <c r="N1595" s="35">
        <f t="shared" si="544"/>
        <v>0.37459623763136657</v>
      </c>
      <c r="O1595" s="87">
        <f t="shared" si="545"/>
        <v>2.0112086951374151</v>
      </c>
      <c r="P1595" s="142">
        <f t="shared" si="546"/>
        <v>40.64563707093393</v>
      </c>
      <c r="R1595" s="60">
        <v>41422</v>
      </c>
      <c r="S1595" s="122">
        <v>1585</v>
      </c>
      <c r="T1595" s="73">
        <f>'Calcul Es et Ea'!C1594</f>
        <v>15.919090000000001</v>
      </c>
      <c r="U1595" s="65">
        <f>'Calcul Es et Ea'!D1594</f>
        <v>7.5843749999999996</v>
      </c>
      <c r="V1595" s="33">
        <f t="shared" si="550"/>
        <v>30.531376742202731</v>
      </c>
      <c r="W1595" s="33">
        <f t="shared" si="551"/>
        <v>22.295279077907018</v>
      </c>
      <c r="X1595" s="35">
        <f t="shared" si="552"/>
        <v>0.73024152386449159</v>
      </c>
      <c r="Y1595" s="25">
        <f t="shared" si="553"/>
        <v>17.167364889988406</v>
      </c>
      <c r="AA1595" s="60">
        <v>41422</v>
      </c>
      <c r="AB1595" s="122">
        <v>1585</v>
      </c>
      <c r="AC1595" s="73">
        <f t="shared" si="547"/>
        <v>15.919090000000001</v>
      </c>
      <c r="AD1595" s="65">
        <f t="shared" si="548"/>
        <v>7.5843749999999996</v>
      </c>
      <c r="AE1595" s="33">
        <f>'Calcul Es et Ea'!I1594</f>
        <v>1.1750648419582754</v>
      </c>
      <c r="AF1595" s="47">
        <f t="shared" si="554"/>
        <v>289.07909000000001</v>
      </c>
      <c r="AG1595" s="47">
        <f t="shared" si="555"/>
        <v>280.74437500000005</v>
      </c>
      <c r="AH1595" s="33">
        <f t="shared" si="556"/>
        <v>34.23959420424795</v>
      </c>
      <c r="AI1595" s="33">
        <f t="shared" si="557"/>
        <v>30.458334171445813</v>
      </c>
      <c r="AJ1595" s="25">
        <f t="shared" si="558"/>
        <v>3.8717677501380696</v>
      </c>
    </row>
    <row r="1596" spans="1:36" x14ac:dyDescent="0.45">
      <c r="A1596" s="60">
        <v>41423</v>
      </c>
      <c r="B1596" s="121">
        <v>1586</v>
      </c>
      <c r="C1596" s="89">
        <f t="shared" si="537"/>
        <v>17.161849912102372</v>
      </c>
      <c r="D1596" s="75">
        <f t="shared" si="538"/>
        <v>3.7752400707276705</v>
      </c>
      <c r="E1596" s="75">
        <f t="shared" si="539"/>
        <v>13.386609841374701</v>
      </c>
      <c r="G1596" s="111">
        <v>41423</v>
      </c>
      <c r="H1596" s="139">
        <v>1586</v>
      </c>
      <c r="I1596" s="149">
        <f t="shared" si="540"/>
        <v>2013</v>
      </c>
      <c r="J1596" s="13">
        <f t="shared" si="541"/>
        <v>5</v>
      </c>
      <c r="K1596" s="13">
        <f t="shared" si="542"/>
        <v>29</v>
      </c>
      <c r="L1596" s="144">
        <f t="shared" si="549"/>
        <v>149</v>
      </c>
      <c r="M1596" s="23">
        <f t="shared" si="543"/>
        <v>0.97233676972781347</v>
      </c>
      <c r="N1596" s="35">
        <f t="shared" si="544"/>
        <v>0.37736701396846101</v>
      </c>
      <c r="O1596" s="87">
        <f t="shared" si="545"/>
        <v>2.0150511249963561</v>
      </c>
      <c r="P1596" s="142">
        <f t="shared" si="546"/>
        <v>40.749140936946745</v>
      </c>
      <c r="R1596" s="60">
        <v>41423</v>
      </c>
      <c r="S1596" s="121">
        <v>1586</v>
      </c>
      <c r="T1596" s="73">
        <f>'Calcul Es et Ea'!C1595</f>
        <v>14.747590000000001</v>
      </c>
      <c r="U1596" s="65">
        <f>'Calcul Es et Ea'!D1595</f>
        <v>6.4604889999999999</v>
      </c>
      <c r="V1596" s="33">
        <f t="shared" si="550"/>
        <v>30.609124706196919</v>
      </c>
      <c r="W1596" s="33">
        <f t="shared" si="551"/>
        <v>22.28811676896412</v>
      </c>
      <c r="X1596" s="35">
        <f t="shared" si="552"/>
        <v>0.7281526990038959</v>
      </c>
      <c r="Y1596" s="25">
        <f t="shared" si="553"/>
        <v>17.161849912102372</v>
      </c>
      <c r="AA1596" s="60">
        <v>41423</v>
      </c>
      <c r="AB1596" s="121">
        <v>1586</v>
      </c>
      <c r="AC1596" s="73">
        <f t="shared" si="547"/>
        <v>14.747590000000001</v>
      </c>
      <c r="AD1596" s="65">
        <f t="shared" si="548"/>
        <v>6.4604889999999999</v>
      </c>
      <c r="AE1596" s="33">
        <f>'Calcul Es et Ea'!I1595</f>
        <v>1.1886343976175167</v>
      </c>
      <c r="AF1596" s="47">
        <f t="shared" si="554"/>
        <v>287.90759000000003</v>
      </c>
      <c r="AG1596" s="47">
        <f t="shared" si="555"/>
        <v>279.62048900000002</v>
      </c>
      <c r="AH1596" s="33">
        <f t="shared" si="556"/>
        <v>33.687931856923903</v>
      </c>
      <c r="AI1596" s="33">
        <f t="shared" si="557"/>
        <v>29.973527491797704</v>
      </c>
      <c r="AJ1596" s="25">
        <f t="shared" si="558"/>
        <v>3.7752400707276705</v>
      </c>
    </row>
    <row r="1597" spans="1:36" x14ac:dyDescent="0.45">
      <c r="A1597" s="60">
        <v>41424</v>
      </c>
      <c r="B1597" s="122">
        <v>1587</v>
      </c>
      <c r="C1597" s="89">
        <f t="shared" si="537"/>
        <v>13.475473444321416</v>
      </c>
      <c r="D1597" s="75">
        <f t="shared" si="538"/>
        <v>2.3948857965692785</v>
      </c>
      <c r="E1597" s="75">
        <f t="shared" si="539"/>
        <v>11.080587647752138</v>
      </c>
      <c r="G1597" s="111">
        <v>41424</v>
      </c>
      <c r="H1597" s="140">
        <v>1587</v>
      </c>
      <c r="I1597" s="149">
        <f t="shared" si="540"/>
        <v>2013</v>
      </c>
      <c r="J1597" s="13">
        <f t="shared" si="541"/>
        <v>5</v>
      </c>
      <c r="K1597" s="13">
        <f t="shared" si="542"/>
        <v>30</v>
      </c>
      <c r="L1597" s="144">
        <f t="shared" si="549"/>
        <v>150</v>
      </c>
      <c r="M1597" s="23">
        <f t="shared" si="543"/>
        <v>0.97203114954453662</v>
      </c>
      <c r="N1597" s="35">
        <f t="shared" si="544"/>
        <v>0.38002596831506935</v>
      </c>
      <c r="O1597" s="87">
        <f t="shared" si="545"/>
        <v>2.018753067015373</v>
      </c>
      <c r="P1597" s="142">
        <f t="shared" si="546"/>
        <v>40.84820485068213</v>
      </c>
      <c r="R1597" s="60">
        <v>41424</v>
      </c>
      <c r="S1597" s="122">
        <v>1587</v>
      </c>
      <c r="T1597" s="73">
        <f>'Calcul Es et Ea'!C1596</f>
        <v>14.47268</v>
      </c>
      <c r="U1597" s="65">
        <f>'Calcul Es et Ea'!D1596</f>
        <v>9.3881189999999997</v>
      </c>
      <c r="V1597" s="33">
        <f t="shared" si="550"/>
        <v>30.683537555638392</v>
      </c>
      <c r="W1597" s="33">
        <f t="shared" si="551"/>
        <v>17.500614862755086</v>
      </c>
      <c r="X1597" s="35">
        <f t="shared" si="552"/>
        <v>0.57035844810987846</v>
      </c>
      <c r="Y1597" s="25">
        <f t="shared" si="553"/>
        <v>13.475473444321416</v>
      </c>
      <c r="AA1597" s="60">
        <v>41424</v>
      </c>
      <c r="AB1597" s="122">
        <v>1587</v>
      </c>
      <c r="AC1597" s="73">
        <f t="shared" si="547"/>
        <v>14.47268</v>
      </c>
      <c r="AD1597" s="65">
        <f t="shared" si="548"/>
        <v>9.3881189999999997</v>
      </c>
      <c r="AE1597" s="33">
        <f>'Calcul Es et Ea'!I1596</f>
        <v>1.372651379981241</v>
      </c>
      <c r="AF1597" s="47">
        <f t="shared" si="554"/>
        <v>287.63268000000005</v>
      </c>
      <c r="AG1597" s="47">
        <f t="shared" si="555"/>
        <v>282.54811900000004</v>
      </c>
      <c r="AH1597" s="33">
        <f t="shared" si="556"/>
        <v>33.559447669250282</v>
      </c>
      <c r="AI1597" s="33">
        <f t="shared" si="557"/>
        <v>31.248672679433351</v>
      </c>
      <c r="AJ1597" s="25">
        <f t="shared" si="558"/>
        <v>2.3948857965692785</v>
      </c>
    </row>
    <row r="1598" spans="1:36" x14ac:dyDescent="0.45">
      <c r="A1598" s="60">
        <v>41425</v>
      </c>
      <c r="B1598" s="122">
        <v>1588</v>
      </c>
      <c r="C1598" s="89">
        <f t="shared" si="537"/>
        <v>17.388858456635209</v>
      </c>
      <c r="D1598" s="75">
        <f t="shared" si="538"/>
        <v>3.6533069945168135</v>
      </c>
      <c r="E1598" s="75">
        <f t="shared" si="539"/>
        <v>13.735551462118394</v>
      </c>
      <c r="G1598" s="111">
        <v>41425</v>
      </c>
      <c r="H1598" s="140">
        <v>1588</v>
      </c>
      <c r="I1598" s="149">
        <f t="shared" si="540"/>
        <v>2013</v>
      </c>
      <c r="J1598" s="13">
        <f t="shared" si="541"/>
        <v>5</v>
      </c>
      <c r="K1598" s="13">
        <f t="shared" si="542"/>
        <v>31</v>
      </c>
      <c r="L1598" s="144">
        <f t="shared" si="549"/>
        <v>151</v>
      </c>
      <c r="M1598" s="23">
        <f t="shared" si="543"/>
        <v>0.97173381713526685</v>
      </c>
      <c r="N1598" s="35">
        <f t="shared" si="544"/>
        <v>0.38257231276563386</v>
      </c>
      <c r="O1598" s="87">
        <f t="shared" si="545"/>
        <v>2.022311807507378</v>
      </c>
      <c r="P1598" s="142">
        <f t="shared" si="546"/>
        <v>40.942807863866278</v>
      </c>
      <c r="R1598" s="60">
        <v>41425</v>
      </c>
      <c r="S1598" s="122">
        <v>1588</v>
      </c>
      <c r="T1598" s="73">
        <f>'Calcul Es et Ea'!C1597</f>
        <v>19.211690000000001</v>
      </c>
      <c r="U1598" s="65">
        <f>'Calcul Es et Ea'!D1597</f>
        <v>10.7842</v>
      </c>
      <c r="V1598" s="33">
        <f t="shared" si="550"/>
        <v>30.754599555021795</v>
      </c>
      <c r="W1598" s="33">
        <f t="shared" si="551"/>
        <v>22.582933060565207</v>
      </c>
      <c r="X1598" s="35">
        <f t="shared" si="552"/>
        <v>0.73429449211858555</v>
      </c>
      <c r="Y1598" s="25">
        <f t="shared" si="553"/>
        <v>17.388858456635209</v>
      </c>
      <c r="AA1598" s="60">
        <v>41425</v>
      </c>
      <c r="AB1598" s="122">
        <v>1588</v>
      </c>
      <c r="AC1598" s="73">
        <f t="shared" si="547"/>
        <v>19.211690000000001</v>
      </c>
      <c r="AD1598" s="65">
        <f t="shared" si="548"/>
        <v>10.7842</v>
      </c>
      <c r="AE1598" s="33">
        <f>'Calcul Es et Ea'!I1597</f>
        <v>1.5041181259028682</v>
      </c>
      <c r="AF1598" s="47">
        <f t="shared" si="554"/>
        <v>292.37169</v>
      </c>
      <c r="AG1598" s="47">
        <f t="shared" si="555"/>
        <v>283.94420000000002</v>
      </c>
      <c r="AH1598" s="33">
        <f t="shared" si="556"/>
        <v>35.826399604761839</v>
      </c>
      <c r="AI1598" s="33">
        <f t="shared" si="557"/>
        <v>31.870868699673071</v>
      </c>
      <c r="AJ1598" s="25">
        <f t="shared" si="558"/>
        <v>3.6533069945168135</v>
      </c>
    </row>
    <row r="1599" spans="1:36" x14ac:dyDescent="0.45">
      <c r="A1599" s="60">
        <v>41426</v>
      </c>
      <c r="B1599" s="121">
        <v>1589</v>
      </c>
      <c r="C1599" s="89">
        <f t="shared" si="537"/>
        <v>20.789737732291936</v>
      </c>
      <c r="D1599" s="75">
        <f t="shared" si="538"/>
        <v>4.7184517008723779</v>
      </c>
      <c r="E1599" s="75">
        <f t="shared" si="539"/>
        <v>16.071286031419557</v>
      </c>
      <c r="G1599" s="111">
        <v>41426</v>
      </c>
      <c r="H1599" s="139">
        <v>1589</v>
      </c>
      <c r="I1599" s="149">
        <f t="shared" si="540"/>
        <v>2013</v>
      </c>
      <c r="J1599" s="13">
        <f t="shared" si="541"/>
        <v>6</v>
      </c>
      <c r="K1599" s="13">
        <f t="shared" si="542"/>
        <v>1</v>
      </c>
      <c r="L1599" s="144">
        <f t="shared" si="549"/>
        <v>152</v>
      </c>
      <c r="M1599" s="23">
        <f t="shared" si="543"/>
        <v>0.9714448606060142</v>
      </c>
      <c r="N1599" s="35">
        <f t="shared" si="544"/>
        <v>0.38500529278333917</v>
      </c>
      <c r="O1599" s="87">
        <f t="shared" si="545"/>
        <v>2.0257246938326903</v>
      </c>
      <c r="P1599" s="142">
        <f t="shared" si="546"/>
        <v>41.03293001749045</v>
      </c>
      <c r="R1599" s="60">
        <v>41426</v>
      </c>
      <c r="S1599" s="121">
        <v>1589</v>
      </c>
      <c r="T1599" s="73">
        <f>'Calcul Es et Ea'!C1598</f>
        <v>21.20514</v>
      </c>
      <c r="U1599" s="65">
        <f>'Calcul Es et Ea'!D1598</f>
        <v>9.2116849999999992</v>
      </c>
      <c r="V1599" s="33">
        <f t="shared" si="550"/>
        <v>30.822295711938128</v>
      </c>
      <c r="W1599" s="33">
        <f t="shared" si="551"/>
        <v>26.999659392586928</v>
      </c>
      <c r="X1599" s="35">
        <f t="shared" si="552"/>
        <v>0.87597820892132272</v>
      </c>
      <c r="Y1599" s="25">
        <f t="shared" si="553"/>
        <v>20.789737732291936</v>
      </c>
      <c r="AA1599" s="60">
        <v>41426</v>
      </c>
      <c r="AB1599" s="121">
        <v>1589</v>
      </c>
      <c r="AC1599" s="73">
        <f t="shared" si="547"/>
        <v>21.20514</v>
      </c>
      <c r="AD1599" s="65">
        <f t="shared" si="548"/>
        <v>9.2116849999999992</v>
      </c>
      <c r="AE1599" s="33">
        <f>'Calcul Es et Ea'!I1598</f>
        <v>1.5318509070970132</v>
      </c>
      <c r="AF1599" s="47">
        <f t="shared" si="554"/>
        <v>294.36514</v>
      </c>
      <c r="AG1599" s="47">
        <f t="shared" si="555"/>
        <v>282.37168500000001</v>
      </c>
      <c r="AH1599" s="33">
        <f t="shared" si="556"/>
        <v>36.813524961926255</v>
      </c>
      <c r="AI1599" s="33">
        <f t="shared" si="557"/>
        <v>31.170694225631856</v>
      </c>
      <c r="AJ1599" s="25">
        <f t="shared" si="558"/>
        <v>4.7184517008723779</v>
      </c>
    </row>
    <row r="1600" spans="1:36" x14ac:dyDescent="0.45">
      <c r="A1600" s="60">
        <v>41427</v>
      </c>
      <c r="B1600" s="122">
        <v>1590</v>
      </c>
      <c r="C1600" s="89">
        <f t="shared" si="537"/>
        <v>21.062481695225923</v>
      </c>
      <c r="D1600" s="75">
        <f t="shared" si="538"/>
        <v>5.0892597320072177</v>
      </c>
      <c r="E1600" s="75">
        <f t="shared" si="539"/>
        <v>15.973221963218705</v>
      </c>
      <c r="G1600" s="111">
        <v>41427</v>
      </c>
      <c r="H1600" s="140">
        <v>1590</v>
      </c>
      <c r="I1600" s="149">
        <f t="shared" si="540"/>
        <v>2013</v>
      </c>
      <c r="J1600" s="13">
        <f t="shared" si="541"/>
        <v>6</v>
      </c>
      <c r="K1600" s="13">
        <f t="shared" si="542"/>
        <v>2</v>
      </c>
      <c r="L1600" s="144">
        <f t="shared" si="549"/>
        <v>153</v>
      </c>
      <c r="M1600" s="23">
        <f t="shared" si="543"/>
        <v>0.9711643655808343</v>
      </c>
      <c r="N1600" s="35">
        <f t="shared" si="544"/>
        <v>0.38732418742369806</v>
      </c>
      <c r="O1600" s="87">
        <f t="shared" si="545"/>
        <v>2.0289891409688354</v>
      </c>
      <c r="P1600" s="142">
        <f t="shared" si="546"/>
        <v>41.118552346545073</v>
      </c>
      <c r="R1600" s="60">
        <v>41427</v>
      </c>
      <c r="S1600" s="122">
        <v>1590</v>
      </c>
      <c r="T1600" s="73">
        <f>'Calcul Es et Ea'!C1599</f>
        <v>20.071850000000001</v>
      </c>
      <c r="U1600" s="65">
        <f>'Calcul Es et Ea'!D1599</f>
        <v>7.8128570000000002</v>
      </c>
      <c r="V1600" s="33">
        <f t="shared" si="550"/>
        <v>30.886611780630798</v>
      </c>
      <c r="W1600" s="33">
        <f t="shared" si="551"/>
        <v>27.353872331462238</v>
      </c>
      <c r="X1600" s="35">
        <f t="shared" si="552"/>
        <v>0.88562230540988107</v>
      </c>
      <c r="Y1600" s="25">
        <f t="shared" si="553"/>
        <v>21.062481695225923</v>
      </c>
      <c r="AA1600" s="60">
        <v>41427</v>
      </c>
      <c r="AB1600" s="122">
        <v>1590</v>
      </c>
      <c r="AC1600" s="73">
        <f t="shared" si="547"/>
        <v>20.071850000000001</v>
      </c>
      <c r="AD1600" s="65">
        <f t="shared" si="548"/>
        <v>7.8128570000000002</v>
      </c>
      <c r="AE1600" s="33">
        <f>'Calcul Es et Ea'!I1599</f>
        <v>1.3032323412108999</v>
      </c>
      <c r="AF1600" s="47">
        <f t="shared" si="554"/>
        <v>293.23185000000001</v>
      </c>
      <c r="AG1600" s="47">
        <f t="shared" si="555"/>
        <v>280.97285700000003</v>
      </c>
      <c r="AH1600" s="33">
        <f t="shared" si="556"/>
        <v>36.249870100611048</v>
      </c>
      <c r="AI1600" s="33">
        <f t="shared" si="557"/>
        <v>30.557608555774721</v>
      </c>
      <c r="AJ1600" s="25">
        <f t="shared" si="558"/>
        <v>5.0892597320072177</v>
      </c>
    </row>
    <row r="1601" spans="1:36" x14ac:dyDescent="0.45">
      <c r="A1601" s="60">
        <v>41428</v>
      </c>
      <c r="B1601" s="122">
        <v>1591</v>
      </c>
      <c r="C1601" s="89">
        <f t="shared" si="537"/>
        <v>20.454753931780548</v>
      </c>
      <c r="D1601" s="75">
        <f t="shared" si="538"/>
        <v>4.9984019440726719</v>
      </c>
      <c r="E1601" s="75">
        <f t="shared" si="539"/>
        <v>15.456351987707876</v>
      </c>
      <c r="G1601" s="111">
        <v>41428</v>
      </c>
      <c r="H1601" s="140">
        <v>1591</v>
      </c>
      <c r="I1601" s="149">
        <f t="shared" si="540"/>
        <v>2013</v>
      </c>
      <c r="J1601" s="13">
        <f t="shared" si="541"/>
        <v>6</v>
      </c>
      <c r="K1601" s="13">
        <f t="shared" si="542"/>
        <v>3</v>
      </c>
      <c r="L1601" s="144">
        <f t="shared" si="549"/>
        <v>154</v>
      </c>
      <c r="M1601" s="23">
        <f t="shared" si="543"/>
        <v>0.97089241517645686</v>
      </c>
      <c r="N1601" s="35">
        <f t="shared" si="544"/>
        <v>0.38952830954818274</v>
      </c>
      <c r="O1601" s="87">
        <f t="shared" si="545"/>
        <v>2.0321026380895062</v>
      </c>
      <c r="P1601" s="142">
        <f t="shared" si="546"/>
        <v>41.199656885671303</v>
      </c>
      <c r="R1601" s="60">
        <v>41428</v>
      </c>
      <c r="S1601" s="122">
        <v>1591</v>
      </c>
      <c r="T1601" s="73">
        <f>'Calcul Es et Ea'!C1600</f>
        <v>19.619679999999999</v>
      </c>
      <c r="U1601" s="65">
        <f>'Calcul Es et Ea'!D1600</f>
        <v>8.1033880000000007</v>
      </c>
      <c r="V1601" s="33">
        <f t="shared" si="550"/>
        <v>30.947534266240858</v>
      </c>
      <c r="W1601" s="33">
        <f t="shared" si="551"/>
        <v>26.564615495818895</v>
      </c>
      <c r="X1601" s="35">
        <f t="shared" si="552"/>
        <v>0.85837583270073081</v>
      </c>
      <c r="Y1601" s="25">
        <f t="shared" si="553"/>
        <v>20.454753931780548</v>
      </c>
      <c r="AA1601" s="60">
        <v>41428</v>
      </c>
      <c r="AB1601" s="122">
        <v>1591</v>
      </c>
      <c r="AC1601" s="73">
        <f t="shared" si="547"/>
        <v>19.619679999999999</v>
      </c>
      <c r="AD1601" s="65">
        <f t="shared" si="548"/>
        <v>8.1033880000000007</v>
      </c>
      <c r="AE1601" s="33">
        <f>'Calcul Es et Ea'!I1600</f>
        <v>1.2214070211002013</v>
      </c>
      <c r="AF1601" s="47">
        <f t="shared" si="554"/>
        <v>292.77968000000004</v>
      </c>
      <c r="AG1601" s="47">
        <f t="shared" si="555"/>
        <v>281.26338800000002</v>
      </c>
      <c r="AH1601" s="33">
        <f t="shared" si="556"/>
        <v>36.026794339138128</v>
      </c>
      <c r="AI1601" s="33">
        <f t="shared" si="557"/>
        <v>30.684193195649961</v>
      </c>
      <c r="AJ1601" s="25">
        <f t="shared" si="558"/>
        <v>4.9984019440726719</v>
      </c>
    </row>
    <row r="1602" spans="1:36" x14ac:dyDescent="0.45">
      <c r="A1602" s="60">
        <v>41429</v>
      </c>
      <c r="B1602" s="121">
        <v>1592</v>
      </c>
      <c r="C1602" s="89">
        <f t="shared" si="537"/>
        <v>22.481096264380867</v>
      </c>
      <c r="D1602" s="75">
        <f t="shared" si="538"/>
        <v>5.5621030770009767</v>
      </c>
      <c r="E1602" s="75">
        <f t="shared" si="539"/>
        <v>16.91899318737989</v>
      </c>
      <c r="G1602" s="111">
        <v>41429</v>
      </c>
      <c r="H1602" s="139">
        <v>1592</v>
      </c>
      <c r="I1602" s="149">
        <f t="shared" si="540"/>
        <v>2013</v>
      </c>
      <c r="J1602" s="13">
        <f t="shared" si="541"/>
        <v>6</v>
      </c>
      <c r="K1602" s="13">
        <f t="shared" si="542"/>
        <v>4</v>
      </c>
      <c r="L1602" s="144">
        <f t="shared" si="549"/>
        <v>155</v>
      </c>
      <c r="M1602" s="23">
        <f t="shared" si="543"/>
        <v>0.97062908997765562</v>
      </c>
      <c r="N1602" s="35">
        <f t="shared" si="544"/>
        <v>0.39161700602783883</v>
      </c>
      <c r="O1602" s="87">
        <f t="shared" si="545"/>
        <v>2.0350627551217637</v>
      </c>
      <c r="P1602" s="142">
        <f t="shared" si="546"/>
        <v>41.276226675611561</v>
      </c>
      <c r="R1602" s="60">
        <v>41429</v>
      </c>
      <c r="S1602" s="121">
        <v>1592</v>
      </c>
      <c r="T1602" s="73">
        <f>'Calcul Es et Ea'!C1601</f>
        <v>21.160250000000001</v>
      </c>
      <c r="U1602" s="65">
        <f>'Calcul Es et Ea'!D1601</f>
        <v>7.300789</v>
      </c>
      <c r="V1602" s="33">
        <f t="shared" si="550"/>
        <v>31.005050429652382</v>
      </c>
      <c r="W1602" s="33">
        <f t="shared" si="551"/>
        <v>29.196228914780345</v>
      </c>
      <c r="X1602" s="35">
        <f t="shared" si="552"/>
        <v>0.94166042338888989</v>
      </c>
      <c r="Y1602" s="25">
        <f t="shared" si="553"/>
        <v>22.481096264380867</v>
      </c>
      <c r="AA1602" s="60">
        <v>41429</v>
      </c>
      <c r="AB1602" s="121">
        <v>1592</v>
      </c>
      <c r="AC1602" s="73">
        <f t="shared" si="547"/>
        <v>21.160250000000001</v>
      </c>
      <c r="AD1602" s="65">
        <f t="shared" si="548"/>
        <v>7.300789</v>
      </c>
      <c r="AE1602" s="33">
        <f>'Calcul Es et Ea'!I1601</f>
        <v>1.3079576033672204</v>
      </c>
      <c r="AF1602" s="47">
        <f t="shared" si="554"/>
        <v>294.32025000000004</v>
      </c>
      <c r="AG1602" s="47">
        <f t="shared" si="555"/>
        <v>280.46078900000003</v>
      </c>
      <c r="AH1602" s="33">
        <f t="shared" si="556"/>
        <v>36.791074189979206</v>
      </c>
      <c r="AI1602" s="33">
        <f t="shared" si="557"/>
        <v>30.335454010603925</v>
      </c>
      <c r="AJ1602" s="25">
        <f t="shared" si="558"/>
        <v>5.5621030770009767</v>
      </c>
    </row>
    <row r="1603" spans="1:36" x14ac:dyDescent="0.45">
      <c r="A1603" s="60">
        <v>41430</v>
      </c>
      <c r="B1603" s="122">
        <v>1593</v>
      </c>
      <c r="C1603" s="89">
        <f t="shared" si="537"/>
        <v>24.492919542000489</v>
      </c>
      <c r="D1603" s="75">
        <f t="shared" si="538"/>
        <v>5.80077593491814</v>
      </c>
      <c r="E1603" s="75">
        <f t="shared" si="539"/>
        <v>18.69214360708235</v>
      </c>
      <c r="G1603" s="111">
        <v>41430</v>
      </c>
      <c r="H1603" s="140">
        <v>1593</v>
      </c>
      <c r="I1603" s="149">
        <f t="shared" si="540"/>
        <v>2013</v>
      </c>
      <c r="J1603" s="13">
        <f t="shared" si="541"/>
        <v>6</v>
      </c>
      <c r="K1603" s="13">
        <f t="shared" si="542"/>
        <v>5</v>
      </c>
      <c r="L1603" s="144">
        <f t="shared" si="549"/>
        <v>156</v>
      </c>
      <c r="M1603" s="23">
        <f t="shared" si="543"/>
        <v>0.97037446801337024</v>
      </c>
      <c r="N1603" s="35">
        <f t="shared" si="544"/>
        <v>0.3935896579368216</v>
      </c>
      <c r="O1603" s="87">
        <f t="shared" si="545"/>
        <v>2.0378671492492564</v>
      </c>
      <c r="P1603" s="142">
        <f t="shared" si="546"/>
        <v>41.348245770334032</v>
      </c>
      <c r="R1603" s="60">
        <v>41430</v>
      </c>
      <c r="S1603" s="122">
        <v>1593</v>
      </c>
      <c r="T1603" s="73">
        <f>'Calcul Es et Ea'!C1602</f>
        <v>24.874770000000002</v>
      </c>
      <c r="U1603" s="65">
        <f>'Calcul Es et Ea'!D1602</f>
        <v>8.4810210000000001</v>
      </c>
      <c r="V1603" s="33">
        <f t="shared" si="550"/>
        <v>31.059148292844114</v>
      </c>
      <c r="W1603" s="33">
        <f t="shared" si="551"/>
        <v>31.808986418182453</v>
      </c>
      <c r="X1603" s="35">
        <f t="shared" si="552"/>
        <v>1</v>
      </c>
      <c r="Y1603" s="25">
        <f t="shared" si="553"/>
        <v>24.492919542000489</v>
      </c>
      <c r="AA1603" s="60">
        <v>41430</v>
      </c>
      <c r="AB1603" s="122">
        <v>1593</v>
      </c>
      <c r="AC1603" s="73">
        <f t="shared" si="547"/>
        <v>24.874770000000002</v>
      </c>
      <c r="AD1603" s="65">
        <f t="shared" si="548"/>
        <v>8.4810210000000001</v>
      </c>
      <c r="AE1603" s="33">
        <f>'Calcul Es et Ea'!I1602</f>
        <v>1.5296531015648316</v>
      </c>
      <c r="AF1603" s="47">
        <f t="shared" si="554"/>
        <v>298.03477000000004</v>
      </c>
      <c r="AG1603" s="47">
        <f t="shared" si="555"/>
        <v>281.64102100000002</v>
      </c>
      <c r="AH1603" s="33">
        <f t="shared" si="556"/>
        <v>38.683844416114248</v>
      </c>
      <c r="AI1603" s="33">
        <f t="shared" si="557"/>
        <v>30.849315592008509</v>
      </c>
      <c r="AJ1603" s="25">
        <f t="shared" si="558"/>
        <v>5.80077593491814</v>
      </c>
    </row>
    <row r="1604" spans="1:36" x14ac:dyDescent="0.45">
      <c r="A1604" s="60">
        <v>41431</v>
      </c>
      <c r="B1604" s="122">
        <v>1594</v>
      </c>
      <c r="C1604" s="89">
        <f t="shared" si="537"/>
        <v>22.829430248551301</v>
      </c>
      <c r="D1604" s="75">
        <f t="shared" si="538"/>
        <v>5.1851727728734662</v>
      </c>
      <c r="E1604" s="75">
        <f t="shared" si="539"/>
        <v>17.644257475677833</v>
      </c>
      <c r="G1604" s="111">
        <v>41431</v>
      </c>
      <c r="H1604" s="140">
        <v>1594</v>
      </c>
      <c r="I1604" s="149">
        <f t="shared" si="540"/>
        <v>2013</v>
      </c>
      <c r="J1604" s="13">
        <f t="shared" si="541"/>
        <v>6</v>
      </c>
      <c r="K1604" s="13">
        <f t="shared" si="542"/>
        <v>6</v>
      </c>
      <c r="L1604" s="144">
        <f t="shared" si="549"/>
        <v>157</v>
      </c>
      <c r="M1604" s="23">
        <f t="shared" si="543"/>
        <v>0.97012862473358386</v>
      </c>
      <c r="N1604" s="35">
        <f t="shared" si="544"/>
        <v>0.39544568073579722</v>
      </c>
      <c r="O1604" s="87">
        <f t="shared" si="545"/>
        <v>2.0405135713282103</v>
      </c>
      <c r="P1604" s="142">
        <f t="shared" si="546"/>
        <v>41.415699244699425</v>
      </c>
      <c r="R1604" s="60">
        <v>41431</v>
      </c>
      <c r="S1604" s="122">
        <v>1594</v>
      </c>
      <c r="T1604" s="73">
        <f>'Calcul Es et Ea'!C1603</f>
        <v>27.94097</v>
      </c>
      <c r="U1604" s="65">
        <f>'Calcul Es et Ea'!D1603</f>
        <v>13.74479</v>
      </c>
      <c r="V1604" s="33">
        <f t="shared" si="550"/>
        <v>31.109816644648422</v>
      </c>
      <c r="W1604" s="33">
        <f t="shared" si="551"/>
        <v>29.648610712404288</v>
      </c>
      <c r="X1604" s="35">
        <f t="shared" si="552"/>
        <v>0.95303071217247137</v>
      </c>
      <c r="Y1604" s="25">
        <f t="shared" si="553"/>
        <v>22.829430248551301</v>
      </c>
      <c r="AA1604" s="60">
        <v>41431</v>
      </c>
      <c r="AB1604" s="122">
        <v>1594</v>
      </c>
      <c r="AC1604" s="73">
        <f t="shared" si="547"/>
        <v>27.94097</v>
      </c>
      <c r="AD1604" s="65">
        <f t="shared" si="548"/>
        <v>13.74479</v>
      </c>
      <c r="AE1604" s="33">
        <f>'Calcul Es et Ea'!I1603</f>
        <v>1.8301990947145224</v>
      </c>
      <c r="AF1604" s="47">
        <f t="shared" si="554"/>
        <v>301.10097000000002</v>
      </c>
      <c r="AG1604" s="47">
        <f t="shared" si="555"/>
        <v>286.90479000000005</v>
      </c>
      <c r="AH1604" s="33">
        <f t="shared" si="556"/>
        <v>40.300507170002689</v>
      </c>
      <c r="AI1604" s="33">
        <f t="shared" si="557"/>
        <v>33.221029695786022</v>
      </c>
      <c r="AJ1604" s="25">
        <f t="shared" si="558"/>
        <v>5.1851727728734662</v>
      </c>
    </row>
    <row r="1605" spans="1:36" x14ac:dyDescent="0.45">
      <c r="A1605" s="60">
        <v>41432</v>
      </c>
      <c r="B1605" s="121">
        <v>1595</v>
      </c>
      <c r="C1605" s="89">
        <f t="shared" si="537"/>
        <v>22.945013385388783</v>
      </c>
      <c r="D1605" s="75">
        <f t="shared" si="538"/>
        <v>4.8374257813772541</v>
      </c>
      <c r="E1605" s="75">
        <f t="shared" si="539"/>
        <v>18.107587604011528</v>
      </c>
      <c r="G1605" s="111">
        <v>41432</v>
      </c>
      <c r="H1605" s="139">
        <v>1595</v>
      </c>
      <c r="I1605" s="149">
        <f t="shared" si="540"/>
        <v>2013</v>
      </c>
      <c r="J1605" s="13">
        <f t="shared" si="541"/>
        <v>6</v>
      </c>
      <c r="K1605" s="13">
        <f t="shared" si="542"/>
        <v>7</v>
      </c>
      <c r="L1605" s="144">
        <f t="shared" si="549"/>
        <v>158</v>
      </c>
      <c r="M1605" s="23">
        <f t="shared" si="543"/>
        <v>0.96989163298696601</v>
      </c>
      <c r="N1605" s="35">
        <f t="shared" si="544"/>
        <v>0.39718452444515417</v>
      </c>
      <c r="O1605" s="87">
        <f t="shared" si="545"/>
        <v>2.0429998721821292</v>
      </c>
      <c r="P1605" s="142">
        <f t="shared" si="546"/>
        <v>41.478573202533475</v>
      </c>
      <c r="R1605" s="60">
        <v>41432</v>
      </c>
      <c r="S1605" s="121">
        <v>1595</v>
      </c>
      <c r="T1605" s="73">
        <f>'Calcul Es et Ea'!C1604</f>
        <v>29.525020000000001</v>
      </c>
      <c r="U1605" s="65">
        <f>'Calcul Es et Ea'!D1604</f>
        <v>15.22817</v>
      </c>
      <c r="V1605" s="33">
        <f t="shared" si="550"/>
        <v>31.157045046815046</v>
      </c>
      <c r="W1605" s="33">
        <f t="shared" si="551"/>
        <v>29.798718682323095</v>
      </c>
      <c r="X1605" s="35">
        <f t="shared" si="552"/>
        <v>0.95640387711828911</v>
      </c>
      <c r="Y1605" s="25">
        <f t="shared" si="553"/>
        <v>22.945013385388783</v>
      </c>
      <c r="AA1605" s="60">
        <v>41432</v>
      </c>
      <c r="AB1605" s="121">
        <v>1595</v>
      </c>
      <c r="AC1605" s="73">
        <f t="shared" si="547"/>
        <v>29.525020000000001</v>
      </c>
      <c r="AD1605" s="65">
        <f t="shared" si="548"/>
        <v>15.22817</v>
      </c>
      <c r="AE1605" s="33">
        <f>'Calcul Es et Ea'!I1604</f>
        <v>2.1037535686278694</v>
      </c>
      <c r="AF1605" s="47">
        <f t="shared" si="554"/>
        <v>302.68502000000001</v>
      </c>
      <c r="AG1605" s="47">
        <f t="shared" si="555"/>
        <v>288.38817</v>
      </c>
      <c r="AH1605" s="33">
        <f t="shared" si="556"/>
        <v>41.155284247992618</v>
      </c>
      <c r="AI1605" s="33">
        <f t="shared" si="557"/>
        <v>33.913425428647855</v>
      </c>
      <c r="AJ1605" s="25">
        <f t="shared" si="558"/>
        <v>4.8374257813772541</v>
      </c>
    </row>
    <row r="1606" spans="1:36" x14ac:dyDescent="0.45">
      <c r="A1606" s="60">
        <v>41433</v>
      </c>
      <c r="B1606" s="122">
        <v>1596</v>
      </c>
      <c r="C1606" s="89">
        <f t="shared" si="537"/>
        <v>18.340981900071224</v>
      </c>
      <c r="D1606" s="75">
        <f t="shared" si="538"/>
        <v>3.535195722024187</v>
      </c>
      <c r="E1606" s="75">
        <f t="shared" si="539"/>
        <v>14.805786178047036</v>
      </c>
      <c r="G1606" s="111">
        <v>41433</v>
      </c>
      <c r="H1606" s="140">
        <v>1596</v>
      </c>
      <c r="I1606" s="149">
        <f t="shared" si="540"/>
        <v>2013</v>
      </c>
      <c r="J1606" s="13">
        <f t="shared" si="541"/>
        <v>6</v>
      </c>
      <c r="K1606" s="13">
        <f t="shared" si="542"/>
        <v>8</v>
      </c>
      <c r="L1606" s="144">
        <f t="shared" si="549"/>
        <v>159</v>
      </c>
      <c r="M1606" s="23">
        <f t="shared" si="543"/>
        <v>0.9696635629992858</v>
      </c>
      <c r="N1606" s="35">
        <f t="shared" si="544"/>
        <v>0.39880567380797383</v>
      </c>
      <c r="O1606" s="87">
        <f t="shared" si="545"/>
        <v>2.0453240087406361</v>
      </c>
      <c r="P1606" s="142">
        <f t="shared" si="546"/>
        <v>41.536854784965257</v>
      </c>
      <c r="R1606" s="60">
        <v>41433</v>
      </c>
      <c r="S1606" s="122">
        <v>1596</v>
      </c>
      <c r="T1606" s="73">
        <f>'Calcul Es et Ea'!C1605</f>
        <v>25.07395</v>
      </c>
      <c r="U1606" s="65">
        <f>'Calcul Es et Ea'!D1605</f>
        <v>15.964560000000001</v>
      </c>
      <c r="V1606" s="33">
        <f t="shared" si="550"/>
        <v>31.200823840274506</v>
      </c>
      <c r="W1606" s="33">
        <f t="shared" si="551"/>
        <v>23.819457013079511</v>
      </c>
      <c r="X1606" s="35">
        <f t="shared" si="552"/>
        <v>0.7634239767199027</v>
      </c>
      <c r="Y1606" s="25">
        <f t="shared" si="553"/>
        <v>18.340981900071224</v>
      </c>
      <c r="AA1606" s="60">
        <v>41433</v>
      </c>
      <c r="AB1606" s="122">
        <v>1596</v>
      </c>
      <c r="AC1606" s="73">
        <f t="shared" si="547"/>
        <v>25.07395</v>
      </c>
      <c r="AD1606" s="65">
        <f t="shared" si="548"/>
        <v>15.964560000000001</v>
      </c>
      <c r="AE1606" s="33">
        <f>'Calcul Es et Ea'!I1605</f>
        <v>1.9959912728389153</v>
      </c>
      <c r="AF1606" s="47">
        <f t="shared" si="554"/>
        <v>298.23395000000005</v>
      </c>
      <c r="AG1606" s="47">
        <f t="shared" si="555"/>
        <v>289.12456000000003</v>
      </c>
      <c r="AH1606" s="33">
        <f t="shared" si="556"/>
        <v>38.787359527840053</v>
      </c>
      <c r="AI1606" s="33">
        <f t="shared" si="557"/>
        <v>34.261141825892885</v>
      </c>
      <c r="AJ1606" s="25">
        <f t="shared" si="558"/>
        <v>3.535195722024187</v>
      </c>
    </row>
    <row r="1607" spans="1:36" x14ac:dyDescent="0.45">
      <c r="A1607" s="60">
        <v>41434</v>
      </c>
      <c r="B1607" s="122">
        <v>1597</v>
      </c>
      <c r="C1607" s="89">
        <f t="shared" si="537"/>
        <v>10.964630263602265</v>
      </c>
      <c r="D1607" s="75">
        <f t="shared" si="538"/>
        <v>1.4213833380002685</v>
      </c>
      <c r="E1607" s="75">
        <f t="shared" si="539"/>
        <v>9.5432469256019967</v>
      </c>
      <c r="G1607" s="111">
        <v>41434</v>
      </c>
      <c r="H1607" s="140">
        <v>1597</v>
      </c>
      <c r="I1607" s="149">
        <f t="shared" si="540"/>
        <v>2013</v>
      </c>
      <c r="J1607" s="13">
        <f t="shared" si="541"/>
        <v>6</v>
      </c>
      <c r="K1607" s="13">
        <f t="shared" si="542"/>
        <v>9</v>
      </c>
      <c r="L1607" s="144">
        <f t="shared" si="549"/>
        <v>160</v>
      </c>
      <c r="M1607" s="23">
        <f t="shared" si="543"/>
        <v>0.96944448235260294</v>
      </c>
      <c r="N1607" s="35">
        <f t="shared" si="544"/>
        <v>0.4003086484427128</v>
      </c>
      <c r="O1607" s="87">
        <f t="shared" si="545"/>
        <v>2.0474840499876299</v>
      </c>
      <c r="P1607" s="142">
        <f t="shared" si="546"/>
        <v>41.590532178889468</v>
      </c>
      <c r="R1607" s="60">
        <v>41434</v>
      </c>
      <c r="S1607" s="122">
        <v>1597</v>
      </c>
      <c r="T1607" s="73">
        <f>'Calcul Es et Ea'!C1606</f>
        <v>16.53181</v>
      </c>
      <c r="U1607" s="65">
        <f>'Calcul Es et Ea'!D1606</f>
        <v>13.284599999999999</v>
      </c>
      <c r="V1607" s="33">
        <f t="shared" si="550"/>
        <v>31.241144151494616</v>
      </c>
      <c r="W1607" s="33">
        <f t="shared" si="551"/>
        <v>14.239779563119825</v>
      </c>
      <c r="X1607" s="35">
        <f t="shared" si="552"/>
        <v>0.45580211448301183</v>
      </c>
      <c r="Y1607" s="25">
        <f t="shared" si="553"/>
        <v>10.964630263602265</v>
      </c>
      <c r="AA1607" s="60">
        <v>41434</v>
      </c>
      <c r="AB1607" s="122">
        <v>1597</v>
      </c>
      <c r="AC1607" s="73">
        <f t="shared" si="547"/>
        <v>16.53181</v>
      </c>
      <c r="AD1607" s="65">
        <f t="shared" si="548"/>
        <v>13.284599999999999</v>
      </c>
      <c r="AE1607" s="33">
        <f>'Calcul Es et Ea'!I1606</f>
        <v>1.6782600957273295</v>
      </c>
      <c r="AF1607" s="47">
        <f t="shared" si="554"/>
        <v>289.69181000000003</v>
      </c>
      <c r="AG1607" s="47">
        <f t="shared" si="555"/>
        <v>286.44460000000004</v>
      </c>
      <c r="AH1607" s="33">
        <f t="shared" si="556"/>
        <v>34.530809714664422</v>
      </c>
      <c r="AI1607" s="33">
        <f t="shared" si="557"/>
        <v>33.008398285888795</v>
      </c>
      <c r="AJ1607" s="25">
        <f t="shared" si="558"/>
        <v>1.4213833380002685</v>
      </c>
    </row>
    <row r="1608" spans="1:36" x14ac:dyDescent="0.45">
      <c r="A1608" s="60">
        <v>41435</v>
      </c>
      <c r="B1608" s="121">
        <v>1598</v>
      </c>
      <c r="C1608" s="89">
        <f t="shared" si="537"/>
        <v>15.833631470161691</v>
      </c>
      <c r="D1608" s="75">
        <f t="shared" si="538"/>
        <v>2.9283122840492068</v>
      </c>
      <c r="E1608" s="75">
        <f t="shared" si="539"/>
        <v>12.905319186112484</v>
      </c>
      <c r="G1608" s="111">
        <v>41435</v>
      </c>
      <c r="H1608" s="139">
        <v>1598</v>
      </c>
      <c r="I1608" s="149">
        <f t="shared" si="540"/>
        <v>2013</v>
      </c>
      <c r="J1608" s="13">
        <f t="shared" si="541"/>
        <v>6</v>
      </c>
      <c r="K1608" s="13">
        <f t="shared" si="542"/>
        <v>10</v>
      </c>
      <c r="L1608" s="144">
        <f t="shared" si="549"/>
        <v>161</v>
      </c>
      <c r="M1608" s="23">
        <f t="shared" si="543"/>
        <v>0.96923445596524105</v>
      </c>
      <c r="N1608" s="35">
        <f t="shared" si="544"/>
        <v>0.40169300298555</v>
      </c>
      <c r="O1608" s="87">
        <f t="shared" si="545"/>
        <v>2.0494781826840223</v>
      </c>
      <c r="P1608" s="142">
        <f t="shared" si="546"/>
        <v>41.639594625410261</v>
      </c>
      <c r="R1608" s="60">
        <v>41435</v>
      </c>
      <c r="S1608" s="121">
        <v>1598</v>
      </c>
      <c r="T1608" s="73">
        <f>'Calcul Es et Ea'!C1607</f>
        <v>19.526579999999999</v>
      </c>
      <c r="U1608" s="65">
        <f>'Calcul Es et Ea'!D1607</f>
        <v>12.771050000000001</v>
      </c>
      <c r="V1608" s="33">
        <f t="shared" si="550"/>
        <v>31.277997898823173</v>
      </c>
      <c r="W1608" s="33">
        <f t="shared" si="551"/>
        <v>20.563157753456743</v>
      </c>
      <c r="X1608" s="35">
        <f t="shared" si="552"/>
        <v>0.65743203321304733</v>
      </c>
      <c r="Y1608" s="25">
        <f t="shared" si="553"/>
        <v>15.833631470161691</v>
      </c>
      <c r="AA1608" s="60">
        <v>41435</v>
      </c>
      <c r="AB1608" s="121">
        <v>1598</v>
      </c>
      <c r="AC1608" s="73">
        <f t="shared" si="547"/>
        <v>19.526579999999999</v>
      </c>
      <c r="AD1608" s="65">
        <f t="shared" si="548"/>
        <v>12.771050000000001</v>
      </c>
      <c r="AE1608" s="33">
        <f>'Calcul Es et Ea'!I1607</f>
        <v>1.6812733594736329</v>
      </c>
      <c r="AF1608" s="47">
        <f t="shared" si="554"/>
        <v>292.68658000000005</v>
      </c>
      <c r="AG1608" s="47">
        <f t="shared" si="555"/>
        <v>285.93105000000003</v>
      </c>
      <c r="AH1608" s="33">
        <f t="shared" si="556"/>
        <v>35.980992047713116</v>
      </c>
      <c r="AI1608" s="33">
        <f t="shared" si="557"/>
        <v>32.772318702583711</v>
      </c>
      <c r="AJ1608" s="25">
        <f t="shared" si="558"/>
        <v>2.9283122840492068</v>
      </c>
    </row>
    <row r="1609" spans="1:36" x14ac:dyDescent="0.45">
      <c r="A1609" s="60">
        <v>41436</v>
      </c>
      <c r="B1609" s="122">
        <v>1599</v>
      </c>
      <c r="C1609" s="89">
        <f t="shared" si="537"/>
        <v>15.556687770221075</v>
      </c>
      <c r="D1609" s="75">
        <f t="shared" si="538"/>
        <v>2.7976158244262983</v>
      </c>
      <c r="E1609" s="75">
        <f t="shared" si="539"/>
        <v>12.759071945794776</v>
      </c>
      <c r="G1609" s="111">
        <v>41436</v>
      </c>
      <c r="H1609" s="140">
        <v>1599</v>
      </c>
      <c r="I1609" s="149">
        <f t="shared" si="540"/>
        <v>2013</v>
      </c>
      <c r="J1609" s="13">
        <f t="shared" si="541"/>
        <v>6</v>
      </c>
      <c r="K1609" s="13">
        <f t="shared" si="542"/>
        <v>11</v>
      </c>
      <c r="L1609" s="144">
        <f t="shared" si="549"/>
        <v>162</v>
      </c>
      <c r="M1609" s="23">
        <f t="shared" si="543"/>
        <v>0.96903354607255143</v>
      </c>
      <c r="N1609" s="35">
        <f t="shared" si="544"/>
        <v>0.40295832722235758</v>
      </c>
      <c r="O1609" s="87">
        <f t="shared" si="545"/>
        <v>2.0513047168307148</v>
      </c>
      <c r="P1609" s="142">
        <f t="shared" si="546"/>
        <v>41.684032428125533</v>
      </c>
      <c r="R1609" s="60">
        <v>41436</v>
      </c>
      <c r="S1609" s="122">
        <v>1599</v>
      </c>
      <c r="T1609" s="73">
        <f>'Calcul Es et Ea'!C1608</f>
        <v>18.734269999999999</v>
      </c>
      <c r="U1609" s="65">
        <f>'Calcul Es et Ea'!D1608</f>
        <v>12.226889999999999</v>
      </c>
      <c r="V1609" s="33">
        <f t="shared" si="550"/>
        <v>31.31137779871078</v>
      </c>
      <c r="W1609" s="33">
        <f t="shared" si="551"/>
        <v>20.20349061067672</v>
      </c>
      <c r="X1609" s="35">
        <f t="shared" si="552"/>
        <v>0.64524438178854537</v>
      </c>
      <c r="Y1609" s="25">
        <f t="shared" si="553"/>
        <v>15.556687770221075</v>
      </c>
      <c r="AA1609" s="60">
        <v>41436</v>
      </c>
      <c r="AB1609" s="122">
        <v>1599</v>
      </c>
      <c r="AC1609" s="73">
        <f t="shared" si="547"/>
        <v>18.734269999999999</v>
      </c>
      <c r="AD1609" s="65">
        <f t="shared" si="548"/>
        <v>12.226889999999999</v>
      </c>
      <c r="AE1609" s="33">
        <f>'Calcul Es et Ea'!I1608</f>
        <v>1.6967269306836446</v>
      </c>
      <c r="AF1609" s="47">
        <f t="shared" si="554"/>
        <v>291.89427000000001</v>
      </c>
      <c r="AG1609" s="47">
        <f t="shared" si="555"/>
        <v>285.38689000000005</v>
      </c>
      <c r="AH1609" s="33">
        <f t="shared" si="556"/>
        <v>35.592965369477312</v>
      </c>
      <c r="AI1609" s="33">
        <f t="shared" si="557"/>
        <v>32.523551861768148</v>
      </c>
      <c r="AJ1609" s="25">
        <f t="shared" si="558"/>
        <v>2.7976158244262983</v>
      </c>
    </row>
    <row r="1610" spans="1:36" x14ac:dyDescent="0.45">
      <c r="A1610" s="60">
        <v>41437</v>
      </c>
      <c r="B1610" s="122">
        <v>1600</v>
      </c>
      <c r="C1610" s="89">
        <f t="shared" si="537"/>
        <v>17.100644947083456</v>
      </c>
      <c r="D1610" s="75">
        <f t="shared" si="538"/>
        <v>3.0753935422104361</v>
      </c>
      <c r="E1610" s="75">
        <f t="shared" si="539"/>
        <v>14.025251404873019</v>
      </c>
      <c r="G1610" s="111">
        <v>41437</v>
      </c>
      <c r="H1610" s="140">
        <v>1600</v>
      </c>
      <c r="I1610" s="149">
        <f t="shared" si="540"/>
        <v>2013</v>
      </c>
      <c r="J1610" s="13">
        <f t="shared" si="541"/>
        <v>6</v>
      </c>
      <c r="K1610" s="13">
        <f t="shared" si="542"/>
        <v>12</v>
      </c>
      <c r="L1610" s="144">
        <f t="shared" si="549"/>
        <v>163</v>
      </c>
      <c r="M1610" s="23">
        <f t="shared" si="543"/>
        <v>0.96884181220847143</v>
      </c>
      <c r="N1610" s="35">
        <f t="shared" si="544"/>
        <v>0.40410424621025626</v>
      </c>
      <c r="O1610" s="87">
        <f t="shared" si="545"/>
        <v>2.052962090838216</v>
      </c>
      <c r="P1610" s="142">
        <f t="shared" si="546"/>
        <v>41.723836961113236</v>
      </c>
      <c r="R1610" s="60">
        <v>41437</v>
      </c>
      <c r="S1610" s="122">
        <v>1600</v>
      </c>
      <c r="T1610" s="73">
        <f>'Calcul Es et Ea'!C1609</f>
        <v>23.488880000000002</v>
      </c>
      <c r="U1610" s="65">
        <f>'Calcul Es et Ea'!D1609</f>
        <v>15.64072</v>
      </c>
      <c r="V1610" s="33">
        <f t="shared" si="550"/>
        <v>31.341277371709822</v>
      </c>
      <c r="W1610" s="33">
        <f t="shared" si="551"/>
        <v>22.208629801407085</v>
      </c>
      <c r="X1610" s="35">
        <f t="shared" si="552"/>
        <v>0.70860640228575</v>
      </c>
      <c r="Y1610" s="25">
        <f t="shared" si="553"/>
        <v>17.100644947083456</v>
      </c>
      <c r="AA1610" s="60">
        <v>41437</v>
      </c>
      <c r="AB1610" s="122">
        <v>1600</v>
      </c>
      <c r="AC1610" s="73">
        <f t="shared" si="547"/>
        <v>23.488880000000002</v>
      </c>
      <c r="AD1610" s="65">
        <f t="shared" si="548"/>
        <v>15.64072</v>
      </c>
      <c r="AE1610" s="33">
        <f>'Calcul Es et Ea'!I1609</f>
        <v>2.0270638737953486</v>
      </c>
      <c r="AF1610" s="47">
        <f t="shared" si="554"/>
        <v>296.64888000000002</v>
      </c>
      <c r="AG1610" s="47">
        <f t="shared" si="555"/>
        <v>288.80072000000001</v>
      </c>
      <c r="AH1610" s="33">
        <f t="shared" si="556"/>
        <v>37.969313519884828</v>
      </c>
      <c r="AI1610" s="33">
        <f t="shared" si="557"/>
        <v>34.107899900135322</v>
      </c>
      <c r="AJ1610" s="25">
        <f t="shared" si="558"/>
        <v>3.0753935422104361</v>
      </c>
    </row>
    <row r="1611" spans="1:36" x14ac:dyDescent="0.45">
      <c r="A1611" s="60">
        <v>41438</v>
      </c>
      <c r="B1611" s="121">
        <v>1601</v>
      </c>
      <c r="C1611" s="89">
        <f t="shared" si="537"/>
        <v>16.453989833065389</v>
      </c>
      <c r="D1611" s="75">
        <f t="shared" si="538"/>
        <v>3.2142411336041903</v>
      </c>
      <c r="E1611" s="75">
        <f t="shared" si="539"/>
        <v>13.239748699461199</v>
      </c>
      <c r="G1611" s="111">
        <v>41438</v>
      </c>
      <c r="H1611" s="139">
        <v>1601</v>
      </c>
      <c r="I1611" s="149">
        <f t="shared" si="540"/>
        <v>2013</v>
      </c>
      <c r="J1611" s="13">
        <f t="shared" si="541"/>
        <v>6</v>
      </c>
      <c r="K1611" s="13">
        <f t="shared" si="542"/>
        <v>13</v>
      </c>
      <c r="L1611" s="144">
        <f t="shared" si="549"/>
        <v>164</v>
      </c>
      <c r="M1611" s="23">
        <f t="shared" si="543"/>
        <v>0.96865931118788273</v>
      </c>
      <c r="N1611" s="35">
        <f t="shared" si="544"/>
        <v>0.40513042038871888</v>
      </c>
      <c r="O1611" s="87">
        <f t="shared" si="545"/>
        <v>2.0544488763703654</v>
      </c>
      <c r="P1611" s="142">
        <f t="shared" si="546"/>
        <v>41.759000676485499</v>
      </c>
      <c r="R1611" s="60">
        <v>41438</v>
      </c>
      <c r="S1611" s="121">
        <v>1601</v>
      </c>
      <c r="T1611" s="73">
        <f>'Calcul Es et Ea'!C1610</f>
        <v>18.597390000000001</v>
      </c>
      <c r="U1611" s="65">
        <f>'Calcul Es et Ea'!D1610</f>
        <v>11.34379</v>
      </c>
      <c r="V1611" s="33">
        <f t="shared" si="550"/>
        <v>31.367690948148848</v>
      </c>
      <c r="W1611" s="33">
        <f t="shared" si="551"/>
        <v>21.368817965019986</v>
      </c>
      <c r="X1611" s="35">
        <f t="shared" si="552"/>
        <v>0.68123656281690881</v>
      </c>
      <c r="Y1611" s="25">
        <f t="shared" si="553"/>
        <v>16.453989833065389</v>
      </c>
      <c r="AA1611" s="60">
        <v>41438</v>
      </c>
      <c r="AB1611" s="121">
        <v>1601</v>
      </c>
      <c r="AC1611" s="73">
        <f t="shared" si="547"/>
        <v>18.597390000000001</v>
      </c>
      <c r="AD1611" s="65">
        <f t="shared" si="548"/>
        <v>11.34379</v>
      </c>
      <c r="AE1611" s="33">
        <f>'Calcul Es et Ea'!I1610</f>
        <v>1.530335756360601</v>
      </c>
      <c r="AF1611" s="47">
        <f t="shared" si="554"/>
        <v>291.75739000000004</v>
      </c>
      <c r="AG1611" s="47">
        <f t="shared" si="555"/>
        <v>284.50379000000004</v>
      </c>
      <c r="AH1611" s="33">
        <f t="shared" si="556"/>
        <v>35.52624889430242</v>
      </c>
      <c r="AI1611" s="33">
        <f t="shared" si="557"/>
        <v>32.122853571903441</v>
      </c>
      <c r="AJ1611" s="25">
        <f t="shared" si="558"/>
        <v>3.2142411336041903</v>
      </c>
    </row>
    <row r="1612" spans="1:36" x14ac:dyDescent="0.45">
      <c r="A1612" s="60">
        <v>41439</v>
      </c>
      <c r="B1612" s="122">
        <v>1602</v>
      </c>
      <c r="C1612" s="89">
        <f t="shared" ref="C1612:C1675" si="559">Y1612</f>
        <v>21.239709084351688</v>
      </c>
      <c r="D1612" s="75">
        <f t="shared" ref="D1612:D1675" si="560">AJ1612</f>
        <v>4.8357597767279028</v>
      </c>
      <c r="E1612" s="75">
        <f t="shared" ref="E1612:E1675" si="561">C1612-D1612</f>
        <v>16.403949307623783</v>
      </c>
      <c r="G1612" s="111">
        <v>41439</v>
      </c>
      <c r="H1612" s="140">
        <v>1602</v>
      </c>
      <c r="I1612" s="149">
        <f t="shared" ref="I1612:I1675" si="562">YEAR(G1612)</f>
        <v>2013</v>
      </c>
      <c r="J1612" s="13">
        <f t="shared" ref="J1612:J1675" si="563">MONTH(G1612)</f>
        <v>6</v>
      </c>
      <c r="K1612" s="13">
        <f t="shared" ref="K1612:K1675" si="564">DAY(G1612)</f>
        <v>14</v>
      </c>
      <c r="L1612" s="144">
        <f t="shared" si="549"/>
        <v>165</v>
      </c>
      <c r="M1612" s="23">
        <f t="shared" ref="M1612:M1675" si="565">1+0.033*COS(2*PI()*L1612/365)</f>
        <v>0.96848609708977662</v>
      </c>
      <c r="N1612" s="35">
        <f t="shared" ref="N1612:N1675" si="566">0.409*SIN((2*PI()*L1612/365-1.39))</f>
        <v>0.40603654568018976</v>
      </c>
      <c r="O1612" s="87">
        <f t="shared" ref="O1612:O1675" si="567">ACOS(-TAN($K$5)*TAN(N1612))</f>
        <v>2.0557637828310664</v>
      </c>
      <c r="P1612" s="142">
        <f t="shared" ref="P1612:P1675" si="568">$E$3*M1612*(O1612*SIN($K$5)*SIN(N1612)+COS($K$5)*COS(N1612)*SIN(O1612))</f>
        <v>41.789517111382764</v>
      </c>
      <c r="R1612" s="60">
        <v>41439</v>
      </c>
      <c r="S1612" s="122">
        <v>1602</v>
      </c>
      <c r="T1612" s="73">
        <f>'Calcul Es et Ea'!C1611</f>
        <v>21.071300000000001</v>
      </c>
      <c r="U1612" s="65">
        <f>'Calcul Es et Ea'!D1611</f>
        <v>9.0022310000000001</v>
      </c>
      <c r="V1612" s="33">
        <f t="shared" si="550"/>
        <v>31.39061367338628</v>
      </c>
      <c r="W1612" s="33">
        <f t="shared" si="551"/>
        <v>27.58403777188531</v>
      </c>
      <c r="X1612" s="35">
        <f t="shared" si="552"/>
        <v>0.87873521871513216</v>
      </c>
      <c r="Y1612" s="25">
        <f t="shared" si="553"/>
        <v>21.239709084351688</v>
      </c>
      <c r="AA1612" s="60">
        <v>41439</v>
      </c>
      <c r="AB1612" s="122">
        <v>1602</v>
      </c>
      <c r="AC1612" s="73">
        <f t="shared" ref="AC1612:AC1675" si="569">T1612</f>
        <v>21.071300000000001</v>
      </c>
      <c r="AD1612" s="65">
        <f t="shared" ref="AD1612:AD1675" si="570">U1612</f>
        <v>9.0022310000000001</v>
      </c>
      <c r="AE1612" s="33">
        <f>'Calcul Es et Ea'!I1611</f>
        <v>1.4656745787654442</v>
      </c>
      <c r="AF1612" s="47">
        <f t="shared" si="554"/>
        <v>294.23130000000003</v>
      </c>
      <c r="AG1612" s="47">
        <f t="shared" si="555"/>
        <v>282.16223100000002</v>
      </c>
      <c r="AH1612" s="33">
        <f t="shared" si="556"/>
        <v>36.746618087664636</v>
      </c>
      <c r="AI1612" s="33">
        <f t="shared" si="557"/>
        <v>31.078311508466715</v>
      </c>
      <c r="AJ1612" s="25">
        <f t="shared" si="558"/>
        <v>4.8357597767279028</v>
      </c>
    </row>
    <row r="1613" spans="1:36" x14ac:dyDescent="0.45">
      <c r="A1613" s="60">
        <v>41440</v>
      </c>
      <c r="B1613" s="122">
        <v>1603</v>
      </c>
      <c r="C1613" s="89">
        <f t="shared" si="559"/>
        <v>18.484225722392221</v>
      </c>
      <c r="D1613" s="75">
        <f t="shared" si="560"/>
        <v>4.0735855857612506</v>
      </c>
      <c r="E1613" s="75">
        <f t="shared" si="561"/>
        <v>14.41064013663097</v>
      </c>
      <c r="G1613" s="111">
        <v>41440</v>
      </c>
      <c r="H1613" s="140">
        <v>1603</v>
      </c>
      <c r="I1613" s="149">
        <f t="shared" si="562"/>
        <v>2013</v>
      </c>
      <c r="J1613" s="13">
        <f t="shared" si="563"/>
        <v>6</v>
      </c>
      <c r="K1613" s="13">
        <f t="shared" si="564"/>
        <v>15</v>
      </c>
      <c r="L1613" s="144">
        <f t="shared" ref="L1613:L1676" si="571">L1612+1</f>
        <v>166</v>
      </c>
      <c r="M1613" s="23">
        <f t="shared" si="565"/>
        <v>0.96832222124122846</v>
      </c>
      <c r="N1613" s="35">
        <f t="shared" si="566"/>
        <v>0.40682235358018931</v>
      </c>
      <c r="O1613" s="87">
        <f t="shared" si="567"/>
        <v>2.0569056614646679</v>
      </c>
      <c r="P1613" s="142">
        <f t="shared" si="568"/>
        <v>41.815380894286612</v>
      </c>
      <c r="R1613" s="60">
        <v>41440</v>
      </c>
      <c r="S1613" s="122">
        <v>1603</v>
      </c>
      <c r="T1613" s="73">
        <f>'Calcul Es et Ea'!C1612</f>
        <v>20.30538</v>
      </c>
      <c r="U1613" s="65">
        <f>'Calcul Es et Ea'!D1612</f>
        <v>11.175990000000001</v>
      </c>
      <c r="V1613" s="33">
        <f t="shared" si="550"/>
        <v>31.410041512552333</v>
      </c>
      <c r="W1613" s="33">
        <f t="shared" si="551"/>
        <v>24.005487951158727</v>
      </c>
      <c r="X1613" s="35">
        <f t="shared" si="552"/>
        <v>0.76426157990162036</v>
      </c>
      <c r="Y1613" s="25">
        <f t="shared" si="553"/>
        <v>18.484225722392221</v>
      </c>
      <c r="AA1613" s="60">
        <v>41440</v>
      </c>
      <c r="AB1613" s="122">
        <v>1603</v>
      </c>
      <c r="AC1613" s="73">
        <f t="shared" si="569"/>
        <v>20.30538</v>
      </c>
      <c r="AD1613" s="65">
        <f t="shared" si="570"/>
        <v>11.175990000000001</v>
      </c>
      <c r="AE1613" s="33">
        <f>'Calcul Es et Ea'!I1612</f>
        <v>1.3944217067167992</v>
      </c>
      <c r="AF1613" s="47">
        <f t="shared" si="554"/>
        <v>293.46538000000004</v>
      </c>
      <c r="AG1613" s="47">
        <f t="shared" si="555"/>
        <v>284.33599000000004</v>
      </c>
      <c r="AH1613" s="33">
        <f t="shared" si="556"/>
        <v>36.365485786244918</v>
      </c>
      <c r="AI1613" s="33">
        <f t="shared" si="557"/>
        <v>32.047136506895427</v>
      </c>
      <c r="AJ1613" s="25">
        <f t="shared" si="558"/>
        <v>4.0735855857612506</v>
      </c>
    </row>
    <row r="1614" spans="1:36" x14ac:dyDescent="0.45">
      <c r="A1614" s="60">
        <v>41441</v>
      </c>
      <c r="B1614" s="121">
        <v>1604</v>
      </c>
      <c r="C1614" s="89">
        <f t="shared" si="559"/>
        <v>23.365641904388273</v>
      </c>
      <c r="D1614" s="75">
        <f t="shared" si="560"/>
        <v>5.3643135981179926</v>
      </c>
      <c r="E1614" s="75">
        <f t="shared" si="561"/>
        <v>18.001328306270281</v>
      </c>
      <c r="G1614" s="111">
        <v>41441</v>
      </c>
      <c r="H1614" s="139">
        <v>1604</v>
      </c>
      <c r="I1614" s="149">
        <f t="shared" si="562"/>
        <v>2013</v>
      </c>
      <c r="J1614" s="13">
        <f t="shared" si="563"/>
        <v>6</v>
      </c>
      <c r="K1614" s="13">
        <f t="shared" si="564"/>
        <v>16</v>
      </c>
      <c r="L1614" s="144">
        <f t="shared" si="571"/>
        <v>167</v>
      </c>
      <c r="M1614" s="23">
        <f t="shared" si="565"/>
        <v>0.96816773220218899</v>
      </c>
      <c r="N1614" s="35">
        <f t="shared" si="566"/>
        <v>0.40748761123687749</v>
      </c>
      <c r="O1614" s="87">
        <f t="shared" si="567"/>
        <v>2.0578735090427243</v>
      </c>
      <c r="P1614" s="142">
        <f t="shared" si="568"/>
        <v>41.836587750539742</v>
      </c>
      <c r="R1614" s="60">
        <v>41441</v>
      </c>
      <c r="S1614" s="121">
        <v>1604</v>
      </c>
      <c r="T1614" s="73">
        <f>'Calcul Es et Ea'!C1613</f>
        <v>24.008520000000001</v>
      </c>
      <c r="U1614" s="65">
        <f>'Calcul Es et Ea'!D1613</f>
        <v>9.4353420000000003</v>
      </c>
      <c r="V1614" s="33">
        <f t="shared" si="550"/>
        <v>31.425971254695433</v>
      </c>
      <c r="W1614" s="33">
        <f t="shared" si="551"/>
        <v>30.344989486218537</v>
      </c>
      <c r="X1614" s="35">
        <f t="shared" si="552"/>
        <v>0.96560227972857371</v>
      </c>
      <c r="Y1614" s="25">
        <f t="shared" si="553"/>
        <v>23.365641904388273</v>
      </c>
      <c r="AA1614" s="60">
        <v>41441</v>
      </c>
      <c r="AB1614" s="121">
        <v>1604</v>
      </c>
      <c r="AC1614" s="73">
        <f t="shared" si="569"/>
        <v>24.008520000000001</v>
      </c>
      <c r="AD1614" s="65">
        <f t="shared" si="570"/>
        <v>9.4353420000000003</v>
      </c>
      <c r="AE1614" s="33">
        <f>'Calcul Es et Ea'!I1613</f>
        <v>1.6188357545728194</v>
      </c>
      <c r="AF1614" s="47">
        <f t="shared" si="554"/>
        <v>297.16852</v>
      </c>
      <c r="AG1614" s="47">
        <f t="shared" si="555"/>
        <v>282.59534200000002</v>
      </c>
      <c r="AH1614" s="33">
        <f t="shared" si="556"/>
        <v>38.236056845607891</v>
      </c>
      <c r="AI1614" s="33">
        <f t="shared" si="557"/>
        <v>31.269568604159033</v>
      </c>
      <c r="AJ1614" s="25">
        <f t="shared" si="558"/>
        <v>5.3643135981179926</v>
      </c>
    </row>
    <row r="1615" spans="1:36" x14ac:dyDescent="0.45">
      <c r="A1615" s="60">
        <v>41442</v>
      </c>
      <c r="B1615" s="122">
        <v>1605</v>
      </c>
      <c r="C1615" s="89">
        <f t="shared" si="559"/>
        <v>20.406528834096754</v>
      </c>
      <c r="D1615" s="75">
        <f t="shared" si="560"/>
        <v>3.829670763652933</v>
      </c>
      <c r="E1615" s="75">
        <f t="shared" si="561"/>
        <v>16.576858070443819</v>
      </c>
      <c r="G1615" s="111">
        <v>41442</v>
      </c>
      <c r="H1615" s="140">
        <v>1605</v>
      </c>
      <c r="I1615" s="149">
        <f t="shared" si="562"/>
        <v>2013</v>
      </c>
      <c r="J1615" s="13">
        <f t="shared" si="563"/>
        <v>6</v>
      </c>
      <c r="K1615" s="13">
        <f t="shared" si="564"/>
        <v>17</v>
      </c>
      <c r="L1615" s="144">
        <f t="shared" si="571"/>
        <v>168</v>
      </c>
      <c r="M1615" s="23">
        <f t="shared" si="565"/>
        <v>0.96802267575109457</v>
      </c>
      <c r="N1615" s="35">
        <f t="shared" si="566"/>
        <v>0.4080321215200533</v>
      </c>
      <c r="O1615" s="87">
        <f t="shared" si="567"/>
        <v>2.0586664711122533</v>
      </c>
      <c r="P1615" s="142">
        <f t="shared" si="568"/>
        <v>41.853134506971301</v>
      </c>
      <c r="R1615" s="60">
        <v>41442</v>
      </c>
      <c r="S1615" s="122">
        <v>1605</v>
      </c>
      <c r="T1615" s="73">
        <f>'Calcul Es et Ea'!C1614</f>
        <v>26.081880000000002</v>
      </c>
      <c r="U1615" s="65">
        <f>'Calcul Es et Ea'!D1614</f>
        <v>14.974959999999999</v>
      </c>
      <c r="V1615" s="33">
        <f t="shared" si="550"/>
        <v>31.438400516256564</v>
      </c>
      <c r="W1615" s="33">
        <f t="shared" si="551"/>
        <v>26.501985498826954</v>
      </c>
      <c r="X1615" s="35">
        <f t="shared" si="552"/>
        <v>0.8429813560369579</v>
      </c>
      <c r="Y1615" s="25">
        <f t="shared" si="553"/>
        <v>20.406528834096754</v>
      </c>
      <c r="AA1615" s="60">
        <v>41442</v>
      </c>
      <c r="AB1615" s="122">
        <v>1605</v>
      </c>
      <c r="AC1615" s="73">
        <f t="shared" si="569"/>
        <v>26.081880000000002</v>
      </c>
      <c r="AD1615" s="65">
        <f t="shared" si="570"/>
        <v>14.974959999999999</v>
      </c>
      <c r="AE1615" s="33">
        <f>'Calcul Es et Ea'!I1614</f>
        <v>2.1872735365288896</v>
      </c>
      <c r="AF1615" s="47">
        <f t="shared" si="554"/>
        <v>299.24188000000004</v>
      </c>
      <c r="AG1615" s="47">
        <f t="shared" si="555"/>
        <v>288.13496000000004</v>
      </c>
      <c r="AH1615" s="33">
        <f t="shared" si="556"/>
        <v>39.314376411930702</v>
      </c>
      <c r="AI1615" s="33">
        <f t="shared" si="557"/>
        <v>33.794475813301474</v>
      </c>
      <c r="AJ1615" s="25">
        <f t="shared" si="558"/>
        <v>3.829670763652933</v>
      </c>
    </row>
    <row r="1616" spans="1:36" x14ac:dyDescent="0.45">
      <c r="A1616" s="60">
        <v>41443</v>
      </c>
      <c r="B1616" s="122">
        <v>1606</v>
      </c>
      <c r="C1616" s="89">
        <f t="shared" si="559"/>
        <v>12.844692920895636</v>
      </c>
      <c r="D1616" s="75">
        <f t="shared" si="560"/>
        <v>1.9110652966469304</v>
      </c>
      <c r="E1616" s="75">
        <f t="shared" si="561"/>
        <v>10.933627624248706</v>
      </c>
      <c r="G1616" s="111">
        <v>41443</v>
      </c>
      <c r="H1616" s="140">
        <v>1606</v>
      </c>
      <c r="I1616" s="149">
        <f t="shared" si="562"/>
        <v>2013</v>
      </c>
      <c r="J1616" s="13">
        <f t="shared" si="563"/>
        <v>6</v>
      </c>
      <c r="K1616" s="13">
        <f t="shared" si="564"/>
        <v>18</v>
      </c>
      <c r="L1616" s="144">
        <f t="shared" si="571"/>
        <v>169</v>
      </c>
      <c r="M1616" s="23">
        <f t="shared" si="565"/>
        <v>0.96788709487130231</v>
      </c>
      <c r="N1616" s="35">
        <f t="shared" si="566"/>
        <v>0.40845572307956829</v>
      </c>
      <c r="O1616" s="87">
        <f t="shared" si="567"/>
        <v>2.0592838447832915</v>
      </c>
      <c r="P1616" s="142">
        <f t="shared" si="568"/>
        <v>41.865019095536979</v>
      </c>
      <c r="R1616" s="60">
        <v>41443</v>
      </c>
      <c r="S1616" s="122">
        <v>1606</v>
      </c>
      <c r="T1616" s="73">
        <f>'Calcul Es et Ea'!C1615</f>
        <v>17.997769999999999</v>
      </c>
      <c r="U1616" s="65">
        <f>'Calcul Es et Ea'!D1615</f>
        <v>13.59976</v>
      </c>
      <c r="V1616" s="33">
        <f t="shared" si="550"/>
        <v>31.447327743803559</v>
      </c>
      <c r="W1616" s="33">
        <f t="shared" si="551"/>
        <v>16.68141937778654</v>
      </c>
      <c r="X1616" s="35">
        <f t="shared" si="552"/>
        <v>0.53045586301282721</v>
      </c>
      <c r="Y1616" s="25">
        <f t="shared" si="553"/>
        <v>12.844692920895636</v>
      </c>
      <c r="AA1616" s="60">
        <v>41443</v>
      </c>
      <c r="AB1616" s="122">
        <v>1606</v>
      </c>
      <c r="AC1616" s="73">
        <f t="shared" si="569"/>
        <v>17.997769999999999</v>
      </c>
      <c r="AD1616" s="65">
        <f t="shared" si="570"/>
        <v>13.59976</v>
      </c>
      <c r="AE1616" s="33">
        <f>'Calcul Es et Ea'!I1615</f>
        <v>1.7907876749580587</v>
      </c>
      <c r="AF1616" s="47">
        <f t="shared" si="554"/>
        <v>291.15777000000003</v>
      </c>
      <c r="AG1616" s="47">
        <f t="shared" si="555"/>
        <v>286.75976000000003</v>
      </c>
      <c r="AH1616" s="33">
        <f t="shared" si="556"/>
        <v>35.235093716423719</v>
      </c>
      <c r="AI1616" s="33">
        <f t="shared" si="557"/>
        <v>33.153907862179871</v>
      </c>
      <c r="AJ1616" s="25">
        <f t="shared" si="558"/>
        <v>1.9110652966469304</v>
      </c>
    </row>
    <row r="1617" spans="1:36" x14ac:dyDescent="0.45">
      <c r="A1617" s="60">
        <v>41444</v>
      </c>
      <c r="B1617" s="121">
        <v>1607</v>
      </c>
      <c r="C1617" s="89">
        <f t="shared" si="559"/>
        <v>15.957868947326553</v>
      </c>
      <c r="D1617" s="75">
        <f t="shared" si="560"/>
        <v>2.5679450642506096</v>
      </c>
      <c r="E1617" s="75">
        <f t="shared" si="561"/>
        <v>13.389923883075943</v>
      </c>
      <c r="G1617" s="111">
        <v>41444</v>
      </c>
      <c r="H1617" s="139">
        <v>1607</v>
      </c>
      <c r="I1617" s="149">
        <f t="shared" si="562"/>
        <v>2013</v>
      </c>
      <c r="J1617" s="13">
        <f t="shared" si="563"/>
        <v>6</v>
      </c>
      <c r="K1617" s="13">
        <f t="shared" si="564"/>
        <v>19</v>
      </c>
      <c r="L1617" s="144">
        <f t="shared" si="571"/>
        <v>170</v>
      </c>
      <c r="M1617" s="23">
        <f t="shared" si="565"/>
        <v>0.96776102973835298</v>
      </c>
      <c r="N1617" s="35">
        <f t="shared" si="566"/>
        <v>0.40875829039313832</v>
      </c>
      <c r="O1617" s="87">
        <f t="shared" si="567"/>
        <v>2.0597250810364778</v>
      </c>
      <c r="P1617" s="142">
        <f t="shared" si="568"/>
        <v>41.872240555896575</v>
      </c>
      <c r="R1617" s="60">
        <v>41444</v>
      </c>
      <c r="S1617" s="121">
        <v>1607</v>
      </c>
      <c r="T1617" s="73">
        <f>'Calcul Es et Ea'!C1616</f>
        <v>22.55321</v>
      </c>
      <c r="U1617" s="65">
        <f>'Calcul Es et Ea'!D1616</f>
        <v>15.767289999999999</v>
      </c>
      <c r="V1617" s="33">
        <f t="shared" si="550"/>
        <v>31.452752215967273</v>
      </c>
      <c r="W1617" s="33">
        <f t="shared" si="551"/>
        <v>20.724505126398121</v>
      </c>
      <c r="X1617" s="35">
        <f t="shared" si="552"/>
        <v>0.65890911498285798</v>
      </c>
      <c r="Y1617" s="25">
        <f t="shared" si="553"/>
        <v>15.957868947326553</v>
      </c>
      <c r="AA1617" s="60">
        <v>41444</v>
      </c>
      <c r="AB1617" s="121">
        <v>1607</v>
      </c>
      <c r="AC1617" s="73">
        <f t="shared" si="569"/>
        <v>22.55321</v>
      </c>
      <c r="AD1617" s="65">
        <f t="shared" si="570"/>
        <v>15.767289999999999</v>
      </c>
      <c r="AE1617" s="33">
        <f>'Calcul Es et Ea'!I1616</f>
        <v>2.189586614636073</v>
      </c>
      <c r="AF1617" s="47">
        <f t="shared" si="554"/>
        <v>295.71321</v>
      </c>
      <c r="AG1617" s="47">
        <f t="shared" si="555"/>
        <v>288.92729000000003</v>
      </c>
      <c r="AH1617" s="33">
        <f t="shared" si="556"/>
        <v>37.49253414872031</v>
      </c>
      <c r="AI1617" s="33">
        <f t="shared" si="557"/>
        <v>34.167731824389818</v>
      </c>
      <c r="AJ1617" s="25">
        <f t="shared" si="558"/>
        <v>2.5679450642506096</v>
      </c>
    </row>
    <row r="1618" spans="1:36" x14ac:dyDescent="0.45">
      <c r="A1618" s="60">
        <v>41445</v>
      </c>
      <c r="B1618" s="122">
        <v>1608</v>
      </c>
      <c r="C1618" s="89">
        <f t="shared" si="559"/>
        <v>17.382749390766918</v>
      </c>
      <c r="D1618" s="75">
        <f t="shared" si="560"/>
        <v>3.3892252264956539</v>
      </c>
      <c r="E1618" s="75">
        <f t="shared" si="561"/>
        <v>13.993524164271264</v>
      </c>
      <c r="G1618" s="111">
        <v>41445</v>
      </c>
      <c r="H1618" s="140">
        <v>1608</v>
      </c>
      <c r="I1618" s="149">
        <f t="shared" si="562"/>
        <v>2013</v>
      </c>
      <c r="J1618" s="13">
        <f t="shared" si="563"/>
        <v>6</v>
      </c>
      <c r="K1618" s="13">
        <f t="shared" si="564"/>
        <v>20</v>
      </c>
      <c r="L1618" s="144">
        <f t="shared" si="571"/>
        <v>171</v>
      </c>
      <c r="M1618" s="23">
        <f t="shared" si="565"/>
        <v>0.96764451770806614</v>
      </c>
      <c r="N1618" s="35">
        <f t="shared" si="566"/>
        <v>0.40893973380353849</v>
      </c>
      <c r="O1618" s="87">
        <f t="shared" si="567"/>
        <v>2.0599897865345898</v>
      </c>
      <c r="P1618" s="142">
        <f t="shared" si="568"/>
        <v>41.874799036864324</v>
      </c>
      <c r="R1618" s="60">
        <v>41445</v>
      </c>
      <c r="S1618" s="122">
        <v>1608</v>
      </c>
      <c r="T1618" s="73">
        <f>'Calcul Es et Ea'!C1617</f>
        <v>20.036670000000001</v>
      </c>
      <c r="U1618" s="65">
        <f>'Calcul Es et Ea'!D1617</f>
        <v>11.985799999999999</v>
      </c>
      <c r="V1618" s="33">
        <f t="shared" si="550"/>
        <v>31.454674044531007</v>
      </c>
      <c r="W1618" s="33">
        <f t="shared" si="551"/>
        <v>22.574999208788203</v>
      </c>
      <c r="X1618" s="35">
        <f t="shared" si="552"/>
        <v>0.71769935294285125</v>
      </c>
      <c r="Y1618" s="25">
        <f t="shared" si="553"/>
        <v>17.382749390766918</v>
      </c>
      <c r="AA1618" s="60">
        <v>41445</v>
      </c>
      <c r="AB1618" s="122">
        <v>1608</v>
      </c>
      <c r="AC1618" s="73">
        <f t="shared" si="569"/>
        <v>20.036670000000001</v>
      </c>
      <c r="AD1618" s="65">
        <f t="shared" si="570"/>
        <v>11.985799999999999</v>
      </c>
      <c r="AE1618" s="33">
        <f>'Calcul Es et Ea'!I1617</f>
        <v>1.6613346151259021</v>
      </c>
      <c r="AF1618" s="47">
        <f t="shared" si="554"/>
        <v>293.19667000000004</v>
      </c>
      <c r="AG1618" s="47">
        <f t="shared" si="555"/>
        <v>285.14580000000001</v>
      </c>
      <c r="AH1618" s="33">
        <f t="shared" si="556"/>
        <v>36.232477161190005</v>
      </c>
      <c r="AI1618" s="33">
        <f t="shared" si="557"/>
        <v>32.413789669582883</v>
      </c>
      <c r="AJ1618" s="25">
        <f t="shared" si="558"/>
        <v>3.3892252264956539</v>
      </c>
    </row>
    <row r="1619" spans="1:36" x14ac:dyDescent="0.45">
      <c r="A1619" s="60">
        <v>41446</v>
      </c>
      <c r="B1619" s="122">
        <v>1609</v>
      </c>
      <c r="C1619" s="89">
        <f t="shared" si="559"/>
        <v>18.443357643142285</v>
      </c>
      <c r="D1619" s="75">
        <f t="shared" si="560"/>
        <v>3.6086653235064334</v>
      </c>
      <c r="E1619" s="75">
        <f t="shared" si="561"/>
        <v>14.834692319635852</v>
      </c>
      <c r="G1619" s="111">
        <v>41446</v>
      </c>
      <c r="H1619" s="140">
        <v>1609</v>
      </c>
      <c r="I1619" s="149">
        <f t="shared" si="562"/>
        <v>2013</v>
      </c>
      <c r="J1619" s="13">
        <f t="shared" si="563"/>
        <v>6</v>
      </c>
      <c r="K1619" s="13">
        <f t="shared" si="564"/>
        <v>21</v>
      </c>
      <c r="L1619" s="144">
        <f t="shared" si="571"/>
        <v>172</v>
      </c>
      <c r="M1619" s="23">
        <f t="shared" si="565"/>
        <v>0.96753759330547084</v>
      </c>
      <c r="N1619" s="35">
        <f t="shared" si="566"/>
        <v>0.40899999954517041</v>
      </c>
      <c r="O1619" s="87">
        <f t="shared" si="567"/>
        <v>2.0600777249253008</v>
      </c>
      <c r="P1619" s="142">
        <f t="shared" si="568"/>
        <v>41.872695796682486</v>
      </c>
      <c r="R1619" s="60">
        <v>41446</v>
      </c>
      <c r="S1619" s="122">
        <v>1609</v>
      </c>
      <c r="T1619" s="73">
        <f>'Calcul Es et Ea'!C1618</f>
        <v>21.98687</v>
      </c>
      <c r="U1619" s="65">
        <f>'Calcul Es et Ea'!D1618</f>
        <v>12.92267</v>
      </c>
      <c r="V1619" s="33">
        <f t="shared" si="550"/>
        <v>31.453094174636018</v>
      </c>
      <c r="W1619" s="33">
        <f t="shared" si="551"/>
        <v>23.952412523561406</v>
      </c>
      <c r="X1619" s="35">
        <f t="shared" si="552"/>
        <v>0.76152801980533891</v>
      </c>
      <c r="Y1619" s="25">
        <f t="shared" si="553"/>
        <v>18.443357643142285</v>
      </c>
      <c r="AA1619" s="60">
        <v>41446</v>
      </c>
      <c r="AB1619" s="122">
        <v>1609</v>
      </c>
      <c r="AC1619" s="73">
        <f t="shared" si="569"/>
        <v>21.98687</v>
      </c>
      <c r="AD1619" s="65">
        <f t="shared" si="570"/>
        <v>12.92267</v>
      </c>
      <c r="AE1619" s="33">
        <f>'Calcul Es et Ea'!I1618</f>
        <v>1.8041571078180099</v>
      </c>
      <c r="AF1619" s="47">
        <f t="shared" si="554"/>
        <v>295.14687000000004</v>
      </c>
      <c r="AG1619" s="47">
        <f t="shared" si="555"/>
        <v>286.08267000000001</v>
      </c>
      <c r="AH1619" s="33">
        <f t="shared" si="556"/>
        <v>37.206140435794005</v>
      </c>
      <c r="AI1619" s="33">
        <f t="shared" si="557"/>
        <v>32.841886420546508</v>
      </c>
      <c r="AJ1619" s="25">
        <f t="shared" si="558"/>
        <v>3.6086653235064334</v>
      </c>
    </row>
    <row r="1620" spans="1:36" x14ac:dyDescent="0.45">
      <c r="A1620" s="60">
        <v>41447</v>
      </c>
      <c r="B1620" s="121">
        <v>1610</v>
      </c>
      <c r="C1620" s="89">
        <f t="shared" si="559"/>
        <v>12.787556837569191</v>
      </c>
      <c r="D1620" s="75">
        <f t="shared" si="560"/>
        <v>2.0088507718802213</v>
      </c>
      <c r="E1620" s="75">
        <f t="shared" si="561"/>
        <v>10.77870606568897</v>
      </c>
      <c r="G1620" s="111">
        <v>41447</v>
      </c>
      <c r="H1620" s="139">
        <v>1610</v>
      </c>
      <c r="I1620" s="149">
        <f t="shared" si="562"/>
        <v>2013</v>
      </c>
      <c r="J1620" s="13">
        <f t="shared" si="563"/>
        <v>6</v>
      </c>
      <c r="K1620" s="13">
        <f t="shared" si="564"/>
        <v>22</v>
      </c>
      <c r="L1620" s="144">
        <f t="shared" si="571"/>
        <v>173</v>
      </c>
      <c r="M1620" s="23">
        <f t="shared" si="565"/>
        <v>0.96744028821457528</v>
      </c>
      <c r="N1620" s="35">
        <f t="shared" si="566"/>
        <v>0.40893906975999411</v>
      </c>
      <c r="O1620" s="87">
        <f t="shared" si="567"/>
        <v>2.0599888176259675</v>
      </c>
      <c r="P1620" s="142">
        <f t="shared" si="568"/>
        <v>41.865933202083006</v>
      </c>
      <c r="R1620" s="60">
        <v>41447</v>
      </c>
      <c r="S1620" s="121">
        <v>1610</v>
      </c>
      <c r="T1620" s="73">
        <f>'Calcul Es et Ea'!C1619</f>
        <v>18.10303</v>
      </c>
      <c r="U1620" s="65">
        <f>'Calcul Es et Ea'!D1619</f>
        <v>13.744249999999999</v>
      </c>
      <c r="V1620" s="33">
        <f t="shared" si="550"/>
        <v>31.448014384076671</v>
      </c>
      <c r="W1620" s="33">
        <f t="shared" si="551"/>
        <v>16.60721667216778</v>
      </c>
      <c r="X1620" s="35">
        <f t="shared" si="552"/>
        <v>0.52808474548957995</v>
      </c>
      <c r="Y1620" s="25">
        <f t="shared" si="553"/>
        <v>12.787556837569191</v>
      </c>
      <c r="AA1620" s="60">
        <v>41447</v>
      </c>
      <c r="AB1620" s="121">
        <v>1610</v>
      </c>
      <c r="AC1620" s="73">
        <f t="shared" si="569"/>
        <v>18.10303</v>
      </c>
      <c r="AD1620" s="65">
        <f t="shared" si="570"/>
        <v>13.744249999999999</v>
      </c>
      <c r="AE1620" s="33">
        <f>'Calcul Es et Ea'!I1619</f>
        <v>1.6238170685537183</v>
      </c>
      <c r="AF1620" s="47">
        <f t="shared" si="554"/>
        <v>291.26303000000001</v>
      </c>
      <c r="AG1620" s="47">
        <f t="shared" si="555"/>
        <v>286.90425000000005</v>
      </c>
      <c r="AH1620" s="33">
        <f t="shared" si="556"/>
        <v>35.286074429659017</v>
      </c>
      <c r="AI1620" s="33">
        <f t="shared" si="557"/>
        <v>33.220779587652402</v>
      </c>
      <c r="AJ1620" s="25">
        <f t="shared" si="558"/>
        <v>2.0088507718802213</v>
      </c>
    </row>
    <row r="1621" spans="1:36" x14ac:dyDescent="0.45">
      <c r="A1621" s="60">
        <v>41448</v>
      </c>
      <c r="B1621" s="122">
        <v>1611</v>
      </c>
      <c r="C1621" s="89">
        <f t="shared" si="559"/>
        <v>14.901249005189532</v>
      </c>
      <c r="D1621" s="75">
        <f t="shared" si="560"/>
        <v>2.7812034511280133</v>
      </c>
      <c r="E1621" s="75">
        <f t="shared" si="561"/>
        <v>12.12004555406152</v>
      </c>
      <c r="G1621" s="111">
        <v>41448</v>
      </c>
      <c r="H1621" s="140">
        <v>1611</v>
      </c>
      <c r="I1621" s="149">
        <f t="shared" si="562"/>
        <v>2013</v>
      </c>
      <c r="J1621" s="13">
        <f t="shared" si="563"/>
        <v>6</v>
      </c>
      <c r="K1621" s="13">
        <f t="shared" si="564"/>
        <v>23</v>
      </c>
      <c r="L1621" s="144">
        <f t="shared" si="571"/>
        <v>174</v>
      </c>
      <c r="M1621" s="23">
        <f t="shared" si="565"/>
        <v>0.96735263126897797</v>
      </c>
      <c r="N1621" s="35">
        <f t="shared" si="566"/>
        <v>0.40875696250282001</v>
      </c>
      <c r="O1621" s="87">
        <f t="shared" si="567"/>
        <v>2.0597231440848831</v>
      </c>
      <c r="P1621" s="142">
        <f t="shared" si="568"/>
        <v>41.854514726117948</v>
      </c>
      <c r="R1621" s="60">
        <v>41448</v>
      </c>
      <c r="S1621" s="122">
        <v>1611</v>
      </c>
      <c r="T1621" s="73">
        <f>'Calcul Es et Ea'!C1620</f>
        <v>18.472480000000001</v>
      </c>
      <c r="U1621" s="65">
        <f>'Calcul Es et Ea'!D1620</f>
        <v>12.55043</v>
      </c>
      <c r="V1621" s="33">
        <f t="shared" si="550"/>
        <v>31.439437281670759</v>
      </c>
      <c r="W1621" s="33">
        <f t="shared" si="551"/>
        <v>19.352271435311081</v>
      </c>
      <c r="X1621" s="35">
        <f t="shared" si="552"/>
        <v>0.61554127899717481</v>
      </c>
      <c r="Y1621" s="25">
        <f t="shared" si="553"/>
        <v>14.901249005189532</v>
      </c>
      <c r="AA1621" s="60">
        <v>41448</v>
      </c>
      <c r="AB1621" s="122">
        <v>1611</v>
      </c>
      <c r="AC1621" s="73">
        <f t="shared" si="569"/>
        <v>18.472480000000001</v>
      </c>
      <c r="AD1621" s="65">
        <f t="shared" si="570"/>
        <v>12.55043</v>
      </c>
      <c r="AE1621" s="33">
        <f>'Calcul Es et Ea'!I1620</f>
        <v>1.4792102378723593</v>
      </c>
      <c r="AF1621" s="47">
        <f t="shared" si="554"/>
        <v>291.63248000000004</v>
      </c>
      <c r="AG1621" s="47">
        <f t="shared" si="555"/>
        <v>285.71043000000003</v>
      </c>
      <c r="AH1621" s="33">
        <f t="shared" si="556"/>
        <v>35.465448586612851</v>
      </c>
      <c r="AI1621" s="33">
        <f t="shared" si="557"/>
        <v>32.671289238933205</v>
      </c>
      <c r="AJ1621" s="25">
        <f t="shared" si="558"/>
        <v>2.7812034511280133</v>
      </c>
    </row>
    <row r="1622" spans="1:36" x14ac:dyDescent="0.45">
      <c r="A1622" s="60">
        <v>41449</v>
      </c>
      <c r="B1622" s="122">
        <v>1612</v>
      </c>
      <c r="C1622" s="89">
        <f t="shared" si="559"/>
        <v>20.905076025863508</v>
      </c>
      <c r="D1622" s="75">
        <f t="shared" si="560"/>
        <v>4.8883915644757598</v>
      </c>
      <c r="E1622" s="75">
        <f t="shared" si="561"/>
        <v>16.016684461387747</v>
      </c>
      <c r="G1622" s="111">
        <v>41449</v>
      </c>
      <c r="H1622" s="140">
        <v>1612</v>
      </c>
      <c r="I1622" s="149">
        <f t="shared" si="562"/>
        <v>2013</v>
      </c>
      <c r="J1622" s="13">
        <f t="shared" si="563"/>
        <v>6</v>
      </c>
      <c r="K1622" s="13">
        <f t="shared" si="564"/>
        <v>24</v>
      </c>
      <c r="L1622" s="144">
        <f t="shared" si="571"/>
        <v>175</v>
      </c>
      <c r="M1622" s="23">
        <f t="shared" si="565"/>
        <v>0.96727464844332345</v>
      </c>
      <c r="N1622" s="35">
        <f t="shared" si="566"/>
        <v>0.40845373173595856</v>
      </c>
      <c r="O1622" s="87">
        <f t="shared" si="567"/>
        <v>2.0592809415171476</v>
      </c>
      <c r="P1622" s="142">
        <f t="shared" si="568"/>
        <v>41.838444944754663</v>
      </c>
      <c r="R1622" s="60">
        <v>41449</v>
      </c>
      <c r="S1622" s="122">
        <v>1612</v>
      </c>
      <c r="T1622" s="73">
        <f>'Calcul Es et Ea'!C1621</f>
        <v>20.86993</v>
      </c>
      <c r="U1622" s="65">
        <f>'Calcul Es et Ea'!D1621</f>
        <v>9.2054930000000006</v>
      </c>
      <c r="V1622" s="33">
        <f t="shared" si="550"/>
        <v>31.427366304701916</v>
      </c>
      <c r="W1622" s="33">
        <f t="shared" si="551"/>
        <v>27.14944938423832</v>
      </c>
      <c r="X1622" s="35">
        <f t="shared" si="552"/>
        <v>0.86387924209151534</v>
      </c>
      <c r="Y1622" s="25">
        <f t="shared" si="553"/>
        <v>20.905076025863508</v>
      </c>
      <c r="AA1622" s="60">
        <v>41449</v>
      </c>
      <c r="AB1622" s="122">
        <v>1612</v>
      </c>
      <c r="AC1622" s="73">
        <f t="shared" si="569"/>
        <v>20.86993</v>
      </c>
      <c r="AD1622" s="65">
        <f t="shared" si="570"/>
        <v>9.2054930000000006</v>
      </c>
      <c r="AE1622" s="33">
        <f>'Calcul Es et Ea'!I1621</f>
        <v>1.3617538731071837</v>
      </c>
      <c r="AF1622" s="47">
        <f t="shared" si="554"/>
        <v>294.02993000000004</v>
      </c>
      <c r="AG1622" s="47">
        <f t="shared" si="555"/>
        <v>282.36549300000001</v>
      </c>
      <c r="AH1622" s="33">
        <f t="shared" si="556"/>
        <v>36.646124720387803</v>
      </c>
      <c r="AI1622" s="33">
        <f t="shared" si="557"/>
        <v>31.167960203768011</v>
      </c>
      <c r="AJ1622" s="25">
        <f t="shared" si="558"/>
        <v>4.8883915644757598</v>
      </c>
    </row>
    <row r="1623" spans="1:36" x14ac:dyDescent="0.45">
      <c r="A1623" s="60">
        <v>41450</v>
      </c>
      <c r="B1623" s="121">
        <v>1613</v>
      </c>
      <c r="C1623" s="89">
        <f t="shared" si="559"/>
        <v>21.148614153812542</v>
      </c>
      <c r="D1623" s="75">
        <f t="shared" si="560"/>
        <v>5.0208136691507992</v>
      </c>
      <c r="E1623" s="75">
        <f t="shared" si="561"/>
        <v>16.127800484661741</v>
      </c>
      <c r="G1623" s="111">
        <v>41450</v>
      </c>
      <c r="H1623" s="139">
        <v>1613</v>
      </c>
      <c r="I1623" s="149">
        <f t="shared" si="562"/>
        <v>2013</v>
      </c>
      <c r="J1623" s="13">
        <f t="shared" si="563"/>
        <v>6</v>
      </c>
      <c r="K1623" s="13">
        <f t="shared" si="564"/>
        <v>25</v>
      </c>
      <c r="L1623" s="144">
        <f t="shared" si="571"/>
        <v>176</v>
      </c>
      <c r="M1623" s="23">
        <f t="shared" si="565"/>
        <v>0.96720636284560613</v>
      </c>
      <c r="N1623" s="35">
        <f t="shared" si="566"/>
        <v>0.40802946731323025</v>
      </c>
      <c r="O1623" s="87">
        <f t="shared" si="567"/>
        <v>2.0586626041170235</v>
      </c>
      <c r="P1623" s="142">
        <f t="shared" si="568"/>
        <v>41.817729532247981</v>
      </c>
      <c r="R1623" s="60">
        <v>41450</v>
      </c>
      <c r="S1623" s="121">
        <v>1613</v>
      </c>
      <c r="T1623" s="73">
        <f>'Calcul Es et Ea'!C1622</f>
        <v>20.83447</v>
      </c>
      <c r="U1623" s="65">
        <f>'Calcul Es et Ea'!D1622</f>
        <v>8.8848450000000003</v>
      </c>
      <c r="V1623" s="33">
        <f t="shared" si="550"/>
        <v>31.411805715443396</v>
      </c>
      <c r="W1623" s="33">
        <f t="shared" si="551"/>
        <v>27.465732667289014</v>
      </c>
      <c r="X1623" s="35">
        <f t="shared" si="552"/>
        <v>0.8743761156585047</v>
      </c>
      <c r="Y1623" s="25">
        <f t="shared" si="553"/>
        <v>21.148614153812542</v>
      </c>
      <c r="AA1623" s="60">
        <v>41450</v>
      </c>
      <c r="AB1623" s="121">
        <v>1613</v>
      </c>
      <c r="AC1623" s="73">
        <f t="shared" si="569"/>
        <v>20.83447</v>
      </c>
      <c r="AD1623" s="65">
        <f t="shared" si="570"/>
        <v>8.8848450000000003</v>
      </c>
      <c r="AE1623" s="33">
        <f>'Calcul Es et Ea'!I1622</f>
        <v>1.3268388052783069</v>
      </c>
      <c r="AF1623" s="47">
        <f t="shared" si="554"/>
        <v>293.99447000000004</v>
      </c>
      <c r="AG1623" s="47">
        <f t="shared" si="555"/>
        <v>282.04484500000001</v>
      </c>
      <c r="AH1623" s="33">
        <f t="shared" si="556"/>
        <v>36.628449832295445</v>
      </c>
      <c r="AI1623" s="33">
        <f t="shared" si="557"/>
        <v>31.026626593503462</v>
      </c>
      <c r="AJ1623" s="25">
        <f t="shared" si="558"/>
        <v>5.0208136691507992</v>
      </c>
    </row>
    <row r="1624" spans="1:36" x14ac:dyDescent="0.45">
      <c r="A1624" s="60">
        <v>41451</v>
      </c>
      <c r="B1624" s="122">
        <v>1614</v>
      </c>
      <c r="C1624" s="89">
        <f t="shared" si="559"/>
        <v>22.093406529786055</v>
      </c>
      <c r="D1624" s="75">
        <f t="shared" si="560"/>
        <v>5.3356597822466805</v>
      </c>
      <c r="E1624" s="75">
        <f t="shared" si="561"/>
        <v>16.757746747539375</v>
      </c>
      <c r="G1624" s="111">
        <v>41451</v>
      </c>
      <c r="H1624" s="140">
        <v>1614</v>
      </c>
      <c r="I1624" s="149">
        <f t="shared" si="562"/>
        <v>2013</v>
      </c>
      <c r="J1624" s="13">
        <f t="shared" si="563"/>
        <v>6</v>
      </c>
      <c r="K1624" s="13">
        <f t="shared" si="564"/>
        <v>26</v>
      </c>
      <c r="L1624" s="144">
        <f t="shared" si="571"/>
        <v>177</v>
      </c>
      <c r="M1624" s="23">
        <f t="shared" si="565"/>
        <v>0.96714779471032231</v>
      </c>
      <c r="N1624" s="35">
        <f t="shared" si="566"/>
        <v>0.40748429495333988</v>
      </c>
      <c r="O1624" s="87">
        <f t="shared" si="567"/>
        <v>2.0578686817523604</v>
      </c>
      <c r="P1624" s="142">
        <f t="shared" si="568"/>
        <v>41.792375255316799</v>
      </c>
      <c r="R1624" s="60">
        <v>41451</v>
      </c>
      <c r="S1624" s="122">
        <v>1614</v>
      </c>
      <c r="T1624" s="73">
        <f>'Calcul Es et Ea'!C1623</f>
        <v>22.133900000000001</v>
      </c>
      <c r="U1624" s="65">
        <f>'Calcul Es et Ea'!D1623</f>
        <v>9.076924</v>
      </c>
      <c r="V1624" s="33">
        <f t="shared" si="550"/>
        <v>31.39276059678377</v>
      </c>
      <c r="W1624" s="33">
        <f t="shared" si="551"/>
        <v>28.692735752968904</v>
      </c>
      <c r="X1624" s="35">
        <f t="shared" si="552"/>
        <v>0.91399211816715831</v>
      </c>
      <c r="Y1624" s="25">
        <f t="shared" si="553"/>
        <v>22.093406529786055</v>
      </c>
      <c r="AA1624" s="60">
        <v>41451</v>
      </c>
      <c r="AB1624" s="122">
        <v>1614</v>
      </c>
      <c r="AC1624" s="73">
        <f t="shared" si="569"/>
        <v>22.133900000000001</v>
      </c>
      <c r="AD1624" s="65">
        <f t="shared" si="570"/>
        <v>9.076924</v>
      </c>
      <c r="AE1624" s="33">
        <f>'Calcul Es et Ea'!I1623</f>
        <v>1.3633956220886814</v>
      </c>
      <c r="AF1624" s="47">
        <f t="shared" si="554"/>
        <v>295.29390000000001</v>
      </c>
      <c r="AG1624" s="47">
        <f t="shared" si="555"/>
        <v>282.23692400000004</v>
      </c>
      <c r="AH1624" s="33">
        <f t="shared" si="556"/>
        <v>37.280334112882542</v>
      </c>
      <c r="AI1624" s="33">
        <f t="shared" si="557"/>
        <v>31.111232345793859</v>
      </c>
      <c r="AJ1624" s="25">
        <f t="shared" si="558"/>
        <v>5.3356597822466805</v>
      </c>
    </row>
    <row r="1625" spans="1:36" x14ac:dyDescent="0.45">
      <c r="A1625" s="60">
        <v>41452</v>
      </c>
      <c r="B1625" s="122">
        <v>1615</v>
      </c>
      <c r="C1625" s="89">
        <f t="shared" si="559"/>
        <v>22.907009322133327</v>
      </c>
      <c r="D1625" s="75">
        <f t="shared" si="560"/>
        <v>5.481112643915262</v>
      </c>
      <c r="E1625" s="75">
        <f t="shared" si="561"/>
        <v>17.425896678218066</v>
      </c>
      <c r="G1625" s="111">
        <v>41452</v>
      </c>
      <c r="H1625" s="140">
        <v>1615</v>
      </c>
      <c r="I1625" s="149">
        <f t="shared" si="562"/>
        <v>2013</v>
      </c>
      <c r="J1625" s="13">
        <f t="shared" si="563"/>
        <v>6</v>
      </c>
      <c r="K1625" s="13">
        <f t="shared" si="564"/>
        <v>27</v>
      </c>
      <c r="L1625" s="144">
        <f t="shared" si="571"/>
        <v>178</v>
      </c>
      <c r="M1625" s="23">
        <f t="shared" si="565"/>
        <v>0.96709896139247453</v>
      </c>
      <c r="N1625" s="35">
        <f t="shared" si="566"/>
        <v>0.40681837620262351</v>
      </c>
      <c r="O1625" s="87">
        <f t="shared" si="567"/>
        <v>2.0568998781503072</v>
      </c>
      <c r="P1625" s="142">
        <f t="shared" si="568"/>
        <v>41.7623899661682</v>
      </c>
      <c r="R1625" s="60">
        <v>41452</v>
      </c>
      <c r="S1625" s="122">
        <v>1615</v>
      </c>
      <c r="T1625" s="73">
        <f>'Calcul Es et Ea'!C1624</f>
        <v>23.772970000000001</v>
      </c>
      <c r="U1625" s="65">
        <f>'Calcul Es et Ea'!D1624</f>
        <v>9.7164619999999999</v>
      </c>
      <c r="V1625" s="33">
        <f t="shared" si="550"/>
        <v>31.370236846986906</v>
      </c>
      <c r="W1625" s="33">
        <f t="shared" si="551"/>
        <v>29.749362756017309</v>
      </c>
      <c r="X1625" s="35">
        <f t="shared" si="552"/>
        <v>0.94833083030658472</v>
      </c>
      <c r="Y1625" s="25">
        <f t="shared" si="553"/>
        <v>22.907009322133327</v>
      </c>
      <c r="AA1625" s="60">
        <v>41452</v>
      </c>
      <c r="AB1625" s="122">
        <v>1615</v>
      </c>
      <c r="AC1625" s="73">
        <f t="shared" si="569"/>
        <v>23.772970000000001</v>
      </c>
      <c r="AD1625" s="65">
        <f t="shared" si="570"/>
        <v>9.7164619999999999</v>
      </c>
      <c r="AE1625" s="33">
        <f>'Calcul Es et Ea'!I1624</f>
        <v>1.4825720719418862</v>
      </c>
      <c r="AF1625" s="47">
        <f t="shared" si="554"/>
        <v>296.93297000000001</v>
      </c>
      <c r="AG1625" s="47">
        <f t="shared" si="555"/>
        <v>282.876462</v>
      </c>
      <c r="AH1625" s="33">
        <f t="shared" si="556"/>
        <v>38.114969990661692</v>
      </c>
      <c r="AI1625" s="33">
        <f t="shared" si="557"/>
        <v>31.394179670679989</v>
      </c>
      <c r="AJ1625" s="25">
        <f t="shared" si="558"/>
        <v>5.481112643915262</v>
      </c>
    </row>
    <row r="1626" spans="1:36" x14ac:dyDescent="0.45">
      <c r="A1626" s="60">
        <v>41453</v>
      </c>
      <c r="B1626" s="121">
        <v>1616</v>
      </c>
      <c r="C1626" s="89">
        <f t="shared" si="559"/>
        <v>19.818189566435969</v>
      </c>
      <c r="D1626" s="75">
        <f t="shared" si="560"/>
        <v>4.0394816358943411</v>
      </c>
      <c r="E1626" s="75">
        <f t="shared" si="561"/>
        <v>15.778707930541628</v>
      </c>
      <c r="G1626" s="111">
        <v>41453</v>
      </c>
      <c r="H1626" s="139">
        <v>1616</v>
      </c>
      <c r="I1626" s="149">
        <f t="shared" si="562"/>
        <v>2013</v>
      </c>
      <c r="J1626" s="13">
        <f t="shared" si="563"/>
        <v>6</v>
      </c>
      <c r="K1626" s="13">
        <f t="shared" si="564"/>
        <v>28</v>
      </c>
      <c r="L1626" s="144">
        <f t="shared" si="571"/>
        <v>179</v>
      </c>
      <c r="M1626" s="23">
        <f t="shared" si="565"/>
        <v>0.96705987736242871</v>
      </c>
      <c r="N1626" s="35">
        <f t="shared" si="566"/>
        <v>0.40603190838717862</v>
      </c>
      <c r="O1626" s="87">
        <f t="shared" si="567"/>
        <v>2.0557570485870476</v>
      </c>
      <c r="P1626" s="142">
        <f t="shared" si="568"/>
        <v>41.727782594426749</v>
      </c>
      <c r="R1626" s="60">
        <v>41453</v>
      </c>
      <c r="S1626" s="121">
        <v>1616</v>
      </c>
      <c r="T1626" s="73">
        <f>'Calcul Es et Ea'!C1625</f>
        <v>23.012799999999999</v>
      </c>
      <c r="U1626" s="65">
        <f>'Calcul Es et Ea'!D1625</f>
        <v>12.47406</v>
      </c>
      <c r="V1626" s="33">
        <f t="shared" si="550"/>
        <v>31.344241173629598</v>
      </c>
      <c r="W1626" s="33">
        <f t="shared" si="551"/>
        <v>25.737908527838918</v>
      </c>
      <c r="X1626" s="35">
        <f t="shared" si="552"/>
        <v>0.82113675635869676</v>
      </c>
      <c r="Y1626" s="25">
        <f t="shared" si="553"/>
        <v>19.818189566435969</v>
      </c>
      <c r="AA1626" s="60">
        <v>41453</v>
      </c>
      <c r="AB1626" s="121">
        <v>1616</v>
      </c>
      <c r="AC1626" s="73">
        <f t="shared" si="569"/>
        <v>23.012799999999999</v>
      </c>
      <c r="AD1626" s="65">
        <f t="shared" si="570"/>
        <v>12.47406</v>
      </c>
      <c r="AE1626" s="33">
        <f>'Calcul Es et Ea'!I1625</f>
        <v>1.8153781568558069</v>
      </c>
      <c r="AF1626" s="47">
        <f t="shared" si="554"/>
        <v>296.17280000000005</v>
      </c>
      <c r="AG1626" s="47">
        <f t="shared" si="555"/>
        <v>285.63406000000003</v>
      </c>
      <c r="AH1626" s="33">
        <f t="shared" si="556"/>
        <v>37.726157879440514</v>
      </c>
      <c r="AI1626" s="33">
        <f t="shared" si="557"/>
        <v>32.636371281898796</v>
      </c>
      <c r="AJ1626" s="25">
        <f t="shared" si="558"/>
        <v>4.0394816358943411</v>
      </c>
    </row>
    <row r="1627" spans="1:36" x14ac:dyDescent="0.45">
      <c r="A1627" s="60">
        <v>41454</v>
      </c>
      <c r="B1627" s="122">
        <v>1617</v>
      </c>
      <c r="C1627" s="89">
        <f t="shared" si="559"/>
        <v>16.89751322821412</v>
      </c>
      <c r="D1627" s="75">
        <f t="shared" si="560"/>
        <v>3.0920913012597526</v>
      </c>
      <c r="E1627" s="75">
        <f t="shared" si="561"/>
        <v>13.805421926954367</v>
      </c>
      <c r="G1627" s="111">
        <v>41454</v>
      </c>
      <c r="H1627" s="140">
        <v>1617</v>
      </c>
      <c r="I1627" s="149">
        <f t="shared" si="562"/>
        <v>2013</v>
      </c>
      <c r="J1627" s="13">
        <f t="shared" si="563"/>
        <v>6</v>
      </c>
      <c r="K1627" s="13">
        <f t="shared" si="564"/>
        <v>29</v>
      </c>
      <c r="L1627" s="144">
        <f t="shared" si="571"/>
        <v>180</v>
      </c>
      <c r="M1627" s="23">
        <f t="shared" si="565"/>
        <v>0.96703055420162642</v>
      </c>
      <c r="N1627" s="35">
        <f t="shared" si="566"/>
        <v>0.40512512455439242</v>
      </c>
      <c r="O1627" s="87">
        <f t="shared" si="567"/>
        <v>2.0544411970976681</v>
      </c>
      <c r="P1627" s="142">
        <f t="shared" si="568"/>
        <v>41.68856313804114</v>
      </c>
      <c r="R1627" s="60">
        <v>41454</v>
      </c>
      <c r="S1627" s="122">
        <v>1617</v>
      </c>
      <c r="T1627" s="73">
        <f>'Calcul Es et Ea'!C1626</f>
        <v>22.2</v>
      </c>
      <c r="U1627" s="65">
        <f>'Calcul Es et Ea'!D1626</f>
        <v>14.52421</v>
      </c>
      <c r="V1627" s="33">
        <f t="shared" si="550"/>
        <v>31.314781086770985</v>
      </c>
      <c r="W1627" s="33">
        <f t="shared" si="551"/>
        <v>21.944822374304049</v>
      </c>
      <c r="X1627" s="35">
        <f t="shared" si="552"/>
        <v>0.70078159938262186</v>
      </c>
      <c r="Y1627" s="25">
        <f t="shared" si="553"/>
        <v>16.89751322821412</v>
      </c>
      <c r="AA1627" s="60">
        <v>41454</v>
      </c>
      <c r="AB1627" s="122">
        <v>1617</v>
      </c>
      <c r="AC1627" s="73">
        <f t="shared" si="569"/>
        <v>22.2</v>
      </c>
      <c r="AD1627" s="65">
        <f t="shared" si="570"/>
        <v>14.52421</v>
      </c>
      <c r="AE1627" s="33">
        <f>'Calcul Es et Ea'!I1626</f>
        <v>1.913455764695096</v>
      </c>
      <c r="AF1627" s="47">
        <f t="shared" si="554"/>
        <v>295.36</v>
      </c>
      <c r="AG1627" s="47">
        <f t="shared" si="555"/>
        <v>287.68421000000001</v>
      </c>
      <c r="AH1627" s="33">
        <f t="shared" si="556"/>
        <v>37.313725356195434</v>
      </c>
      <c r="AI1627" s="33">
        <f t="shared" si="557"/>
        <v>33.583503115389867</v>
      </c>
      <c r="AJ1627" s="25">
        <f t="shared" si="558"/>
        <v>3.0920913012597526</v>
      </c>
    </row>
    <row r="1628" spans="1:36" x14ac:dyDescent="0.45">
      <c r="A1628" s="60">
        <v>41455</v>
      </c>
      <c r="B1628" s="122">
        <v>1618</v>
      </c>
      <c r="C1628" s="89">
        <f t="shared" si="559"/>
        <v>24.389877865353931</v>
      </c>
      <c r="D1628" s="75">
        <f t="shared" si="560"/>
        <v>5.4657509383875063</v>
      </c>
      <c r="E1628" s="75">
        <f t="shared" si="561"/>
        <v>18.924126926966423</v>
      </c>
      <c r="G1628" s="111">
        <v>41455</v>
      </c>
      <c r="H1628" s="140">
        <v>1618</v>
      </c>
      <c r="I1628" s="149">
        <f t="shared" si="562"/>
        <v>2013</v>
      </c>
      <c r="J1628" s="13">
        <f t="shared" si="563"/>
        <v>6</v>
      </c>
      <c r="K1628" s="13">
        <f t="shared" si="564"/>
        <v>30</v>
      </c>
      <c r="L1628" s="144">
        <f t="shared" si="571"/>
        <v>181</v>
      </c>
      <c r="M1628" s="23">
        <f t="shared" si="565"/>
        <v>0.96701100059915313</v>
      </c>
      <c r="N1628" s="35">
        <f t="shared" si="566"/>
        <v>0.40409829340388442</v>
      </c>
      <c r="O1628" s="87">
        <f t="shared" si="567"/>
        <v>2.0529534732254326</v>
      </c>
      <c r="P1628" s="142">
        <f t="shared" si="568"/>
        <v>41.644742653253211</v>
      </c>
      <c r="R1628" s="60">
        <v>41455</v>
      </c>
      <c r="S1628" s="122">
        <v>1618</v>
      </c>
      <c r="T1628" s="73">
        <f>'Calcul Es et Ea'!C1627</f>
        <v>26.348710000000001</v>
      </c>
      <c r="U1628" s="65">
        <f>'Calcul Es et Ea'!D1627</f>
        <v>10.323259999999999</v>
      </c>
      <c r="V1628" s="33">
        <f t="shared" si="550"/>
        <v>31.281864891417683</v>
      </c>
      <c r="W1628" s="33">
        <f t="shared" si="551"/>
        <v>31.675166058901208</v>
      </c>
      <c r="X1628" s="35">
        <f t="shared" si="552"/>
        <v>1</v>
      </c>
      <c r="Y1628" s="25">
        <f t="shared" si="553"/>
        <v>24.389877865353931</v>
      </c>
      <c r="AA1628" s="60">
        <v>41455</v>
      </c>
      <c r="AB1628" s="122">
        <v>1618</v>
      </c>
      <c r="AC1628" s="73">
        <f t="shared" si="569"/>
        <v>26.348710000000001</v>
      </c>
      <c r="AD1628" s="65">
        <f t="shared" si="570"/>
        <v>10.323259999999999</v>
      </c>
      <c r="AE1628" s="33">
        <f>'Calcul Es et Ea'!I1627</f>
        <v>1.7706724221998991</v>
      </c>
      <c r="AF1628" s="47">
        <f t="shared" si="554"/>
        <v>299.50871000000001</v>
      </c>
      <c r="AG1628" s="47">
        <f t="shared" si="555"/>
        <v>283.48326000000003</v>
      </c>
      <c r="AH1628" s="33">
        <f t="shared" si="556"/>
        <v>39.454788501733731</v>
      </c>
      <c r="AI1628" s="33">
        <f t="shared" si="557"/>
        <v>31.664422149921677</v>
      </c>
      <c r="AJ1628" s="25">
        <f t="shared" si="558"/>
        <v>5.4657509383875063</v>
      </c>
    </row>
    <row r="1629" spans="1:36" x14ac:dyDescent="0.45">
      <c r="A1629" s="60">
        <v>41456</v>
      </c>
      <c r="B1629" s="121">
        <v>1619</v>
      </c>
      <c r="C1629" s="89">
        <f t="shared" si="559"/>
        <v>21.873724221467498</v>
      </c>
      <c r="D1629" s="75">
        <f t="shared" si="560"/>
        <v>4.6377632972859342</v>
      </c>
      <c r="E1629" s="75">
        <f t="shared" si="561"/>
        <v>17.235960924181562</v>
      </c>
      <c r="G1629" s="111">
        <v>41456</v>
      </c>
      <c r="H1629" s="139">
        <v>1619</v>
      </c>
      <c r="I1629" s="149">
        <f t="shared" si="562"/>
        <v>2013</v>
      </c>
      <c r="J1629" s="13">
        <f t="shared" si="563"/>
        <v>7</v>
      </c>
      <c r="K1629" s="13">
        <f t="shared" si="564"/>
        <v>1</v>
      </c>
      <c r="L1629" s="144">
        <f t="shared" si="571"/>
        <v>182</v>
      </c>
      <c r="M1629" s="23">
        <f t="shared" si="565"/>
        <v>0.96700122234916319</v>
      </c>
      <c r="N1629" s="35">
        <f t="shared" si="566"/>
        <v>0.40295171920788542</v>
      </c>
      <c r="O1629" s="87">
        <f t="shared" si="567"/>
        <v>2.0512951683326874</v>
      </c>
      <c r="P1629" s="142">
        <f t="shared" si="568"/>
        <v>41.596333243727166</v>
      </c>
      <c r="R1629" s="60">
        <v>41456</v>
      </c>
      <c r="S1629" s="121">
        <v>1619</v>
      </c>
      <c r="T1629" s="73">
        <f>'Calcul Es et Ea'!C1628</f>
        <v>26.362770000000001</v>
      </c>
      <c r="U1629" s="65">
        <f>'Calcul Es et Ea'!D1628</f>
        <v>13.443239999999999</v>
      </c>
      <c r="V1629" s="33">
        <f t="shared" si="550"/>
        <v>31.2455016793581</v>
      </c>
      <c r="W1629" s="33">
        <f t="shared" si="551"/>
        <v>28.407434053853894</v>
      </c>
      <c r="X1629" s="35">
        <f t="shared" si="552"/>
        <v>0.90916876116669509</v>
      </c>
      <c r="Y1629" s="25">
        <f t="shared" si="553"/>
        <v>21.873724221467498</v>
      </c>
      <c r="AA1629" s="60">
        <v>41456</v>
      </c>
      <c r="AB1629" s="121">
        <v>1619</v>
      </c>
      <c r="AC1629" s="73">
        <f t="shared" si="569"/>
        <v>26.362770000000001</v>
      </c>
      <c r="AD1629" s="65">
        <f t="shared" si="570"/>
        <v>13.443239999999999</v>
      </c>
      <c r="AE1629" s="33">
        <f>'Calcul Es et Ea'!I1628</f>
        <v>1.9255342527298271</v>
      </c>
      <c r="AF1629" s="47">
        <f t="shared" si="554"/>
        <v>299.52277000000004</v>
      </c>
      <c r="AG1629" s="47">
        <f t="shared" si="555"/>
        <v>286.60324000000003</v>
      </c>
      <c r="AH1629" s="33">
        <f t="shared" si="556"/>
        <v>39.462197613667065</v>
      </c>
      <c r="AI1629" s="33">
        <f t="shared" si="557"/>
        <v>33.081582476098994</v>
      </c>
      <c r="AJ1629" s="25">
        <f t="shared" si="558"/>
        <v>4.6377632972859342</v>
      </c>
    </row>
    <row r="1630" spans="1:36" x14ac:dyDescent="0.45">
      <c r="A1630" s="60">
        <v>41457</v>
      </c>
      <c r="B1630" s="122">
        <v>1620</v>
      </c>
      <c r="C1630" s="89">
        <f t="shared" si="559"/>
        <v>21.756635645210693</v>
      </c>
      <c r="D1630" s="75">
        <f t="shared" si="560"/>
        <v>4.4131635808201768</v>
      </c>
      <c r="E1630" s="75">
        <f t="shared" si="561"/>
        <v>17.343472064390518</v>
      </c>
      <c r="G1630" s="111">
        <v>41457</v>
      </c>
      <c r="H1630" s="140">
        <v>1620</v>
      </c>
      <c r="I1630" s="149">
        <f t="shared" si="562"/>
        <v>2013</v>
      </c>
      <c r="J1630" s="13">
        <f t="shared" si="563"/>
        <v>7</v>
      </c>
      <c r="K1630" s="13">
        <f t="shared" si="564"/>
        <v>2</v>
      </c>
      <c r="L1630" s="144">
        <f t="shared" si="571"/>
        <v>183</v>
      </c>
      <c r="M1630" s="23">
        <f t="shared" si="565"/>
        <v>0.96700122234916319</v>
      </c>
      <c r="N1630" s="35">
        <f t="shared" si="566"/>
        <v>0.4016857417210748</v>
      </c>
      <c r="O1630" s="87">
        <f t="shared" si="567"/>
        <v>2.0494677114982842</v>
      </c>
      <c r="P1630" s="142">
        <f t="shared" si="568"/>
        <v>41.543348048947443</v>
      </c>
      <c r="R1630" s="60">
        <v>41457</v>
      </c>
      <c r="S1630" s="122">
        <v>1620</v>
      </c>
      <c r="T1630" s="73">
        <f>'Calcul Es et Ea'!C1629</f>
        <v>25.56908</v>
      </c>
      <c r="U1630" s="65">
        <f>'Calcul Es et Ea'!D1629</f>
        <v>12.75487</v>
      </c>
      <c r="V1630" s="33">
        <f t="shared" si="550"/>
        <v>31.205701320447364</v>
      </c>
      <c r="W1630" s="33">
        <f t="shared" si="551"/>
        <v>28.255370967806094</v>
      </c>
      <c r="X1630" s="35">
        <f t="shared" si="552"/>
        <v>0.90545540629435939</v>
      </c>
      <c r="Y1630" s="25">
        <f t="shared" si="553"/>
        <v>21.756635645210693</v>
      </c>
      <c r="AA1630" s="60">
        <v>41457</v>
      </c>
      <c r="AB1630" s="122">
        <v>1620</v>
      </c>
      <c r="AC1630" s="73">
        <f t="shared" si="569"/>
        <v>25.56908</v>
      </c>
      <c r="AD1630" s="65">
        <f t="shared" si="570"/>
        <v>12.75487</v>
      </c>
      <c r="AE1630" s="33">
        <f>'Calcul Es et Ea'!I1629</f>
        <v>2.0226020521304822</v>
      </c>
      <c r="AF1630" s="47">
        <f t="shared" si="554"/>
        <v>298.72908000000001</v>
      </c>
      <c r="AG1630" s="47">
        <f t="shared" si="555"/>
        <v>285.91487000000001</v>
      </c>
      <c r="AH1630" s="33">
        <f t="shared" si="556"/>
        <v>39.045581828132605</v>
      </c>
      <c r="AI1630" s="33">
        <f t="shared" si="557"/>
        <v>32.764901374387321</v>
      </c>
      <c r="AJ1630" s="25">
        <f t="shared" si="558"/>
        <v>4.4131635808201768</v>
      </c>
    </row>
    <row r="1631" spans="1:36" x14ac:dyDescent="0.45">
      <c r="A1631" s="60">
        <v>41458</v>
      </c>
      <c r="B1631" s="122">
        <v>1621</v>
      </c>
      <c r="C1631" s="89">
        <f t="shared" si="559"/>
        <v>15.229542582954853</v>
      </c>
      <c r="D1631" s="75">
        <f t="shared" si="560"/>
        <v>2.6932418237329898</v>
      </c>
      <c r="E1631" s="75">
        <f t="shared" si="561"/>
        <v>12.536300759221863</v>
      </c>
      <c r="G1631" s="111">
        <v>41458</v>
      </c>
      <c r="H1631" s="140">
        <v>1621</v>
      </c>
      <c r="I1631" s="149">
        <f t="shared" si="562"/>
        <v>2013</v>
      </c>
      <c r="J1631" s="13">
        <f t="shared" si="563"/>
        <v>7</v>
      </c>
      <c r="K1631" s="13">
        <f t="shared" si="564"/>
        <v>3</v>
      </c>
      <c r="L1631" s="144">
        <f t="shared" si="571"/>
        <v>184</v>
      </c>
      <c r="M1631" s="23">
        <f t="shared" si="565"/>
        <v>0.96701100059915313</v>
      </c>
      <c r="N1631" s="35">
        <f t="shared" si="566"/>
        <v>0.40030073607990391</v>
      </c>
      <c r="O1631" s="87">
        <f t="shared" si="567"/>
        <v>2.0474726650288115</v>
      </c>
      <c r="P1631" s="142">
        <f t="shared" si="568"/>
        <v>41.485801232004043</v>
      </c>
      <c r="R1631" s="60">
        <v>41458</v>
      </c>
      <c r="S1631" s="122">
        <v>1621</v>
      </c>
      <c r="T1631" s="73">
        <f>'Calcul Es et Ea'!C1630</f>
        <v>20.555510000000002</v>
      </c>
      <c r="U1631" s="65">
        <f>'Calcul Es et Ea'!D1630</f>
        <v>14.2592</v>
      </c>
      <c r="V1631" s="33">
        <f t="shared" si="550"/>
        <v>31.162474453432161</v>
      </c>
      <c r="W1631" s="33">
        <f t="shared" si="551"/>
        <v>19.778626731110197</v>
      </c>
      <c r="X1631" s="35">
        <f t="shared" si="552"/>
        <v>0.63469371665804375</v>
      </c>
      <c r="Y1631" s="25">
        <f t="shared" si="553"/>
        <v>15.229542582954853</v>
      </c>
      <c r="AA1631" s="60">
        <v>41458</v>
      </c>
      <c r="AB1631" s="122">
        <v>1621</v>
      </c>
      <c r="AC1631" s="73">
        <f t="shared" si="569"/>
        <v>20.555510000000002</v>
      </c>
      <c r="AD1631" s="65">
        <f t="shared" si="570"/>
        <v>14.2592</v>
      </c>
      <c r="AE1631" s="33">
        <f>'Calcul Es et Ea'!I1630</f>
        <v>1.8045482595658304</v>
      </c>
      <c r="AF1631" s="47">
        <f t="shared" si="554"/>
        <v>293.71551000000005</v>
      </c>
      <c r="AG1631" s="47">
        <f t="shared" si="555"/>
        <v>287.41920000000005</v>
      </c>
      <c r="AH1631" s="33">
        <f t="shared" si="556"/>
        <v>36.489626288494975</v>
      </c>
      <c r="AI1631" s="33">
        <f t="shared" si="557"/>
        <v>33.45992769971371</v>
      </c>
      <c r="AJ1631" s="25">
        <f t="shared" si="558"/>
        <v>2.6932418237329898</v>
      </c>
    </row>
    <row r="1632" spans="1:36" x14ac:dyDescent="0.45">
      <c r="A1632" s="60">
        <v>41459</v>
      </c>
      <c r="B1632" s="121">
        <v>1622</v>
      </c>
      <c r="C1632" s="89">
        <f t="shared" si="559"/>
        <v>18.340589750195232</v>
      </c>
      <c r="D1632" s="75">
        <f t="shared" si="560"/>
        <v>3.5421304082911336</v>
      </c>
      <c r="E1632" s="75">
        <f t="shared" si="561"/>
        <v>14.798459341904099</v>
      </c>
      <c r="G1632" s="111">
        <v>41459</v>
      </c>
      <c r="H1632" s="139">
        <v>1622</v>
      </c>
      <c r="I1632" s="149">
        <f t="shared" si="562"/>
        <v>2013</v>
      </c>
      <c r="J1632" s="13">
        <f t="shared" si="563"/>
        <v>7</v>
      </c>
      <c r="K1632" s="13">
        <f t="shared" si="564"/>
        <v>4</v>
      </c>
      <c r="L1632" s="144">
        <f t="shared" si="571"/>
        <v>185</v>
      </c>
      <c r="M1632" s="23">
        <f t="shared" si="565"/>
        <v>0.96703055420162642</v>
      </c>
      <c r="N1632" s="35">
        <f t="shared" si="566"/>
        <v>0.39879711269143509</v>
      </c>
      <c r="O1632" s="87">
        <f t="shared" si="567"/>
        <v>2.045311719612998</v>
      </c>
      <c r="P1632" s="142">
        <f t="shared" si="568"/>
        <v>41.423707966892273</v>
      </c>
      <c r="R1632" s="60">
        <v>41459</v>
      </c>
      <c r="S1632" s="121">
        <v>1622</v>
      </c>
      <c r="T1632" s="73">
        <f>'Calcul Es et Ea'!C1631</f>
        <v>21.605930000000001</v>
      </c>
      <c r="U1632" s="65">
        <f>'Calcul Es et Ea'!D1631</f>
        <v>12.447100000000001</v>
      </c>
      <c r="V1632" s="33">
        <f t="shared" si="550"/>
        <v>31.115832476410802</v>
      </c>
      <c r="W1632" s="33">
        <f t="shared" si="551"/>
        <v>23.818947727526275</v>
      </c>
      <c r="X1632" s="35">
        <f t="shared" si="552"/>
        <v>0.76549286430255847</v>
      </c>
      <c r="Y1632" s="25">
        <f t="shared" si="553"/>
        <v>18.340589750195232</v>
      </c>
      <c r="AA1632" s="60">
        <v>41459</v>
      </c>
      <c r="AB1632" s="121">
        <v>1622</v>
      </c>
      <c r="AC1632" s="73">
        <f t="shared" si="569"/>
        <v>21.605930000000001</v>
      </c>
      <c r="AD1632" s="65">
        <f t="shared" si="570"/>
        <v>12.447100000000001</v>
      </c>
      <c r="AE1632" s="33">
        <f>'Calcul Es et Ea'!I1631</f>
        <v>1.8641219817400319</v>
      </c>
      <c r="AF1632" s="47">
        <f t="shared" si="554"/>
        <v>294.76593000000003</v>
      </c>
      <c r="AG1632" s="47">
        <f t="shared" si="555"/>
        <v>285.6071</v>
      </c>
      <c r="AH1632" s="33">
        <f t="shared" si="556"/>
        <v>37.014427192197793</v>
      </c>
      <c r="AI1632" s="33">
        <f t="shared" si="557"/>
        <v>32.624051294501058</v>
      </c>
      <c r="AJ1632" s="25">
        <f t="shared" si="558"/>
        <v>3.5421304082911336</v>
      </c>
    </row>
    <row r="1633" spans="1:36" x14ac:dyDescent="0.45">
      <c r="A1633" s="60">
        <v>41460</v>
      </c>
      <c r="B1633" s="122">
        <v>1623</v>
      </c>
      <c r="C1633" s="89">
        <f t="shared" si="559"/>
        <v>22.60923077700242</v>
      </c>
      <c r="D1633" s="75">
        <f t="shared" si="560"/>
        <v>4.6006802726861711</v>
      </c>
      <c r="E1633" s="75">
        <f t="shared" si="561"/>
        <v>18.008550504316247</v>
      </c>
      <c r="G1633" s="111">
        <v>41460</v>
      </c>
      <c r="H1633" s="140">
        <v>1623</v>
      </c>
      <c r="I1633" s="149">
        <f t="shared" si="562"/>
        <v>2013</v>
      </c>
      <c r="J1633" s="13">
        <f t="shared" si="563"/>
        <v>7</v>
      </c>
      <c r="K1633" s="13">
        <f t="shared" si="564"/>
        <v>5</v>
      </c>
      <c r="L1633" s="144">
        <f t="shared" si="571"/>
        <v>186</v>
      </c>
      <c r="M1633" s="23">
        <f t="shared" si="565"/>
        <v>0.96705987736242871</v>
      </c>
      <c r="N1633" s="35">
        <f t="shared" si="566"/>
        <v>0.39717531711172921</v>
      </c>
      <c r="O1633" s="87">
        <f t="shared" si="567"/>
        <v>2.042986689150398</v>
      </c>
      <c r="P1633" s="142">
        <f t="shared" si="568"/>
        <v>41.357084425461153</v>
      </c>
      <c r="R1633" s="60">
        <v>41460</v>
      </c>
      <c r="S1633" s="122">
        <v>1623</v>
      </c>
      <c r="T1633" s="73">
        <f>'Calcul Es et Ea'!C1632</f>
        <v>27.13109</v>
      </c>
      <c r="U1633" s="65">
        <f>'Calcul Es et Ea'!D1632</f>
        <v>13.167949999999999</v>
      </c>
      <c r="V1633" s="33">
        <f t="shared" si="550"/>
        <v>31.065787537029401</v>
      </c>
      <c r="W1633" s="33">
        <f t="shared" si="551"/>
        <v>29.362637372730415</v>
      </c>
      <c r="X1633" s="35">
        <f t="shared" si="552"/>
        <v>0.9451760184006639</v>
      </c>
      <c r="Y1633" s="25">
        <f t="shared" si="553"/>
        <v>22.60923077700242</v>
      </c>
      <c r="AA1633" s="60">
        <v>41460</v>
      </c>
      <c r="AB1633" s="122">
        <v>1623</v>
      </c>
      <c r="AC1633" s="73">
        <f t="shared" si="569"/>
        <v>27.13109</v>
      </c>
      <c r="AD1633" s="65">
        <f t="shared" si="570"/>
        <v>13.167949999999999</v>
      </c>
      <c r="AE1633" s="33">
        <f>'Calcul Es et Ea'!I1632</f>
        <v>2.1138899242463642</v>
      </c>
      <c r="AF1633" s="47">
        <f t="shared" si="554"/>
        <v>300.29109000000005</v>
      </c>
      <c r="AG1633" s="47">
        <f t="shared" si="555"/>
        <v>286.32795000000004</v>
      </c>
      <c r="AH1633" s="33">
        <f t="shared" si="556"/>
        <v>39.868663628127479</v>
      </c>
      <c r="AI1633" s="33">
        <f t="shared" si="557"/>
        <v>32.954662544187528</v>
      </c>
      <c r="AJ1633" s="25">
        <f t="shared" si="558"/>
        <v>4.6006802726861711</v>
      </c>
    </row>
    <row r="1634" spans="1:36" x14ac:dyDescent="0.45">
      <c r="A1634" s="60">
        <v>41461</v>
      </c>
      <c r="B1634" s="122">
        <v>1624</v>
      </c>
      <c r="C1634" s="89">
        <f t="shared" si="559"/>
        <v>22.658458565081514</v>
      </c>
      <c r="D1634" s="75">
        <f t="shared" si="560"/>
        <v>4.9255614166392627</v>
      </c>
      <c r="E1634" s="75">
        <f t="shared" si="561"/>
        <v>17.732897148442252</v>
      </c>
      <c r="G1634" s="111">
        <v>41461</v>
      </c>
      <c r="H1634" s="140">
        <v>1624</v>
      </c>
      <c r="I1634" s="149">
        <f t="shared" si="562"/>
        <v>2013</v>
      </c>
      <c r="J1634" s="13">
        <f t="shared" si="563"/>
        <v>7</v>
      </c>
      <c r="K1634" s="13">
        <f t="shared" si="564"/>
        <v>6</v>
      </c>
      <c r="L1634" s="144">
        <f t="shared" si="571"/>
        <v>187</v>
      </c>
      <c r="M1634" s="23">
        <f t="shared" si="565"/>
        <v>0.96709896139247453</v>
      </c>
      <c r="N1634" s="35">
        <f t="shared" si="566"/>
        <v>0.3954358299138177</v>
      </c>
      <c r="O1634" s="87">
        <f t="shared" si="567"/>
        <v>2.0404995052868999</v>
      </c>
      <c r="P1634" s="142">
        <f t="shared" si="568"/>
        <v>41.285947764149995</v>
      </c>
      <c r="R1634" s="60">
        <v>41461</v>
      </c>
      <c r="S1634" s="122">
        <v>1624</v>
      </c>
      <c r="T1634" s="73">
        <f>'Calcul Es et Ea'!C1633</f>
        <v>28.170480000000001</v>
      </c>
      <c r="U1634" s="65">
        <f>'Calcul Es et Ea'!D1633</f>
        <v>14.098100000000001</v>
      </c>
      <c r="V1634" s="33">
        <f t="shared" ref="V1634:V1697" si="572">(0.75+2*$T$2/100000)*P1634</f>
        <v>31.012352522518913</v>
      </c>
      <c r="W1634" s="33">
        <f t="shared" ref="W1634:W1697" si="573">$T$4*SQRT(T1634-U1634)*P1634</f>
        <v>29.426569565040925</v>
      </c>
      <c r="X1634" s="35">
        <f t="shared" ref="X1634:X1697" si="574">IF(W1634/V1634&lt;=1,W1634/V1634,1)</f>
        <v>0.94886608630136948</v>
      </c>
      <c r="Y1634" s="25">
        <f t="shared" ref="Y1634:Y1697" si="575">0.77*W1634</f>
        <v>22.658458565081514</v>
      </c>
      <c r="AA1634" s="60">
        <v>41461</v>
      </c>
      <c r="AB1634" s="122">
        <v>1624</v>
      </c>
      <c r="AC1634" s="73">
        <f t="shared" si="569"/>
        <v>28.170480000000001</v>
      </c>
      <c r="AD1634" s="65">
        <f t="shared" si="570"/>
        <v>14.098100000000001</v>
      </c>
      <c r="AE1634" s="33">
        <f>'Calcul Es et Ea'!I1633</f>
        <v>1.9727144329244735</v>
      </c>
      <c r="AF1634" s="47">
        <f t="shared" ref="AF1634:AF1697" si="576">273.16+AC1634</f>
        <v>301.33048000000002</v>
      </c>
      <c r="AG1634" s="47">
        <f t="shared" ref="AG1634:AG1697" si="577">273.16+AD1634</f>
        <v>287.25810000000001</v>
      </c>
      <c r="AH1634" s="33">
        <f t="shared" ref="AH1634:AH1697" si="578">$E$2*AF1634^4</f>
        <v>40.423521719960185</v>
      </c>
      <c r="AI1634" s="33">
        <f t="shared" ref="AI1634:AI1697" si="579">$E$2*AG1634^4</f>
        <v>33.384972873754442</v>
      </c>
      <c r="AJ1634" s="25">
        <f t="shared" ref="AJ1634:AJ1697" si="580">(AH1634+AI1634)/2*(0.34-0.14*SQRT(AE1634))*(1.35*X1634-0.35)</f>
        <v>4.9255614166392627</v>
      </c>
    </row>
    <row r="1635" spans="1:36" x14ac:dyDescent="0.45">
      <c r="A1635" s="60">
        <v>41462</v>
      </c>
      <c r="B1635" s="121">
        <v>1625</v>
      </c>
      <c r="C1635" s="89">
        <f t="shared" si="559"/>
        <v>22.992201607902256</v>
      </c>
      <c r="D1635" s="75">
        <f t="shared" si="560"/>
        <v>4.8477050817929888</v>
      </c>
      <c r="E1635" s="75">
        <f t="shared" si="561"/>
        <v>18.144496526109268</v>
      </c>
      <c r="G1635" s="111">
        <v>41462</v>
      </c>
      <c r="H1635" s="139">
        <v>1625</v>
      </c>
      <c r="I1635" s="149">
        <f t="shared" si="562"/>
        <v>2013</v>
      </c>
      <c r="J1635" s="13">
        <f t="shared" si="563"/>
        <v>7</v>
      </c>
      <c r="K1635" s="13">
        <f t="shared" si="564"/>
        <v>7</v>
      </c>
      <c r="L1635" s="144">
        <f t="shared" si="571"/>
        <v>188</v>
      </c>
      <c r="M1635" s="23">
        <f t="shared" si="565"/>
        <v>0.96714779471032231</v>
      </c>
      <c r="N1635" s="35">
        <f t="shared" si="566"/>
        <v>0.39357916654529862</v>
      </c>
      <c r="O1635" s="87">
        <f t="shared" si="567"/>
        <v>2.0378522116906583</v>
      </c>
      <c r="P1635" s="142">
        <f t="shared" si="568"/>
        <v>41.210316110656905</v>
      </c>
      <c r="R1635" s="60">
        <v>41462</v>
      </c>
      <c r="S1635" s="121">
        <v>1625</v>
      </c>
      <c r="T1635" s="73">
        <f>'Calcul Es et Ea'!C1634</f>
        <v>30.547750000000001</v>
      </c>
      <c r="U1635" s="65">
        <f>'Calcul Es et Ea'!D1634</f>
        <v>16.004529999999999</v>
      </c>
      <c r="V1635" s="33">
        <f t="shared" si="572"/>
        <v>30.955541049681042</v>
      </c>
      <c r="W1635" s="33">
        <f t="shared" si="573"/>
        <v>29.86000208818475</v>
      </c>
      <c r="X1635" s="35">
        <f t="shared" si="574"/>
        <v>0.96460927755266679</v>
      </c>
      <c r="Y1635" s="25">
        <f t="shared" si="575"/>
        <v>22.992201607902256</v>
      </c>
      <c r="AA1635" s="60">
        <v>41462</v>
      </c>
      <c r="AB1635" s="121">
        <v>1625</v>
      </c>
      <c r="AC1635" s="73">
        <f t="shared" si="569"/>
        <v>30.547750000000001</v>
      </c>
      <c r="AD1635" s="65">
        <f t="shared" si="570"/>
        <v>16.004529999999999</v>
      </c>
      <c r="AE1635" s="33">
        <f>'Calcul Es et Ea'!I1634</f>
        <v>2.1654836561235524</v>
      </c>
      <c r="AF1635" s="47">
        <f t="shared" si="576"/>
        <v>303.70775000000003</v>
      </c>
      <c r="AG1635" s="47">
        <f t="shared" si="577"/>
        <v>289.16453000000001</v>
      </c>
      <c r="AH1635" s="33">
        <f t="shared" si="578"/>
        <v>41.714341354075813</v>
      </c>
      <c r="AI1635" s="33">
        <f t="shared" si="579"/>
        <v>34.280091469431028</v>
      </c>
      <c r="AJ1635" s="25">
        <f t="shared" si="580"/>
        <v>4.8477050817929888</v>
      </c>
    </row>
    <row r="1636" spans="1:36" x14ac:dyDescent="0.45">
      <c r="A1636" s="60">
        <v>41463</v>
      </c>
      <c r="B1636" s="122">
        <v>1626</v>
      </c>
      <c r="C1636" s="89">
        <f t="shared" si="559"/>
        <v>22.244652624257576</v>
      </c>
      <c r="D1636" s="75">
        <f t="shared" si="560"/>
        <v>4.913353081826382</v>
      </c>
      <c r="E1636" s="75">
        <f t="shared" si="561"/>
        <v>17.331299542431193</v>
      </c>
      <c r="G1636" s="111">
        <v>41463</v>
      </c>
      <c r="H1636" s="140">
        <v>1626</v>
      </c>
      <c r="I1636" s="149">
        <f t="shared" si="562"/>
        <v>2013</v>
      </c>
      <c r="J1636" s="13">
        <f t="shared" si="563"/>
        <v>7</v>
      </c>
      <c r="K1636" s="13">
        <f t="shared" si="564"/>
        <v>8</v>
      </c>
      <c r="L1636" s="144">
        <f t="shared" si="571"/>
        <v>189</v>
      </c>
      <c r="M1636" s="23">
        <f t="shared" si="565"/>
        <v>0.96720636284560613</v>
      </c>
      <c r="N1636" s="35">
        <f t="shared" si="566"/>
        <v>0.39160587717559803</v>
      </c>
      <c r="O1636" s="87">
        <f t="shared" si="567"/>
        <v>2.0350469581027983</v>
      </c>
      <c r="P1636" s="142">
        <f t="shared" si="568"/>
        <v>41.130208550685055</v>
      </c>
      <c r="R1636" s="60">
        <v>41463</v>
      </c>
      <c r="S1636" s="122">
        <v>1626</v>
      </c>
      <c r="T1636" s="73">
        <f>'Calcul Es et Ea'!C1635</f>
        <v>30.89132</v>
      </c>
      <c r="U1636" s="65">
        <f>'Calcul Es et Ea'!D1635</f>
        <v>17.225339999999999</v>
      </c>
      <c r="V1636" s="33">
        <f t="shared" si="572"/>
        <v>30.895367454932586</v>
      </c>
      <c r="W1636" s="33">
        <f t="shared" si="573"/>
        <v>28.889159252282564</v>
      </c>
      <c r="X1636" s="35">
        <f t="shared" si="574"/>
        <v>0.9350644330229605</v>
      </c>
      <c r="Y1636" s="25">
        <f t="shared" si="575"/>
        <v>22.244652624257576</v>
      </c>
      <c r="AA1636" s="60">
        <v>41463</v>
      </c>
      <c r="AB1636" s="122">
        <v>1626</v>
      </c>
      <c r="AC1636" s="73">
        <f t="shared" si="569"/>
        <v>30.89132</v>
      </c>
      <c r="AD1636" s="65">
        <f t="shared" si="570"/>
        <v>17.225339999999999</v>
      </c>
      <c r="AE1636" s="33">
        <f>'Calcul Es et Ea'!I1635</f>
        <v>2.0345299388036824</v>
      </c>
      <c r="AF1636" s="47">
        <f t="shared" si="576"/>
        <v>304.05132000000003</v>
      </c>
      <c r="AG1636" s="47">
        <f t="shared" si="577"/>
        <v>290.38534000000004</v>
      </c>
      <c r="AH1636" s="33">
        <f t="shared" si="578"/>
        <v>41.903419623100596</v>
      </c>
      <c r="AI1636" s="33">
        <f t="shared" si="579"/>
        <v>34.862669819134972</v>
      </c>
      <c r="AJ1636" s="25">
        <f t="shared" si="580"/>
        <v>4.913353081826382</v>
      </c>
    </row>
    <row r="1637" spans="1:36" x14ac:dyDescent="0.45">
      <c r="A1637" s="60">
        <v>41464</v>
      </c>
      <c r="B1637" s="122">
        <v>1627</v>
      </c>
      <c r="C1637" s="89">
        <f t="shared" si="559"/>
        <v>22.609032795445433</v>
      </c>
      <c r="D1637" s="75">
        <f t="shared" si="560"/>
        <v>4.7864084735995593</v>
      </c>
      <c r="E1637" s="75">
        <f t="shared" si="561"/>
        <v>17.822624321845872</v>
      </c>
      <c r="G1637" s="111">
        <v>41464</v>
      </c>
      <c r="H1637" s="140">
        <v>1627</v>
      </c>
      <c r="I1637" s="149">
        <f t="shared" si="562"/>
        <v>2013</v>
      </c>
      <c r="J1637" s="13">
        <f t="shared" si="563"/>
        <v>7</v>
      </c>
      <c r="K1637" s="13">
        <f t="shared" si="564"/>
        <v>9</v>
      </c>
      <c r="L1637" s="144">
        <f t="shared" si="571"/>
        <v>190</v>
      </c>
      <c r="M1637" s="23">
        <f t="shared" si="565"/>
        <v>0.96727464844332345</v>
      </c>
      <c r="N1637" s="35">
        <f t="shared" si="566"/>
        <v>0.38951654653294338</v>
      </c>
      <c r="O1637" s="87">
        <f t="shared" si="567"/>
        <v>2.0320859941976259</v>
      </c>
      <c r="P1637" s="142">
        <f t="shared" si="568"/>
        <v>41.045645114913505</v>
      </c>
      <c r="R1637" s="60">
        <v>41464</v>
      </c>
      <c r="S1637" s="122">
        <v>1627</v>
      </c>
      <c r="T1637" s="73">
        <f>'Calcul Es et Ea'!C1636</f>
        <v>31.565010000000001</v>
      </c>
      <c r="U1637" s="65">
        <f>'Calcul Es et Ea'!D1636</f>
        <v>17.389420000000001</v>
      </c>
      <c r="V1637" s="33">
        <f t="shared" si="572"/>
        <v>30.831846784518429</v>
      </c>
      <c r="W1637" s="33">
        <f t="shared" si="573"/>
        <v>29.362380253825236</v>
      </c>
      <c r="X1637" s="35">
        <f t="shared" si="574"/>
        <v>0.95233932819648492</v>
      </c>
      <c r="Y1637" s="25">
        <f t="shared" si="575"/>
        <v>22.609032795445433</v>
      </c>
      <c r="AA1637" s="60">
        <v>41464</v>
      </c>
      <c r="AB1637" s="122">
        <v>1627</v>
      </c>
      <c r="AC1637" s="73">
        <f t="shared" si="569"/>
        <v>31.565010000000001</v>
      </c>
      <c r="AD1637" s="65">
        <f t="shared" si="570"/>
        <v>17.389420000000001</v>
      </c>
      <c r="AE1637" s="33">
        <f>'Calcul Es et Ea'!I1636</f>
        <v>2.196808437082872</v>
      </c>
      <c r="AF1637" s="47">
        <f t="shared" si="576"/>
        <v>304.72501</v>
      </c>
      <c r="AG1637" s="47">
        <f t="shared" si="577"/>
        <v>290.54942000000005</v>
      </c>
      <c r="AH1637" s="33">
        <f t="shared" si="578"/>
        <v>42.276039317082066</v>
      </c>
      <c r="AI1637" s="33">
        <f t="shared" si="579"/>
        <v>34.941532160871837</v>
      </c>
      <c r="AJ1637" s="25">
        <f t="shared" si="580"/>
        <v>4.7864084735995593</v>
      </c>
    </row>
    <row r="1638" spans="1:36" x14ac:dyDescent="0.45">
      <c r="A1638" s="60">
        <v>41465</v>
      </c>
      <c r="B1638" s="121">
        <v>1628</v>
      </c>
      <c r="C1638" s="89">
        <f t="shared" si="559"/>
        <v>21.639222331997555</v>
      </c>
      <c r="D1638" s="75">
        <f t="shared" si="560"/>
        <v>4.5955594148245149</v>
      </c>
      <c r="E1638" s="75">
        <f t="shared" si="561"/>
        <v>17.043662917173041</v>
      </c>
      <c r="G1638" s="111">
        <v>41465</v>
      </c>
      <c r="H1638" s="139">
        <v>1628</v>
      </c>
      <c r="I1638" s="149">
        <f t="shared" si="562"/>
        <v>2013</v>
      </c>
      <c r="J1638" s="13">
        <f t="shared" si="563"/>
        <v>7</v>
      </c>
      <c r="K1638" s="13">
        <f t="shared" si="564"/>
        <v>10</v>
      </c>
      <c r="L1638" s="144">
        <f t="shared" si="571"/>
        <v>191</v>
      </c>
      <c r="M1638" s="23">
        <f t="shared" si="565"/>
        <v>0.96735263126897786</v>
      </c>
      <c r="N1638" s="35">
        <f t="shared" si="566"/>
        <v>0.38731179373109537</v>
      </c>
      <c r="O1638" s="87">
        <f t="shared" si="567"/>
        <v>2.0289716632871695</v>
      </c>
      <c r="P1638" s="142">
        <f t="shared" si="568"/>
        <v>40.956646766338537</v>
      </c>
      <c r="R1638" s="60">
        <v>41465</v>
      </c>
      <c r="S1638" s="121">
        <v>1628</v>
      </c>
      <c r="T1638" s="73">
        <f>'Calcul Es et Ea'!C1637</f>
        <v>30.355270000000001</v>
      </c>
      <c r="U1638" s="65">
        <f>'Calcul Es et Ea'!D1637</f>
        <v>17.313220000000001</v>
      </c>
      <c r="V1638" s="33">
        <f t="shared" si="572"/>
        <v>30.764994785002859</v>
      </c>
      <c r="W1638" s="33">
        <f t="shared" si="573"/>
        <v>28.102886145451368</v>
      </c>
      <c r="X1638" s="35">
        <f t="shared" si="574"/>
        <v>0.91346955661279028</v>
      </c>
      <c r="Y1638" s="25">
        <f t="shared" si="575"/>
        <v>21.639222331997555</v>
      </c>
      <c r="AA1638" s="60">
        <v>41465</v>
      </c>
      <c r="AB1638" s="121">
        <v>1628</v>
      </c>
      <c r="AC1638" s="73">
        <f t="shared" si="569"/>
        <v>30.355270000000001</v>
      </c>
      <c r="AD1638" s="65">
        <f t="shared" si="570"/>
        <v>17.313220000000001</v>
      </c>
      <c r="AE1638" s="33">
        <f>'Calcul Es et Ea'!I1637</f>
        <v>2.1230059840143851</v>
      </c>
      <c r="AF1638" s="47">
        <f t="shared" si="576"/>
        <v>303.51527000000004</v>
      </c>
      <c r="AG1638" s="47">
        <f t="shared" si="577"/>
        <v>290.47322000000003</v>
      </c>
      <c r="AH1638" s="33">
        <f t="shared" si="578"/>
        <v>41.608693122106146</v>
      </c>
      <c r="AI1638" s="33">
        <f t="shared" si="579"/>
        <v>34.904891268478345</v>
      </c>
      <c r="AJ1638" s="25">
        <f t="shared" si="580"/>
        <v>4.5955594148245149</v>
      </c>
    </row>
    <row r="1639" spans="1:36" x14ac:dyDescent="0.45">
      <c r="A1639" s="60">
        <v>41466</v>
      </c>
      <c r="B1639" s="122">
        <v>1629</v>
      </c>
      <c r="C1639" s="89">
        <f t="shared" si="559"/>
        <v>18.413428467082767</v>
      </c>
      <c r="D1639" s="75">
        <f t="shared" si="560"/>
        <v>3.9080216521015911</v>
      </c>
      <c r="E1639" s="75">
        <f t="shared" si="561"/>
        <v>14.505406814981175</v>
      </c>
      <c r="G1639" s="111">
        <v>41466</v>
      </c>
      <c r="H1639" s="140">
        <v>1629</v>
      </c>
      <c r="I1639" s="149">
        <f t="shared" si="562"/>
        <v>2013</v>
      </c>
      <c r="J1639" s="13">
        <f t="shared" si="563"/>
        <v>7</v>
      </c>
      <c r="K1639" s="13">
        <f t="shared" si="564"/>
        <v>11</v>
      </c>
      <c r="L1639" s="144">
        <f t="shared" si="571"/>
        <v>192</v>
      </c>
      <c r="M1639" s="23">
        <f t="shared" si="565"/>
        <v>0.96744028821457528</v>
      </c>
      <c r="N1639" s="35">
        <f t="shared" si="566"/>
        <v>0.38499227208589176</v>
      </c>
      <c r="O1639" s="87">
        <f t="shared" si="567"/>
        <v>2.0257063959046184</v>
      </c>
      <c r="P1639" s="142">
        <f t="shared" si="568"/>
        <v>40.863235388128913</v>
      </c>
      <c r="R1639" s="60">
        <v>41466</v>
      </c>
      <c r="S1639" s="122">
        <v>1629</v>
      </c>
      <c r="T1639" s="73">
        <f>'Calcul Es et Ea'!C1638</f>
        <v>25.857769999999999</v>
      </c>
      <c r="U1639" s="65">
        <f>'Calcul Es et Ea'!D1638</f>
        <v>16.37107</v>
      </c>
      <c r="V1639" s="33">
        <f t="shared" si="572"/>
        <v>30.694827894146918</v>
      </c>
      <c r="W1639" s="33">
        <f t="shared" si="573"/>
        <v>23.913543463743853</v>
      </c>
      <c r="X1639" s="35">
        <f t="shared" si="574"/>
        <v>0.77907403638851602</v>
      </c>
      <c r="Y1639" s="25">
        <f t="shared" si="575"/>
        <v>18.413428467082767</v>
      </c>
      <c r="AA1639" s="60">
        <v>41466</v>
      </c>
      <c r="AB1639" s="122">
        <v>1629</v>
      </c>
      <c r="AC1639" s="73">
        <f t="shared" si="569"/>
        <v>25.857769999999999</v>
      </c>
      <c r="AD1639" s="65">
        <f t="shared" si="570"/>
        <v>16.37107</v>
      </c>
      <c r="AE1639" s="33">
        <f>'Calcul Es et Ea'!I1638</f>
        <v>1.8181464331913284</v>
      </c>
      <c r="AF1639" s="47">
        <f t="shared" si="576"/>
        <v>299.01777000000004</v>
      </c>
      <c r="AG1639" s="47">
        <f t="shared" si="577"/>
        <v>289.53107</v>
      </c>
      <c r="AH1639" s="33">
        <f t="shared" si="578"/>
        <v>39.196734430189622</v>
      </c>
      <c r="AI1639" s="33">
        <f t="shared" si="579"/>
        <v>34.454233653986009</v>
      </c>
      <c r="AJ1639" s="25">
        <f t="shared" si="580"/>
        <v>3.9080216521015911</v>
      </c>
    </row>
    <row r="1640" spans="1:36" x14ac:dyDescent="0.45">
      <c r="A1640" s="60">
        <v>41467</v>
      </c>
      <c r="B1640" s="122">
        <v>1630</v>
      </c>
      <c r="C1640" s="89">
        <f t="shared" si="559"/>
        <v>23.565944951934366</v>
      </c>
      <c r="D1640" s="75">
        <f t="shared" si="560"/>
        <v>5.5887657589613662</v>
      </c>
      <c r="E1640" s="75">
        <f t="shared" si="561"/>
        <v>17.977179192973001</v>
      </c>
      <c r="G1640" s="111">
        <v>41467</v>
      </c>
      <c r="H1640" s="140">
        <v>1630</v>
      </c>
      <c r="I1640" s="149">
        <f t="shared" si="562"/>
        <v>2013</v>
      </c>
      <c r="J1640" s="13">
        <f t="shared" si="563"/>
        <v>7</v>
      </c>
      <c r="K1640" s="13">
        <f t="shared" si="564"/>
        <v>12</v>
      </c>
      <c r="L1640" s="144">
        <f t="shared" si="571"/>
        <v>193</v>
      </c>
      <c r="M1640" s="23">
        <f t="shared" si="565"/>
        <v>0.96753759330547084</v>
      </c>
      <c r="N1640" s="35">
        <f t="shared" si="566"/>
        <v>0.3825586689216553</v>
      </c>
      <c r="O1640" s="87">
        <f t="shared" si="567"/>
        <v>2.0222927033007179</v>
      </c>
      <c r="P1640" s="142">
        <f t="shared" si="568"/>
        <v>40.765433772134969</v>
      </c>
      <c r="R1640" s="60">
        <v>41467</v>
      </c>
      <c r="S1640" s="122">
        <v>1630</v>
      </c>
      <c r="T1640" s="73">
        <f>'Calcul Es et Ea'!C1639</f>
        <v>28.331050000000001</v>
      </c>
      <c r="U1640" s="65">
        <f>'Calcul Es et Ea'!D1639</f>
        <v>12.71767</v>
      </c>
      <c r="V1640" s="33">
        <f t="shared" si="572"/>
        <v>30.621363232276906</v>
      </c>
      <c r="W1640" s="33">
        <f t="shared" si="573"/>
        <v>30.605123314200476</v>
      </c>
      <c r="X1640" s="35">
        <f t="shared" si="574"/>
        <v>0.99946965398133181</v>
      </c>
      <c r="Y1640" s="25">
        <f t="shared" si="575"/>
        <v>23.565944951934366</v>
      </c>
      <c r="AA1640" s="60">
        <v>41467</v>
      </c>
      <c r="AB1640" s="122">
        <v>1630</v>
      </c>
      <c r="AC1640" s="73">
        <f t="shared" si="569"/>
        <v>28.331050000000001</v>
      </c>
      <c r="AD1640" s="65">
        <f t="shared" si="570"/>
        <v>12.71767</v>
      </c>
      <c r="AE1640" s="33">
        <f>'Calcul Es et Ea'!I1639</f>
        <v>1.7900955861259087</v>
      </c>
      <c r="AF1640" s="47">
        <f t="shared" si="576"/>
        <v>301.49105000000003</v>
      </c>
      <c r="AG1640" s="47">
        <f t="shared" si="577"/>
        <v>285.87767000000002</v>
      </c>
      <c r="AH1640" s="33">
        <f t="shared" si="578"/>
        <v>40.509752556741908</v>
      </c>
      <c r="AI1640" s="33">
        <f t="shared" si="579"/>
        <v>32.747852712643954</v>
      </c>
      <c r="AJ1640" s="25">
        <f t="shared" si="580"/>
        <v>5.5887657589613662</v>
      </c>
    </row>
    <row r="1641" spans="1:36" x14ac:dyDescent="0.45">
      <c r="A1641" s="60">
        <v>41468</v>
      </c>
      <c r="B1641" s="121">
        <v>1631</v>
      </c>
      <c r="C1641" s="89">
        <f t="shared" si="559"/>
        <v>22.788728631909649</v>
      </c>
      <c r="D1641" s="75">
        <f t="shared" si="560"/>
        <v>5.397432030264758</v>
      </c>
      <c r="E1641" s="75">
        <f t="shared" si="561"/>
        <v>17.391296601644889</v>
      </c>
      <c r="G1641" s="111">
        <v>41468</v>
      </c>
      <c r="H1641" s="139">
        <v>1631</v>
      </c>
      <c r="I1641" s="149">
        <f t="shared" si="562"/>
        <v>2013</v>
      </c>
      <c r="J1641" s="13">
        <f t="shared" si="563"/>
        <v>7</v>
      </c>
      <c r="K1641" s="13">
        <f t="shared" si="564"/>
        <v>13</v>
      </c>
      <c r="L1641" s="144">
        <f t="shared" si="571"/>
        <v>194</v>
      </c>
      <c r="M1641" s="23">
        <f t="shared" si="565"/>
        <v>0.96764451770806614</v>
      </c>
      <c r="N1641" s="35">
        <f t="shared" si="566"/>
        <v>0.38001170536752515</v>
      </c>
      <c r="O1641" s="87">
        <f t="shared" si="567"/>
        <v>2.0187331708863656</v>
      </c>
      <c r="P1641" s="142">
        <f t="shared" si="568"/>
        <v>40.663265608186094</v>
      </c>
      <c r="R1641" s="60">
        <v>41468</v>
      </c>
      <c r="S1641" s="121">
        <v>1631</v>
      </c>
      <c r="T1641" s="73">
        <f>'Calcul Es et Ea'!C1640</f>
        <v>28.449059999999999</v>
      </c>
      <c r="U1641" s="65">
        <f>'Calcul Es et Ea'!D1640</f>
        <v>13.77511</v>
      </c>
      <c r="V1641" s="33">
        <f t="shared" si="572"/>
        <v>30.544618594245069</v>
      </c>
      <c r="W1641" s="33">
        <f t="shared" si="573"/>
        <v>29.59575147001253</v>
      </c>
      <c r="X1641" s="35">
        <f t="shared" si="574"/>
        <v>0.96893504755003501</v>
      </c>
      <c r="Y1641" s="25">
        <f t="shared" si="575"/>
        <v>22.788728631909649</v>
      </c>
      <c r="AA1641" s="60">
        <v>41468</v>
      </c>
      <c r="AB1641" s="121">
        <v>1631</v>
      </c>
      <c r="AC1641" s="73">
        <f t="shared" si="569"/>
        <v>28.449059999999999</v>
      </c>
      <c r="AD1641" s="65">
        <f t="shared" si="570"/>
        <v>13.77511</v>
      </c>
      <c r="AE1641" s="33">
        <f>'Calcul Es et Ea'!I1640</f>
        <v>1.7906732336635549</v>
      </c>
      <c r="AF1641" s="47">
        <f t="shared" si="576"/>
        <v>301.60906</v>
      </c>
      <c r="AG1641" s="47">
        <f t="shared" si="577"/>
        <v>286.93511000000001</v>
      </c>
      <c r="AH1641" s="33">
        <f t="shared" si="578"/>
        <v>40.57321531556525</v>
      </c>
      <c r="AI1641" s="33">
        <f t="shared" si="579"/>
        <v>33.235075070242395</v>
      </c>
      <c r="AJ1641" s="25">
        <f t="shared" si="580"/>
        <v>5.397432030264758</v>
      </c>
    </row>
    <row r="1642" spans="1:36" x14ac:dyDescent="0.45">
      <c r="A1642" s="60">
        <v>41469</v>
      </c>
      <c r="B1642" s="122">
        <v>1632</v>
      </c>
      <c r="C1642" s="89">
        <f t="shared" si="559"/>
        <v>24.403984087665386</v>
      </c>
      <c r="D1642" s="75">
        <f t="shared" si="560"/>
        <v>5.4025212679971055</v>
      </c>
      <c r="E1642" s="75">
        <f t="shared" si="561"/>
        <v>19.00146281966828</v>
      </c>
      <c r="G1642" s="111">
        <v>41469</v>
      </c>
      <c r="H1642" s="140">
        <v>1632</v>
      </c>
      <c r="I1642" s="149">
        <f t="shared" si="562"/>
        <v>2013</v>
      </c>
      <c r="J1642" s="13">
        <f t="shared" si="563"/>
        <v>7</v>
      </c>
      <c r="K1642" s="13">
        <f t="shared" si="564"/>
        <v>14</v>
      </c>
      <c r="L1642" s="144">
        <f t="shared" si="571"/>
        <v>195</v>
      </c>
      <c r="M1642" s="23">
        <f t="shared" si="565"/>
        <v>0.96776102973835298</v>
      </c>
      <c r="N1642" s="35">
        <f t="shared" si="566"/>
        <v>0.37735213614377028</v>
      </c>
      <c r="O1642" s="87">
        <f t="shared" si="567"/>
        <v>2.0150304516536126</v>
      </c>
      <c r="P1642" s="142">
        <f t="shared" si="568"/>
        <v>40.556755474304353</v>
      </c>
      <c r="R1642" s="60">
        <v>41469</v>
      </c>
      <c r="S1642" s="122">
        <v>1632</v>
      </c>
      <c r="T1642" s="73">
        <f>'Calcul Es et Ea'!C1641</f>
        <v>31.08032</v>
      </c>
      <c r="U1642" s="65">
        <f>'Calcul Es et Ea'!D1641</f>
        <v>14.16398</v>
      </c>
      <c r="V1642" s="33">
        <f t="shared" si="572"/>
        <v>30.464612442078458</v>
      </c>
      <c r="W1642" s="33">
        <f t="shared" si="573"/>
        <v>31.693485828136865</v>
      </c>
      <c r="X1642" s="35">
        <f t="shared" si="574"/>
        <v>1</v>
      </c>
      <c r="Y1642" s="25">
        <f t="shared" si="575"/>
        <v>24.403984087665386</v>
      </c>
      <c r="AA1642" s="60">
        <v>41469</v>
      </c>
      <c r="AB1642" s="122">
        <v>1632</v>
      </c>
      <c r="AC1642" s="73">
        <f t="shared" si="569"/>
        <v>31.08032</v>
      </c>
      <c r="AD1642" s="65">
        <f t="shared" si="570"/>
        <v>14.16398</v>
      </c>
      <c r="AE1642" s="33">
        <f>'Calcul Es et Ea'!I1641</f>
        <v>1.9748550109304022</v>
      </c>
      <c r="AF1642" s="47">
        <f t="shared" si="576"/>
        <v>304.24032</v>
      </c>
      <c r="AG1642" s="47">
        <f t="shared" si="577"/>
        <v>287.32398000000001</v>
      </c>
      <c r="AH1642" s="33">
        <f t="shared" si="578"/>
        <v>42.007706410044811</v>
      </c>
      <c r="AI1642" s="33">
        <f t="shared" si="579"/>
        <v>33.415609555505242</v>
      </c>
      <c r="AJ1642" s="25">
        <f t="shared" si="580"/>
        <v>5.4025212679971055</v>
      </c>
    </row>
    <row r="1643" spans="1:36" x14ac:dyDescent="0.45">
      <c r="A1643" s="60">
        <v>41470</v>
      </c>
      <c r="B1643" s="122">
        <v>1633</v>
      </c>
      <c r="C1643" s="89">
        <f t="shared" si="559"/>
        <v>23.549021893021731</v>
      </c>
      <c r="D1643" s="75">
        <f t="shared" si="560"/>
        <v>5.2554995282750738</v>
      </c>
      <c r="E1643" s="75">
        <f t="shared" si="561"/>
        <v>18.293522364746657</v>
      </c>
      <c r="G1643" s="111">
        <v>41470</v>
      </c>
      <c r="H1643" s="140">
        <v>1633</v>
      </c>
      <c r="I1643" s="149">
        <f t="shared" si="562"/>
        <v>2013</v>
      </c>
      <c r="J1643" s="13">
        <f t="shared" si="563"/>
        <v>7</v>
      </c>
      <c r="K1643" s="13">
        <f t="shared" si="564"/>
        <v>15</v>
      </c>
      <c r="L1643" s="144">
        <f t="shared" si="571"/>
        <v>196</v>
      </c>
      <c r="M1643" s="23">
        <f t="shared" si="565"/>
        <v>0.96788709487130231</v>
      </c>
      <c r="N1643" s="35">
        <f t="shared" si="566"/>
        <v>0.37458074933814994</v>
      </c>
      <c r="O1643" s="87">
        <f t="shared" si="567"/>
        <v>2.011187259606003</v>
      </c>
      <c r="P1643" s="142">
        <f t="shared" si="568"/>
        <v>40.445928827954596</v>
      </c>
      <c r="R1643" s="60">
        <v>41470</v>
      </c>
      <c r="S1643" s="122">
        <v>1633</v>
      </c>
      <c r="T1643" s="73">
        <f>'Calcul Es et Ea'!C1642</f>
        <v>32.351280000000003</v>
      </c>
      <c r="U1643" s="65">
        <f>'Calcul Es et Ea'!D1642</f>
        <v>16.513020000000001</v>
      </c>
      <c r="V1643" s="33">
        <f t="shared" si="572"/>
        <v>30.381363898406377</v>
      </c>
      <c r="W1643" s="33">
        <f t="shared" si="573"/>
        <v>30.583145315612636</v>
      </c>
      <c r="X1643" s="35">
        <f t="shared" si="574"/>
        <v>1</v>
      </c>
      <c r="Y1643" s="25">
        <f t="shared" si="575"/>
        <v>23.549021893021731</v>
      </c>
      <c r="AA1643" s="60">
        <v>41470</v>
      </c>
      <c r="AB1643" s="122">
        <v>1633</v>
      </c>
      <c r="AC1643" s="73">
        <f t="shared" si="569"/>
        <v>32.351280000000003</v>
      </c>
      <c r="AD1643" s="65">
        <f t="shared" si="570"/>
        <v>16.513020000000001</v>
      </c>
      <c r="AE1643" s="33">
        <f>'Calcul Es et Ea'!I1642</f>
        <v>2.1214021312164286</v>
      </c>
      <c r="AF1643" s="47">
        <f t="shared" si="576"/>
        <v>305.51128000000006</v>
      </c>
      <c r="AG1643" s="47">
        <f t="shared" si="577"/>
        <v>289.67302000000001</v>
      </c>
      <c r="AH1643" s="33">
        <f t="shared" si="578"/>
        <v>42.714063831876068</v>
      </c>
      <c r="AI1643" s="33">
        <f t="shared" si="579"/>
        <v>34.521851632069847</v>
      </c>
      <c r="AJ1643" s="25">
        <f t="shared" si="580"/>
        <v>5.2554995282750738</v>
      </c>
    </row>
    <row r="1644" spans="1:36" x14ac:dyDescent="0.45">
      <c r="A1644" s="60">
        <v>41471</v>
      </c>
      <c r="B1644" s="121">
        <v>1634</v>
      </c>
      <c r="C1644" s="89">
        <f t="shared" si="559"/>
        <v>23.743577565108179</v>
      </c>
      <c r="D1644" s="75">
        <f t="shared" si="560"/>
        <v>5.0060031598218933</v>
      </c>
      <c r="E1644" s="75">
        <f t="shared" si="561"/>
        <v>18.737574405286285</v>
      </c>
      <c r="G1644" s="111">
        <v>41471</v>
      </c>
      <c r="H1644" s="139">
        <v>1634</v>
      </c>
      <c r="I1644" s="149">
        <f t="shared" si="562"/>
        <v>2013</v>
      </c>
      <c r="J1644" s="13">
        <f t="shared" si="563"/>
        <v>7</v>
      </c>
      <c r="K1644" s="13">
        <f t="shared" si="564"/>
        <v>16</v>
      </c>
      <c r="L1644" s="144">
        <f t="shared" si="571"/>
        <v>197</v>
      </c>
      <c r="M1644" s="23">
        <f t="shared" si="565"/>
        <v>0.96802267575109457</v>
      </c>
      <c r="N1644" s="35">
        <f t="shared" si="566"/>
        <v>0.37169836617238611</v>
      </c>
      <c r="O1644" s="87">
        <f t="shared" si="567"/>
        <v>2.0072063632277253</v>
      </c>
      <c r="P1644" s="142">
        <f t="shared" si="568"/>
        <v>40.330811998442371</v>
      </c>
      <c r="R1644" s="60">
        <v>41471</v>
      </c>
      <c r="S1644" s="121">
        <v>1634</v>
      </c>
      <c r="T1644" s="73">
        <f>'Calcul Es et Ea'!C1643</f>
        <v>32.675890000000003</v>
      </c>
      <c r="U1644" s="65">
        <f>'Calcul Es et Ea'!D1643</f>
        <v>16.482800000000001</v>
      </c>
      <c r="V1644" s="33">
        <f t="shared" si="572"/>
        <v>30.294892740749972</v>
      </c>
      <c r="W1644" s="33">
        <f t="shared" si="573"/>
        <v>30.835815019621013</v>
      </c>
      <c r="X1644" s="35">
        <f t="shared" si="574"/>
        <v>1</v>
      </c>
      <c r="Y1644" s="25">
        <f t="shared" si="575"/>
        <v>23.743577565108179</v>
      </c>
      <c r="AA1644" s="60">
        <v>41471</v>
      </c>
      <c r="AB1644" s="121">
        <v>1634</v>
      </c>
      <c r="AC1644" s="73">
        <f t="shared" si="569"/>
        <v>32.675890000000003</v>
      </c>
      <c r="AD1644" s="65">
        <f t="shared" si="570"/>
        <v>16.482800000000001</v>
      </c>
      <c r="AE1644" s="33">
        <f>'Calcul Es et Ea'!I1643</f>
        <v>2.2639822064469968</v>
      </c>
      <c r="AF1644" s="47">
        <f t="shared" si="576"/>
        <v>305.83589000000001</v>
      </c>
      <c r="AG1644" s="47">
        <f t="shared" si="577"/>
        <v>289.64280000000002</v>
      </c>
      <c r="AH1644" s="33">
        <f t="shared" si="578"/>
        <v>42.895890521992641</v>
      </c>
      <c r="AI1644" s="33">
        <f t="shared" si="579"/>
        <v>34.507447983255346</v>
      </c>
      <c r="AJ1644" s="25">
        <f t="shared" si="580"/>
        <v>5.0060031598218933</v>
      </c>
    </row>
    <row r="1645" spans="1:36" x14ac:dyDescent="0.45">
      <c r="A1645" s="60">
        <v>41472</v>
      </c>
      <c r="B1645" s="122">
        <v>1635</v>
      </c>
      <c r="C1645" s="89">
        <f t="shared" si="559"/>
        <v>22.931569876364374</v>
      </c>
      <c r="D1645" s="75">
        <f t="shared" si="560"/>
        <v>5.2045254876047649</v>
      </c>
      <c r="E1645" s="75">
        <f t="shared" si="561"/>
        <v>17.727044388759609</v>
      </c>
      <c r="G1645" s="111">
        <v>41472</v>
      </c>
      <c r="H1645" s="140">
        <v>1635</v>
      </c>
      <c r="I1645" s="149">
        <f t="shared" si="562"/>
        <v>2013</v>
      </c>
      <c r="J1645" s="13">
        <f t="shared" si="563"/>
        <v>7</v>
      </c>
      <c r="K1645" s="13">
        <f t="shared" si="564"/>
        <v>17</v>
      </c>
      <c r="L1645" s="144">
        <f t="shared" si="571"/>
        <v>198</v>
      </c>
      <c r="M1645" s="23">
        <f t="shared" si="565"/>
        <v>0.96816773220218899</v>
      </c>
      <c r="N1645" s="35">
        <f t="shared" si="566"/>
        <v>0.36870584075881746</v>
      </c>
      <c r="O1645" s="87">
        <f t="shared" si="567"/>
        <v>2.0030905790194273</v>
      </c>
      <c r="P1645" s="142">
        <f t="shared" si="568"/>
        <v>40.211432180560621</v>
      </c>
      <c r="R1645" s="60">
        <v>41472</v>
      </c>
      <c r="S1645" s="122">
        <v>1635</v>
      </c>
      <c r="T1645" s="73">
        <f>'Calcul Es et Ea'!C1644</f>
        <v>31.526430000000001</v>
      </c>
      <c r="U1645" s="65">
        <f>'Calcul Es et Ea'!D1644</f>
        <v>16.332159999999998</v>
      </c>
      <c r="V1645" s="33">
        <f t="shared" si="572"/>
        <v>30.205219396749918</v>
      </c>
      <c r="W1645" s="33">
        <f t="shared" si="573"/>
        <v>29.781259579693991</v>
      </c>
      <c r="X1645" s="35">
        <f t="shared" si="574"/>
        <v>0.98596402126774341</v>
      </c>
      <c r="Y1645" s="25">
        <f t="shared" si="575"/>
        <v>22.931569876364374</v>
      </c>
      <c r="AA1645" s="60">
        <v>41472</v>
      </c>
      <c r="AB1645" s="122">
        <v>1635</v>
      </c>
      <c r="AC1645" s="73">
        <f t="shared" si="569"/>
        <v>31.526430000000001</v>
      </c>
      <c r="AD1645" s="65">
        <f t="shared" si="570"/>
        <v>16.332159999999998</v>
      </c>
      <c r="AE1645" s="33">
        <f>'Calcul Es et Ea'!I1644</f>
        <v>2.0746321238014298</v>
      </c>
      <c r="AF1645" s="47">
        <f t="shared" si="576"/>
        <v>304.68643000000003</v>
      </c>
      <c r="AG1645" s="47">
        <f t="shared" si="577"/>
        <v>289.49216000000001</v>
      </c>
      <c r="AH1645" s="33">
        <f t="shared" si="578"/>
        <v>42.254633789787668</v>
      </c>
      <c r="AI1645" s="33">
        <f t="shared" si="579"/>
        <v>34.43571620770949</v>
      </c>
      <c r="AJ1645" s="25">
        <f t="shared" si="580"/>
        <v>5.2045254876047649</v>
      </c>
    </row>
    <row r="1646" spans="1:36" x14ac:dyDescent="0.45">
      <c r="A1646" s="60">
        <v>41473</v>
      </c>
      <c r="B1646" s="122">
        <v>1636</v>
      </c>
      <c r="C1646" s="89">
        <f t="shared" si="559"/>
        <v>21.797967073271639</v>
      </c>
      <c r="D1646" s="75">
        <f t="shared" si="560"/>
        <v>4.812247340044963</v>
      </c>
      <c r="E1646" s="75">
        <f t="shared" si="561"/>
        <v>16.985719733226677</v>
      </c>
      <c r="G1646" s="111">
        <v>41473</v>
      </c>
      <c r="H1646" s="140">
        <v>1636</v>
      </c>
      <c r="I1646" s="149">
        <f t="shared" si="562"/>
        <v>2013</v>
      </c>
      <c r="J1646" s="13">
        <f t="shared" si="563"/>
        <v>7</v>
      </c>
      <c r="K1646" s="13">
        <f t="shared" si="564"/>
        <v>18</v>
      </c>
      <c r="L1646" s="144">
        <f t="shared" si="571"/>
        <v>199</v>
      </c>
      <c r="M1646" s="23">
        <f t="shared" si="565"/>
        <v>0.96832222124122846</v>
      </c>
      <c r="N1646" s="35">
        <f t="shared" si="566"/>
        <v>0.36560405984730826</v>
      </c>
      <c r="O1646" s="87">
        <f t="shared" si="567"/>
        <v>1.9988427651267724</v>
      </c>
      <c r="P1646" s="142">
        <f t="shared" si="568"/>
        <v>40.087817429576269</v>
      </c>
      <c r="R1646" s="60">
        <v>41473</v>
      </c>
      <c r="S1646" s="122">
        <v>1636</v>
      </c>
      <c r="T1646" s="73">
        <f>'Calcul Es et Ea'!C1645</f>
        <v>31.60229</v>
      </c>
      <c r="U1646" s="65">
        <f>'Calcul Es et Ea'!D1645</f>
        <v>17.788319999999999</v>
      </c>
      <c r="V1646" s="33">
        <f t="shared" si="572"/>
        <v>30.112364940400511</v>
      </c>
      <c r="W1646" s="33">
        <f t="shared" si="573"/>
        <v>28.309048147106022</v>
      </c>
      <c r="X1646" s="35">
        <f t="shared" si="574"/>
        <v>0.94011374407610704</v>
      </c>
      <c r="Y1646" s="25">
        <f t="shared" si="575"/>
        <v>21.797967073271639</v>
      </c>
      <c r="AA1646" s="60">
        <v>41473</v>
      </c>
      <c r="AB1646" s="122">
        <v>1636</v>
      </c>
      <c r="AC1646" s="73">
        <f t="shared" si="569"/>
        <v>31.60229</v>
      </c>
      <c r="AD1646" s="65">
        <f t="shared" si="570"/>
        <v>17.788319999999999</v>
      </c>
      <c r="AE1646" s="33">
        <f>'Calcul Es et Ea'!I1645</f>
        <v>2.1392948808789001</v>
      </c>
      <c r="AF1646" s="47">
        <f t="shared" si="576"/>
        <v>304.76229000000001</v>
      </c>
      <c r="AG1646" s="47">
        <f t="shared" si="577"/>
        <v>290.94832000000002</v>
      </c>
      <c r="AH1646" s="33">
        <f t="shared" si="578"/>
        <v>42.29673128443919</v>
      </c>
      <c r="AI1646" s="33">
        <f t="shared" si="579"/>
        <v>35.13381486972748</v>
      </c>
      <c r="AJ1646" s="25">
        <f t="shared" si="580"/>
        <v>4.812247340044963</v>
      </c>
    </row>
    <row r="1647" spans="1:36" x14ac:dyDescent="0.45">
      <c r="A1647" s="60">
        <v>41474</v>
      </c>
      <c r="B1647" s="121">
        <v>1637</v>
      </c>
      <c r="C1647" s="89">
        <f t="shared" si="559"/>
        <v>17.341589276760562</v>
      </c>
      <c r="D1647" s="75">
        <f t="shared" si="560"/>
        <v>3.0669252691730731</v>
      </c>
      <c r="E1647" s="75">
        <f t="shared" si="561"/>
        <v>14.274664007587489</v>
      </c>
      <c r="G1647" s="111">
        <v>41474</v>
      </c>
      <c r="H1647" s="139">
        <v>1637</v>
      </c>
      <c r="I1647" s="149">
        <f t="shared" si="562"/>
        <v>2013</v>
      </c>
      <c r="J1647" s="13">
        <f t="shared" si="563"/>
        <v>7</v>
      </c>
      <c r="K1647" s="13">
        <f t="shared" si="564"/>
        <v>19</v>
      </c>
      <c r="L1647" s="144">
        <f t="shared" si="571"/>
        <v>200</v>
      </c>
      <c r="M1647" s="23">
        <f t="shared" si="565"/>
        <v>0.96848609708977662</v>
      </c>
      <c r="N1647" s="35">
        <f t="shared" si="566"/>
        <v>0.36239394256248464</v>
      </c>
      <c r="O1647" s="87">
        <f t="shared" si="567"/>
        <v>1.9944658150859509</v>
      </c>
      <c r="P1647" s="142">
        <f t="shared" si="568"/>
        <v>39.959996657635088</v>
      </c>
      <c r="R1647" s="60">
        <v>41474</v>
      </c>
      <c r="S1647" s="121">
        <v>1637</v>
      </c>
      <c r="T1647" s="73">
        <f>'Calcul Es et Ea'!C1646</f>
        <v>28.421320000000001</v>
      </c>
      <c r="U1647" s="65">
        <f>'Calcul Es et Ea'!D1646</f>
        <v>19.622219999999999</v>
      </c>
      <c r="V1647" s="33">
        <f t="shared" si="572"/>
        <v>30.016351089349175</v>
      </c>
      <c r="W1647" s="33">
        <f t="shared" si="573"/>
        <v>22.521544515273455</v>
      </c>
      <c r="X1647" s="35">
        <f t="shared" si="574"/>
        <v>0.75030920474757057</v>
      </c>
      <c r="Y1647" s="25">
        <f t="shared" si="575"/>
        <v>17.341589276760562</v>
      </c>
      <c r="AA1647" s="60">
        <v>41474</v>
      </c>
      <c r="AB1647" s="121">
        <v>1637</v>
      </c>
      <c r="AC1647" s="73">
        <f t="shared" si="569"/>
        <v>28.421320000000001</v>
      </c>
      <c r="AD1647" s="65">
        <f t="shared" si="570"/>
        <v>19.622219999999999</v>
      </c>
      <c r="AE1647" s="33">
        <f>'Calcul Es et Ea'!I1646</f>
        <v>2.4511157288074115</v>
      </c>
      <c r="AF1647" s="47">
        <f t="shared" si="576"/>
        <v>301.58132000000001</v>
      </c>
      <c r="AG1647" s="47">
        <f t="shared" si="577"/>
        <v>292.78222000000005</v>
      </c>
      <c r="AH1647" s="33">
        <f t="shared" si="578"/>
        <v>40.558290754238008</v>
      </c>
      <c r="AI1647" s="33">
        <f t="shared" si="579"/>
        <v>36.028044552246385</v>
      </c>
      <c r="AJ1647" s="25">
        <f t="shared" si="580"/>
        <v>3.0669252691730731</v>
      </c>
    </row>
    <row r="1648" spans="1:36" x14ac:dyDescent="0.45">
      <c r="A1648" s="60">
        <v>41475</v>
      </c>
      <c r="B1648" s="122">
        <v>1638</v>
      </c>
      <c r="C1648" s="89">
        <f t="shared" si="559"/>
        <v>22.488433129612353</v>
      </c>
      <c r="D1648" s="75">
        <f t="shared" si="560"/>
        <v>4.585832842167787</v>
      </c>
      <c r="E1648" s="75">
        <f t="shared" si="561"/>
        <v>17.902600287444567</v>
      </c>
      <c r="G1648" s="111">
        <v>41475</v>
      </c>
      <c r="H1648" s="140">
        <v>1638</v>
      </c>
      <c r="I1648" s="149">
        <f t="shared" si="562"/>
        <v>2013</v>
      </c>
      <c r="J1648" s="13">
        <f t="shared" si="563"/>
        <v>7</v>
      </c>
      <c r="K1648" s="13">
        <f t="shared" si="564"/>
        <v>20</v>
      </c>
      <c r="L1648" s="144">
        <f t="shared" si="571"/>
        <v>201</v>
      </c>
      <c r="M1648" s="23">
        <f t="shared" si="565"/>
        <v>0.96865931118788273</v>
      </c>
      <c r="N1648" s="35">
        <f t="shared" si="566"/>
        <v>0.35907644013137774</v>
      </c>
      <c r="O1648" s="87">
        <f t="shared" si="567"/>
        <v>1.9899626517084101</v>
      </c>
      <c r="P1648" s="142">
        <f t="shared" si="568"/>
        <v>39.82799963165192</v>
      </c>
      <c r="R1648" s="60">
        <v>41475</v>
      </c>
      <c r="S1648" s="122">
        <v>1638</v>
      </c>
      <c r="T1648" s="73">
        <f>'Calcul Es et Ea'!C1647</f>
        <v>32.821849999999998</v>
      </c>
      <c r="U1648" s="65">
        <f>'Calcul Es et Ea'!D1647</f>
        <v>17.92643</v>
      </c>
      <c r="V1648" s="33">
        <f t="shared" si="572"/>
        <v>29.917200203311658</v>
      </c>
      <c r="W1648" s="33">
        <f t="shared" si="573"/>
        <v>29.205757311184875</v>
      </c>
      <c r="X1648" s="35">
        <f t="shared" si="574"/>
        <v>0.97621960319508672</v>
      </c>
      <c r="Y1648" s="25">
        <f t="shared" si="575"/>
        <v>22.488433129612353</v>
      </c>
      <c r="AA1648" s="60">
        <v>41475</v>
      </c>
      <c r="AB1648" s="122">
        <v>1638</v>
      </c>
      <c r="AC1648" s="73">
        <f t="shared" si="569"/>
        <v>32.821849999999998</v>
      </c>
      <c r="AD1648" s="65">
        <f t="shared" si="570"/>
        <v>17.92643</v>
      </c>
      <c r="AE1648" s="33">
        <f>'Calcul Es et Ea'!I1647</f>
        <v>2.4423364101281542</v>
      </c>
      <c r="AF1648" s="47">
        <f t="shared" si="576"/>
        <v>305.98185000000001</v>
      </c>
      <c r="AG1648" s="47">
        <f t="shared" si="577"/>
        <v>291.08643000000001</v>
      </c>
      <c r="AH1648" s="33">
        <f t="shared" si="578"/>
        <v>42.977837317118421</v>
      </c>
      <c r="AI1648" s="33">
        <f t="shared" si="579"/>
        <v>35.200572942615921</v>
      </c>
      <c r="AJ1648" s="25">
        <f t="shared" si="580"/>
        <v>4.585832842167787</v>
      </c>
    </row>
    <row r="1649" spans="1:36" x14ac:dyDescent="0.45">
      <c r="A1649" s="60">
        <v>41476</v>
      </c>
      <c r="B1649" s="122">
        <v>1639</v>
      </c>
      <c r="C1649" s="89">
        <f t="shared" si="559"/>
        <v>24.108596229205528</v>
      </c>
      <c r="D1649" s="75">
        <f t="shared" si="560"/>
        <v>4.3825517300326338</v>
      </c>
      <c r="E1649" s="75">
        <f t="shared" si="561"/>
        <v>19.726044499172893</v>
      </c>
      <c r="G1649" s="111">
        <v>41476</v>
      </c>
      <c r="H1649" s="140">
        <v>1639</v>
      </c>
      <c r="I1649" s="149">
        <f t="shared" si="562"/>
        <v>2013</v>
      </c>
      <c r="J1649" s="13">
        <f t="shared" si="563"/>
        <v>7</v>
      </c>
      <c r="K1649" s="13">
        <f t="shared" si="564"/>
        <v>21</v>
      </c>
      <c r="L1649" s="144">
        <f t="shared" si="571"/>
        <v>202</v>
      </c>
      <c r="M1649" s="23">
        <f t="shared" si="565"/>
        <v>0.96884181220847143</v>
      </c>
      <c r="N1649" s="35">
        <f t="shared" si="566"/>
        <v>0.35565253560155563</v>
      </c>
      <c r="O1649" s="87">
        <f t="shared" si="567"/>
        <v>1.9853362211250545</v>
      </c>
      <c r="P1649" s="142">
        <f t="shared" si="568"/>
        <v>39.691856972740325</v>
      </c>
      <c r="R1649" s="60">
        <v>41476</v>
      </c>
      <c r="S1649" s="122">
        <v>1639</v>
      </c>
      <c r="T1649" s="73">
        <f>'Calcul Es et Ea'!C1648</f>
        <v>35.783180000000002</v>
      </c>
      <c r="U1649" s="65">
        <f>'Calcul Es et Ea'!D1648</f>
        <v>18.54655</v>
      </c>
      <c r="V1649" s="33">
        <f t="shared" si="572"/>
        <v>29.814935283643624</v>
      </c>
      <c r="W1649" s="33">
        <f t="shared" si="573"/>
        <v>31.309865232734452</v>
      </c>
      <c r="X1649" s="35">
        <f t="shared" si="574"/>
        <v>1</v>
      </c>
      <c r="Y1649" s="25">
        <f t="shared" si="575"/>
        <v>24.108596229205528</v>
      </c>
      <c r="AA1649" s="60">
        <v>41476</v>
      </c>
      <c r="AB1649" s="122">
        <v>1639</v>
      </c>
      <c r="AC1649" s="73">
        <f t="shared" si="569"/>
        <v>35.783180000000002</v>
      </c>
      <c r="AD1649" s="65">
        <f t="shared" si="570"/>
        <v>18.54655</v>
      </c>
      <c r="AE1649" s="33">
        <f>'Calcul Es et Ea'!I1648</f>
        <v>2.7146096799603683</v>
      </c>
      <c r="AF1649" s="47">
        <f t="shared" si="576"/>
        <v>308.94318000000004</v>
      </c>
      <c r="AG1649" s="47">
        <f t="shared" si="577"/>
        <v>291.70655000000005</v>
      </c>
      <c r="AH1649" s="33">
        <f t="shared" si="578"/>
        <v>44.665926118040822</v>
      </c>
      <c r="AI1649" s="33">
        <f t="shared" si="579"/>
        <v>35.501492949602493</v>
      </c>
      <c r="AJ1649" s="25">
        <f t="shared" si="580"/>
        <v>4.3825517300326338</v>
      </c>
    </row>
    <row r="1650" spans="1:36" x14ac:dyDescent="0.45">
      <c r="A1650" s="60">
        <v>41477</v>
      </c>
      <c r="B1650" s="121">
        <v>1640</v>
      </c>
      <c r="C1650" s="89">
        <f t="shared" si="559"/>
        <v>24.268919412187195</v>
      </c>
      <c r="D1650" s="75">
        <f t="shared" si="560"/>
        <v>4.529212158079269</v>
      </c>
      <c r="E1650" s="75">
        <f t="shared" si="561"/>
        <v>19.739707254107927</v>
      </c>
      <c r="G1650" s="111">
        <v>41477</v>
      </c>
      <c r="H1650" s="139">
        <v>1640</v>
      </c>
      <c r="I1650" s="149">
        <f t="shared" si="562"/>
        <v>2013</v>
      </c>
      <c r="J1650" s="13">
        <f t="shared" si="563"/>
        <v>7</v>
      </c>
      <c r="K1650" s="13">
        <f t="shared" si="564"/>
        <v>22</v>
      </c>
      <c r="L1650" s="144">
        <f t="shared" si="571"/>
        <v>203</v>
      </c>
      <c r="M1650" s="23">
        <f t="shared" si="565"/>
        <v>0.96903354607255143</v>
      </c>
      <c r="N1650" s="35">
        <f t="shared" si="566"/>
        <v>0.3521232435498246</v>
      </c>
      <c r="O1650" s="87">
        <f t="shared" si="567"/>
        <v>1.9805894870081295</v>
      </c>
      <c r="P1650" s="142">
        <f t="shared" si="568"/>
        <v>39.551600157222417</v>
      </c>
      <c r="R1650" s="60">
        <v>41477</v>
      </c>
      <c r="S1650" s="121">
        <v>1640</v>
      </c>
      <c r="T1650" s="73">
        <f>'Calcul Es et Ea'!C1649</f>
        <v>36.560020000000002</v>
      </c>
      <c r="U1650" s="65">
        <f>'Calcul Es et Ea'!D1649</f>
        <v>18.969280000000001</v>
      </c>
      <c r="V1650" s="33">
        <f t="shared" si="572"/>
        <v>29.709579974099192</v>
      </c>
      <c r="W1650" s="33">
        <f t="shared" si="573"/>
        <v>31.518077158684669</v>
      </c>
      <c r="X1650" s="35">
        <f t="shared" si="574"/>
        <v>1</v>
      </c>
      <c r="Y1650" s="25">
        <f t="shared" si="575"/>
        <v>24.268919412187195</v>
      </c>
      <c r="AA1650" s="60">
        <v>41477</v>
      </c>
      <c r="AB1650" s="121">
        <v>1640</v>
      </c>
      <c r="AC1650" s="73">
        <f t="shared" si="569"/>
        <v>36.560020000000002</v>
      </c>
      <c r="AD1650" s="65">
        <f t="shared" si="570"/>
        <v>18.969280000000001</v>
      </c>
      <c r="AE1650" s="33">
        <f>'Calcul Es et Ea'!I1649</f>
        <v>2.6504983571358256</v>
      </c>
      <c r="AF1650" s="47">
        <f t="shared" si="576"/>
        <v>309.72002000000003</v>
      </c>
      <c r="AG1650" s="47">
        <f t="shared" si="577"/>
        <v>292.12928000000005</v>
      </c>
      <c r="AH1650" s="33">
        <f t="shared" si="578"/>
        <v>45.116874686668844</v>
      </c>
      <c r="AI1650" s="33">
        <f t="shared" si="579"/>
        <v>35.707730350683228</v>
      </c>
      <c r="AJ1650" s="25">
        <f t="shared" si="580"/>
        <v>4.529212158079269</v>
      </c>
    </row>
    <row r="1651" spans="1:36" x14ac:dyDescent="0.45">
      <c r="A1651" s="60">
        <v>41478</v>
      </c>
      <c r="B1651" s="122">
        <v>1641</v>
      </c>
      <c r="C1651" s="89">
        <f t="shared" si="559"/>
        <v>19.492751318703846</v>
      </c>
      <c r="D1651" s="75">
        <f t="shared" si="560"/>
        <v>3.6266966683341373</v>
      </c>
      <c r="E1651" s="75">
        <f t="shared" si="561"/>
        <v>15.866054650369708</v>
      </c>
      <c r="G1651" s="111">
        <v>41478</v>
      </c>
      <c r="H1651" s="140">
        <v>1641</v>
      </c>
      <c r="I1651" s="149">
        <f t="shared" si="562"/>
        <v>2013</v>
      </c>
      <c r="J1651" s="13">
        <f t="shared" si="563"/>
        <v>7</v>
      </c>
      <c r="K1651" s="13">
        <f t="shared" si="564"/>
        <v>23</v>
      </c>
      <c r="L1651" s="144">
        <f t="shared" si="571"/>
        <v>204</v>
      </c>
      <c r="M1651" s="23">
        <f t="shared" si="565"/>
        <v>0.96923445596524105</v>
      </c>
      <c r="N1651" s="35">
        <f t="shared" si="566"/>
        <v>0.34848960978158766</v>
      </c>
      <c r="O1651" s="87">
        <f t="shared" si="567"/>
        <v>1.9757254249869642</v>
      </c>
      <c r="P1651" s="142">
        <f t="shared" si="568"/>
        <v>39.407261519246703</v>
      </c>
      <c r="R1651" s="60">
        <v>41478</v>
      </c>
      <c r="S1651" s="122">
        <v>1641</v>
      </c>
      <c r="T1651" s="73">
        <f>'Calcul Es et Ea'!C1650</f>
        <v>28.58258</v>
      </c>
      <c r="U1651" s="65">
        <f>'Calcul Es et Ea'!D1650</f>
        <v>17.151029999999999</v>
      </c>
      <c r="V1651" s="33">
        <f t="shared" si="572"/>
        <v>29.601158562797355</v>
      </c>
      <c r="W1651" s="33">
        <f t="shared" si="573"/>
        <v>25.315261452862138</v>
      </c>
      <c r="X1651" s="35">
        <f t="shared" si="574"/>
        <v>0.85521184581870657</v>
      </c>
      <c r="Y1651" s="25">
        <f t="shared" si="575"/>
        <v>19.492751318703846</v>
      </c>
      <c r="AA1651" s="60">
        <v>41478</v>
      </c>
      <c r="AB1651" s="122">
        <v>1641</v>
      </c>
      <c r="AC1651" s="73">
        <f t="shared" si="569"/>
        <v>28.58258</v>
      </c>
      <c r="AD1651" s="65">
        <f t="shared" si="570"/>
        <v>17.151029999999999</v>
      </c>
      <c r="AE1651" s="33">
        <f>'Calcul Es et Ea'!I1650</f>
        <v>2.4816069889577195</v>
      </c>
      <c r="AF1651" s="47">
        <f t="shared" si="576"/>
        <v>301.74258000000003</v>
      </c>
      <c r="AG1651" s="47">
        <f t="shared" si="577"/>
        <v>290.31103000000002</v>
      </c>
      <c r="AH1651" s="33">
        <f t="shared" si="578"/>
        <v>40.64510883348148</v>
      </c>
      <c r="AI1651" s="33">
        <f t="shared" si="579"/>
        <v>34.826997897961817</v>
      </c>
      <c r="AJ1651" s="25">
        <f t="shared" si="580"/>
        <v>3.6266966683341373</v>
      </c>
    </row>
    <row r="1652" spans="1:36" x14ac:dyDescent="0.45">
      <c r="A1652" s="60">
        <v>41479</v>
      </c>
      <c r="B1652" s="122">
        <v>1642</v>
      </c>
      <c r="C1652" s="89">
        <f t="shared" si="559"/>
        <v>20.761901318276262</v>
      </c>
      <c r="D1652" s="75">
        <f t="shared" si="560"/>
        <v>4.5390825907173982</v>
      </c>
      <c r="E1652" s="75">
        <f t="shared" si="561"/>
        <v>16.222818727558863</v>
      </c>
      <c r="G1652" s="111">
        <v>41479</v>
      </c>
      <c r="H1652" s="140">
        <v>1642</v>
      </c>
      <c r="I1652" s="149">
        <f t="shared" si="562"/>
        <v>2013</v>
      </c>
      <c r="J1652" s="13">
        <f t="shared" si="563"/>
        <v>7</v>
      </c>
      <c r="K1652" s="13">
        <f t="shared" si="564"/>
        <v>24</v>
      </c>
      <c r="L1652" s="144">
        <f t="shared" si="571"/>
        <v>205</v>
      </c>
      <c r="M1652" s="23">
        <f t="shared" si="565"/>
        <v>0.96944448235260294</v>
      </c>
      <c r="N1652" s="35">
        <f t="shared" si="566"/>
        <v>0.34475271102095079</v>
      </c>
      <c r="O1652" s="87">
        <f t="shared" si="567"/>
        <v>1.9707470172717245</v>
      </c>
      <c r="P1652" s="142">
        <f t="shared" si="568"/>
        <v>39.258874255028068</v>
      </c>
      <c r="R1652" s="60">
        <v>41479</v>
      </c>
      <c r="S1652" s="122">
        <v>1642</v>
      </c>
      <c r="T1652" s="73">
        <f>'Calcul Es et Ea'!C1651</f>
        <v>28.854510000000001</v>
      </c>
      <c r="U1652" s="65">
        <f>'Calcul Es et Ea'!D1651</f>
        <v>15.78769</v>
      </c>
      <c r="V1652" s="33">
        <f t="shared" si="572"/>
        <v>29.489695985406886</v>
      </c>
      <c r="W1652" s="33">
        <f t="shared" si="573"/>
        <v>26.963508205553588</v>
      </c>
      <c r="X1652" s="35">
        <f t="shared" si="574"/>
        <v>0.91433659468366868</v>
      </c>
      <c r="Y1652" s="25">
        <f t="shared" si="575"/>
        <v>20.761901318276262</v>
      </c>
      <c r="AA1652" s="60">
        <v>41479</v>
      </c>
      <c r="AB1652" s="122">
        <v>1642</v>
      </c>
      <c r="AC1652" s="73">
        <f t="shared" si="569"/>
        <v>28.854510000000001</v>
      </c>
      <c r="AD1652" s="65">
        <f t="shared" si="570"/>
        <v>15.78769</v>
      </c>
      <c r="AE1652" s="33">
        <f>'Calcul Es et Ea'!I1651</f>
        <v>2.1040141871949589</v>
      </c>
      <c r="AF1652" s="47">
        <f t="shared" si="576"/>
        <v>302.01451000000003</v>
      </c>
      <c r="AG1652" s="47">
        <f t="shared" si="577"/>
        <v>288.94769000000002</v>
      </c>
      <c r="AH1652" s="33">
        <f t="shared" si="578"/>
        <v>40.79182427998726</v>
      </c>
      <c r="AI1652" s="33">
        <f t="shared" si="579"/>
        <v>34.177382633817558</v>
      </c>
      <c r="AJ1652" s="25">
        <f t="shared" si="580"/>
        <v>4.5390825907173982</v>
      </c>
    </row>
    <row r="1653" spans="1:36" x14ac:dyDescent="0.45">
      <c r="A1653" s="60">
        <v>41480</v>
      </c>
      <c r="B1653" s="121">
        <v>1643</v>
      </c>
      <c r="C1653" s="89">
        <f t="shared" si="559"/>
        <v>19.18329731619411</v>
      </c>
      <c r="D1653" s="75">
        <f t="shared" si="560"/>
        <v>3.8710198269042233</v>
      </c>
      <c r="E1653" s="75">
        <f t="shared" si="561"/>
        <v>15.312277489289887</v>
      </c>
      <c r="G1653" s="111">
        <v>41480</v>
      </c>
      <c r="H1653" s="139">
        <v>1643</v>
      </c>
      <c r="I1653" s="149">
        <f t="shared" si="562"/>
        <v>2013</v>
      </c>
      <c r="J1653" s="13">
        <f t="shared" si="563"/>
        <v>7</v>
      </c>
      <c r="K1653" s="13">
        <f t="shared" si="564"/>
        <v>25</v>
      </c>
      <c r="L1653" s="144">
        <f t="shared" si="571"/>
        <v>206</v>
      </c>
      <c r="M1653" s="23">
        <f t="shared" si="565"/>
        <v>0.9696635629992858</v>
      </c>
      <c r="N1653" s="35">
        <f t="shared" si="566"/>
        <v>0.34091365459166534</v>
      </c>
      <c r="O1653" s="87">
        <f t="shared" si="567"/>
        <v>1.9656572474973208</v>
      </c>
      <c r="P1653" s="142">
        <f t="shared" si="568"/>
        <v>39.10647242871034</v>
      </c>
      <c r="R1653" s="60">
        <v>41480</v>
      </c>
      <c r="S1653" s="121">
        <v>1643</v>
      </c>
      <c r="T1653" s="73">
        <f>'Calcul Es et Ea'!C1652</f>
        <v>27.810569999999998</v>
      </c>
      <c r="U1653" s="65">
        <f>'Calcul Es et Ea'!D1652</f>
        <v>16.56813</v>
      </c>
      <c r="V1653" s="33">
        <f t="shared" si="572"/>
        <v>29.37521782955006</v>
      </c>
      <c r="W1653" s="33">
        <f t="shared" si="573"/>
        <v>24.91337313791443</v>
      </c>
      <c r="X1653" s="35">
        <f t="shared" si="574"/>
        <v>0.84810854110000067</v>
      </c>
      <c r="Y1653" s="25">
        <f t="shared" si="575"/>
        <v>19.18329731619411</v>
      </c>
      <c r="AA1653" s="60">
        <v>41480</v>
      </c>
      <c r="AB1653" s="121">
        <v>1643</v>
      </c>
      <c r="AC1653" s="73">
        <f t="shared" si="569"/>
        <v>27.810569999999998</v>
      </c>
      <c r="AD1653" s="65">
        <f t="shared" si="570"/>
        <v>16.56813</v>
      </c>
      <c r="AE1653" s="33">
        <f>'Calcul Es et Ea'!I1652</f>
        <v>2.2448973795019778</v>
      </c>
      <c r="AF1653" s="47">
        <f t="shared" si="576"/>
        <v>300.97057000000001</v>
      </c>
      <c r="AG1653" s="47">
        <f t="shared" si="577"/>
        <v>289.72813000000002</v>
      </c>
      <c r="AH1653" s="33">
        <f t="shared" si="578"/>
        <v>40.230739566561986</v>
      </c>
      <c r="AI1653" s="33">
        <f t="shared" si="579"/>
        <v>34.54813011993388</v>
      </c>
      <c r="AJ1653" s="25">
        <f t="shared" si="580"/>
        <v>3.8710198269042233</v>
      </c>
    </row>
    <row r="1654" spans="1:36" x14ac:dyDescent="0.45">
      <c r="A1654" s="60">
        <v>41481</v>
      </c>
      <c r="B1654" s="122">
        <v>1644</v>
      </c>
      <c r="C1654" s="89">
        <f t="shared" si="559"/>
        <v>20.402279391879762</v>
      </c>
      <c r="D1654" s="75">
        <f t="shared" si="560"/>
        <v>4.1529236264037745</v>
      </c>
      <c r="E1654" s="75">
        <f t="shared" si="561"/>
        <v>16.24935576547599</v>
      </c>
      <c r="G1654" s="111">
        <v>41481</v>
      </c>
      <c r="H1654" s="140">
        <v>1644</v>
      </c>
      <c r="I1654" s="149">
        <f t="shared" si="562"/>
        <v>2013</v>
      </c>
      <c r="J1654" s="13">
        <f t="shared" si="563"/>
        <v>7</v>
      </c>
      <c r="K1654" s="13">
        <f t="shared" si="564"/>
        <v>26</v>
      </c>
      <c r="L1654" s="144">
        <f t="shared" si="571"/>
        <v>207</v>
      </c>
      <c r="M1654" s="23">
        <f t="shared" si="565"/>
        <v>0.96989163298696601</v>
      </c>
      <c r="N1654" s="35">
        <f t="shared" si="566"/>
        <v>0.3369735780890053</v>
      </c>
      <c r="O1654" s="87">
        <f t="shared" si="567"/>
        <v>1.960459095797694</v>
      </c>
      <c r="P1654" s="142">
        <f t="shared" si="568"/>
        <v>38.950090979839302</v>
      </c>
      <c r="R1654" s="60">
        <v>41481</v>
      </c>
      <c r="S1654" s="122">
        <v>1644</v>
      </c>
      <c r="T1654" s="73">
        <f>'Calcul Es et Ea'!C1653</f>
        <v>30.960920000000002</v>
      </c>
      <c r="U1654" s="65">
        <f>'Calcul Es et Ea'!D1653</f>
        <v>18.14199</v>
      </c>
      <c r="V1654" s="33">
        <f t="shared" si="572"/>
        <v>29.257750340416091</v>
      </c>
      <c r="W1654" s="33">
        <f t="shared" si="573"/>
        <v>26.496466742700989</v>
      </c>
      <c r="X1654" s="35">
        <f t="shared" si="574"/>
        <v>0.90562214915407491</v>
      </c>
      <c r="Y1654" s="25">
        <f t="shared" si="575"/>
        <v>20.402279391879762</v>
      </c>
      <c r="AA1654" s="60">
        <v>41481</v>
      </c>
      <c r="AB1654" s="122">
        <v>1644</v>
      </c>
      <c r="AC1654" s="73">
        <f t="shared" si="569"/>
        <v>30.960920000000002</v>
      </c>
      <c r="AD1654" s="65">
        <f t="shared" si="570"/>
        <v>18.14199</v>
      </c>
      <c r="AE1654" s="33">
        <f>'Calcul Es et Ea'!I1653</f>
        <v>2.3975539329692825</v>
      </c>
      <c r="AF1654" s="47">
        <f t="shared" si="576"/>
        <v>304.12092000000001</v>
      </c>
      <c r="AG1654" s="47">
        <f t="shared" si="577"/>
        <v>291.30199000000005</v>
      </c>
      <c r="AH1654" s="33">
        <f t="shared" si="578"/>
        <v>41.941801032784845</v>
      </c>
      <c r="AI1654" s="33">
        <f t="shared" si="579"/>
        <v>35.304957997792741</v>
      </c>
      <c r="AJ1654" s="25">
        <f t="shared" si="580"/>
        <v>4.1529236264037745</v>
      </c>
    </row>
    <row r="1655" spans="1:36" x14ac:dyDescent="0.45">
      <c r="A1655" s="60">
        <v>41482</v>
      </c>
      <c r="B1655" s="122">
        <v>1645</v>
      </c>
      <c r="C1655" s="89">
        <f t="shared" si="559"/>
        <v>19.509971097797397</v>
      </c>
      <c r="D1655" s="75">
        <f t="shared" si="560"/>
        <v>3.6310646162391156</v>
      </c>
      <c r="E1655" s="75">
        <f t="shared" si="561"/>
        <v>15.878906481558282</v>
      </c>
      <c r="G1655" s="111">
        <v>41482</v>
      </c>
      <c r="H1655" s="140">
        <v>1645</v>
      </c>
      <c r="I1655" s="149">
        <f t="shared" si="562"/>
        <v>2013</v>
      </c>
      <c r="J1655" s="13">
        <f t="shared" si="563"/>
        <v>7</v>
      </c>
      <c r="K1655" s="13">
        <f t="shared" si="564"/>
        <v>27</v>
      </c>
      <c r="L1655" s="144">
        <f t="shared" si="571"/>
        <v>208</v>
      </c>
      <c r="M1655" s="23">
        <f t="shared" si="565"/>
        <v>0.97012862473358386</v>
      </c>
      <c r="N1655" s="35">
        <f t="shared" si="566"/>
        <v>0.33293364904267192</v>
      </c>
      <c r="O1655" s="87">
        <f t="shared" si="567"/>
        <v>1.955155534118806</v>
      </c>
      <c r="P1655" s="142">
        <f t="shared" si="568"/>
        <v>38.789765732419404</v>
      </c>
      <c r="R1655" s="60">
        <v>41482</v>
      </c>
      <c r="S1655" s="122">
        <v>1645</v>
      </c>
      <c r="T1655" s="73">
        <f>'Calcul Es et Ea'!C1654</f>
        <v>28.248049999999999</v>
      </c>
      <c r="U1655" s="65">
        <f>'Calcul Es et Ea'!D1654</f>
        <v>16.428789999999999</v>
      </c>
      <c r="V1655" s="33">
        <f t="shared" si="572"/>
        <v>29.137320427564163</v>
      </c>
      <c r="W1655" s="33">
        <f t="shared" si="573"/>
        <v>25.337624802334282</v>
      </c>
      <c r="X1655" s="35">
        <f t="shared" si="574"/>
        <v>0.86959351205008772</v>
      </c>
      <c r="Y1655" s="25">
        <f t="shared" si="575"/>
        <v>19.509971097797397</v>
      </c>
      <c r="AA1655" s="60">
        <v>41482</v>
      </c>
      <c r="AB1655" s="122">
        <v>1645</v>
      </c>
      <c r="AC1655" s="73">
        <f t="shared" si="569"/>
        <v>28.248049999999999</v>
      </c>
      <c r="AD1655" s="65">
        <f t="shared" si="570"/>
        <v>16.428789999999999</v>
      </c>
      <c r="AE1655" s="33">
        <f>'Calcul Es et Ea'!I1654</f>
        <v>2.5235494159233762</v>
      </c>
      <c r="AF1655" s="47">
        <f t="shared" si="576"/>
        <v>301.40805</v>
      </c>
      <c r="AG1655" s="47">
        <f t="shared" si="577"/>
        <v>289.58879000000002</v>
      </c>
      <c r="AH1655" s="33">
        <f t="shared" si="578"/>
        <v>40.465161896296664</v>
      </c>
      <c r="AI1655" s="33">
        <f t="shared" si="579"/>
        <v>34.481716619962569</v>
      </c>
      <c r="AJ1655" s="25">
        <f t="shared" si="580"/>
        <v>3.6310646162391156</v>
      </c>
    </row>
    <row r="1656" spans="1:36" x14ac:dyDescent="0.45">
      <c r="A1656" s="60">
        <v>41483</v>
      </c>
      <c r="B1656" s="121">
        <v>1646</v>
      </c>
      <c r="C1656" s="89">
        <f t="shared" si="559"/>
        <v>20.888309460888841</v>
      </c>
      <c r="D1656" s="75">
        <f t="shared" si="560"/>
        <v>4.6998198864605092</v>
      </c>
      <c r="E1656" s="75">
        <f t="shared" si="561"/>
        <v>16.188489574428331</v>
      </c>
      <c r="G1656" s="111">
        <v>41483</v>
      </c>
      <c r="H1656" s="139">
        <v>1646</v>
      </c>
      <c r="I1656" s="149">
        <f t="shared" si="562"/>
        <v>2013</v>
      </c>
      <c r="J1656" s="13">
        <f t="shared" si="563"/>
        <v>7</v>
      </c>
      <c r="K1656" s="13">
        <f t="shared" si="564"/>
        <v>28</v>
      </c>
      <c r="L1656" s="144">
        <f t="shared" si="571"/>
        <v>209</v>
      </c>
      <c r="M1656" s="23">
        <f t="shared" si="565"/>
        <v>0.97037446801337024</v>
      </c>
      <c r="N1656" s="35">
        <f t="shared" si="566"/>
        <v>0.32879506457083052</v>
      </c>
      <c r="O1656" s="87">
        <f t="shared" si="567"/>
        <v>1.9497495217768881</v>
      </c>
      <c r="P1656" s="142">
        <f t="shared" si="568"/>
        <v>38.625533405516286</v>
      </c>
      <c r="R1656" s="60">
        <v>41483</v>
      </c>
      <c r="S1656" s="121">
        <v>1646</v>
      </c>
      <c r="T1656" s="73">
        <f>'Calcul Es et Ea'!C1655</f>
        <v>27.044060000000002</v>
      </c>
      <c r="U1656" s="65">
        <f>'Calcul Es et Ea'!D1655</f>
        <v>13.38034</v>
      </c>
      <c r="V1656" s="33">
        <f t="shared" si="572"/>
        <v>29.013955672887615</v>
      </c>
      <c r="W1656" s="33">
        <f t="shared" si="573"/>
        <v>27.127674624530961</v>
      </c>
      <c r="X1656" s="35">
        <f t="shared" si="574"/>
        <v>0.93498711207726459</v>
      </c>
      <c r="Y1656" s="25">
        <f t="shared" si="575"/>
        <v>20.888309460888841</v>
      </c>
      <c r="AA1656" s="60">
        <v>41483</v>
      </c>
      <c r="AB1656" s="121">
        <v>1646</v>
      </c>
      <c r="AC1656" s="73">
        <f t="shared" si="569"/>
        <v>27.044060000000002</v>
      </c>
      <c r="AD1656" s="65">
        <f t="shared" si="570"/>
        <v>13.38034</v>
      </c>
      <c r="AE1656" s="33">
        <f>'Calcul Es et Ea'!I1655</f>
        <v>2.012493021497928</v>
      </c>
      <c r="AF1656" s="47">
        <f t="shared" si="576"/>
        <v>300.20406000000003</v>
      </c>
      <c r="AG1656" s="47">
        <f t="shared" si="577"/>
        <v>286.54034000000001</v>
      </c>
      <c r="AH1656" s="33">
        <f t="shared" si="578"/>
        <v>39.822464965619581</v>
      </c>
      <c r="AI1656" s="33">
        <f t="shared" si="579"/>
        <v>33.052550750893445</v>
      </c>
      <c r="AJ1656" s="25">
        <f t="shared" si="580"/>
        <v>4.6998198864605092</v>
      </c>
    </row>
    <row r="1657" spans="1:36" x14ac:dyDescent="0.45">
      <c r="A1657" s="60">
        <v>41484</v>
      </c>
      <c r="B1657" s="122">
        <v>1647</v>
      </c>
      <c r="C1657" s="89">
        <f t="shared" si="559"/>
        <v>17.161813881937711</v>
      </c>
      <c r="D1657" s="75">
        <f t="shared" si="560"/>
        <v>3.5318490146843353</v>
      </c>
      <c r="E1657" s="75">
        <f t="shared" si="561"/>
        <v>13.629964867253376</v>
      </c>
      <c r="G1657" s="111">
        <v>41484</v>
      </c>
      <c r="H1657" s="140">
        <v>1647</v>
      </c>
      <c r="I1657" s="149">
        <f t="shared" si="562"/>
        <v>2013</v>
      </c>
      <c r="J1657" s="13">
        <f t="shared" si="563"/>
        <v>7</v>
      </c>
      <c r="K1657" s="13">
        <f t="shared" si="564"/>
        <v>29</v>
      </c>
      <c r="L1657" s="144">
        <f t="shared" si="571"/>
        <v>210</v>
      </c>
      <c r="M1657" s="23">
        <f t="shared" si="565"/>
        <v>0.97062908997765562</v>
      </c>
      <c r="N1657" s="35">
        <f t="shared" si="566"/>
        <v>0.32455905102537808</v>
      </c>
      <c r="O1657" s="87">
        <f t="shared" si="567"/>
        <v>1.9442440012667774</v>
      </c>
      <c r="P1657" s="142">
        <f t="shared" si="568"/>
        <v>38.45743162535318</v>
      </c>
      <c r="R1657" s="60">
        <v>41484</v>
      </c>
      <c r="S1657" s="122">
        <v>1647</v>
      </c>
      <c r="T1657" s="73">
        <f>'Calcul Es et Ea'!C1656</f>
        <v>24.94492</v>
      </c>
      <c r="U1657" s="65">
        <f>'Calcul Es et Ea'!D1656</f>
        <v>15.64076</v>
      </c>
      <c r="V1657" s="33">
        <f t="shared" si="572"/>
        <v>28.887684339700296</v>
      </c>
      <c r="W1657" s="33">
        <f t="shared" si="573"/>
        <v>22.288069976542481</v>
      </c>
      <c r="X1657" s="35">
        <f t="shared" si="574"/>
        <v>0.77154228474838404</v>
      </c>
      <c r="Y1657" s="25">
        <f t="shared" si="575"/>
        <v>17.161813881937711</v>
      </c>
      <c r="AA1657" s="60">
        <v>41484</v>
      </c>
      <c r="AB1657" s="122">
        <v>1647</v>
      </c>
      <c r="AC1657" s="73">
        <f t="shared" si="569"/>
        <v>24.94492</v>
      </c>
      <c r="AD1657" s="65">
        <f t="shared" si="570"/>
        <v>15.64076</v>
      </c>
      <c r="AE1657" s="33">
        <f>'Calcul Es et Ea'!I1656</f>
        <v>2.0358098710571504</v>
      </c>
      <c r="AF1657" s="47">
        <f t="shared" si="576"/>
        <v>298.10492000000005</v>
      </c>
      <c r="AG1657" s="47">
        <f t="shared" si="577"/>
        <v>288.80076000000003</v>
      </c>
      <c r="AH1657" s="33">
        <f t="shared" si="578"/>
        <v>38.720278150778874</v>
      </c>
      <c r="AI1657" s="33">
        <f t="shared" si="579"/>
        <v>34.107918796435577</v>
      </c>
      <c r="AJ1657" s="25">
        <f t="shared" si="580"/>
        <v>3.5318490146843353</v>
      </c>
    </row>
    <row r="1658" spans="1:36" x14ac:dyDescent="0.45">
      <c r="A1658" s="60">
        <v>41485</v>
      </c>
      <c r="B1658" s="122">
        <v>1648</v>
      </c>
      <c r="C1658" s="89">
        <f t="shared" si="559"/>
        <v>16.420912346431994</v>
      </c>
      <c r="D1658" s="75">
        <f t="shared" si="560"/>
        <v>3.3404120387605394</v>
      </c>
      <c r="E1658" s="75">
        <f t="shared" si="561"/>
        <v>13.080500307671453</v>
      </c>
      <c r="G1658" s="111">
        <v>41485</v>
      </c>
      <c r="H1658" s="140">
        <v>1648</v>
      </c>
      <c r="I1658" s="149">
        <f t="shared" si="562"/>
        <v>2013</v>
      </c>
      <c r="J1658" s="13">
        <f t="shared" si="563"/>
        <v>7</v>
      </c>
      <c r="K1658" s="13">
        <f t="shared" si="564"/>
        <v>30</v>
      </c>
      <c r="L1658" s="144">
        <f t="shared" si="571"/>
        <v>211</v>
      </c>
      <c r="M1658" s="23">
        <f t="shared" si="565"/>
        <v>0.97089241517645686</v>
      </c>
      <c r="N1658" s="35">
        <f t="shared" si="566"/>
        <v>0.32022686362854907</v>
      </c>
      <c r="O1658" s="87">
        <f t="shared" si="567"/>
        <v>1.9386418943235724</v>
      </c>
      <c r="P1658" s="142">
        <f t="shared" si="568"/>
        <v>38.285498938838103</v>
      </c>
      <c r="R1658" s="60">
        <v>41485</v>
      </c>
      <c r="S1658" s="122">
        <v>1648</v>
      </c>
      <c r="T1658" s="73">
        <f>'Calcul Es et Ea'!C1657</f>
        <v>23.575289999999999</v>
      </c>
      <c r="U1658" s="65">
        <f>'Calcul Es et Ea'!D1657</f>
        <v>14.980460000000001</v>
      </c>
      <c r="V1658" s="33">
        <f t="shared" si="572"/>
        <v>28.75853538289763</v>
      </c>
      <c r="W1658" s="33">
        <f t="shared" si="573"/>
        <v>21.325860190171422</v>
      </c>
      <c r="X1658" s="35">
        <f t="shared" si="574"/>
        <v>0.7415488969182229</v>
      </c>
      <c r="Y1658" s="25">
        <f t="shared" si="575"/>
        <v>16.420912346431994</v>
      </c>
      <c r="AA1658" s="60">
        <v>41485</v>
      </c>
      <c r="AB1658" s="122">
        <v>1648</v>
      </c>
      <c r="AC1658" s="73">
        <f t="shared" si="569"/>
        <v>23.575289999999999</v>
      </c>
      <c r="AD1658" s="65">
        <f t="shared" si="570"/>
        <v>14.980460000000001</v>
      </c>
      <c r="AE1658" s="33">
        <f>'Calcul Es et Ea'!I1657</f>
        <v>1.9822776207970436</v>
      </c>
      <c r="AF1658" s="47">
        <f t="shared" si="576"/>
        <v>296.73529000000002</v>
      </c>
      <c r="AG1658" s="47">
        <f t="shared" si="577"/>
        <v>288.14046000000002</v>
      </c>
      <c r="AH1658" s="33">
        <f t="shared" si="578"/>
        <v>38.013572742410226</v>
      </c>
      <c r="AI1658" s="33">
        <f t="shared" si="579"/>
        <v>33.797056200477485</v>
      </c>
      <c r="AJ1658" s="25">
        <f t="shared" si="580"/>
        <v>3.3404120387605394</v>
      </c>
    </row>
    <row r="1659" spans="1:36" x14ac:dyDescent="0.45">
      <c r="A1659" s="60">
        <v>41486</v>
      </c>
      <c r="B1659" s="121">
        <v>1649</v>
      </c>
      <c r="C1659" s="89">
        <f t="shared" si="559"/>
        <v>19.791987968817097</v>
      </c>
      <c r="D1659" s="75">
        <f t="shared" si="560"/>
        <v>4.0499786938896989</v>
      </c>
      <c r="E1659" s="75">
        <f t="shared" si="561"/>
        <v>15.742009274927398</v>
      </c>
      <c r="G1659" s="111">
        <v>41486</v>
      </c>
      <c r="H1659" s="139">
        <v>1649</v>
      </c>
      <c r="I1659" s="149">
        <f t="shared" si="562"/>
        <v>2013</v>
      </c>
      <c r="J1659" s="13">
        <f t="shared" si="563"/>
        <v>7</v>
      </c>
      <c r="K1659" s="13">
        <f t="shared" si="564"/>
        <v>31</v>
      </c>
      <c r="L1659" s="144">
        <f t="shared" si="571"/>
        <v>212</v>
      </c>
      <c r="M1659" s="23">
        <f t="shared" si="565"/>
        <v>0.9711643655808343</v>
      </c>
      <c r="N1659" s="35">
        <f t="shared" si="566"/>
        <v>0.31579978610096499</v>
      </c>
      <c r="O1659" s="87">
        <f t="shared" si="567"/>
        <v>1.9329460982393334</v>
      </c>
      <c r="P1659" s="142">
        <f t="shared" si="568"/>
        <v>38.10977482844693</v>
      </c>
      <c r="R1659" s="60">
        <v>41486</v>
      </c>
      <c r="S1659" s="121">
        <v>1649</v>
      </c>
      <c r="T1659" s="73">
        <f>'Calcul Es et Ea'!C1658</f>
        <v>30.336379999999998</v>
      </c>
      <c r="U1659" s="65">
        <f>'Calcul Es et Ea'!D1658</f>
        <v>17.735019999999999</v>
      </c>
      <c r="V1659" s="33">
        <f t="shared" si="572"/>
        <v>28.626538460136199</v>
      </c>
      <c r="W1659" s="33">
        <f t="shared" si="573"/>
        <v>25.70388047898324</v>
      </c>
      <c r="X1659" s="35">
        <f t="shared" si="574"/>
        <v>0.89790389832766904</v>
      </c>
      <c r="Y1659" s="25">
        <f t="shared" si="575"/>
        <v>19.791987968817097</v>
      </c>
      <c r="AA1659" s="60">
        <v>41486</v>
      </c>
      <c r="AB1659" s="121">
        <v>1649</v>
      </c>
      <c r="AC1659" s="73">
        <f t="shared" si="569"/>
        <v>30.336379999999998</v>
      </c>
      <c r="AD1659" s="65">
        <f t="shared" si="570"/>
        <v>17.735019999999999</v>
      </c>
      <c r="AE1659" s="33">
        <f>'Calcul Es et Ea'!I1658</f>
        <v>2.4140728615675595</v>
      </c>
      <c r="AF1659" s="47">
        <f t="shared" si="576"/>
        <v>303.49638000000004</v>
      </c>
      <c r="AG1659" s="47">
        <f t="shared" si="577"/>
        <v>290.89502000000005</v>
      </c>
      <c r="AH1659" s="33">
        <f t="shared" si="578"/>
        <v>41.598335622276473</v>
      </c>
      <c r="AI1659" s="33">
        <f t="shared" si="579"/>
        <v>35.108076720591477</v>
      </c>
      <c r="AJ1659" s="25">
        <f t="shared" si="580"/>
        <v>4.0499786938896989</v>
      </c>
    </row>
    <row r="1660" spans="1:36" x14ac:dyDescent="0.45">
      <c r="A1660" s="60">
        <v>41487</v>
      </c>
      <c r="B1660" s="122">
        <v>1650</v>
      </c>
      <c r="C1660" s="89">
        <f t="shared" si="559"/>
        <v>22.625938110785938</v>
      </c>
      <c r="D1660" s="75">
        <f t="shared" si="560"/>
        <v>4.4770680611954639</v>
      </c>
      <c r="E1660" s="75">
        <f t="shared" si="561"/>
        <v>18.148870049590474</v>
      </c>
      <c r="G1660" s="111">
        <v>41487</v>
      </c>
      <c r="H1660" s="140">
        <v>1650</v>
      </c>
      <c r="I1660" s="149">
        <f t="shared" si="562"/>
        <v>2013</v>
      </c>
      <c r="J1660" s="13">
        <f t="shared" si="563"/>
        <v>8</v>
      </c>
      <c r="K1660" s="13">
        <f t="shared" si="564"/>
        <v>1</v>
      </c>
      <c r="L1660" s="144">
        <f t="shared" si="571"/>
        <v>213</v>
      </c>
      <c r="M1660" s="23">
        <f t="shared" si="565"/>
        <v>0.9714448606060142</v>
      </c>
      <c r="N1660" s="35">
        <f t="shared" si="566"/>
        <v>0.31127913028124182</v>
      </c>
      <c r="O1660" s="87">
        <f t="shared" si="567"/>
        <v>1.9271594824351637</v>
      </c>
      <c r="P1660" s="142">
        <f t="shared" si="568"/>
        <v>37.93029972837688</v>
      </c>
      <c r="R1660" s="60">
        <v>41487</v>
      </c>
      <c r="S1660" s="122">
        <v>1650</v>
      </c>
      <c r="T1660" s="73">
        <f>'Calcul Es et Ea'!C1659</f>
        <v>34.785690000000002</v>
      </c>
      <c r="U1660" s="65">
        <f>'Calcul Es et Ea'!D1659</f>
        <v>18.161059999999999</v>
      </c>
      <c r="V1660" s="33">
        <f t="shared" si="572"/>
        <v>28.491723943967578</v>
      </c>
      <c r="W1660" s="33">
        <f t="shared" si="573"/>
        <v>29.384335208812907</v>
      </c>
      <c r="X1660" s="35">
        <f t="shared" si="574"/>
        <v>1</v>
      </c>
      <c r="Y1660" s="25">
        <f t="shared" si="575"/>
        <v>22.625938110785938</v>
      </c>
      <c r="AA1660" s="60">
        <v>41487</v>
      </c>
      <c r="AB1660" s="122">
        <v>1650</v>
      </c>
      <c r="AC1660" s="73">
        <f t="shared" si="569"/>
        <v>34.785690000000002</v>
      </c>
      <c r="AD1660" s="65">
        <f t="shared" si="570"/>
        <v>18.161059999999999</v>
      </c>
      <c r="AE1660" s="33">
        <f>'Calcul Es et Ea'!I1659</f>
        <v>2.634502667436065</v>
      </c>
      <c r="AF1660" s="47">
        <f t="shared" si="576"/>
        <v>307.94569000000001</v>
      </c>
      <c r="AG1660" s="47">
        <f t="shared" si="577"/>
        <v>291.32106000000005</v>
      </c>
      <c r="AH1660" s="33">
        <f t="shared" si="578"/>
        <v>44.091859375312168</v>
      </c>
      <c r="AI1660" s="33">
        <f t="shared" si="579"/>
        <v>35.314203820859078</v>
      </c>
      <c r="AJ1660" s="25">
        <f t="shared" si="580"/>
        <v>4.4770680611954639</v>
      </c>
    </row>
    <row r="1661" spans="1:36" x14ac:dyDescent="0.45">
      <c r="A1661" s="60">
        <v>41488</v>
      </c>
      <c r="B1661" s="122">
        <v>1651</v>
      </c>
      <c r="C1661" s="89">
        <f t="shared" si="559"/>
        <v>18.800209512415851</v>
      </c>
      <c r="D1661" s="75">
        <f t="shared" si="560"/>
        <v>3.9900516238964476</v>
      </c>
      <c r="E1661" s="75">
        <f t="shared" si="561"/>
        <v>14.810157888519402</v>
      </c>
      <c r="G1661" s="111">
        <v>41488</v>
      </c>
      <c r="H1661" s="140">
        <v>1651</v>
      </c>
      <c r="I1661" s="149">
        <f t="shared" si="562"/>
        <v>2013</v>
      </c>
      <c r="J1661" s="13">
        <f t="shared" si="563"/>
        <v>8</v>
      </c>
      <c r="K1661" s="13">
        <f t="shared" si="564"/>
        <v>2</v>
      </c>
      <c r="L1661" s="144">
        <f t="shared" si="571"/>
        <v>214</v>
      </c>
      <c r="M1661" s="23">
        <f t="shared" si="565"/>
        <v>0.97173381713526685</v>
      </c>
      <c r="N1661" s="35">
        <f t="shared" si="566"/>
        <v>0.30666623573726226</v>
      </c>
      <c r="O1661" s="87">
        <f t="shared" si="567"/>
        <v>1.9212848852877127</v>
      </c>
      <c r="P1661" s="142">
        <f t="shared" si="568"/>
        <v>37.747115041873769</v>
      </c>
      <c r="R1661" s="60">
        <v>41488</v>
      </c>
      <c r="S1661" s="122">
        <v>1651</v>
      </c>
      <c r="T1661" s="73">
        <f>'Calcul Es et Ea'!C1660</f>
        <v>27.809290000000001</v>
      </c>
      <c r="U1661" s="65">
        <f>'Calcul Es et Ea'!D1660</f>
        <v>16.219670000000001</v>
      </c>
      <c r="V1661" s="33">
        <f t="shared" si="572"/>
        <v>28.354122934853901</v>
      </c>
      <c r="W1661" s="33">
        <f t="shared" si="573"/>
        <v>24.415856509630974</v>
      </c>
      <c r="X1661" s="35">
        <f t="shared" si="574"/>
        <v>0.86110427628915054</v>
      </c>
      <c r="Y1661" s="25">
        <f t="shared" si="575"/>
        <v>18.800209512415851</v>
      </c>
      <c r="AA1661" s="60">
        <v>41488</v>
      </c>
      <c r="AB1661" s="122">
        <v>1651</v>
      </c>
      <c r="AC1661" s="73">
        <f t="shared" si="569"/>
        <v>27.809290000000001</v>
      </c>
      <c r="AD1661" s="65">
        <f t="shared" si="570"/>
        <v>16.219670000000001</v>
      </c>
      <c r="AE1661" s="33">
        <f>'Calcul Es et Ea'!I1660</f>
        <v>2.2150466043535042</v>
      </c>
      <c r="AF1661" s="47">
        <f t="shared" si="576"/>
        <v>300.96929</v>
      </c>
      <c r="AG1661" s="47">
        <f t="shared" si="577"/>
        <v>289.37967000000003</v>
      </c>
      <c r="AH1661" s="33">
        <f t="shared" si="578"/>
        <v>40.230055180468852</v>
      </c>
      <c r="AI1661" s="33">
        <f t="shared" si="579"/>
        <v>34.382223685215273</v>
      </c>
      <c r="AJ1661" s="25">
        <f t="shared" si="580"/>
        <v>3.9900516238964476</v>
      </c>
    </row>
    <row r="1662" spans="1:36" x14ac:dyDescent="0.45">
      <c r="A1662" s="60">
        <v>41489</v>
      </c>
      <c r="B1662" s="121">
        <v>1652</v>
      </c>
      <c r="C1662" s="89">
        <f t="shared" si="559"/>
        <v>18.996477477077317</v>
      </c>
      <c r="D1662" s="75">
        <f t="shared" si="560"/>
        <v>4.5776335318651924</v>
      </c>
      <c r="E1662" s="75">
        <f t="shared" si="561"/>
        <v>14.418843945212124</v>
      </c>
      <c r="G1662" s="111">
        <v>41489</v>
      </c>
      <c r="H1662" s="139">
        <v>1652</v>
      </c>
      <c r="I1662" s="149">
        <f t="shared" si="562"/>
        <v>2013</v>
      </c>
      <c r="J1662" s="13">
        <f t="shared" si="563"/>
        <v>8</v>
      </c>
      <c r="K1662" s="13">
        <f t="shared" si="564"/>
        <v>3</v>
      </c>
      <c r="L1662" s="144">
        <f t="shared" si="571"/>
        <v>215</v>
      </c>
      <c r="M1662" s="23">
        <f t="shared" si="565"/>
        <v>0.97203114954453662</v>
      </c>
      <c r="N1662" s="35">
        <f t="shared" si="566"/>
        <v>0.30196246936923454</v>
      </c>
      <c r="O1662" s="87">
        <f t="shared" si="567"/>
        <v>1.9153251112079921</v>
      </c>
      <c r="P1662" s="142">
        <f t="shared" si="568"/>
        <v>37.560263159628391</v>
      </c>
      <c r="R1662" s="60">
        <v>41489</v>
      </c>
      <c r="S1662" s="121">
        <v>1652</v>
      </c>
      <c r="T1662" s="73">
        <f>'Calcul Es et Ea'!C1661</f>
        <v>27.00939</v>
      </c>
      <c r="U1662" s="65">
        <f>'Calcul Es et Ea'!D1661</f>
        <v>15.0585</v>
      </c>
      <c r="V1662" s="33">
        <f t="shared" si="572"/>
        <v>28.213767274986463</v>
      </c>
      <c r="W1662" s="33">
        <f t="shared" si="573"/>
        <v>24.670749970230279</v>
      </c>
      <c r="X1662" s="35">
        <f t="shared" si="574"/>
        <v>0.87442239562607704</v>
      </c>
      <c r="Y1662" s="25">
        <f t="shared" si="575"/>
        <v>18.996477477077317</v>
      </c>
      <c r="AA1662" s="60">
        <v>41489</v>
      </c>
      <c r="AB1662" s="121">
        <v>1652</v>
      </c>
      <c r="AC1662" s="73">
        <f t="shared" si="569"/>
        <v>27.00939</v>
      </c>
      <c r="AD1662" s="65">
        <f t="shared" si="570"/>
        <v>15.0585</v>
      </c>
      <c r="AE1662" s="33">
        <f>'Calcul Es et Ea'!I1661</f>
        <v>1.8474930504988765</v>
      </c>
      <c r="AF1662" s="47">
        <f t="shared" si="576"/>
        <v>300.16939000000002</v>
      </c>
      <c r="AG1662" s="47">
        <f t="shared" si="577"/>
        <v>288.21850000000001</v>
      </c>
      <c r="AH1662" s="33">
        <f t="shared" si="578"/>
        <v>39.804072067046917</v>
      </c>
      <c r="AI1662" s="33">
        <f t="shared" si="579"/>
        <v>33.833685474681971</v>
      </c>
      <c r="AJ1662" s="25">
        <f t="shared" si="580"/>
        <v>4.5776335318651924</v>
      </c>
    </row>
    <row r="1663" spans="1:36" x14ac:dyDescent="0.45">
      <c r="A1663" s="60">
        <v>41490</v>
      </c>
      <c r="B1663" s="122">
        <v>1653</v>
      </c>
      <c r="C1663" s="89">
        <f t="shared" si="559"/>
        <v>21.744436256365098</v>
      </c>
      <c r="D1663" s="75">
        <f t="shared" si="560"/>
        <v>5.5977981074322134</v>
      </c>
      <c r="E1663" s="75">
        <f t="shared" si="561"/>
        <v>16.146638148932887</v>
      </c>
      <c r="G1663" s="111">
        <v>41490</v>
      </c>
      <c r="H1663" s="140">
        <v>1653</v>
      </c>
      <c r="I1663" s="149">
        <f t="shared" si="562"/>
        <v>2013</v>
      </c>
      <c r="J1663" s="13">
        <f t="shared" si="563"/>
        <v>8</v>
      </c>
      <c r="K1663" s="13">
        <f t="shared" si="564"/>
        <v>4</v>
      </c>
      <c r="L1663" s="144">
        <f t="shared" si="571"/>
        <v>216</v>
      </c>
      <c r="M1663" s="23">
        <f t="shared" si="565"/>
        <v>0.97233676972781347</v>
      </c>
      <c r="N1663" s="35">
        <f t="shared" si="566"/>
        <v>0.29716922500464871</v>
      </c>
      <c r="O1663" s="87">
        <f t="shared" si="567"/>
        <v>1.9092829279693182</v>
      </c>
      <c r="P1663" s="142">
        <f t="shared" si="568"/>
        <v>37.369787479126835</v>
      </c>
      <c r="R1663" s="60">
        <v>41490</v>
      </c>
      <c r="S1663" s="122">
        <v>1653</v>
      </c>
      <c r="T1663" s="73">
        <f>'Calcul Es et Ea'!C1662</f>
        <v>26.833850000000002</v>
      </c>
      <c r="U1663" s="65">
        <f>'Calcul Es et Ea'!D1662</f>
        <v>11.015309999999999</v>
      </c>
      <c r="V1663" s="33">
        <f t="shared" si="572"/>
        <v>28.070689562820917</v>
      </c>
      <c r="W1663" s="33">
        <f t="shared" si="573"/>
        <v>28.239527605668957</v>
      </c>
      <c r="X1663" s="35">
        <f t="shared" si="574"/>
        <v>1</v>
      </c>
      <c r="Y1663" s="25">
        <f t="shared" si="575"/>
        <v>21.744436256365098</v>
      </c>
      <c r="AA1663" s="60">
        <v>41490</v>
      </c>
      <c r="AB1663" s="122">
        <v>1653</v>
      </c>
      <c r="AC1663" s="73">
        <f t="shared" si="569"/>
        <v>26.833850000000002</v>
      </c>
      <c r="AD1663" s="65">
        <f t="shared" si="570"/>
        <v>11.015309999999999</v>
      </c>
      <c r="AE1663" s="33">
        <f>'Calcul Es et Ea'!I1662</f>
        <v>1.7240454651428991</v>
      </c>
      <c r="AF1663" s="47">
        <f t="shared" si="576"/>
        <v>299.99385000000001</v>
      </c>
      <c r="AG1663" s="47">
        <f t="shared" si="577"/>
        <v>284.17531000000002</v>
      </c>
      <c r="AH1663" s="33">
        <f t="shared" si="578"/>
        <v>39.711043527538244</v>
      </c>
      <c r="AI1663" s="33">
        <f t="shared" si="579"/>
        <v>31.974757760072936</v>
      </c>
      <c r="AJ1663" s="25">
        <f t="shared" si="580"/>
        <v>5.5977981074322134</v>
      </c>
    </row>
    <row r="1664" spans="1:36" x14ac:dyDescent="0.45">
      <c r="A1664" s="60">
        <v>41491</v>
      </c>
      <c r="B1664" s="122">
        <v>1654</v>
      </c>
      <c r="C1664" s="89">
        <f t="shared" si="559"/>
        <v>20.855711154569679</v>
      </c>
      <c r="D1664" s="75">
        <f t="shared" si="560"/>
        <v>5.2240813197064755</v>
      </c>
      <c r="E1664" s="75">
        <f t="shared" si="561"/>
        <v>15.631629834863205</v>
      </c>
      <c r="G1664" s="111">
        <v>41491</v>
      </c>
      <c r="H1664" s="140">
        <v>1654</v>
      </c>
      <c r="I1664" s="149">
        <f t="shared" si="562"/>
        <v>2013</v>
      </c>
      <c r="J1664" s="13">
        <f t="shared" si="563"/>
        <v>8</v>
      </c>
      <c r="K1664" s="13">
        <f t="shared" si="564"/>
        <v>5</v>
      </c>
      <c r="L1664" s="144">
        <f t="shared" si="571"/>
        <v>217</v>
      </c>
      <c r="M1664" s="23">
        <f t="shared" si="565"/>
        <v>0.97265058712324137</v>
      </c>
      <c r="N1664" s="35">
        <f t="shared" si="566"/>
        <v>0.29228792298525702</v>
      </c>
      <c r="O1664" s="87">
        <f t="shared" si="567"/>
        <v>1.9031610642802677</v>
      </c>
      <c r="P1664" s="142">
        <f t="shared" si="568"/>
        <v>37.175732424833143</v>
      </c>
      <c r="R1664" s="60">
        <v>41491</v>
      </c>
      <c r="S1664" s="122">
        <v>1654</v>
      </c>
      <c r="T1664" s="73">
        <f>'Calcul Es et Ea'!C1663</f>
        <v>27.03444</v>
      </c>
      <c r="U1664" s="65">
        <f>'Calcul Es et Ea'!D1663</f>
        <v>12.330209999999999</v>
      </c>
      <c r="V1664" s="33">
        <f t="shared" si="572"/>
        <v>27.924923168237665</v>
      </c>
      <c r="W1664" s="33">
        <f t="shared" si="573"/>
        <v>27.085339161778801</v>
      </c>
      <c r="X1664" s="35">
        <f t="shared" si="574"/>
        <v>0.96993424112930693</v>
      </c>
      <c r="Y1664" s="25">
        <f t="shared" si="575"/>
        <v>20.855711154569679</v>
      </c>
      <c r="AA1664" s="60">
        <v>41491</v>
      </c>
      <c r="AB1664" s="122">
        <v>1654</v>
      </c>
      <c r="AC1664" s="73">
        <f t="shared" si="569"/>
        <v>27.03444</v>
      </c>
      <c r="AD1664" s="65">
        <f t="shared" si="570"/>
        <v>12.330209999999999</v>
      </c>
      <c r="AE1664" s="33">
        <f>'Calcul Es et Ea'!I1663</f>
        <v>1.8332824639837049</v>
      </c>
      <c r="AF1664" s="47">
        <f t="shared" si="576"/>
        <v>300.19444000000004</v>
      </c>
      <c r="AG1664" s="47">
        <f t="shared" si="577"/>
        <v>285.49021000000005</v>
      </c>
      <c r="AH1664" s="33">
        <f t="shared" si="578"/>
        <v>39.817360788159</v>
      </c>
      <c r="AI1664" s="33">
        <f t="shared" si="579"/>
        <v>32.570676081882418</v>
      </c>
      <c r="AJ1664" s="25">
        <f t="shared" si="580"/>
        <v>5.2240813197064755</v>
      </c>
    </row>
    <row r="1665" spans="1:36" x14ac:dyDescent="0.45">
      <c r="A1665" s="60">
        <v>41492</v>
      </c>
      <c r="B1665" s="121">
        <v>1655</v>
      </c>
      <c r="C1665" s="89">
        <f t="shared" si="559"/>
        <v>20.433760641618679</v>
      </c>
      <c r="D1665" s="75">
        <f t="shared" si="560"/>
        <v>4.9796821057348035</v>
      </c>
      <c r="E1665" s="75">
        <f t="shared" si="561"/>
        <v>15.454078535883877</v>
      </c>
      <c r="G1665" s="111">
        <v>41492</v>
      </c>
      <c r="H1665" s="139">
        <v>1655</v>
      </c>
      <c r="I1665" s="149">
        <f t="shared" si="562"/>
        <v>2013</v>
      </c>
      <c r="J1665" s="13">
        <f t="shared" si="563"/>
        <v>8</v>
      </c>
      <c r="K1665" s="13">
        <f t="shared" si="564"/>
        <v>6</v>
      </c>
      <c r="L1665" s="144">
        <f t="shared" si="571"/>
        <v>218</v>
      </c>
      <c r="M1665" s="23">
        <f t="shared" si="565"/>
        <v>0.97297250873995333</v>
      </c>
      <c r="N1665" s="35">
        <f t="shared" si="566"/>
        <v>0.28732000974619459</v>
      </c>
      <c r="O1665" s="87">
        <f t="shared" si="567"/>
        <v>1.8969622075976822</v>
      </c>
      <c r="P1665" s="142">
        <f t="shared" si="568"/>
        <v>36.978143469074105</v>
      </c>
      <c r="R1665" s="60">
        <v>41492</v>
      </c>
      <c r="S1665" s="121">
        <v>1655</v>
      </c>
      <c r="T1665" s="73">
        <f>'Calcul Es et Ea'!C1664</f>
        <v>26.433309999999999</v>
      </c>
      <c r="U1665" s="65">
        <f>'Calcul Es et Ea'!D1664</f>
        <v>12.1668</v>
      </c>
      <c r="V1665" s="33">
        <f t="shared" si="572"/>
        <v>27.776502248229708</v>
      </c>
      <c r="W1665" s="33">
        <f t="shared" si="573"/>
        <v>26.537351482621663</v>
      </c>
      <c r="X1665" s="35">
        <f t="shared" si="574"/>
        <v>0.95538852392089724</v>
      </c>
      <c r="Y1665" s="25">
        <f t="shared" si="575"/>
        <v>20.433760641618679</v>
      </c>
      <c r="AA1665" s="60">
        <v>41492</v>
      </c>
      <c r="AB1665" s="121">
        <v>1655</v>
      </c>
      <c r="AC1665" s="73">
        <f t="shared" si="569"/>
        <v>26.433309999999999</v>
      </c>
      <c r="AD1665" s="65">
        <f t="shared" si="570"/>
        <v>12.1668</v>
      </c>
      <c r="AE1665" s="33">
        <f>'Calcul Es et Ea'!I1664</f>
        <v>1.8965593353833097</v>
      </c>
      <c r="AF1665" s="47">
        <f t="shared" si="576"/>
        <v>299.59331000000003</v>
      </c>
      <c r="AG1665" s="47">
        <f t="shared" si="577"/>
        <v>285.32680000000005</v>
      </c>
      <c r="AH1665" s="33">
        <f t="shared" si="578"/>
        <v>39.499385396571959</v>
      </c>
      <c r="AI1665" s="33">
        <f t="shared" si="579"/>
        <v>32.496168360443065</v>
      </c>
      <c r="AJ1665" s="25">
        <f t="shared" si="580"/>
        <v>4.9796821057348035</v>
      </c>
    </row>
    <row r="1666" spans="1:36" x14ac:dyDescent="0.45">
      <c r="A1666" s="60">
        <v>41493</v>
      </c>
      <c r="B1666" s="122">
        <v>1656</v>
      </c>
      <c r="C1666" s="89">
        <f t="shared" si="559"/>
        <v>17.784053262180347</v>
      </c>
      <c r="D1666" s="75">
        <f t="shared" si="560"/>
        <v>4.3314682426632061</v>
      </c>
      <c r="E1666" s="75">
        <f t="shared" si="561"/>
        <v>13.452585019517141</v>
      </c>
      <c r="G1666" s="111">
        <v>41493</v>
      </c>
      <c r="H1666" s="140">
        <v>1656</v>
      </c>
      <c r="I1666" s="149">
        <f t="shared" si="562"/>
        <v>2013</v>
      </c>
      <c r="J1666" s="13">
        <f t="shared" si="563"/>
        <v>8</v>
      </c>
      <c r="K1666" s="13">
        <f t="shared" si="564"/>
        <v>7</v>
      </c>
      <c r="L1666" s="144">
        <f t="shared" si="571"/>
        <v>219</v>
      </c>
      <c r="M1666" s="23">
        <f t="shared" si="565"/>
        <v>0.97330243918562676</v>
      </c>
      <c r="N1666" s="35">
        <f t="shared" si="566"/>
        <v>0.28226695738737068</v>
      </c>
      <c r="O1666" s="87">
        <f t="shared" si="567"/>
        <v>1.8906890021740361</v>
      </c>
      <c r="P1666" s="142">
        <f t="shared" si="568"/>
        <v>36.777067153490719</v>
      </c>
      <c r="R1666" s="60">
        <v>41493</v>
      </c>
      <c r="S1666" s="122">
        <v>1656</v>
      </c>
      <c r="T1666" s="73">
        <f>'Calcul Es et Ea'!C1665</f>
        <v>25.790130000000001</v>
      </c>
      <c r="U1666" s="65">
        <f>'Calcul Es et Ea'!D1665</f>
        <v>14.8652</v>
      </c>
      <c r="V1666" s="33">
        <f t="shared" si="572"/>
        <v>27.625461763016091</v>
      </c>
      <c r="W1666" s="33">
        <f t="shared" si="573"/>
        <v>23.096173067766681</v>
      </c>
      <c r="X1666" s="35">
        <f t="shared" si="574"/>
        <v>0.83604658868316017</v>
      </c>
      <c r="Y1666" s="25">
        <f t="shared" si="575"/>
        <v>17.784053262180347</v>
      </c>
      <c r="AA1666" s="60">
        <v>41493</v>
      </c>
      <c r="AB1666" s="122">
        <v>1656</v>
      </c>
      <c r="AC1666" s="73">
        <f t="shared" si="569"/>
        <v>25.790130000000001</v>
      </c>
      <c r="AD1666" s="65">
        <f t="shared" si="570"/>
        <v>14.8652</v>
      </c>
      <c r="AE1666" s="33">
        <f>'Calcul Es et Ea'!I1665</f>
        <v>1.7917195688932341</v>
      </c>
      <c r="AF1666" s="47">
        <f t="shared" si="576"/>
        <v>298.95013</v>
      </c>
      <c r="AG1666" s="47">
        <f t="shared" si="577"/>
        <v>288.02520000000004</v>
      </c>
      <c r="AH1666" s="33">
        <f t="shared" si="578"/>
        <v>39.161280113898201</v>
      </c>
      <c r="AI1666" s="33">
        <f t="shared" si="579"/>
        <v>33.743011558856338</v>
      </c>
      <c r="AJ1666" s="25">
        <f t="shared" si="580"/>
        <v>4.3314682426632061</v>
      </c>
    </row>
    <row r="1667" spans="1:36" x14ac:dyDescent="0.45">
      <c r="A1667" s="60">
        <v>41494</v>
      </c>
      <c r="B1667" s="122">
        <v>1657</v>
      </c>
      <c r="C1667" s="89">
        <f t="shared" si="559"/>
        <v>18.813903157467113</v>
      </c>
      <c r="D1667" s="75">
        <f t="shared" si="560"/>
        <v>4.4923423627080492</v>
      </c>
      <c r="E1667" s="75">
        <f t="shared" si="561"/>
        <v>14.321560794759064</v>
      </c>
      <c r="G1667" s="111">
        <v>41494</v>
      </c>
      <c r="H1667" s="140">
        <v>1657</v>
      </c>
      <c r="I1667" s="149">
        <f t="shared" si="562"/>
        <v>2013</v>
      </c>
      <c r="J1667" s="13">
        <f t="shared" si="563"/>
        <v>8</v>
      </c>
      <c r="K1667" s="13">
        <f t="shared" si="564"/>
        <v>8</v>
      </c>
      <c r="L1667" s="144">
        <f t="shared" si="571"/>
        <v>220</v>
      </c>
      <c r="M1667" s="23">
        <f t="shared" si="565"/>
        <v>0.97364028069474995</v>
      </c>
      <c r="N1667" s="35">
        <f t="shared" si="566"/>
        <v>0.27713026323725298</v>
      </c>
      <c r="O1667" s="87">
        <f t="shared" si="567"/>
        <v>1.884344047332851</v>
      </c>
      <c r="P1667" s="142">
        <f t="shared" si="568"/>
        <v>36.572551110914624</v>
      </c>
      <c r="R1667" s="60">
        <v>41494</v>
      </c>
      <c r="S1667" s="122">
        <v>1657</v>
      </c>
      <c r="T1667" s="73">
        <f>'Calcul Es et Ea'!C1666</f>
        <v>26.969950000000001</v>
      </c>
      <c r="U1667" s="65">
        <f>'Calcul Es et Ea'!D1666</f>
        <v>14.60596</v>
      </c>
      <c r="V1667" s="33">
        <f t="shared" si="572"/>
        <v>27.471837492474631</v>
      </c>
      <c r="W1667" s="33">
        <f t="shared" si="573"/>
        <v>24.433640464243005</v>
      </c>
      <c r="X1667" s="35">
        <f t="shared" si="574"/>
        <v>0.88940685059512747</v>
      </c>
      <c r="Y1667" s="25">
        <f t="shared" si="575"/>
        <v>18.813903157467113</v>
      </c>
      <c r="AA1667" s="60">
        <v>41494</v>
      </c>
      <c r="AB1667" s="122">
        <v>1657</v>
      </c>
      <c r="AC1667" s="73">
        <f t="shared" si="569"/>
        <v>26.969950000000001</v>
      </c>
      <c r="AD1667" s="65">
        <f t="shared" si="570"/>
        <v>14.60596</v>
      </c>
      <c r="AE1667" s="33">
        <f>'Calcul Es et Ea'!I1666</f>
        <v>1.9623900266380054</v>
      </c>
      <c r="AF1667" s="47">
        <f t="shared" si="576"/>
        <v>300.12995000000001</v>
      </c>
      <c r="AG1667" s="47">
        <f t="shared" si="577"/>
        <v>287.76596000000001</v>
      </c>
      <c r="AH1667" s="33">
        <f t="shared" si="578"/>
        <v>39.783156367078327</v>
      </c>
      <c r="AI1667" s="33">
        <f t="shared" si="579"/>
        <v>33.6216925154446</v>
      </c>
      <c r="AJ1667" s="25">
        <f t="shared" si="580"/>
        <v>4.4923423627080492</v>
      </c>
    </row>
    <row r="1668" spans="1:36" x14ac:dyDescent="0.45">
      <c r="A1668" s="60">
        <v>41495</v>
      </c>
      <c r="B1668" s="121">
        <v>1658</v>
      </c>
      <c r="C1668" s="89">
        <f t="shared" si="559"/>
        <v>18.202011908225753</v>
      </c>
      <c r="D1668" s="75">
        <f t="shared" si="560"/>
        <v>4.1935991663002161</v>
      </c>
      <c r="E1668" s="75">
        <f t="shared" si="561"/>
        <v>14.008412741925536</v>
      </c>
      <c r="G1668" s="111">
        <v>41495</v>
      </c>
      <c r="H1668" s="139">
        <v>1658</v>
      </c>
      <c r="I1668" s="149">
        <f t="shared" si="562"/>
        <v>2013</v>
      </c>
      <c r="J1668" s="13">
        <f t="shared" si="563"/>
        <v>8</v>
      </c>
      <c r="K1668" s="13">
        <f t="shared" si="564"/>
        <v>9</v>
      </c>
      <c r="L1668" s="144">
        <f t="shared" si="571"/>
        <v>221</v>
      </c>
      <c r="M1668" s="23">
        <f t="shared" si="565"/>
        <v>0.97398593315759263</v>
      </c>
      <c r="N1668" s="35">
        <f t="shared" si="566"/>
        <v>0.2719114494091775</v>
      </c>
      <c r="O1668" s="87">
        <f t="shared" si="567"/>
        <v>1.877929895965299</v>
      </c>
      <c r="P1668" s="142">
        <f t="shared" si="568"/>
        <v>36.364644087523033</v>
      </c>
      <c r="R1668" s="60">
        <v>41495</v>
      </c>
      <c r="S1668" s="121">
        <v>1658</v>
      </c>
      <c r="T1668" s="73">
        <f>'Calcul Es et Ea'!C1667</f>
        <v>26.018319999999999</v>
      </c>
      <c r="U1668" s="65">
        <f>'Calcul Es et Ea'!D1667</f>
        <v>14.31278</v>
      </c>
      <c r="V1668" s="33">
        <f t="shared" si="572"/>
        <v>27.315666052783804</v>
      </c>
      <c r="W1668" s="33">
        <f t="shared" si="573"/>
        <v>23.638976504189287</v>
      </c>
      <c r="X1668" s="35">
        <f t="shared" si="574"/>
        <v>0.86539996712912604</v>
      </c>
      <c r="Y1668" s="25">
        <f t="shared" si="575"/>
        <v>18.202011908225753</v>
      </c>
      <c r="AA1668" s="60">
        <v>41495</v>
      </c>
      <c r="AB1668" s="121">
        <v>1658</v>
      </c>
      <c r="AC1668" s="73">
        <f t="shared" si="569"/>
        <v>26.018319999999999</v>
      </c>
      <c r="AD1668" s="65">
        <f t="shared" si="570"/>
        <v>14.31278</v>
      </c>
      <c r="AE1668" s="33">
        <f>'Calcul Es et Ea'!I1667</f>
        <v>2.0233407156050847</v>
      </c>
      <c r="AF1668" s="47">
        <f t="shared" si="576"/>
        <v>299.17832000000004</v>
      </c>
      <c r="AG1668" s="47">
        <f t="shared" si="577"/>
        <v>287.47278</v>
      </c>
      <c r="AH1668" s="33">
        <f t="shared" si="578"/>
        <v>39.280985019789711</v>
      </c>
      <c r="AI1668" s="33">
        <f t="shared" si="579"/>
        <v>33.484884756137397</v>
      </c>
      <c r="AJ1668" s="25">
        <f t="shared" si="580"/>
        <v>4.1935991663002161</v>
      </c>
    </row>
    <row r="1669" spans="1:36" x14ac:dyDescent="0.45">
      <c r="A1669" s="60">
        <v>41496</v>
      </c>
      <c r="B1669" s="122">
        <v>1659</v>
      </c>
      <c r="C1669" s="89">
        <f t="shared" si="559"/>
        <v>19.914125436559221</v>
      </c>
      <c r="D1669" s="75">
        <f t="shared" si="560"/>
        <v>5.3503184849626635</v>
      </c>
      <c r="E1669" s="75">
        <f t="shared" si="561"/>
        <v>14.563806951596558</v>
      </c>
      <c r="G1669" s="111">
        <v>41496</v>
      </c>
      <c r="H1669" s="140">
        <v>1659</v>
      </c>
      <c r="I1669" s="149">
        <f t="shared" si="562"/>
        <v>2013</v>
      </c>
      <c r="J1669" s="13">
        <f t="shared" si="563"/>
        <v>8</v>
      </c>
      <c r="K1669" s="13">
        <f t="shared" si="564"/>
        <v>10</v>
      </c>
      <c r="L1669" s="144">
        <f t="shared" si="571"/>
        <v>222</v>
      </c>
      <c r="M1669" s="23">
        <f t="shared" si="565"/>
        <v>0.97433929414987031</v>
      </c>
      <c r="N1669" s="35">
        <f t="shared" si="566"/>
        <v>0.26661206235031204</v>
      </c>
      <c r="O1669" s="87">
        <f t="shared" si="567"/>
        <v>1.871449053240708</v>
      </c>
      <c r="P1669" s="142">
        <f t="shared" si="568"/>
        <v>36.153395965122442</v>
      </c>
      <c r="R1669" s="60">
        <v>41496</v>
      </c>
      <c r="S1669" s="122">
        <v>1659</v>
      </c>
      <c r="T1669" s="73">
        <f>'Calcul Es et Ea'!C1668</f>
        <v>25.706579999999999</v>
      </c>
      <c r="U1669" s="65">
        <f>'Calcul Es et Ea'!D1668</f>
        <v>11.531169999999999</v>
      </c>
      <c r="V1669" s="33">
        <f t="shared" si="572"/>
        <v>27.156984913161377</v>
      </c>
      <c r="W1669" s="33">
        <f t="shared" si="573"/>
        <v>25.862500566960026</v>
      </c>
      <c r="X1669" s="35">
        <f t="shared" si="574"/>
        <v>0.95233328183004617</v>
      </c>
      <c r="Y1669" s="25">
        <f t="shared" si="575"/>
        <v>19.914125436559221</v>
      </c>
      <c r="AA1669" s="60">
        <v>41496</v>
      </c>
      <c r="AB1669" s="122">
        <v>1659</v>
      </c>
      <c r="AC1669" s="73">
        <f t="shared" si="569"/>
        <v>25.706579999999999</v>
      </c>
      <c r="AD1669" s="65">
        <f t="shared" si="570"/>
        <v>11.531169999999999</v>
      </c>
      <c r="AE1669" s="33">
        <f>'Calcul Es et Ea'!I1668</f>
        <v>1.6467405270461628</v>
      </c>
      <c r="AF1669" s="47">
        <f t="shared" si="576"/>
        <v>298.86658</v>
      </c>
      <c r="AG1669" s="47">
        <f t="shared" si="577"/>
        <v>284.69117</v>
      </c>
      <c r="AH1669" s="33">
        <f t="shared" si="578"/>
        <v>39.117519590198235</v>
      </c>
      <c r="AI1669" s="33">
        <f t="shared" si="579"/>
        <v>32.207564280975475</v>
      </c>
      <c r="AJ1669" s="25">
        <f t="shared" si="580"/>
        <v>5.3503184849626635</v>
      </c>
    </row>
    <row r="1670" spans="1:36" x14ac:dyDescent="0.45">
      <c r="A1670" s="60">
        <v>41497</v>
      </c>
      <c r="B1670" s="122">
        <v>1660</v>
      </c>
      <c r="C1670" s="89">
        <f t="shared" si="559"/>
        <v>19.997917760819536</v>
      </c>
      <c r="D1670" s="75">
        <f t="shared" si="560"/>
        <v>5.3604053817701462</v>
      </c>
      <c r="E1670" s="75">
        <f t="shared" si="561"/>
        <v>14.63751237904939</v>
      </c>
      <c r="G1670" s="111">
        <v>41497</v>
      </c>
      <c r="H1670" s="140">
        <v>1660</v>
      </c>
      <c r="I1670" s="149">
        <f t="shared" si="562"/>
        <v>2013</v>
      </c>
      <c r="J1670" s="13">
        <f t="shared" si="563"/>
        <v>8</v>
      </c>
      <c r="K1670" s="13">
        <f t="shared" si="564"/>
        <v>11</v>
      </c>
      <c r="L1670" s="144">
        <f t="shared" si="571"/>
        <v>223</v>
      </c>
      <c r="M1670" s="23">
        <f t="shared" si="565"/>
        <v>0.97470025896309476</v>
      </c>
      <c r="N1670" s="35">
        <f t="shared" si="566"/>
        <v>0.26123367238341294</v>
      </c>
      <c r="O1670" s="87">
        <f t="shared" si="567"/>
        <v>1.8649039755233197</v>
      </c>
      <c r="P1670" s="142">
        <f t="shared" si="568"/>
        <v>35.938857783407613</v>
      </c>
      <c r="R1670" s="60">
        <v>41497</v>
      </c>
      <c r="S1670" s="122">
        <v>1660</v>
      </c>
      <c r="T1670" s="73">
        <f>'Calcul Es et Ea'!C1669</f>
        <v>28.331990000000001</v>
      </c>
      <c r="U1670" s="65">
        <f>'Calcul Es et Ea'!D1669</f>
        <v>13.86586</v>
      </c>
      <c r="V1670" s="33">
        <f t="shared" si="572"/>
        <v>26.995832412584463</v>
      </c>
      <c r="W1670" s="33">
        <f t="shared" si="573"/>
        <v>25.9713217672981</v>
      </c>
      <c r="X1670" s="35">
        <f t="shared" si="574"/>
        <v>0.9620493034025217</v>
      </c>
      <c r="Y1670" s="25">
        <f t="shared" si="575"/>
        <v>19.997917760819536</v>
      </c>
      <c r="AA1670" s="60">
        <v>41497</v>
      </c>
      <c r="AB1670" s="122">
        <v>1660</v>
      </c>
      <c r="AC1670" s="73">
        <f t="shared" si="569"/>
        <v>28.331990000000001</v>
      </c>
      <c r="AD1670" s="65">
        <f t="shared" si="570"/>
        <v>13.86586</v>
      </c>
      <c r="AE1670" s="33">
        <f>'Calcul Es et Ea'!I1669</f>
        <v>1.7814795660677134</v>
      </c>
      <c r="AF1670" s="47">
        <f t="shared" si="576"/>
        <v>301.49199000000004</v>
      </c>
      <c r="AG1670" s="47">
        <f t="shared" si="577"/>
        <v>287.02586000000002</v>
      </c>
      <c r="AH1670" s="33">
        <f t="shared" si="578"/>
        <v>40.510257770352617</v>
      </c>
      <c r="AI1670" s="33">
        <f t="shared" si="579"/>
        <v>33.277140528533842</v>
      </c>
      <c r="AJ1670" s="25">
        <f t="shared" si="580"/>
        <v>5.3604053817701462</v>
      </c>
    </row>
    <row r="1671" spans="1:36" x14ac:dyDescent="0.45">
      <c r="A1671" s="60">
        <v>41498</v>
      </c>
      <c r="B1671" s="121">
        <v>1661</v>
      </c>
      <c r="C1671" s="89">
        <f t="shared" si="559"/>
        <v>18.078382796869406</v>
      </c>
      <c r="D1671" s="75">
        <f t="shared" si="560"/>
        <v>4.6849441416329229</v>
      </c>
      <c r="E1671" s="75">
        <f t="shared" si="561"/>
        <v>13.393438655236483</v>
      </c>
      <c r="G1671" s="111">
        <v>41498</v>
      </c>
      <c r="H1671" s="139">
        <v>1661</v>
      </c>
      <c r="I1671" s="149">
        <f t="shared" si="562"/>
        <v>2013</v>
      </c>
      <c r="J1671" s="13">
        <f t="shared" si="563"/>
        <v>8</v>
      </c>
      <c r="K1671" s="13">
        <f t="shared" si="564"/>
        <v>12</v>
      </c>
      <c r="L1671" s="144">
        <f t="shared" si="571"/>
        <v>224</v>
      </c>
      <c r="M1671" s="23">
        <f t="shared" si="565"/>
        <v>0.97506872063560157</v>
      </c>
      <c r="N1671" s="35">
        <f t="shared" si="566"/>
        <v>0.25577787324150192</v>
      </c>
      <c r="O1671" s="87">
        <f t="shared" si="567"/>
        <v>1.8582970694873679</v>
      </c>
      <c r="P1671" s="142">
        <f t="shared" si="568"/>
        <v>35.721081762040363</v>
      </c>
      <c r="R1671" s="60">
        <v>41498</v>
      </c>
      <c r="S1671" s="121">
        <v>1661</v>
      </c>
      <c r="T1671" s="73">
        <f>'Calcul Es et Ea'!C1670</f>
        <v>25.880410000000001</v>
      </c>
      <c r="U1671" s="65">
        <f>'Calcul Es et Ea'!D1670</f>
        <v>13.91352</v>
      </c>
      <c r="V1671" s="33">
        <f t="shared" si="572"/>
        <v>26.832247776374242</v>
      </c>
      <c r="W1671" s="33">
        <f t="shared" si="573"/>
        <v>23.478419216713515</v>
      </c>
      <c r="X1671" s="35">
        <f t="shared" si="574"/>
        <v>0.87500754362391631</v>
      </c>
      <c r="Y1671" s="25">
        <f t="shared" si="575"/>
        <v>18.078382796869406</v>
      </c>
      <c r="AA1671" s="60">
        <v>41498</v>
      </c>
      <c r="AB1671" s="121">
        <v>1661</v>
      </c>
      <c r="AC1671" s="73">
        <f t="shared" si="569"/>
        <v>25.880410000000001</v>
      </c>
      <c r="AD1671" s="65">
        <f t="shared" si="570"/>
        <v>13.91352</v>
      </c>
      <c r="AE1671" s="33">
        <f>'Calcul Es et Ea'!I1670</f>
        <v>1.7375429802491382</v>
      </c>
      <c r="AF1671" s="47">
        <f t="shared" si="576"/>
        <v>299.04041000000001</v>
      </c>
      <c r="AG1671" s="47">
        <f t="shared" si="577"/>
        <v>287.07352000000003</v>
      </c>
      <c r="AH1671" s="33">
        <f t="shared" si="578"/>
        <v>39.208606833061722</v>
      </c>
      <c r="AI1671" s="33">
        <f t="shared" si="579"/>
        <v>33.29924841227745</v>
      </c>
      <c r="AJ1671" s="25">
        <f t="shared" si="580"/>
        <v>4.6849441416329229</v>
      </c>
    </row>
    <row r="1672" spans="1:36" x14ac:dyDescent="0.45">
      <c r="A1672" s="60">
        <v>41499</v>
      </c>
      <c r="B1672" s="122">
        <v>1662</v>
      </c>
      <c r="C1672" s="89">
        <f t="shared" si="559"/>
        <v>20.14240083127034</v>
      </c>
      <c r="D1672" s="75">
        <f t="shared" si="560"/>
        <v>5.8573029398156438</v>
      </c>
      <c r="E1672" s="75">
        <f t="shared" si="561"/>
        <v>14.285097891454697</v>
      </c>
      <c r="G1672" s="111">
        <v>41499</v>
      </c>
      <c r="H1672" s="140">
        <v>1662</v>
      </c>
      <c r="I1672" s="149">
        <f t="shared" si="562"/>
        <v>2013</v>
      </c>
      <c r="J1672" s="13">
        <f t="shared" si="563"/>
        <v>8</v>
      </c>
      <c r="K1672" s="13">
        <f t="shared" si="564"/>
        <v>13</v>
      </c>
      <c r="L1672" s="144">
        <f t="shared" si="571"/>
        <v>225</v>
      </c>
      <c r="M1672" s="23">
        <f t="shared" si="565"/>
        <v>0.97544456998424511</v>
      </c>
      <c r="N1672" s="35">
        <f t="shared" si="566"/>
        <v>0.25024628159561113</v>
      </c>
      <c r="O1672" s="87">
        <f t="shared" si="567"/>
        <v>1.8516306914223626</v>
      </c>
      <c r="P1672" s="142">
        <f t="shared" si="568"/>
        <v>35.500121322391635</v>
      </c>
      <c r="R1672" s="60">
        <v>41499</v>
      </c>
      <c r="S1672" s="122">
        <v>1662</v>
      </c>
      <c r="T1672" s="73">
        <f>'Calcul Es et Ea'!C1671</f>
        <v>24.353069999999999</v>
      </c>
      <c r="U1672" s="65">
        <f>'Calcul Es et Ea'!D1671</f>
        <v>9.3121589999999994</v>
      </c>
      <c r="V1672" s="33">
        <f t="shared" si="572"/>
        <v>26.666271132527701</v>
      </c>
      <c r="W1672" s="33">
        <f t="shared" si="573"/>
        <v>26.158962118532909</v>
      </c>
      <c r="X1672" s="35">
        <f t="shared" si="574"/>
        <v>0.98097562979564945</v>
      </c>
      <c r="Y1672" s="25">
        <f t="shared" si="575"/>
        <v>20.14240083127034</v>
      </c>
      <c r="AA1672" s="60">
        <v>41499</v>
      </c>
      <c r="AB1672" s="122">
        <v>1662</v>
      </c>
      <c r="AC1672" s="73">
        <f t="shared" si="569"/>
        <v>24.353069999999999</v>
      </c>
      <c r="AD1672" s="65">
        <f t="shared" si="570"/>
        <v>9.3121589999999994</v>
      </c>
      <c r="AE1672" s="33">
        <f>'Calcul Es et Ea'!I1671</f>
        <v>1.4283899278866399</v>
      </c>
      <c r="AF1672" s="47">
        <f t="shared" si="576"/>
        <v>297.51307000000003</v>
      </c>
      <c r="AG1672" s="47">
        <f t="shared" si="577"/>
        <v>282.47215900000003</v>
      </c>
      <c r="AH1672" s="33">
        <f t="shared" si="578"/>
        <v>38.413695624616906</v>
      </c>
      <c r="AI1672" s="33">
        <f t="shared" si="579"/>
        <v>31.215082759785243</v>
      </c>
      <c r="AJ1672" s="25">
        <f t="shared" si="580"/>
        <v>5.8573029398156438</v>
      </c>
    </row>
    <row r="1673" spans="1:36" x14ac:dyDescent="0.45">
      <c r="A1673" s="60">
        <v>41500</v>
      </c>
      <c r="B1673" s="122">
        <v>1663</v>
      </c>
      <c r="C1673" s="89">
        <f t="shared" si="559"/>
        <v>20.854030622723691</v>
      </c>
      <c r="D1673" s="75">
        <f t="shared" si="560"/>
        <v>6.0287445260314101</v>
      </c>
      <c r="E1673" s="75">
        <f t="shared" si="561"/>
        <v>14.825286096692281</v>
      </c>
      <c r="G1673" s="111">
        <v>41500</v>
      </c>
      <c r="H1673" s="140">
        <v>1663</v>
      </c>
      <c r="I1673" s="149">
        <f t="shared" si="562"/>
        <v>2013</v>
      </c>
      <c r="J1673" s="13">
        <f t="shared" si="563"/>
        <v>8</v>
      </c>
      <c r="K1673" s="13">
        <f t="shared" si="564"/>
        <v>14</v>
      </c>
      <c r="L1673" s="144">
        <f t="shared" si="571"/>
        <v>226</v>
      </c>
      <c r="M1673" s="23">
        <f t="shared" si="565"/>
        <v>0.97582769563675187</v>
      </c>
      <c r="N1673" s="35">
        <f t="shared" si="566"/>
        <v>0.24464053657572624</v>
      </c>
      <c r="O1673" s="87">
        <f t="shared" si="567"/>
        <v>1.8449071467203033</v>
      </c>
      <c r="P1673" s="142">
        <f t="shared" si="568"/>
        <v>35.276031108788807</v>
      </c>
      <c r="R1673" s="60">
        <v>41500</v>
      </c>
      <c r="S1673" s="122">
        <v>1663</v>
      </c>
      <c r="T1673" s="73">
        <f>'Calcul Es et Ea'!C1672</f>
        <v>27.109780000000001</v>
      </c>
      <c r="U1673" s="65">
        <f>'Calcul Es et Ea'!D1672</f>
        <v>10.78182</v>
      </c>
      <c r="V1673" s="33">
        <f t="shared" si="572"/>
        <v>26.497943527677801</v>
      </c>
      <c r="W1673" s="33">
        <f t="shared" si="573"/>
        <v>27.083156652887912</v>
      </c>
      <c r="X1673" s="35">
        <f t="shared" si="574"/>
        <v>1</v>
      </c>
      <c r="Y1673" s="25">
        <f t="shared" si="575"/>
        <v>20.854030622723691</v>
      </c>
      <c r="AA1673" s="60">
        <v>41500</v>
      </c>
      <c r="AB1673" s="122">
        <v>1663</v>
      </c>
      <c r="AC1673" s="73">
        <f t="shared" si="569"/>
        <v>27.109780000000001</v>
      </c>
      <c r="AD1673" s="65">
        <f t="shared" si="570"/>
        <v>10.78182</v>
      </c>
      <c r="AE1673" s="33">
        <f>'Calcul Es et Ea'!I1672</f>
        <v>1.5075951407152133</v>
      </c>
      <c r="AF1673" s="47">
        <f t="shared" si="576"/>
        <v>300.26978000000003</v>
      </c>
      <c r="AG1673" s="47">
        <f t="shared" si="577"/>
        <v>283.94182000000001</v>
      </c>
      <c r="AH1673" s="33">
        <f t="shared" si="578"/>
        <v>39.857347797358919</v>
      </c>
      <c r="AI1673" s="33">
        <f t="shared" si="579"/>
        <v>31.869800155729244</v>
      </c>
      <c r="AJ1673" s="25">
        <f t="shared" si="580"/>
        <v>6.0287445260314101</v>
      </c>
    </row>
    <row r="1674" spans="1:36" x14ac:dyDescent="0.45">
      <c r="A1674" s="60">
        <v>41501</v>
      </c>
      <c r="B1674" s="121">
        <v>1664</v>
      </c>
      <c r="C1674" s="89">
        <f t="shared" si="559"/>
        <v>21.899138791413936</v>
      </c>
      <c r="D1674" s="75">
        <f t="shared" si="560"/>
        <v>5.9418048104504564</v>
      </c>
      <c r="E1674" s="75">
        <f t="shared" si="561"/>
        <v>15.95733398096348</v>
      </c>
      <c r="G1674" s="111">
        <v>41501</v>
      </c>
      <c r="H1674" s="139">
        <v>1664</v>
      </c>
      <c r="I1674" s="149">
        <f t="shared" si="562"/>
        <v>2013</v>
      </c>
      <c r="J1674" s="13">
        <f t="shared" si="563"/>
        <v>8</v>
      </c>
      <c r="K1674" s="13">
        <f t="shared" si="564"/>
        <v>15</v>
      </c>
      <c r="L1674" s="144">
        <f t="shared" si="571"/>
        <v>227</v>
      </c>
      <c r="M1674" s="23">
        <f t="shared" si="565"/>
        <v>0.9762179840647226</v>
      </c>
      <c r="N1674" s="35">
        <f t="shared" si="566"/>
        <v>0.23896229928507901</v>
      </c>
      <c r="O1674" s="87">
        <f t="shared" si="567"/>
        <v>1.8381286895365048</v>
      </c>
      <c r="P1674" s="142">
        <f t="shared" si="568"/>
        <v>35.048867009111483</v>
      </c>
      <c r="R1674" s="60">
        <v>41501</v>
      </c>
      <c r="S1674" s="121">
        <v>1664</v>
      </c>
      <c r="T1674" s="73">
        <f>'Calcul Es et Ea'!C1673</f>
        <v>29.694230000000001</v>
      </c>
      <c r="U1674" s="65">
        <f>'Calcul Es et Ea'!D1673</f>
        <v>11.45454</v>
      </c>
      <c r="V1674" s="33">
        <f t="shared" si="572"/>
        <v>26.327306942564181</v>
      </c>
      <c r="W1674" s="33">
        <f t="shared" si="573"/>
        <v>28.440439988849267</v>
      </c>
      <c r="X1674" s="35">
        <f t="shared" si="574"/>
        <v>1</v>
      </c>
      <c r="Y1674" s="25">
        <f t="shared" si="575"/>
        <v>21.899138791413936</v>
      </c>
      <c r="AA1674" s="60">
        <v>41501</v>
      </c>
      <c r="AB1674" s="121">
        <v>1664</v>
      </c>
      <c r="AC1674" s="73">
        <f t="shared" si="569"/>
        <v>29.694230000000001</v>
      </c>
      <c r="AD1674" s="65">
        <f t="shared" si="570"/>
        <v>11.45454</v>
      </c>
      <c r="AE1674" s="33">
        <f>'Calcul Es et Ea'!I1673</f>
        <v>1.6191236507296038</v>
      </c>
      <c r="AF1674" s="47">
        <f t="shared" si="576"/>
        <v>302.85423000000003</v>
      </c>
      <c r="AG1674" s="47">
        <f t="shared" si="577"/>
        <v>284.61454000000003</v>
      </c>
      <c r="AH1674" s="33">
        <f t="shared" si="578"/>
        <v>41.247389597051267</v>
      </c>
      <c r="AI1674" s="33">
        <f t="shared" si="579"/>
        <v>32.172901184961688</v>
      </c>
      <c r="AJ1674" s="25">
        <f t="shared" si="580"/>
        <v>5.9418048104504564</v>
      </c>
    </row>
    <row r="1675" spans="1:36" x14ac:dyDescent="0.45">
      <c r="A1675" s="60">
        <v>41502</v>
      </c>
      <c r="B1675" s="122">
        <v>1665</v>
      </c>
      <c r="C1675" s="89">
        <f t="shared" si="559"/>
        <v>20.087347872244095</v>
      </c>
      <c r="D1675" s="75">
        <f t="shared" si="560"/>
        <v>5.7190299687219062</v>
      </c>
      <c r="E1675" s="75">
        <f t="shared" si="561"/>
        <v>14.36831790352219</v>
      </c>
      <c r="G1675" s="111">
        <v>41502</v>
      </c>
      <c r="H1675" s="140">
        <v>1665</v>
      </c>
      <c r="I1675" s="149">
        <f t="shared" si="562"/>
        <v>2013</v>
      </c>
      <c r="J1675" s="13">
        <f t="shared" si="563"/>
        <v>8</v>
      </c>
      <c r="K1675" s="13">
        <f t="shared" si="564"/>
        <v>16</v>
      </c>
      <c r="L1675" s="144">
        <f t="shared" si="571"/>
        <v>228</v>
      </c>
      <c r="M1675" s="23">
        <f t="shared" si="565"/>
        <v>0.97661531961727277</v>
      </c>
      <c r="N1675" s="35">
        <f t="shared" si="566"/>
        <v>0.23321325230792456</v>
      </c>
      <c r="O1675" s="87">
        <f t="shared" si="567"/>
        <v>1.8312975226156711</v>
      </c>
      <c r="P1675" s="142">
        <f t="shared" si="568"/>
        <v>34.818686174578744</v>
      </c>
      <c r="R1675" s="60">
        <v>41502</v>
      </c>
      <c r="S1675" s="122">
        <v>1665</v>
      </c>
      <c r="T1675" s="73">
        <f>'Calcul Es et Ea'!C1674</f>
        <v>28.449919999999999</v>
      </c>
      <c r="U1675" s="65">
        <f>'Calcul Es et Ea'!D1674</f>
        <v>12.89987</v>
      </c>
      <c r="V1675" s="33">
        <f t="shared" si="572"/>
        <v>26.15440430689657</v>
      </c>
      <c r="W1675" s="33">
        <f t="shared" si="573"/>
        <v>26.087464769148173</v>
      </c>
      <c r="X1675" s="35">
        <f t="shared" si="574"/>
        <v>0.99744060170658344</v>
      </c>
      <c r="Y1675" s="25">
        <f t="shared" si="575"/>
        <v>20.087347872244095</v>
      </c>
      <c r="AA1675" s="60">
        <v>41502</v>
      </c>
      <c r="AB1675" s="122">
        <v>1665</v>
      </c>
      <c r="AC1675" s="73">
        <f t="shared" si="569"/>
        <v>28.449919999999999</v>
      </c>
      <c r="AD1675" s="65">
        <f t="shared" si="570"/>
        <v>12.89987</v>
      </c>
      <c r="AE1675" s="33">
        <f>'Calcul Es et Ea'!I1674</f>
        <v>1.720569662202202</v>
      </c>
      <c r="AF1675" s="47">
        <f t="shared" si="576"/>
        <v>301.60992000000005</v>
      </c>
      <c r="AG1675" s="47">
        <f t="shared" si="577"/>
        <v>286.05987000000005</v>
      </c>
      <c r="AH1675" s="33">
        <f t="shared" si="578"/>
        <v>40.573678075064748</v>
      </c>
      <c r="AI1675" s="33">
        <f t="shared" si="579"/>
        <v>32.831418040902307</v>
      </c>
      <c r="AJ1675" s="25">
        <f t="shared" si="580"/>
        <v>5.7190299687219062</v>
      </c>
    </row>
    <row r="1676" spans="1:36" x14ac:dyDescent="0.45">
      <c r="A1676" s="60">
        <v>41503</v>
      </c>
      <c r="B1676" s="122">
        <v>1666</v>
      </c>
      <c r="C1676" s="89">
        <f t="shared" ref="C1676:C1739" si="581">Y1676</f>
        <v>18.582813407591043</v>
      </c>
      <c r="D1676" s="75">
        <f t="shared" ref="D1676:D1739" si="582">AJ1676</f>
        <v>4.6000071604445933</v>
      </c>
      <c r="E1676" s="75">
        <f t="shared" ref="E1676:E1739" si="583">C1676-D1676</f>
        <v>13.982806247146449</v>
      </c>
      <c r="G1676" s="111">
        <v>41503</v>
      </c>
      <c r="H1676" s="140">
        <v>1666</v>
      </c>
      <c r="I1676" s="149">
        <f t="shared" ref="I1676:I1739" si="584">YEAR(G1676)</f>
        <v>2013</v>
      </c>
      <c r="J1676" s="13">
        <f t="shared" ref="J1676:J1739" si="585">MONTH(G1676)</f>
        <v>8</v>
      </c>
      <c r="K1676" s="13">
        <f t="shared" ref="K1676:K1739" si="586">DAY(G1676)</f>
        <v>17</v>
      </c>
      <c r="L1676" s="144">
        <f t="shared" si="571"/>
        <v>229</v>
      </c>
      <c r="M1676" s="23">
        <f t="shared" ref="M1676:M1739" si="587">1+0.033*COS(2*PI()*L1676/365)</f>
        <v>0.97701958455530324</v>
      </c>
      <c r="N1676" s="35">
        <f t="shared" ref="N1676:N1739" si="588">0.409*SIN((2*PI()*L1676/365-1.39))</f>
        <v>0.22739509921095732</v>
      </c>
      <c r="O1676" s="87">
        <f t="shared" ref="O1676:O1739" si="589">ACOS(-TAN($K$5)*TAN(N1676))</f>
        <v>1.824415797274916</v>
      </c>
      <c r="P1676" s="142">
        <f t="shared" ref="P1676:P1739" si="590">$E$3*M1676*(O1676*SIN($K$5)*SIN(N1676)+COS($K$5)*COS(N1676)*SIN(O1676))</f>
        <v>34.585547038573502</v>
      </c>
      <c r="R1676" s="60">
        <v>41503</v>
      </c>
      <c r="S1676" s="122">
        <v>1666</v>
      </c>
      <c r="T1676" s="73">
        <f>'Calcul Es et Ea'!C1675</f>
        <v>27.817329999999998</v>
      </c>
      <c r="U1676" s="65">
        <f>'Calcul Es et Ea'!D1675</f>
        <v>14.329409999999999</v>
      </c>
      <c r="V1676" s="33">
        <f t="shared" si="572"/>
        <v>25.979279513494873</v>
      </c>
      <c r="W1676" s="33">
        <f t="shared" si="573"/>
        <v>24.133523905962392</v>
      </c>
      <c r="X1676" s="35">
        <f t="shared" si="574"/>
        <v>0.92895277921107444</v>
      </c>
      <c r="Y1676" s="25">
        <f t="shared" si="575"/>
        <v>18.582813407591043</v>
      </c>
      <c r="AA1676" s="60">
        <v>41503</v>
      </c>
      <c r="AB1676" s="122">
        <v>1666</v>
      </c>
      <c r="AC1676" s="73">
        <f t="shared" ref="AC1676:AC1739" si="591">T1676</f>
        <v>27.817329999999998</v>
      </c>
      <c r="AD1676" s="65">
        <f t="shared" ref="AD1676:AD1739" si="592">U1676</f>
        <v>14.329409999999999</v>
      </c>
      <c r="AE1676" s="33">
        <f>'Calcul Es et Ea'!I1675</f>
        <v>2.0813581954558522</v>
      </c>
      <c r="AF1676" s="47">
        <f t="shared" si="576"/>
        <v>300.97733000000005</v>
      </c>
      <c r="AG1676" s="47">
        <f t="shared" si="577"/>
        <v>287.48941000000002</v>
      </c>
      <c r="AH1676" s="33">
        <f t="shared" si="578"/>
        <v>40.234354125450025</v>
      </c>
      <c r="AI1676" s="33">
        <f t="shared" si="579"/>
        <v>33.49263369091252</v>
      </c>
      <c r="AJ1676" s="25">
        <f t="shared" si="580"/>
        <v>4.6000071604445933</v>
      </c>
    </row>
    <row r="1677" spans="1:36" x14ac:dyDescent="0.45">
      <c r="A1677" s="60">
        <v>41504</v>
      </c>
      <c r="B1677" s="121">
        <v>1667</v>
      </c>
      <c r="C1677" s="89">
        <f t="shared" si="581"/>
        <v>14.062647738456649</v>
      </c>
      <c r="D1677" s="75">
        <f t="shared" si="582"/>
        <v>2.9996228124959474</v>
      </c>
      <c r="E1677" s="75">
        <f t="shared" si="583"/>
        <v>11.063024925960701</v>
      </c>
      <c r="G1677" s="111">
        <v>41504</v>
      </c>
      <c r="H1677" s="139">
        <v>1667</v>
      </c>
      <c r="I1677" s="149">
        <f t="shared" si="584"/>
        <v>2013</v>
      </c>
      <c r="J1677" s="13">
        <f t="shared" si="585"/>
        <v>8</v>
      </c>
      <c r="K1677" s="13">
        <f t="shared" si="586"/>
        <v>18</v>
      </c>
      <c r="L1677" s="144">
        <f t="shared" ref="L1677:L1740" si="593">L1676+1</f>
        <v>230</v>
      </c>
      <c r="M1677" s="23">
        <f t="shared" si="587"/>
        <v>0.97743065908638782</v>
      </c>
      <c r="N1677" s="35">
        <f t="shared" si="588"/>
        <v>0.22150956403850508</v>
      </c>
      <c r="O1677" s="87">
        <f t="shared" si="589"/>
        <v>1.8174856135354833</v>
      </c>
      <c r="P1677" s="142">
        <f t="shared" si="590"/>
        <v>34.349509334350877</v>
      </c>
      <c r="R1677" s="60">
        <v>41504</v>
      </c>
      <c r="S1677" s="121">
        <v>1667</v>
      </c>
      <c r="T1677" s="73">
        <f>'Calcul Es et Ea'!C1676</f>
        <v>23.18356</v>
      </c>
      <c r="U1677" s="65">
        <f>'Calcul Es et Ea'!D1676</f>
        <v>15.352790000000001</v>
      </c>
      <c r="V1677" s="33">
        <f t="shared" si="572"/>
        <v>25.801977431591006</v>
      </c>
      <c r="W1677" s="33">
        <f t="shared" si="573"/>
        <v>18.26317888111253</v>
      </c>
      <c r="X1677" s="35">
        <f t="shared" si="574"/>
        <v>0.70782089975599138</v>
      </c>
      <c r="Y1677" s="25">
        <f t="shared" si="575"/>
        <v>14.062647738456649</v>
      </c>
      <c r="AA1677" s="60">
        <v>41504</v>
      </c>
      <c r="AB1677" s="121">
        <v>1667</v>
      </c>
      <c r="AC1677" s="73">
        <f t="shared" si="591"/>
        <v>23.18356</v>
      </c>
      <c r="AD1677" s="65">
        <f t="shared" si="592"/>
        <v>15.352790000000001</v>
      </c>
      <c r="AE1677" s="33">
        <f>'Calcul Es et Ea'!I1676</f>
        <v>2.0816663705896219</v>
      </c>
      <c r="AF1677" s="47">
        <f t="shared" si="576"/>
        <v>296.34356000000002</v>
      </c>
      <c r="AG1677" s="47">
        <f t="shared" si="577"/>
        <v>288.51279000000005</v>
      </c>
      <c r="AH1677" s="33">
        <f t="shared" si="578"/>
        <v>37.813238019384229</v>
      </c>
      <c r="AI1677" s="33">
        <f t="shared" si="579"/>
        <v>33.972082915201476</v>
      </c>
      <c r="AJ1677" s="25">
        <f t="shared" si="580"/>
        <v>2.9996228124959474</v>
      </c>
    </row>
    <row r="1678" spans="1:36" x14ac:dyDescent="0.45">
      <c r="A1678" s="60">
        <v>41505</v>
      </c>
      <c r="B1678" s="122">
        <v>1668</v>
      </c>
      <c r="C1678" s="89">
        <f t="shared" si="581"/>
        <v>18.338061886341393</v>
      </c>
      <c r="D1678" s="75">
        <f t="shared" si="582"/>
        <v>5.0174169043046577</v>
      </c>
      <c r="E1678" s="75">
        <f t="shared" si="583"/>
        <v>13.320644982036736</v>
      </c>
      <c r="G1678" s="111">
        <v>41505</v>
      </c>
      <c r="H1678" s="140">
        <v>1668</v>
      </c>
      <c r="I1678" s="149">
        <f t="shared" si="584"/>
        <v>2013</v>
      </c>
      <c r="J1678" s="13">
        <f t="shared" si="585"/>
        <v>8</v>
      </c>
      <c r="K1678" s="13">
        <f t="shared" si="586"/>
        <v>19</v>
      </c>
      <c r="L1678" s="144">
        <f t="shared" si="593"/>
        <v>231</v>
      </c>
      <c r="M1678" s="23">
        <f t="shared" si="587"/>
        <v>0.97784842140027151</v>
      </c>
      <c r="N1678" s="35">
        <f t="shared" si="588"/>
        <v>0.21555839080166095</v>
      </c>
      <c r="O1678" s="87">
        <f t="shared" si="589"/>
        <v>1.810509020395066</v>
      </c>
      <c r="P1678" s="142">
        <f t="shared" si="590"/>
        <v>34.11063411148163</v>
      </c>
      <c r="R1678" s="60">
        <v>41505</v>
      </c>
      <c r="S1678" s="122">
        <v>1668</v>
      </c>
      <c r="T1678" s="73">
        <f>'Calcul Es et Ea'!C1677</f>
        <v>26.06213</v>
      </c>
      <c r="U1678" s="65">
        <f>'Calcul Es et Ea'!D1677</f>
        <v>12.558870000000001</v>
      </c>
      <c r="V1678" s="33">
        <f t="shared" si="572"/>
        <v>25.622543919180544</v>
      </c>
      <c r="W1678" s="33">
        <f t="shared" si="573"/>
        <v>23.815664787456353</v>
      </c>
      <c r="X1678" s="35">
        <f t="shared" si="574"/>
        <v>0.92948088459040179</v>
      </c>
      <c r="Y1678" s="25">
        <f t="shared" si="575"/>
        <v>18.338061886341393</v>
      </c>
      <c r="AA1678" s="60">
        <v>41505</v>
      </c>
      <c r="AB1678" s="122">
        <v>1668</v>
      </c>
      <c r="AC1678" s="73">
        <f t="shared" si="591"/>
        <v>26.06213</v>
      </c>
      <c r="AD1678" s="65">
        <f t="shared" si="592"/>
        <v>12.558870000000001</v>
      </c>
      <c r="AE1678" s="33">
        <f>'Calcul Es et Ea'!I1677</f>
        <v>1.7635503077134271</v>
      </c>
      <c r="AF1678" s="47">
        <f t="shared" si="576"/>
        <v>299.22213000000005</v>
      </c>
      <c r="AG1678" s="47">
        <f t="shared" si="577"/>
        <v>285.71887000000004</v>
      </c>
      <c r="AH1678" s="33">
        <f t="shared" si="578"/>
        <v>39.303998425160366</v>
      </c>
      <c r="AI1678" s="33">
        <f t="shared" si="579"/>
        <v>32.67514990163108</v>
      </c>
      <c r="AJ1678" s="25">
        <f t="shared" si="580"/>
        <v>5.0174169043046577</v>
      </c>
    </row>
    <row r="1679" spans="1:36" x14ac:dyDescent="0.45">
      <c r="A1679" s="60">
        <v>41506</v>
      </c>
      <c r="B1679" s="122">
        <v>1669</v>
      </c>
      <c r="C1679" s="89">
        <f t="shared" si="581"/>
        <v>19.840626332507107</v>
      </c>
      <c r="D1679" s="75">
        <f t="shared" si="582"/>
        <v>5.908004354231668</v>
      </c>
      <c r="E1679" s="75">
        <f t="shared" si="583"/>
        <v>13.932621978275439</v>
      </c>
      <c r="G1679" s="111">
        <v>41506</v>
      </c>
      <c r="H1679" s="140">
        <v>1669</v>
      </c>
      <c r="I1679" s="149">
        <f t="shared" si="584"/>
        <v>2013</v>
      </c>
      <c r="J1679" s="13">
        <f t="shared" si="585"/>
        <v>8</v>
      </c>
      <c r="K1679" s="13">
        <f t="shared" si="586"/>
        <v>20</v>
      </c>
      <c r="L1679" s="144">
        <f t="shared" si="593"/>
        <v>232</v>
      </c>
      <c r="M1679" s="23">
        <f t="shared" si="587"/>
        <v>0.97827274770496442</v>
      </c>
      <c r="N1679" s="35">
        <f t="shared" si="588"/>
        <v>0.20954334296149085</v>
      </c>
      <c r="O1679" s="87">
        <f t="shared" si="589"/>
        <v>1.8034880162327402</v>
      </c>
      <c r="P1679" s="142">
        <f t="shared" si="590"/>
        <v>33.868983750884077</v>
      </c>
      <c r="R1679" s="60">
        <v>41506</v>
      </c>
      <c r="S1679" s="122">
        <v>1669</v>
      </c>
      <c r="T1679" s="73">
        <f>'Calcul Es et Ea'!C1678</f>
        <v>26.695530000000002</v>
      </c>
      <c r="U1679" s="65">
        <f>'Calcul Es et Ea'!D1678</f>
        <v>10.662419999999999</v>
      </c>
      <c r="V1679" s="33">
        <f t="shared" si="572"/>
        <v>25.441025834314086</v>
      </c>
      <c r="W1679" s="33">
        <f t="shared" si="573"/>
        <v>25.767047185074162</v>
      </c>
      <c r="X1679" s="35">
        <f t="shared" si="574"/>
        <v>1</v>
      </c>
      <c r="Y1679" s="25">
        <f t="shared" si="575"/>
        <v>19.840626332507107</v>
      </c>
      <c r="AA1679" s="60">
        <v>41506</v>
      </c>
      <c r="AB1679" s="122">
        <v>1669</v>
      </c>
      <c r="AC1679" s="73">
        <f t="shared" si="591"/>
        <v>26.695530000000002</v>
      </c>
      <c r="AD1679" s="65">
        <f t="shared" si="592"/>
        <v>10.662419999999999</v>
      </c>
      <c r="AE1679" s="33">
        <f>'Calcul Es et Ea'!I1678</f>
        <v>1.5559878644118468</v>
      </c>
      <c r="AF1679" s="47">
        <f t="shared" si="576"/>
        <v>299.85553000000004</v>
      </c>
      <c r="AG1679" s="47">
        <f t="shared" si="577"/>
        <v>283.82242000000002</v>
      </c>
      <c r="AH1679" s="33">
        <f t="shared" si="578"/>
        <v>39.637854909996264</v>
      </c>
      <c r="AI1679" s="33">
        <f t="shared" si="579"/>
        <v>31.816227848588255</v>
      </c>
      <c r="AJ1679" s="25">
        <f t="shared" si="580"/>
        <v>5.908004354231668</v>
      </c>
    </row>
    <row r="1680" spans="1:36" x14ac:dyDescent="0.45">
      <c r="A1680" s="60">
        <v>41507</v>
      </c>
      <c r="B1680" s="121">
        <v>1670</v>
      </c>
      <c r="C1680" s="89">
        <f t="shared" si="581"/>
        <v>21.039436972640583</v>
      </c>
      <c r="D1680" s="75">
        <f t="shared" si="582"/>
        <v>5.9803066697954126</v>
      </c>
      <c r="E1680" s="75">
        <f t="shared" si="583"/>
        <v>15.059130302845171</v>
      </c>
      <c r="G1680" s="111">
        <v>41507</v>
      </c>
      <c r="H1680" s="139">
        <v>1670</v>
      </c>
      <c r="I1680" s="149">
        <f t="shared" si="584"/>
        <v>2013</v>
      </c>
      <c r="J1680" s="13">
        <f t="shared" si="585"/>
        <v>8</v>
      </c>
      <c r="K1680" s="13">
        <f t="shared" si="586"/>
        <v>21</v>
      </c>
      <c r="L1680" s="144">
        <f t="shared" si="593"/>
        <v>233</v>
      </c>
      <c r="M1680" s="23">
        <f t="shared" si="587"/>
        <v>0.97870351226342489</v>
      </c>
      <c r="N1680" s="35">
        <f t="shared" si="588"/>
        <v>0.20346620290648557</v>
      </c>
      <c r="O1680" s="87">
        <f t="shared" si="589"/>
        <v>1.7964245493387607</v>
      </c>
      <c r="P1680" s="142">
        <f t="shared" si="590"/>
        <v>33.624621978303281</v>
      </c>
      <c r="R1680" s="60">
        <v>41507</v>
      </c>
      <c r="S1680" s="121">
        <v>1670</v>
      </c>
      <c r="T1680" s="73">
        <f>'Calcul Es et Ea'!C1679</f>
        <v>29.15476</v>
      </c>
      <c r="U1680" s="65">
        <f>'Calcul Es et Ea'!D1679</f>
        <v>10.86261</v>
      </c>
      <c r="V1680" s="33">
        <f t="shared" si="572"/>
        <v>25.257471045222296</v>
      </c>
      <c r="W1680" s="33">
        <f t="shared" si="573"/>
        <v>27.323944120312444</v>
      </c>
      <c r="X1680" s="35">
        <f t="shared" si="574"/>
        <v>1</v>
      </c>
      <c r="Y1680" s="25">
        <f t="shared" si="575"/>
        <v>21.039436972640583</v>
      </c>
      <c r="AA1680" s="60">
        <v>41507</v>
      </c>
      <c r="AB1680" s="121">
        <v>1670</v>
      </c>
      <c r="AC1680" s="73">
        <f t="shared" si="591"/>
        <v>29.15476</v>
      </c>
      <c r="AD1680" s="65">
        <f t="shared" si="592"/>
        <v>10.86261</v>
      </c>
      <c r="AE1680" s="33">
        <f>'Calcul Es et Ea'!I1679</f>
        <v>1.5775716132713324</v>
      </c>
      <c r="AF1680" s="47">
        <f t="shared" si="576"/>
        <v>302.31476000000004</v>
      </c>
      <c r="AG1680" s="47">
        <f t="shared" si="577"/>
        <v>284.02261000000004</v>
      </c>
      <c r="AH1680" s="33">
        <f t="shared" si="578"/>
        <v>40.954280337219771</v>
      </c>
      <c r="AI1680" s="33">
        <f t="shared" si="579"/>
        <v>31.906087311438704</v>
      </c>
      <c r="AJ1680" s="25">
        <f t="shared" si="580"/>
        <v>5.9803066697954126</v>
      </c>
    </row>
    <row r="1681" spans="1:36" x14ac:dyDescent="0.45">
      <c r="A1681" s="60">
        <v>41508</v>
      </c>
      <c r="B1681" s="122">
        <v>1671</v>
      </c>
      <c r="C1681" s="89">
        <f t="shared" si="581"/>
        <v>20.668657134859121</v>
      </c>
      <c r="D1681" s="75">
        <f t="shared" si="582"/>
        <v>6.0012125035445143</v>
      </c>
      <c r="E1681" s="75">
        <f t="shared" si="583"/>
        <v>14.667444631314606</v>
      </c>
      <c r="G1681" s="111">
        <v>41508</v>
      </c>
      <c r="H1681" s="140">
        <v>1671</v>
      </c>
      <c r="I1681" s="149">
        <f t="shared" si="584"/>
        <v>2013</v>
      </c>
      <c r="J1681" s="13">
        <f t="shared" si="585"/>
        <v>8</v>
      </c>
      <c r="K1681" s="13">
        <f t="shared" si="586"/>
        <v>22</v>
      </c>
      <c r="L1681" s="144">
        <f t="shared" si="593"/>
        <v>234</v>
      </c>
      <c r="M1681" s="23">
        <f t="shared" si="587"/>
        <v>0.97914058743081744</v>
      </c>
      <c r="N1681" s="35">
        <f t="shared" si="588"/>
        <v>0.19732877142439911</v>
      </c>
      <c r="O1681" s="87">
        <f t="shared" si="589"/>
        <v>1.7893205185616283</v>
      </c>
      <c r="P1681" s="142">
        <f t="shared" si="590"/>
        <v>33.377613876100206</v>
      </c>
      <c r="R1681" s="60">
        <v>41508</v>
      </c>
      <c r="S1681" s="122">
        <v>1671</v>
      </c>
      <c r="T1681" s="73">
        <f>'Calcul Es et Ea'!C1680</f>
        <v>30.877549999999999</v>
      </c>
      <c r="U1681" s="65">
        <f>'Calcul Es et Ea'!D1680</f>
        <v>12.962199999999999</v>
      </c>
      <c r="V1681" s="33">
        <f t="shared" si="572"/>
        <v>25.071928439171433</v>
      </c>
      <c r="W1681" s="33">
        <f t="shared" si="573"/>
        <v>26.842411863453403</v>
      </c>
      <c r="X1681" s="35">
        <f t="shared" si="574"/>
        <v>1</v>
      </c>
      <c r="Y1681" s="25">
        <f t="shared" si="575"/>
        <v>20.668657134859121</v>
      </c>
      <c r="AA1681" s="60">
        <v>41508</v>
      </c>
      <c r="AB1681" s="122">
        <v>1671</v>
      </c>
      <c r="AC1681" s="73">
        <f t="shared" si="591"/>
        <v>30.877549999999999</v>
      </c>
      <c r="AD1681" s="65">
        <f t="shared" si="592"/>
        <v>12.962199999999999</v>
      </c>
      <c r="AE1681" s="33">
        <f>'Calcul Es et Ea'!I1680</f>
        <v>1.6428840207989996</v>
      </c>
      <c r="AF1681" s="47">
        <f t="shared" si="576"/>
        <v>304.03755000000001</v>
      </c>
      <c r="AG1681" s="47">
        <f t="shared" si="577"/>
        <v>286.12220000000002</v>
      </c>
      <c r="AH1681" s="33">
        <f t="shared" si="578"/>
        <v>41.895829182229058</v>
      </c>
      <c r="AI1681" s="33">
        <f t="shared" si="579"/>
        <v>32.86004213581581</v>
      </c>
      <c r="AJ1681" s="25">
        <f t="shared" si="580"/>
        <v>6.0012125035445143</v>
      </c>
    </row>
    <row r="1682" spans="1:36" x14ac:dyDescent="0.45">
      <c r="A1682" s="60">
        <v>41509</v>
      </c>
      <c r="B1682" s="122">
        <v>1672</v>
      </c>
      <c r="C1682" s="89">
        <f t="shared" si="581"/>
        <v>20.662242356134545</v>
      </c>
      <c r="D1682" s="75">
        <f t="shared" si="582"/>
        <v>5.5224363585996388</v>
      </c>
      <c r="E1682" s="75">
        <f t="shared" si="583"/>
        <v>15.139805997534907</v>
      </c>
      <c r="G1682" s="111">
        <v>41509</v>
      </c>
      <c r="H1682" s="140">
        <v>1672</v>
      </c>
      <c r="I1682" s="149">
        <f t="shared" si="584"/>
        <v>2013</v>
      </c>
      <c r="J1682" s="13">
        <f t="shared" si="585"/>
        <v>8</v>
      </c>
      <c r="K1682" s="13">
        <f t="shared" si="586"/>
        <v>23</v>
      </c>
      <c r="L1682" s="144">
        <f t="shared" si="593"/>
        <v>235</v>
      </c>
      <c r="M1682" s="23">
        <f t="shared" si="587"/>
        <v>0.97958384369233742</v>
      </c>
      <c r="N1682" s="35">
        <f t="shared" si="588"/>
        <v>0.19113286716863562</v>
      </c>
      <c r="O1682" s="87">
        <f t="shared" si="589"/>
        <v>1.7821777740650973</v>
      </c>
      <c r="P1682" s="142">
        <f t="shared" si="590"/>
        <v>33.128025893219323</v>
      </c>
      <c r="R1682" s="60">
        <v>41509</v>
      </c>
      <c r="S1682" s="122">
        <v>1672</v>
      </c>
      <c r="T1682" s="73">
        <f>'Calcul Es et Ea'!C1681</f>
        <v>31.14039</v>
      </c>
      <c r="U1682" s="65">
        <f>'Calcul Es et Ea'!D1681</f>
        <v>12.96536</v>
      </c>
      <c r="V1682" s="33">
        <f t="shared" si="572"/>
        <v>24.884447929950628</v>
      </c>
      <c r="W1682" s="33">
        <f t="shared" si="573"/>
        <v>26.834080981992916</v>
      </c>
      <c r="X1682" s="35">
        <f t="shared" si="574"/>
        <v>1</v>
      </c>
      <c r="Y1682" s="25">
        <f t="shared" si="575"/>
        <v>20.662242356134545</v>
      </c>
      <c r="AA1682" s="60">
        <v>41509</v>
      </c>
      <c r="AB1682" s="122">
        <v>1672</v>
      </c>
      <c r="AC1682" s="73">
        <f t="shared" si="591"/>
        <v>31.14039</v>
      </c>
      <c r="AD1682" s="65">
        <f t="shared" si="592"/>
        <v>12.96536</v>
      </c>
      <c r="AE1682" s="33">
        <f>'Calcul Es et Ea'!I1681</f>
        <v>1.891471963718472</v>
      </c>
      <c r="AF1682" s="47">
        <f t="shared" si="576"/>
        <v>304.30039000000005</v>
      </c>
      <c r="AG1682" s="47">
        <f t="shared" si="577"/>
        <v>286.12536</v>
      </c>
      <c r="AH1682" s="33">
        <f t="shared" si="578"/>
        <v>42.040892680204976</v>
      </c>
      <c r="AI1682" s="33">
        <f t="shared" si="579"/>
        <v>32.861493815599808</v>
      </c>
      <c r="AJ1682" s="25">
        <f t="shared" si="580"/>
        <v>5.5224363585996388</v>
      </c>
    </row>
    <row r="1683" spans="1:36" x14ac:dyDescent="0.45">
      <c r="A1683" s="60">
        <v>41510</v>
      </c>
      <c r="B1683" s="121">
        <v>1673</v>
      </c>
      <c r="C1683" s="89">
        <f t="shared" si="581"/>
        <v>15.078724757196607</v>
      </c>
      <c r="D1683" s="75">
        <f t="shared" si="582"/>
        <v>4.0456679562317204</v>
      </c>
      <c r="E1683" s="75">
        <f t="shared" si="583"/>
        <v>11.033056800964886</v>
      </c>
      <c r="G1683" s="111">
        <v>41510</v>
      </c>
      <c r="H1683" s="139">
        <v>1673</v>
      </c>
      <c r="I1683" s="149">
        <f t="shared" si="584"/>
        <v>2013</v>
      </c>
      <c r="J1683" s="13">
        <f t="shared" si="585"/>
        <v>8</v>
      </c>
      <c r="K1683" s="13">
        <f t="shared" si="586"/>
        <v>24</v>
      </c>
      <c r="L1683" s="144">
        <f t="shared" si="593"/>
        <v>236</v>
      </c>
      <c r="M1683" s="23">
        <f t="shared" si="587"/>
        <v>0.98003314970158795</v>
      </c>
      <c r="N1683" s="35">
        <f t="shared" si="588"/>
        <v>0.18488032611934527</v>
      </c>
      <c r="O1683" s="87">
        <f t="shared" si="589"/>
        <v>1.7749981181880345</v>
      </c>
      <c r="P1683" s="142">
        <f t="shared" si="590"/>
        <v>32.875925853208948</v>
      </c>
      <c r="R1683" s="60">
        <v>41510</v>
      </c>
      <c r="S1683" s="121">
        <v>1673</v>
      </c>
      <c r="T1683" s="73">
        <f>'Calcul Es et Ea'!C1682</f>
        <v>24.624230000000001</v>
      </c>
      <c r="U1683" s="65">
        <f>'Calcul Es et Ea'!D1682</f>
        <v>14.79579</v>
      </c>
      <c r="V1683" s="33">
        <f t="shared" si="572"/>
        <v>24.695080463896435</v>
      </c>
      <c r="W1683" s="33">
        <f t="shared" si="573"/>
        <v>19.582759424930657</v>
      </c>
      <c r="X1683" s="35">
        <f t="shared" si="574"/>
        <v>0.7929822076733114</v>
      </c>
      <c r="Y1683" s="25">
        <f t="shared" si="575"/>
        <v>15.078724757196607</v>
      </c>
      <c r="AA1683" s="60">
        <v>41510</v>
      </c>
      <c r="AB1683" s="121">
        <v>1673</v>
      </c>
      <c r="AC1683" s="73">
        <f t="shared" si="591"/>
        <v>24.624230000000001</v>
      </c>
      <c r="AD1683" s="65">
        <f t="shared" si="592"/>
        <v>14.79579</v>
      </c>
      <c r="AE1683" s="33">
        <f>'Calcul Es et Ea'!I1682</f>
        <v>1.7386643183639985</v>
      </c>
      <c r="AF1683" s="47">
        <f t="shared" si="576"/>
        <v>297.78423000000004</v>
      </c>
      <c r="AG1683" s="47">
        <f t="shared" si="577"/>
        <v>287.95579000000004</v>
      </c>
      <c r="AH1683" s="33">
        <f t="shared" si="578"/>
        <v>38.553931571523258</v>
      </c>
      <c r="AI1683" s="33">
        <f t="shared" si="579"/>
        <v>33.71049696016204</v>
      </c>
      <c r="AJ1683" s="25">
        <f t="shared" si="580"/>
        <v>4.0456679562317204</v>
      </c>
    </row>
    <row r="1684" spans="1:36" x14ac:dyDescent="0.45">
      <c r="A1684" s="60">
        <v>41511</v>
      </c>
      <c r="B1684" s="122">
        <v>1674</v>
      </c>
      <c r="C1684" s="89">
        <f t="shared" si="581"/>
        <v>17.751588350403356</v>
      </c>
      <c r="D1684" s="75">
        <f t="shared" si="582"/>
        <v>5.0181045156994264</v>
      </c>
      <c r="E1684" s="75">
        <f t="shared" si="583"/>
        <v>12.733483834703929</v>
      </c>
      <c r="G1684" s="111">
        <v>41511</v>
      </c>
      <c r="H1684" s="140">
        <v>1674</v>
      </c>
      <c r="I1684" s="149">
        <f t="shared" si="584"/>
        <v>2013</v>
      </c>
      <c r="J1684" s="13">
        <f t="shared" si="585"/>
        <v>8</v>
      </c>
      <c r="K1684" s="13">
        <f t="shared" si="586"/>
        <v>25</v>
      </c>
      <c r="L1684" s="144">
        <f t="shared" si="593"/>
        <v>237</v>
      </c>
      <c r="M1684" s="23">
        <f t="shared" si="587"/>
        <v>0.98048837231950192</v>
      </c>
      <c r="N1684" s="35">
        <f t="shared" si="588"/>
        <v>0.17857300103938117</v>
      </c>
      <c r="O1684" s="87">
        <f t="shared" si="589"/>
        <v>1.7677833064002888</v>
      </c>
      <c r="P1684" s="142">
        <f t="shared" si="590"/>
        <v>32.621382960174678</v>
      </c>
      <c r="R1684" s="60">
        <v>41511</v>
      </c>
      <c r="S1684" s="122">
        <v>1674</v>
      </c>
      <c r="T1684" s="73">
        <f>'Calcul Es et Ea'!C1683</f>
        <v>24.052980000000002</v>
      </c>
      <c r="U1684" s="65">
        <f>'Calcul Es et Ea'!D1683</f>
        <v>10.217919999999999</v>
      </c>
      <c r="V1684" s="33">
        <f t="shared" si="572"/>
        <v>24.503878024364813</v>
      </c>
      <c r="W1684" s="33">
        <f t="shared" si="573"/>
        <v>23.054010844679684</v>
      </c>
      <c r="X1684" s="35">
        <f t="shared" si="574"/>
        <v>0.94083111341627279</v>
      </c>
      <c r="Y1684" s="25">
        <f t="shared" si="575"/>
        <v>17.751588350403356</v>
      </c>
      <c r="AA1684" s="60">
        <v>41511</v>
      </c>
      <c r="AB1684" s="122">
        <v>1674</v>
      </c>
      <c r="AC1684" s="73">
        <f t="shared" si="591"/>
        <v>24.052980000000002</v>
      </c>
      <c r="AD1684" s="65">
        <f t="shared" si="592"/>
        <v>10.217919999999999</v>
      </c>
      <c r="AE1684" s="33">
        <f>'Calcul Es et Ea'!I1683</f>
        <v>1.7255285394229503</v>
      </c>
      <c r="AF1684" s="47">
        <f t="shared" si="576"/>
        <v>297.21298000000002</v>
      </c>
      <c r="AG1684" s="47">
        <f t="shared" si="577"/>
        <v>283.37792000000002</v>
      </c>
      <c r="AH1684" s="33">
        <f t="shared" si="578"/>
        <v>38.2589442851068</v>
      </c>
      <c r="AI1684" s="33">
        <f t="shared" si="579"/>
        <v>31.617383442842517</v>
      </c>
      <c r="AJ1684" s="25">
        <f t="shared" si="580"/>
        <v>5.0181045156994264</v>
      </c>
    </row>
    <row r="1685" spans="1:36" x14ac:dyDescent="0.45">
      <c r="A1685" s="60">
        <v>41512</v>
      </c>
      <c r="B1685" s="122">
        <v>1675</v>
      </c>
      <c r="C1685" s="89">
        <f t="shared" si="581"/>
        <v>15.31958999691636</v>
      </c>
      <c r="D1685" s="75">
        <f t="shared" si="582"/>
        <v>3.9438438859042608</v>
      </c>
      <c r="E1685" s="75">
        <f t="shared" si="583"/>
        <v>11.375746111012099</v>
      </c>
      <c r="G1685" s="111">
        <v>41512</v>
      </c>
      <c r="H1685" s="140">
        <v>1675</v>
      </c>
      <c r="I1685" s="149">
        <f t="shared" si="584"/>
        <v>2013</v>
      </c>
      <c r="J1685" s="13">
        <f t="shared" si="585"/>
        <v>8</v>
      </c>
      <c r="K1685" s="13">
        <f t="shared" si="586"/>
        <v>26</v>
      </c>
      <c r="L1685" s="144">
        <f t="shared" si="593"/>
        <v>238</v>
      </c>
      <c r="M1685" s="23">
        <f t="shared" si="587"/>
        <v>0.980949376653793</v>
      </c>
      <c r="N1685" s="35">
        <f t="shared" si="588"/>
        <v>0.17221276092528845</v>
      </c>
      <c r="O1685" s="87">
        <f t="shared" si="589"/>
        <v>1.7605350483480224</v>
      </c>
      <c r="P1685" s="142">
        <f t="shared" si="590"/>
        <v>32.364467802553243</v>
      </c>
      <c r="R1685" s="60">
        <v>41512</v>
      </c>
      <c r="S1685" s="122">
        <v>1675</v>
      </c>
      <c r="T1685" s="73">
        <f>'Calcul Es et Ea'!C1684</f>
        <v>25.041270000000001</v>
      </c>
      <c r="U1685" s="65">
        <f>'Calcul Es et Ea'!D1684</f>
        <v>14.57315</v>
      </c>
      <c r="V1685" s="33">
        <f t="shared" si="572"/>
        <v>24.310893634565897</v>
      </c>
      <c r="W1685" s="33">
        <f t="shared" si="573"/>
        <v>19.8955714245667</v>
      </c>
      <c r="X1685" s="35">
        <f t="shared" si="574"/>
        <v>0.81838091695151138</v>
      </c>
      <c r="Y1685" s="25">
        <f t="shared" si="575"/>
        <v>15.31958999691636</v>
      </c>
      <c r="AA1685" s="60">
        <v>41512</v>
      </c>
      <c r="AB1685" s="122">
        <v>1675</v>
      </c>
      <c r="AC1685" s="73">
        <f t="shared" si="591"/>
        <v>25.041270000000001</v>
      </c>
      <c r="AD1685" s="65">
        <f t="shared" si="592"/>
        <v>14.57315</v>
      </c>
      <c r="AE1685" s="33">
        <f>'Calcul Es et Ea'!I1684</f>
        <v>1.952382974368311</v>
      </c>
      <c r="AF1685" s="47">
        <f t="shared" si="576"/>
        <v>298.20127000000002</v>
      </c>
      <c r="AG1685" s="47">
        <f t="shared" si="577"/>
        <v>287.73315000000002</v>
      </c>
      <c r="AH1685" s="33">
        <f t="shared" si="578"/>
        <v>38.77036129437942</v>
      </c>
      <c r="AI1685" s="33">
        <f t="shared" si="579"/>
        <v>33.606361458442372</v>
      </c>
      <c r="AJ1685" s="25">
        <f t="shared" si="580"/>
        <v>3.9438438859042608</v>
      </c>
    </row>
    <row r="1686" spans="1:36" x14ac:dyDescent="0.45">
      <c r="A1686" s="60">
        <v>41513</v>
      </c>
      <c r="B1686" s="121">
        <v>1676</v>
      </c>
      <c r="C1686" s="89">
        <f t="shared" si="581"/>
        <v>18.055918074921486</v>
      </c>
      <c r="D1686" s="75">
        <f t="shared" si="582"/>
        <v>5.1746274311510847</v>
      </c>
      <c r="E1686" s="75">
        <f t="shared" si="583"/>
        <v>12.881290643770402</v>
      </c>
      <c r="G1686" s="111">
        <v>41513</v>
      </c>
      <c r="H1686" s="139">
        <v>1676</v>
      </c>
      <c r="I1686" s="149">
        <f t="shared" si="584"/>
        <v>2013</v>
      </c>
      <c r="J1686" s="13">
        <f t="shared" si="585"/>
        <v>8</v>
      </c>
      <c r="K1686" s="13">
        <f t="shared" si="586"/>
        <v>27</v>
      </c>
      <c r="L1686" s="144">
        <f t="shared" si="593"/>
        <v>239</v>
      </c>
      <c r="M1686" s="23">
        <f t="shared" si="587"/>
        <v>0.98141602609892764</v>
      </c>
      <c r="N1686" s="35">
        <f t="shared" si="588"/>
        <v>0.16580149045347745</v>
      </c>
      <c r="O1686" s="87">
        <f t="shared" si="589"/>
        <v>1.7532550089822152</v>
      </c>
      <c r="P1686" s="142">
        <f t="shared" si="590"/>
        <v>32.10525235460095</v>
      </c>
      <c r="R1686" s="60">
        <v>41513</v>
      </c>
      <c r="S1686" s="121">
        <v>1676</v>
      </c>
      <c r="T1686" s="73">
        <f>'Calcul Es et Ea'!C1685</f>
        <v>27.318639999999998</v>
      </c>
      <c r="U1686" s="65">
        <f>'Calcul Es et Ea'!D1685</f>
        <v>12.541230000000001</v>
      </c>
      <c r="V1686" s="33">
        <f t="shared" si="572"/>
        <v>24.116181358682052</v>
      </c>
      <c r="W1686" s="33">
        <f t="shared" si="573"/>
        <v>23.449244253144787</v>
      </c>
      <c r="X1686" s="35">
        <f t="shared" si="574"/>
        <v>0.97234482957239987</v>
      </c>
      <c r="Y1686" s="25">
        <f t="shared" si="575"/>
        <v>18.055918074921486</v>
      </c>
      <c r="AA1686" s="60">
        <v>41513</v>
      </c>
      <c r="AB1686" s="121">
        <v>1676</v>
      </c>
      <c r="AC1686" s="73">
        <f t="shared" si="591"/>
        <v>27.318639999999998</v>
      </c>
      <c r="AD1686" s="65">
        <f t="shared" si="592"/>
        <v>12.541230000000001</v>
      </c>
      <c r="AE1686" s="33">
        <f>'Calcul Es et Ea'!I1685</f>
        <v>1.8806602357492517</v>
      </c>
      <c r="AF1686" s="47">
        <f t="shared" si="576"/>
        <v>300.47864000000004</v>
      </c>
      <c r="AG1686" s="47">
        <f t="shared" si="577"/>
        <v>285.70123000000001</v>
      </c>
      <c r="AH1686" s="33">
        <f t="shared" si="578"/>
        <v>39.968358572593701</v>
      </c>
      <c r="AI1686" s="33">
        <f t="shared" si="579"/>
        <v>32.667081323341172</v>
      </c>
      <c r="AJ1686" s="25">
        <f t="shared" si="580"/>
        <v>5.1746274311510847</v>
      </c>
    </row>
    <row r="1687" spans="1:36" x14ac:dyDescent="0.45">
      <c r="A1687" s="60">
        <v>41514</v>
      </c>
      <c r="B1687" s="122">
        <v>1677</v>
      </c>
      <c r="C1687" s="89">
        <f t="shared" si="581"/>
        <v>18.452947052276794</v>
      </c>
      <c r="D1687" s="75">
        <f t="shared" si="582"/>
        <v>5.6711516693376094</v>
      </c>
      <c r="E1687" s="75">
        <f t="shared" si="583"/>
        <v>12.781795382939185</v>
      </c>
      <c r="G1687" s="111">
        <v>41514</v>
      </c>
      <c r="H1687" s="140">
        <v>1677</v>
      </c>
      <c r="I1687" s="149">
        <f t="shared" si="584"/>
        <v>2013</v>
      </c>
      <c r="J1687" s="13">
        <f t="shared" si="585"/>
        <v>8</v>
      </c>
      <c r="K1687" s="13">
        <f t="shared" si="586"/>
        <v>28</v>
      </c>
      <c r="L1687" s="144">
        <f t="shared" si="593"/>
        <v>240</v>
      </c>
      <c r="M1687" s="23">
        <f t="shared" si="587"/>
        <v>0.98188818237660425</v>
      </c>
      <c r="N1687" s="35">
        <f t="shared" si="588"/>
        <v>0.1593410894217562</v>
      </c>
      <c r="O1687" s="87">
        <f t="shared" si="589"/>
        <v>1.7459448097643522</v>
      </c>
      <c r="P1687" s="142">
        <f t="shared" si="590"/>
        <v>31.843809975498868</v>
      </c>
      <c r="R1687" s="60">
        <v>41514</v>
      </c>
      <c r="S1687" s="122">
        <v>1677</v>
      </c>
      <c r="T1687" s="73">
        <f>'Calcul Es et Ea'!C1686</f>
        <v>26.769780000000001</v>
      </c>
      <c r="U1687" s="65">
        <f>'Calcul Es et Ea'!D1686</f>
        <v>11.080870000000001</v>
      </c>
      <c r="V1687" s="33">
        <f t="shared" si="572"/>
        <v>23.919796301195731</v>
      </c>
      <c r="W1687" s="33">
        <f t="shared" si="573"/>
        <v>23.964866301658173</v>
      </c>
      <c r="X1687" s="35">
        <f t="shared" si="574"/>
        <v>1</v>
      </c>
      <c r="Y1687" s="25">
        <f t="shared" si="575"/>
        <v>18.452947052276794</v>
      </c>
      <c r="AA1687" s="60">
        <v>41514</v>
      </c>
      <c r="AB1687" s="122">
        <v>1677</v>
      </c>
      <c r="AC1687" s="73">
        <f t="shared" si="591"/>
        <v>26.769780000000001</v>
      </c>
      <c r="AD1687" s="65">
        <f t="shared" si="592"/>
        <v>11.080870000000001</v>
      </c>
      <c r="AE1687" s="33">
        <f>'Calcul Es et Ea'!I1686</f>
        <v>1.6856912398406745</v>
      </c>
      <c r="AF1687" s="47">
        <f t="shared" si="576"/>
        <v>299.92978000000005</v>
      </c>
      <c r="AG1687" s="47">
        <f t="shared" si="577"/>
        <v>284.24087000000003</v>
      </c>
      <c r="AH1687" s="33">
        <f t="shared" si="578"/>
        <v>39.677129877695826</v>
      </c>
      <c r="AI1687" s="33">
        <f t="shared" si="579"/>
        <v>32.004274619243255</v>
      </c>
      <c r="AJ1687" s="25">
        <f t="shared" si="580"/>
        <v>5.6711516693376094</v>
      </c>
    </row>
    <row r="1688" spans="1:36" x14ac:dyDescent="0.45">
      <c r="A1688" s="60">
        <v>41515</v>
      </c>
      <c r="B1688" s="122">
        <v>1678</v>
      </c>
      <c r="C1688" s="89">
        <f t="shared" si="581"/>
        <v>18.922234735771266</v>
      </c>
      <c r="D1688" s="75">
        <f t="shared" si="582"/>
        <v>6.0018376393358306</v>
      </c>
      <c r="E1688" s="75">
        <f t="shared" si="583"/>
        <v>12.920397096435435</v>
      </c>
      <c r="G1688" s="111">
        <v>41515</v>
      </c>
      <c r="H1688" s="140">
        <v>1678</v>
      </c>
      <c r="I1688" s="149">
        <f t="shared" si="584"/>
        <v>2013</v>
      </c>
      <c r="J1688" s="13">
        <f t="shared" si="585"/>
        <v>8</v>
      </c>
      <c r="K1688" s="13">
        <f t="shared" si="586"/>
        <v>29</v>
      </c>
      <c r="L1688" s="144">
        <f t="shared" si="593"/>
        <v>241</v>
      </c>
      <c r="M1688" s="23">
        <f t="shared" si="587"/>
        <v>0.98236570557672775</v>
      </c>
      <c r="N1688" s="35">
        <f t="shared" si="588"/>
        <v>0.15283347218637625</v>
      </c>
      <c r="O1688" s="87">
        <f t="shared" si="589"/>
        <v>1.7386060299435773</v>
      </c>
      <c r="P1688" s="142">
        <f t="shared" si="590"/>
        <v>31.580215405983907</v>
      </c>
      <c r="R1688" s="60">
        <v>41515</v>
      </c>
      <c r="S1688" s="122">
        <v>1678</v>
      </c>
      <c r="T1688" s="73">
        <f>'Calcul Es et Ea'!C1687</f>
        <v>27.628270000000001</v>
      </c>
      <c r="U1688" s="65">
        <f>'Calcul Es et Ea'!D1687</f>
        <v>10.85468</v>
      </c>
      <c r="V1688" s="33">
        <f t="shared" si="572"/>
        <v>23.721794604358873</v>
      </c>
      <c r="W1688" s="33">
        <f t="shared" si="573"/>
        <v>24.574330825676967</v>
      </c>
      <c r="X1688" s="35">
        <f t="shared" si="574"/>
        <v>1</v>
      </c>
      <c r="Y1688" s="25">
        <f t="shared" si="575"/>
        <v>18.922234735771266</v>
      </c>
      <c r="AA1688" s="60">
        <v>41515</v>
      </c>
      <c r="AB1688" s="122">
        <v>1678</v>
      </c>
      <c r="AC1688" s="73">
        <f t="shared" si="591"/>
        <v>27.628270000000001</v>
      </c>
      <c r="AD1688" s="65">
        <f t="shared" si="592"/>
        <v>10.85468</v>
      </c>
      <c r="AE1688" s="33">
        <f>'Calcul Es et Ea'!I1687</f>
        <v>1.5334457551443672</v>
      </c>
      <c r="AF1688" s="47">
        <f t="shared" si="576"/>
        <v>300.78827000000001</v>
      </c>
      <c r="AG1688" s="47">
        <f t="shared" si="577"/>
        <v>284.01468</v>
      </c>
      <c r="AH1688" s="33">
        <f t="shared" si="578"/>
        <v>40.133355917763126</v>
      </c>
      <c r="AI1688" s="33">
        <f t="shared" si="579"/>
        <v>31.902524148968219</v>
      </c>
      <c r="AJ1688" s="25">
        <f t="shared" si="580"/>
        <v>6.0018376393358306</v>
      </c>
    </row>
    <row r="1689" spans="1:36" x14ac:dyDescent="0.45">
      <c r="A1689" s="60">
        <v>41516</v>
      </c>
      <c r="B1689" s="121">
        <v>1679</v>
      </c>
      <c r="C1689" s="89">
        <f t="shared" si="581"/>
        <v>19.12578141795235</v>
      </c>
      <c r="D1689" s="75">
        <f t="shared" si="582"/>
        <v>5.8277202380063686</v>
      </c>
      <c r="E1689" s="75">
        <f t="shared" si="583"/>
        <v>13.298061179945982</v>
      </c>
      <c r="G1689" s="111">
        <v>41516</v>
      </c>
      <c r="H1689" s="139">
        <v>1679</v>
      </c>
      <c r="I1689" s="149">
        <f t="shared" si="584"/>
        <v>2013</v>
      </c>
      <c r="J1689" s="13">
        <f t="shared" si="585"/>
        <v>8</v>
      </c>
      <c r="K1689" s="13">
        <f t="shared" si="586"/>
        <v>30</v>
      </c>
      <c r="L1689" s="144">
        <f t="shared" si="593"/>
        <v>242</v>
      </c>
      <c r="M1689" s="23">
        <f t="shared" si="587"/>
        <v>0.98284845419886802</v>
      </c>
      <c r="N1689" s="35">
        <f t="shared" si="588"/>
        <v>0.14628056709477169</v>
      </c>
      <c r="O1689" s="87">
        <f t="shared" si="589"/>
        <v>1.7312402078998987</v>
      </c>
      <c r="P1689" s="142">
        <f t="shared" si="590"/>
        <v>31.314544762424216</v>
      </c>
      <c r="R1689" s="60">
        <v>41516</v>
      </c>
      <c r="S1689" s="121">
        <v>1679</v>
      </c>
      <c r="T1689" s="73">
        <f>'Calcul Es et Ea'!C1688</f>
        <v>28.12613</v>
      </c>
      <c r="U1689" s="65">
        <f>'Calcul Es et Ea'!D1688</f>
        <v>10.69773</v>
      </c>
      <c r="V1689" s="33">
        <f t="shared" si="572"/>
        <v>23.522233443742575</v>
      </c>
      <c r="W1689" s="33">
        <f t="shared" si="573"/>
        <v>24.83867716617188</v>
      </c>
      <c r="X1689" s="35">
        <f t="shared" si="574"/>
        <v>1</v>
      </c>
      <c r="Y1689" s="25">
        <f t="shared" si="575"/>
        <v>19.12578141795235</v>
      </c>
      <c r="AA1689" s="60">
        <v>41516</v>
      </c>
      <c r="AB1689" s="121">
        <v>1679</v>
      </c>
      <c r="AC1689" s="73">
        <f t="shared" si="591"/>
        <v>28.12613</v>
      </c>
      <c r="AD1689" s="65">
        <f t="shared" si="592"/>
        <v>10.69773</v>
      </c>
      <c r="AE1689" s="33">
        <f>'Calcul Es et Ea'!I1688</f>
        <v>1.6281461074132744</v>
      </c>
      <c r="AF1689" s="47">
        <f t="shared" si="576"/>
        <v>301.28613000000001</v>
      </c>
      <c r="AG1689" s="47">
        <f t="shared" si="577"/>
        <v>283.85773</v>
      </c>
      <c r="AH1689" s="33">
        <f t="shared" si="578"/>
        <v>40.399728741131561</v>
      </c>
      <c r="AI1689" s="33">
        <f t="shared" si="579"/>
        <v>31.832063675366655</v>
      </c>
      <c r="AJ1689" s="25">
        <f t="shared" si="580"/>
        <v>5.8277202380063686</v>
      </c>
    </row>
    <row r="1690" spans="1:36" x14ac:dyDescent="0.45">
      <c r="A1690" s="60">
        <v>41517</v>
      </c>
      <c r="B1690" s="122">
        <v>1680</v>
      </c>
      <c r="C1690" s="89">
        <f t="shared" si="581"/>
        <v>15.258662666927291</v>
      </c>
      <c r="D1690" s="75">
        <f t="shared" si="582"/>
        <v>4.2653727851455221</v>
      </c>
      <c r="E1690" s="75">
        <f t="shared" si="583"/>
        <v>10.99328988178177</v>
      </c>
      <c r="G1690" s="111">
        <v>41517</v>
      </c>
      <c r="H1690" s="140">
        <v>1680</v>
      </c>
      <c r="I1690" s="149">
        <f t="shared" si="584"/>
        <v>2013</v>
      </c>
      <c r="J1690" s="13">
        <f t="shared" si="585"/>
        <v>8</v>
      </c>
      <c r="K1690" s="13">
        <f t="shared" si="586"/>
        <v>31</v>
      </c>
      <c r="L1690" s="144">
        <f t="shared" si="593"/>
        <v>243</v>
      </c>
      <c r="M1690" s="23">
        <f t="shared" si="587"/>
        <v>0.98333628519418981</v>
      </c>
      <c r="N1690" s="35">
        <f t="shared" si="588"/>
        <v>0.13968431591414338</v>
      </c>
      <c r="O1690" s="87">
        <f t="shared" si="589"/>
        <v>1.7238488425482945</v>
      </c>
      <c r="P1690" s="142">
        <f t="shared" si="590"/>
        <v>31.046875528264188</v>
      </c>
      <c r="R1690" s="60">
        <v>41517</v>
      </c>
      <c r="S1690" s="122">
        <v>1680</v>
      </c>
      <c r="T1690" s="73">
        <f>'Calcul Es et Ea'!C1689</f>
        <v>25.020299999999999</v>
      </c>
      <c r="U1690" s="65">
        <f>'Calcul Es et Ea'!D1689</f>
        <v>13.73512</v>
      </c>
      <c r="V1690" s="33">
        <f t="shared" si="572"/>
        <v>23.32117102181093</v>
      </c>
      <c r="W1690" s="33">
        <f t="shared" si="573"/>
        <v>19.816445021983494</v>
      </c>
      <c r="X1690" s="35">
        <f t="shared" si="574"/>
        <v>0.84971912445778686</v>
      </c>
      <c r="Y1690" s="25">
        <f t="shared" si="575"/>
        <v>15.258662666927291</v>
      </c>
      <c r="AA1690" s="60">
        <v>41517</v>
      </c>
      <c r="AB1690" s="122">
        <v>1680</v>
      </c>
      <c r="AC1690" s="73">
        <f t="shared" si="591"/>
        <v>25.020299999999999</v>
      </c>
      <c r="AD1690" s="65">
        <f t="shared" si="592"/>
        <v>13.73512</v>
      </c>
      <c r="AE1690" s="33">
        <f>'Calcul Es et Ea'!I1689</f>
        <v>1.867366891830194</v>
      </c>
      <c r="AF1690" s="47">
        <f t="shared" si="576"/>
        <v>298.18030000000005</v>
      </c>
      <c r="AG1690" s="47">
        <f t="shared" si="577"/>
        <v>286.89512000000002</v>
      </c>
      <c r="AH1690" s="33">
        <f t="shared" si="578"/>
        <v>38.759456864339874</v>
      </c>
      <c r="AI1690" s="33">
        <f t="shared" si="579"/>
        <v>33.216551121325516</v>
      </c>
      <c r="AJ1690" s="25">
        <f t="shared" si="580"/>
        <v>4.2653727851455221</v>
      </c>
    </row>
    <row r="1691" spans="1:36" x14ac:dyDescent="0.45">
      <c r="A1691" s="60">
        <v>41518</v>
      </c>
      <c r="B1691" s="122">
        <v>1681</v>
      </c>
      <c r="C1691" s="89">
        <f t="shared" si="581"/>
        <v>16.291163713910169</v>
      </c>
      <c r="D1691" s="75">
        <f t="shared" si="582"/>
        <v>5.4821894479445712</v>
      </c>
      <c r="E1691" s="75">
        <f t="shared" si="583"/>
        <v>10.808974265965599</v>
      </c>
      <c r="G1691" s="111">
        <v>41518</v>
      </c>
      <c r="H1691" s="140">
        <v>1681</v>
      </c>
      <c r="I1691" s="149">
        <f t="shared" si="584"/>
        <v>2013</v>
      </c>
      <c r="J1691" s="13">
        <f t="shared" si="585"/>
        <v>9</v>
      </c>
      <c r="K1691" s="13">
        <f t="shared" si="586"/>
        <v>1</v>
      </c>
      <c r="L1691" s="144">
        <f t="shared" si="593"/>
        <v>244</v>
      </c>
      <c r="M1691" s="23">
        <f t="shared" si="587"/>
        <v>0.98382905400784104</v>
      </c>
      <c r="N1691" s="35">
        <f t="shared" si="588"/>
        <v>0.13304667325607564</v>
      </c>
      <c r="O1691" s="87">
        <f t="shared" si="589"/>
        <v>1.716433394798871</v>
      </c>
      <c r="P1691" s="142">
        <f t="shared" si="590"/>
        <v>30.777286542774636</v>
      </c>
      <c r="R1691" s="60">
        <v>41518</v>
      </c>
      <c r="S1691" s="122">
        <v>1681</v>
      </c>
      <c r="T1691" s="73">
        <f>'Calcul Es et Ea'!C1690</f>
        <v>24.63081</v>
      </c>
      <c r="U1691" s="65">
        <f>'Calcul Es et Ea'!D1690</f>
        <v>11.54035</v>
      </c>
      <c r="V1691" s="33">
        <f t="shared" si="572"/>
        <v>23.118666559470597</v>
      </c>
      <c r="W1691" s="33">
        <f t="shared" si="573"/>
        <v>21.157355472610607</v>
      </c>
      <c r="X1691" s="35">
        <f t="shared" si="574"/>
        <v>0.91516331264977147</v>
      </c>
      <c r="Y1691" s="25">
        <f t="shared" si="575"/>
        <v>16.291163713910169</v>
      </c>
      <c r="AA1691" s="60">
        <v>41518</v>
      </c>
      <c r="AB1691" s="122">
        <v>1681</v>
      </c>
      <c r="AC1691" s="73">
        <f t="shared" si="591"/>
        <v>24.63081</v>
      </c>
      <c r="AD1691" s="65">
        <f t="shared" si="592"/>
        <v>11.54035</v>
      </c>
      <c r="AE1691" s="33">
        <f>'Calcul Es et Ea'!I1690</f>
        <v>1.3895157786398877</v>
      </c>
      <c r="AF1691" s="47">
        <f t="shared" si="576"/>
        <v>297.79081000000002</v>
      </c>
      <c r="AG1691" s="47">
        <f t="shared" si="577"/>
        <v>284.70035000000001</v>
      </c>
      <c r="AH1691" s="33">
        <f t="shared" si="578"/>
        <v>38.557339317839428</v>
      </c>
      <c r="AI1691" s="33">
        <f t="shared" si="579"/>
        <v>32.211718673838639</v>
      </c>
      <c r="AJ1691" s="25">
        <f t="shared" si="580"/>
        <v>5.4821894479445712</v>
      </c>
    </row>
    <row r="1692" spans="1:36" x14ac:dyDescent="0.45">
      <c r="A1692" s="60">
        <v>41519</v>
      </c>
      <c r="B1692" s="121">
        <v>1682</v>
      </c>
      <c r="C1692" s="89">
        <f t="shared" si="581"/>
        <v>19.676985470735595</v>
      </c>
      <c r="D1692" s="75">
        <f t="shared" si="582"/>
        <v>6.2854185383656249</v>
      </c>
      <c r="E1692" s="75">
        <f t="shared" si="583"/>
        <v>13.391566932369969</v>
      </c>
      <c r="G1692" s="111">
        <v>41519</v>
      </c>
      <c r="H1692" s="139">
        <v>1682</v>
      </c>
      <c r="I1692" s="149">
        <f t="shared" si="584"/>
        <v>2013</v>
      </c>
      <c r="J1692" s="13">
        <f t="shared" si="585"/>
        <v>9</v>
      </c>
      <c r="K1692" s="13">
        <f t="shared" si="586"/>
        <v>2</v>
      </c>
      <c r="L1692" s="144">
        <f t="shared" si="593"/>
        <v>245</v>
      </c>
      <c r="M1692" s="23">
        <f t="shared" si="587"/>
        <v>0.98432661462178739</v>
      </c>
      <c r="N1692" s="35">
        <f t="shared" si="588"/>
        <v>0.1263696059973394</v>
      </c>
      <c r="O1692" s="87">
        <f t="shared" si="589"/>
        <v>1.7089952890684803</v>
      </c>
      <c r="P1692" s="142">
        <f t="shared" si="590"/>
        <v>30.505857987050888</v>
      </c>
      <c r="R1692" s="60">
        <v>41519</v>
      </c>
      <c r="S1692" s="121">
        <v>1682</v>
      </c>
      <c r="T1692" s="73">
        <f>'Calcul Es et Ea'!C1691</f>
        <v>27.758900000000001</v>
      </c>
      <c r="U1692" s="65">
        <f>'Calcul Es et Ea'!D1691</f>
        <v>8.3204340000000006</v>
      </c>
      <c r="V1692" s="33">
        <f t="shared" si="572"/>
        <v>22.914780285553146</v>
      </c>
      <c r="W1692" s="33">
        <f t="shared" si="573"/>
        <v>25.554526585370901</v>
      </c>
      <c r="X1692" s="35">
        <f t="shared" si="574"/>
        <v>1</v>
      </c>
      <c r="Y1692" s="25">
        <f t="shared" si="575"/>
        <v>19.676985470735595</v>
      </c>
      <c r="AA1692" s="60">
        <v>41519</v>
      </c>
      <c r="AB1692" s="121">
        <v>1682</v>
      </c>
      <c r="AC1692" s="73">
        <f t="shared" si="591"/>
        <v>27.758900000000001</v>
      </c>
      <c r="AD1692" s="65">
        <f t="shared" si="592"/>
        <v>8.3204340000000006</v>
      </c>
      <c r="AE1692" s="33">
        <f>'Calcul Es et Ea'!I1691</f>
        <v>1.3539217207734004</v>
      </c>
      <c r="AF1692" s="47">
        <f t="shared" si="576"/>
        <v>300.91890000000001</v>
      </c>
      <c r="AG1692" s="47">
        <f t="shared" si="577"/>
        <v>281.480434</v>
      </c>
      <c r="AH1692" s="33">
        <f t="shared" si="578"/>
        <v>40.203119762159211</v>
      </c>
      <c r="AI1692" s="33">
        <f t="shared" si="579"/>
        <v>30.779016690170216</v>
      </c>
      <c r="AJ1692" s="25">
        <f t="shared" si="580"/>
        <v>6.2854185383656249</v>
      </c>
    </row>
    <row r="1693" spans="1:36" x14ac:dyDescent="0.45">
      <c r="A1693" s="60">
        <v>41520</v>
      </c>
      <c r="B1693" s="122">
        <v>1683</v>
      </c>
      <c r="C1693" s="89">
        <f t="shared" si="581"/>
        <v>19.43678667735616</v>
      </c>
      <c r="D1693" s="75">
        <f t="shared" si="582"/>
        <v>5.8663363901808641</v>
      </c>
      <c r="E1693" s="75">
        <f t="shared" si="583"/>
        <v>13.570450287175296</v>
      </c>
      <c r="G1693" s="111">
        <v>41520</v>
      </c>
      <c r="H1693" s="140">
        <v>1683</v>
      </c>
      <c r="I1693" s="149">
        <f t="shared" si="584"/>
        <v>2013</v>
      </c>
      <c r="J1693" s="13">
        <f t="shared" si="585"/>
        <v>9</v>
      </c>
      <c r="K1693" s="13">
        <f t="shared" si="586"/>
        <v>3</v>
      </c>
      <c r="L1693" s="144">
        <f t="shared" si="593"/>
        <v>246</v>
      </c>
      <c r="M1693" s="23">
        <f t="shared" si="587"/>
        <v>0.98482881959808055</v>
      </c>
      <c r="N1693" s="35">
        <f t="shared" si="588"/>
        <v>0.11965509269706703</v>
      </c>
      <c r="O1693" s="87">
        <f t="shared" si="589"/>
        <v>1.7015359148394928</v>
      </c>
      <c r="P1693" s="142">
        <f t="shared" si="590"/>
        <v>30.232671367211793</v>
      </c>
      <c r="R1693" s="60">
        <v>41520</v>
      </c>
      <c r="S1693" s="122">
        <v>1683</v>
      </c>
      <c r="T1693" s="73">
        <f>'Calcul Es et Ea'!C1692</f>
        <v>29.454239999999999</v>
      </c>
      <c r="U1693" s="65">
        <f>'Calcul Es et Ea'!D1692</f>
        <v>10.143129999999999</v>
      </c>
      <c r="V1693" s="33">
        <f t="shared" si="572"/>
        <v>22.709573424194812</v>
      </c>
      <c r="W1693" s="33">
        <f t="shared" si="573"/>
        <v>25.242580100462543</v>
      </c>
      <c r="X1693" s="35">
        <f t="shared" si="574"/>
        <v>1</v>
      </c>
      <c r="Y1693" s="25">
        <f t="shared" si="575"/>
        <v>19.43678667735616</v>
      </c>
      <c r="AA1693" s="60">
        <v>41520</v>
      </c>
      <c r="AB1693" s="122">
        <v>1683</v>
      </c>
      <c r="AC1693" s="73">
        <f t="shared" si="591"/>
        <v>29.454239999999999</v>
      </c>
      <c r="AD1693" s="65">
        <f t="shared" si="592"/>
        <v>10.143129999999999</v>
      </c>
      <c r="AE1693" s="33">
        <f>'Calcul Es et Ea'!I1692</f>
        <v>1.627757729617179</v>
      </c>
      <c r="AF1693" s="47">
        <f t="shared" si="576"/>
        <v>302.61424</v>
      </c>
      <c r="AG1693" s="47">
        <f t="shared" si="577"/>
        <v>283.30313000000001</v>
      </c>
      <c r="AH1693" s="33">
        <f t="shared" si="578"/>
        <v>41.116802668392964</v>
      </c>
      <c r="AI1693" s="33">
        <f t="shared" si="579"/>
        <v>31.584018413726529</v>
      </c>
      <c r="AJ1693" s="25">
        <f t="shared" si="580"/>
        <v>5.8663363901808641</v>
      </c>
    </row>
    <row r="1694" spans="1:36" x14ac:dyDescent="0.45">
      <c r="A1694" s="60">
        <v>41521</v>
      </c>
      <c r="B1694" s="122">
        <v>1684</v>
      </c>
      <c r="C1694" s="89">
        <f t="shared" si="581"/>
        <v>20.134215473458909</v>
      </c>
      <c r="D1694" s="75">
        <f t="shared" si="582"/>
        <v>5.7300317274239845</v>
      </c>
      <c r="E1694" s="75">
        <f t="shared" si="583"/>
        <v>14.404183746034924</v>
      </c>
      <c r="G1694" s="111">
        <v>41521</v>
      </c>
      <c r="H1694" s="140">
        <v>1684</v>
      </c>
      <c r="I1694" s="149">
        <f t="shared" si="584"/>
        <v>2013</v>
      </c>
      <c r="J1694" s="13">
        <f t="shared" si="585"/>
        <v>9</v>
      </c>
      <c r="K1694" s="13">
        <f t="shared" si="586"/>
        <v>4</v>
      </c>
      <c r="L1694" s="144">
        <f t="shared" si="593"/>
        <v>247</v>
      </c>
      <c r="M1694" s="23">
        <f t="shared" si="587"/>
        <v>0.98533552012254777</v>
      </c>
      <c r="N1694" s="35">
        <f t="shared" si="588"/>
        <v>0.11290512301045975</v>
      </c>
      <c r="O1694" s="87">
        <f t="shared" si="589"/>
        <v>1.694056628261658</v>
      </c>
      <c r="P1694" s="142">
        <f t="shared" si="590"/>
        <v>29.957809494760703</v>
      </c>
      <c r="R1694" s="60">
        <v>41521</v>
      </c>
      <c r="S1694" s="122">
        <v>1684</v>
      </c>
      <c r="T1694" s="73">
        <f>'Calcul Es et Ea'!C1693</f>
        <v>33.50994</v>
      </c>
      <c r="U1694" s="65">
        <f>'Calcul Es et Ea'!D1693</f>
        <v>12.406140000000001</v>
      </c>
      <c r="V1694" s="33">
        <f t="shared" si="572"/>
        <v>22.50310818008445</v>
      </c>
      <c r="W1694" s="33">
        <f t="shared" si="573"/>
        <v>26.148331783712866</v>
      </c>
      <c r="X1694" s="35">
        <f t="shared" si="574"/>
        <v>1</v>
      </c>
      <c r="Y1694" s="25">
        <f t="shared" si="575"/>
        <v>20.134215473458909</v>
      </c>
      <c r="AA1694" s="60">
        <v>41521</v>
      </c>
      <c r="AB1694" s="122">
        <v>1684</v>
      </c>
      <c r="AC1694" s="73">
        <f t="shared" si="591"/>
        <v>33.50994</v>
      </c>
      <c r="AD1694" s="65">
        <f t="shared" si="592"/>
        <v>12.406140000000001</v>
      </c>
      <c r="AE1694" s="33">
        <f>'Calcul Es et Ea'!I1693</f>
        <v>1.8254380799836556</v>
      </c>
      <c r="AF1694" s="47">
        <f t="shared" si="576"/>
        <v>306.66994</v>
      </c>
      <c r="AG1694" s="47">
        <f t="shared" si="577"/>
        <v>285.56614000000002</v>
      </c>
      <c r="AH1694" s="33">
        <f t="shared" si="578"/>
        <v>43.365736452820443</v>
      </c>
      <c r="AI1694" s="33">
        <f t="shared" si="579"/>
        <v>32.60534036320044</v>
      </c>
      <c r="AJ1694" s="25">
        <f t="shared" si="580"/>
        <v>5.7300317274239845</v>
      </c>
    </row>
    <row r="1695" spans="1:36" x14ac:dyDescent="0.45">
      <c r="A1695" s="60">
        <v>41522</v>
      </c>
      <c r="B1695" s="121">
        <v>1685</v>
      </c>
      <c r="C1695" s="89">
        <f t="shared" si="581"/>
        <v>19.117325793405708</v>
      </c>
      <c r="D1695" s="75">
        <f t="shared" si="582"/>
        <v>5.8533020493482066</v>
      </c>
      <c r="E1695" s="75">
        <f t="shared" si="583"/>
        <v>13.264023744057502</v>
      </c>
      <c r="G1695" s="111">
        <v>41522</v>
      </c>
      <c r="H1695" s="139">
        <v>1685</v>
      </c>
      <c r="I1695" s="149">
        <f t="shared" si="584"/>
        <v>2013</v>
      </c>
      <c r="J1695" s="13">
        <f t="shared" si="585"/>
        <v>9</v>
      </c>
      <c r="K1695" s="13">
        <f t="shared" si="586"/>
        <v>5</v>
      </c>
      <c r="L1695" s="144">
        <f t="shared" si="593"/>
        <v>248</v>
      </c>
      <c r="M1695" s="23">
        <f t="shared" si="587"/>
        <v>0.98584656604888798</v>
      </c>
      <c r="N1695" s="35">
        <f t="shared" si="588"/>
        <v>0.10612169709921272</v>
      </c>
      <c r="O1695" s="87">
        <f t="shared" si="589"/>
        <v>1.6865587537932647</v>
      </c>
      <c r="P1695" s="142">
        <f t="shared" si="590"/>
        <v>29.681356464079521</v>
      </c>
      <c r="R1695" s="60">
        <v>41522</v>
      </c>
      <c r="S1695" s="121">
        <v>1685</v>
      </c>
      <c r="T1695" s="73">
        <f>'Calcul Es et Ea'!C1694</f>
        <v>32.548900000000003</v>
      </c>
      <c r="U1695" s="65">
        <f>'Calcul Es et Ea'!D1694</f>
        <v>13.166919999999999</v>
      </c>
      <c r="V1695" s="33">
        <f t="shared" si="572"/>
        <v>22.295447721557974</v>
      </c>
      <c r="W1695" s="33">
        <f t="shared" si="573"/>
        <v>24.827695835591829</v>
      </c>
      <c r="X1695" s="35">
        <f t="shared" si="574"/>
        <v>1</v>
      </c>
      <c r="Y1695" s="25">
        <f t="shared" si="575"/>
        <v>19.117325793405708</v>
      </c>
      <c r="AA1695" s="60">
        <v>41522</v>
      </c>
      <c r="AB1695" s="121">
        <v>1685</v>
      </c>
      <c r="AC1695" s="73">
        <f t="shared" si="591"/>
        <v>32.548900000000003</v>
      </c>
      <c r="AD1695" s="65">
        <f t="shared" si="592"/>
        <v>13.166919999999999</v>
      </c>
      <c r="AE1695" s="33">
        <f>'Calcul Es et Ea'!I1694</f>
        <v>1.7559328833301138</v>
      </c>
      <c r="AF1695" s="47">
        <f t="shared" si="576"/>
        <v>305.70890000000003</v>
      </c>
      <c r="AG1695" s="47">
        <f t="shared" si="577"/>
        <v>286.32692000000003</v>
      </c>
      <c r="AH1695" s="33">
        <f t="shared" si="578"/>
        <v>42.824689496082328</v>
      </c>
      <c r="AI1695" s="33">
        <f t="shared" si="579"/>
        <v>32.954188358984631</v>
      </c>
      <c r="AJ1695" s="25">
        <f t="shared" si="580"/>
        <v>5.8533020493482066</v>
      </c>
    </row>
    <row r="1696" spans="1:36" x14ac:dyDescent="0.45">
      <c r="A1696" s="60">
        <v>41523</v>
      </c>
      <c r="B1696" s="122">
        <v>1686</v>
      </c>
      <c r="C1696" s="89">
        <f t="shared" si="581"/>
        <v>13.036275340467849</v>
      </c>
      <c r="D1696" s="75">
        <f t="shared" si="582"/>
        <v>4.0067363587252043</v>
      </c>
      <c r="E1696" s="75">
        <f t="shared" si="583"/>
        <v>9.029538981742645</v>
      </c>
      <c r="G1696" s="111">
        <v>41523</v>
      </c>
      <c r="H1696" s="140">
        <v>1686</v>
      </c>
      <c r="I1696" s="149">
        <f t="shared" si="584"/>
        <v>2013</v>
      </c>
      <c r="J1696" s="13">
        <f t="shared" si="585"/>
        <v>9</v>
      </c>
      <c r="K1696" s="13">
        <f t="shared" si="586"/>
        <v>6</v>
      </c>
      <c r="L1696" s="144">
        <f t="shared" si="593"/>
        <v>249</v>
      </c>
      <c r="M1696" s="23">
        <f t="shared" si="587"/>
        <v>0.98636180594316414</v>
      </c>
      <c r="N1696" s="35">
        <f t="shared" si="588"/>
        <v>9.9306825038821045E-2</v>
      </c>
      <c r="O1696" s="87">
        <f t="shared" si="589"/>
        <v>1.6790435858780304</v>
      </c>
      <c r="P1696" s="142">
        <f t="shared" si="590"/>
        <v>29.403397627035222</v>
      </c>
      <c r="R1696" s="60">
        <v>41523</v>
      </c>
      <c r="S1696" s="122">
        <v>1686</v>
      </c>
      <c r="T1696" s="73">
        <f>'Calcul Es et Ea'!C1695</f>
        <v>21.280729999999998</v>
      </c>
      <c r="U1696" s="65">
        <f>'Calcul Es et Ea'!D1695</f>
        <v>12.096909999999999</v>
      </c>
      <c r="V1696" s="33">
        <f t="shared" si="572"/>
        <v>22.086656161523777</v>
      </c>
      <c r="W1696" s="33">
        <f t="shared" si="573"/>
        <v>16.930227714893309</v>
      </c>
      <c r="X1696" s="35">
        <f t="shared" si="574"/>
        <v>0.76653648207675451</v>
      </c>
      <c r="Y1696" s="25">
        <f t="shared" si="575"/>
        <v>13.036275340467849</v>
      </c>
      <c r="AA1696" s="60">
        <v>41523</v>
      </c>
      <c r="AB1696" s="122">
        <v>1686</v>
      </c>
      <c r="AC1696" s="73">
        <f t="shared" si="591"/>
        <v>21.280729999999998</v>
      </c>
      <c r="AD1696" s="65">
        <f t="shared" si="592"/>
        <v>12.096909999999999</v>
      </c>
      <c r="AE1696" s="33">
        <f>'Calcul Es et Ea'!I1695</f>
        <v>1.4951241801476947</v>
      </c>
      <c r="AF1696" s="47">
        <f t="shared" si="576"/>
        <v>294.44073000000003</v>
      </c>
      <c r="AG1696" s="47">
        <f t="shared" si="577"/>
        <v>285.25691</v>
      </c>
      <c r="AH1696" s="33">
        <f t="shared" si="578"/>
        <v>36.851352897701098</v>
      </c>
      <c r="AI1696" s="33">
        <f t="shared" si="579"/>
        <v>32.464340675520617</v>
      </c>
      <c r="AJ1696" s="25">
        <f t="shared" si="580"/>
        <v>4.0067363587252043</v>
      </c>
    </row>
    <row r="1697" spans="1:36" x14ac:dyDescent="0.45">
      <c r="A1697" s="60">
        <v>41524</v>
      </c>
      <c r="B1697" s="122">
        <v>1687</v>
      </c>
      <c r="C1697" s="89">
        <f t="shared" si="581"/>
        <v>16.588535762680301</v>
      </c>
      <c r="D1697" s="75">
        <f t="shared" si="582"/>
        <v>6.0436118646749613</v>
      </c>
      <c r="E1697" s="75">
        <f t="shared" si="583"/>
        <v>10.54492389800534</v>
      </c>
      <c r="G1697" s="111">
        <v>41524</v>
      </c>
      <c r="H1697" s="140">
        <v>1687</v>
      </c>
      <c r="I1697" s="149">
        <f t="shared" si="584"/>
        <v>2013</v>
      </c>
      <c r="J1697" s="13">
        <f t="shared" si="585"/>
        <v>9</v>
      </c>
      <c r="K1697" s="13">
        <f t="shared" si="586"/>
        <v>7</v>
      </c>
      <c r="L1697" s="144">
        <f t="shared" si="593"/>
        <v>250</v>
      </c>
      <c r="M1697" s="23">
        <f t="shared" si="587"/>
        <v>0.98688108712867562</v>
      </c>
      <c r="N1697" s="35">
        <f t="shared" si="588"/>
        <v>9.2462526222953909E-2</v>
      </c>
      <c r="O1697" s="87">
        <f t="shared" si="589"/>
        <v>1.6715123906544007</v>
      </c>
      <c r="P1697" s="142">
        <f t="shared" si="590"/>
        <v>29.124019564688538</v>
      </c>
      <c r="R1697" s="60">
        <v>41524</v>
      </c>
      <c r="S1697" s="122">
        <v>1687</v>
      </c>
      <c r="T1697" s="73">
        <f>'Calcul Es et Ea'!C1696</f>
        <v>23.182929999999999</v>
      </c>
      <c r="U1697" s="65">
        <f>'Calcul Es et Ea'!D1696</f>
        <v>8.0255259999999993</v>
      </c>
      <c r="V1697" s="33">
        <f t="shared" si="572"/>
        <v>21.876798536211442</v>
      </c>
      <c r="W1697" s="33">
        <f t="shared" si="573"/>
        <v>21.543552938545844</v>
      </c>
      <c r="X1697" s="35">
        <f t="shared" si="574"/>
        <v>0.98476716796043096</v>
      </c>
      <c r="Y1697" s="25">
        <f t="shared" si="575"/>
        <v>16.588535762680301</v>
      </c>
      <c r="AA1697" s="60">
        <v>41524</v>
      </c>
      <c r="AB1697" s="122">
        <v>1687</v>
      </c>
      <c r="AC1697" s="73">
        <f t="shared" si="591"/>
        <v>23.182929999999999</v>
      </c>
      <c r="AD1697" s="65">
        <f t="shared" si="592"/>
        <v>8.0255259999999993</v>
      </c>
      <c r="AE1697" s="33">
        <f>'Calcul Es et Ea'!I1696</f>
        <v>1.3019187597604613</v>
      </c>
      <c r="AF1697" s="47">
        <f t="shared" si="576"/>
        <v>296.34293000000002</v>
      </c>
      <c r="AG1697" s="47">
        <f t="shared" si="577"/>
        <v>281.18552600000004</v>
      </c>
      <c r="AH1697" s="33">
        <f t="shared" si="578"/>
        <v>37.812916470112349</v>
      </c>
      <c r="AI1697" s="33">
        <f t="shared" si="579"/>
        <v>30.650230143763235</v>
      </c>
      <c r="AJ1697" s="25">
        <f t="shared" si="580"/>
        <v>6.0436118646749613</v>
      </c>
    </row>
    <row r="1698" spans="1:36" x14ac:dyDescent="0.45">
      <c r="A1698" s="60">
        <v>41525</v>
      </c>
      <c r="B1698" s="121">
        <v>1688</v>
      </c>
      <c r="C1698" s="89">
        <f t="shared" si="581"/>
        <v>16.398265556257485</v>
      </c>
      <c r="D1698" s="75">
        <f t="shared" si="582"/>
        <v>6.1963784387358638</v>
      </c>
      <c r="E1698" s="75">
        <f t="shared" si="583"/>
        <v>10.201887117521622</v>
      </c>
      <c r="G1698" s="111">
        <v>41525</v>
      </c>
      <c r="H1698" s="139">
        <v>1688</v>
      </c>
      <c r="I1698" s="149">
        <f t="shared" si="584"/>
        <v>2013</v>
      </c>
      <c r="J1698" s="13">
        <f t="shared" si="585"/>
        <v>9</v>
      </c>
      <c r="K1698" s="13">
        <f t="shared" si="586"/>
        <v>8</v>
      </c>
      <c r="L1698" s="144">
        <f t="shared" si="593"/>
        <v>251</v>
      </c>
      <c r="M1698" s="23">
        <f t="shared" si="587"/>
        <v>0.98740425573120028</v>
      </c>
      <c r="N1698" s="35">
        <f t="shared" si="588"/>
        <v>8.5590828765061439E-2</v>
      </c>
      <c r="O1698" s="87">
        <f t="shared" si="589"/>
        <v>1.6639664076941412</v>
      </c>
      <c r="P1698" s="142">
        <f t="shared" si="590"/>
        <v>28.843310056102698</v>
      </c>
      <c r="R1698" s="60">
        <v>41525</v>
      </c>
      <c r="S1698" s="121">
        <v>1688</v>
      </c>
      <c r="T1698" s="73">
        <f>'Calcul Es et Ea'!C1697</f>
        <v>22.014189999999999</v>
      </c>
      <c r="U1698" s="65">
        <f>'Calcul Es et Ea'!D1697</f>
        <v>6.9127980000000004</v>
      </c>
      <c r="V1698" s="33">
        <f t="shared" ref="V1698:V1751" si="594">(0.75+2*$T$2/100000)*P1698</f>
        <v>21.665940781742105</v>
      </c>
      <c r="W1698" s="33">
        <f t="shared" ref="W1698:W1751" si="595">$T$4*SQRT(T1698-U1698)*P1698</f>
        <v>21.296448774360371</v>
      </c>
      <c r="X1698" s="35">
        <f t="shared" ref="X1698:X1751" si="596">IF(W1698/V1698&lt;=1,W1698/V1698,1)</f>
        <v>0.98294595138499108</v>
      </c>
      <c r="Y1698" s="25">
        <f t="shared" ref="Y1698:Y1751" si="597">0.77*W1698</f>
        <v>16.398265556257485</v>
      </c>
      <c r="AA1698" s="60">
        <v>41525</v>
      </c>
      <c r="AB1698" s="121">
        <v>1688</v>
      </c>
      <c r="AC1698" s="73">
        <f t="shared" si="591"/>
        <v>22.014189999999999</v>
      </c>
      <c r="AD1698" s="65">
        <f t="shared" si="592"/>
        <v>6.9127980000000004</v>
      </c>
      <c r="AE1698" s="33">
        <f>'Calcul Es et Ea'!I1697</f>
        <v>1.1751229446923759</v>
      </c>
      <c r="AF1698" s="47">
        <f t="shared" ref="AF1698:AF1751" si="598">273.16+AC1698</f>
        <v>295.17419000000001</v>
      </c>
      <c r="AG1698" s="47">
        <f t="shared" ref="AG1698:AG1751" si="599">273.16+AD1698</f>
        <v>280.07279800000003</v>
      </c>
      <c r="AH1698" s="33">
        <f t="shared" ref="AH1698:AH1751" si="600">$E$2*AF1698^4</f>
        <v>37.219918158032186</v>
      </c>
      <c r="AI1698" s="33">
        <f t="shared" ref="AI1698:AI1751" si="601">$E$2*AG1698^4</f>
        <v>30.167937090827383</v>
      </c>
      <c r="AJ1698" s="25">
        <f t="shared" ref="AJ1698:AJ1751" si="602">(AH1698+AI1698)/2*(0.34-0.14*SQRT(AE1698))*(1.35*X1698-0.35)</f>
        <v>6.1963784387358638</v>
      </c>
    </row>
    <row r="1699" spans="1:36" x14ac:dyDescent="0.45">
      <c r="A1699" s="60">
        <v>41526</v>
      </c>
      <c r="B1699" s="122">
        <v>1689</v>
      </c>
      <c r="C1699" s="89">
        <f t="shared" si="581"/>
        <v>13.485556419665853</v>
      </c>
      <c r="D1699" s="75">
        <f t="shared" si="582"/>
        <v>4.249033116284771</v>
      </c>
      <c r="E1699" s="75">
        <f t="shared" si="583"/>
        <v>9.2365233033810821</v>
      </c>
      <c r="G1699" s="111">
        <v>41526</v>
      </c>
      <c r="H1699" s="140">
        <v>1689</v>
      </c>
      <c r="I1699" s="149">
        <f t="shared" si="584"/>
        <v>2013</v>
      </c>
      <c r="J1699" s="13">
        <f t="shared" si="585"/>
        <v>9</v>
      </c>
      <c r="K1699" s="13">
        <f t="shared" si="586"/>
        <v>9</v>
      </c>
      <c r="L1699" s="144">
        <f t="shared" si="593"/>
        <v>252</v>
      </c>
      <c r="M1699" s="23">
        <f t="shared" si="587"/>
        <v>0.98793115672459009</v>
      </c>
      <c r="N1699" s="35">
        <f t="shared" si="588"/>
        <v>7.8693768897405231E-2</v>
      </c>
      <c r="O1699" s="87">
        <f t="shared" si="589"/>
        <v>1.6564068517673365</v>
      </c>
      <c r="P1699" s="142">
        <f t="shared" si="590"/>
        <v>28.561358044260441</v>
      </c>
      <c r="R1699" s="60">
        <v>41526</v>
      </c>
      <c r="S1699" s="122">
        <v>1689</v>
      </c>
      <c r="T1699" s="73">
        <f>'Calcul Es et Ea'!C1698</f>
        <v>23.1797</v>
      </c>
      <c r="U1699" s="65">
        <f>'Calcul Es et Ea'!D1698</f>
        <v>12.76393</v>
      </c>
      <c r="V1699" s="33">
        <f t="shared" si="594"/>
        <v>21.454149708526675</v>
      </c>
      <c r="W1699" s="33">
        <f t="shared" si="595"/>
        <v>17.513709635929679</v>
      </c>
      <c r="X1699" s="35">
        <f t="shared" si="596"/>
        <v>0.81633203244447772</v>
      </c>
      <c r="Y1699" s="25">
        <f t="shared" si="597"/>
        <v>13.485556419665853</v>
      </c>
      <c r="AA1699" s="60">
        <v>41526</v>
      </c>
      <c r="AB1699" s="122">
        <v>1689</v>
      </c>
      <c r="AC1699" s="73">
        <f t="shared" si="591"/>
        <v>23.1797</v>
      </c>
      <c r="AD1699" s="65">
        <f t="shared" si="592"/>
        <v>12.76393</v>
      </c>
      <c r="AE1699" s="33">
        <f>'Calcul Es et Ea'!I1698</f>
        <v>1.6512287901117051</v>
      </c>
      <c r="AF1699" s="47">
        <f t="shared" si="598"/>
        <v>296.33970000000005</v>
      </c>
      <c r="AG1699" s="47">
        <f t="shared" si="599"/>
        <v>285.92393000000004</v>
      </c>
      <c r="AH1699" s="33">
        <f t="shared" si="600"/>
        <v>37.811267924309305</v>
      </c>
      <c r="AI1699" s="33">
        <f t="shared" si="601"/>
        <v>32.769054556297945</v>
      </c>
      <c r="AJ1699" s="25">
        <f t="shared" si="602"/>
        <v>4.249033116284771</v>
      </c>
    </row>
    <row r="1700" spans="1:36" x14ac:dyDescent="0.45">
      <c r="A1700" s="60">
        <v>41527</v>
      </c>
      <c r="B1700" s="122">
        <v>1690</v>
      </c>
      <c r="C1700" s="89">
        <f t="shared" si="581"/>
        <v>14.736767242499209</v>
      </c>
      <c r="D1700" s="75">
        <f t="shared" si="582"/>
        <v>5.1952115211107808</v>
      </c>
      <c r="E1700" s="75">
        <f t="shared" si="583"/>
        <v>9.541555721388427</v>
      </c>
      <c r="G1700" s="111">
        <v>41527</v>
      </c>
      <c r="H1700" s="140">
        <v>1690</v>
      </c>
      <c r="I1700" s="149">
        <f t="shared" si="584"/>
        <v>2013</v>
      </c>
      <c r="J1700" s="13">
        <f t="shared" si="585"/>
        <v>9</v>
      </c>
      <c r="K1700" s="13">
        <f t="shared" si="586"/>
        <v>10</v>
      </c>
      <c r="L1700" s="144">
        <f t="shared" si="593"/>
        <v>253</v>
      </c>
      <c r="M1700" s="23">
        <f t="shared" si="587"/>
        <v>0.9884616339767095</v>
      </c>
      <c r="N1700" s="35">
        <f t="shared" si="588"/>
        <v>7.1773390367673717E-2</v>
      </c>
      <c r="O1700" s="87">
        <f t="shared" si="589"/>
        <v>1.6488349146310755</v>
      </c>
      <c r="P1700" s="142">
        <f t="shared" si="590"/>
        <v>28.278253599105621</v>
      </c>
      <c r="R1700" s="60">
        <v>41527</v>
      </c>
      <c r="S1700" s="122">
        <v>1690</v>
      </c>
      <c r="T1700" s="73">
        <f>'Calcul Es et Ea'!C1699</f>
        <v>22.445080000000001</v>
      </c>
      <c r="U1700" s="65">
        <f>'Calcul Es et Ea'!D1699</f>
        <v>9.75657</v>
      </c>
      <c r="V1700" s="33">
        <f t="shared" si="594"/>
        <v>21.24149297350418</v>
      </c>
      <c r="W1700" s="33">
        <f t="shared" si="595"/>
        <v>19.138658756492479</v>
      </c>
      <c r="X1700" s="35">
        <f t="shared" si="596"/>
        <v>0.90100346432170775</v>
      </c>
      <c r="Y1700" s="25">
        <f t="shared" si="597"/>
        <v>14.736767242499209</v>
      </c>
      <c r="AA1700" s="60">
        <v>41527</v>
      </c>
      <c r="AB1700" s="122">
        <v>1690</v>
      </c>
      <c r="AC1700" s="73">
        <f t="shared" si="591"/>
        <v>22.445080000000001</v>
      </c>
      <c r="AD1700" s="65">
        <f t="shared" si="592"/>
        <v>9.75657</v>
      </c>
      <c r="AE1700" s="33">
        <f>'Calcul Es et Ea'!I1699</f>
        <v>1.4026194547974682</v>
      </c>
      <c r="AF1700" s="47">
        <f t="shared" si="598"/>
        <v>295.60508000000004</v>
      </c>
      <c r="AG1700" s="47">
        <f t="shared" si="599"/>
        <v>282.91657000000004</v>
      </c>
      <c r="AH1700" s="33">
        <f t="shared" si="600"/>
        <v>37.437726388809594</v>
      </c>
      <c r="AI1700" s="33">
        <f t="shared" si="601"/>
        <v>31.411988513049913</v>
      </c>
      <c r="AJ1700" s="25">
        <f t="shared" si="602"/>
        <v>5.1952115211107808</v>
      </c>
    </row>
    <row r="1701" spans="1:36" x14ac:dyDescent="0.45">
      <c r="A1701" s="60">
        <v>41528</v>
      </c>
      <c r="B1701" s="121">
        <v>1691</v>
      </c>
      <c r="C1701" s="89">
        <f t="shared" si="581"/>
        <v>15.267020906046159</v>
      </c>
      <c r="D1701" s="75">
        <f t="shared" si="582"/>
        <v>5.5482100576455977</v>
      </c>
      <c r="E1701" s="75">
        <f t="shared" si="583"/>
        <v>9.7188108484005618</v>
      </c>
      <c r="G1701" s="111">
        <v>41528</v>
      </c>
      <c r="H1701" s="139">
        <v>1691</v>
      </c>
      <c r="I1701" s="149">
        <f t="shared" si="584"/>
        <v>2013</v>
      </c>
      <c r="J1701" s="13">
        <f t="shared" si="585"/>
        <v>9</v>
      </c>
      <c r="K1701" s="13">
        <f t="shared" si="586"/>
        <v>11</v>
      </c>
      <c r="L1701" s="144">
        <f t="shared" si="593"/>
        <v>254</v>
      </c>
      <c r="M1701" s="23">
        <f t="shared" si="587"/>
        <v>0.98899553029569987</v>
      </c>
      <c r="N1701" s="35">
        <f t="shared" si="588"/>
        <v>6.4831743833380015E-2</v>
      </c>
      <c r="O1701" s="87">
        <f t="shared" si="589"/>
        <v>1.6412517668393236</v>
      </c>
      <c r="P1701" s="142">
        <f t="shared" si="590"/>
        <v>27.994087877735986</v>
      </c>
      <c r="R1701" s="60">
        <v>41528</v>
      </c>
      <c r="S1701" s="121">
        <v>1691</v>
      </c>
      <c r="T1701" s="73">
        <f>'Calcul Es et Ea'!C1700</f>
        <v>21.501300000000001</v>
      </c>
      <c r="U1701" s="65">
        <f>'Calcul Es et Ea'!D1700</f>
        <v>7.6053800000000003</v>
      </c>
      <c r="V1701" s="33">
        <f t="shared" si="594"/>
        <v>21.028039050240164</v>
      </c>
      <c r="W1701" s="33">
        <f t="shared" si="595"/>
        <v>19.827299877982025</v>
      </c>
      <c r="X1701" s="35">
        <f t="shared" si="596"/>
        <v>0.94289818611286891</v>
      </c>
      <c r="Y1701" s="25">
        <f t="shared" si="597"/>
        <v>15.267020906046159</v>
      </c>
      <c r="AA1701" s="60">
        <v>41528</v>
      </c>
      <c r="AB1701" s="121">
        <v>1691</v>
      </c>
      <c r="AC1701" s="73">
        <f t="shared" si="591"/>
        <v>21.501300000000001</v>
      </c>
      <c r="AD1701" s="65">
        <f t="shared" si="592"/>
        <v>7.6053800000000003</v>
      </c>
      <c r="AE1701" s="33">
        <f>'Calcul Es et Ea'!I1700</f>
        <v>1.3338758760019791</v>
      </c>
      <c r="AF1701" s="47">
        <f t="shared" si="598"/>
        <v>294.66130000000004</v>
      </c>
      <c r="AG1701" s="47">
        <f t="shared" si="599"/>
        <v>280.76538000000005</v>
      </c>
      <c r="AH1701" s="33">
        <f t="shared" si="600"/>
        <v>36.961900660881639</v>
      </c>
      <c r="AI1701" s="33">
        <f t="shared" si="601"/>
        <v>30.46745063711397</v>
      </c>
      <c r="AJ1701" s="25">
        <f t="shared" si="602"/>
        <v>5.5482100576455977</v>
      </c>
    </row>
    <row r="1702" spans="1:36" x14ac:dyDescent="0.45">
      <c r="A1702" s="60">
        <v>41529</v>
      </c>
      <c r="B1702" s="122">
        <v>1692</v>
      </c>
      <c r="C1702" s="89">
        <f t="shared" si="581"/>
        <v>11.752785081681328</v>
      </c>
      <c r="D1702" s="75">
        <f t="shared" si="582"/>
        <v>3.4673991944309033</v>
      </c>
      <c r="E1702" s="75">
        <f t="shared" si="583"/>
        <v>8.285385887250424</v>
      </c>
      <c r="G1702" s="111">
        <v>41529</v>
      </c>
      <c r="H1702" s="140">
        <v>1692</v>
      </c>
      <c r="I1702" s="149">
        <f t="shared" si="584"/>
        <v>2013</v>
      </c>
      <c r="J1702" s="13">
        <f t="shared" si="585"/>
        <v>9</v>
      </c>
      <c r="K1702" s="13">
        <f t="shared" si="586"/>
        <v>12</v>
      </c>
      <c r="L1702" s="144">
        <f t="shared" si="593"/>
        <v>255</v>
      </c>
      <c r="M1702" s="23">
        <f t="shared" si="587"/>
        <v>0.98953268747655954</v>
      </c>
      <c r="N1702" s="35">
        <f t="shared" si="588"/>
        <v>5.7870886254204473E-2</v>
      </c>
      <c r="O1702" s="87">
        <f t="shared" si="589"/>
        <v>1.6336585595716169</v>
      </c>
      <c r="P1702" s="142">
        <f t="shared" si="590"/>
        <v>27.708953081781573</v>
      </c>
      <c r="R1702" s="60">
        <v>41529</v>
      </c>
      <c r="S1702" s="122">
        <v>1692</v>
      </c>
      <c r="T1702" s="73">
        <f>'Calcul Es et Ea'!C1701</f>
        <v>20.758759999999999</v>
      </c>
      <c r="U1702" s="65">
        <f>'Calcul Es et Ea'!D1701</f>
        <v>12.35347</v>
      </c>
      <c r="V1702" s="33">
        <f t="shared" si="594"/>
        <v>20.813857196911048</v>
      </c>
      <c r="W1702" s="33">
        <f t="shared" si="595"/>
        <v>15.263357248936789</v>
      </c>
      <c r="X1702" s="35">
        <f t="shared" si="596"/>
        <v>0.73332670175146586</v>
      </c>
      <c r="Y1702" s="25">
        <f t="shared" si="597"/>
        <v>11.752785081681328</v>
      </c>
      <c r="AA1702" s="60">
        <v>41529</v>
      </c>
      <c r="AB1702" s="122">
        <v>1692</v>
      </c>
      <c r="AC1702" s="73">
        <f t="shared" si="591"/>
        <v>20.758759999999999</v>
      </c>
      <c r="AD1702" s="65">
        <f t="shared" si="592"/>
        <v>12.35347</v>
      </c>
      <c r="AE1702" s="33">
        <f>'Calcul Es et Ea'!I1701</f>
        <v>1.7151708509106973</v>
      </c>
      <c r="AF1702" s="47">
        <f t="shared" si="598"/>
        <v>293.91876000000002</v>
      </c>
      <c r="AG1702" s="47">
        <f t="shared" si="599"/>
        <v>285.51347000000004</v>
      </c>
      <c r="AH1702" s="33">
        <f t="shared" si="600"/>
        <v>36.59073389968615</v>
      </c>
      <c r="AI1702" s="33">
        <f t="shared" si="601"/>
        <v>32.58129201882663</v>
      </c>
      <c r="AJ1702" s="25">
        <f t="shared" si="602"/>
        <v>3.4673991944309033</v>
      </c>
    </row>
    <row r="1703" spans="1:36" x14ac:dyDescent="0.45">
      <c r="A1703" s="60">
        <v>41530</v>
      </c>
      <c r="B1703" s="122">
        <v>1693</v>
      </c>
      <c r="C1703" s="89">
        <f t="shared" si="581"/>
        <v>14.016975404657574</v>
      </c>
      <c r="D1703" s="75">
        <f t="shared" si="582"/>
        <v>4.2661983057772908</v>
      </c>
      <c r="E1703" s="75">
        <f t="shared" si="583"/>
        <v>9.7507770988802829</v>
      </c>
      <c r="G1703" s="111">
        <v>41530</v>
      </c>
      <c r="H1703" s="140">
        <v>1693</v>
      </c>
      <c r="I1703" s="149">
        <f t="shared" si="584"/>
        <v>2013</v>
      </c>
      <c r="J1703" s="13">
        <f t="shared" si="585"/>
        <v>9</v>
      </c>
      <c r="K1703" s="13">
        <f t="shared" si="586"/>
        <v>13</v>
      </c>
      <c r="L1703" s="144">
        <f t="shared" si="593"/>
        <v>256</v>
      </c>
      <c r="M1703" s="23">
        <f t="shared" si="587"/>
        <v>0.99007294634802301</v>
      </c>
      <c r="N1703" s="35">
        <f t="shared" si="588"/>
        <v>5.0892880282476169E-2</v>
      </c>
      <c r="O1703" s="87">
        <f t="shared" si="589"/>
        <v>1.6260564264783981</v>
      </c>
      <c r="P1703" s="142">
        <f t="shared" si="590"/>
        <v>27.422942412013221</v>
      </c>
      <c r="R1703" s="60">
        <v>41530</v>
      </c>
      <c r="S1703" s="122">
        <v>1693</v>
      </c>
      <c r="T1703" s="73">
        <f>'Calcul Es et Ea'!C1702</f>
        <v>24.747979999999998</v>
      </c>
      <c r="U1703" s="65">
        <f>'Calcul Es et Ea'!D1702</f>
        <v>12.541460000000001</v>
      </c>
      <c r="V1703" s="33">
        <f t="shared" si="594"/>
        <v>20.599017422207851</v>
      </c>
      <c r="W1703" s="33">
        <f t="shared" si="595"/>
        <v>18.203864161892952</v>
      </c>
      <c r="X1703" s="35">
        <f t="shared" si="596"/>
        <v>0.88372487817148604</v>
      </c>
      <c r="Y1703" s="25">
        <f t="shared" si="597"/>
        <v>14.016975404657574</v>
      </c>
      <c r="AA1703" s="60">
        <v>41530</v>
      </c>
      <c r="AB1703" s="122">
        <v>1693</v>
      </c>
      <c r="AC1703" s="73">
        <f t="shared" si="591"/>
        <v>24.747979999999998</v>
      </c>
      <c r="AD1703" s="65">
        <f t="shared" si="592"/>
        <v>12.541460000000001</v>
      </c>
      <c r="AE1703" s="33">
        <f>'Calcul Es et Ea'!I1702</f>
        <v>2.0005955476382193</v>
      </c>
      <c r="AF1703" s="47">
        <f t="shared" si="598"/>
        <v>297.90798000000001</v>
      </c>
      <c r="AG1703" s="47">
        <f t="shared" si="599"/>
        <v>285.70146</v>
      </c>
      <c r="AH1703" s="33">
        <f t="shared" si="600"/>
        <v>38.618058861388882</v>
      </c>
      <c r="AI1703" s="33">
        <f t="shared" si="601"/>
        <v>32.667186516276843</v>
      </c>
      <c r="AJ1703" s="25">
        <f t="shared" si="602"/>
        <v>4.2661983057772908</v>
      </c>
    </row>
    <row r="1704" spans="1:36" x14ac:dyDescent="0.45">
      <c r="A1704" s="60">
        <v>41531</v>
      </c>
      <c r="B1704" s="121">
        <v>1694</v>
      </c>
      <c r="C1704" s="89">
        <f t="shared" si="581"/>
        <v>10.426617681388288</v>
      </c>
      <c r="D1704" s="75">
        <f t="shared" si="582"/>
        <v>2.9921234918419288</v>
      </c>
      <c r="E1704" s="75">
        <f t="shared" si="583"/>
        <v>7.4344941895463599</v>
      </c>
      <c r="G1704" s="111">
        <v>41531</v>
      </c>
      <c r="H1704" s="139">
        <v>1694</v>
      </c>
      <c r="I1704" s="149">
        <f t="shared" si="584"/>
        <v>2013</v>
      </c>
      <c r="J1704" s="13">
        <f t="shared" si="585"/>
        <v>9</v>
      </c>
      <c r="K1704" s="13">
        <f t="shared" si="586"/>
        <v>14</v>
      </c>
      <c r="L1704" s="144">
        <f t="shared" si="593"/>
        <v>257</v>
      </c>
      <c r="M1704" s="23">
        <f t="shared" si="587"/>
        <v>0.99061614681972687</v>
      </c>
      <c r="N1704" s="35">
        <f t="shared" si="588"/>
        <v>4.3899793651961491E-2</v>
      </c>
      <c r="O1704" s="87">
        <f t="shared" si="589"/>
        <v>1.6184464855409368</v>
      </c>
      <c r="P1704" s="142">
        <f t="shared" si="590"/>
        <v>27.136150020233337</v>
      </c>
      <c r="R1704" s="60">
        <v>41531</v>
      </c>
      <c r="S1704" s="121">
        <v>1694</v>
      </c>
      <c r="T1704" s="73">
        <f>'Calcul Es et Ea'!C1703</f>
        <v>17.051259999999999</v>
      </c>
      <c r="U1704" s="65">
        <f>'Calcul Es et Ea'!D1703</f>
        <v>10.153600000000001</v>
      </c>
      <c r="V1704" s="33">
        <f t="shared" si="594"/>
        <v>20.383590449198476</v>
      </c>
      <c r="W1704" s="33">
        <f t="shared" si="595"/>
        <v>13.541061923880894</v>
      </c>
      <c r="X1704" s="35">
        <f t="shared" si="596"/>
        <v>0.66431191097706521</v>
      </c>
      <c r="Y1704" s="25">
        <f t="shared" si="597"/>
        <v>10.426617681388288</v>
      </c>
      <c r="AA1704" s="60">
        <v>41531</v>
      </c>
      <c r="AB1704" s="121">
        <v>1694</v>
      </c>
      <c r="AC1704" s="73">
        <f t="shared" si="591"/>
        <v>17.051259999999999</v>
      </c>
      <c r="AD1704" s="65">
        <f t="shared" si="592"/>
        <v>10.153600000000001</v>
      </c>
      <c r="AE1704" s="33">
        <f>'Calcul Es et Ea'!I1703</f>
        <v>1.5643814996244574</v>
      </c>
      <c r="AF1704" s="47">
        <f t="shared" si="598"/>
        <v>290.21126000000004</v>
      </c>
      <c r="AG1704" s="47">
        <f t="shared" si="599"/>
        <v>283.31360000000001</v>
      </c>
      <c r="AH1704" s="33">
        <f t="shared" si="600"/>
        <v>34.779147166390665</v>
      </c>
      <c r="AI1704" s="33">
        <f t="shared" si="601"/>
        <v>31.588687659771978</v>
      </c>
      <c r="AJ1704" s="25">
        <f t="shared" si="602"/>
        <v>2.9921234918419288</v>
      </c>
    </row>
    <row r="1705" spans="1:36" x14ac:dyDescent="0.45">
      <c r="A1705" s="60">
        <v>41532</v>
      </c>
      <c r="B1705" s="122">
        <v>1695</v>
      </c>
      <c r="C1705" s="89">
        <f t="shared" si="581"/>
        <v>12.391367789845441</v>
      </c>
      <c r="D1705" s="75">
        <f t="shared" si="582"/>
        <v>4.232307865142289</v>
      </c>
      <c r="E1705" s="75">
        <f t="shared" si="583"/>
        <v>8.1590599247031523</v>
      </c>
      <c r="G1705" s="111">
        <v>41532</v>
      </c>
      <c r="H1705" s="140">
        <v>1695</v>
      </c>
      <c r="I1705" s="149">
        <f t="shared" si="584"/>
        <v>2013</v>
      </c>
      <c r="J1705" s="13">
        <f t="shared" si="585"/>
        <v>9</v>
      </c>
      <c r="K1705" s="13">
        <f t="shared" si="586"/>
        <v>15</v>
      </c>
      <c r="L1705" s="144">
        <f t="shared" si="593"/>
        <v>258</v>
      </c>
      <c r="M1705" s="23">
        <f t="shared" si="587"/>
        <v>0.9911621279296482</v>
      </c>
      <c r="N1705" s="35">
        <f t="shared" si="588"/>
        <v>3.6893698565152948E-2</v>
      </c>
      <c r="O1705" s="87">
        <f t="shared" si="589"/>
        <v>1.6108298409439299</v>
      </c>
      <c r="P1705" s="142">
        <f t="shared" si="590"/>
        <v>26.848670958510588</v>
      </c>
      <c r="R1705" s="60">
        <v>41532</v>
      </c>
      <c r="S1705" s="122">
        <v>1695</v>
      </c>
      <c r="T1705" s="73">
        <f>'Calcul Es et Ea'!C1704</f>
        <v>19.692810000000001</v>
      </c>
      <c r="U1705" s="65">
        <f>'Calcul Es et Ea'!D1704</f>
        <v>9.7409499999999998</v>
      </c>
      <c r="V1705" s="33">
        <f t="shared" si="594"/>
        <v>20.167647677194815</v>
      </c>
      <c r="W1705" s="33">
        <f t="shared" si="595"/>
        <v>16.092685441357716</v>
      </c>
      <c r="X1705" s="35">
        <f t="shared" si="596"/>
        <v>0.79794558586795494</v>
      </c>
      <c r="Y1705" s="25">
        <f t="shared" si="597"/>
        <v>12.391367789845441</v>
      </c>
      <c r="AA1705" s="60">
        <v>41532</v>
      </c>
      <c r="AB1705" s="122">
        <v>1695</v>
      </c>
      <c r="AC1705" s="73">
        <f t="shared" si="591"/>
        <v>19.692810000000001</v>
      </c>
      <c r="AD1705" s="65">
        <f t="shared" si="592"/>
        <v>9.7409499999999998</v>
      </c>
      <c r="AE1705" s="33">
        <f>'Calcul Es et Ea'!I1704</f>
        <v>1.4310915234447763</v>
      </c>
      <c r="AF1705" s="47">
        <f t="shared" si="598"/>
        <v>292.85281000000003</v>
      </c>
      <c r="AG1705" s="47">
        <f t="shared" si="599"/>
        <v>282.90095000000002</v>
      </c>
      <c r="AH1705" s="33">
        <f t="shared" si="600"/>
        <v>36.062802667966302</v>
      </c>
      <c r="AI1705" s="33">
        <f t="shared" si="601"/>
        <v>31.405051985747942</v>
      </c>
      <c r="AJ1705" s="25">
        <f t="shared" si="602"/>
        <v>4.232307865142289</v>
      </c>
    </row>
    <row r="1706" spans="1:36" x14ac:dyDescent="0.45">
      <c r="A1706" s="60">
        <v>41533</v>
      </c>
      <c r="B1706" s="122">
        <v>1696</v>
      </c>
      <c r="C1706" s="89">
        <f t="shared" si="581"/>
        <v>10.059228480472028</v>
      </c>
      <c r="D1706" s="75">
        <f t="shared" si="582"/>
        <v>3.1278634150940654</v>
      </c>
      <c r="E1706" s="75">
        <f t="shared" si="583"/>
        <v>6.9313650653779622</v>
      </c>
      <c r="G1706" s="111">
        <v>41533</v>
      </c>
      <c r="H1706" s="140">
        <v>1696</v>
      </c>
      <c r="I1706" s="149">
        <f t="shared" si="584"/>
        <v>2013</v>
      </c>
      <c r="J1706" s="13">
        <f t="shared" si="585"/>
        <v>9</v>
      </c>
      <c r="K1706" s="13">
        <f t="shared" si="586"/>
        <v>16</v>
      </c>
      <c r="L1706" s="144">
        <f t="shared" si="593"/>
        <v>259</v>
      </c>
      <c r="M1706" s="23">
        <f t="shared" si="587"/>
        <v>0.99171072789180092</v>
      </c>
      <c r="N1706" s="35">
        <f t="shared" si="588"/>
        <v>2.9876671079227975E-2</v>
      </c>
      <c r="O1706" s="87">
        <f t="shared" si="589"/>
        <v>1.6032075849589629</v>
      </c>
      <c r="P1706" s="142">
        <f t="shared" si="590"/>
        <v>26.560601125827866</v>
      </c>
      <c r="R1706" s="60">
        <v>41533</v>
      </c>
      <c r="S1706" s="122">
        <v>1696</v>
      </c>
      <c r="T1706" s="73">
        <f>'Calcul Es et Ea'!C1705</f>
        <v>18.777200000000001</v>
      </c>
      <c r="U1706" s="65">
        <f>'Calcul Es et Ea'!D1705</f>
        <v>12.075810000000001</v>
      </c>
      <c r="V1706" s="33">
        <f t="shared" si="594"/>
        <v>19.951261141676859</v>
      </c>
      <c r="W1706" s="33">
        <f t="shared" si="595"/>
        <v>13.063933091522113</v>
      </c>
      <c r="X1706" s="35">
        <f t="shared" si="596"/>
        <v>0.654792346145599</v>
      </c>
      <c r="Y1706" s="25">
        <f t="shared" si="597"/>
        <v>10.059228480472028</v>
      </c>
      <c r="AA1706" s="60">
        <v>41533</v>
      </c>
      <c r="AB1706" s="122">
        <v>1696</v>
      </c>
      <c r="AC1706" s="73">
        <f t="shared" si="591"/>
        <v>18.777200000000001</v>
      </c>
      <c r="AD1706" s="65">
        <f t="shared" si="592"/>
        <v>12.075810000000001</v>
      </c>
      <c r="AE1706" s="33">
        <f>'Calcul Es et Ea'!I1705</f>
        <v>1.4380607572499997</v>
      </c>
      <c r="AF1706" s="47">
        <f t="shared" si="598"/>
        <v>291.93720000000002</v>
      </c>
      <c r="AG1706" s="47">
        <f t="shared" si="599"/>
        <v>285.23581000000001</v>
      </c>
      <c r="AH1706" s="33">
        <f t="shared" si="600"/>
        <v>35.613909160266267</v>
      </c>
      <c r="AI1706" s="33">
        <f t="shared" si="601"/>
        <v>32.454736398593859</v>
      </c>
      <c r="AJ1706" s="25">
        <f t="shared" si="602"/>
        <v>3.1278634150940654</v>
      </c>
    </row>
    <row r="1707" spans="1:36" x14ac:dyDescent="0.45">
      <c r="A1707" s="60">
        <v>41534</v>
      </c>
      <c r="B1707" s="121">
        <v>1697</v>
      </c>
      <c r="C1707" s="89">
        <f t="shared" si="581"/>
        <v>10.427553866441057</v>
      </c>
      <c r="D1707" s="75">
        <f t="shared" si="582"/>
        <v>3.2898250060876526</v>
      </c>
      <c r="E1707" s="75">
        <f t="shared" si="583"/>
        <v>7.1377288603534046</v>
      </c>
      <c r="G1707" s="111">
        <v>41534</v>
      </c>
      <c r="H1707" s="139">
        <v>1697</v>
      </c>
      <c r="I1707" s="149">
        <f t="shared" si="584"/>
        <v>2013</v>
      </c>
      <c r="J1707" s="13">
        <f t="shared" si="585"/>
        <v>9</v>
      </c>
      <c r="K1707" s="13">
        <f t="shared" si="586"/>
        <v>17</v>
      </c>
      <c r="L1707" s="144">
        <f t="shared" si="593"/>
        <v>260</v>
      </c>
      <c r="M1707" s="23">
        <f t="shared" si="587"/>
        <v>0.99226178414417643</v>
      </c>
      <c r="N1707" s="35">
        <f t="shared" si="588"/>
        <v>2.2850790490871208E-2</v>
      </c>
      <c r="O1707" s="87">
        <f t="shared" si="589"/>
        <v>1.5955807998371538</v>
      </c>
      <c r="P1707" s="142">
        <f t="shared" si="590"/>
        <v>26.272037212221523</v>
      </c>
      <c r="R1707" s="60">
        <v>41534</v>
      </c>
      <c r="S1707" s="121">
        <v>1697</v>
      </c>
      <c r="T1707" s="73">
        <f>'Calcul Es et Ea'!C1706</f>
        <v>17.106110000000001</v>
      </c>
      <c r="U1707" s="65">
        <f>'Calcul Es et Ea'!D1706</f>
        <v>9.7459249999999997</v>
      </c>
      <c r="V1707" s="33">
        <f t="shared" si="594"/>
        <v>19.734503472332321</v>
      </c>
      <c r="W1707" s="33">
        <f t="shared" si="595"/>
        <v>13.54227774862475</v>
      </c>
      <c r="X1707" s="35">
        <f t="shared" si="596"/>
        <v>0.68622338371020875</v>
      </c>
      <c r="Y1707" s="25">
        <f t="shared" si="597"/>
        <v>10.427553866441057</v>
      </c>
      <c r="AA1707" s="60">
        <v>41534</v>
      </c>
      <c r="AB1707" s="121">
        <v>1697</v>
      </c>
      <c r="AC1707" s="73">
        <f t="shared" si="591"/>
        <v>17.106110000000001</v>
      </c>
      <c r="AD1707" s="65">
        <f t="shared" si="592"/>
        <v>9.7459249999999997</v>
      </c>
      <c r="AE1707" s="33">
        <f>'Calcul Es et Ea'!I1706</f>
        <v>1.4331576588523021</v>
      </c>
      <c r="AF1707" s="47">
        <f t="shared" si="598"/>
        <v>290.26611000000003</v>
      </c>
      <c r="AG1707" s="47">
        <f t="shared" si="599"/>
        <v>282.90592500000002</v>
      </c>
      <c r="AH1707" s="33">
        <f t="shared" si="600"/>
        <v>34.805447691129778</v>
      </c>
      <c r="AI1707" s="33">
        <f t="shared" si="601"/>
        <v>31.407261158323102</v>
      </c>
      <c r="AJ1707" s="25">
        <f t="shared" si="602"/>
        <v>3.2898250060876526</v>
      </c>
    </row>
    <row r="1708" spans="1:36" x14ac:dyDescent="0.45">
      <c r="A1708" s="60">
        <v>41535</v>
      </c>
      <c r="B1708" s="122">
        <v>1698</v>
      </c>
      <c r="C1708" s="89">
        <f t="shared" si="581"/>
        <v>10.993472709383253</v>
      </c>
      <c r="D1708" s="75">
        <f t="shared" si="582"/>
        <v>3.4743851020749741</v>
      </c>
      <c r="E1708" s="75">
        <f t="shared" si="583"/>
        <v>7.5190876073082791</v>
      </c>
      <c r="G1708" s="111">
        <v>41535</v>
      </c>
      <c r="H1708" s="140">
        <v>1698</v>
      </c>
      <c r="I1708" s="149">
        <f t="shared" si="584"/>
        <v>2013</v>
      </c>
      <c r="J1708" s="13">
        <f t="shared" si="585"/>
        <v>9</v>
      </c>
      <c r="K1708" s="13">
        <f t="shared" si="586"/>
        <v>18</v>
      </c>
      <c r="L1708" s="144">
        <f t="shared" si="593"/>
        <v>261</v>
      </c>
      <c r="M1708" s="23">
        <f t="shared" si="587"/>
        <v>0.99281513339691441</v>
      </c>
      <c r="N1708" s="35">
        <f t="shared" si="588"/>
        <v>1.5818138720131186E-2</v>
      </c>
      <c r="O1708" s="87">
        <f t="shared" si="589"/>
        <v>1.5879505597093497</v>
      </c>
      <c r="P1708" s="142">
        <f t="shared" si="590"/>
        <v>25.98307664049743</v>
      </c>
      <c r="R1708" s="60">
        <v>41535</v>
      </c>
      <c r="S1708" s="122">
        <v>1698</v>
      </c>
      <c r="T1708" s="73">
        <f>'Calcul Es et Ea'!C1707</f>
        <v>20.654979999999998</v>
      </c>
      <c r="U1708" s="65">
        <f>'Calcul Es et Ea'!D1707</f>
        <v>12.29125</v>
      </c>
      <c r="V1708" s="33">
        <f t="shared" si="594"/>
        <v>19.517447849276049</v>
      </c>
      <c r="W1708" s="33">
        <f t="shared" si="595"/>
        <v>14.277237284913316</v>
      </c>
      <c r="X1708" s="35">
        <f t="shared" si="596"/>
        <v>0.73151148629521734</v>
      </c>
      <c r="Y1708" s="25">
        <f t="shared" si="597"/>
        <v>10.993472709383253</v>
      </c>
      <c r="AA1708" s="60">
        <v>41535</v>
      </c>
      <c r="AB1708" s="122">
        <v>1698</v>
      </c>
      <c r="AC1708" s="73">
        <f t="shared" si="591"/>
        <v>20.654979999999998</v>
      </c>
      <c r="AD1708" s="65">
        <f t="shared" si="592"/>
        <v>12.29125</v>
      </c>
      <c r="AE1708" s="33">
        <f>'Calcul Es et Ea'!I1707</f>
        <v>1.6946247965505215</v>
      </c>
      <c r="AF1708" s="47">
        <f t="shared" si="598"/>
        <v>293.81498000000005</v>
      </c>
      <c r="AG1708" s="47">
        <f t="shared" si="599"/>
        <v>285.45125000000002</v>
      </c>
      <c r="AH1708" s="33">
        <f t="shared" si="600"/>
        <v>36.539081863532886</v>
      </c>
      <c r="AI1708" s="33">
        <f t="shared" si="601"/>
        <v>32.552900427742713</v>
      </c>
      <c r="AJ1708" s="25">
        <f t="shared" si="602"/>
        <v>3.4743851020749741</v>
      </c>
    </row>
    <row r="1709" spans="1:36" x14ac:dyDescent="0.45">
      <c r="A1709" s="60">
        <v>41536</v>
      </c>
      <c r="B1709" s="122">
        <v>1699</v>
      </c>
      <c r="C1709" s="89">
        <f t="shared" si="581"/>
        <v>12.480381716648916</v>
      </c>
      <c r="D1709" s="75">
        <f t="shared" si="582"/>
        <v>4.5341802918117651</v>
      </c>
      <c r="E1709" s="75">
        <f t="shared" si="583"/>
        <v>7.9462014248371506</v>
      </c>
      <c r="G1709" s="111">
        <v>41536</v>
      </c>
      <c r="H1709" s="140">
        <v>1699</v>
      </c>
      <c r="I1709" s="149">
        <f t="shared" si="584"/>
        <v>2013</v>
      </c>
      <c r="J1709" s="13">
        <f t="shared" si="585"/>
        <v>9</v>
      </c>
      <c r="K1709" s="13">
        <f t="shared" si="586"/>
        <v>19</v>
      </c>
      <c r="L1709" s="144">
        <f t="shared" si="593"/>
        <v>262</v>
      </c>
      <c r="M1709" s="23">
        <f t="shared" si="587"/>
        <v>0.99337061168068908</v>
      </c>
      <c r="N1709" s="35">
        <f t="shared" si="588"/>
        <v>8.7807996935049988E-3</v>
      </c>
      <c r="O1709" s="87">
        <f t="shared" si="589"/>
        <v>1.5803179324923544</v>
      </c>
      <c r="P1709" s="142">
        <f t="shared" si="590"/>
        <v>25.693817505617574</v>
      </c>
      <c r="R1709" s="60">
        <v>41536</v>
      </c>
      <c r="S1709" s="122">
        <v>1699</v>
      </c>
      <c r="T1709" s="73">
        <f>'Calcul Es et Ea'!C1708</f>
        <v>17.8432</v>
      </c>
      <c r="U1709" s="65">
        <f>'Calcul Es et Ea'!D1708</f>
        <v>6.8199459999999998</v>
      </c>
      <c r="V1709" s="33">
        <f t="shared" si="594"/>
        <v>19.300167957519697</v>
      </c>
      <c r="W1709" s="33">
        <f t="shared" si="595"/>
        <v>16.20828794369989</v>
      </c>
      <c r="X1709" s="35">
        <f t="shared" si="596"/>
        <v>0.83980035714584778</v>
      </c>
      <c r="Y1709" s="25">
        <f t="shared" si="597"/>
        <v>12.480381716648916</v>
      </c>
      <c r="AA1709" s="60">
        <v>41536</v>
      </c>
      <c r="AB1709" s="122">
        <v>1699</v>
      </c>
      <c r="AC1709" s="73">
        <f t="shared" si="591"/>
        <v>17.8432</v>
      </c>
      <c r="AD1709" s="65">
        <f t="shared" si="592"/>
        <v>6.8199459999999998</v>
      </c>
      <c r="AE1709" s="33">
        <f>'Calcul Es et Ea'!I1708</f>
        <v>1.351809134114182</v>
      </c>
      <c r="AF1709" s="47">
        <f t="shared" si="598"/>
        <v>291.00320000000005</v>
      </c>
      <c r="AG1709" s="47">
        <f t="shared" si="599"/>
        <v>279.97994600000004</v>
      </c>
      <c r="AH1709" s="33">
        <f t="shared" si="600"/>
        <v>35.160330772917035</v>
      </c>
      <c r="AI1709" s="33">
        <f t="shared" si="601"/>
        <v>30.127950906791003</v>
      </c>
      <c r="AJ1709" s="25">
        <f t="shared" si="602"/>
        <v>4.5341802918117651</v>
      </c>
    </row>
    <row r="1710" spans="1:36" x14ac:dyDescent="0.45">
      <c r="A1710" s="60">
        <v>41537</v>
      </c>
      <c r="B1710" s="121">
        <v>1700</v>
      </c>
      <c r="C1710" s="89">
        <f t="shared" si="581"/>
        <v>11.506216253868621</v>
      </c>
      <c r="D1710" s="75">
        <f t="shared" si="582"/>
        <v>3.9603761256178784</v>
      </c>
      <c r="E1710" s="75">
        <f t="shared" si="583"/>
        <v>7.5458401282507417</v>
      </c>
      <c r="G1710" s="111">
        <v>41537</v>
      </c>
      <c r="H1710" s="139">
        <v>1700</v>
      </c>
      <c r="I1710" s="149">
        <f t="shared" si="584"/>
        <v>2013</v>
      </c>
      <c r="J1710" s="13">
        <f t="shared" si="585"/>
        <v>9</v>
      </c>
      <c r="K1710" s="13">
        <f t="shared" si="586"/>
        <v>20</v>
      </c>
      <c r="L1710" s="144">
        <f t="shared" si="593"/>
        <v>263</v>
      </c>
      <c r="M1710" s="23">
        <f t="shared" si="587"/>
        <v>0.99392805439529652</v>
      </c>
      <c r="N1710" s="35">
        <f t="shared" si="588"/>
        <v>1.7408587264244454E-3</v>
      </c>
      <c r="O1710" s="87">
        <f t="shared" si="589"/>
        <v>1.5726839817997018</v>
      </c>
      <c r="P1710" s="142">
        <f t="shared" si="590"/>
        <v>25.404358511857648</v>
      </c>
      <c r="R1710" s="60">
        <v>41537</v>
      </c>
      <c r="S1710" s="121">
        <v>1700</v>
      </c>
      <c r="T1710" s="73">
        <f>'Calcul Es et Ea'!C1709</f>
        <v>22.25113</v>
      </c>
      <c r="U1710" s="65">
        <f>'Calcul Es et Ea'!D1709</f>
        <v>12.666840000000001</v>
      </c>
      <c r="V1710" s="33">
        <f t="shared" si="594"/>
        <v>19.082737939766993</v>
      </c>
      <c r="W1710" s="33">
        <f t="shared" si="595"/>
        <v>14.943137992037169</v>
      </c>
      <c r="X1710" s="35">
        <f t="shared" si="596"/>
        <v>0.78307096388389796</v>
      </c>
      <c r="Y1710" s="25">
        <f t="shared" si="597"/>
        <v>11.506216253868621</v>
      </c>
      <c r="AA1710" s="60">
        <v>41537</v>
      </c>
      <c r="AB1710" s="121">
        <v>1700</v>
      </c>
      <c r="AC1710" s="73">
        <f t="shared" si="591"/>
        <v>22.25113</v>
      </c>
      <c r="AD1710" s="65">
        <f t="shared" si="592"/>
        <v>12.666840000000001</v>
      </c>
      <c r="AE1710" s="33">
        <f>'Calcul Es et Ea'!I1709</f>
        <v>1.6554856704860557</v>
      </c>
      <c r="AF1710" s="47">
        <f t="shared" si="598"/>
        <v>295.41113000000001</v>
      </c>
      <c r="AG1710" s="47">
        <f t="shared" si="599"/>
        <v>285.82684</v>
      </c>
      <c r="AH1710" s="33">
        <f t="shared" si="600"/>
        <v>37.339569698542974</v>
      </c>
      <c r="AI1710" s="33">
        <f t="shared" si="601"/>
        <v>32.724568215383385</v>
      </c>
      <c r="AJ1710" s="25">
        <f t="shared" si="602"/>
        <v>3.9603761256178784</v>
      </c>
    </row>
    <row r="1711" spans="1:36" x14ac:dyDescent="0.45">
      <c r="A1711" s="60">
        <v>41538</v>
      </c>
      <c r="B1711" s="122">
        <v>1701</v>
      </c>
      <c r="C1711" s="89">
        <f t="shared" si="581"/>
        <v>14.692565600342732</v>
      </c>
      <c r="D1711" s="75">
        <f t="shared" si="582"/>
        <v>5.5297856510811645</v>
      </c>
      <c r="E1711" s="75">
        <f t="shared" si="583"/>
        <v>9.1627799492615676</v>
      </c>
      <c r="G1711" s="111">
        <v>41538</v>
      </c>
      <c r="H1711" s="140">
        <v>1701</v>
      </c>
      <c r="I1711" s="149">
        <f t="shared" si="584"/>
        <v>2013</v>
      </c>
      <c r="J1711" s="13">
        <f t="shared" si="585"/>
        <v>9</v>
      </c>
      <c r="K1711" s="13">
        <f t="shared" si="586"/>
        <v>21</v>
      </c>
      <c r="L1711" s="144">
        <f t="shared" si="593"/>
        <v>264</v>
      </c>
      <c r="M1711" s="23">
        <f t="shared" si="587"/>
        <v>0.99448729635843003</v>
      </c>
      <c r="N1711" s="35">
        <f t="shared" si="588"/>
        <v>-5.2995980946671916E-3</v>
      </c>
      <c r="O1711" s="87">
        <f t="shared" si="589"/>
        <v>1.5650497688555511</v>
      </c>
      <c r="P1711" s="142">
        <f t="shared" si="590"/>
        <v>25.114798907844094</v>
      </c>
      <c r="R1711" s="60">
        <v>41538</v>
      </c>
      <c r="S1711" s="122">
        <v>1701</v>
      </c>
      <c r="T1711" s="73">
        <f>'Calcul Es et Ea'!C1710</f>
        <v>24.502600000000001</v>
      </c>
      <c r="U1711" s="65">
        <f>'Calcul Es et Ea'!D1710</f>
        <v>8.5126460000000002</v>
      </c>
      <c r="V1711" s="33">
        <f t="shared" si="594"/>
        <v>18.865232347616171</v>
      </c>
      <c r="W1711" s="33">
        <f t="shared" si="595"/>
        <v>19.081254026419131</v>
      </c>
      <c r="X1711" s="35">
        <f t="shared" si="596"/>
        <v>1</v>
      </c>
      <c r="Y1711" s="25">
        <f t="shared" si="597"/>
        <v>14.692565600342732</v>
      </c>
      <c r="AA1711" s="60">
        <v>41538</v>
      </c>
      <c r="AB1711" s="122">
        <v>1701</v>
      </c>
      <c r="AC1711" s="73">
        <f t="shared" si="591"/>
        <v>24.502600000000001</v>
      </c>
      <c r="AD1711" s="65">
        <f t="shared" si="592"/>
        <v>8.5126460000000002</v>
      </c>
      <c r="AE1711" s="33">
        <f>'Calcul Es et Ea'!I1710</f>
        <v>1.6628994314293788</v>
      </c>
      <c r="AF1711" s="47">
        <f t="shared" si="598"/>
        <v>297.6626</v>
      </c>
      <c r="AG1711" s="47">
        <f t="shared" si="599"/>
        <v>281.67264600000004</v>
      </c>
      <c r="AH1711" s="33">
        <f t="shared" si="600"/>
        <v>38.490980723485784</v>
      </c>
      <c r="AI1711" s="33">
        <f t="shared" si="601"/>
        <v>30.863173998554476</v>
      </c>
      <c r="AJ1711" s="25">
        <f t="shared" si="602"/>
        <v>5.5297856510811645</v>
      </c>
    </row>
    <row r="1712" spans="1:36" x14ac:dyDescent="0.45">
      <c r="A1712" s="60">
        <v>41539</v>
      </c>
      <c r="B1712" s="122">
        <v>1702</v>
      </c>
      <c r="C1712" s="89">
        <f t="shared" si="581"/>
        <v>14.41453977524243</v>
      </c>
      <c r="D1712" s="75">
        <f t="shared" si="582"/>
        <v>5.2373339118735975</v>
      </c>
      <c r="E1712" s="75">
        <f t="shared" si="583"/>
        <v>9.1772058633688331</v>
      </c>
      <c r="G1712" s="111">
        <v>41539</v>
      </c>
      <c r="H1712" s="140">
        <v>1702</v>
      </c>
      <c r="I1712" s="149">
        <f t="shared" si="584"/>
        <v>2013</v>
      </c>
      <c r="J1712" s="13">
        <f t="shared" si="585"/>
        <v>9</v>
      </c>
      <c r="K1712" s="13">
        <f t="shared" si="586"/>
        <v>22</v>
      </c>
      <c r="L1712" s="144">
        <f t="shared" si="593"/>
        <v>265</v>
      </c>
      <c r="M1712" s="23">
        <f t="shared" si="587"/>
        <v>0.99504817185462646</v>
      </c>
      <c r="N1712" s="35">
        <f t="shared" si="588"/>
        <v>-1.2338484530469047E-2</v>
      </c>
      <c r="O1712" s="87">
        <f t="shared" si="589"/>
        <v>1.5574163544102986</v>
      </c>
      <c r="P1712" s="142">
        <f t="shared" si="590"/>
        <v>24.825238419584867</v>
      </c>
      <c r="R1712" s="60">
        <v>41539</v>
      </c>
      <c r="S1712" s="122">
        <v>1702</v>
      </c>
      <c r="T1712" s="73">
        <f>'Calcul Es et Ea'!C1711</f>
        <v>26.569749999999999</v>
      </c>
      <c r="U1712" s="65">
        <f>'Calcul Es et Ea'!D1711</f>
        <v>10.818099999999999</v>
      </c>
      <c r="V1712" s="33">
        <f t="shared" si="594"/>
        <v>18.647726091255368</v>
      </c>
      <c r="W1712" s="33">
        <f t="shared" si="595"/>
        <v>18.720181526288869</v>
      </c>
      <c r="X1712" s="35">
        <f t="shared" si="596"/>
        <v>1</v>
      </c>
      <c r="Y1712" s="25">
        <f t="shared" si="597"/>
        <v>14.41453977524243</v>
      </c>
      <c r="AA1712" s="60">
        <v>41539</v>
      </c>
      <c r="AB1712" s="122">
        <v>1702</v>
      </c>
      <c r="AC1712" s="73">
        <f t="shared" si="591"/>
        <v>26.569749999999999</v>
      </c>
      <c r="AD1712" s="65">
        <f t="shared" si="592"/>
        <v>10.818099999999999</v>
      </c>
      <c r="AE1712" s="33">
        <f>'Calcul Es et Ea'!I1711</f>
        <v>1.9086207765860452</v>
      </c>
      <c r="AF1712" s="47">
        <f t="shared" si="598"/>
        <v>299.72975000000002</v>
      </c>
      <c r="AG1712" s="47">
        <f t="shared" si="599"/>
        <v>283.97810000000004</v>
      </c>
      <c r="AH1712" s="33">
        <f t="shared" si="600"/>
        <v>39.571389391989456</v>
      </c>
      <c r="AI1712" s="33">
        <f t="shared" si="601"/>
        <v>31.886091633632834</v>
      </c>
      <c r="AJ1712" s="25">
        <f t="shared" si="602"/>
        <v>5.2373339118735975</v>
      </c>
    </row>
    <row r="1713" spans="1:36" x14ac:dyDescent="0.45">
      <c r="A1713" s="60">
        <v>41540</v>
      </c>
      <c r="B1713" s="121">
        <v>1703</v>
      </c>
      <c r="C1713" s="89">
        <f t="shared" si="581"/>
        <v>12.835973663651354</v>
      </c>
      <c r="D1713" s="75">
        <f t="shared" si="582"/>
        <v>4.5393930633868633</v>
      </c>
      <c r="E1713" s="75">
        <f t="shared" si="583"/>
        <v>8.2965806002644911</v>
      </c>
      <c r="G1713" s="111">
        <v>41540</v>
      </c>
      <c r="H1713" s="139">
        <v>1703</v>
      </c>
      <c r="I1713" s="149">
        <f t="shared" si="584"/>
        <v>2013</v>
      </c>
      <c r="J1713" s="13">
        <f t="shared" si="585"/>
        <v>9</v>
      </c>
      <c r="K1713" s="13">
        <f t="shared" si="586"/>
        <v>23</v>
      </c>
      <c r="L1713" s="144">
        <f t="shared" si="593"/>
        <v>266</v>
      </c>
      <c r="M1713" s="23">
        <f t="shared" si="587"/>
        <v>0.99561051468437156</v>
      </c>
      <c r="N1713" s="35">
        <f t="shared" si="588"/>
        <v>-1.9373714807017859E-2</v>
      </c>
      <c r="O1713" s="87">
        <f t="shared" si="589"/>
        <v>1.5497848006565358</v>
      </c>
      <c r="P1713" s="142">
        <f t="shared" si="590"/>
        <v>24.53577718161598</v>
      </c>
      <c r="R1713" s="60">
        <v>41540</v>
      </c>
      <c r="S1713" s="121">
        <v>1703</v>
      </c>
      <c r="T1713" s="73">
        <f>'Calcul Es et Ea'!C1712</f>
        <v>25.184830000000002</v>
      </c>
      <c r="U1713" s="65">
        <f>'Calcul Es et Ea'!D1712</f>
        <v>12.39781</v>
      </c>
      <c r="V1713" s="33">
        <f t="shared" si="594"/>
        <v>18.430294387742663</v>
      </c>
      <c r="W1713" s="33">
        <f t="shared" si="595"/>
        <v>16.670095667079678</v>
      </c>
      <c r="X1713" s="35">
        <f t="shared" si="596"/>
        <v>0.9044942699432067</v>
      </c>
      <c r="Y1713" s="25">
        <f t="shared" si="597"/>
        <v>12.835973663651354</v>
      </c>
      <c r="AA1713" s="60">
        <v>41540</v>
      </c>
      <c r="AB1713" s="121">
        <v>1703</v>
      </c>
      <c r="AC1713" s="73">
        <f t="shared" si="591"/>
        <v>25.184830000000002</v>
      </c>
      <c r="AD1713" s="65">
        <f t="shared" si="592"/>
        <v>12.39781</v>
      </c>
      <c r="AE1713" s="33">
        <f>'Calcul Es et Ea'!I1712</f>
        <v>1.9225889306092243</v>
      </c>
      <c r="AF1713" s="47">
        <f t="shared" si="598"/>
        <v>298.34483</v>
      </c>
      <c r="AG1713" s="47">
        <f t="shared" si="599"/>
        <v>285.55781000000002</v>
      </c>
      <c r="AH1713" s="33">
        <f t="shared" si="600"/>
        <v>38.845074505894814</v>
      </c>
      <c r="AI1713" s="33">
        <f t="shared" si="601"/>
        <v>32.601536122243324</v>
      </c>
      <c r="AJ1713" s="25">
        <f t="shared" si="602"/>
        <v>4.5393930633868633</v>
      </c>
    </row>
    <row r="1714" spans="1:36" x14ac:dyDescent="0.45">
      <c r="A1714" s="60">
        <v>41541</v>
      </c>
      <c r="B1714" s="122">
        <v>1704</v>
      </c>
      <c r="C1714" s="89">
        <f t="shared" si="581"/>
        <v>14.476358595418048</v>
      </c>
      <c r="D1714" s="75">
        <f t="shared" si="582"/>
        <v>5.169075113567219</v>
      </c>
      <c r="E1714" s="75">
        <f t="shared" si="583"/>
        <v>9.3072834818508294</v>
      </c>
      <c r="G1714" s="111">
        <v>41541</v>
      </c>
      <c r="H1714" s="140">
        <v>1704</v>
      </c>
      <c r="I1714" s="149">
        <f t="shared" si="584"/>
        <v>2013</v>
      </c>
      <c r="J1714" s="13">
        <f t="shared" si="585"/>
        <v>9</v>
      </c>
      <c r="K1714" s="13">
        <f t="shared" si="586"/>
        <v>24</v>
      </c>
      <c r="L1714" s="144">
        <f t="shared" si="593"/>
        <v>267</v>
      </c>
      <c r="M1714" s="23">
        <f t="shared" si="587"/>
        <v>0.99617415821334843</v>
      </c>
      <c r="N1714" s="35">
        <f t="shared" si="588"/>
        <v>-2.6403204233750699E-2</v>
      </c>
      <c r="O1714" s="87">
        <f t="shared" si="589"/>
        <v>1.5421561731439641</v>
      </c>
      <c r="P1714" s="142">
        <f t="shared" si="590"/>
        <v>24.246515666390643</v>
      </c>
      <c r="R1714" s="60">
        <v>41541</v>
      </c>
      <c r="S1714" s="122">
        <v>1704</v>
      </c>
      <c r="T1714" s="73">
        <f>'Calcul Es et Ea'!C1713</f>
        <v>27.779859999999999</v>
      </c>
      <c r="U1714" s="65">
        <f>'Calcul Es et Ea'!D1713</f>
        <v>11.12537</v>
      </c>
      <c r="V1714" s="33">
        <f t="shared" si="594"/>
        <v>18.213012707965998</v>
      </c>
      <c r="W1714" s="33">
        <f t="shared" si="595"/>
        <v>18.800465708335128</v>
      </c>
      <c r="X1714" s="35">
        <f t="shared" si="596"/>
        <v>1</v>
      </c>
      <c r="Y1714" s="25">
        <f t="shared" si="597"/>
        <v>14.476358595418048</v>
      </c>
      <c r="AA1714" s="60">
        <v>41541</v>
      </c>
      <c r="AB1714" s="122">
        <v>1704</v>
      </c>
      <c r="AC1714" s="73">
        <f t="shared" si="591"/>
        <v>27.779859999999999</v>
      </c>
      <c r="AD1714" s="65">
        <f t="shared" si="592"/>
        <v>11.12537</v>
      </c>
      <c r="AE1714" s="33">
        <f>'Calcul Es et Ea'!I1713</f>
        <v>1.9778187284957567</v>
      </c>
      <c r="AF1714" s="47">
        <f t="shared" si="598"/>
        <v>300.93986000000001</v>
      </c>
      <c r="AG1714" s="47">
        <f t="shared" si="599"/>
        <v>284.28537</v>
      </c>
      <c r="AH1714" s="33">
        <f t="shared" si="600"/>
        <v>40.214322055336922</v>
      </c>
      <c r="AI1714" s="33">
        <f t="shared" si="601"/>
        <v>32.024321345200065</v>
      </c>
      <c r="AJ1714" s="25">
        <f t="shared" si="602"/>
        <v>5.169075113567219</v>
      </c>
    </row>
    <row r="1715" spans="1:36" x14ac:dyDescent="0.45">
      <c r="A1715" s="60">
        <v>41542</v>
      </c>
      <c r="B1715" s="122">
        <v>1705</v>
      </c>
      <c r="C1715" s="89">
        <f t="shared" si="581"/>
        <v>13.903046462169954</v>
      </c>
      <c r="D1715" s="75">
        <f t="shared" si="582"/>
        <v>4.8842168522968024</v>
      </c>
      <c r="E1715" s="75">
        <f t="shared" si="583"/>
        <v>9.0188296098731513</v>
      </c>
      <c r="G1715" s="111">
        <v>41542</v>
      </c>
      <c r="H1715" s="140">
        <v>1705</v>
      </c>
      <c r="I1715" s="149">
        <f t="shared" si="584"/>
        <v>2013</v>
      </c>
      <c r="J1715" s="13">
        <f t="shared" si="585"/>
        <v>9</v>
      </c>
      <c r="K1715" s="13">
        <f t="shared" si="586"/>
        <v>25</v>
      </c>
      <c r="L1715" s="144">
        <f t="shared" si="593"/>
        <v>268</v>
      </c>
      <c r="M1715" s="23">
        <f t="shared" si="587"/>
        <v>0.99673893542181524</v>
      </c>
      <c r="N1715" s="35">
        <f t="shared" si="588"/>
        <v>-3.3424869821240911E-2</v>
      </c>
      <c r="O1715" s="87">
        <f t="shared" si="589"/>
        <v>1.5345315426918913</v>
      </c>
      <c r="P1715" s="142">
        <f t="shared" si="590"/>
        <v>23.957554612045058</v>
      </c>
      <c r="R1715" s="60">
        <v>41542</v>
      </c>
      <c r="S1715" s="122">
        <v>1705</v>
      </c>
      <c r="T1715" s="73">
        <f>'Calcul Es et Ea'!C1714</f>
        <v>28.120560000000001</v>
      </c>
      <c r="U1715" s="65">
        <f>'Calcul Es et Ea'!D1714</f>
        <v>12.3863</v>
      </c>
      <c r="V1715" s="33">
        <f t="shared" si="594"/>
        <v>17.995956722383767</v>
      </c>
      <c r="W1715" s="33">
        <f t="shared" si="595"/>
        <v>18.055904496324615</v>
      </c>
      <c r="X1715" s="35">
        <f t="shared" si="596"/>
        <v>1</v>
      </c>
      <c r="Y1715" s="25">
        <f t="shared" si="597"/>
        <v>13.903046462169954</v>
      </c>
      <c r="AA1715" s="60">
        <v>41542</v>
      </c>
      <c r="AB1715" s="122">
        <v>1705</v>
      </c>
      <c r="AC1715" s="73">
        <f t="shared" si="591"/>
        <v>28.120560000000001</v>
      </c>
      <c r="AD1715" s="65">
        <f t="shared" si="592"/>
        <v>12.3863</v>
      </c>
      <c r="AE1715" s="33">
        <f>'Calcul Es et Ea'!I1714</f>
        <v>2.1687410709079056</v>
      </c>
      <c r="AF1715" s="47">
        <f t="shared" si="598"/>
        <v>301.28056000000004</v>
      </c>
      <c r="AG1715" s="47">
        <f t="shared" si="599"/>
        <v>285.54630000000003</v>
      </c>
      <c r="AH1715" s="33">
        <f t="shared" si="600"/>
        <v>40.396741278696055</v>
      </c>
      <c r="AI1715" s="33">
        <f t="shared" si="601"/>
        <v>32.596280149816394</v>
      </c>
      <c r="AJ1715" s="25">
        <f t="shared" si="602"/>
        <v>4.8842168522968024</v>
      </c>
    </row>
    <row r="1716" spans="1:36" x14ac:dyDescent="0.45">
      <c r="A1716" s="60">
        <v>41543</v>
      </c>
      <c r="B1716" s="121">
        <v>1706</v>
      </c>
      <c r="C1716" s="89">
        <f t="shared" si="581"/>
        <v>10.010262048024217</v>
      </c>
      <c r="D1716" s="75">
        <f t="shared" si="582"/>
        <v>3.0999348087913852</v>
      </c>
      <c r="E1716" s="75">
        <f t="shared" si="583"/>
        <v>6.9103272392328314</v>
      </c>
      <c r="G1716" s="111">
        <v>41543</v>
      </c>
      <c r="H1716" s="139">
        <v>1706</v>
      </c>
      <c r="I1716" s="149">
        <f t="shared" si="584"/>
        <v>2013</v>
      </c>
      <c r="J1716" s="13">
        <f t="shared" si="585"/>
        <v>9</v>
      </c>
      <c r="K1716" s="13">
        <f t="shared" si="586"/>
        <v>26</v>
      </c>
      <c r="L1716" s="144">
        <f t="shared" si="593"/>
        <v>269</v>
      </c>
      <c r="M1716" s="23">
        <f t="shared" si="587"/>
        <v>0.99730467895409602</v>
      </c>
      <c r="N1716" s="35">
        <f t="shared" si="588"/>
        <v>-4.0436630898435667E-2</v>
      </c>
      <c r="O1716" s="87">
        <f t="shared" si="589"/>
        <v>1.5269119872978851</v>
      </c>
      <c r="P1716" s="142">
        <f t="shared" si="590"/>
        <v>23.668994948679373</v>
      </c>
      <c r="R1716" s="60">
        <v>41543</v>
      </c>
      <c r="S1716" s="121">
        <v>1706</v>
      </c>
      <c r="T1716" s="73">
        <f>'Calcul Es et Ea'!C1715</f>
        <v>22.24239</v>
      </c>
      <c r="U1716" s="65">
        <f>'Calcul Es et Ea'!D1715</f>
        <v>13.885540000000001</v>
      </c>
      <c r="V1716" s="33">
        <f t="shared" si="594"/>
        <v>17.779202245649998</v>
      </c>
      <c r="W1716" s="33">
        <f t="shared" si="595"/>
        <v>13.000340322109372</v>
      </c>
      <c r="X1716" s="35">
        <f t="shared" si="596"/>
        <v>0.7312105539094218</v>
      </c>
      <c r="Y1716" s="25">
        <f t="shared" si="597"/>
        <v>10.010262048024217</v>
      </c>
      <c r="AA1716" s="60">
        <v>41543</v>
      </c>
      <c r="AB1716" s="121">
        <v>1706</v>
      </c>
      <c r="AC1716" s="73">
        <f t="shared" si="591"/>
        <v>22.24239</v>
      </c>
      <c r="AD1716" s="65">
        <f t="shared" si="592"/>
        <v>13.885540000000001</v>
      </c>
      <c r="AE1716" s="33">
        <f>'Calcul Es et Ea'!I1715</f>
        <v>2.0861841457614809</v>
      </c>
      <c r="AF1716" s="47">
        <f t="shared" si="598"/>
        <v>295.40239000000003</v>
      </c>
      <c r="AG1716" s="47">
        <f t="shared" si="599"/>
        <v>287.04554000000002</v>
      </c>
      <c r="AH1716" s="33">
        <f t="shared" si="600"/>
        <v>37.335150997642764</v>
      </c>
      <c r="AI1716" s="33">
        <f t="shared" si="601"/>
        <v>33.286268089139696</v>
      </c>
      <c r="AJ1716" s="25">
        <f t="shared" si="602"/>
        <v>3.0999348087913852</v>
      </c>
    </row>
    <row r="1717" spans="1:36" x14ac:dyDescent="0.45">
      <c r="A1717" s="60">
        <v>41544</v>
      </c>
      <c r="B1717" s="122">
        <v>1707</v>
      </c>
      <c r="C1717" s="89">
        <f t="shared" si="581"/>
        <v>12.124084529748112</v>
      </c>
      <c r="D1717" s="75">
        <f t="shared" si="582"/>
        <v>3.8531278653375218</v>
      </c>
      <c r="E1717" s="75">
        <f t="shared" si="583"/>
        <v>8.2709566644105905</v>
      </c>
      <c r="G1717" s="111">
        <v>41544</v>
      </c>
      <c r="H1717" s="140">
        <v>1707</v>
      </c>
      <c r="I1717" s="149">
        <f t="shared" si="584"/>
        <v>2013</v>
      </c>
      <c r="J1717" s="13">
        <f t="shared" si="585"/>
        <v>9</v>
      </c>
      <c r="K1717" s="13">
        <f t="shared" si="586"/>
        <v>27</v>
      </c>
      <c r="L1717" s="144">
        <f t="shared" si="593"/>
        <v>270</v>
      </c>
      <c r="M1717" s="23">
        <f t="shared" si="587"/>
        <v>0.99787122116817262</v>
      </c>
      <c r="N1717" s="35">
        <f t="shared" si="588"/>
        <v>-4.7436409729201254E-2</v>
      </c>
      <c r="O1717" s="87">
        <f t="shared" si="589"/>
        <v>1.519298594041143</v>
      </c>
      <c r="P1717" s="142">
        <f t="shared" si="590"/>
        <v>23.380937723298235</v>
      </c>
      <c r="R1717" s="60">
        <v>41544</v>
      </c>
      <c r="S1717" s="122">
        <v>1707</v>
      </c>
      <c r="T1717" s="73">
        <f>'Calcul Es et Ea'!C1716</f>
        <v>27.873760000000001</v>
      </c>
      <c r="U1717" s="65">
        <f>'Calcul Es et Ea'!D1716</f>
        <v>15.31099</v>
      </c>
      <c r="V1717" s="33">
        <f t="shared" si="594"/>
        <v>17.562825180232704</v>
      </c>
      <c r="W1717" s="33">
        <f t="shared" si="595"/>
        <v>15.745564324348198</v>
      </c>
      <c r="X1717" s="35">
        <f t="shared" si="596"/>
        <v>0.89652798810923273</v>
      </c>
      <c r="Y1717" s="25">
        <f t="shared" si="597"/>
        <v>12.124084529748112</v>
      </c>
      <c r="AA1717" s="60">
        <v>41544</v>
      </c>
      <c r="AB1717" s="122">
        <v>1707</v>
      </c>
      <c r="AC1717" s="73">
        <f t="shared" si="591"/>
        <v>27.873760000000001</v>
      </c>
      <c r="AD1717" s="65">
        <f t="shared" si="592"/>
        <v>15.31099</v>
      </c>
      <c r="AE1717" s="33">
        <f>'Calcul Es et Ea'!I1716</f>
        <v>2.4538430744945381</v>
      </c>
      <c r="AF1717" s="47">
        <f t="shared" si="598"/>
        <v>301.03376000000003</v>
      </c>
      <c r="AG1717" s="47">
        <f t="shared" si="599"/>
        <v>288.47099000000003</v>
      </c>
      <c r="AH1717" s="33">
        <f t="shared" si="600"/>
        <v>40.264536640568544</v>
      </c>
      <c r="AI1717" s="33">
        <f t="shared" si="601"/>
        <v>33.952399566090953</v>
      </c>
      <c r="AJ1717" s="25">
        <f t="shared" si="602"/>
        <v>3.8531278653375218</v>
      </c>
    </row>
    <row r="1718" spans="1:36" x14ac:dyDescent="0.45">
      <c r="A1718" s="60">
        <v>41545</v>
      </c>
      <c r="B1718" s="122">
        <v>1708</v>
      </c>
      <c r="C1718" s="89">
        <f t="shared" si="581"/>
        <v>7.5771465800605773</v>
      </c>
      <c r="D1718" s="75">
        <f t="shared" si="582"/>
        <v>1.9791996453164935</v>
      </c>
      <c r="E1718" s="75">
        <f t="shared" si="583"/>
        <v>5.5979469347440833</v>
      </c>
      <c r="G1718" s="111">
        <v>41545</v>
      </c>
      <c r="H1718" s="140">
        <v>1708</v>
      </c>
      <c r="I1718" s="149">
        <f t="shared" si="584"/>
        <v>2013</v>
      </c>
      <c r="J1718" s="13">
        <f t="shared" si="585"/>
        <v>9</v>
      </c>
      <c r="K1718" s="13">
        <f t="shared" si="586"/>
        <v>28</v>
      </c>
      <c r="L1718" s="144">
        <f t="shared" si="593"/>
        <v>271</v>
      </c>
      <c r="M1718" s="23">
        <f t="shared" si="587"/>
        <v>0.99843839418535973</v>
      </c>
      <c r="N1718" s="35">
        <f t="shared" si="588"/>
        <v>-5.4422132128002149E-2</v>
      </c>
      <c r="O1718" s="87">
        <f t="shared" si="589"/>
        <v>1.511692460979067</v>
      </c>
      <c r="P1718" s="142">
        <f t="shared" si="590"/>
        <v>23.093484023559633</v>
      </c>
      <c r="R1718" s="60">
        <v>41545</v>
      </c>
      <c r="S1718" s="122">
        <v>1708</v>
      </c>
      <c r="T1718" s="73">
        <f>'Calcul Es et Ea'!C1717</f>
        <v>21.89339</v>
      </c>
      <c r="U1718" s="65">
        <f>'Calcul Es et Ea'!D1717</f>
        <v>16.863669999999999</v>
      </c>
      <c r="V1718" s="33">
        <f t="shared" si="594"/>
        <v>17.346901459137055</v>
      </c>
      <c r="W1718" s="33">
        <f t="shared" si="595"/>
        <v>9.840450103974776</v>
      </c>
      <c r="X1718" s="35">
        <f t="shared" si="596"/>
        <v>0.5672742263023326</v>
      </c>
      <c r="Y1718" s="25">
        <f t="shared" si="597"/>
        <v>7.5771465800605773</v>
      </c>
      <c r="AA1718" s="60">
        <v>41545</v>
      </c>
      <c r="AB1718" s="122">
        <v>1708</v>
      </c>
      <c r="AC1718" s="73">
        <f t="shared" si="591"/>
        <v>21.89339</v>
      </c>
      <c r="AD1718" s="65">
        <f t="shared" si="592"/>
        <v>16.863669999999999</v>
      </c>
      <c r="AE1718" s="33">
        <f>'Calcul Es et Ea'!I1717</f>
        <v>2.1968675250903886</v>
      </c>
      <c r="AF1718" s="47">
        <f t="shared" si="598"/>
        <v>295.05339000000004</v>
      </c>
      <c r="AG1718" s="47">
        <f t="shared" si="599"/>
        <v>290.02367000000004</v>
      </c>
      <c r="AH1718" s="33">
        <f t="shared" si="600"/>
        <v>37.159026563366226</v>
      </c>
      <c r="AI1718" s="33">
        <f t="shared" si="601"/>
        <v>34.689310581210407</v>
      </c>
      <c r="AJ1718" s="25">
        <f t="shared" si="602"/>
        <v>1.9791996453164935</v>
      </c>
    </row>
    <row r="1719" spans="1:36" x14ac:dyDescent="0.45">
      <c r="A1719" s="60">
        <v>41546</v>
      </c>
      <c r="B1719" s="121">
        <v>1709</v>
      </c>
      <c r="C1719" s="89">
        <f t="shared" si="581"/>
        <v>9.4805556748989392</v>
      </c>
      <c r="D1719" s="75">
        <f t="shared" si="582"/>
        <v>3.075542104606066</v>
      </c>
      <c r="E1719" s="75">
        <f t="shared" si="583"/>
        <v>6.4050135702928728</v>
      </c>
      <c r="G1719" s="111">
        <v>41546</v>
      </c>
      <c r="H1719" s="139">
        <v>1709</v>
      </c>
      <c r="I1719" s="149">
        <f t="shared" si="584"/>
        <v>2013</v>
      </c>
      <c r="J1719" s="13">
        <f t="shared" si="585"/>
        <v>9</v>
      </c>
      <c r="K1719" s="13">
        <f t="shared" si="586"/>
        <v>29</v>
      </c>
      <c r="L1719" s="144">
        <f t="shared" si="593"/>
        <v>272</v>
      </c>
      <c r="M1719" s="23">
        <f t="shared" si="587"/>
        <v>0.99900602994005205</v>
      </c>
      <c r="N1719" s="35">
        <f t="shared" si="588"/>
        <v>-6.1391728074528064E-2</v>
      </c>
      <c r="O1719" s="87">
        <f t="shared" si="589"/>
        <v>1.50409469903547</v>
      </c>
      <c r="P1719" s="142">
        <f t="shared" si="590"/>
        <v>22.80673490048548</v>
      </c>
      <c r="R1719" s="60">
        <v>41546</v>
      </c>
      <c r="S1719" s="121">
        <v>1709</v>
      </c>
      <c r="T1719" s="73">
        <f>'Calcul Es et Ea'!C1718</f>
        <v>22.437889999999999</v>
      </c>
      <c r="U1719" s="65">
        <f>'Calcul Es et Ea'!D1718</f>
        <v>14.364560000000001</v>
      </c>
      <c r="V1719" s="33">
        <f t="shared" si="594"/>
        <v>17.131506987848674</v>
      </c>
      <c r="W1719" s="33">
        <f t="shared" si="595"/>
        <v>12.312409967401219</v>
      </c>
      <c r="X1719" s="35">
        <f t="shared" si="596"/>
        <v>0.71869976039669914</v>
      </c>
      <c r="Y1719" s="25">
        <f t="shared" si="597"/>
        <v>9.4805556748989392</v>
      </c>
      <c r="AA1719" s="60">
        <v>41546</v>
      </c>
      <c r="AB1719" s="121">
        <v>1709</v>
      </c>
      <c r="AC1719" s="73">
        <f t="shared" si="591"/>
        <v>22.437889999999999</v>
      </c>
      <c r="AD1719" s="65">
        <f t="shared" si="592"/>
        <v>14.364560000000001</v>
      </c>
      <c r="AE1719" s="33">
        <f>'Calcul Es et Ea'!I1718</f>
        <v>2.0450888011338084</v>
      </c>
      <c r="AF1719" s="47">
        <f t="shared" si="598"/>
        <v>295.59789000000001</v>
      </c>
      <c r="AG1719" s="47">
        <f t="shared" si="599"/>
        <v>287.52456000000001</v>
      </c>
      <c r="AH1719" s="33">
        <f t="shared" si="600"/>
        <v>37.43408413161832</v>
      </c>
      <c r="AI1719" s="33">
        <f t="shared" si="601"/>
        <v>33.509016652638287</v>
      </c>
      <c r="AJ1719" s="25">
        <f t="shared" si="602"/>
        <v>3.075542104606066</v>
      </c>
    </row>
    <row r="1720" spans="1:36" x14ac:dyDescent="0.45">
      <c r="A1720" s="60">
        <v>41547</v>
      </c>
      <c r="B1720" s="122">
        <v>1710</v>
      </c>
      <c r="C1720" s="89">
        <f t="shared" si="581"/>
        <v>7.7903886432768088</v>
      </c>
      <c r="D1720" s="75">
        <f t="shared" si="582"/>
        <v>2.3214076024571657</v>
      </c>
      <c r="E1720" s="75">
        <f t="shared" si="583"/>
        <v>5.4689810408196431</v>
      </c>
      <c r="G1720" s="111">
        <v>41547</v>
      </c>
      <c r="H1720" s="140">
        <v>1710</v>
      </c>
      <c r="I1720" s="149">
        <f t="shared" si="584"/>
        <v>2013</v>
      </c>
      <c r="J1720" s="13">
        <f t="shared" si="585"/>
        <v>9</v>
      </c>
      <c r="K1720" s="13">
        <f t="shared" si="586"/>
        <v>30</v>
      </c>
      <c r="L1720" s="144">
        <f t="shared" si="593"/>
        <v>273</v>
      </c>
      <c r="M1720" s="23">
        <f t="shared" si="587"/>
        <v>0.99957396022952472</v>
      </c>
      <c r="N1720" s="35">
        <f t="shared" si="588"/>
        <v>-6.8343132327083486E-2</v>
      </c>
      <c r="O1720" s="87">
        <f t="shared" si="589"/>
        <v>1.4965064338787686</v>
      </c>
      <c r="P1720" s="142">
        <f t="shared" si="590"/>
        <v>22.52079129029147</v>
      </c>
      <c r="R1720" s="60">
        <v>41547</v>
      </c>
      <c r="S1720" s="122">
        <v>1710</v>
      </c>
      <c r="T1720" s="73">
        <f>'Calcul Es et Ea'!C1719</f>
        <v>20.937529999999999</v>
      </c>
      <c r="U1720" s="65">
        <f>'Calcul Es et Ea'!D1719</f>
        <v>15.346880000000001</v>
      </c>
      <c r="V1720" s="33">
        <f t="shared" si="594"/>
        <v>16.916717585615341</v>
      </c>
      <c r="W1720" s="33">
        <f t="shared" si="595"/>
        <v>10.11738784841144</v>
      </c>
      <c r="X1720" s="35">
        <f t="shared" si="596"/>
        <v>0.59807038789927414</v>
      </c>
      <c r="Y1720" s="25">
        <f t="shared" si="597"/>
        <v>7.7903886432768088</v>
      </c>
      <c r="AA1720" s="60">
        <v>41547</v>
      </c>
      <c r="AB1720" s="122">
        <v>1710</v>
      </c>
      <c r="AC1720" s="73">
        <f t="shared" si="591"/>
        <v>20.937529999999999</v>
      </c>
      <c r="AD1720" s="65">
        <f t="shared" si="592"/>
        <v>15.346880000000001</v>
      </c>
      <c r="AE1720" s="33">
        <f>'Calcul Es et Ea'!I1719</f>
        <v>1.9664928163443687</v>
      </c>
      <c r="AF1720" s="47">
        <f t="shared" si="598"/>
        <v>294.09753000000001</v>
      </c>
      <c r="AG1720" s="47">
        <f t="shared" si="599"/>
        <v>288.50688000000002</v>
      </c>
      <c r="AH1720" s="33">
        <f t="shared" si="600"/>
        <v>36.679837376554651</v>
      </c>
      <c r="AI1720" s="33">
        <f t="shared" si="601"/>
        <v>33.969299415156414</v>
      </c>
      <c r="AJ1720" s="25">
        <f t="shared" si="602"/>
        <v>2.3214076024571657</v>
      </c>
    </row>
    <row r="1721" spans="1:36" x14ac:dyDescent="0.45">
      <c r="A1721" s="60">
        <v>41548</v>
      </c>
      <c r="B1721" s="122">
        <v>1711</v>
      </c>
      <c r="C1721" s="89">
        <f t="shared" si="581"/>
        <v>9.4945678036778016</v>
      </c>
      <c r="D1721" s="75">
        <f t="shared" si="582"/>
        <v>3.1888574367462335</v>
      </c>
      <c r="E1721" s="75">
        <f t="shared" si="583"/>
        <v>6.3057103669315682</v>
      </c>
      <c r="G1721" s="111">
        <v>41548</v>
      </c>
      <c r="H1721" s="140">
        <v>1711</v>
      </c>
      <c r="I1721" s="149">
        <f t="shared" si="584"/>
        <v>2013</v>
      </c>
      <c r="J1721" s="13">
        <f t="shared" si="585"/>
        <v>10</v>
      </c>
      <c r="K1721" s="13">
        <f t="shared" si="586"/>
        <v>1</v>
      </c>
      <c r="L1721" s="144">
        <f t="shared" si="593"/>
        <v>274</v>
      </c>
      <c r="M1721" s="23">
        <f t="shared" si="587"/>
        <v>1.000142016763776</v>
      </c>
      <c r="N1721" s="35">
        <f t="shared" si="588"/>
        <v>-7.5274285034564459E-2</v>
      </c>
      <c r="O1721" s="87">
        <f t="shared" si="589"/>
        <v>1.4889288077884051</v>
      </c>
      <c r="P1721" s="142">
        <f t="shared" si="590"/>
        <v>22.235753935497097</v>
      </c>
      <c r="R1721" s="60">
        <v>41548</v>
      </c>
      <c r="S1721" s="122">
        <v>1711</v>
      </c>
      <c r="T1721" s="73">
        <f>'Calcul Es et Ea'!C1720</f>
        <v>22.083559999999999</v>
      </c>
      <c r="U1721" s="65">
        <f>'Calcul Es et Ea'!D1720</f>
        <v>13.565160000000001</v>
      </c>
      <c r="V1721" s="33">
        <f t="shared" si="594"/>
        <v>16.702608926188002</v>
      </c>
      <c r="W1721" s="33">
        <f t="shared" si="595"/>
        <v>12.330607537243898</v>
      </c>
      <c r="X1721" s="35">
        <f t="shared" si="596"/>
        <v>0.73824440192159158</v>
      </c>
      <c r="Y1721" s="25">
        <f t="shared" si="597"/>
        <v>9.4945678036778016</v>
      </c>
      <c r="AA1721" s="60">
        <v>41548</v>
      </c>
      <c r="AB1721" s="122">
        <v>1711</v>
      </c>
      <c r="AC1721" s="73">
        <f t="shared" si="591"/>
        <v>22.083559999999999</v>
      </c>
      <c r="AD1721" s="65">
        <f t="shared" si="592"/>
        <v>13.565160000000001</v>
      </c>
      <c r="AE1721" s="33">
        <f>'Calcul Es et Ea'!I1720</f>
        <v>2.0384948107802807</v>
      </c>
      <c r="AF1721" s="47">
        <f t="shared" si="598"/>
        <v>295.24356</v>
      </c>
      <c r="AG1721" s="47">
        <f t="shared" si="599"/>
        <v>286.72516000000002</v>
      </c>
      <c r="AH1721" s="33">
        <f t="shared" si="600"/>
        <v>37.254919267776131</v>
      </c>
      <c r="AI1721" s="33">
        <f t="shared" si="601"/>
        <v>33.13790955595816</v>
      </c>
      <c r="AJ1721" s="25">
        <f t="shared" si="602"/>
        <v>3.1888574367462335</v>
      </c>
    </row>
    <row r="1722" spans="1:36" x14ac:dyDescent="0.45">
      <c r="A1722" s="60">
        <v>41549</v>
      </c>
      <c r="B1722" s="121">
        <v>1712</v>
      </c>
      <c r="C1722" s="89">
        <f t="shared" si="581"/>
        <v>8.1767778515365084</v>
      </c>
      <c r="D1722" s="75">
        <f t="shared" si="582"/>
        <v>2.557433480845126</v>
      </c>
      <c r="E1722" s="75">
        <f t="shared" si="583"/>
        <v>5.6193443706913824</v>
      </c>
      <c r="G1722" s="111">
        <v>41549</v>
      </c>
      <c r="H1722" s="139">
        <v>1712</v>
      </c>
      <c r="I1722" s="149">
        <f t="shared" si="584"/>
        <v>2013</v>
      </c>
      <c r="J1722" s="13">
        <f t="shared" si="585"/>
        <v>10</v>
      </c>
      <c r="K1722" s="13">
        <f t="shared" si="586"/>
        <v>2</v>
      </c>
      <c r="L1722" s="144">
        <f t="shared" si="593"/>
        <v>275</v>
      </c>
      <c r="M1722" s="23">
        <f t="shared" si="587"/>
        <v>1.0007100312153954</v>
      </c>
      <c r="N1722" s="35">
        <f t="shared" si="588"/>
        <v>-8.2183132346837912E-2</v>
      </c>
      <c r="O1722" s="87">
        <f t="shared" si="589"/>
        <v>1.4813629815076412</v>
      </c>
      <c r="P1722" s="142">
        <f t="shared" si="590"/>
        <v>21.951723305480243</v>
      </c>
      <c r="R1722" s="60">
        <v>41549</v>
      </c>
      <c r="S1722" s="121">
        <v>1712</v>
      </c>
      <c r="T1722" s="73">
        <f>'Calcul Es et Ea'!C1721</f>
        <v>22.526879999999998</v>
      </c>
      <c r="U1722" s="65">
        <f>'Calcul Es et Ea'!D1721</f>
        <v>16.044440000000002</v>
      </c>
      <c r="V1722" s="33">
        <f t="shared" si="594"/>
        <v>16.48925647814454</v>
      </c>
      <c r="W1722" s="33">
        <f t="shared" si="595"/>
        <v>10.619192014982479</v>
      </c>
      <c r="X1722" s="35">
        <f t="shared" si="596"/>
        <v>0.64400672213798982</v>
      </c>
      <c r="Y1722" s="25">
        <f t="shared" si="597"/>
        <v>8.1767778515365084</v>
      </c>
      <c r="AA1722" s="60">
        <v>41549</v>
      </c>
      <c r="AB1722" s="121">
        <v>1712</v>
      </c>
      <c r="AC1722" s="73">
        <f t="shared" si="591"/>
        <v>22.526879999999998</v>
      </c>
      <c r="AD1722" s="65">
        <f t="shared" si="592"/>
        <v>16.044440000000002</v>
      </c>
      <c r="AE1722" s="33">
        <f>'Calcul Es et Ea'!I1721</f>
        <v>2.0985022576591779</v>
      </c>
      <c r="AF1722" s="47">
        <f t="shared" si="598"/>
        <v>295.68688000000003</v>
      </c>
      <c r="AG1722" s="47">
        <f t="shared" si="599"/>
        <v>289.20444000000003</v>
      </c>
      <c r="AH1722" s="33">
        <f t="shared" si="600"/>
        <v>37.479182745366579</v>
      </c>
      <c r="AI1722" s="33">
        <f t="shared" si="601"/>
        <v>34.299020509098575</v>
      </c>
      <c r="AJ1722" s="25">
        <f t="shared" si="602"/>
        <v>2.557433480845126</v>
      </c>
    </row>
    <row r="1723" spans="1:36" x14ac:dyDescent="0.45">
      <c r="A1723" s="60">
        <v>41550</v>
      </c>
      <c r="B1723" s="122">
        <v>1713</v>
      </c>
      <c r="C1723" s="89">
        <f t="shared" si="581"/>
        <v>8.6305599302625566</v>
      </c>
      <c r="D1723" s="75">
        <f t="shared" si="582"/>
        <v>2.7192410069476951</v>
      </c>
      <c r="E1723" s="75">
        <f t="shared" si="583"/>
        <v>5.9113189233148615</v>
      </c>
      <c r="G1723" s="111">
        <v>41550</v>
      </c>
      <c r="H1723" s="140">
        <v>1713</v>
      </c>
      <c r="I1723" s="149">
        <f t="shared" si="584"/>
        <v>2013</v>
      </c>
      <c r="J1723" s="13">
        <f t="shared" si="585"/>
        <v>10</v>
      </c>
      <c r="K1723" s="13">
        <f t="shared" si="586"/>
        <v>3</v>
      </c>
      <c r="L1723" s="144">
        <f t="shared" si="593"/>
        <v>276</v>
      </c>
      <c r="M1723" s="23">
        <f t="shared" si="587"/>
        <v>1.0012778352694418</v>
      </c>
      <c r="N1723" s="35">
        <f t="shared" si="588"/>
        <v>-8.9067627023339382E-2</v>
      </c>
      <c r="O1723" s="87">
        <f t="shared" si="589"/>
        <v>1.473810136080751</v>
      </c>
      <c r="P1723" s="142">
        <f t="shared" si="590"/>
        <v>21.668799516643901</v>
      </c>
      <c r="R1723" s="60">
        <v>41550</v>
      </c>
      <c r="S1723" s="122">
        <v>1713</v>
      </c>
      <c r="T1723" s="73">
        <f>'Calcul Es et Ea'!C1722</f>
        <v>24.454190000000001</v>
      </c>
      <c r="U1723" s="65">
        <f>'Calcul Es et Ea'!D1722</f>
        <v>17.042459999999998</v>
      </c>
      <c r="V1723" s="33">
        <f t="shared" si="594"/>
        <v>16.276735444922235</v>
      </c>
      <c r="W1723" s="33">
        <f t="shared" si="595"/>
        <v>11.208519389951372</v>
      </c>
      <c r="X1723" s="35">
        <f t="shared" si="596"/>
        <v>0.68862207829568389</v>
      </c>
      <c r="Y1723" s="25">
        <f t="shared" si="597"/>
        <v>8.6305599302625566</v>
      </c>
      <c r="AA1723" s="60">
        <v>41550</v>
      </c>
      <c r="AB1723" s="122">
        <v>1713</v>
      </c>
      <c r="AC1723" s="73">
        <f t="shared" si="591"/>
        <v>24.454190000000001</v>
      </c>
      <c r="AD1723" s="65">
        <f t="shared" si="592"/>
        <v>17.042459999999998</v>
      </c>
      <c r="AE1723" s="33">
        <f>'Calcul Es et Ea'!I1722</f>
        <v>2.2907911034007156</v>
      </c>
      <c r="AF1723" s="47">
        <f t="shared" si="598"/>
        <v>297.61419000000001</v>
      </c>
      <c r="AG1723" s="47">
        <f t="shared" si="599"/>
        <v>290.20246000000003</v>
      </c>
      <c r="AH1723" s="33">
        <f t="shared" si="600"/>
        <v>38.465947093315741</v>
      </c>
      <c r="AI1723" s="33">
        <f t="shared" si="601"/>
        <v>34.774928962387975</v>
      </c>
      <c r="AJ1723" s="25">
        <f t="shared" si="602"/>
        <v>2.7192410069476951</v>
      </c>
    </row>
    <row r="1724" spans="1:36" x14ac:dyDescent="0.45">
      <c r="A1724" s="60">
        <v>41551</v>
      </c>
      <c r="B1724" s="122">
        <v>1714</v>
      </c>
      <c r="C1724" s="89">
        <f t="shared" si="581"/>
        <v>7.7118384969534279</v>
      </c>
      <c r="D1724" s="75">
        <f t="shared" si="582"/>
        <v>2.5239240326428183</v>
      </c>
      <c r="E1724" s="75">
        <f t="shared" si="583"/>
        <v>5.1879144643106097</v>
      </c>
      <c r="G1724" s="111">
        <v>41551</v>
      </c>
      <c r="H1724" s="140">
        <v>1714</v>
      </c>
      <c r="I1724" s="149">
        <f t="shared" si="584"/>
        <v>2013</v>
      </c>
      <c r="J1724" s="13">
        <f t="shared" si="585"/>
        <v>10</v>
      </c>
      <c r="K1724" s="13">
        <f t="shared" si="586"/>
        <v>4</v>
      </c>
      <c r="L1724" s="144">
        <f t="shared" si="593"/>
        <v>277</v>
      </c>
      <c r="M1724" s="23">
        <f t="shared" si="587"/>
        <v>1.0018452606733199</v>
      </c>
      <c r="N1724" s="35">
        <f t="shared" si="588"/>
        <v>-9.5925729039717356E-2</v>
      </c>
      <c r="O1724" s="87">
        <f t="shared" si="589"/>
        <v>1.4662714746724785</v>
      </c>
      <c r="P1724" s="142">
        <f t="shared" si="590"/>
        <v>21.387082252364319</v>
      </c>
      <c r="R1724" s="60">
        <v>41551</v>
      </c>
      <c r="S1724" s="122">
        <v>1714</v>
      </c>
      <c r="T1724" s="73">
        <f>'Calcul Es et Ea'!C1723</f>
        <v>20.73217</v>
      </c>
      <c r="U1724" s="65">
        <f>'Calcul Es et Ea'!D1723</f>
        <v>14.65748</v>
      </c>
      <c r="V1724" s="33">
        <f t="shared" si="594"/>
        <v>16.065120704685985</v>
      </c>
      <c r="W1724" s="33">
        <f t="shared" si="595"/>
        <v>10.015374671368088</v>
      </c>
      <c r="X1724" s="35">
        <f t="shared" si="596"/>
        <v>0.62342355563171925</v>
      </c>
      <c r="Y1724" s="25">
        <f t="shared" si="597"/>
        <v>7.7118384969534279</v>
      </c>
      <c r="AA1724" s="60">
        <v>41551</v>
      </c>
      <c r="AB1724" s="122">
        <v>1714</v>
      </c>
      <c r="AC1724" s="73">
        <f t="shared" si="591"/>
        <v>20.73217</v>
      </c>
      <c r="AD1724" s="65">
        <f t="shared" si="592"/>
        <v>14.65748</v>
      </c>
      <c r="AE1724" s="33">
        <f>'Calcul Es et Ea'!I1723</f>
        <v>1.9159359648849139</v>
      </c>
      <c r="AF1724" s="47">
        <f t="shared" si="598"/>
        <v>293.89217000000002</v>
      </c>
      <c r="AG1724" s="47">
        <f t="shared" si="599"/>
        <v>287.81748000000005</v>
      </c>
      <c r="AH1724" s="33">
        <f t="shared" si="600"/>
        <v>36.577494655037434</v>
      </c>
      <c r="AI1724" s="33">
        <f t="shared" si="601"/>
        <v>33.645776737722393</v>
      </c>
      <c r="AJ1724" s="25">
        <f t="shared" si="602"/>
        <v>2.5239240326428183</v>
      </c>
    </row>
    <row r="1725" spans="1:36" x14ac:dyDescent="0.45">
      <c r="A1725" s="60">
        <v>41552</v>
      </c>
      <c r="B1725" s="121">
        <v>1715</v>
      </c>
      <c r="C1725" s="89">
        <f t="shared" si="581"/>
        <v>8.9804724381471477</v>
      </c>
      <c r="D1725" s="75">
        <f t="shared" si="582"/>
        <v>3.4892528480105192</v>
      </c>
      <c r="E1725" s="75">
        <f t="shared" si="583"/>
        <v>5.4912195901366285</v>
      </c>
      <c r="G1725" s="111">
        <v>41552</v>
      </c>
      <c r="H1725" s="139">
        <v>1715</v>
      </c>
      <c r="I1725" s="149">
        <f t="shared" si="584"/>
        <v>2013</v>
      </c>
      <c r="J1725" s="13">
        <f t="shared" si="585"/>
        <v>10</v>
      </c>
      <c r="K1725" s="13">
        <f t="shared" si="586"/>
        <v>5</v>
      </c>
      <c r="L1725" s="144">
        <f t="shared" si="593"/>
        <v>278</v>
      </c>
      <c r="M1725" s="23">
        <f t="shared" si="587"/>
        <v>1.0024121392866365</v>
      </c>
      <c r="N1725" s="35">
        <f t="shared" si="588"/>
        <v>-0.1027554061923341</v>
      </c>
      <c r="O1725" s="87">
        <f t="shared" si="589"/>
        <v>1.4587482243675094</v>
      </c>
      <c r="P1725" s="142">
        <f t="shared" si="590"/>
        <v>21.106670682893036</v>
      </c>
      <c r="R1725" s="60">
        <v>41552</v>
      </c>
      <c r="S1725" s="121">
        <v>1715</v>
      </c>
      <c r="T1725" s="73">
        <f>'Calcul Es et Ea'!C1724</f>
        <v>21.36768</v>
      </c>
      <c r="U1725" s="65">
        <f>'Calcul Es et Ea'!D1724</f>
        <v>12.90963</v>
      </c>
      <c r="V1725" s="33">
        <f t="shared" si="594"/>
        <v>15.854486750161934</v>
      </c>
      <c r="W1725" s="33">
        <f t="shared" si="595"/>
        <v>11.662951218372919</v>
      </c>
      <c r="X1725" s="35">
        <f t="shared" si="596"/>
        <v>0.73562464696334595</v>
      </c>
      <c r="Y1725" s="25">
        <f t="shared" si="597"/>
        <v>8.9804724381471477</v>
      </c>
      <c r="AA1725" s="60">
        <v>41552</v>
      </c>
      <c r="AB1725" s="121">
        <v>1715</v>
      </c>
      <c r="AC1725" s="73">
        <f t="shared" si="591"/>
        <v>21.36768</v>
      </c>
      <c r="AD1725" s="65">
        <f t="shared" si="592"/>
        <v>12.90963</v>
      </c>
      <c r="AE1725" s="33">
        <f>'Calcul Es et Ea'!I1724</f>
        <v>1.734499740695965</v>
      </c>
      <c r="AF1725" s="47">
        <f t="shared" si="598"/>
        <v>294.52768000000003</v>
      </c>
      <c r="AG1725" s="47">
        <f t="shared" si="599"/>
        <v>286.06963000000002</v>
      </c>
      <c r="AH1725" s="33">
        <f t="shared" si="600"/>
        <v>36.894901828616987</v>
      </c>
      <c r="AI1725" s="33">
        <f t="shared" si="601"/>
        <v>32.835898935614132</v>
      </c>
      <c r="AJ1725" s="25">
        <f t="shared" si="602"/>
        <v>3.4892528480105192</v>
      </c>
    </row>
    <row r="1726" spans="1:36" x14ac:dyDescent="0.45">
      <c r="A1726" s="60">
        <v>41553</v>
      </c>
      <c r="B1726" s="122">
        <v>1716</v>
      </c>
      <c r="C1726" s="89">
        <f t="shared" si="581"/>
        <v>10.262669147048607</v>
      </c>
      <c r="D1726" s="75">
        <f t="shared" si="582"/>
        <v>4.3535185736929352</v>
      </c>
      <c r="E1726" s="75">
        <f t="shared" si="583"/>
        <v>5.9091505733556717</v>
      </c>
      <c r="G1726" s="111">
        <v>41553</v>
      </c>
      <c r="H1726" s="140">
        <v>1716</v>
      </c>
      <c r="I1726" s="149">
        <f t="shared" si="584"/>
        <v>2013</v>
      </c>
      <c r="J1726" s="13">
        <f t="shared" si="585"/>
        <v>10</v>
      </c>
      <c r="K1726" s="13">
        <f t="shared" si="586"/>
        <v>6</v>
      </c>
      <c r="L1726" s="144">
        <f t="shared" si="593"/>
        <v>279</v>
      </c>
      <c r="M1726" s="23">
        <f t="shared" si="587"/>
        <v>1.0029783031310244</v>
      </c>
      <c r="N1726" s="35">
        <f t="shared" si="588"/>
        <v>-0.10955463470045239</v>
      </c>
      <c r="O1726" s="87">
        <f t="shared" si="589"/>
        <v>1.4512416379475073</v>
      </c>
      <c r="P1726" s="142">
        <f t="shared" si="590"/>
        <v>20.827663385385947</v>
      </c>
      <c r="R1726" s="60">
        <v>41553</v>
      </c>
      <c r="S1726" s="122">
        <v>1716</v>
      </c>
      <c r="T1726" s="73">
        <f>'Calcul Es et Ea'!C1725</f>
        <v>21.841999999999999</v>
      </c>
      <c r="U1726" s="65">
        <f>'Calcul Es et Ea'!D1725</f>
        <v>10.4984</v>
      </c>
      <c r="V1726" s="33">
        <f t="shared" si="594"/>
        <v>15.644907628566509</v>
      </c>
      <c r="W1726" s="33">
        <f t="shared" si="595"/>
        <v>13.328141749413774</v>
      </c>
      <c r="X1726" s="35">
        <f t="shared" si="596"/>
        <v>0.85191565625338161</v>
      </c>
      <c r="Y1726" s="25">
        <f t="shared" si="597"/>
        <v>10.262669147048607</v>
      </c>
      <c r="AA1726" s="60">
        <v>41553</v>
      </c>
      <c r="AB1726" s="122">
        <v>1716</v>
      </c>
      <c r="AC1726" s="73">
        <f t="shared" si="591"/>
        <v>21.841999999999999</v>
      </c>
      <c r="AD1726" s="65">
        <f t="shared" si="592"/>
        <v>10.4984</v>
      </c>
      <c r="AE1726" s="33">
        <f>'Calcul Es et Ea'!I1725</f>
        <v>1.6899369140938341</v>
      </c>
      <c r="AF1726" s="47">
        <f t="shared" si="598"/>
        <v>295.00200000000001</v>
      </c>
      <c r="AG1726" s="47">
        <f t="shared" si="599"/>
        <v>283.65840000000003</v>
      </c>
      <c r="AH1726" s="33">
        <f t="shared" si="600"/>
        <v>37.133145097852456</v>
      </c>
      <c r="AI1726" s="33">
        <f t="shared" si="601"/>
        <v>31.742745622533327</v>
      </c>
      <c r="AJ1726" s="25">
        <f t="shared" si="602"/>
        <v>4.3535185736929352</v>
      </c>
    </row>
    <row r="1727" spans="1:36" x14ac:dyDescent="0.45">
      <c r="A1727" s="60">
        <v>41554</v>
      </c>
      <c r="B1727" s="122">
        <v>1717</v>
      </c>
      <c r="C1727" s="89">
        <f t="shared" si="581"/>
        <v>10.860152267836394</v>
      </c>
      <c r="D1727" s="75">
        <f t="shared" si="582"/>
        <v>5.0656616208609426</v>
      </c>
      <c r="E1727" s="75">
        <f t="shared" si="583"/>
        <v>5.7944906469754516</v>
      </c>
      <c r="G1727" s="111">
        <v>41554</v>
      </c>
      <c r="H1727" s="140">
        <v>1717</v>
      </c>
      <c r="I1727" s="149">
        <f t="shared" si="584"/>
        <v>2013</v>
      </c>
      <c r="J1727" s="13">
        <f t="shared" si="585"/>
        <v>10</v>
      </c>
      <c r="K1727" s="13">
        <f t="shared" si="586"/>
        <v>7</v>
      </c>
      <c r="L1727" s="144">
        <f t="shared" si="593"/>
        <v>280</v>
      </c>
      <c r="M1727" s="23">
        <f t="shared" si="587"/>
        <v>1.0035435844399174</v>
      </c>
      <c r="N1727" s="35">
        <f t="shared" si="588"/>
        <v>-0.11632139980592662</v>
      </c>
      <c r="O1727" s="87">
        <f t="shared" si="589"/>
        <v>1.4437529956431137</v>
      </c>
      <c r="P1727" s="142">
        <f t="shared" si="590"/>
        <v>20.550158264234547</v>
      </c>
      <c r="R1727" s="60">
        <v>41554</v>
      </c>
      <c r="S1727" s="122">
        <v>1717</v>
      </c>
      <c r="T1727" s="73">
        <f>'Calcul Es et Ea'!C1726</f>
        <v>21.467279999999999</v>
      </c>
      <c r="U1727" s="65">
        <f>'Calcul Es et Ea'!D1726</f>
        <v>8.4190129999999996</v>
      </c>
      <c r="V1727" s="33">
        <f t="shared" si="594"/>
        <v>15.436456881762423</v>
      </c>
      <c r="W1727" s="33">
        <f t="shared" si="595"/>
        <v>14.10409385433298</v>
      </c>
      <c r="X1727" s="35">
        <f t="shared" si="596"/>
        <v>0.91368725105541682</v>
      </c>
      <c r="Y1727" s="25">
        <f t="shared" si="597"/>
        <v>10.860152267836394</v>
      </c>
      <c r="AA1727" s="60">
        <v>41554</v>
      </c>
      <c r="AB1727" s="122">
        <v>1717</v>
      </c>
      <c r="AC1727" s="73">
        <f t="shared" si="591"/>
        <v>21.467279999999999</v>
      </c>
      <c r="AD1727" s="65">
        <f t="shared" si="592"/>
        <v>8.4190129999999996</v>
      </c>
      <c r="AE1727" s="33">
        <f>'Calcul Es et Ea'!I1726</f>
        <v>1.4880470615292349</v>
      </c>
      <c r="AF1727" s="47">
        <f t="shared" si="598"/>
        <v>294.62728000000004</v>
      </c>
      <c r="AG1727" s="47">
        <f t="shared" si="599"/>
        <v>281.57901300000003</v>
      </c>
      <c r="AH1727" s="33">
        <f t="shared" si="600"/>
        <v>36.944833932258042</v>
      </c>
      <c r="AI1727" s="33">
        <f t="shared" si="601"/>
        <v>30.822156583563853</v>
      </c>
      <c r="AJ1727" s="25">
        <f t="shared" si="602"/>
        <v>5.0656616208609426</v>
      </c>
    </row>
    <row r="1728" spans="1:36" x14ac:dyDescent="0.45">
      <c r="A1728" s="60">
        <v>41555</v>
      </c>
      <c r="B1728" s="121">
        <v>1718</v>
      </c>
      <c r="C1728" s="89">
        <f t="shared" si="581"/>
        <v>9.9558266617105353</v>
      </c>
      <c r="D1728" s="75">
        <f t="shared" si="582"/>
        <v>4.5318995573655512</v>
      </c>
      <c r="E1728" s="75">
        <f t="shared" si="583"/>
        <v>5.4239271043449842</v>
      </c>
      <c r="G1728" s="111">
        <v>41555</v>
      </c>
      <c r="H1728" s="139">
        <v>1718</v>
      </c>
      <c r="I1728" s="149">
        <f t="shared" si="584"/>
        <v>2013</v>
      </c>
      <c r="J1728" s="13">
        <f t="shared" si="585"/>
        <v>10</v>
      </c>
      <c r="K1728" s="13">
        <f t="shared" si="586"/>
        <v>8</v>
      </c>
      <c r="L1728" s="144">
        <f t="shared" si="593"/>
        <v>281</v>
      </c>
      <c r="M1728" s="23">
        <f t="shared" si="587"/>
        <v>1.0041078157082641</v>
      </c>
      <c r="N1728" s="35">
        <f t="shared" si="588"/>
        <v>-0.12305369637021663</v>
      </c>
      <c r="O1728" s="87">
        <f t="shared" si="589"/>
        <v>1.4362836068581104</v>
      </c>
      <c r="P1728" s="142">
        <f t="shared" si="590"/>
        <v>20.274252471875382</v>
      </c>
      <c r="R1728" s="60">
        <v>41555</v>
      </c>
      <c r="S1728" s="121">
        <v>1718</v>
      </c>
      <c r="T1728" s="73">
        <f>'Calcul Es et Ea'!C1727</f>
        <v>23.197659999999999</v>
      </c>
      <c r="U1728" s="65">
        <f>'Calcul Es et Ea'!D1727</f>
        <v>11.93149</v>
      </c>
      <c r="V1728" s="33">
        <f t="shared" si="594"/>
        <v>15.229207486773912</v>
      </c>
      <c r="W1728" s="33">
        <f t="shared" si="595"/>
        <v>12.929645015208488</v>
      </c>
      <c r="X1728" s="35">
        <f t="shared" si="596"/>
        <v>0.84900314257570375</v>
      </c>
      <c r="Y1728" s="25">
        <f t="shared" si="597"/>
        <v>9.9558266617105353</v>
      </c>
      <c r="AA1728" s="60">
        <v>41555</v>
      </c>
      <c r="AB1728" s="121">
        <v>1718</v>
      </c>
      <c r="AC1728" s="73">
        <f t="shared" si="591"/>
        <v>23.197659999999999</v>
      </c>
      <c r="AD1728" s="65">
        <f t="shared" si="592"/>
        <v>11.93149</v>
      </c>
      <c r="AE1728" s="33">
        <f>'Calcul Es et Ea'!I1727</f>
        <v>1.6138073086681772</v>
      </c>
      <c r="AF1728" s="47">
        <f t="shared" si="598"/>
        <v>296.35766000000001</v>
      </c>
      <c r="AG1728" s="47">
        <f t="shared" si="599"/>
        <v>285.09149000000002</v>
      </c>
      <c r="AH1728" s="33">
        <f t="shared" si="600"/>
        <v>37.820435134912067</v>
      </c>
      <c r="AI1728" s="33">
        <f t="shared" si="601"/>
        <v>32.389102088090368</v>
      </c>
      <c r="AJ1728" s="25">
        <f t="shared" si="602"/>
        <v>4.5318995573655512</v>
      </c>
    </row>
    <row r="1729" spans="1:36" x14ac:dyDescent="0.45">
      <c r="A1729" s="60">
        <v>41556</v>
      </c>
      <c r="B1729" s="122">
        <v>1719</v>
      </c>
      <c r="C1729" s="89">
        <f t="shared" si="581"/>
        <v>10.717059200387578</v>
      </c>
      <c r="D1729" s="75">
        <f t="shared" si="582"/>
        <v>5.0063596904087078</v>
      </c>
      <c r="E1729" s="75">
        <f t="shared" si="583"/>
        <v>5.7106995099788698</v>
      </c>
      <c r="G1729" s="111">
        <v>41556</v>
      </c>
      <c r="H1729" s="140">
        <v>1719</v>
      </c>
      <c r="I1729" s="149">
        <f t="shared" si="584"/>
        <v>2013</v>
      </c>
      <c r="J1729" s="13">
        <f t="shared" si="585"/>
        <v>10</v>
      </c>
      <c r="K1729" s="13">
        <f t="shared" si="586"/>
        <v>9</v>
      </c>
      <c r="L1729" s="144">
        <f t="shared" si="593"/>
        <v>282</v>
      </c>
      <c r="M1729" s="23">
        <f t="shared" si="587"/>
        <v>1.0046708297421625</v>
      </c>
      <c r="N1729" s="35">
        <f t="shared" si="588"/>
        <v>-0.12974952946855617</v>
      </c>
      <c r="O1729" s="87">
        <f t="shared" si="589"/>
        <v>1.4288348118627354</v>
      </c>
      <c r="P1729" s="142">
        <f t="shared" si="590"/>
        <v>20.000042330253667</v>
      </c>
      <c r="R1729" s="60">
        <v>41556</v>
      </c>
      <c r="S1729" s="122">
        <v>1719</v>
      </c>
      <c r="T1729" s="73">
        <f>'Calcul Es et Ea'!C1728</f>
        <v>21.431149999999999</v>
      </c>
      <c r="U1729" s="65">
        <f>'Calcul Es et Ea'!D1728</f>
        <v>8.0158380000000005</v>
      </c>
      <c r="V1729" s="33">
        <f t="shared" si="594"/>
        <v>15.023231796793345</v>
      </c>
      <c r="W1729" s="33">
        <f t="shared" si="595"/>
        <v>13.918258701802047</v>
      </c>
      <c r="X1729" s="35">
        <f t="shared" si="596"/>
        <v>0.9264490417283483</v>
      </c>
      <c r="Y1729" s="25">
        <f t="shared" si="597"/>
        <v>10.717059200387578</v>
      </c>
      <c r="AA1729" s="60">
        <v>41556</v>
      </c>
      <c r="AB1729" s="122">
        <v>1719</v>
      </c>
      <c r="AC1729" s="73">
        <f t="shared" si="591"/>
        <v>21.431149999999999</v>
      </c>
      <c r="AD1729" s="65">
        <f t="shared" si="592"/>
        <v>8.0158380000000005</v>
      </c>
      <c r="AE1729" s="33">
        <f>'Calcul Es et Ea'!I1728</f>
        <v>1.5712271329278378</v>
      </c>
      <c r="AF1729" s="47">
        <f t="shared" si="598"/>
        <v>294.59115000000003</v>
      </c>
      <c r="AG1729" s="47">
        <f t="shared" si="599"/>
        <v>281.175838</v>
      </c>
      <c r="AH1729" s="33">
        <f t="shared" si="600"/>
        <v>36.926715157402782</v>
      </c>
      <c r="AI1729" s="33">
        <f t="shared" si="601"/>
        <v>30.646006255172246</v>
      </c>
      <c r="AJ1729" s="25">
        <f t="shared" si="602"/>
        <v>5.0063596904087078</v>
      </c>
    </row>
    <row r="1730" spans="1:36" x14ac:dyDescent="0.45">
      <c r="A1730" s="60">
        <v>41557</v>
      </c>
      <c r="B1730" s="122">
        <v>1720</v>
      </c>
      <c r="C1730" s="89">
        <f t="shared" si="581"/>
        <v>8.4911306473790837</v>
      </c>
      <c r="D1730" s="75">
        <f t="shared" si="582"/>
        <v>4.1367135880309061</v>
      </c>
      <c r="E1730" s="75">
        <f t="shared" si="583"/>
        <v>4.3544170593481777</v>
      </c>
      <c r="G1730" s="111">
        <v>41557</v>
      </c>
      <c r="H1730" s="140">
        <v>1720</v>
      </c>
      <c r="I1730" s="149">
        <f t="shared" si="584"/>
        <v>2013</v>
      </c>
      <c r="J1730" s="13">
        <f t="shared" si="585"/>
        <v>10</v>
      </c>
      <c r="K1730" s="13">
        <f t="shared" si="586"/>
        <v>10</v>
      </c>
      <c r="L1730" s="144">
        <f t="shared" si="593"/>
        <v>283</v>
      </c>
      <c r="M1730" s="23">
        <f t="shared" si="587"/>
        <v>1.0052324597084035</v>
      </c>
      <c r="N1730" s="35">
        <f t="shared" si="588"/>
        <v>-0.13640691498109001</v>
      </c>
      <c r="O1730" s="87">
        <f t="shared" si="589"/>
        <v>1.4214079834529447</v>
      </c>
      <c r="P1730" s="142">
        <f t="shared" si="590"/>
        <v>19.727623253118086</v>
      </c>
      <c r="R1730" s="60">
        <v>41557</v>
      </c>
      <c r="S1730" s="122">
        <v>1720</v>
      </c>
      <c r="T1730" s="73">
        <f>'Calcul Es et Ea'!C1729</f>
        <v>15.305859999999999</v>
      </c>
      <c r="U1730" s="65">
        <f>'Calcul Es et Ea'!D1729</f>
        <v>6.6503459999999999</v>
      </c>
      <c r="V1730" s="33">
        <f t="shared" si="594"/>
        <v>14.818601482812182</v>
      </c>
      <c r="W1730" s="33">
        <f t="shared" si="595"/>
        <v>11.027442399193616</v>
      </c>
      <c r="X1730" s="35">
        <f t="shared" si="596"/>
        <v>0.74416215403215613</v>
      </c>
      <c r="Y1730" s="25">
        <f t="shared" si="597"/>
        <v>8.4911306473790837</v>
      </c>
      <c r="AA1730" s="60">
        <v>41557</v>
      </c>
      <c r="AB1730" s="122">
        <v>1720</v>
      </c>
      <c r="AC1730" s="73">
        <f t="shared" si="591"/>
        <v>15.305859999999999</v>
      </c>
      <c r="AD1730" s="65">
        <f t="shared" si="592"/>
        <v>6.6503459999999999</v>
      </c>
      <c r="AE1730" s="33">
        <f>'Calcul Es et Ea'!I1729</f>
        <v>1.0365893266103772</v>
      </c>
      <c r="AF1730" s="47">
        <f t="shared" si="598"/>
        <v>288.46586000000002</v>
      </c>
      <c r="AG1730" s="47">
        <f t="shared" si="599"/>
        <v>279.81034600000004</v>
      </c>
      <c r="AH1730" s="33">
        <f t="shared" si="600"/>
        <v>33.949984471752806</v>
      </c>
      <c r="AI1730" s="33">
        <f t="shared" si="601"/>
        <v>30.055016261849172</v>
      </c>
      <c r="AJ1730" s="25">
        <f t="shared" si="602"/>
        <v>4.1367135880309061</v>
      </c>
    </row>
    <row r="1731" spans="1:36" x14ac:dyDescent="0.45">
      <c r="A1731" s="60">
        <v>41558</v>
      </c>
      <c r="B1731" s="121">
        <v>1721</v>
      </c>
      <c r="C1731" s="89">
        <f t="shared" si="581"/>
        <v>8.8582359165361524</v>
      </c>
      <c r="D1731" s="75">
        <f t="shared" si="582"/>
        <v>4.3259225415723828</v>
      </c>
      <c r="E1731" s="75">
        <f t="shared" si="583"/>
        <v>4.5323133749637696</v>
      </c>
      <c r="G1731" s="111">
        <v>41558</v>
      </c>
      <c r="H1731" s="139">
        <v>1721</v>
      </c>
      <c r="I1731" s="149">
        <f t="shared" si="584"/>
        <v>2013</v>
      </c>
      <c r="J1731" s="13">
        <f t="shared" si="585"/>
        <v>10</v>
      </c>
      <c r="K1731" s="13">
        <f t="shared" si="586"/>
        <v>11</v>
      </c>
      <c r="L1731" s="144">
        <f t="shared" si="593"/>
        <v>284</v>
      </c>
      <c r="M1731" s="23">
        <f t="shared" si="587"/>
        <v>1.0057925391839071</v>
      </c>
      <c r="N1731" s="35">
        <f t="shared" si="588"/>
        <v>-0.14302388018081227</v>
      </c>
      <c r="O1731" s="87">
        <f t="shared" si="589"/>
        <v>1.4140045285721665</v>
      </c>
      <c r="P1731" s="142">
        <f t="shared" si="590"/>
        <v>19.45708966932261</v>
      </c>
      <c r="R1731" s="60">
        <v>41558</v>
      </c>
      <c r="S1731" s="121">
        <v>1721</v>
      </c>
      <c r="T1731" s="73">
        <f>'Calcul Es et Ea'!C1730</f>
        <v>13.92464</v>
      </c>
      <c r="U1731" s="65">
        <f>'Calcul Es et Ea'!D1730</f>
        <v>4.2407450000000004</v>
      </c>
      <c r="V1731" s="33">
        <f t="shared" si="594"/>
        <v>14.615387476008372</v>
      </c>
      <c r="W1731" s="33">
        <f t="shared" si="595"/>
        <v>11.504202489007991</v>
      </c>
      <c r="X1731" s="35">
        <f t="shared" si="596"/>
        <v>0.78712948992235121</v>
      </c>
      <c r="Y1731" s="25">
        <f t="shared" si="597"/>
        <v>8.8582359165361524</v>
      </c>
      <c r="AA1731" s="60">
        <v>41558</v>
      </c>
      <c r="AB1731" s="121">
        <v>1721</v>
      </c>
      <c r="AC1731" s="73">
        <f t="shared" si="591"/>
        <v>13.92464</v>
      </c>
      <c r="AD1731" s="65">
        <f t="shared" si="592"/>
        <v>4.2407450000000004</v>
      </c>
      <c r="AE1731" s="33">
        <f>'Calcul Es et Ea'!I1730</f>
        <v>1.0762642329520682</v>
      </c>
      <c r="AF1731" s="47">
        <f t="shared" si="598"/>
        <v>287.08464000000004</v>
      </c>
      <c r="AG1731" s="47">
        <f t="shared" si="599"/>
        <v>277.40074500000003</v>
      </c>
      <c r="AH1731" s="33">
        <f t="shared" si="600"/>
        <v>33.30440819375697</v>
      </c>
      <c r="AI1731" s="33">
        <f t="shared" si="601"/>
        <v>29.033031523263229</v>
      </c>
      <c r="AJ1731" s="25">
        <f t="shared" si="602"/>
        <v>4.3259225415723828</v>
      </c>
    </row>
    <row r="1732" spans="1:36" x14ac:dyDescent="0.45">
      <c r="A1732" s="60">
        <v>41559</v>
      </c>
      <c r="B1732" s="122">
        <v>1722</v>
      </c>
      <c r="C1732" s="89">
        <f t="shared" si="581"/>
        <v>7.422361394426999</v>
      </c>
      <c r="D1732" s="75">
        <f t="shared" si="582"/>
        <v>3.3088213121914034</v>
      </c>
      <c r="E1732" s="75">
        <f t="shared" si="583"/>
        <v>4.1135400822355956</v>
      </c>
      <c r="G1732" s="111">
        <v>41559</v>
      </c>
      <c r="H1732" s="140">
        <v>1722</v>
      </c>
      <c r="I1732" s="149">
        <f t="shared" si="584"/>
        <v>2013</v>
      </c>
      <c r="J1732" s="13">
        <f t="shared" si="585"/>
        <v>10</v>
      </c>
      <c r="K1732" s="13">
        <f t="shared" si="586"/>
        <v>12</v>
      </c>
      <c r="L1732" s="144">
        <f t="shared" si="593"/>
        <v>285</v>
      </c>
      <c r="M1732" s="23">
        <f t="shared" si="587"/>
        <v>1.0063509022050374</v>
      </c>
      <c r="N1732" s="35">
        <f t="shared" si="588"/>
        <v>-0.14959846431812918</v>
      </c>
      <c r="O1732" s="87">
        <f t="shared" si="589"/>
        <v>1.4066258898918715</v>
      </c>
      <c r="P1732" s="142">
        <f t="shared" si="590"/>
        <v>19.188534947311169</v>
      </c>
      <c r="R1732" s="60">
        <v>41559</v>
      </c>
      <c r="S1732" s="122">
        <v>1722</v>
      </c>
      <c r="T1732" s="73">
        <f>'Calcul Es et Ea'!C1731</f>
        <v>12.75347</v>
      </c>
      <c r="U1732" s="65">
        <f>'Calcul Es et Ea'!D1731</f>
        <v>5.7629109999999999</v>
      </c>
      <c r="V1732" s="33">
        <f t="shared" si="594"/>
        <v>14.413659911022259</v>
      </c>
      <c r="W1732" s="33">
        <f t="shared" si="595"/>
        <v>9.6394303823727263</v>
      </c>
      <c r="X1732" s="35">
        <f t="shared" si="596"/>
        <v>0.66877048868076627</v>
      </c>
      <c r="Y1732" s="25">
        <f t="shared" si="597"/>
        <v>7.422361394426999</v>
      </c>
      <c r="AA1732" s="60">
        <v>41559</v>
      </c>
      <c r="AB1732" s="122">
        <v>1722</v>
      </c>
      <c r="AC1732" s="73">
        <f t="shared" si="591"/>
        <v>12.75347</v>
      </c>
      <c r="AD1732" s="65">
        <f t="shared" si="592"/>
        <v>5.7629109999999999</v>
      </c>
      <c r="AE1732" s="33">
        <f>'Calcul Es et Ea'!I1731</f>
        <v>1.1219519413637706</v>
      </c>
      <c r="AF1732" s="47">
        <f t="shared" si="598"/>
        <v>285.91347000000002</v>
      </c>
      <c r="AG1732" s="47">
        <f t="shared" si="599"/>
        <v>278.922911</v>
      </c>
      <c r="AH1732" s="33">
        <f t="shared" si="600"/>
        <v>32.764259637565303</v>
      </c>
      <c r="AI1732" s="33">
        <f t="shared" si="601"/>
        <v>29.675541311293632</v>
      </c>
      <c r="AJ1732" s="25">
        <f t="shared" si="602"/>
        <v>3.3088213121914034</v>
      </c>
    </row>
    <row r="1733" spans="1:36" x14ac:dyDescent="0.45">
      <c r="A1733" s="60">
        <v>41560</v>
      </c>
      <c r="B1733" s="122">
        <v>1723</v>
      </c>
      <c r="C1733" s="89">
        <f t="shared" si="581"/>
        <v>10.114463373291745</v>
      </c>
      <c r="D1733" s="75">
        <f t="shared" si="582"/>
        <v>5.3683825689840869</v>
      </c>
      <c r="E1733" s="75">
        <f t="shared" si="583"/>
        <v>4.7460808043076579</v>
      </c>
      <c r="G1733" s="111">
        <v>41560</v>
      </c>
      <c r="H1733" s="140">
        <v>1723</v>
      </c>
      <c r="I1733" s="149">
        <f t="shared" si="584"/>
        <v>2013</v>
      </c>
      <c r="J1733" s="13">
        <f t="shared" si="585"/>
        <v>10</v>
      </c>
      <c r="K1733" s="13">
        <f t="shared" si="586"/>
        <v>13</v>
      </c>
      <c r="L1733" s="144">
        <f t="shared" si="593"/>
        <v>286</v>
      </c>
      <c r="M1733" s="23">
        <f t="shared" si="587"/>
        <v>1.0069073833167805</v>
      </c>
      <c r="N1733" s="35">
        <f t="shared" si="588"/>
        <v>-0.1561287192018693</v>
      </c>
      <c r="O1733" s="87">
        <f t="shared" si="589"/>
        <v>1.3992735473470339</v>
      </c>
      <c r="P1733" s="142">
        <f t="shared" si="590"/>
        <v>18.922051320959625</v>
      </c>
      <c r="R1733" s="60">
        <v>41560</v>
      </c>
      <c r="S1733" s="122">
        <v>1723</v>
      </c>
      <c r="T1733" s="73">
        <f>'Calcul Es et Ea'!C1732</f>
        <v>15.606120000000001</v>
      </c>
      <c r="U1733" s="65">
        <f>'Calcul Es et Ea'!D1732</f>
        <v>2.2567550000000001</v>
      </c>
      <c r="V1733" s="33">
        <f t="shared" si="594"/>
        <v>14.213488070252033</v>
      </c>
      <c r="W1733" s="33">
        <f t="shared" si="595"/>
        <v>13.135666718560708</v>
      </c>
      <c r="X1733" s="35">
        <f t="shared" si="596"/>
        <v>0.92416911694272008</v>
      </c>
      <c r="Y1733" s="25">
        <f t="shared" si="597"/>
        <v>10.114463373291745</v>
      </c>
      <c r="AA1733" s="60">
        <v>41560</v>
      </c>
      <c r="AB1733" s="122">
        <v>1723</v>
      </c>
      <c r="AC1733" s="73">
        <f t="shared" si="591"/>
        <v>15.606120000000001</v>
      </c>
      <c r="AD1733" s="65">
        <f t="shared" si="592"/>
        <v>2.2567550000000001</v>
      </c>
      <c r="AE1733" s="33">
        <f>'Calcul Es et Ea'!I1732</f>
        <v>1.1177672261700984</v>
      </c>
      <c r="AF1733" s="47">
        <f t="shared" si="598"/>
        <v>288.76612</v>
      </c>
      <c r="AG1733" s="47">
        <f t="shared" si="599"/>
        <v>275.41675500000002</v>
      </c>
      <c r="AH1733" s="33">
        <f t="shared" si="600"/>
        <v>34.091557540971344</v>
      </c>
      <c r="AI1733" s="33">
        <f t="shared" si="601"/>
        <v>28.211314436202336</v>
      </c>
      <c r="AJ1733" s="25">
        <f t="shared" si="602"/>
        <v>5.3683825689840869</v>
      </c>
    </row>
    <row r="1734" spans="1:36" x14ac:dyDescent="0.45">
      <c r="A1734" s="60">
        <v>41561</v>
      </c>
      <c r="B1734" s="121">
        <v>1724</v>
      </c>
      <c r="C1734" s="89">
        <f t="shared" si="581"/>
        <v>7.7981594185680185</v>
      </c>
      <c r="D1734" s="75">
        <f t="shared" si="582"/>
        <v>3.4101086875441844</v>
      </c>
      <c r="E1734" s="75">
        <f t="shared" si="583"/>
        <v>4.3880507310238341</v>
      </c>
      <c r="G1734" s="111">
        <v>41561</v>
      </c>
      <c r="H1734" s="139">
        <v>1724</v>
      </c>
      <c r="I1734" s="149">
        <f t="shared" si="584"/>
        <v>2013</v>
      </c>
      <c r="J1734" s="13">
        <f t="shared" si="585"/>
        <v>10</v>
      </c>
      <c r="K1734" s="13">
        <f t="shared" si="586"/>
        <v>14</v>
      </c>
      <c r="L1734" s="144">
        <f t="shared" si="593"/>
        <v>287</v>
      </c>
      <c r="M1734" s="23">
        <f t="shared" si="587"/>
        <v>1.0074618176217736</v>
      </c>
      <c r="N1734" s="35">
        <f t="shared" si="588"/>
        <v>-0.16261270977657588</v>
      </c>
      <c r="O1734" s="87">
        <f t="shared" si="589"/>
        <v>1.3919490196222926</v>
      </c>
      <c r="P1734" s="142">
        <f t="shared" si="590"/>
        <v>18.657729816948105</v>
      </c>
      <c r="R1734" s="60">
        <v>41561</v>
      </c>
      <c r="S1734" s="121">
        <v>1724</v>
      </c>
      <c r="T1734" s="73">
        <f>'Calcul Es et Ea'!C1733</f>
        <v>18.367830000000001</v>
      </c>
      <c r="U1734" s="65">
        <f>'Calcul Es et Ea'!D1733</f>
        <v>10.20618</v>
      </c>
      <c r="V1734" s="33">
        <f t="shared" si="594"/>
        <v>14.01494032929874</v>
      </c>
      <c r="W1734" s="33">
        <f t="shared" si="595"/>
        <v>10.12747976437405</v>
      </c>
      <c r="X1734" s="35">
        <f t="shared" si="596"/>
        <v>0.72262025569971111</v>
      </c>
      <c r="Y1734" s="25">
        <f t="shared" si="597"/>
        <v>7.7981594185680185</v>
      </c>
      <c r="AA1734" s="60">
        <v>41561</v>
      </c>
      <c r="AB1734" s="121">
        <v>1724</v>
      </c>
      <c r="AC1734" s="73">
        <f t="shared" si="591"/>
        <v>18.367830000000001</v>
      </c>
      <c r="AD1734" s="65">
        <f t="shared" si="592"/>
        <v>10.20618</v>
      </c>
      <c r="AE1734" s="33">
        <f>'Calcul Es et Ea'!I1733</f>
        <v>1.6044547704434682</v>
      </c>
      <c r="AF1734" s="47">
        <f t="shared" si="598"/>
        <v>291.52783000000005</v>
      </c>
      <c r="AG1734" s="47">
        <f t="shared" si="599"/>
        <v>283.36618000000004</v>
      </c>
      <c r="AH1734" s="33">
        <f t="shared" si="600"/>
        <v>35.414570002293786</v>
      </c>
      <c r="AI1734" s="33">
        <f t="shared" si="601"/>
        <v>31.612144290611404</v>
      </c>
      <c r="AJ1734" s="25">
        <f t="shared" si="602"/>
        <v>3.4101086875441844</v>
      </c>
    </row>
    <row r="1735" spans="1:36" x14ac:dyDescent="0.45">
      <c r="A1735" s="60">
        <v>41562</v>
      </c>
      <c r="B1735" s="122">
        <v>1725</v>
      </c>
      <c r="C1735" s="89">
        <f t="shared" si="581"/>
        <v>4.7393675530516459</v>
      </c>
      <c r="D1735" s="75">
        <f t="shared" si="582"/>
        <v>1.3504448483117921</v>
      </c>
      <c r="E1735" s="75">
        <f t="shared" si="583"/>
        <v>3.388922704739854</v>
      </c>
      <c r="G1735" s="111">
        <v>41562</v>
      </c>
      <c r="H1735" s="140">
        <v>1725</v>
      </c>
      <c r="I1735" s="149">
        <f t="shared" si="584"/>
        <v>2013</v>
      </c>
      <c r="J1735" s="13">
        <f t="shared" si="585"/>
        <v>10</v>
      </c>
      <c r="K1735" s="13">
        <f t="shared" si="586"/>
        <v>15</v>
      </c>
      <c r="L1735" s="144">
        <f t="shared" si="593"/>
        <v>288</v>
      </c>
      <c r="M1735" s="23">
        <f t="shared" si="587"/>
        <v>1.0080140408291658</v>
      </c>
      <c r="N1735" s="35">
        <f t="shared" si="588"/>
        <v>-0.16904851469590629</v>
      </c>
      <c r="O1735" s="87">
        <f t="shared" si="589"/>
        <v>1.3846538655843652</v>
      </c>
      <c r="P1735" s="142">
        <f t="shared" si="590"/>
        <v>18.395660183834881</v>
      </c>
      <c r="R1735" s="60">
        <v>41562</v>
      </c>
      <c r="S1735" s="122">
        <v>1725</v>
      </c>
      <c r="T1735" s="73">
        <f>'Calcul Es et Ea'!C1734</f>
        <v>15.974600000000001</v>
      </c>
      <c r="U1735" s="65">
        <f>'Calcul Es et Ea'!D1734</f>
        <v>12.87346</v>
      </c>
      <c r="V1735" s="33">
        <f t="shared" si="594"/>
        <v>13.81808410368941</v>
      </c>
      <c r="W1735" s="33">
        <f t="shared" si="595"/>
        <v>6.155022796170968</v>
      </c>
      <c r="X1735" s="35">
        <f t="shared" si="596"/>
        <v>0.44543243115212949</v>
      </c>
      <c r="Y1735" s="25">
        <f t="shared" si="597"/>
        <v>4.7393675530516459</v>
      </c>
      <c r="AA1735" s="60">
        <v>41562</v>
      </c>
      <c r="AB1735" s="122">
        <v>1725</v>
      </c>
      <c r="AC1735" s="73">
        <f t="shared" si="591"/>
        <v>15.974600000000001</v>
      </c>
      <c r="AD1735" s="65">
        <f t="shared" si="592"/>
        <v>12.87346</v>
      </c>
      <c r="AE1735" s="33">
        <f>'Calcul Es et Ea'!I1734</f>
        <v>1.6496146532583909</v>
      </c>
      <c r="AF1735" s="47">
        <f t="shared" si="598"/>
        <v>289.13460000000003</v>
      </c>
      <c r="AG1735" s="47">
        <f t="shared" si="599"/>
        <v>286.03346000000005</v>
      </c>
      <c r="AH1735" s="33">
        <f t="shared" si="600"/>
        <v>34.265901017319166</v>
      </c>
      <c r="AI1735" s="33">
        <f t="shared" si="601"/>
        <v>32.819295296379046</v>
      </c>
      <c r="AJ1735" s="25">
        <f t="shared" si="602"/>
        <v>1.3504448483117921</v>
      </c>
    </row>
    <row r="1736" spans="1:36" x14ac:dyDescent="0.45">
      <c r="A1736" s="60">
        <v>41563</v>
      </c>
      <c r="B1736" s="122">
        <v>1726</v>
      </c>
      <c r="C1736" s="89">
        <f t="shared" si="581"/>
        <v>7.5272578707175901</v>
      </c>
      <c r="D1736" s="75">
        <f t="shared" si="582"/>
        <v>3.183596255461695</v>
      </c>
      <c r="E1736" s="75">
        <f t="shared" si="583"/>
        <v>4.3436616152558951</v>
      </c>
      <c r="G1736" s="111">
        <v>41563</v>
      </c>
      <c r="H1736" s="140">
        <v>1726</v>
      </c>
      <c r="I1736" s="149">
        <f t="shared" si="584"/>
        <v>2013</v>
      </c>
      <c r="J1736" s="13">
        <f t="shared" si="585"/>
        <v>10</v>
      </c>
      <c r="K1736" s="13">
        <f t="shared" si="586"/>
        <v>16</v>
      </c>
      <c r="L1736" s="144">
        <f t="shared" si="593"/>
        <v>289</v>
      </c>
      <c r="M1736" s="23">
        <f t="shared" si="587"/>
        <v>1.0085638893033033</v>
      </c>
      <c r="N1736" s="35">
        <f t="shared" si="588"/>
        <v>-0.17543422689196619</v>
      </c>
      <c r="O1736" s="87">
        <f t="shared" si="589"/>
        <v>1.3773896856559982</v>
      </c>
      <c r="P1736" s="142">
        <f t="shared" si="590"/>
        <v>18.135930823000944</v>
      </c>
      <c r="R1736" s="60">
        <v>41563</v>
      </c>
      <c r="S1736" s="122">
        <v>1726</v>
      </c>
      <c r="T1736" s="73">
        <f>'Calcul Es et Ea'!C1735</f>
        <v>20.44689</v>
      </c>
      <c r="U1736" s="65">
        <f>'Calcul Es et Ea'!D1735</f>
        <v>12.398569999999999</v>
      </c>
      <c r="V1736" s="33">
        <f t="shared" si="594"/>
        <v>13.62298579700539</v>
      </c>
      <c r="W1736" s="33">
        <f t="shared" si="595"/>
        <v>9.7756595723605066</v>
      </c>
      <c r="X1736" s="35">
        <f t="shared" si="596"/>
        <v>0.71758568334625994</v>
      </c>
      <c r="Y1736" s="25">
        <f t="shared" si="597"/>
        <v>7.5272578707175901</v>
      </c>
      <c r="AA1736" s="60">
        <v>41563</v>
      </c>
      <c r="AB1736" s="122">
        <v>1726</v>
      </c>
      <c r="AC1736" s="73">
        <f t="shared" si="591"/>
        <v>20.44689</v>
      </c>
      <c r="AD1736" s="65">
        <f t="shared" si="592"/>
        <v>12.398569999999999</v>
      </c>
      <c r="AE1736" s="33">
        <f>'Calcul Es et Ea'!I1735</f>
        <v>1.8601547693647058</v>
      </c>
      <c r="AF1736" s="47">
        <f t="shared" si="598"/>
        <v>293.60689000000002</v>
      </c>
      <c r="AG1736" s="47">
        <f t="shared" si="599"/>
        <v>285.55857000000003</v>
      </c>
      <c r="AH1736" s="33">
        <f t="shared" si="600"/>
        <v>36.435678778359339</v>
      </c>
      <c r="AI1736" s="33">
        <f t="shared" si="601"/>
        <v>32.601883194051567</v>
      </c>
      <c r="AJ1736" s="25">
        <f t="shared" si="602"/>
        <v>3.183596255461695</v>
      </c>
    </row>
    <row r="1737" spans="1:36" x14ac:dyDescent="0.45">
      <c r="A1737" s="60">
        <v>41564</v>
      </c>
      <c r="B1737" s="121">
        <v>1727</v>
      </c>
      <c r="C1737" s="89">
        <f t="shared" si="581"/>
        <v>7.2500567269909304</v>
      </c>
      <c r="D1737" s="75">
        <f t="shared" si="582"/>
        <v>3.2247074428197484</v>
      </c>
      <c r="E1737" s="75">
        <f t="shared" si="583"/>
        <v>4.025349284171182</v>
      </c>
      <c r="G1737" s="111">
        <v>41564</v>
      </c>
      <c r="H1737" s="139">
        <v>1727</v>
      </c>
      <c r="I1737" s="149">
        <f t="shared" si="584"/>
        <v>2013</v>
      </c>
      <c r="J1737" s="13">
        <f t="shared" si="585"/>
        <v>10</v>
      </c>
      <c r="K1737" s="13">
        <f t="shared" si="586"/>
        <v>17</v>
      </c>
      <c r="L1737" s="144">
        <f t="shared" si="593"/>
        <v>290</v>
      </c>
      <c r="M1737" s="23">
        <f t="shared" si="587"/>
        <v>1.0091112001122164</v>
      </c>
      <c r="N1737" s="35">
        <f t="shared" si="588"/>
        <v>-0.18176795414041763</v>
      </c>
      <c r="O1737" s="87">
        <f t="shared" si="589"/>
        <v>1.3701581231264388</v>
      </c>
      <c r="P1737" s="142">
        <f t="shared" si="590"/>
        <v>17.878628721631237</v>
      </c>
      <c r="R1737" s="60">
        <v>41564</v>
      </c>
      <c r="S1737" s="121">
        <v>1727</v>
      </c>
      <c r="T1737" s="73">
        <f>'Calcul Es et Ea'!C1736</f>
        <v>19.59328</v>
      </c>
      <c r="U1737" s="65">
        <f>'Calcul Es et Ea'!D1736</f>
        <v>11.91037</v>
      </c>
      <c r="V1737" s="33">
        <f t="shared" si="594"/>
        <v>13.42971075054052</v>
      </c>
      <c r="W1737" s="33">
        <f t="shared" si="595"/>
        <v>9.4156580870012085</v>
      </c>
      <c r="X1737" s="35">
        <f t="shared" si="596"/>
        <v>0.701106543685034</v>
      </c>
      <c r="Y1737" s="25">
        <f t="shared" si="597"/>
        <v>7.2500567269909304</v>
      </c>
      <c r="AA1737" s="60">
        <v>41564</v>
      </c>
      <c r="AB1737" s="121">
        <v>1727</v>
      </c>
      <c r="AC1737" s="73">
        <f t="shared" si="591"/>
        <v>19.59328</v>
      </c>
      <c r="AD1737" s="65">
        <f t="shared" si="592"/>
        <v>11.91037</v>
      </c>
      <c r="AE1737" s="33">
        <f>'Calcul Es et Ea'!I1736</f>
        <v>1.6883536356762163</v>
      </c>
      <c r="AF1737" s="47">
        <f t="shared" si="598"/>
        <v>292.75328000000002</v>
      </c>
      <c r="AG1737" s="47">
        <f t="shared" si="599"/>
        <v>285.07037000000003</v>
      </c>
      <c r="AH1737" s="33">
        <f t="shared" si="600"/>
        <v>36.013801924692082</v>
      </c>
      <c r="AI1737" s="33">
        <f t="shared" si="601"/>
        <v>32.37950542386406</v>
      </c>
      <c r="AJ1737" s="25">
        <f t="shared" si="602"/>
        <v>3.2247074428197484</v>
      </c>
    </row>
    <row r="1738" spans="1:36" x14ac:dyDescent="0.45">
      <c r="A1738" s="60">
        <v>41565</v>
      </c>
      <c r="B1738" s="122">
        <v>1728</v>
      </c>
      <c r="C1738" s="89">
        <f t="shared" si="581"/>
        <v>8.5327420276199444</v>
      </c>
      <c r="D1738" s="75">
        <f t="shared" si="582"/>
        <v>4.3069150779103094</v>
      </c>
      <c r="E1738" s="75">
        <f t="shared" si="583"/>
        <v>4.225826949709635</v>
      </c>
      <c r="G1738" s="111">
        <v>41565</v>
      </c>
      <c r="H1738" s="140">
        <v>1728</v>
      </c>
      <c r="I1738" s="149">
        <f t="shared" si="584"/>
        <v>2013</v>
      </c>
      <c r="J1738" s="13">
        <f t="shared" si="585"/>
        <v>10</v>
      </c>
      <c r="K1738" s="13">
        <f t="shared" si="586"/>
        <v>18</v>
      </c>
      <c r="L1738" s="144">
        <f t="shared" si="593"/>
        <v>291</v>
      </c>
      <c r="M1738" s="23">
        <f t="shared" si="587"/>
        <v>1.0096558110759004</v>
      </c>
      <c r="N1738" s="35">
        <f t="shared" si="588"/>
        <v>-0.18804781962118322</v>
      </c>
      <c r="O1738" s="87">
        <f t="shared" si="589"/>
        <v>1.3629608653931657</v>
      </c>
      <c r="P1738" s="142">
        <f t="shared" si="590"/>
        <v>17.623839387896325</v>
      </c>
      <c r="R1738" s="60">
        <v>41565</v>
      </c>
      <c r="S1738" s="122">
        <v>1728</v>
      </c>
      <c r="T1738" s="73">
        <f>'Calcul Es et Ea'!C1737</f>
        <v>20.645689999999998</v>
      </c>
      <c r="U1738" s="65">
        <f>'Calcul Es et Ea'!D1737</f>
        <v>9.6938390000000005</v>
      </c>
      <c r="V1738" s="33">
        <f t="shared" si="594"/>
        <v>13.238323194612205</v>
      </c>
      <c r="W1738" s="33">
        <f t="shared" si="595"/>
        <v>11.081483152753174</v>
      </c>
      <c r="X1738" s="35">
        <f t="shared" si="596"/>
        <v>0.83707603975578782</v>
      </c>
      <c r="Y1738" s="25">
        <f t="shared" si="597"/>
        <v>8.5327420276199444</v>
      </c>
      <c r="AA1738" s="60">
        <v>41565</v>
      </c>
      <c r="AB1738" s="122">
        <v>1728</v>
      </c>
      <c r="AC1738" s="73">
        <f t="shared" si="591"/>
        <v>20.645689999999998</v>
      </c>
      <c r="AD1738" s="65">
        <f t="shared" si="592"/>
        <v>9.6938390000000005</v>
      </c>
      <c r="AE1738" s="33">
        <f>'Calcul Es et Ea'!I1737</f>
        <v>1.6059009213326445</v>
      </c>
      <c r="AF1738" s="47">
        <f t="shared" si="598"/>
        <v>293.80569000000003</v>
      </c>
      <c r="AG1738" s="47">
        <f t="shared" si="599"/>
        <v>282.85383900000005</v>
      </c>
      <c r="AH1738" s="33">
        <f t="shared" si="600"/>
        <v>36.534460833365195</v>
      </c>
      <c r="AI1738" s="33">
        <f t="shared" si="601"/>
        <v>31.384137897315739</v>
      </c>
      <c r="AJ1738" s="25">
        <f t="shared" si="602"/>
        <v>4.3069150779103094</v>
      </c>
    </row>
    <row r="1739" spans="1:36" x14ac:dyDescent="0.45">
      <c r="A1739" s="60">
        <v>41566</v>
      </c>
      <c r="B1739" s="122">
        <v>1729</v>
      </c>
      <c r="C1739" s="89">
        <f t="shared" si="581"/>
        <v>7.3953383177299266</v>
      </c>
      <c r="D1739" s="75">
        <f t="shared" si="582"/>
        <v>3.3270261793148057</v>
      </c>
      <c r="E1739" s="75">
        <f t="shared" si="583"/>
        <v>4.0683121384151208</v>
      </c>
      <c r="G1739" s="111">
        <v>41566</v>
      </c>
      <c r="H1739" s="140">
        <v>1729</v>
      </c>
      <c r="I1739" s="149">
        <f t="shared" si="584"/>
        <v>2013</v>
      </c>
      <c r="J1739" s="13">
        <f t="shared" si="585"/>
        <v>10</v>
      </c>
      <c r="K1739" s="13">
        <f t="shared" si="586"/>
        <v>19</v>
      </c>
      <c r="L1739" s="144">
        <f t="shared" si="593"/>
        <v>292</v>
      </c>
      <c r="M1739" s="23">
        <f t="shared" si="587"/>
        <v>1.0101975608143732</v>
      </c>
      <c r="N1739" s="35">
        <f t="shared" si="588"/>
        <v>-0.19427196247459103</v>
      </c>
      <c r="O1739" s="87">
        <f t="shared" si="589"/>
        <v>1.3557996451292902</v>
      </c>
      <c r="P1739" s="142">
        <f t="shared" si="590"/>
        <v>17.371646788493795</v>
      </c>
      <c r="R1739" s="60">
        <v>41566</v>
      </c>
      <c r="S1739" s="122">
        <v>1729</v>
      </c>
      <c r="T1739" s="73">
        <f>'Calcul Es et Ea'!C1738</f>
        <v>20.98179</v>
      </c>
      <c r="U1739" s="65">
        <f>'Calcul Es et Ea'!D1738</f>
        <v>12.514480000000001</v>
      </c>
      <c r="V1739" s="33">
        <f t="shared" si="594"/>
        <v>13.048886201645001</v>
      </c>
      <c r="W1739" s="33">
        <f t="shared" si="595"/>
        <v>9.6043354775713325</v>
      </c>
      <c r="X1739" s="35">
        <f t="shared" si="596"/>
        <v>0.73602722325531256</v>
      </c>
      <c r="Y1739" s="25">
        <f t="shared" si="597"/>
        <v>7.3953383177299266</v>
      </c>
      <c r="AA1739" s="60">
        <v>41566</v>
      </c>
      <c r="AB1739" s="122">
        <v>1729</v>
      </c>
      <c r="AC1739" s="73">
        <f t="shared" si="591"/>
        <v>20.98179</v>
      </c>
      <c r="AD1739" s="65">
        <f t="shared" si="592"/>
        <v>12.514480000000001</v>
      </c>
      <c r="AE1739" s="33">
        <f>'Calcul Es et Ea'!I1738</f>
        <v>1.8601371059164185</v>
      </c>
      <c r="AF1739" s="47">
        <f t="shared" si="598"/>
        <v>294.14179000000001</v>
      </c>
      <c r="AG1739" s="47">
        <f t="shared" si="599"/>
        <v>285.67448000000002</v>
      </c>
      <c r="AH1739" s="33">
        <f t="shared" si="600"/>
        <v>36.701922786369671</v>
      </c>
      <c r="AI1739" s="33">
        <f t="shared" si="601"/>
        <v>32.654848660472695</v>
      </c>
      <c r="AJ1739" s="25">
        <f t="shared" si="602"/>
        <v>3.3270261793148057</v>
      </c>
    </row>
    <row r="1740" spans="1:36" x14ac:dyDescent="0.45">
      <c r="A1740" s="60">
        <v>41567</v>
      </c>
      <c r="B1740" s="121">
        <v>1730</v>
      </c>
      <c r="C1740" s="89">
        <f t="shared" ref="C1740:C1751" si="603">Y1740</f>
        <v>6.6351966506061428</v>
      </c>
      <c r="D1740" s="75">
        <f t="shared" ref="D1740:D1751" si="604">AJ1740</f>
        <v>2.9660278616613702</v>
      </c>
      <c r="E1740" s="75">
        <f t="shared" ref="E1740:E1751" si="605">C1740-D1740</f>
        <v>3.6691687889447726</v>
      </c>
      <c r="G1740" s="111">
        <v>41567</v>
      </c>
      <c r="H1740" s="139">
        <v>1730</v>
      </c>
      <c r="I1740" s="149">
        <f t="shared" ref="I1740:I1751" si="606">YEAR(G1740)</f>
        <v>2013</v>
      </c>
      <c r="J1740" s="13">
        <f t="shared" ref="J1740:J1751" si="607">MONTH(G1740)</f>
        <v>10</v>
      </c>
      <c r="K1740" s="13">
        <f t="shared" ref="K1740:K1751" si="608">DAY(G1740)</f>
        <v>20</v>
      </c>
      <c r="L1740" s="144">
        <f t="shared" si="593"/>
        <v>293</v>
      </c>
      <c r="M1740" s="23">
        <f t="shared" ref="M1740:M1751" si="609">1+0.033*COS(2*PI()*L1740/365)</f>
        <v>1.0107362887954954</v>
      </c>
      <c r="N1740" s="35">
        <f t="shared" ref="N1740:N1751" si="610">0.409*SIN((2*PI()*L1740/365-1.39))</f>
        <v>-0.20043853835278497</v>
      </c>
      <c r="O1740" s="87">
        <f t="shared" ref="O1740:O1751" si="611">ACOS(-TAN($K$5)*TAN(N1740))</f>
        <v>1.3486762413707871</v>
      </c>
      <c r="P1740" s="142">
        <f t="shared" ref="P1740:P1751" si="612">$E$3*M1740*(O1740*SIN($K$5)*SIN(N1740)+COS($K$5)*COS(N1740)*SIN(O1740))</f>
        <v>17.122133288705911</v>
      </c>
      <c r="R1740" s="60">
        <v>41567</v>
      </c>
      <c r="S1740" s="121">
        <v>1730</v>
      </c>
      <c r="T1740" s="73">
        <f>'Calcul Es et Ea'!C1739</f>
        <v>20.331710000000001</v>
      </c>
      <c r="U1740" s="65">
        <f>'Calcul Es et Ea'!D1739</f>
        <v>13.31549</v>
      </c>
      <c r="V1740" s="33">
        <f t="shared" si="594"/>
        <v>12.861461641144333</v>
      </c>
      <c r="W1740" s="33">
        <f t="shared" si="595"/>
        <v>8.6171385072807052</v>
      </c>
      <c r="X1740" s="35">
        <f t="shared" si="596"/>
        <v>0.66999682833202512</v>
      </c>
      <c r="Y1740" s="25">
        <f t="shared" si="597"/>
        <v>6.6351966506061428</v>
      </c>
      <c r="AA1740" s="60">
        <v>41567</v>
      </c>
      <c r="AB1740" s="121">
        <v>1730</v>
      </c>
      <c r="AC1740" s="73">
        <f t="shared" ref="AC1740:AC1751" si="613">T1740</f>
        <v>20.331710000000001</v>
      </c>
      <c r="AD1740" s="65">
        <f t="shared" ref="AD1740:AD1751" si="614">U1740</f>
        <v>13.31549</v>
      </c>
      <c r="AE1740" s="33">
        <f>'Calcul Es et Ea'!I1739</f>
        <v>1.7622787543111633</v>
      </c>
      <c r="AF1740" s="47">
        <f t="shared" si="598"/>
        <v>293.49171000000001</v>
      </c>
      <c r="AG1740" s="47">
        <f t="shared" si="599"/>
        <v>286.47549000000004</v>
      </c>
      <c r="AH1740" s="33">
        <f t="shared" si="600"/>
        <v>36.378538530124224</v>
      </c>
      <c r="AI1740" s="33">
        <f t="shared" si="601"/>
        <v>33.022639006351639</v>
      </c>
      <c r="AJ1740" s="25">
        <f t="shared" si="602"/>
        <v>2.9660278616613702</v>
      </c>
    </row>
    <row r="1741" spans="1:36" x14ac:dyDescent="0.45">
      <c r="A1741" s="60">
        <v>41568</v>
      </c>
      <c r="B1741" s="122">
        <v>1731</v>
      </c>
      <c r="C1741" s="89">
        <f t="shared" si="603"/>
        <v>6.8366829818292167</v>
      </c>
      <c r="D1741" s="75">
        <f t="shared" si="604"/>
        <v>3.2181672131943584</v>
      </c>
      <c r="E1741" s="75">
        <f t="shared" si="605"/>
        <v>3.6185157686348584</v>
      </c>
      <c r="G1741" s="111">
        <v>41568</v>
      </c>
      <c r="H1741" s="140">
        <v>1731</v>
      </c>
      <c r="I1741" s="149">
        <f t="shared" si="606"/>
        <v>2013</v>
      </c>
      <c r="J1741" s="13">
        <f t="shared" si="607"/>
        <v>10</v>
      </c>
      <c r="K1741" s="13">
        <f t="shared" si="608"/>
        <v>21</v>
      </c>
      <c r="L1741" s="144">
        <f t="shared" ref="L1741:L1751" si="615">L1740+1</f>
        <v>294</v>
      </c>
      <c r="M1741" s="23">
        <f t="shared" si="609"/>
        <v>1.0112718353825392</v>
      </c>
      <c r="N1741" s="35">
        <f t="shared" si="610"/>
        <v>-0.20654571996624763</v>
      </c>
      <c r="O1741" s="87">
        <f t="shared" si="611"/>
        <v>1.3415924805174058</v>
      </c>
      <c r="P1741" s="142">
        <f t="shared" si="612"/>
        <v>16.875379595124748</v>
      </c>
      <c r="R1741" s="60">
        <v>41568</v>
      </c>
      <c r="S1741" s="122">
        <v>1731</v>
      </c>
      <c r="T1741" s="73">
        <f>'Calcul Es et Ea'!C1740</f>
        <v>19.927230000000002</v>
      </c>
      <c r="U1741" s="65">
        <f>'Calcul Es et Ea'!D1740</f>
        <v>12.259</v>
      </c>
      <c r="V1741" s="33">
        <f t="shared" si="594"/>
        <v>12.676110136673907</v>
      </c>
      <c r="W1741" s="33">
        <f t="shared" si="595"/>
        <v>8.8788090673106712</v>
      </c>
      <c r="X1741" s="35">
        <f t="shared" si="596"/>
        <v>0.70043640924378936</v>
      </c>
      <c r="Y1741" s="25">
        <f t="shared" si="597"/>
        <v>6.8366829818292167</v>
      </c>
      <c r="AA1741" s="60">
        <v>41568</v>
      </c>
      <c r="AB1741" s="122">
        <v>1731</v>
      </c>
      <c r="AC1741" s="73">
        <f t="shared" si="613"/>
        <v>19.927230000000002</v>
      </c>
      <c r="AD1741" s="65">
        <f t="shared" si="614"/>
        <v>12.259</v>
      </c>
      <c r="AE1741" s="33">
        <f>'Calcul Es et Ea'!I1740</f>
        <v>1.7036906104423273</v>
      </c>
      <c r="AF1741" s="47">
        <f t="shared" si="598"/>
        <v>293.08723000000003</v>
      </c>
      <c r="AG1741" s="47">
        <f t="shared" si="599"/>
        <v>285.41900000000004</v>
      </c>
      <c r="AH1741" s="33">
        <f t="shared" si="600"/>
        <v>36.178410207395359</v>
      </c>
      <c r="AI1741" s="33">
        <f t="shared" si="601"/>
        <v>32.538191742615084</v>
      </c>
      <c r="AJ1741" s="25">
        <f t="shared" si="602"/>
        <v>3.2181672131943584</v>
      </c>
    </row>
    <row r="1742" spans="1:36" x14ac:dyDescent="0.45">
      <c r="A1742" s="60">
        <v>41569</v>
      </c>
      <c r="B1742" s="122">
        <v>1732</v>
      </c>
      <c r="C1742" s="89">
        <f t="shared" si="603"/>
        <v>5.6756627552945744</v>
      </c>
      <c r="D1742" s="75">
        <f t="shared" si="604"/>
        <v>2.4258483007643821</v>
      </c>
      <c r="E1742" s="75">
        <f t="shared" si="605"/>
        <v>3.2498144545301924</v>
      </c>
      <c r="G1742" s="111">
        <v>41569</v>
      </c>
      <c r="H1742" s="140">
        <v>1732</v>
      </c>
      <c r="I1742" s="149">
        <f t="shared" si="606"/>
        <v>2013</v>
      </c>
      <c r="J1742" s="13">
        <f t="shared" si="607"/>
        <v>10</v>
      </c>
      <c r="K1742" s="13">
        <f t="shared" si="608"/>
        <v>22</v>
      </c>
      <c r="L1742" s="144">
        <f t="shared" si="615"/>
        <v>295</v>
      </c>
      <c r="M1742" s="23">
        <f t="shared" si="609"/>
        <v>1.0118040418814931</v>
      </c>
      <c r="N1742" s="35">
        <f t="shared" si="610"/>
        <v>-0.212591697625262</v>
      </c>
      <c r="O1742" s="87">
        <f t="shared" si="611"/>
        <v>1.3345502372408495</v>
      </c>
      <c r="P1742" s="142">
        <f t="shared" si="612"/>
        <v>16.63146470119252</v>
      </c>
      <c r="R1742" s="60">
        <v>41569</v>
      </c>
      <c r="S1742" s="122">
        <v>1732</v>
      </c>
      <c r="T1742" s="73">
        <f>'Calcul Es et Ea'!C1741</f>
        <v>20.481310000000001</v>
      </c>
      <c r="U1742" s="65">
        <f>'Calcul Es et Ea'!D1741</f>
        <v>15.04025</v>
      </c>
      <c r="V1742" s="33">
        <f t="shared" si="594"/>
        <v>12.492891024947774</v>
      </c>
      <c r="W1742" s="33">
        <f t="shared" si="595"/>
        <v>7.3709905912916547</v>
      </c>
      <c r="X1742" s="35">
        <f t="shared" si="596"/>
        <v>0.59001479934244994</v>
      </c>
      <c r="Y1742" s="25">
        <f t="shared" si="597"/>
        <v>5.6756627552945744</v>
      </c>
      <c r="AA1742" s="60">
        <v>41569</v>
      </c>
      <c r="AB1742" s="122">
        <v>1732</v>
      </c>
      <c r="AC1742" s="73">
        <f t="shared" si="613"/>
        <v>20.481310000000001</v>
      </c>
      <c r="AD1742" s="65">
        <f t="shared" si="614"/>
        <v>15.04025</v>
      </c>
      <c r="AE1742" s="33">
        <f>'Calcul Es et Ea'!I1741</f>
        <v>1.7535671809681141</v>
      </c>
      <c r="AF1742" s="47">
        <f t="shared" si="598"/>
        <v>293.64131000000003</v>
      </c>
      <c r="AG1742" s="47">
        <f t="shared" si="599"/>
        <v>288.20025000000004</v>
      </c>
      <c r="AH1742" s="33">
        <f t="shared" si="600"/>
        <v>36.452767432018675</v>
      </c>
      <c r="AI1742" s="33">
        <f t="shared" si="601"/>
        <v>33.825116890561674</v>
      </c>
      <c r="AJ1742" s="25">
        <f t="shared" si="602"/>
        <v>2.4258483007643821</v>
      </c>
    </row>
    <row r="1743" spans="1:36" x14ac:dyDescent="0.45">
      <c r="A1743" s="60">
        <v>41570</v>
      </c>
      <c r="B1743" s="121">
        <v>1733</v>
      </c>
      <c r="C1743" s="89">
        <f t="shared" si="603"/>
        <v>6.343189664711999</v>
      </c>
      <c r="D1743" s="75">
        <f t="shared" si="604"/>
        <v>3.0471588510437257</v>
      </c>
      <c r="E1743" s="75">
        <f t="shared" si="605"/>
        <v>3.2960308136682732</v>
      </c>
      <c r="G1743" s="111">
        <v>41570</v>
      </c>
      <c r="H1743" s="139">
        <v>1733</v>
      </c>
      <c r="I1743" s="149">
        <f t="shared" si="606"/>
        <v>2013</v>
      </c>
      <c r="J1743" s="13">
        <f t="shared" si="607"/>
        <v>10</v>
      </c>
      <c r="K1743" s="13">
        <f t="shared" si="608"/>
        <v>23</v>
      </c>
      <c r="L1743" s="144">
        <f t="shared" si="615"/>
        <v>296</v>
      </c>
      <c r="M1743" s="23">
        <f t="shared" si="609"/>
        <v>1.0123327505880855</v>
      </c>
      <c r="N1743" s="35">
        <f t="shared" si="610"/>
        <v>-0.21857467977616568</v>
      </c>
      <c r="O1743" s="87">
        <f t="shared" si="611"/>
        <v>1.3275514352935096</v>
      </c>
      <c r="P1743" s="142">
        <f t="shared" si="612"/>
        <v>16.390465835698343</v>
      </c>
      <c r="R1743" s="60">
        <v>41570</v>
      </c>
      <c r="S1743" s="121">
        <v>1733</v>
      </c>
      <c r="T1743" s="73">
        <f>'Calcul Es et Ea'!C1742</f>
        <v>20.50845</v>
      </c>
      <c r="U1743" s="65">
        <f>'Calcul Es et Ea'!D1742</f>
        <v>13.51093</v>
      </c>
      <c r="V1743" s="33">
        <f t="shared" si="594"/>
        <v>12.311862317143168</v>
      </c>
      <c r="W1743" s="33">
        <f t="shared" si="595"/>
        <v>8.2379086554701288</v>
      </c>
      <c r="X1743" s="35">
        <f t="shared" si="596"/>
        <v>0.66910337715518287</v>
      </c>
      <c r="Y1743" s="25">
        <f t="shared" si="597"/>
        <v>6.343189664711999</v>
      </c>
      <c r="AA1743" s="60">
        <v>41570</v>
      </c>
      <c r="AB1743" s="121">
        <v>1733</v>
      </c>
      <c r="AC1743" s="73">
        <f t="shared" si="613"/>
        <v>20.50845</v>
      </c>
      <c r="AD1743" s="65">
        <f t="shared" si="614"/>
        <v>13.51093</v>
      </c>
      <c r="AE1743" s="33">
        <f>'Calcul Es et Ea'!I1742</f>
        <v>1.6843457035453149</v>
      </c>
      <c r="AF1743" s="47">
        <f t="shared" si="598"/>
        <v>293.66845000000001</v>
      </c>
      <c r="AG1743" s="47">
        <f t="shared" si="599"/>
        <v>286.67093</v>
      </c>
      <c r="AH1743" s="33">
        <f t="shared" si="600"/>
        <v>36.466245988909073</v>
      </c>
      <c r="AI1743" s="33">
        <f t="shared" si="601"/>
        <v>33.112846403992641</v>
      </c>
      <c r="AJ1743" s="25">
        <f t="shared" si="602"/>
        <v>3.0471588510437257</v>
      </c>
    </row>
    <row r="1744" spans="1:36" x14ac:dyDescent="0.45">
      <c r="A1744" s="60">
        <v>41571</v>
      </c>
      <c r="B1744" s="122">
        <v>1734</v>
      </c>
      <c r="C1744" s="89">
        <f t="shared" si="603"/>
        <v>6.8460410588094369</v>
      </c>
      <c r="D1744" s="75">
        <f t="shared" si="604"/>
        <v>3.5082584375276524</v>
      </c>
      <c r="E1744" s="75">
        <f t="shared" si="605"/>
        <v>3.3377826212817845</v>
      </c>
      <c r="G1744" s="111">
        <v>41571</v>
      </c>
      <c r="H1744" s="140">
        <v>1734</v>
      </c>
      <c r="I1744" s="149">
        <f t="shared" si="606"/>
        <v>2013</v>
      </c>
      <c r="J1744" s="13">
        <f t="shared" si="607"/>
        <v>10</v>
      </c>
      <c r="K1744" s="13">
        <f t="shared" si="608"/>
        <v>24</v>
      </c>
      <c r="L1744" s="144">
        <f t="shared" si="615"/>
        <v>297</v>
      </c>
      <c r="M1744" s="23">
        <f t="shared" si="609"/>
        <v>1.012857804834516</v>
      </c>
      <c r="N1744" s="35">
        <f t="shared" si="610"/>
        <v>-0.22449289353222343</v>
      </c>
      <c r="O1744" s="87">
        <f t="shared" si="611"/>
        <v>1.3205980482108086</v>
      </c>
      <c r="P1744" s="142">
        <f t="shared" si="612"/>
        <v>16.152458414368791</v>
      </c>
      <c r="R1744" s="60">
        <v>41571</v>
      </c>
      <c r="S1744" s="122">
        <v>1734</v>
      </c>
      <c r="T1744" s="73">
        <f>'Calcul Es et Ea'!C1743</f>
        <v>20.508479999999999</v>
      </c>
      <c r="U1744" s="65">
        <f>'Calcul Es et Ea'!D1743</f>
        <v>12.11556</v>
      </c>
      <c r="V1744" s="33">
        <f t="shared" si="594"/>
        <v>12.133080662537262</v>
      </c>
      <c r="W1744" s="33">
        <f t="shared" si="595"/>
        <v>8.8909624140382295</v>
      </c>
      <c r="X1744" s="35">
        <f t="shared" si="596"/>
        <v>0.73278688746300291</v>
      </c>
      <c r="Y1744" s="25">
        <f t="shared" si="597"/>
        <v>6.8460410588094369</v>
      </c>
      <c r="AA1744" s="60">
        <v>41571</v>
      </c>
      <c r="AB1744" s="122">
        <v>1734</v>
      </c>
      <c r="AC1744" s="73">
        <f t="shared" si="613"/>
        <v>20.508479999999999</v>
      </c>
      <c r="AD1744" s="65">
        <f t="shared" si="614"/>
        <v>12.11556</v>
      </c>
      <c r="AE1744" s="33">
        <f>'Calcul Es et Ea'!I1743</f>
        <v>1.6675587818282278</v>
      </c>
      <c r="AF1744" s="47">
        <f t="shared" si="598"/>
        <v>293.66848000000005</v>
      </c>
      <c r="AG1744" s="47">
        <f t="shared" si="599"/>
        <v>285.27556000000004</v>
      </c>
      <c r="AH1744" s="33">
        <f t="shared" si="600"/>
        <v>36.466260889897569</v>
      </c>
      <c r="AI1744" s="33">
        <f t="shared" si="601"/>
        <v>32.472831538488137</v>
      </c>
      <c r="AJ1744" s="25">
        <f t="shared" si="602"/>
        <v>3.5082584375276524</v>
      </c>
    </row>
    <row r="1745" spans="1:36" x14ac:dyDescent="0.45">
      <c r="A1745" s="60">
        <v>41572</v>
      </c>
      <c r="B1745" s="122">
        <v>1735</v>
      </c>
      <c r="C1745" s="89">
        <f t="shared" si="603"/>
        <v>4.7694239990619938</v>
      </c>
      <c r="D1745" s="75">
        <f t="shared" si="604"/>
        <v>1.8260457193365971</v>
      </c>
      <c r="E1745" s="75">
        <f t="shared" si="605"/>
        <v>2.9433782797253967</v>
      </c>
      <c r="G1745" s="111">
        <v>41572</v>
      </c>
      <c r="H1745" s="140">
        <v>1735</v>
      </c>
      <c r="I1745" s="149">
        <f t="shared" si="606"/>
        <v>2013</v>
      </c>
      <c r="J1745" s="13">
        <f t="shared" si="607"/>
        <v>10</v>
      </c>
      <c r="K1745" s="13">
        <f t="shared" si="608"/>
        <v>25</v>
      </c>
      <c r="L1745" s="144">
        <f t="shared" si="615"/>
        <v>298</v>
      </c>
      <c r="M1745" s="23">
        <f t="shared" si="609"/>
        <v>1.0133790490358798</v>
      </c>
      <c r="N1745" s="35">
        <f t="shared" si="610"/>
        <v>-0.23034458519897447</v>
      </c>
      <c r="O1745" s="87">
        <f t="shared" si="611"/>
        <v>1.3136920998999171</v>
      </c>
      <c r="P1745" s="142">
        <f t="shared" si="612"/>
        <v>15.917515994682178</v>
      </c>
      <c r="R1745" s="60">
        <v>41572</v>
      </c>
      <c r="S1745" s="122">
        <v>1735</v>
      </c>
      <c r="T1745" s="73">
        <f>'Calcul Es et Ea'!C1744</f>
        <v>19.633220000000001</v>
      </c>
      <c r="U1745" s="65">
        <f>'Calcul Es et Ea'!D1744</f>
        <v>15.438599999999999</v>
      </c>
      <c r="V1745" s="33">
        <f t="shared" si="594"/>
        <v>11.956601314565466</v>
      </c>
      <c r="W1745" s="33">
        <f t="shared" si="595"/>
        <v>6.1940571416389529</v>
      </c>
      <c r="X1745" s="35">
        <f t="shared" si="596"/>
        <v>0.51804496768604191</v>
      </c>
      <c r="Y1745" s="25">
        <f t="shared" si="597"/>
        <v>4.7694239990619938</v>
      </c>
      <c r="AA1745" s="60">
        <v>41572</v>
      </c>
      <c r="AB1745" s="122">
        <v>1735</v>
      </c>
      <c r="AC1745" s="73">
        <f t="shared" si="613"/>
        <v>19.633220000000001</v>
      </c>
      <c r="AD1745" s="65">
        <f t="shared" si="614"/>
        <v>15.438599999999999</v>
      </c>
      <c r="AE1745" s="33">
        <f>'Calcul Es et Ea'!I1744</f>
        <v>1.8566065697311858</v>
      </c>
      <c r="AF1745" s="47">
        <f t="shared" si="598"/>
        <v>292.79322000000002</v>
      </c>
      <c r="AG1745" s="47">
        <f t="shared" si="599"/>
        <v>288.59860000000003</v>
      </c>
      <c r="AH1745" s="33">
        <f t="shared" si="600"/>
        <v>36.033459236579972</v>
      </c>
      <c r="AI1745" s="33">
        <f t="shared" si="601"/>
        <v>34.012517105092385</v>
      </c>
      <c r="AJ1745" s="25">
        <f t="shared" si="602"/>
        <v>1.8260457193365971</v>
      </c>
    </row>
    <row r="1746" spans="1:36" x14ac:dyDescent="0.45">
      <c r="A1746" s="60">
        <v>41573</v>
      </c>
      <c r="B1746" s="121">
        <v>1736</v>
      </c>
      <c r="C1746" s="89">
        <f t="shared" si="603"/>
        <v>6.2112457231835725</v>
      </c>
      <c r="D1746" s="75">
        <f t="shared" si="604"/>
        <v>3.0094856048699796</v>
      </c>
      <c r="E1746" s="75">
        <f t="shared" si="605"/>
        <v>3.2017601183135929</v>
      </c>
      <c r="G1746" s="111">
        <v>41573</v>
      </c>
      <c r="H1746" s="139">
        <v>1736</v>
      </c>
      <c r="I1746" s="149">
        <f t="shared" si="606"/>
        <v>2013</v>
      </c>
      <c r="J1746" s="13">
        <f t="shared" si="607"/>
        <v>10</v>
      </c>
      <c r="K1746" s="13">
        <f t="shared" si="608"/>
        <v>26</v>
      </c>
      <c r="L1746" s="144">
        <f t="shared" si="615"/>
        <v>299</v>
      </c>
      <c r="M1746" s="23">
        <f t="shared" si="609"/>
        <v>1.013896328736271</v>
      </c>
      <c r="N1746" s="35">
        <f t="shared" si="610"/>
        <v>-0.23612802079388742</v>
      </c>
      <c r="O1746" s="87">
        <f t="shared" si="611"/>
        <v>1.3068356651073962</v>
      </c>
      <c r="P1746" s="142">
        <f t="shared" si="612"/>
        <v>15.685710234031415</v>
      </c>
      <c r="R1746" s="60">
        <v>41573</v>
      </c>
      <c r="S1746" s="121">
        <v>1736</v>
      </c>
      <c r="T1746" s="73">
        <f>'Calcul Es et Ea'!C1745</f>
        <v>21.493559999999999</v>
      </c>
      <c r="U1746" s="65">
        <f>'Calcul Es et Ea'!D1745</f>
        <v>14.167669999999999</v>
      </c>
      <c r="V1746" s="33">
        <f t="shared" si="594"/>
        <v>11.782478099395039</v>
      </c>
      <c r="W1746" s="33">
        <f t="shared" si="595"/>
        <v>8.0665528872513921</v>
      </c>
      <c r="X1746" s="35">
        <f t="shared" si="596"/>
        <v>0.68462277792526194</v>
      </c>
      <c r="Y1746" s="25">
        <f t="shared" si="597"/>
        <v>6.2112457231835725</v>
      </c>
      <c r="AA1746" s="60">
        <v>41573</v>
      </c>
      <c r="AB1746" s="121">
        <v>1736</v>
      </c>
      <c r="AC1746" s="73">
        <f t="shared" si="613"/>
        <v>21.493559999999999</v>
      </c>
      <c r="AD1746" s="65">
        <f t="shared" si="614"/>
        <v>14.167669999999999</v>
      </c>
      <c r="AE1746" s="33">
        <f>'Calcul Es et Ea'!I1745</f>
        <v>1.8624692779600218</v>
      </c>
      <c r="AF1746" s="47">
        <f t="shared" si="598"/>
        <v>294.65356000000003</v>
      </c>
      <c r="AG1746" s="47">
        <f t="shared" si="599"/>
        <v>287.32767000000001</v>
      </c>
      <c r="AH1746" s="33">
        <f t="shared" si="600"/>
        <v>36.958017234870489</v>
      </c>
      <c r="AI1746" s="33">
        <f t="shared" si="601"/>
        <v>33.417326167875657</v>
      </c>
      <c r="AJ1746" s="25">
        <f t="shared" si="602"/>
        <v>3.0094856048699796</v>
      </c>
    </row>
    <row r="1747" spans="1:36" x14ac:dyDescent="0.45">
      <c r="A1747" s="60">
        <v>41574</v>
      </c>
      <c r="B1747" s="122">
        <v>1737</v>
      </c>
      <c r="C1747" s="89">
        <f t="shared" si="603"/>
        <v>5.8541936344867498</v>
      </c>
      <c r="D1747" s="75">
        <f t="shared" si="604"/>
        <v>2.951151449307035</v>
      </c>
      <c r="E1747" s="75">
        <f t="shared" si="605"/>
        <v>2.9030421851797148</v>
      </c>
      <c r="G1747" s="111">
        <v>41574</v>
      </c>
      <c r="H1747" s="140">
        <v>1737</v>
      </c>
      <c r="I1747" s="149">
        <f t="shared" si="606"/>
        <v>2013</v>
      </c>
      <c r="J1747" s="13">
        <f t="shared" si="607"/>
        <v>10</v>
      </c>
      <c r="K1747" s="13">
        <f t="shared" si="608"/>
        <v>27</v>
      </c>
      <c r="L1747" s="144">
        <f t="shared" si="615"/>
        <v>300</v>
      </c>
      <c r="M1747" s="23">
        <f t="shared" si="609"/>
        <v>1.0144094906545502</v>
      </c>
      <c r="N1747" s="35">
        <f t="shared" si="610"/>
        <v>-0.2418414865601794</v>
      </c>
      <c r="O1747" s="87">
        <f t="shared" si="611"/>
        <v>1.3000308697580816</v>
      </c>
      <c r="P1747" s="142">
        <f t="shared" si="612"/>
        <v>15.457110851352441</v>
      </c>
      <c r="R1747" s="60">
        <v>41574</v>
      </c>
      <c r="S1747" s="122">
        <v>1737</v>
      </c>
      <c r="T1747" s="73">
        <f>'Calcul Es et Ea'!C1746</f>
        <v>18.305309999999999</v>
      </c>
      <c r="U1747" s="65">
        <f>'Calcul Es et Ea'!D1746</f>
        <v>11.60355</v>
      </c>
      <c r="V1747" s="33">
        <f t="shared" si="594"/>
        <v>11.610763387101901</v>
      </c>
      <c r="W1747" s="33">
        <f t="shared" si="595"/>
        <v>7.602848875956818</v>
      </c>
      <c r="X1747" s="35">
        <f t="shared" si="596"/>
        <v>0.65481042223310038</v>
      </c>
      <c r="Y1747" s="25">
        <f t="shared" si="597"/>
        <v>5.8541936344867498</v>
      </c>
      <c r="AA1747" s="60">
        <v>41574</v>
      </c>
      <c r="AB1747" s="122">
        <v>1737</v>
      </c>
      <c r="AC1747" s="73">
        <f t="shared" si="613"/>
        <v>18.305309999999999</v>
      </c>
      <c r="AD1747" s="65">
        <f t="shared" si="614"/>
        <v>11.60355</v>
      </c>
      <c r="AE1747" s="33">
        <f>'Calcul Es et Ea'!I1746</f>
        <v>1.5903291594774156</v>
      </c>
      <c r="AF1747" s="47">
        <f t="shared" si="598"/>
        <v>291.46531000000004</v>
      </c>
      <c r="AG1747" s="47">
        <f t="shared" si="599"/>
        <v>284.76355000000001</v>
      </c>
      <c r="AH1747" s="33">
        <f t="shared" si="600"/>
        <v>35.38420025309334</v>
      </c>
      <c r="AI1747" s="33">
        <f t="shared" si="601"/>
        <v>32.240330631613297</v>
      </c>
      <c r="AJ1747" s="25">
        <f t="shared" si="602"/>
        <v>2.951151449307035</v>
      </c>
    </row>
    <row r="1748" spans="1:36" x14ac:dyDescent="0.45">
      <c r="A1748" s="60">
        <v>41575</v>
      </c>
      <c r="B1748" s="122">
        <v>1738</v>
      </c>
      <c r="C1748" s="89">
        <f t="shared" si="603"/>
        <v>6.2081385403033345</v>
      </c>
      <c r="D1748" s="75">
        <f t="shared" si="604"/>
        <v>3.510876222742096</v>
      </c>
      <c r="E1748" s="75">
        <f t="shared" si="605"/>
        <v>2.6972623175612385</v>
      </c>
      <c r="G1748" s="111">
        <v>41575</v>
      </c>
      <c r="H1748" s="140">
        <v>1738</v>
      </c>
      <c r="I1748" s="149">
        <f t="shared" si="606"/>
        <v>2013</v>
      </c>
      <c r="J1748" s="13">
        <f t="shared" si="607"/>
        <v>10</v>
      </c>
      <c r="K1748" s="13">
        <f t="shared" si="608"/>
        <v>28</v>
      </c>
      <c r="L1748" s="144">
        <f t="shared" si="615"/>
        <v>301</v>
      </c>
      <c r="M1748" s="23">
        <f t="shared" si="609"/>
        <v>1.0149183827297661</v>
      </c>
      <c r="N1748" s="35">
        <f t="shared" si="610"/>
        <v>-0.24748328947463652</v>
      </c>
      <c r="O1748" s="87">
        <f t="shared" si="611"/>
        <v>1.2932798911573391</v>
      </c>
      <c r="P1748" s="142">
        <f t="shared" si="612"/>
        <v>15.231785592328984</v>
      </c>
      <c r="R1748" s="60">
        <v>41575</v>
      </c>
      <c r="S1748" s="122">
        <v>1738</v>
      </c>
      <c r="T1748" s="73">
        <f>'Calcul Es et Ea'!C1747</f>
        <v>17.11382</v>
      </c>
      <c r="U1748" s="65">
        <f>'Calcul Es et Ea'!D1747</f>
        <v>9.3525550000000006</v>
      </c>
      <c r="V1748" s="33">
        <f t="shared" si="594"/>
        <v>11.44150806553384</v>
      </c>
      <c r="W1748" s="33">
        <f t="shared" si="595"/>
        <v>8.062517584809525</v>
      </c>
      <c r="X1748" s="35">
        <f t="shared" si="596"/>
        <v>0.70467263044605843</v>
      </c>
      <c r="Y1748" s="25">
        <f t="shared" si="597"/>
        <v>6.2081385403033345</v>
      </c>
      <c r="AA1748" s="60">
        <v>41575</v>
      </c>
      <c r="AB1748" s="122">
        <v>1738</v>
      </c>
      <c r="AC1748" s="73">
        <f t="shared" si="613"/>
        <v>17.11382</v>
      </c>
      <c r="AD1748" s="65">
        <f t="shared" si="614"/>
        <v>9.3525550000000006</v>
      </c>
      <c r="AE1748" s="33">
        <f>'Calcul Es et Ea'!I1747</f>
        <v>1.3585817704560998</v>
      </c>
      <c r="AF1748" s="47">
        <f t="shared" si="598"/>
        <v>290.27382</v>
      </c>
      <c r="AG1748" s="47">
        <f t="shared" si="599"/>
        <v>282.51255500000002</v>
      </c>
      <c r="AH1748" s="33">
        <f t="shared" si="600"/>
        <v>34.809145824455634</v>
      </c>
      <c r="AI1748" s="33">
        <f t="shared" si="601"/>
        <v>31.232942714648264</v>
      </c>
      <c r="AJ1748" s="25">
        <f t="shared" si="602"/>
        <v>3.510876222742096</v>
      </c>
    </row>
    <row r="1749" spans="1:36" x14ac:dyDescent="0.45">
      <c r="A1749" s="60">
        <v>41576</v>
      </c>
      <c r="B1749" s="121">
        <v>1739</v>
      </c>
      <c r="C1749" s="89">
        <f t="shared" si="603"/>
        <v>6.7166549880015989</v>
      </c>
      <c r="D1749" s="75">
        <f t="shared" si="604"/>
        <v>4.1861616316486696</v>
      </c>
      <c r="E1749" s="75">
        <f t="shared" si="605"/>
        <v>2.5304933563529293</v>
      </c>
      <c r="G1749" s="111">
        <v>41576</v>
      </c>
      <c r="H1749" s="139">
        <v>1739</v>
      </c>
      <c r="I1749" s="149">
        <f t="shared" si="606"/>
        <v>2013</v>
      </c>
      <c r="J1749" s="13">
        <f t="shared" si="607"/>
        <v>10</v>
      </c>
      <c r="K1749" s="13">
        <f t="shared" si="608"/>
        <v>29</v>
      </c>
      <c r="L1749" s="144">
        <f t="shared" si="615"/>
        <v>302</v>
      </c>
      <c r="M1749" s="23">
        <f t="shared" si="609"/>
        <v>1.015422854166214</v>
      </c>
      <c r="N1749" s="35">
        <f t="shared" si="610"/>
        <v>-0.25305175774929578</v>
      </c>
      <c r="O1749" s="87">
        <f t="shared" si="611"/>
        <v>1.2865849580486401</v>
      </c>
      <c r="P1749" s="142">
        <f t="shared" si="612"/>
        <v>15.009800198275922</v>
      </c>
      <c r="R1749" s="60">
        <v>41576</v>
      </c>
      <c r="S1749" s="121">
        <v>1739</v>
      </c>
      <c r="T1749" s="73">
        <f>'Calcul Es et Ea'!C1748</f>
        <v>15.380979999999999</v>
      </c>
      <c r="U1749" s="65">
        <f>'Calcul Es et Ea'!D1748</f>
        <v>6.0254669999999999</v>
      </c>
      <c r="V1749" s="33">
        <f t="shared" si="594"/>
        <v>11.274761516936943</v>
      </c>
      <c r="W1749" s="33">
        <f t="shared" si="595"/>
        <v>8.7229285558462326</v>
      </c>
      <c r="X1749" s="35">
        <f t="shared" si="596"/>
        <v>0.77366856431886855</v>
      </c>
      <c r="Y1749" s="25">
        <f t="shared" si="597"/>
        <v>6.7166549880015989</v>
      </c>
      <c r="AA1749" s="60">
        <v>41576</v>
      </c>
      <c r="AB1749" s="121">
        <v>1739</v>
      </c>
      <c r="AC1749" s="73">
        <f t="shared" si="613"/>
        <v>15.380979999999999</v>
      </c>
      <c r="AD1749" s="65">
        <f t="shared" si="614"/>
        <v>6.0254669999999999</v>
      </c>
      <c r="AE1749" s="33">
        <f>'Calcul Es et Ea'!I1748</f>
        <v>1.162604722768632</v>
      </c>
      <c r="AF1749" s="47">
        <f t="shared" si="598"/>
        <v>288.54098000000005</v>
      </c>
      <c r="AG1749" s="47">
        <f t="shared" si="599"/>
        <v>279.18546700000002</v>
      </c>
      <c r="AH1749" s="33">
        <f t="shared" si="600"/>
        <v>33.985362234776282</v>
      </c>
      <c r="AI1749" s="33">
        <f t="shared" si="601"/>
        <v>29.787436024339993</v>
      </c>
      <c r="AJ1749" s="25">
        <f t="shared" si="602"/>
        <v>4.1861616316486696</v>
      </c>
    </row>
    <row r="1750" spans="1:36" x14ac:dyDescent="0.45">
      <c r="A1750" s="60">
        <v>41577</v>
      </c>
      <c r="B1750" s="122">
        <v>1740</v>
      </c>
      <c r="C1750" s="89">
        <f t="shared" si="603"/>
        <v>7.9269113007660383</v>
      </c>
      <c r="D1750" s="75">
        <f t="shared" si="604"/>
        <v>5.3958104846132775</v>
      </c>
      <c r="E1750" s="75">
        <f t="shared" si="605"/>
        <v>2.5311008161527608</v>
      </c>
      <c r="G1750" s="111">
        <v>41577</v>
      </c>
      <c r="H1750" s="140">
        <v>1740</v>
      </c>
      <c r="I1750" s="149">
        <f t="shared" si="606"/>
        <v>2013</v>
      </c>
      <c r="J1750" s="13">
        <f t="shared" si="607"/>
        <v>10</v>
      </c>
      <c r="K1750" s="13">
        <f t="shared" si="608"/>
        <v>30</v>
      </c>
      <c r="L1750" s="144">
        <f t="shared" si="615"/>
        <v>303</v>
      </c>
      <c r="M1750" s="23">
        <f t="shared" si="609"/>
        <v>1.0159227554781203</v>
      </c>
      <c r="N1750" s="35">
        <f t="shared" si="610"/>
        <v>-0.25854524132682943</v>
      </c>
      <c r="O1750" s="87">
        <f t="shared" si="611"/>
        <v>1.2799483505182883</v>
      </c>
      <c r="P1750" s="142">
        <f t="shared" si="612"/>
        <v>14.79121837879603</v>
      </c>
      <c r="R1750" s="60">
        <v>41577</v>
      </c>
      <c r="S1750" s="122">
        <v>1740</v>
      </c>
      <c r="T1750" s="73">
        <f>'Calcul Es et Ea'!C1749</f>
        <v>16.328620000000001</v>
      </c>
      <c r="U1750" s="65">
        <f>'Calcul Es et Ea'!D1749</f>
        <v>2.9098890000000002</v>
      </c>
      <c r="V1750" s="33">
        <f t="shared" si="594"/>
        <v>11.110571597416426</v>
      </c>
      <c r="W1750" s="33">
        <f t="shared" si="595"/>
        <v>10.294690000994855</v>
      </c>
      <c r="X1750" s="35">
        <f t="shared" si="596"/>
        <v>0.92656709069663978</v>
      </c>
      <c r="Y1750" s="25">
        <f t="shared" si="597"/>
        <v>7.9269113007660383</v>
      </c>
      <c r="AA1750" s="60">
        <v>41577</v>
      </c>
      <c r="AB1750" s="122">
        <v>1740</v>
      </c>
      <c r="AC1750" s="73">
        <f t="shared" si="613"/>
        <v>16.328620000000001</v>
      </c>
      <c r="AD1750" s="65">
        <f t="shared" si="614"/>
        <v>2.9098890000000002</v>
      </c>
      <c r="AE1750" s="33">
        <f>'Calcul Es et Ea'!I1749</f>
        <v>1.1417571975032721</v>
      </c>
      <c r="AF1750" s="47">
        <f t="shared" si="598"/>
        <v>289.48862000000003</v>
      </c>
      <c r="AG1750" s="47">
        <f t="shared" si="599"/>
        <v>276.06988900000005</v>
      </c>
      <c r="AH1750" s="33">
        <f t="shared" si="600"/>
        <v>34.434031876093727</v>
      </c>
      <c r="AI1750" s="33">
        <f t="shared" si="601"/>
        <v>28.479873488856104</v>
      </c>
      <c r="AJ1750" s="25">
        <f t="shared" si="602"/>
        <v>5.3958104846132775</v>
      </c>
    </row>
    <row r="1751" spans="1:36" ht="14.65" thickBot="1" x14ac:dyDescent="0.5">
      <c r="A1751" s="61">
        <v>41578</v>
      </c>
      <c r="B1751" s="123">
        <v>1741</v>
      </c>
      <c r="C1751" s="90">
        <f t="shared" si="603"/>
        <v>7.4023644904467911</v>
      </c>
      <c r="D1751" s="83">
        <f t="shared" si="604"/>
        <v>4.9705579462757861</v>
      </c>
      <c r="E1751" s="75">
        <f t="shared" si="605"/>
        <v>2.4318065441710051</v>
      </c>
      <c r="G1751" s="112">
        <v>41578</v>
      </c>
      <c r="H1751" s="141">
        <v>1741</v>
      </c>
      <c r="I1751" s="150">
        <f t="shared" si="606"/>
        <v>2013</v>
      </c>
      <c r="J1751" s="151">
        <f t="shared" si="607"/>
        <v>10</v>
      </c>
      <c r="K1751" s="151">
        <f t="shared" si="608"/>
        <v>31</v>
      </c>
      <c r="L1751" s="152">
        <f t="shared" si="615"/>
        <v>304</v>
      </c>
      <c r="M1751" s="153">
        <f t="shared" si="609"/>
        <v>1.0164179385339369</v>
      </c>
      <c r="N1751" s="154">
        <f t="shared" si="610"/>
        <v>-0.26396211236949496</v>
      </c>
      <c r="O1751" s="88">
        <f t="shared" si="611"/>
        <v>1.2733723997390025</v>
      </c>
      <c r="P1751" s="142">
        <f t="shared" si="612"/>
        <v>14.576101788295693</v>
      </c>
      <c r="R1751" s="61">
        <v>41578</v>
      </c>
      <c r="S1751" s="123">
        <v>1741</v>
      </c>
      <c r="T1751" s="74">
        <f>'Calcul Es et Ea'!C1750</f>
        <v>15.60768</v>
      </c>
      <c r="U1751" s="66">
        <f>'Calcul Es et Ea'!D1750</f>
        <v>3.5581670000000001</v>
      </c>
      <c r="V1751" s="34">
        <f t="shared" si="594"/>
        <v>10.948984619296194</v>
      </c>
      <c r="W1751" s="34">
        <f t="shared" si="595"/>
        <v>9.6134603772036247</v>
      </c>
      <c r="X1751" s="154">
        <f t="shared" si="596"/>
        <v>0.87802300500642971</v>
      </c>
      <c r="Y1751" s="26">
        <f t="shared" si="597"/>
        <v>7.4023644904467911</v>
      </c>
      <c r="AA1751" s="61">
        <v>41578</v>
      </c>
      <c r="AB1751" s="123">
        <v>1741</v>
      </c>
      <c r="AC1751" s="74">
        <f t="shared" si="613"/>
        <v>15.60768</v>
      </c>
      <c r="AD1751" s="66">
        <f t="shared" si="614"/>
        <v>3.5581670000000001</v>
      </c>
      <c r="AE1751" s="34">
        <f>'Calcul Es et Ea'!I1750</f>
        <v>1.157455699112881</v>
      </c>
      <c r="AF1751" s="48">
        <f t="shared" si="598"/>
        <v>288.76768000000004</v>
      </c>
      <c r="AG1751" s="48">
        <f t="shared" si="599"/>
        <v>276.71816700000005</v>
      </c>
      <c r="AH1751" s="34">
        <f t="shared" si="600"/>
        <v>34.09229423765489</v>
      </c>
      <c r="AI1751" s="34">
        <f t="shared" si="601"/>
        <v>28.748327396945779</v>
      </c>
      <c r="AJ1751" s="26">
        <f t="shared" si="602"/>
        <v>4.9705579462757861</v>
      </c>
    </row>
  </sheetData>
  <mergeCells count="15">
    <mergeCell ref="AB8:AE8"/>
    <mergeCell ref="B9:B10"/>
    <mergeCell ref="AB9:AB10"/>
    <mergeCell ref="C1:D1"/>
    <mergeCell ref="C2:D2"/>
    <mergeCell ref="I1:J1"/>
    <mergeCell ref="I4:J4"/>
    <mergeCell ref="H9:H10"/>
    <mergeCell ref="I9:I10"/>
    <mergeCell ref="J9:J10"/>
    <mergeCell ref="K9:K10"/>
    <mergeCell ref="C3:D3"/>
    <mergeCell ref="H8:K8"/>
    <mergeCell ref="S9:S10"/>
    <mergeCell ref="S8:V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43"/>
  <sheetViews>
    <sheetView workbookViewId="0">
      <selection activeCell="B3" sqref="B3"/>
    </sheetView>
  </sheetViews>
  <sheetFormatPr defaultColWidth="10.6640625" defaultRowHeight="14.25" x14ac:dyDescent="0.45"/>
  <sheetData>
    <row r="1" spans="1:2" x14ac:dyDescent="0.45">
      <c r="A1" s="158" t="s">
        <v>69</v>
      </c>
      <c r="B1" s="57" t="s">
        <v>13</v>
      </c>
    </row>
    <row r="2" spans="1:2" ht="14.65" thickBot="1" x14ac:dyDescent="0.5">
      <c r="A2" s="181"/>
      <c r="B2" s="58" t="s">
        <v>19</v>
      </c>
    </row>
    <row r="3" spans="1:2" x14ac:dyDescent="0.45">
      <c r="A3" s="99">
        <v>1</v>
      </c>
      <c r="B3" s="98">
        <f>'Calcul ET0'!K17</f>
        <v>0.21673802567203598</v>
      </c>
    </row>
    <row r="4" spans="1:2" x14ac:dyDescent="0.45">
      <c r="A4" s="62">
        <v>2</v>
      </c>
      <c r="B4" s="100">
        <f>'Calcul ET0'!K18</f>
        <v>0.24654768613975164</v>
      </c>
    </row>
    <row r="5" spans="1:2" x14ac:dyDescent="0.45">
      <c r="A5" s="50">
        <v>3</v>
      </c>
      <c r="B5" s="100">
        <f>'Calcul ET0'!K19</f>
        <v>0.24911449546853018</v>
      </c>
    </row>
    <row r="6" spans="1:2" x14ac:dyDescent="0.45">
      <c r="A6" s="50">
        <v>4</v>
      </c>
      <c r="B6" s="100">
        <f>'Calcul ET0'!K20</f>
        <v>0.2167175246348024</v>
      </c>
    </row>
    <row r="7" spans="1:2" x14ac:dyDescent="0.45">
      <c r="A7" s="62">
        <v>5</v>
      </c>
      <c r="B7" s="100">
        <f>'Calcul ET0'!K21</f>
        <v>0.32176639046686362</v>
      </c>
    </row>
    <row r="8" spans="1:2" x14ac:dyDescent="0.45">
      <c r="A8" s="50">
        <v>6</v>
      </c>
      <c r="B8" s="100">
        <f>'Calcul ET0'!K22</f>
        <v>0.36898193297684301</v>
      </c>
    </row>
    <row r="9" spans="1:2" x14ac:dyDescent="0.45">
      <c r="A9" s="50">
        <v>7</v>
      </c>
      <c r="B9" s="100">
        <f>'Calcul ET0'!K23</f>
        <v>0.31425101828862073</v>
      </c>
    </row>
    <row r="10" spans="1:2" x14ac:dyDescent="0.45">
      <c r="A10" s="62">
        <v>8</v>
      </c>
      <c r="B10" s="100">
        <f>'Calcul ET0'!K24</f>
        <v>0.36939085306025626</v>
      </c>
    </row>
    <row r="11" spans="1:2" x14ac:dyDescent="0.45">
      <c r="A11" s="50">
        <v>9</v>
      </c>
      <c r="B11" s="100">
        <f>'Calcul ET0'!K25</f>
        <v>0.25337205905074761</v>
      </c>
    </row>
    <row r="12" spans="1:2" x14ac:dyDescent="0.45">
      <c r="A12" s="50">
        <v>10</v>
      </c>
      <c r="B12" s="100">
        <f>'Calcul ET0'!K26</f>
        <v>0.33699905511721351</v>
      </c>
    </row>
    <row r="13" spans="1:2" x14ac:dyDescent="0.45">
      <c r="A13" s="62">
        <v>11</v>
      </c>
      <c r="B13" s="100">
        <f>'Calcul ET0'!K27</f>
        <v>0.43359757498642187</v>
      </c>
    </row>
    <row r="14" spans="1:2" x14ac:dyDescent="0.45">
      <c r="A14" s="50">
        <v>12</v>
      </c>
      <c r="B14" s="100">
        <f>'Calcul ET0'!K28</f>
        <v>0.58992616767537853</v>
      </c>
    </row>
    <row r="15" spans="1:2" x14ac:dyDescent="0.45">
      <c r="A15" s="50">
        <v>13</v>
      </c>
      <c r="B15" s="100">
        <f>'Calcul ET0'!K29</f>
        <v>0.51546447704348808</v>
      </c>
    </row>
    <row r="16" spans="1:2" x14ac:dyDescent="0.45">
      <c r="A16" s="62">
        <v>14</v>
      </c>
      <c r="B16" s="100">
        <f>'Calcul ET0'!K30</f>
        <v>0.41874259687896692</v>
      </c>
    </row>
    <row r="17" spans="1:2" x14ac:dyDescent="0.45">
      <c r="A17" s="50">
        <v>15</v>
      </c>
      <c r="B17" s="100">
        <f>'Calcul ET0'!K31</f>
        <v>0.33439948615185416</v>
      </c>
    </row>
    <row r="18" spans="1:2" x14ac:dyDescent="0.45">
      <c r="A18" s="50">
        <v>16</v>
      </c>
      <c r="B18" s="100">
        <f>'Calcul ET0'!K32</f>
        <v>0.28546464775852615</v>
      </c>
    </row>
    <row r="19" spans="1:2" x14ac:dyDescent="0.45">
      <c r="A19" s="62">
        <v>17</v>
      </c>
      <c r="B19" s="100">
        <f>'Calcul ET0'!K33</f>
        <v>0.77665506344166513</v>
      </c>
    </row>
    <row r="20" spans="1:2" x14ac:dyDescent="0.45">
      <c r="A20" s="50">
        <v>18</v>
      </c>
      <c r="B20" s="100">
        <f>'Calcul ET0'!K34</f>
        <v>0.44901719020521491</v>
      </c>
    </row>
    <row r="21" spans="1:2" x14ac:dyDescent="0.45">
      <c r="A21" s="50">
        <v>19</v>
      </c>
      <c r="B21" s="100">
        <f>'Calcul ET0'!K35</f>
        <v>0.55886037406258604</v>
      </c>
    </row>
    <row r="22" spans="1:2" x14ac:dyDescent="0.45">
      <c r="A22" s="62">
        <v>20</v>
      </c>
      <c r="B22" s="100">
        <f>'Calcul ET0'!K36</f>
        <v>0.42511817068551994</v>
      </c>
    </row>
    <row r="23" spans="1:2" x14ac:dyDescent="0.45">
      <c r="A23" s="50">
        <v>21</v>
      </c>
      <c r="B23" s="100">
        <f>'Calcul ET0'!K37</f>
        <v>0.54067351228613447</v>
      </c>
    </row>
    <row r="24" spans="1:2" x14ac:dyDescent="0.45">
      <c r="A24" s="50">
        <v>22</v>
      </c>
      <c r="B24" s="100">
        <f>'Calcul ET0'!K38</f>
        <v>0.59686989599218399</v>
      </c>
    </row>
    <row r="25" spans="1:2" x14ac:dyDescent="0.45">
      <c r="A25" s="62">
        <v>23</v>
      </c>
      <c r="B25" s="100">
        <f>'Calcul ET0'!K39</f>
        <v>0.51270142787064943</v>
      </c>
    </row>
    <row r="26" spans="1:2" x14ac:dyDescent="0.45">
      <c r="A26" s="50">
        <v>24</v>
      </c>
      <c r="B26" s="100">
        <f>'Calcul ET0'!K40</f>
        <v>0.51271514238778582</v>
      </c>
    </row>
    <row r="27" spans="1:2" x14ac:dyDescent="0.45">
      <c r="A27" s="50">
        <v>25</v>
      </c>
      <c r="B27" s="100">
        <f>'Calcul ET0'!K41</f>
        <v>0.60042599014459985</v>
      </c>
    </row>
    <row r="28" spans="1:2" x14ac:dyDescent="0.45">
      <c r="A28" s="62">
        <v>26</v>
      </c>
      <c r="B28" s="100">
        <f>'Calcul ET0'!K42</f>
        <v>0.62345575039152734</v>
      </c>
    </row>
    <row r="29" spans="1:2" x14ac:dyDescent="0.45">
      <c r="A29" s="50">
        <v>27</v>
      </c>
      <c r="B29" s="100">
        <f>'Calcul ET0'!K43</f>
        <v>0.83090795518998384</v>
      </c>
    </row>
    <row r="30" spans="1:2" x14ac:dyDescent="0.45">
      <c r="A30" s="50">
        <v>28</v>
      </c>
      <c r="B30" s="100">
        <f>'Calcul ET0'!K44</f>
        <v>0.61859484958453337</v>
      </c>
    </row>
    <row r="31" spans="1:2" x14ac:dyDescent="0.45">
      <c r="A31" s="62">
        <v>29</v>
      </c>
      <c r="B31" s="100">
        <f>'Calcul ET0'!K45</f>
        <v>0.64051839690968881</v>
      </c>
    </row>
    <row r="32" spans="1:2" x14ac:dyDescent="0.45">
      <c r="A32" s="50">
        <v>30</v>
      </c>
      <c r="B32" s="100">
        <f>'Calcul ET0'!K46</f>
        <v>0.7147545436311924</v>
      </c>
    </row>
    <row r="33" spans="1:2" x14ac:dyDescent="0.45">
      <c r="A33" s="50">
        <v>31</v>
      </c>
      <c r="B33" s="100">
        <f>'Calcul ET0'!K47</f>
        <v>0.66180385165686406</v>
      </c>
    </row>
    <row r="34" spans="1:2" x14ac:dyDescent="0.45">
      <c r="A34" s="62">
        <v>32</v>
      </c>
      <c r="B34" s="100">
        <f>'Calcul ET0'!K48</f>
        <v>0.96046876279178428</v>
      </c>
    </row>
    <row r="35" spans="1:2" x14ac:dyDescent="0.45">
      <c r="A35" s="50">
        <v>33</v>
      </c>
      <c r="B35" s="100">
        <f>'Calcul ET0'!K49</f>
        <v>0.79167285055385761</v>
      </c>
    </row>
    <row r="36" spans="1:2" x14ac:dyDescent="0.45">
      <c r="A36" s="50">
        <v>34</v>
      </c>
      <c r="B36" s="100">
        <f>'Calcul ET0'!K50</f>
        <v>0.81249530997097541</v>
      </c>
    </row>
    <row r="37" spans="1:2" x14ac:dyDescent="0.45">
      <c r="A37" s="62">
        <v>35</v>
      </c>
      <c r="B37" s="100">
        <f>'Calcul ET0'!K51</f>
        <v>1.3908659795929454</v>
      </c>
    </row>
    <row r="38" spans="1:2" x14ac:dyDescent="0.45">
      <c r="A38" s="50">
        <v>36</v>
      </c>
      <c r="B38" s="100">
        <f>'Calcul ET0'!K52</f>
        <v>0.64933830427381967</v>
      </c>
    </row>
    <row r="39" spans="1:2" x14ac:dyDescent="0.45">
      <c r="A39" s="50">
        <v>37</v>
      </c>
      <c r="B39" s="100">
        <f>'Calcul ET0'!K53</f>
        <v>0.95805420373719863</v>
      </c>
    </row>
    <row r="40" spans="1:2" x14ac:dyDescent="0.45">
      <c r="A40" s="62">
        <v>38</v>
      </c>
      <c r="B40" s="100">
        <f>'Calcul ET0'!K54</f>
        <v>0.91445720227215987</v>
      </c>
    </row>
    <row r="41" spans="1:2" x14ac:dyDescent="0.45">
      <c r="A41" s="50">
        <v>39</v>
      </c>
      <c r="B41" s="100">
        <f>'Calcul ET0'!K55</f>
        <v>0.78242883936378338</v>
      </c>
    </row>
    <row r="42" spans="1:2" x14ac:dyDescent="0.45">
      <c r="A42" s="50">
        <v>40</v>
      </c>
      <c r="B42" s="100">
        <f>'Calcul ET0'!K56</f>
        <v>0.6460454665909352</v>
      </c>
    </row>
    <row r="43" spans="1:2" x14ac:dyDescent="0.45">
      <c r="A43" s="62">
        <v>41</v>
      </c>
      <c r="B43" s="100">
        <f>'Calcul ET0'!K57</f>
        <v>1.0953504461331609</v>
      </c>
    </row>
    <row r="44" spans="1:2" x14ac:dyDescent="0.45">
      <c r="A44" s="50">
        <v>42</v>
      </c>
      <c r="B44" s="100">
        <f>'Calcul ET0'!K58</f>
        <v>0.96574763415433285</v>
      </c>
    </row>
    <row r="45" spans="1:2" x14ac:dyDescent="0.45">
      <c r="A45" s="50">
        <v>43</v>
      </c>
      <c r="B45" s="100">
        <f>'Calcul ET0'!K59</f>
        <v>0.96330553949310838</v>
      </c>
    </row>
    <row r="46" spans="1:2" x14ac:dyDescent="0.45">
      <c r="A46" s="62">
        <v>44</v>
      </c>
      <c r="B46" s="100">
        <f>'Calcul ET0'!K60</f>
        <v>1.1969152310612159</v>
      </c>
    </row>
    <row r="47" spans="1:2" x14ac:dyDescent="0.45">
      <c r="A47" s="50">
        <v>45</v>
      </c>
      <c r="B47" s="100">
        <f>'Calcul ET0'!K61</f>
        <v>0.76559408996388578</v>
      </c>
    </row>
    <row r="48" spans="1:2" x14ac:dyDescent="0.45">
      <c r="A48" s="50">
        <v>46</v>
      </c>
      <c r="B48" s="100">
        <f>'Calcul ET0'!K62</f>
        <v>1.2763933965081851</v>
      </c>
    </row>
    <row r="49" spans="1:2" x14ac:dyDescent="0.45">
      <c r="A49" s="62">
        <v>47</v>
      </c>
      <c r="B49" s="100">
        <f>'Calcul ET0'!K63</f>
        <v>1.3360390016522437</v>
      </c>
    </row>
    <row r="50" spans="1:2" x14ac:dyDescent="0.45">
      <c r="A50" s="50">
        <v>48</v>
      </c>
      <c r="B50" s="100">
        <f>'Calcul ET0'!K64</f>
        <v>1.7067214028125655</v>
      </c>
    </row>
    <row r="51" spans="1:2" x14ac:dyDescent="0.45">
      <c r="A51" s="50">
        <v>49</v>
      </c>
      <c r="B51" s="100">
        <f>'Calcul ET0'!K65</f>
        <v>1.1129107620948622</v>
      </c>
    </row>
    <row r="52" spans="1:2" x14ac:dyDescent="0.45">
      <c r="A52" s="62">
        <v>50</v>
      </c>
      <c r="B52" s="100">
        <f>'Calcul ET0'!K66</f>
        <v>1.4983823361676911</v>
      </c>
    </row>
    <row r="53" spans="1:2" x14ac:dyDescent="0.45">
      <c r="A53" s="50">
        <v>51</v>
      </c>
      <c r="B53" s="100">
        <f>'Calcul ET0'!K67</f>
        <v>1.7863184795322964</v>
      </c>
    </row>
    <row r="54" spans="1:2" x14ac:dyDescent="0.45">
      <c r="A54" s="50">
        <v>52</v>
      </c>
      <c r="B54" s="100">
        <f>'Calcul ET0'!K68</f>
        <v>2.1007703309628685</v>
      </c>
    </row>
    <row r="55" spans="1:2" x14ac:dyDescent="0.45">
      <c r="A55" s="62">
        <v>53</v>
      </c>
      <c r="B55" s="100">
        <f>'Calcul ET0'!K69</f>
        <v>2.1746983945416467</v>
      </c>
    </row>
    <row r="56" spans="1:2" x14ac:dyDescent="0.45">
      <c r="A56" s="50">
        <v>54</v>
      </c>
      <c r="B56" s="100">
        <f>'Calcul ET0'!K70</f>
        <v>2.9622020416671755</v>
      </c>
    </row>
    <row r="57" spans="1:2" x14ac:dyDescent="0.45">
      <c r="A57" s="50">
        <v>55</v>
      </c>
      <c r="B57" s="100">
        <f>'Calcul ET0'!K71</f>
        <v>2.6148734560901539</v>
      </c>
    </row>
    <row r="58" spans="1:2" x14ac:dyDescent="0.45">
      <c r="A58" s="62">
        <v>56</v>
      </c>
      <c r="B58" s="100">
        <f>'Calcul ET0'!K72</f>
        <v>2.3378125705117792</v>
      </c>
    </row>
    <row r="59" spans="1:2" x14ac:dyDescent="0.45">
      <c r="A59" s="50">
        <v>57</v>
      </c>
      <c r="B59" s="100">
        <f>'Calcul ET0'!K73</f>
        <v>1.760976521204904</v>
      </c>
    </row>
    <row r="60" spans="1:2" x14ac:dyDescent="0.45">
      <c r="A60" s="50">
        <v>58</v>
      </c>
      <c r="B60" s="100">
        <f>'Calcul ET0'!K74</f>
        <v>1.5397879570178807</v>
      </c>
    </row>
    <row r="61" spans="1:2" x14ac:dyDescent="0.45">
      <c r="A61" s="62">
        <v>59</v>
      </c>
      <c r="B61" s="100">
        <f>'Calcul ET0'!K75</f>
        <v>1.9181228115209428</v>
      </c>
    </row>
    <row r="62" spans="1:2" x14ac:dyDescent="0.45">
      <c r="A62" s="50">
        <v>60</v>
      </c>
      <c r="B62" s="100">
        <f>'Calcul ET0'!K76</f>
        <v>1.4916022535703639</v>
      </c>
    </row>
    <row r="63" spans="1:2" x14ac:dyDescent="0.45">
      <c r="A63" s="50">
        <v>61</v>
      </c>
      <c r="B63" s="100">
        <f>'Calcul ET0'!K77</f>
        <v>1.2350771562465745</v>
      </c>
    </row>
    <row r="64" spans="1:2" x14ac:dyDescent="0.45">
      <c r="A64" s="62">
        <v>62</v>
      </c>
      <c r="B64" s="100">
        <f>'Calcul ET0'!K78</f>
        <v>1.1827051456731719</v>
      </c>
    </row>
    <row r="65" spans="1:2" x14ac:dyDescent="0.45">
      <c r="A65" s="50">
        <v>63</v>
      </c>
      <c r="B65" s="100">
        <f>'Calcul ET0'!K79</f>
        <v>1.4997405397126888</v>
      </c>
    </row>
    <row r="66" spans="1:2" x14ac:dyDescent="0.45">
      <c r="A66" s="50">
        <v>64</v>
      </c>
      <c r="B66" s="100">
        <f>'Calcul ET0'!K80</f>
        <v>1.7634841241309998</v>
      </c>
    </row>
    <row r="67" spans="1:2" x14ac:dyDescent="0.45">
      <c r="A67" s="62">
        <v>65</v>
      </c>
      <c r="B67" s="100">
        <f>'Calcul ET0'!K81</f>
        <v>2.0022317466698198</v>
      </c>
    </row>
    <row r="68" spans="1:2" x14ac:dyDescent="0.45">
      <c r="A68" s="50">
        <v>66</v>
      </c>
      <c r="B68" s="100">
        <f>'Calcul ET0'!K82</f>
        <v>2.5160724907163106</v>
      </c>
    </row>
    <row r="69" spans="1:2" x14ac:dyDescent="0.45">
      <c r="A69" s="50">
        <v>67</v>
      </c>
      <c r="B69" s="100">
        <f>'Calcul ET0'!K83</f>
        <v>2.7850113047717229</v>
      </c>
    </row>
    <row r="70" spans="1:2" x14ac:dyDescent="0.45">
      <c r="A70" s="62">
        <v>68</v>
      </c>
      <c r="B70" s="100">
        <f>'Calcul ET0'!K84</f>
        <v>2.6223753329354142</v>
      </c>
    </row>
    <row r="71" spans="1:2" x14ac:dyDescent="0.45">
      <c r="A71" s="50">
        <v>69</v>
      </c>
      <c r="B71" s="100">
        <f>'Calcul ET0'!K85</f>
        <v>2.0643857628957147</v>
      </c>
    </row>
    <row r="72" spans="1:2" x14ac:dyDescent="0.45">
      <c r="A72" s="50">
        <v>70</v>
      </c>
      <c r="B72" s="100">
        <f>'Calcul ET0'!K86</f>
        <v>1.8482155427626514</v>
      </c>
    </row>
    <row r="73" spans="1:2" x14ac:dyDescent="0.45">
      <c r="A73" s="62">
        <v>71</v>
      </c>
      <c r="B73" s="100">
        <f>'Calcul ET0'!K87</f>
        <v>1.706115528421996</v>
      </c>
    </row>
    <row r="74" spans="1:2" x14ac:dyDescent="0.45">
      <c r="A74" s="50">
        <v>72</v>
      </c>
      <c r="B74" s="100">
        <f>'Calcul ET0'!K88</f>
        <v>2.9225228248426798</v>
      </c>
    </row>
    <row r="75" spans="1:2" x14ac:dyDescent="0.45">
      <c r="A75" s="50">
        <v>73</v>
      </c>
      <c r="B75" s="100">
        <f>'Calcul ET0'!K89</f>
        <v>2.4046736343187431</v>
      </c>
    </row>
    <row r="76" spans="1:2" x14ac:dyDescent="0.45">
      <c r="A76" s="62">
        <v>74</v>
      </c>
      <c r="B76" s="100">
        <f>'Calcul ET0'!K90</f>
        <v>1.7465429864137196</v>
      </c>
    </row>
    <row r="77" spans="1:2" x14ac:dyDescent="0.45">
      <c r="A77" s="50">
        <v>75</v>
      </c>
      <c r="B77" s="100">
        <f>'Calcul ET0'!K91</f>
        <v>2.9714222299503148</v>
      </c>
    </row>
    <row r="78" spans="1:2" x14ac:dyDescent="0.45">
      <c r="A78" s="50">
        <v>76</v>
      </c>
      <c r="B78" s="100">
        <f>'Calcul ET0'!K92</f>
        <v>1.7076928001310443</v>
      </c>
    </row>
    <row r="79" spans="1:2" x14ac:dyDescent="0.45">
      <c r="A79" s="62">
        <v>77</v>
      </c>
      <c r="B79" s="100">
        <f>'Calcul ET0'!K93</f>
        <v>1.3557751590875973</v>
      </c>
    </row>
    <row r="80" spans="1:2" x14ac:dyDescent="0.45">
      <c r="A80" s="50">
        <v>78</v>
      </c>
      <c r="B80" s="100">
        <f>'Calcul ET0'!K94</f>
        <v>1.8223825134890999</v>
      </c>
    </row>
    <row r="81" spans="1:2" x14ac:dyDescent="0.45">
      <c r="A81" s="50">
        <v>79</v>
      </c>
      <c r="B81" s="100">
        <f>'Calcul ET0'!K95</f>
        <v>2.5658033168671155</v>
      </c>
    </row>
    <row r="82" spans="1:2" x14ac:dyDescent="0.45">
      <c r="A82" s="62">
        <v>80</v>
      </c>
      <c r="B82" s="100">
        <f>'Calcul ET0'!K96</f>
        <v>2.7528341846348572</v>
      </c>
    </row>
    <row r="83" spans="1:2" x14ac:dyDescent="0.45">
      <c r="A83" s="50">
        <v>81</v>
      </c>
      <c r="B83" s="100">
        <f>'Calcul ET0'!K97</f>
        <v>1.8159181671756139</v>
      </c>
    </row>
    <row r="84" spans="1:2" x14ac:dyDescent="0.45">
      <c r="A84" s="50">
        <v>82</v>
      </c>
      <c r="B84" s="100">
        <f>'Calcul ET0'!K98</f>
        <v>2.3094614979680252</v>
      </c>
    </row>
    <row r="85" spans="1:2" x14ac:dyDescent="0.45">
      <c r="A85" s="62">
        <v>83</v>
      </c>
      <c r="B85" s="100">
        <f>'Calcul ET0'!K99</f>
        <v>2.6779544338950063</v>
      </c>
    </row>
    <row r="86" spans="1:2" x14ac:dyDescent="0.45">
      <c r="A86" s="50">
        <v>84</v>
      </c>
      <c r="B86" s="100">
        <f>'Calcul ET0'!K100</f>
        <v>2.8136705779605578</v>
      </c>
    </row>
    <row r="87" spans="1:2" x14ac:dyDescent="0.45">
      <c r="A87" s="50">
        <v>85</v>
      </c>
      <c r="B87" s="100">
        <f>'Calcul ET0'!K101</f>
        <v>1.8932300256006453</v>
      </c>
    </row>
    <row r="88" spans="1:2" x14ac:dyDescent="0.45">
      <c r="A88" s="62">
        <v>86</v>
      </c>
      <c r="B88" s="100">
        <f>'Calcul ET0'!K102</f>
        <v>2.9244753336566971</v>
      </c>
    </row>
    <row r="89" spans="1:2" x14ac:dyDescent="0.45">
      <c r="A89" s="50">
        <v>87</v>
      </c>
      <c r="B89" s="100">
        <f>'Calcul ET0'!K103</f>
        <v>3.1509007615393196</v>
      </c>
    </row>
    <row r="90" spans="1:2" x14ac:dyDescent="0.45">
      <c r="A90" s="50">
        <v>88</v>
      </c>
      <c r="B90" s="100">
        <f>'Calcul ET0'!K104</f>
        <v>3.2060148731909734</v>
      </c>
    </row>
    <row r="91" spans="1:2" x14ac:dyDescent="0.45">
      <c r="A91" s="62">
        <v>89</v>
      </c>
      <c r="B91" s="100">
        <f>'Calcul ET0'!K105</f>
        <v>3.7479176150011284</v>
      </c>
    </row>
    <row r="92" spans="1:2" x14ac:dyDescent="0.45">
      <c r="A92" s="50">
        <v>90</v>
      </c>
      <c r="B92" s="100">
        <f>'Calcul ET0'!K106</f>
        <v>3.4843945306836965</v>
      </c>
    </row>
    <row r="93" spans="1:2" x14ac:dyDescent="0.45">
      <c r="A93" s="50">
        <v>91</v>
      </c>
      <c r="B93" s="100">
        <f>'Calcul ET0'!K107</f>
        <v>2.833997146439577</v>
      </c>
    </row>
    <row r="94" spans="1:2" x14ac:dyDescent="0.45">
      <c r="A94" s="62">
        <v>92</v>
      </c>
      <c r="B94" s="100">
        <f>'Calcul ET0'!K108</f>
        <v>2.8751124913431645</v>
      </c>
    </row>
    <row r="95" spans="1:2" x14ac:dyDescent="0.45">
      <c r="A95" s="50">
        <v>93</v>
      </c>
      <c r="B95" s="100">
        <f>'Calcul ET0'!K109</f>
        <v>2.1451230048713623</v>
      </c>
    </row>
    <row r="96" spans="1:2" x14ac:dyDescent="0.45">
      <c r="A96" s="50">
        <v>94</v>
      </c>
      <c r="B96" s="100">
        <f>'Calcul ET0'!K110</f>
        <v>2.1438697519491474</v>
      </c>
    </row>
    <row r="97" spans="1:2" x14ac:dyDescent="0.45">
      <c r="A97" s="62">
        <v>95</v>
      </c>
      <c r="B97" s="100">
        <f>'Calcul ET0'!K111</f>
        <v>2.799631403491186</v>
      </c>
    </row>
    <row r="98" spans="1:2" x14ac:dyDescent="0.45">
      <c r="A98" s="50">
        <v>96</v>
      </c>
      <c r="B98" s="100">
        <f>'Calcul ET0'!K112</f>
        <v>2.4040627823167373</v>
      </c>
    </row>
    <row r="99" spans="1:2" x14ac:dyDescent="0.45">
      <c r="A99" s="50">
        <v>97</v>
      </c>
      <c r="B99" s="100">
        <f>'Calcul ET0'!K113</f>
        <v>2.8399798276102928</v>
      </c>
    </row>
    <row r="100" spans="1:2" x14ac:dyDescent="0.45">
      <c r="A100" s="62">
        <v>98</v>
      </c>
      <c r="B100" s="100">
        <f>'Calcul ET0'!K114</f>
        <v>3.8933345598739901</v>
      </c>
    </row>
    <row r="101" spans="1:2" x14ac:dyDescent="0.45">
      <c r="A101" s="50">
        <v>99</v>
      </c>
      <c r="B101" s="100">
        <f>'Calcul ET0'!K115</f>
        <v>2.9060934785687076</v>
      </c>
    </row>
    <row r="102" spans="1:2" x14ac:dyDescent="0.45">
      <c r="A102" s="50">
        <v>100</v>
      </c>
      <c r="B102" s="100">
        <f>'Calcul ET0'!K116</f>
        <v>3.3606329861561868</v>
      </c>
    </row>
    <row r="103" spans="1:2" x14ac:dyDescent="0.45">
      <c r="A103" s="62">
        <v>101</v>
      </c>
      <c r="B103" s="100">
        <f>'Calcul ET0'!K117</f>
        <v>3.372564044133076</v>
      </c>
    </row>
    <row r="104" spans="1:2" x14ac:dyDescent="0.45">
      <c r="A104" s="50">
        <v>102</v>
      </c>
      <c r="B104" s="100">
        <f>'Calcul ET0'!K118</f>
        <v>3.7255333069745005</v>
      </c>
    </row>
    <row r="105" spans="1:2" x14ac:dyDescent="0.45">
      <c r="A105" s="50">
        <v>103</v>
      </c>
      <c r="B105" s="100">
        <f>'Calcul ET0'!K119</f>
        <v>4.2480373164048206</v>
      </c>
    </row>
    <row r="106" spans="1:2" x14ac:dyDescent="0.45">
      <c r="A106" s="62">
        <v>104</v>
      </c>
      <c r="B106" s="100">
        <f>'Calcul ET0'!K120</f>
        <v>3.4471794461868814</v>
      </c>
    </row>
    <row r="107" spans="1:2" x14ac:dyDescent="0.45">
      <c r="A107" s="50">
        <v>105</v>
      </c>
      <c r="B107" s="100">
        <f>'Calcul ET0'!K121</f>
        <v>3.3891488256967843</v>
      </c>
    </row>
    <row r="108" spans="1:2" x14ac:dyDescent="0.45">
      <c r="A108" s="50">
        <v>106</v>
      </c>
      <c r="B108" s="100">
        <f>'Calcul ET0'!K122</f>
        <v>3.5995783505801504</v>
      </c>
    </row>
    <row r="109" spans="1:2" x14ac:dyDescent="0.45">
      <c r="A109" s="62">
        <v>107</v>
      </c>
      <c r="B109" s="100">
        <f>'Calcul ET0'!K123</f>
        <v>3.3704515947661351</v>
      </c>
    </row>
    <row r="110" spans="1:2" x14ac:dyDescent="0.45">
      <c r="A110" s="50">
        <v>108</v>
      </c>
      <c r="B110" s="100">
        <f>'Calcul ET0'!K124</f>
        <v>2.8826524839203658</v>
      </c>
    </row>
    <row r="111" spans="1:2" x14ac:dyDescent="0.45">
      <c r="A111" s="50">
        <v>109</v>
      </c>
      <c r="B111" s="100">
        <f>'Calcul ET0'!K125</f>
        <v>3.4911508275731404</v>
      </c>
    </row>
    <row r="112" spans="1:2" x14ac:dyDescent="0.45">
      <c r="A112" s="62">
        <v>110</v>
      </c>
      <c r="B112" s="100">
        <f>'Calcul ET0'!K126</f>
        <v>3.0303721146521299</v>
      </c>
    </row>
    <row r="113" spans="1:2" x14ac:dyDescent="0.45">
      <c r="A113" s="50">
        <v>111</v>
      </c>
      <c r="B113" s="100">
        <f>'Calcul ET0'!K127</f>
        <v>2.6336764699846751</v>
      </c>
    </row>
    <row r="114" spans="1:2" x14ac:dyDescent="0.45">
      <c r="A114" s="50">
        <v>112</v>
      </c>
      <c r="B114" s="100">
        <f>'Calcul ET0'!K128</f>
        <v>2.9504481583699125</v>
      </c>
    </row>
    <row r="115" spans="1:2" x14ac:dyDescent="0.45">
      <c r="A115" s="62">
        <v>113</v>
      </c>
      <c r="B115" s="100">
        <f>'Calcul ET0'!K129</f>
        <v>3.1216820516754304</v>
      </c>
    </row>
    <row r="116" spans="1:2" x14ac:dyDescent="0.45">
      <c r="A116" s="50">
        <v>114</v>
      </c>
      <c r="B116" s="100">
        <f>'Calcul ET0'!K130</f>
        <v>3.5052968664794539</v>
      </c>
    </row>
    <row r="117" spans="1:2" x14ac:dyDescent="0.45">
      <c r="A117" s="50">
        <v>115</v>
      </c>
      <c r="B117" s="100">
        <f>'Calcul ET0'!K131</f>
        <v>3.7346792610969581</v>
      </c>
    </row>
    <row r="118" spans="1:2" x14ac:dyDescent="0.45">
      <c r="A118" s="62">
        <v>116</v>
      </c>
      <c r="B118" s="100">
        <f>'Calcul ET0'!K132</f>
        <v>4.4231217853285019</v>
      </c>
    </row>
    <row r="119" spans="1:2" x14ac:dyDescent="0.45">
      <c r="A119" s="50">
        <v>117</v>
      </c>
      <c r="B119" s="100">
        <f>'Calcul ET0'!K133</f>
        <v>4.1139828879366931</v>
      </c>
    </row>
    <row r="120" spans="1:2" x14ac:dyDescent="0.45">
      <c r="A120" s="50">
        <v>118</v>
      </c>
      <c r="B120" s="100">
        <f>'Calcul ET0'!K134</f>
        <v>4.5704479775466353</v>
      </c>
    </row>
    <row r="121" spans="1:2" x14ac:dyDescent="0.45">
      <c r="A121" s="62">
        <v>119</v>
      </c>
      <c r="B121" s="100">
        <f>'Calcul ET0'!K135</f>
        <v>4.4189412558069314</v>
      </c>
    </row>
    <row r="122" spans="1:2" x14ac:dyDescent="0.45">
      <c r="A122" s="50">
        <v>120</v>
      </c>
      <c r="B122" s="100">
        <f>'Calcul ET0'!K136</f>
        <v>4.8217914645397988</v>
      </c>
    </row>
    <row r="123" spans="1:2" x14ac:dyDescent="0.45">
      <c r="A123" s="50">
        <v>121</v>
      </c>
      <c r="B123" s="100">
        <f>'Calcul ET0'!K137</f>
        <v>4.4881785956155902</v>
      </c>
    </row>
    <row r="124" spans="1:2" x14ac:dyDescent="0.45">
      <c r="A124" s="62">
        <v>122</v>
      </c>
      <c r="B124" s="100">
        <f>'Calcul ET0'!K138</f>
        <v>3.6010955676804031</v>
      </c>
    </row>
    <row r="125" spans="1:2" x14ac:dyDescent="0.45">
      <c r="A125" s="50">
        <v>123</v>
      </c>
      <c r="B125" s="100">
        <f>'Calcul ET0'!K139</f>
        <v>4.0123648885034831</v>
      </c>
    </row>
    <row r="126" spans="1:2" x14ac:dyDescent="0.45">
      <c r="A126" s="50">
        <v>124</v>
      </c>
      <c r="B126" s="100">
        <f>'Calcul ET0'!K140</f>
        <v>3.209233808581855</v>
      </c>
    </row>
    <row r="127" spans="1:2" x14ac:dyDescent="0.45">
      <c r="A127" s="62">
        <v>125</v>
      </c>
      <c r="B127" s="100">
        <f>'Calcul ET0'!K141</f>
        <v>4.9171694071223948</v>
      </c>
    </row>
    <row r="128" spans="1:2" x14ac:dyDescent="0.45">
      <c r="A128" s="50">
        <v>126</v>
      </c>
      <c r="B128" s="100">
        <f>'Calcul ET0'!K142</f>
        <v>5.4114136796225276</v>
      </c>
    </row>
    <row r="129" spans="1:2" x14ac:dyDescent="0.45">
      <c r="A129" s="50">
        <v>127</v>
      </c>
      <c r="B129" s="100">
        <f>'Calcul ET0'!K143</f>
        <v>5.3060473543204765</v>
      </c>
    </row>
    <row r="130" spans="1:2" x14ac:dyDescent="0.45">
      <c r="A130" s="62">
        <v>128</v>
      </c>
      <c r="B130" s="100">
        <f>'Calcul ET0'!K144</f>
        <v>5.3463612386409904</v>
      </c>
    </row>
    <row r="131" spans="1:2" x14ac:dyDescent="0.45">
      <c r="A131" s="50">
        <v>129</v>
      </c>
      <c r="B131" s="100">
        <f>'Calcul ET0'!K145</f>
        <v>5.6884298406791096</v>
      </c>
    </row>
    <row r="132" spans="1:2" x14ac:dyDescent="0.45">
      <c r="A132" s="50">
        <v>130</v>
      </c>
      <c r="B132" s="100">
        <f>'Calcul ET0'!K146</f>
        <v>5.6816298615113876</v>
      </c>
    </row>
    <row r="133" spans="1:2" x14ac:dyDescent="0.45">
      <c r="A133" s="62">
        <v>131</v>
      </c>
      <c r="B133" s="100">
        <f>'Calcul ET0'!K147</f>
        <v>5.0050788933707473</v>
      </c>
    </row>
    <row r="134" spans="1:2" x14ac:dyDescent="0.45">
      <c r="A134" s="50">
        <v>132</v>
      </c>
      <c r="B134" s="100">
        <f>'Calcul ET0'!K148</f>
        <v>4.7761707858626847</v>
      </c>
    </row>
    <row r="135" spans="1:2" x14ac:dyDescent="0.45">
      <c r="A135" s="50">
        <v>133</v>
      </c>
      <c r="B135" s="100">
        <f>'Calcul ET0'!K149</f>
        <v>3.462986333826215</v>
      </c>
    </row>
    <row r="136" spans="1:2" x14ac:dyDescent="0.45">
      <c r="A136" s="62">
        <v>134</v>
      </c>
      <c r="B136" s="100">
        <f>'Calcul ET0'!K150</f>
        <v>3.3528630757410105</v>
      </c>
    </row>
    <row r="137" spans="1:2" x14ac:dyDescent="0.45">
      <c r="A137" s="50">
        <v>135</v>
      </c>
      <c r="B137" s="100">
        <f>'Calcul ET0'!K151</f>
        <v>2.9904641028172194</v>
      </c>
    </row>
    <row r="138" spans="1:2" x14ac:dyDescent="0.45">
      <c r="A138" s="50">
        <v>136</v>
      </c>
      <c r="B138" s="100">
        <f>'Calcul ET0'!K152</f>
        <v>3.0429591724444092</v>
      </c>
    </row>
    <row r="139" spans="1:2" x14ac:dyDescent="0.45">
      <c r="A139" s="62">
        <v>137</v>
      </c>
      <c r="B139" s="100">
        <f>'Calcul ET0'!K153</f>
        <v>2.8118395242269094</v>
      </c>
    </row>
    <row r="140" spans="1:2" x14ac:dyDescent="0.45">
      <c r="A140" s="50">
        <v>138</v>
      </c>
      <c r="B140" s="100">
        <f>'Calcul ET0'!K154</f>
        <v>4.3442085733472178</v>
      </c>
    </row>
    <row r="141" spans="1:2" x14ac:dyDescent="0.45">
      <c r="A141" s="50">
        <v>139</v>
      </c>
      <c r="B141" s="100">
        <f>'Calcul ET0'!K155</f>
        <v>4.6306433699561325</v>
      </c>
    </row>
    <row r="142" spans="1:2" x14ac:dyDescent="0.45">
      <c r="A142" s="62">
        <v>140</v>
      </c>
      <c r="B142" s="100">
        <f>'Calcul ET0'!K156</f>
        <v>5.4282074162865799</v>
      </c>
    </row>
    <row r="143" spans="1:2" x14ac:dyDescent="0.45">
      <c r="A143" s="50">
        <v>141</v>
      </c>
      <c r="B143" s="100">
        <f>'Calcul ET0'!K157</f>
        <v>4.683120460883063</v>
      </c>
    </row>
    <row r="144" spans="1:2" x14ac:dyDescent="0.45">
      <c r="A144" s="50">
        <v>142</v>
      </c>
      <c r="B144" s="100">
        <f>'Calcul ET0'!K158</f>
        <v>3.5928089444069582</v>
      </c>
    </row>
    <row r="145" spans="1:2" x14ac:dyDescent="0.45">
      <c r="A145" s="62">
        <v>143</v>
      </c>
      <c r="B145" s="100">
        <f>'Calcul ET0'!K159</f>
        <v>4.5698584655749093</v>
      </c>
    </row>
    <row r="146" spans="1:2" x14ac:dyDescent="0.45">
      <c r="A146" s="50">
        <v>144</v>
      </c>
      <c r="B146" s="100">
        <f>'Calcul ET0'!K160</f>
        <v>5.7561007981704204</v>
      </c>
    </row>
    <row r="147" spans="1:2" x14ac:dyDescent="0.45">
      <c r="A147" s="50">
        <v>145</v>
      </c>
      <c r="B147" s="100">
        <f>'Calcul ET0'!K161</f>
        <v>4.0820581600496304</v>
      </c>
    </row>
    <row r="148" spans="1:2" x14ac:dyDescent="0.45">
      <c r="A148" s="62">
        <v>146</v>
      </c>
      <c r="B148" s="100">
        <f>'Calcul ET0'!K162</f>
        <v>3.9733544444469766</v>
      </c>
    </row>
    <row r="149" spans="1:2" x14ac:dyDescent="0.45">
      <c r="A149" s="50">
        <v>147</v>
      </c>
      <c r="B149" s="100">
        <f>'Calcul ET0'!K163</f>
        <v>4.391551351719043</v>
      </c>
    </row>
    <row r="150" spans="1:2" x14ac:dyDescent="0.45">
      <c r="A150" s="50">
        <v>148</v>
      </c>
      <c r="B150" s="100">
        <f>'Calcul ET0'!K164</f>
        <v>4.5326006396035101</v>
      </c>
    </row>
    <row r="151" spans="1:2" x14ac:dyDescent="0.45">
      <c r="A151" s="62">
        <v>149</v>
      </c>
      <c r="B151" s="100">
        <f>'Calcul ET0'!K165</f>
        <v>5.0219205581422699</v>
      </c>
    </row>
    <row r="152" spans="1:2" x14ac:dyDescent="0.45">
      <c r="A152" s="50">
        <v>150</v>
      </c>
      <c r="B152" s="100">
        <f>'Calcul ET0'!K166</f>
        <v>5.6487325900875813</v>
      </c>
    </row>
    <row r="153" spans="1:2" x14ac:dyDescent="0.45">
      <c r="A153" s="50">
        <v>151</v>
      </c>
      <c r="B153" s="100">
        <f>'Calcul ET0'!K167</f>
        <v>6.1029394210094452</v>
      </c>
    </row>
    <row r="154" spans="1:2" x14ac:dyDescent="0.45">
      <c r="A154" s="62">
        <v>152</v>
      </c>
      <c r="B154" s="100">
        <f>'Calcul ET0'!K168</f>
        <v>5.840405717026723</v>
      </c>
    </row>
    <row r="155" spans="1:2" x14ac:dyDescent="0.45">
      <c r="A155" s="50">
        <v>153</v>
      </c>
      <c r="B155" s="100">
        <f>'Calcul ET0'!K169</f>
        <v>4.8794674762747912</v>
      </c>
    </row>
    <row r="156" spans="1:2" x14ac:dyDescent="0.45">
      <c r="A156" s="50">
        <v>154</v>
      </c>
      <c r="B156" s="100">
        <f>'Calcul ET0'!K170</f>
        <v>5.2994372965128065</v>
      </c>
    </row>
    <row r="157" spans="1:2" x14ac:dyDescent="0.45">
      <c r="A157" s="62">
        <v>155</v>
      </c>
      <c r="B157" s="100">
        <f>'Calcul ET0'!K171</f>
        <v>6.2895767398135272</v>
      </c>
    </row>
    <row r="158" spans="1:2" x14ac:dyDescent="0.45">
      <c r="A158" s="50">
        <v>156</v>
      </c>
      <c r="B158" s="100">
        <f>'Calcul ET0'!K172</f>
        <v>6.5491407901839613</v>
      </c>
    </row>
    <row r="159" spans="1:2" x14ac:dyDescent="0.45">
      <c r="A159" s="50">
        <v>157</v>
      </c>
      <c r="B159" s="100">
        <f>'Calcul ET0'!K173</f>
        <v>6.5045494356651323</v>
      </c>
    </row>
    <row r="160" spans="1:2" x14ac:dyDescent="0.45">
      <c r="A160" s="62">
        <v>158</v>
      </c>
      <c r="B160" s="100">
        <f>'Calcul ET0'!K174</f>
        <v>6.5388592905128347</v>
      </c>
    </row>
    <row r="161" spans="1:2" x14ac:dyDescent="0.45">
      <c r="A161" s="50">
        <v>159</v>
      </c>
      <c r="B161" s="100">
        <f>'Calcul ET0'!K175</f>
        <v>4.9754765849029585</v>
      </c>
    </row>
    <row r="162" spans="1:2" x14ac:dyDescent="0.45">
      <c r="A162" s="50">
        <v>160</v>
      </c>
      <c r="B162" s="100">
        <f>'Calcul ET0'!K176</f>
        <v>5.0878519712729426</v>
      </c>
    </row>
    <row r="163" spans="1:2" x14ac:dyDescent="0.45">
      <c r="A163" s="62">
        <v>161</v>
      </c>
      <c r="B163" s="100">
        <f>'Calcul ET0'!K177</f>
        <v>5.382499167158068</v>
      </c>
    </row>
    <row r="164" spans="1:2" x14ac:dyDescent="0.45">
      <c r="A164" s="50">
        <v>162</v>
      </c>
      <c r="B164" s="100">
        <f>'Calcul ET0'!K178</f>
        <v>4.7923397062451842</v>
      </c>
    </row>
    <row r="165" spans="1:2" x14ac:dyDescent="0.45">
      <c r="A165" s="50">
        <v>163</v>
      </c>
      <c r="B165" s="100">
        <f>'Calcul ET0'!K179</f>
        <v>4.132874262363897</v>
      </c>
    </row>
    <row r="166" spans="1:2" x14ac:dyDescent="0.45">
      <c r="A166" s="62">
        <v>164</v>
      </c>
      <c r="B166" s="100">
        <f>'Calcul ET0'!K180</f>
        <v>4.2263279236704632</v>
      </c>
    </row>
    <row r="167" spans="1:2" x14ac:dyDescent="0.45">
      <c r="A167" s="50">
        <v>165</v>
      </c>
      <c r="B167" s="100">
        <f>'Calcul ET0'!K181</f>
        <v>4.6845606074895825</v>
      </c>
    </row>
    <row r="168" spans="1:2" x14ac:dyDescent="0.45">
      <c r="A168" s="50">
        <v>166</v>
      </c>
      <c r="B168" s="100">
        <f>'Calcul ET0'!K182</f>
        <v>4.6983998922453463</v>
      </c>
    </row>
    <row r="169" spans="1:2" x14ac:dyDescent="0.45">
      <c r="A169" s="62">
        <v>167</v>
      </c>
      <c r="B169" s="100">
        <f>'Calcul ET0'!K183</f>
        <v>4.5473044491109267</v>
      </c>
    </row>
    <row r="170" spans="1:2" x14ac:dyDescent="0.45">
      <c r="A170" s="50">
        <v>168</v>
      </c>
      <c r="B170" s="100">
        <f>'Calcul ET0'!K184</f>
        <v>4.6581185367821103</v>
      </c>
    </row>
    <row r="171" spans="1:2" x14ac:dyDescent="0.45">
      <c r="A171" s="50">
        <v>169</v>
      </c>
      <c r="B171" s="100">
        <f>'Calcul ET0'!K185</f>
        <v>4.4715730748507854</v>
      </c>
    </row>
    <row r="172" spans="1:2" x14ac:dyDescent="0.45">
      <c r="A172" s="62">
        <v>170</v>
      </c>
      <c r="B172" s="100">
        <f>'Calcul ET0'!K186</f>
        <v>4.0881415476815128</v>
      </c>
    </row>
    <row r="173" spans="1:2" x14ac:dyDescent="0.45">
      <c r="A173" s="50">
        <v>171</v>
      </c>
      <c r="B173" s="100">
        <f>'Calcul ET0'!K187</f>
        <v>4.8890988854139312</v>
      </c>
    </row>
    <row r="174" spans="1:2" x14ac:dyDescent="0.45">
      <c r="A174" s="50">
        <v>172</v>
      </c>
      <c r="B174" s="100">
        <f>'Calcul ET0'!K188</f>
        <v>5.0526248738224018</v>
      </c>
    </row>
    <row r="175" spans="1:2" x14ac:dyDescent="0.45">
      <c r="A175" s="62">
        <v>173</v>
      </c>
      <c r="B175" s="100">
        <f>'Calcul ET0'!K189</f>
        <v>6.5825168934108325</v>
      </c>
    </row>
    <row r="176" spans="1:2" x14ac:dyDescent="0.45">
      <c r="A176" s="50">
        <v>174</v>
      </c>
      <c r="B176" s="100">
        <f>'Calcul ET0'!K190</f>
        <v>3.5320611320608082</v>
      </c>
    </row>
    <row r="177" spans="1:2" x14ac:dyDescent="0.45">
      <c r="A177" s="50">
        <v>175</v>
      </c>
      <c r="B177" s="100">
        <f>'Calcul ET0'!K191</f>
        <v>3.7562511261269367</v>
      </c>
    </row>
    <row r="178" spans="1:2" x14ac:dyDescent="0.45">
      <c r="A178" s="62">
        <v>176</v>
      </c>
      <c r="B178" s="100">
        <f>'Calcul ET0'!K192</f>
        <v>4.226161271974866</v>
      </c>
    </row>
    <row r="179" spans="1:2" x14ac:dyDescent="0.45">
      <c r="A179" s="50">
        <v>177</v>
      </c>
      <c r="B179" s="100">
        <f>'Calcul ET0'!K193</f>
        <v>4.9129202625256703</v>
      </c>
    </row>
    <row r="180" spans="1:2" x14ac:dyDescent="0.45">
      <c r="A180" s="50">
        <v>178</v>
      </c>
      <c r="B180" s="100">
        <f>'Calcul ET0'!K194</f>
        <v>6.0908367125252765</v>
      </c>
    </row>
    <row r="181" spans="1:2" x14ac:dyDescent="0.45">
      <c r="A181" s="62">
        <v>179</v>
      </c>
      <c r="B181" s="100">
        <f>'Calcul ET0'!K195</f>
        <v>3.6398897546958091</v>
      </c>
    </row>
    <row r="182" spans="1:2" x14ac:dyDescent="0.45">
      <c r="A182" s="50">
        <v>180</v>
      </c>
      <c r="B182" s="100">
        <f>'Calcul ET0'!K196</f>
        <v>3.3058318912275548</v>
      </c>
    </row>
    <row r="183" spans="1:2" x14ac:dyDescent="0.45">
      <c r="A183" s="50">
        <v>181</v>
      </c>
      <c r="B183" s="100">
        <f>'Calcul ET0'!K197</f>
        <v>3.5498171209169391</v>
      </c>
    </row>
    <row r="184" spans="1:2" x14ac:dyDescent="0.45">
      <c r="A184" s="62">
        <v>182</v>
      </c>
      <c r="B184" s="100">
        <f>'Calcul ET0'!K198</f>
        <v>4.2866514455866378</v>
      </c>
    </row>
    <row r="185" spans="1:2" x14ac:dyDescent="0.45">
      <c r="A185" s="50">
        <v>183</v>
      </c>
      <c r="B185" s="100">
        <f>'Calcul ET0'!K199</f>
        <v>5.5667887059666734</v>
      </c>
    </row>
    <row r="186" spans="1:2" x14ac:dyDescent="0.45">
      <c r="A186" s="50">
        <v>184</v>
      </c>
      <c r="B186" s="100">
        <f>'Calcul ET0'!K200</f>
        <v>4.0735188718243807</v>
      </c>
    </row>
    <row r="187" spans="1:2" x14ac:dyDescent="0.45">
      <c r="A187" s="62">
        <v>185</v>
      </c>
      <c r="B187" s="100">
        <f>'Calcul ET0'!K201</f>
        <v>4.7216038876379294</v>
      </c>
    </row>
    <row r="188" spans="1:2" x14ac:dyDescent="0.45">
      <c r="A188" s="50">
        <v>186</v>
      </c>
      <c r="B188" s="100">
        <f>'Calcul ET0'!K202</f>
        <v>5.0937154514442753</v>
      </c>
    </row>
    <row r="189" spans="1:2" x14ac:dyDescent="0.45">
      <c r="A189" s="50">
        <v>187</v>
      </c>
      <c r="B189" s="100">
        <f>'Calcul ET0'!K203</f>
        <v>4.5888098576154661</v>
      </c>
    </row>
    <row r="190" spans="1:2" x14ac:dyDescent="0.45">
      <c r="A190" s="62">
        <v>188</v>
      </c>
      <c r="B190" s="100">
        <f>'Calcul ET0'!K204</f>
        <v>4.9159261781869725</v>
      </c>
    </row>
    <row r="191" spans="1:2" x14ac:dyDescent="0.45">
      <c r="A191" s="50">
        <v>189</v>
      </c>
      <c r="B191" s="100">
        <f>'Calcul ET0'!K205</f>
        <v>3.600436812101949</v>
      </c>
    </row>
    <row r="192" spans="1:2" x14ac:dyDescent="0.45">
      <c r="A192" s="50">
        <v>190</v>
      </c>
      <c r="B192" s="100">
        <f>'Calcul ET0'!K206</f>
        <v>3.9306308694221208</v>
      </c>
    </row>
    <row r="193" spans="1:2" x14ac:dyDescent="0.45">
      <c r="A193" s="62">
        <v>191</v>
      </c>
      <c r="B193" s="100">
        <f>'Calcul ET0'!K207</f>
        <v>4.1368315508699718</v>
      </c>
    </row>
    <row r="194" spans="1:2" x14ac:dyDescent="0.45">
      <c r="A194" s="50">
        <v>192</v>
      </c>
      <c r="B194" s="100">
        <f>'Calcul ET0'!K208</f>
        <v>5.3934436293726007</v>
      </c>
    </row>
    <row r="195" spans="1:2" x14ac:dyDescent="0.45">
      <c r="A195" s="50">
        <v>193</v>
      </c>
      <c r="B195" s="100">
        <f>'Calcul ET0'!K209</f>
        <v>5.906433048435094</v>
      </c>
    </row>
    <row r="196" spans="1:2" x14ac:dyDescent="0.45">
      <c r="A196" s="62">
        <v>194</v>
      </c>
      <c r="B196" s="100">
        <f>'Calcul ET0'!K210</f>
        <v>4.3876366140504466</v>
      </c>
    </row>
    <row r="197" spans="1:2" x14ac:dyDescent="0.45">
      <c r="A197" s="50">
        <v>195</v>
      </c>
      <c r="B197" s="100">
        <f>'Calcul ET0'!K211</f>
        <v>3.4171009644851136</v>
      </c>
    </row>
    <row r="198" spans="1:2" x14ac:dyDescent="0.45">
      <c r="A198" s="50">
        <v>196</v>
      </c>
      <c r="B198" s="100">
        <f>'Calcul ET0'!K212</f>
        <v>4.4005730782679304</v>
      </c>
    </row>
    <row r="199" spans="1:2" x14ac:dyDescent="0.45">
      <c r="A199" s="62">
        <v>197</v>
      </c>
      <c r="B199" s="100">
        <f>'Calcul ET0'!K213</f>
        <v>4.9345114918803255</v>
      </c>
    </row>
    <row r="200" spans="1:2" x14ac:dyDescent="0.45">
      <c r="A200" s="50">
        <v>198</v>
      </c>
      <c r="B200" s="100">
        <f>'Calcul ET0'!K214</f>
        <v>4.5457530867027804</v>
      </c>
    </row>
    <row r="201" spans="1:2" x14ac:dyDescent="0.45">
      <c r="A201" s="50">
        <v>199</v>
      </c>
      <c r="B201" s="100">
        <f>'Calcul ET0'!K215</f>
        <v>3.7954132766311619</v>
      </c>
    </row>
    <row r="202" spans="1:2" x14ac:dyDescent="0.45">
      <c r="A202" s="62">
        <v>200</v>
      </c>
      <c r="B202" s="100">
        <f>'Calcul ET0'!K216</f>
        <v>5.1429409077113331</v>
      </c>
    </row>
    <row r="203" spans="1:2" x14ac:dyDescent="0.45">
      <c r="A203" s="50">
        <v>201</v>
      </c>
      <c r="B203" s="100">
        <f>'Calcul ET0'!K217</f>
        <v>4.3742358767866465</v>
      </c>
    </row>
    <row r="204" spans="1:2" x14ac:dyDescent="0.45">
      <c r="A204" s="50">
        <v>202</v>
      </c>
      <c r="B204" s="100">
        <f>'Calcul ET0'!K218</f>
        <v>4.7100695046622425</v>
      </c>
    </row>
    <row r="205" spans="1:2" x14ac:dyDescent="0.45">
      <c r="A205" s="62">
        <v>203</v>
      </c>
      <c r="B205" s="100">
        <f>'Calcul ET0'!K219</f>
        <v>6.3950692159933089</v>
      </c>
    </row>
    <row r="206" spans="1:2" x14ac:dyDescent="0.45">
      <c r="A206" s="50">
        <v>204</v>
      </c>
      <c r="B206" s="100">
        <f>'Calcul ET0'!K220</f>
        <v>5.7178710281454466</v>
      </c>
    </row>
    <row r="207" spans="1:2" x14ac:dyDescent="0.45">
      <c r="A207" s="50">
        <v>205</v>
      </c>
      <c r="B207" s="100">
        <f>'Calcul ET0'!K221</f>
        <v>4.3210102301535507</v>
      </c>
    </row>
    <row r="208" spans="1:2" x14ac:dyDescent="0.45">
      <c r="A208" s="62">
        <v>206</v>
      </c>
      <c r="B208" s="100">
        <f>'Calcul ET0'!K222</f>
        <v>5.6989637926966612</v>
      </c>
    </row>
    <row r="209" spans="1:2" x14ac:dyDescent="0.45">
      <c r="A209" s="50">
        <v>207</v>
      </c>
      <c r="B209" s="100">
        <f>'Calcul ET0'!K223</f>
        <v>5.772207007289432</v>
      </c>
    </row>
    <row r="210" spans="1:2" x14ac:dyDescent="0.45">
      <c r="A210" s="50">
        <v>208</v>
      </c>
      <c r="B210" s="100">
        <f>'Calcul ET0'!K224</f>
        <v>4.0564778748419306</v>
      </c>
    </row>
    <row r="211" spans="1:2" x14ac:dyDescent="0.45">
      <c r="A211" s="62">
        <v>209</v>
      </c>
      <c r="B211" s="100">
        <f>'Calcul ET0'!K225</f>
        <v>4.1663988219383521</v>
      </c>
    </row>
    <row r="212" spans="1:2" x14ac:dyDescent="0.45">
      <c r="A212" s="50">
        <v>210</v>
      </c>
      <c r="B212" s="100">
        <f>'Calcul ET0'!K226</f>
        <v>4.1821584462463264</v>
      </c>
    </row>
    <row r="213" spans="1:2" x14ac:dyDescent="0.45">
      <c r="A213" s="50">
        <v>211</v>
      </c>
      <c r="B213" s="100">
        <f>'Calcul ET0'!K227</f>
        <v>5.6083671965837372</v>
      </c>
    </row>
    <row r="214" spans="1:2" x14ac:dyDescent="0.45">
      <c r="A214" s="62">
        <v>212</v>
      </c>
      <c r="B214" s="100">
        <f>'Calcul ET0'!K228</f>
        <v>3.3522590299997472</v>
      </c>
    </row>
    <row r="215" spans="1:2" x14ac:dyDescent="0.45">
      <c r="A215" s="50">
        <v>213</v>
      </c>
      <c r="B215" s="100">
        <f>'Calcul ET0'!K229</f>
        <v>3.5713754408215843</v>
      </c>
    </row>
    <row r="216" spans="1:2" x14ac:dyDescent="0.45">
      <c r="A216" s="50">
        <v>214</v>
      </c>
      <c r="B216" s="100">
        <f>'Calcul ET0'!K230</f>
        <v>4.1360121961514897</v>
      </c>
    </row>
    <row r="217" spans="1:2" x14ac:dyDescent="0.45">
      <c r="A217" s="62">
        <v>215</v>
      </c>
      <c r="B217" s="100">
        <f>'Calcul ET0'!K231</f>
        <v>2.8637744555847999</v>
      </c>
    </row>
    <row r="218" spans="1:2" x14ac:dyDescent="0.45">
      <c r="A218" s="50">
        <v>216</v>
      </c>
      <c r="B218" s="100">
        <f>'Calcul ET0'!K232</f>
        <v>3.8549744265522907</v>
      </c>
    </row>
    <row r="219" spans="1:2" x14ac:dyDescent="0.45">
      <c r="A219" s="50">
        <v>217</v>
      </c>
      <c r="B219" s="100">
        <f>'Calcul ET0'!K233</f>
        <v>3.5692642366860361</v>
      </c>
    </row>
    <row r="220" spans="1:2" x14ac:dyDescent="0.45">
      <c r="A220" s="62">
        <v>218</v>
      </c>
      <c r="B220" s="100">
        <f>'Calcul ET0'!K234</f>
        <v>4.2575765094072908</v>
      </c>
    </row>
    <row r="221" spans="1:2" x14ac:dyDescent="0.45">
      <c r="A221" s="50">
        <v>219</v>
      </c>
      <c r="B221" s="100">
        <f>'Calcul ET0'!K235</f>
        <v>5.912111459866674</v>
      </c>
    </row>
    <row r="222" spans="1:2" x14ac:dyDescent="0.45">
      <c r="A222" s="50">
        <v>220</v>
      </c>
      <c r="B222" s="100">
        <f>'Calcul ET0'!K236</f>
        <v>3.2525467678660238</v>
      </c>
    </row>
    <row r="223" spans="1:2" x14ac:dyDescent="0.45">
      <c r="A223" s="62">
        <v>221</v>
      </c>
      <c r="B223" s="100">
        <f>'Calcul ET0'!K237</f>
        <v>3.0056736941653344</v>
      </c>
    </row>
    <row r="224" spans="1:2" x14ac:dyDescent="0.45">
      <c r="A224" s="50">
        <v>222</v>
      </c>
      <c r="B224" s="100">
        <f>'Calcul ET0'!K238</f>
        <v>2.6383977713097395</v>
      </c>
    </row>
    <row r="225" spans="1:2" x14ac:dyDescent="0.45">
      <c r="A225" s="50">
        <v>223</v>
      </c>
      <c r="B225" s="100">
        <f>'Calcul ET0'!K239</f>
        <v>2.9725721016534865</v>
      </c>
    </row>
    <row r="226" spans="1:2" x14ac:dyDescent="0.45">
      <c r="A226" s="62">
        <v>224</v>
      </c>
      <c r="B226" s="100">
        <f>'Calcul ET0'!K240</f>
        <v>2.8805627411300736</v>
      </c>
    </row>
    <row r="227" spans="1:2" x14ac:dyDescent="0.45">
      <c r="A227" s="50">
        <v>225</v>
      </c>
      <c r="B227" s="100">
        <f>'Calcul ET0'!K241</f>
        <v>3.6086222089292184</v>
      </c>
    </row>
    <row r="228" spans="1:2" x14ac:dyDescent="0.45">
      <c r="A228" s="50">
        <v>226</v>
      </c>
      <c r="B228" s="100">
        <f>'Calcul ET0'!K242</f>
        <v>4.3213823051837155</v>
      </c>
    </row>
    <row r="229" spans="1:2" x14ac:dyDescent="0.45">
      <c r="A229" s="62">
        <v>227</v>
      </c>
      <c r="B229" s="100">
        <f>'Calcul ET0'!K243</f>
        <v>5.0339557836306446</v>
      </c>
    </row>
    <row r="230" spans="1:2" x14ac:dyDescent="0.45">
      <c r="A230" s="50">
        <v>228</v>
      </c>
      <c r="B230" s="100">
        <f>'Calcul ET0'!K244</f>
        <v>4.3008027963399806</v>
      </c>
    </row>
    <row r="231" spans="1:2" x14ac:dyDescent="0.45">
      <c r="A231" s="50">
        <v>229</v>
      </c>
      <c r="B231" s="100">
        <f>'Calcul ET0'!K245</f>
        <v>3.7142564519210293</v>
      </c>
    </row>
    <row r="232" spans="1:2" x14ac:dyDescent="0.45">
      <c r="A232" s="62">
        <v>230</v>
      </c>
      <c r="B232" s="100">
        <f>'Calcul ET0'!K246</f>
        <v>3.7570749956001404</v>
      </c>
    </row>
    <row r="233" spans="1:2" x14ac:dyDescent="0.45">
      <c r="A233" s="50">
        <v>231</v>
      </c>
      <c r="B233" s="100">
        <f>'Calcul ET0'!K247</f>
        <v>4.1431016714262014</v>
      </c>
    </row>
    <row r="234" spans="1:2" x14ac:dyDescent="0.45">
      <c r="A234" s="50">
        <v>232</v>
      </c>
      <c r="B234" s="100">
        <f>'Calcul ET0'!K248</f>
        <v>3.899264096994032</v>
      </c>
    </row>
    <row r="235" spans="1:2" x14ac:dyDescent="0.45">
      <c r="A235" s="62">
        <v>233</v>
      </c>
      <c r="B235" s="100">
        <f>'Calcul ET0'!K249</f>
        <v>3.4484725654847499</v>
      </c>
    </row>
    <row r="236" spans="1:2" x14ac:dyDescent="0.45">
      <c r="A236" s="50">
        <v>234</v>
      </c>
      <c r="B236" s="100">
        <f>'Calcul ET0'!K250</f>
        <v>1.9234637599923763</v>
      </c>
    </row>
    <row r="237" spans="1:2" x14ac:dyDescent="0.45">
      <c r="A237" s="50">
        <v>235</v>
      </c>
      <c r="B237" s="100">
        <f>'Calcul ET0'!K251</f>
        <v>1.6155400672050486</v>
      </c>
    </row>
    <row r="238" spans="1:2" x14ac:dyDescent="0.45">
      <c r="A238" s="62">
        <v>236</v>
      </c>
      <c r="B238" s="100">
        <f>'Calcul ET0'!K252</f>
        <v>0.86057628217503135</v>
      </c>
    </row>
    <row r="239" spans="1:2" x14ac:dyDescent="0.45">
      <c r="A239" s="50">
        <v>237</v>
      </c>
      <c r="B239" s="100">
        <f>'Calcul ET0'!K253</f>
        <v>2.159978385670227</v>
      </c>
    </row>
    <row r="240" spans="1:2" x14ac:dyDescent="0.45">
      <c r="A240" s="50">
        <v>238</v>
      </c>
      <c r="B240" s="100">
        <f>'Calcul ET0'!K254</f>
        <v>2.1853402491607805</v>
      </c>
    </row>
    <row r="241" spans="1:2" x14ac:dyDescent="0.45">
      <c r="A241" s="62">
        <v>239</v>
      </c>
      <c r="B241" s="100">
        <f>'Calcul ET0'!K255</f>
        <v>1.8617947236244952</v>
      </c>
    </row>
    <row r="242" spans="1:2" x14ac:dyDescent="0.45">
      <c r="A242" s="50">
        <v>240</v>
      </c>
      <c r="B242" s="100">
        <f>'Calcul ET0'!K256</f>
        <v>2.0058622137973576</v>
      </c>
    </row>
    <row r="243" spans="1:2" x14ac:dyDescent="0.45">
      <c r="A243" s="50">
        <v>241</v>
      </c>
      <c r="B243" s="100">
        <f>'Calcul ET0'!K257</f>
        <v>2.4823076626032621</v>
      </c>
    </row>
    <row r="244" spans="1:2" x14ac:dyDescent="0.45">
      <c r="A244" s="62">
        <v>242</v>
      </c>
      <c r="B244" s="100">
        <f>'Calcul ET0'!K258</f>
        <v>2.7259161202093587</v>
      </c>
    </row>
    <row r="245" spans="1:2" x14ac:dyDescent="0.45">
      <c r="A245" s="50">
        <v>243</v>
      </c>
      <c r="B245" s="100">
        <f>'Calcul ET0'!K259</f>
        <v>2.3081610123574365</v>
      </c>
    </row>
    <row r="246" spans="1:2" x14ac:dyDescent="0.45">
      <c r="A246" s="50">
        <v>244</v>
      </c>
      <c r="B246" s="100">
        <f>'Calcul ET0'!K260</f>
        <v>2.4279137340564945</v>
      </c>
    </row>
    <row r="247" spans="1:2" x14ac:dyDescent="0.45">
      <c r="A247" s="62">
        <v>245</v>
      </c>
      <c r="B247" s="100">
        <f>'Calcul ET0'!K261</f>
        <v>2.87396293121046</v>
      </c>
    </row>
    <row r="248" spans="1:2" x14ac:dyDescent="0.45">
      <c r="A248" s="50">
        <v>246</v>
      </c>
      <c r="B248" s="100">
        <f>'Calcul ET0'!K262</f>
        <v>3.0577442486807365</v>
      </c>
    </row>
    <row r="249" spans="1:2" x14ac:dyDescent="0.45">
      <c r="A249" s="50">
        <v>247</v>
      </c>
      <c r="B249" s="100">
        <f>'Calcul ET0'!K263</f>
        <v>2.6384375109685889</v>
      </c>
    </row>
    <row r="250" spans="1:2" x14ac:dyDescent="0.45">
      <c r="A250" s="62">
        <v>248</v>
      </c>
      <c r="B250" s="100">
        <f>'Calcul ET0'!K264</f>
        <v>2.1915588172917251</v>
      </c>
    </row>
    <row r="251" spans="1:2" x14ac:dyDescent="0.45">
      <c r="A251" s="50">
        <v>249</v>
      </c>
      <c r="B251" s="100">
        <f>'Calcul ET0'!K265</f>
        <v>2.4653118703544155</v>
      </c>
    </row>
    <row r="252" spans="1:2" x14ac:dyDescent="0.45">
      <c r="A252" s="50">
        <v>250</v>
      </c>
      <c r="B252" s="100">
        <f>'Calcul ET0'!K266</f>
        <v>2.248291998329762</v>
      </c>
    </row>
    <row r="253" spans="1:2" x14ac:dyDescent="0.45">
      <c r="A253" s="62">
        <v>251</v>
      </c>
      <c r="B253" s="100">
        <f>'Calcul ET0'!K267</f>
        <v>1.8523447126057258</v>
      </c>
    </row>
    <row r="254" spans="1:2" x14ac:dyDescent="0.45">
      <c r="A254" s="50">
        <v>252</v>
      </c>
      <c r="B254" s="100">
        <f>'Calcul ET0'!K268</f>
        <v>1.6033376260117747</v>
      </c>
    </row>
    <row r="255" spans="1:2" x14ac:dyDescent="0.45">
      <c r="A255" s="50">
        <v>253</v>
      </c>
      <c r="B255" s="100">
        <f>'Calcul ET0'!K269</f>
        <v>1.8690010322777906</v>
      </c>
    </row>
    <row r="256" spans="1:2" x14ac:dyDescent="0.45">
      <c r="A256" s="62">
        <v>254</v>
      </c>
      <c r="B256" s="100">
        <f>'Calcul ET0'!K270</f>
        <v>1.6052973437866804</v>
      </c>
    </row>
    <row r="257" spans="1:2" x14ac:dyDescent="0.45">
      <c r="A257" s="50">
        <v>255</v>
      </c>
      <c r="B257" s="100">
        <f>'Calcul ET0'!K271</f>
        <v>1.813691856571515</v>
      </c>
    </row>
    <row r="258" spans="1:2" x14ac:dyDescent="0.45">
      <c r="A258" s="50">
        <v>256</v>
      </c>
      <c r="B258" s="100">
        <f>'Calcul ET0'!K272</f>
        <v>1.9808092191458517</v>
      </c>
    </row>
    <row r="259" spans="1:2" x14ac:dyDescent="0.45">
      <c r="A259" s="62">
        <v>257</v>
      </c>
      <c r="B259" s="100">
        <f>'Calcul ET0'!K273</f>
        <v>1.5418645571747147</v>
      </c>
    </row>
    <row r="260" spans="1:2" x14ac:dyDescent="0.45">
      <c r="A260" s="50">
        <v>258</v>
      </c>
      <c r="B260" s="100">
        <f>'Calcul ET0'!K274</f>
        <v>1.251981306155117</v>
      </c>
    </row>
    <row r="261" spans="1:2" x14ac:dyDescent="0.45">
      <c r="A261" s="50">
        <v>259</v>
      </c>
      <c r="B261" s="100">
        <f>'Calcul ET0'!K275</f>
        <v>1.4721280175335105</v>
      </c>
    </row>
    <row r="262" spans="1:2" x14ac:dyDescent="0.45">
      <c r="A262" s="62">
        <v>260</v>
      </c>
      <c r="B262" s="100">
        <f>'Calcul ET0'!K276</f>
        <v>1.2039235733370321</v>
      </c>
    </row>
    <row r="263" spans="1:2" x14ac:dyDescent="0.45">
      <c r="A263" s="50">
        <v>261</v>
      </c>
      <c r="B263" s="100">
        <f>'Calcul ET0'!K277</f>
        <v>1.6399150408756424</v>
      </c>
    </row>
    <row r="264" spans="1:2" x14ac:dyDescent="0.45">
      <c r="A264" s="50">
        <v>262</v>
      </c>
      <c r="B264" s="100">
        <f>'Calcul ET0'!K278</f>
        <v>1.3493107474275998</v>
      </c>
    </row>
    <row r="265" spans="1:2" x14ac:dyDescent="0.45">
      <c r="A265" s="62">
        <v>263</v>
      </c>
      <c r="B265" s="100">
        <f>'Calcul ET0'!K279</f>
        <v>1.5625422998973462</v>
      </c>
    </row>
    <row r="266" spans="1:2" x14ac:dyDescent="0.45">
      <c r="A266" s="50">
        <v>264</v>
      </c>
      <c r="B266" s="100">
        <f>'Calcul ET0'!K280</f>
        <v>1.5845708290799434</v>
      </c>
    </row>
    <row r="267" spans="1:2" x14ac:dyDescent="0.45">
      <c r="A267" s="50">
        <v>265</v>
      </c>
      <c r="B267" s="100">
        <f>'Calcul ET0'!K281</f>
        <v>1.0449982447480084</v>
      </c>
    </row>
    <row r="268" spans="1:2" x14ac:dyDescent="0.45">
      <c r="A268" s="62">
        <v>266</v>
      </c>
      <c r="B268" s="100">
        <f>'Calcul ET0'!K282</f>
        <v>1.2310685965945474</v>
      </c>
    </row>
    <row r="269" spans="1:2" x14ac:dyDescent="0.45">
      <c r="A269" s="50">
        <v>267</v>
      </c>
      <c r="B269" s="100">
        <f>'Calcul ET0'!K283</f>
        <v>1.1081029146965029</v>
      </c>
    </row>
    <row r="270" spans="1:2" x14ac:dyDescent="0.45">
      <c r="A270" s="50">
        <v>268</v>
      </c>
      <c r="B270" s="100">
        <f>'Calcul ET0'!K284</f>
        <v>1.4499080032441447</v>
      </c>
    </row>
    <row r="271" spans="1:2" x14ac:dyDescent="0.45">
      <c r="A271" s="62">
        <v>269</v>
      </c>
      <c r="B271" s="100">
        <f>'Calcul ET0'!K285</f>
        <v>1.7791614570456595</v>
      </c>
    </row>
    <row r="272" spans="1:2" x14ac:dyDescent="0.45">
      <c r="A272" s="50">
        <v>270</v>
      </c>
      <c r="B272" s="100">
        <f>'Calcul ET0'!K286</f>
        <v>0.82206184666252158</v>
      </c>
    </row>
    <row r="273" spans="1:2" x14ac:dyDescent="0.45">
      <c r="A273" s="50">
        <v>271</v>
      </c>
      <c r="B273" s="100">
        <f>'Calcul ET0'!K287</f>
        <v>0.69272307330618799</v>
      </c>
    </row>
    <row r="274" spans="1:2" x14ac:dyDescent="0.45">
      <c r="A274" s="62">
        <v>272</v>
      </c>
      <c r="B274" s="100">
        <f>'Calcul ET0'!K288</f>
        <v>0.83281804418843852</v>
      </c>
    </row>
    <row r="275" spans="1:2" x14ac:dyDescent="0.45">
      <c r="A275" s="50">
        <v>273</v>
      </c>
      <c r="B275" s="100">
        <f>'Calcul ET0'!K289</f>
        <v>0.68236770492735066</v>
      </c>
    </row>
    <row r="276" spans="1:2" x14ac:dyDescent="0.45">
      <c r="A276" s="50">
        <v>274</v>
      </c>
      <c r="B276" s="100">
        <f>'Calcul ET0'!K290</f>
        <v>0.8619263709491759</v>
      </c>
    </row>
    <row r="277" spans="1:2" x14ac:dyDescent="0.45">
      <c r="A277" s="62">
        <v>275</v>
      </c>
      <c r="B277" s="100">
        <f>'Calcul ET0'!K291</f>
        <v>0.75960980208655304</v>
      </c>
    </row>
    <row r="278" spans="1:2" x14ac:dyDescent="0.45">
      <c r="A278" s="50">
        <v>276</v>
      </c>
      <c r="B278" s="100">
        <f>'Calcul ET0'!K292</f>
        <v>1.3316348742276252</v>
      </c>
    </row>
    <row r="279" spans="1:2" x14ac:dyDescent="0.45">
      <c r="A279" s="50">
        <v>277</v>
      </c>
      <c r="B279" s="100">
        <f>'Calcul ET0'!K293</f>
        <v>0.85492340564372327</v>
      </c>
    </row>
    <row r="280" spans="1:2" x14ac:dyDescent="0.45">
      <c r="A280" s="62">
        <v>278</v>
      </c>
      <c r="B280" s="100">
        <f>'Calcul ET0'!K294</f>
        <v>0.89505669084881767</v>
      </c>
    </row>
    <row r="281" spans="1:2" x14ac:dyDescent="0.45">
      <c r="A281" s="50">
        <v>279</v>
      </c>
      <c r="B281" s="100">
        <f>'Calcul ET0'!K295</f>
        <v>0.72094171320118861</v>
      </c>
    </row>
    <row r="282" spans="1:2" x14ac:dyDescent="0.45">
      <c r="A282" s="50">
        <v>280</v>
      </c>
      <c r="B282" s="100">
        <f>'Calcul ET0'!K296</f>
        <v>0.65584788390373827</v>
      </c>
    </row>
    <row r="283" spans="1:2" x14ac:dyDescent="0.45">
      <c r="A283" s="62">
        <v>281</v>
      </c>
      <c r="B283" s="100">
        <f>'Calcul ET0'!K297</f>
        <v>0.64482280913446033</v>
      </c>
    </row>
    <row r="284" spans="1:2" x14ac:dyDescent="0.45">
      <c r="A284" s="50">
        <v>282</v>
      </c>
      <c r="B284" s="100">
        <f>'Calcul ET0'!K298</f>
        <v>0.8407398052663857</v>
      </c>
    </row>
    <row r="285" spans="1:2" x14ac:dyDescent="0.45">
      <c r="A285" s="50">
        <v>283</v>
      </c>
      <c r="B285" s="100">
        <f>'Calcul ET0'!K299</f>
        <v>0.58685200217977618</v>
      </c>
    </row>
    <row r="286" spans="1:2" x14ac:dyDescent="0.45">
      <c r="A286" s="62">
        <v>284</v>
      </c>
      <c r="B286" s="100">
        <f>'Calcul ET0'!K300</f>
        <v>0.70453374981658456</v>
      </c>
    </row>
    <row r="287" spans="1:2" x14ac:dyDescent="0.45">
      <c r="A287" s="50">
        <v>285</v>
      </c>
      <c r="B287" s="100">
        <f>'Calcul ET0'!K301</f>
        <v>0.64685098554081288</v>
      </c>
    </row>
    <row r="288" spans="1:2" x14ac:dyDescent="0.45">
      <c r="A288" s="50">
        <v>286</v>
      </c>
      <c r="B288" s="100">
        <f>'Calcul ET0'!K302</f>
        <v>0.60371983810598495</v>
      </c>
    </row>
    <row r="289" spans="1:2" x14ac:dyDescent="0.45">
      <c r="A289" s="62">
        <v>287</v>
      </c>
      <c r="B289" s="100">
        <f>'Calcul ET0'!K303</f>
        <v>0.76175895443408037</v>
      </c>
    </row>
    <row r="290" spans="1:2" x14ac:dyDescent="0.45">
      <c r="A290" s="50">
        <v>288</v>
      </c>
      <c r="B290" s="100">
        <f>'Calcul ET0'!K304</f>
        <v>0.54056691509302346</v>
      </c>
    </row>
    <row r="291" spans="1:2" x14ac:dyDescent="0.45">
      <c r="A291" s="50">
        <v>289</v>
      </c>
      <c r="B291" s="100">
        <f>'Calcul ET0'!K305</f>
        <v>0.81053985757706981</v>
      </c>
    </row>
    <row r="292" spans="1:2" x14ac:dyDescent="0.45">
      <c r="A292" s="62">
        <v>290</v>
      </c>
      <c r="B292" s="100">
        <f>'Calcul ET0'!K306</f>
        <v>0.38681514330318223</v>
      </c>
    </row>
    <row r="293" spans="1:2" x14ac:dyDescent="0.45">
      <c r="A293" s="50">
        <v>291</v>
      </c>
      <c r="B293" s="100">
        <f>'Calcul ET0'!K307</f>
        <v>0.52078411302934413</v>
      </c>
    </row>
    <row r="294" spans="1:2" x14ac:dyDescent="0.45">
      <c r="A294" s="50">
        <v>292</v>
      </c>
      <c r="B294" s="100">
        <f>'Calcul ET0'!K308</f>
        <v>0.70786931309526213</v>
      </c>
    </row>
    <row r="295" spans="1:2" x14ac:dyDescent="0.45">
      <c r="A295" s="62">
        <v>293</v>
      </c>
      <c r="B295" s="100">
        <f>'Calcul ET0'!K309</f>
        <v>0.49741925464227299</v>
      </c>
    </row>
    <row r="296" spans="1:2" x14ac:dyDescent="0.45">
      <c r="A296" s="50">
        <v>294</v>
      </c>
      <c r="B296" s="100">
        <f>'Calcul ET0'!K310</f>
        <v>0.7172853294575301</v>
      </c>
    </row>
    <row r="297" spans="1:2" x14ac:dyDescent="0.45">
      <c r="A297" s="50">
        <v>295</v>
      </c>
      <c r="B297" s="100">
        <f>'Calcul ET0'!K311</f>
        <v>0.36503435044092541</v>
      </c>
    </row>
    <row r="298" spans="1:2" x14ac:dyDescent="0.45">
      <c r="A298" s="62">
        <v>296</v>
      </c>
      <c r="B298" s="100">
        <f>'Calcul ET0'!K312</f>
        <v>0.48890557938999912</v>
      </c>
    </row>
    <row r="299" spans="1:2" x14ac:dyDescent="0.45">
      <c r="A299" s="50">
        <v>297</v>
      </c>
      <c r="B299" s="100">
        <f>'Calcul ET0'!K313</f>
        <v>0.61547667978562159</v>
      </c>
    </row>
    <row r="300" spans="1:2" x14ac:dyDescent="0.45">
      <c r="A300" s="50">
        <v>298</v>
      </c>
      <c r="B300" s="100">
        <f>'Calcul ET0'!K314</f>
        <v>0.45043435730205306</v>
      </c>
    </row>
    <row r="301" spans="1:2" x14ac:dyDescent="0.45">
      <c r="A301" s="62">
        <v>299</v>
      </c>
      <c r="B301" s="100">
        <f>'Calcul ET0'!K315</f>
        <v>0.65276274898038167</v>
      </c>
    </row>
    <row r="302" spans="1:2" x14ac:dyDescent="0.45">
      <c r="A302" s="50">
        <v>300</v>
      </c>
      <c r="B302" s="100">
        <f>'Calcul ET0'!K316</f>
        <v>0.42183194170141269</v>
      </c>
    </row>
    <row r="303" spans="1:2" x14ac:dyDescent="0.45">
      <c r="A303" s="50">
        <v>301</v>
      </c>
      <c r="B303" s="100">
        <f>'Calcul ET0'!K317</f>
        <v>0.60119242412492713</v>
      </c>
    </row>
    <row r="304" spans="1:2" x14ac:dyDescent="0.45">
      <c r="A304" s="62">
        <v>302</v>
      </c>
      <c r="B304" s="100">
        <f>'Calcul ET0'!K318</f>
        <v>0.33551818922939419</v>
      </c>
    </row>
    <row r="305" spans="1:2" x14ac:dyDescent="0.45">
      <c r="A305" s="50">
        <v>303</v>
      </c>
      <c r="B305" s="100">
        <f>'Calcul ET0'!K319</f>
        <v>0.39712810740335802</v>
      </c>
    </row>
    <row r="306" spans="1:2" x14ac:dyDescent="0.45">
      <c r="A306" s="50">
        <v>304</v>
      </c>
      <c r="B306" s="100">
        <f>'Calcul ET0'!K320</f>
        <v>0.61117228885025388</v>
      </c>
    </row>
    <row r="307" spans="1:2" x14ac:dyDescent="0.45">
      <c r="A307" s="62">
        <v>305</v>
      </c>
      <c r="B307" s="100">
        <f>'Calcul ET0'!K321</f>
        <v>0.40130800042205844</v>
      </c>
    </row>
    <row r="308" spans="1:2" x14ac:dyDescent="0.45">
      <c r="A308" s="50">
        <v>306</v>
      </c>
      <c r="B308" s="100">
        <f>'Calcul ET0'!K322</f>
        <v>0.63195397457539282</v>
      </c>
    </row>
    <row r="309" spans="1:2" x14ac:dyDescent="0.45">
      <c r="A309" s="50">
        <v>307</v>
      </c>
      <c r="B309" s="100">
        <f>'Calcul ET0'!K323</f>
        <v>0.2035892638233596</v>
      </c>
    </row>
    <row r="310" spans="1:2" x14ac:dyDescent="0.45">
      <c r="A310" s="62">
        <v>308</v>
      </c>
      <c r="B310" s="100">
        <f>'Calcul ET0'!K324</f>
        <v>0.34631457330408538</v>
      </c>
    </row>
    <row r="311" spans="1:2" x14ac:dyDescent="0.45">
      <c r="A311" s="50">
        <v>309</v>
      </c>
      <c r="B311" s="100">
        <f>'Calcul ET0'!K325</f>
        <v>0.58525353179628947</v>
      </c>
    </row>
    <row r="312" spans="1:2" x14ac:dyDescent="0.45">
      <c r="A312" s="50">
        <v>310</v>
      </c>
      <c r="B312" s="100">
        <f>'Calcul ET0'!K326</f>
        <v>0.35935935324935886</v>
      </c>
    </row>
    <row r="313" spans="1:2" x14ac:dyDescent="0.45">
      <c r="A313" s="62">
        <v>311</v>
      </c>
      <c r="B313" s="100">
        <f>'Calcul ET0'!K327</f>
        <v>0.44553374016286612</v>
      </c>
    </row>
    <row r="314" spans="1:2" x14ac:dyDescent="0.45">
      <c r="A314" s="50">
        <v>312</v>
      </c>
      <c r="B314" s="100">
        <f>'Calcul ET0'!K328</f>
        <v>0.32042539622274868</v>
      </c>
    </row>
    <row r="315" spans="1:2" x14ac:dyDescent="0.45">
      <c r="A315" s="50">
        <v>313</v>
      </c>
      <c r="B315" s="100">
        <f>'Calcul ET0'!K329</f>
        <v>0.50051756131621783</v>
      </c>
    </row>
    <row r="316" spans="1:2" x14ac:dyDescent="0.45">
      <c r="A316" s="62">
        <v>314</v>
      </c>
      <c r="B316" s="100">
        <f>'Calcul ET0'!K330</f>
        <v>0.13822179706428805</v>
      </c>
    </row>
    <row r="317" spans="1:2" x14ac:dyDescent="0.45">
      <c r="A317" s="50">
        <v>315</v>
      </c>
      <c r="B317" s="100">
        <f>'Calcul ET0'!K331</f>
        <v>0.46082753473479809</v>
      </c>
    </row>
    <row r="318" spans="1:2" x14ac:dyDescent="0.45">
      <c r="A318" s="50">
        <v>316</v>
      </c>
      <c r="B318" s="100">
        <f>'Calcul ET0'!K332</f>
        <v>0.6359403476843738</v>
      </c>
    </row>
    <row r="319" spans="1:2" x14ac:dyDescent="0.45">
      <c r="A319" s="62">
        <v>317</v>
      </c>
      <c r="B319" s="100">
        <f>'Calcul ET0'!K333</f>
        <v>0.30620262848465229</v>
      </c>
    </row>
    <row r="320" spans="1:2" x14ac:dyDescent="0.45">
      <c r="A320" s="50">
        <v>318</v>
      </c>
      <c r="B320" s="100">
        <f>'Calcul ET0'!K334</f>
        <v>0.19148212881270099</v>
      </c>
    </row>
    <row r="321" spans="1:2" x14ac:dyDescent="0.45">
      <c r="A321" s="50">
        <v>319</v>
      </c>
      <c r="B321" s="100">
        <f>'Calcul ET0'!K335</f>
        <v>0.37872282791032419</v>
      </c>
    </row>
    <row r="322" spans="1:2" x14ac:dyDescent="0.45">
      <c r="A322" s="62">
        <v>320</v>
      </c>
      <c r="B322" s="100">
        <f>'Calcul ET0'!K336</f>
        <v>9.1324741091594233E-2</v>
      </c>
    </row>
    <row r="323" spans="1:2" x14ac:dyDescent="0.45">
      <c r="A323" s="50">
        <v>321</v>
      </c>
      <c r="B323" s="100">
        <f>'Calcul ET0'!K337</f>
        <v>0.1555992547236239</v>
      </c>
    </row>
    <row r="324" spans="1:2" x14ac:dyDescent="0.45">
      <c r="A324" s="50">
        <v>322</v>
      </c>
      <c r="B324" s="100">
        <f>'Calcul ET0'!K338</f>
        <v>0.4153182911476701</v>
      </c>
    </row>
    <row r="325" spans="1:2" x14ac:dyDescent="0.45">
      <c r="A325" s="62">
        <v>323</v>
      </c>
      <c r="B325" s="100">
        <f>'Calcul ET0'!K339</f>
        <v>0.40077699544609413</v>
      </c>
    </row>
    <row r="326" spans="1:2" x14ac:dyDescent="0.45">
      <c r="A326" s="50">
        <v>324</v>
      </c>
      <c r="B326" s="100">
        <f>'Calcul ET0'!K340</f>
        <v>0.42086436123591675</v>
      </c>
    </row>
    <row r="327" spans="1:2" x14ac:dyDescent="0.45">
      <c r="A327" s="50">
        <v>325</v>
      </c>
      <c r="B327" s="100">
        <f>'Calcul ET0'!K341</f>
        <v>0.30353827619574081</v>
      </c>
    </row>
    <row r="328" spans="1:2" x14ac:dyDescent="0.45">
      <c r="A328" s="62">
        <v>326</v>
      </c>
      <c r="B328" s="100">
        <f>'Calcul ET0'!K342</f>
        <v>0.24187526677702675</v>
      </c>
    </row>
    <row r="329" spans="1:2" x14ac:dyDescent="0.45">
      <c r="A329" s="50">
        <v>327</v>
      </c>
      <c r="B329" s="100">
        <f>'Calcul ET0'!K343</f>
        <v>2.0367665537277403E-2</v>
      </c>
    </row>
    <row r="330" spans="1:2" x14ac:dyDescent="0.45">
      <c r="A330" s="50">
        <v>328</v>
      </c>
      <c r="B330" s="100">
        <f>'Calcul ET0'!K344</f>
        <v>0.12657974956564153</v>
      </c>
    </row>
    <row r="331" spans="1:2" x14ac:dyDescent="0.45">
      <c r="A331" s="62">
        <v>329</v>
      </c>
      <c r="B331" s="100">
        <f>'Calcul ET0'!K345</f>
        <v>0.14885668939892197</v>
      </c>
    </row>
    <row r="332" spans="1:2" x14ac:dyDescent="0.45">
      <c r="A332" s="50">
        <v>330</v>
      </c>
      <c r="B332" s="100">
        <f>'Calcul ET0'!K346</f>
        <v>5.2922446976151574E-2</v>
      </c>
    </row>
    <row r="333" spans="1:2" x14ac:dyDescent="0.45">
      <c r="A333" s="50">
        <v>331</v>
      </c>
      <c r="B333" s="100">
        <f>'Calcul ET0'!K347</f>
        <v>0.13780387439636135</v>
      </c>
    </row>
    <row r="334" spans="1:2" x14ac:dyDescent="0.45">
      <c r="A334" s="62">
        <v>332</v>
      </c>
      <c r="B334" s="100">
        <f>'Calcul ET0'!K348</f>
        <v>8.4054385012370336E-2</v>
      </c>
    </row>
    <row r="335" spans="1:2" x14ac:dyDescent="0.45">
      <c r="A335" s="50">
        <v>333</v>
      </c>
      <c r="B335" s="100">
        <f>'Calcul ET0'!K349</f>
        <v>2.2949652706643411E-2</v>
      </c>
    </row>
    <row r="336" spans="1:2" x14ac:dyDescent="0.45">
      <c r="A336" s="50">
        <v>334</v>
      </c>
      <c r="B336" s="100">
        <f>'Calcul ET0'!K350</f>
        <v>0.11750477953603035</v>
      </c>
    </row>
    <row r="337" spans="1:2" x14ac:dyDescent="0.45">
      <c r="A337" s="62">
        <v>335</v>
      </c>
      <c r="B337" s="100">
        <f>'Calcul ET0'!K351</f>
        <v>0.33959197497557303</v>
      </c>
    </row>
    <row r="338" spans="1:2" x14ac:dyDescent="0.45">
      <c r="A338" s="50">
        <v>336</v>
      </c>
      <c r="B338" s="100">
        <f>'Calcul ET0'!K352</f>
        <v>4.662891456530182E-2</v>
      </c>
    </row>
    <row r="339" spans="1:2" x14ac:dyDescent="0.45">
      <c r="A339" s="50">
        <v>337</v>
      </c>
      <c r="B339" s="100">
        <f>'Calcul ET0'!K353</f>
        <v>0.39327571379270787</v>
      </c>
    </row>
    <row r="340" spans="1:2" x14ac:dyDescent="0.45">
      <c r="A340" s="62">
        <v>338</v>
      </c>
      <c r="B340" s="100">
        <f>'Calcul ET0'!K354</f>
        <v>7.5279519402404155E-2</v>
      </c>
    </row>
    <row r="341" spans="1:2" x14ac:dyDescent="0.45">
      <c r="A341" s="50">
        <v>339</v>
      </c>
      <c r="B341" s="100">
        <f>'Calcul ET0'!K355</f>
        <v>0.38829118166579069</v>
      </c>
    </row>
    <row r="342" spans="1:2" x14ac:dyDescent="0.45">
      <c r="A342" s="50">
        <v>340</v>
      </c>
      <c r="B342" s="100">
        <f>'Calcul ET0'!K356</f>
        <v>0.36465542798350259</v>
      </c>
    </row>
    <row r="343" spans="1:2" x14ac:dyDescent="0.45">
      <c r="A343" s="62">
        <v>341</v>
      </c>
      <c r="B343" s="100">
        <f>'Calcul ET0'!K357</f>
        <v>0.25784561800491995</v>
      </c>
    </row>
    <row r="344" spans="1:2" x14ac:dyDescent="0.45">
      <c r="A344" s="50">
        <v>342</v>
      </c>
      <c r="B344" s="100">
        <f>'Calcul ET0'!K358</f>
        <v>0.50514982055491686</v>
      </c>
    </row>
    <row r="345" spans="1:2" x14ac:dyDescent="0.45">
      <c r="A345" s="50">
        <v>343</v>
      </c>
      <c r="B345" s="100">
        <f>'Calcul ET0'!K359</f>
        <v>5.6979133521347355E-2</v>
      </c>
    </row>
    <row r="346" spans="1:2" x14ac:dyDescent="0.45">
      <c r="A346" s="62">
        <v>344</v>
      </c>
      <c r="B346" s="100">
        <f>'Calcul ET0'!K360</f>
        <v>0.71739998775834912</v>
      </c>
    </row>
    <row r="347" spans="1:2" x14ac:dyDescent="0.45">
      <c r="A347" s="50">
        <v>345</v>
      </c>
      <c r="B347" s="100">
        <f>'Calcul ET0'!K361</f>
        <v>0.43432817695786724</v>
      </c>
    </row>
    <row r="348" spans="1:2" x14ac:dyDescent="0.45">
      <c r="A348" s="50">
        <v>346</v>
      </c>
      <c r="B348" s="100">
        <f>'Calcul ET0'!K362</f>
        <v>0.26433028550422266</v>
      </c>
    </row>
    <row r="349" spans="1:2" x14ac:dyDescent="0.45">
      <c r="A349" s="62">
        <v>347</v>
      </c>
      <c r="B349" s="100">
        <f>'Calcul ET0'!K363</f>
        <v>0.212978120472681</v>
      </c>
    </row>
    <row r="350" spans="1:2" x14ac:dyDescent="0.45">
      <c r="A350" s="50">
        <v>348</v>
      </c>
      <c r="B350" s="100">
        <f>'Calcul ET0'!K364</f>
        <v>0.26227526889112929</v>
      </c>
    </row>
    <row r="351" spans="1:2" x14ac:dyDescent="0.45">
      <c r="A351" s="50">
        <v>349</v>
      </c>
      <c r="B351" s="100">
        <f>'Calcul ET0'!K365</f>
        <v>0.27179918755250038</v>
      </c>
    </row>
    <row r="352" spans="1:2" x14ac:dyDescent="0.45">
      <c r="A352" s="62">
        <v>350</v>
      </c>
      <c r="B352" s="100">
        <f>'Calcul ET0'!K366</f>
        <v>0.45903111261128049</v>
      </c>
    </row>
    <row r="353" spans="1:2" x14ac:dyDescent="0.45">
      <c r="A353" s="50">
        <v>351</v>
      </c>
      <c r="B353" s="100">
        <f>'Calcul ET0'!K367</f>
        <v>0.24702986086637371</v>
      </c>
    </row>
    <row r="354" spans="1:2" x14ac:dyDescent="0.45">
      <c r="A354" s="50">
        <v>352</v>
      </c>
      <c r="B354" s="100">
        <f>'Calcul ET0'!K368</f>
        <v>0.20192498568455056</v>
      </c>
    </row>
    <row r="355" spans="1:2" x14ac:dyDescent="0.45">
      <c r="A355" s="62">
        <v>353</v>
      </c>
      <c r="B355" s="100">
        <f>'Calcul ET0'!K369</f>
        <v>0.16078374184253066</v>
      </c>
    </row>
    <row r="356" spans="1:2" x14ac:dyDescent="0.45">
      <c r="A356" s="50">
        <v>354</v>
      </c>
      <c r="B356" s="100">
        <f>'Calcul ET0'!K370</f>
        <v>0.12143204718656403</v>
      </c>
    </row>
    <row r="357" spans="1:2" x14ac:dyDescent="0.45">
      <c r="A357" s="50">
        <v>355</v>
      </c>
      <c r="B357" s="100">
        <f>'Calcul ET0'!K371</f>
        <v>0.27177584906706193</v>
      </c>
    </row>
    <row r="358" spans="1:2" x14ac:dyDescent="0.45">
      <c r="A358" s="62">
        <v>356</v>
      </c>
      <c r="B358" s="100">
        <f>'Calcul ET0'!K372</f>
        <v>0.26743664636576236</v>
      </c>
    </row>
    <row r="359" spans="1:2" x14ac:dyDescent="0.45">
      <c r="A359" s="50">
        <v>357</v>
      </c>
      <c r="B359" s="100">
        <f>'Calcul ET0'!K373</f>
        <v>0.19521233429754811</v>
      </c>
    </row>
    <row r="360" spans="1:2" x14ac:dyDescent="0.45">
      <c r="A360" s="50">
        <v>358</v>
      </c>
      <c r="B360" s="100">
        <f>'Calcul ET0'!K374</f>
        <v>0.37278535107183558</v>
      </c>
    </row>
    <row r="361" spans="1:2" x14ac:dyDescent="0.45">
      <c r="A361" s="62">
        <v>359</v>
      </c>
      <c r="B361" s="100">
        <f>'Calcul ET0'!K375</f>
        <v>0.13573179800891425</v>
      </c>
    </row>
    <row r="362" spans="1:2" x14ac:dyDescent="0.45">
      <c r="A362" s="50">
        <v>360</v>
      </c>
      <c r="B362" s="100">
        <f>'Calcul ET0'!K376</f>
        <v>0.37861110775442924</v>
      </c>
    </row>
    <row r="363" spans="1:2" x14ac:dyDescent="0.45">
      <c r="A363" s="50">
        <v>361</v>
      </c>
      <c r="B363" s="100">
        <f>'Calcul ET0'!K377</f>
        <v>0.4454830834345776</v>
      </c>
    </row>
    <row r="364" spans="1:2" x14ac:dyDescent="0.45">
      <c r="A364" s="62">
        <v>362</v>
      </c>
      <c r="B364" s="100">
        <f>'Calcul ET0'!K378</f>
        <v>0.13649670174124737</v>
      </c>
    </row>
    <row r="365" spans="1:2" x14ac:dyDescent="0.45">
      <c r="A365" s="50">
        <v>363</v>
      </c>
      <c r="B365" s="100">
        <f>'Calcul ET0'!K379</f>
        <v>0.39640389169574547</v>
      </c>
    </row>
    <row r="366" spans="1:2" x14ac:dyDescent="0.45">
      <c r="A366" s="50">
        <v>364</v>
      </c>
      <c r="B366" s="100">
        <f>'Calcul ET0'!K380</f>
        <v>0.29471837648701554</v>
      </c>
    </row>
    <row r="367" spans="1:2" x14ac:dyDescent="0.45">
      <c r="A367" s="62">
        <v>365</v>
      </c>
      <c r="B367" s="100">
        <f>'Calcul ET0'!K381</f>
        <v>0.37569083444681878</v>
      </c>
    </row>
    <row r="368" spans="1:2" x14ac:dyDescent="0.45">
      <c r="A368" s="50">
        <v>366</v>
      </c>
      <c r="B368" s="100">
        <f>'Calcul ET0'!K382</f>
        <v>0.22164584447863403</v>
      </c>
    </row>
    <row r="369" spans="1:2" x14ac:dyDescent="0.45">
      <c r="A369" s="50">
        <v>367</v>
      </c>
      <c r="B369" s="100">
        <f>'Calcul ET0'!K383</f>
        <v>0.34208497453909897</v>
      </c>
    </row>
    <row r="370" spans="1:2" x14ac:dyDescent="0.45">
      <c r="A370" s="62">
        <v>368</v>
      </c>
      <c r="B370" s="100">
        <f>'Calcul ET0'!K384</f>
        <v>0.53858719197664862</v>
      </c>
    </row>
    <row r="371" spans="1:2" x14ac:dyDescent="0.45">
      <c r="A371" s="50">
        <v>369</v>
      </c>
      <c r="B371" s="100">
        <f>'Calcul ET0'!K385</f>
        <v>0.43439813567819163</v>
      </c>
    </row>
    <row r="372" spans="1:2" x14ac:dyDescent="0.45">
      <c r="A372" s="50">
        <v>370</v>
      </c>
      <c r="B372" s="100">
        <f>'Calcul ET0'!K386</f>
        <v>0.51212103178226975</v>
      </c>
    </row>
    <row r="373" spans="1:2" x14ac:dyDescent="0.45">
      <c r="A373" s="62">
        <v>371</v>
      </c>
      <c r="B373" s="100">
        <f>'Calcul ET0'!K387</f>
        <v>0.49507333607933696</v>
      </c>
    </row>
    <row r="374" spans="1:2" x14ac:dyDescent="0.45">
      <c r="A374" s="50">
        <v>372</v>
      </c>
      <c r="B374" s="100">
        <f>'Calcul ET0'!K388</f>
        <v>0.33502093555532542</v>
      </c>
    </row>
    <row r="375" spans="1:2" x14ac:dyDescent="0.45">
      <c r="A375" s="50">
        <v>373</v>
      </c>
      <c r="B375" s="100">
        <f>'Calcul ET0'!K389</f>
        <v>0.4474428412485586</v>
      </c>
    </row>
    <row r="376" spans="1:2" x14ac:dyDescent="0.45">
      <c r="A376" s="62">
        <v>374</v>
      </c>
      <c r="B376" s="100">
        <f>'Calcul ET0'!K390</f>
        <v>0.44996403919756334</v>
      </c>
    </row>
    <row r="377" spans="1:2" x14ac:dyDescent="0.45">
      <c r="A377" s="50">
        <v>375</v>
      </c>
      <c r="B377" s="100">
        <f>'Calcul ET0'!K391</f>
        <v>0.65190241835635521</v>
      </c>
    </row>
    <row r="378" spans="1:2" x14ac:dyDescent="0.45">
      <c r="A378" s="50">
        <v>376</v>
      </c>
      <c r="B378" s="100">
        <f>'Calcul ET0'!K392</f>
        <v>0.73898289285835839</v>
      </c>
    </row>
    <row r="379" spans="1:2" x14ac:dyDescent="0.45">
      <c r="A379" s="62">
        <v>377</v>
      </c>
      <c r="B379" s="100">
        <f>'Calcul ET0'!K393</f>
        <v>0.75280903481492079</v>
      </c>
    </row>
    <row r="380" spans="1:2" x14ac:dyDescent="0.45">
      <c r="A380" s="50">
        <v>378</v>
      </c>
      <c r="B380" s="100">
        <f>'Calcul ET0'!K394</f>
        <v>0.68048823810271386</v>
      </c>
    </row>
    <row r="381" spans="1:2" x14ac:dyDescent="0.45">
      <c r="A381" s="50">
        <v>379</v>
      </c>
      <c r="B381" s="100">
        <f>'Calcul ET0'!K395</f>
        <v>0.56424142624354767</v>
      </c>
    </row>
    <row r="382" spans="1:2" x14ac:dyDescent="0.45">
      <c r="A382" s="62">
        <v>380</v>
      </c>
      <c r="B382" s="100">
        <f>'Calcul ET0'!K396</f>
        <v>0.58266394398489529</v>
      </c>
    </row>
    <row r="383" spans="1:2" x14ac:dyDescent="0.45">
      <c r="A383" s="50">
        <v>381</v>
      </c>
      <c r="B383" s="100">
        <f>'Calcul ET0'!K397</f>
        <v>0.53847315573666854</v>
      </c>
    </row>
    <row r="384" spans="1:2" x14ac:dyDescent="0.45">
      <c r="A384" s="50">
        <v>382</v>
      </c>
      <c r="B384" s="100">
        <f>'Calcul ET0'!K398</f>
        <v>0.57283404051222209</v>
      </c>
    </row>
    <row r="385" spans="1:2" x14ac:dyDescent="0.45">
      <c r="A385" s="62">
        <v>383</v>
      </c>
      <c r="B385" s="100">
        <f>'Calcul ET0'!K399</f>
        <v>0.80525782999422135</v>
      </c>
    </row>
    <row r="386" spans="1:2" x14ac:dyDescent="0.45">
      <c r="A386" s="50">
        <v>384</v>
      </c>
      <c r="B386" s="100">
        <f>'Calcul ET0'!K400</f>
        <v>1.039987150996454</v>
      </c>
    </row>
    <row r="387" spans="1:2" x14ac:dyDescent="0.45">
      <c r="A387" s="50">
        <v>385</v>
      </c>
      <c r="B387" s="100">
        <f>'Calcul ET0'!K401</f>
        <v>0.55591703459056041</v>
      </c>
    </row>
    <row r="388" spans="1:2" x14ac:dyDescent="0.45">
      <c r="A388" s="62">
        <v>386</v>
      </c>
      <c r="B388" s="100">
        <f>'Calcul ET0'!K402</f>
        <v>0.64283794158310248</v>
      </c>
    </row>
    <row r="389" spans="1:2" x14ac:dyDescent="0.45">
      <c r="A389" s="50">
        <v>387</v>
      </c>
      <c r="B389" s="100">
        <f>'Calcul ET0'!K403</f>
        <v>0.50769170251608808</v>
      </c>
    </row>
    <row r="390" spans="1:2" x14ac:dyDescent="0.45">
      <c r="A390" s="50">
        <v>388</v>
      </c>
      <c r="B390" s="100">
        <f>'Calcul ET0'!K404</f>
        <v>0.69922019861377482</v>
      </c>
    </row>
    <row r="391" spans="1:2" x14ac:dyDescent="0.45">
      <c r="A391" s="62">
        <v>389</v>
      </c>
      <c r="B391" s="100">
        <f>'Calcul ET0'!K405</f>
        <v>0.58174642938524257</v>
      </c>
    </row>
    <row r="392" spans="1:2" x14ac:dyDescent="0.45">
      <c r="A392" s="50">
        <v>390</v>
      </c>
      <c r="B392" s="100">
        <f>'Calcul ET0'!K406</f>
        <v>1.0241569931438901</v>
      </c>
    </row>
    <row r="393" spans="1:2" x14ac:dyDescent="0.45">
      <c r="A393" s="50">
        <v>391</v>
      </c>
      <c r="B393" s="100">
        <f>'Calcul ET0'!K407</f>
        <v>0.88205804473783511</v>
      </c>
    </row>
    <row r="394" spans="1:2" x14ac:dyDescent="0.45">
      <c r="A394" s="62">
        <v>392</v>
      </c>
      <c r="B394" s="100">
        <f>'Calcul ET0'!K408</f>
        <v>0.83240591425771482</v>
      </c>
    </row>
    <row r="395" spans="1:2" x14ac:dyDescent="0.45">
      <c r="A395" s="50">
        <v>393</v>
      </c>
      <c r="B395" s="100">
        <f>'Calcul ET0'!K409</f>
        <v>0.85235183302195472</v>
      </c>
    </row>
    <row r="396" spans="1:2" x14ac:dyDescent="0.45">
      <c r="A396" s="50">
        <v>394</v>
      </c>
      <c r="B396" s="100">
        <f>'Calcul ET0'!K410</f>
        <v>1.284288318110884</v>
      </c>
    </row>
    <row r="397" spans="1:2" x14ac:dyDescent="0.45">
      <c r="A397" s="62">
        <v>395</v>
      </c>
      <c r="B397" s="100">
        <f>'Calcul ET0'!K411</f>
        <v>1.1955647858957283</v>
      </c>
    </row>
    <row r="398" spans="1:2" x14ac:dyDescent="0.45">
      <c r="A398" s="50">
        <v>396</v>
      </c>
      <c r="B398" s="100">
        <f>'Calcul ET0'!K412</f>
        <v>0.90964384810639887</v>
      </c>
    </row>
    <row r="399" spans="1:2" x14ac:dyDescent="0.45">
      <c r="A399" s="50">
        <v>397</v>
      </c>
      <c r="B399" s="100">
        <f>'Calcul ET0'!K413</f>
        <v>1.1947017806243048</v>
      </c>
    </row>
    <row r="400" spans="1:2" x14ac:dyDescent="0.45">
      <c r="A400" s="62">
        <v>398</v>
      </c>
      <c r="B400" s="100">
        <f>'Calcul ET0'!K414</f>
        <v>1.6870541711750577</v>
      </c>
    </row>
    <row r="401" spans="1:2" x14ac:dyDescent="0.45">
      <c r="A401" s="50">
        <v>399</v>
      </c>
      <c r="B401" s="100">
        <f>'Calcul ET0'!K415</f>
        <v>1.0670747214957623</v>
      </c>
    </row>
    <row r="402" spans="1:2" x14ac:dyDescent="0.45">
      <c r="A402" s="50">
        <v>400</v>
      </c>
      <c r="B402" s="100">
        <f>'Calcul ET0'!K416</f>
        <v>1.9009963879481788</v>
      </c>
    </row>
    <row r="403" spans="1:2" x14ac:dyDescent="0.45">
      <c r="A403" s="62">
        <v>401</v>
      </c>
      <c r="B403" s="100">
        <f>'Calcul ET0'!K417</f>
        <v>0.70360549074246181</v>
      </c>
    </row>
    <row r="404" spans="1:2" x14ac:dyDescent="0.45">
      <c r="A404" s="50">
        <v>402</v>
      </c>
      <c r="B404" s="100">
        <f>'Calcul ET0'!K418</f>
        <v>0.90288762629016639</v>
      </c>
    </row>
    <row r="405" spans="1:2" x14ac:dyDescent="0.45">
      <c r="A405" s="50">
        <v>403</v>
      </c>
      <c r="B405" s="100">
        <f>'Calcul ET0'!K419</f>
        <v>1.4563149403023363</v>
      </c>
    </row>
    <row r="406" spans="1:2" x14ac:dyDescent="0.45">
      <c r="A406" s="62">
        <v>404</v>
      </c>
      <c r="B406" s="100">
        <f>'Calcul ET0'!K420</f>
        <v>1.7945057863353624</v>
      </c>
    </row>
    <row r="407" spans="1:2" x14ac:dyDescent="0.45">
      <c r="A407" s="50">
        <v>405</v>
      </c>
      <c r="B407" s="100">
        <f>'Calcul ET0'!K421</f>
        <v>1.5102053025105506</v>
      </c>
    </row>
    <row r="408" spans="1:2" x14ac:dyDescent="0.45">
      <c r="A408" s="50">
        <v>406</v>
      </c>
      <c r="B408" s="100">
        <f>'Calcul ET0'!K422</f>
        <v>1.3435679033791981</v>
      </c>
    </row>
    <row r="409" spans="1:2" x14ac:dyDescent="0.45">
      <c r="A409" s="62">
        <v>407</v>
      </c>
      <c r="B409" s="100">
        <f>'Calcul ET0'!K423</f>
        <v>1.6639929503739224</v>
      </c>
    </row>
    <row r="410" spans="1:2" x14ac:dyDescent="0.45">
      <c r="A410" s="50">
        <v>408</v>
      </c>
      <c r="B410" s="100">
        <f>'Calcul ET0'!K424</f>
        <v>2.5126942437901558</v>
      </c>
    </row>
    <row r="411" spans="1:2" x14ac:dyDescent="0.45">
      <c r="A411" s="50">
        <v>409</v>
      </c>
      <c r="B411" s="100">
        <f>'Calcul ET0'!K425</f>
        <v>1.7294286632194926</v>
      </c>
    </row>
    <row r="412" spans="1:2" x14ac:dyDescent="0.45">
      <c r="A412" s="62">
        <v>410</v>
      </c>
      <c r="B412" s="100">
        <f>'Calcul ET0'!K426</f>
        <v>1.7788287541246224</v>
      </c>
    </row>
    <row r="413" spans="1:2" x14ac:dyDescent="0.45">
      <c r="A413" s="50">
        <v>411</v>
      </c>
      <c r="B413" s="100">
        <f>'Calcul ET0'!K427</f>
        <v>1.5115360454649995</v>
      </c>
    </row>
    <row r="414" spans="1:2" x14ac:dyDescent="0.45">
      <c r="A414" s="50">
        <v>412</v>
      </c>
      <c r="B414" s="100">
        <f>'Calcul ET0'!K428</f>
        <v>1.1152400395385831</v>
      </c>
    </row>
    <row r="415" spans="1:2" x14ac:dyDescent="0.45">
      <c r="A415" s="62">
        <v>413</v>
      </c>
      <c r="B415" s="100">
        <f>'Calcul ET0'!K429</f>
        <v>1.0851438745416062</v>
      </c>
    </row>
    <row r="416" spans="1:2" x14ac:dyDescent="0.45">
      <c r="A416" s="50">
        <v>414</v>
      </c>
      <c r="B416" s="100">
        <f>'Calcul ET0'!K430</f>
        <v>1.2548394028869643</v>
      </c>
    </row>
    <row r="417" spans="1:2" x14ac:dyDescent="0.45">
      <c r="A417" s="50">
        <v>415</v>
      </c>
      <c r="B417" s="100">
        <f>'Calcul ET0'!K431</f>
        <v>1.5841677701087702</v>
      </c>
    </row>
    <row r="418" spans="1:2" x14ac:dyDescent="0.45">
      <c r="A418" s="62">
        <v>416</v>
      </c>
      <c r="B418" s="100">
        <f>'Calcul ET0'!K432</f>
        <v>1.9565543818326243</v>
      </c>
    </row>
    <row r="419" spans="1:2" x14ac:dyDescent="0.45">
      <c r="A419" s="50">
        <v>417</v>
      </c>
      <c r="B419" s="100">
        <f>'Calcul ET0'!K433</f>
        <v>2.5811521805545663</v>
      </c>
    </row>
    <row r="420" spans="1:2" x14ac:dyDescent="0.45">
      <c r="A420" s="50">
        <v>418</v>
      </c>
      <c r="B420" s="100">
        <f>'Calcul ET0'!K434</f>
        <v>2.8667780349190077</v>
      </c>
    </row>
    <row r="421" spans="1:2" x14ac:dyDescent="0.45">
      <c r="A421" s="62">
        <v>419</v>
      </c>
      <c r="B421" s="100">
        <f>'Calcul ET0'!K435</f>
        <v>1.9551830387634586</v>
      </c>
    </row>
    <row r="422" spans="1:2" x14ac:dyDescent="0.45">
      <c r="A422" s="50">
        <v>420</v>
      </c>
      <c r="B422" s="100">
        <f>'Calcul ET0'!K436</f>
        <v>1.5972505830720565</v>
      </c>
    </row>
    <row r="423" spans="1:2" x14ac:dyDescent="0.45">
      <c r="A423" s="50">
        <v>421</v>
      </c>
      <c r="B423" s="100">
        <f>'Calcul ET0'!K437</f>
        <v>1.9043277143246355</v>
      </c>
    </row>
    <row r="424" spans="1:2" x14ac:dyDescent="0.45">
      <c r="A424" s="62">
        <v>422</v>
      </c>
      <c r="B424" s="100">
        <f>'Calcul ET0'!K438</f>
        <v>1.8189305579282118</v>
      </c>
    </row>
    <row r="425" spans="1:2" x14ac:dyDescent="0.45">
      <c r="A425" s="50">
        <v>423</v>
      </c>
      <c r="B425" s="100">
        <f>'Calcul ET0'!K439</f>
        <v>1.8503485939369837</v>
      </c>
    </row>
    <row r="426" spans="1:2" x14ac:dyDescent="0.45">
      <c r="A426" s="50">
        <v>424</v>
      </c>
      <c r="B426" s="100">
        <f>'Calcul ET0'!K440</f>
        <v>2.3007690547369966</v>
      </c>
    </row>
    <row r="427" spans="1:2" x14ac:dyDescent="0.45">
      <c r="A427" s="62">
        <v>425</v>
      </c>
      <c r="B427" s="100">
        <f>'Calcul ET0'!K441</f>
        <v>2.1420372309066598</v>
      </c>
    </row>
    <row r="428" spans="1:2" x14ac:dyDescent="0.45">
      <c r="A428" s="50">
        <v>426</v>
      </c>
      <c r="B428" s="100">
        <f>'Calcul ET0'!K442</f>
        <v>1.6130202399406193</v>
      </c>
    </row>
    <row r="429" spans="1:2" x14ac:dyDescent="0.45">
      <c r="A429" s="50">
        <v>427</v>
      </c>
      <c r="B429" s="100">
        <f>'Calcul ET0'!K443</f>
        <v>1.7164505222442059</v>
      </c>
    </row>
    <row r="430" spans="1:2" x14ac:dyDescent="0.45">
      <c r="A430" s="62">
        <v>428</v>
      </c>
      <c r="B430" s="100">
        <f>'Calcul ET0'!K444</f>
        <v>1.4740285851839412</v>
      </c>
    </row>
    <row r="431" spans="1:2" x14ac:dyDescent="0.45">
      <c r="A431" s="50">
        <v>429</v>
      </c>
      <c r="B431" s="100">
        <f>'Calcul ET0'!K445</f>
        <v>2.0909407285801049</v>
      </c>
    </row>
    <row r="432" spans="1:2" x14ac:dyDescent="0.45">
      <c r="A432" s="50">
        <v>430</v>
      </c>
      <c r="B432" s="100">
        <f>'Calcul ET0'!K446</f>
        <v>1.6927352395239283</v>
      </c>
    </row>
    <row r="433" spans="1:2" x14ac:dyDescent="0.45">
      <c r="A433" s="62">
        <v>431</v>
      </c>
      <c r="B433" s="100">
        <f>'Calcul ET0'!K447</f>
        <v>2.0915025726626411</v>
      </c>
    </row>
    <row r="434" spans="1:2" x14ac:dyDescent="0.45">
      <c r="A434" s="50">
        <v>432</v>
      </c>
      <c r="B434" s="100">
        <f>'Calcul ET0'!K448</f>
        <v>2.039473585691348</v>
      </c>
    </row>
    <row r="435" spans="1:2" x14ac:dyDescent="0.45">
      <c r="A435" s="50">
        <v>433</v>
      </c>
      <c r="B435" s="100">
        <f>'Calcul ET0'!K449</f>
        <v>1.7143501705045936</v>
      </c>
    </row>
    <row r="436" spans="1:2" x14ac:dyDescent="0.45">
      <c r="A436" s="62">
        <v>434</v>
      </c>
      <c r="B436" s="100">
        <f>'Calcul ET0'!K450</f>
        <v>1.7606171949571912</v>
      </c>
    </row>
    <row r="437" spans="1:2" x14ac:dyDescent="0.45">
      <c r="A437" s="50">
        <v>435</v>
      </c>
      <c r="B437" s="100">
        <f>'Calcul ET0'!K451</f>
        <v>2.0123603449875294</v>
      </c>
    </row>
    <row r="438" spans="1:2" x14ac:dyDescent="0.45">
      <c r="A438" s="50">
        <v>436</v>
      </c>
      <c r="B438" s="100">
        <f>'Calcul ET0'!K452</f>
        <v>2.205557942103793</v>
      </c>
    </row>
    <row r="439" spans="1:2" x14ac:dyDescent="0.45">
      <c r="A439" s="62">
        <v>437</v>
      </c>
      <c r="B439" s="100">
        <f>'Calcul ET0'!K453</f>
        <v>3.3121255874040827</v>
      </c>
    </row>
    <row r="440" spans="1:2" x14ac:dyDescent="0.45">
      <c r="A440" s="50">
        <v>438</v>
      </c>
      <c r="B440" s="100">
        <f>'Calcul ET0'!K454</f>
        <v>2.0685008010301358</v>
      </c>
    </row>
    <row r="441" spans="1:2" x14ac:dyDescent="0.45">
      <c r="A441" s="50">
        <v>439</v>
      </c>
      <c r="B441" s="100">
        <f>'Calcul ET0'!K455</f>
        <v>2.4956971876625484</v>
      </c>
    </row>
    <row r="442" spans="1:2" x14ac:dyDescent="0.45">
      <c r="A442" s="62">
        <v>440</v>
      </c>
      <c r="B442" s="100">
        <f>'Calcul ET0'!K456</f>
        <v>2.9060635857490951</v>
      </c>
    </row>
    <row r="443" spans="1:2" x14ac:dyDescent="0.45">
      <c r="A443" s="50">
        <v>441</v>
      </c>
      <c r="B443" s="100">
        <f>'Calcul ET0'!K457</f>
        <v>3.4485675539867735</v>
      </c>
    </row>
    <row r="444" spans="1:2" x14ac:dyDescent="0.45">
      <c r="A444" s="50">
        <v>442</v>
      </c>
      <c r="B444" s="100">
        <f>'Calcul ET0'!K458</f>
        <v>2.8050690384208119</v>
      </c>
    </row>
    <row r="445" spans="1:2" x14ac:dyDescent="0.45">
      <c r="A445" s="62">
        <v>443</v>
      </c>
      <c r="B445" s="100">
        <f>'Calcul ET0'!K459</f>
        <v>2.7731574503011949</v>
      </c>
    </row>
    <row r="446" spans="1:2" x14ac:dyDescent="0.45">
      <c r="A446" s="50">
        <v>444</v>
      </c>
      <c r="B446" s="100">
        <f>'Calcul ET0'!K460</f>
        <v>2.2842055424264478</v>
      </c>
    </row>
    <row r="447" spans="1:2" x14ac:dyDescent="0.45">
      <c r="A447" s="50">
        <v>445</v>
      </c>
      <c r="B447" s="100">
        <f>'Calcul ET0'!K461</f>
        <v>2.0635104043735764</v>
      </c>
    </row>
    <row r="448" spans="1:2" x14ac:dyDescent="0.45">
      <c r="A448" s="62">
        <v>446</v>
      </c>
      <c r="B448" s="100">
        <f>'Calcul ET0'!K462</f>
        <v>2.9496440035447495</v>
      </c>
    </row>
    <row r="449" spans="1:2" x14ac:dyDescent="0.45">
      <c r="A449" s="50">
        <v>447</v>
      </c>
      <c r="B449" s="100">
        <f>'Calcul ET0'!K463</f>
        <v>3.5265528526737766</v>
      </c>
    </row>
    <row r="450" spans="1:2" x14ac:dyDescent="0.45">
      <c r="A450" s="50">
        <v>448</v>
      </c>
      <c r="B450" s="100">
        <f>'Calcul ET0'!K464</f>
        <v>3.6259871911123236</v>
      </c>
    </row>
    <row r="451" spans="1:2" x14ac:dyDescent="0.45">
      <c r="A451" s="62">
        <v>449</v>
      </c>
      <c r="B451" s="100">
        <f>'Calcul ET0'!K465</f>
        <v>3.8230145613987219</v>
      </c>
    </row>
    <row r="452" spans="1:2" x14ac:dyDescent="0.45">
      <c r="A452" s="50">
        <v>450</v>
      </c>
      <c r="B452" s="100">
        <f>'Calcul ET0'!K466</f>
        <v>3.7554944832261716</v>
      </c>
    </row>
    <row r="453" spans="1:2" x14ac:dyDescent="0.45">
      <c r="A453" s="50">
        <v>451</v>
      </c>
      <c r="B453" s="100">
        <f>'Calcul ET0'!K467</f>
        <v>3.4562232460914033</v>
      </c>
    </row>
    <row r="454" spans="1:2" x14ac:dyDescent="0.45">
      <c r="A454" s="62">
        <v>452</v>
      </c>
      <c r="B454" s="100">
        <f>'Calcul ET0'!K468</f>
        <v>3.7383650407976066</v>
      </c>
    </row>
    <row r="455" spans="1:2" x14ac:dyDescent="0.45">
      <c r="A455" s="50">
        <v>453</v>
      </c>
      <c r="B455" s="100">
        <f>'Calcul ET0'!K469</f>
        <v>4.0081848234162054</v>
      </c>
    </row>
    <row r="456" spans="1:2" x14ac:dyDescent="0.45">
      <c r="A456" s="50">
        <v>454</v>
      </c>
      <c r="B456" s="100">
        <f>'Calcul ET0'!K470</f>
        <v>4.114068276745205</v>
      </c>
    </row>
    <row r="457" spans="1:2" x14ac:dyDescent="0.45">
      <c r="A457" s="62">
        <v>455</v>
      </c>
      <c r="B457" s="100">
        <f>'Calcul ET0'!K471</f>
        <v>4.1362029429031919</v>
      </c>
    </row>
    <row r="458" spans="1:2" x14ac:dyDescent="0.45">
      <c r="A458" s="50">
        <v>456</v>
      </c>
      <c r="B458" s="100">
        <f>'Calcul ET0'!K472</f>
        <v>3.3679937252341339</v>
      </c>
    </row>
    <row r="459" spans="1:2" x14ac:dyDescent="0.45">
      <c r="A459" s="50">
        <v>457</v>
      </c>
      <c r="B459" s="100">
        <f>'Calcul ET0'!K473</f>
        <v>3.3597986983954073</v>
      </c>
    </row>
    <row r="460" spans="1:2" x14ac:dyDescent="0.45">
      <c r="A460" s="62">
        <v>458</v>
      </c>
      <c r="B460" s="100">
        <f>'Calcul ET0'!K474</f>
        <v>4.1391359421331106</v>
      </c>
    </row>
    <row r="461" spans="1:2" x14ac:dyDescent="0.45">
      <c r="A461" s="50">
        <v>459</v>
      </c>
      <c r="B461" s="100">
        <f>'Calcul ET0'!K475</f>
        <v>4.9729907892334957</v>
      </c>
    </row>
    <row r="462" spans="1:2" x14ac:dyDescent="0.45">
      <c r="A462" s="50">
        <v>460</v>
      </c>
      <c r="B462" s="100">
        <f>'Calcul ET0'!K476</f>
        <v>4.0909699688407741</v>
      </c>
    </row>
    <row r="463" spans="1:2" x14ac:dyDescent="0.45">
      <c r="A463" s="62">
        <v>461</v>
      </c>
      <c r="B463" s="100">
        <f>'Calcul ET0'!K477</f>
        <v>3.2698053774960543</v>
      </c>
    </row>
    <row r="464" spans="1:2" x14ac:dyDescent="0.45">
      <c r="A464" s="50">
        <v>462</v>
      </c>
      <c r="B464" s="100">
        <f>'Calcul ET0'!K478</f>
        <v>2.9581458983146396</v>
      </c>
    </row>
    <row r="465" spans="1:2" x14ac:dyDescent="0.45">
      <c r="A465" s="50">
        <v>463</v>
      </c>
      <c r="B465" s="100">
        <f>'Calcul ET0'!K479</f>
        <v>2.5319467541922935</v>
      </c>
    </row>
    <row r="466" spans="1:2" x14ac:dyDescent="0.45">
      <c r="A466" s="62">
        <v>464</v>
      </c>
      <c r="B466" s="100">
        <f>'Calcul ET0'!K480</f>
        <v>2.3661699651595116</v>
      </c>
    </row>
    <row r="467" spans="1:2" x14ac:dyDescent="0.45">
      <c r="A467" s="50">
        <v>465</v>
      </c>
      <c r="B467" s="100">
        <f>'Calcul ET0'!K481</f>
        <v>3.2408325020457864</v>
      </c>
    </row>
    <row r="468" spans="1:2" x14ac:dyDescent="0.45">
      <c r="A468" s="50">
        <v>466</v>
      </c>
      <c r="B468" s="100">
        <f>'Calcul ET0'!K482</f>
        <v>3.5421683917562494</v>
      </c>
    </row>
    <row r="469" spans="1:2" x14ac:dyDescent="0.45">
      <c r="A469" s="62">
        <v>467</v>
      </c>
      <c r="B469" s="100">
        <f>'Calcul ET0'!K483</f>
        <v>3.3747988281764694</v>
      </c>
    </row>
    <row r="470" spans="1:2" x14ac:dyDescent="0.45">
      <c r="A470" s="50">
        <v>468</v>
      </c>
      <c r="B470" s="100">
        <f>'Calcul ET0'!K484</f>
        <v>3.2000169298547516</v>
      </c>
    </row>
    <row r="471" spans="1:2" x14ac:dyDescent="0.45">
      <c r="A471" s="50">
        <v>469</v>
      </c>
      <c r="B471" s="100">
        <f>'Calcul ET0'!K485</f>
        <v>2.3552255093463246</v>
      </c>
    </row>
    <row r="472" spans="1:2" x14ac:dyDescent="0.45">
      <c r="A472" s="62">
        <v>470</v>
      </c>
      <c r="B472" s="100">
        <f>'Calcul ET0'!K486</f>
        <v>2.5734202340558525</v>
      </c>
    </row>
    <row r="473" spans="1:2" x14ac:dyDescent="0.45">
      <c r="A473" s="50">
        <v>471</v>
      </c>
      <c r="B473" s="100">
        <f>'Calcul ET0'!K487</f>
        <v>1.7461221294723122</v>
      </c>
    </row>
    <row r="474" spans="1:2" x14ac:dyDescent="0.45">
      <c r="A474" s="50">
        <v>472</v>
      </c>
      <c r="B474" s="100">
        <f>'Calcul ET0'!K488</f>
        <v>1.6394191800560598</v>
      </c>
    </row>
    <row r="475" spans="1:2" x14ac:dyDescent="0.45">
      <c r="A475" s="62">
        <v>473</v>
      </c>
      <c r="B475" s="100">
        <f>'Calcul ET0'!K489</f>
        <v>2.4744349450666032</v>
      </c>
    </row>
    <row r="476" spans="1:2" x14ac:dyDescent="0.45">
      <c r="A476" s="50">
        <v>474</v>
      </c>
      <c r="B476" s="100">
        <f>'Calcul ET0'!K490</f>
        <v>2.8038215833145244</v>
      </c>
    </row>
    <row r="477" spans="1:2" x14ac:dyDescent="0.45">
      <c r="A477" s="50">
        <v>475</v>
      </c>
      <c r="B477" s="100">
        <f>'Calcul ET0'!K491</f>
        <v>3.4824534179337996</v>
      </c>
    </row>
    <row r="478" spans="1:2" x14ac:dyDescent="0.45">
      <c r="A478" s="62">
        <v>476</v>
      </c>
      <c r="B478" s="100">
        <f>'Calcul ET0'!K492</f>
        <v>3.2172212850873856</v>
      </c>
    </row>
    <row r="479" spans="1:2" x14ac:dyDescent="0.45">
      <c r="A479" s="50">
        <v>477</v>
      </c>
      <c r="B479" s="100">
        <f>'Calcul ET0'!K493</f>
        <v>3.2136619144191951</v>
      </c>
    </row>
    <row r="480" spans="1:2" x14ac:dyDescent="0.45">
      <c r="A480" s="50">
        <v>478</v>
      </c>
      <c r="B480" s="100">
        <f>'Calcul ET0'!K494</f>
        <v>3.6992304389868536</v>
      </c>
    </row>
    <row r="481" spans="1:2" x14ac:dyDescent="0.45">
      <c r="A481" s="62">
        <v>479</v>
      </c>
      <c r="B481" s="100">
        <f>'Calcul ET0'!K495</f>
        <v>4.1678852686218315</v>
      </c>
    </row>
    <row r="482" spans="1:2" x14ac:dyDescent="0.45">
      <c r="A482" s="50">
        <v>480</v>
      </c>
      <c r="B482" s="100">
        <f>'Calcul ET0'!K496</f>
        <v>4.4876261242590108</v>
      </c>
    </row>
    <row r="483" spans="1:2" x14ac:dyDescent="0.45">
      <c r="A483" s="50">
        <v>481</v>
      </c>
      <c r="B483" s="100">
        <f>'Calcul ET0'!K497</f>
        <v>4.8185559491331471</v>
      </c>
    </row>
    <row r="484" spans="1:2" x14ac:dyDescent="0.45">
      <c r="A484" s="62">
        <v>482</v>
      </c>
      <c r="B484" s="100">
        <f>'Calcul ET0'!K498</f>
        <v>5.4540580606945328</v>
      </c>
    </row>
    <row r="485" spans="1:2" x14ac:dyDescent="0.45">
      <c r="A485" s="50">
        <v>483</v>
      </c>
      <c r="B485" s="100">
        <f>'Calcul ET0'!K499</f>
        <v>5.705937523196992</v>
      </c>
    </row>
    <row r="486" spans="1:2" x14ac:dyDescent="0.45">
      <c r="A486" s="50">
        <v>484</v>
      </c>
      <c r="B486" s="100">
        <f>'Calcul ET0'!K500</f>
        <v>6.598410958000458</v>
      </c>
    </row>
    <row r="487" spans="1:2" x14ac:dyDescent="0.45">
      <c r="A487" s="62">
        <v>485</v>
      </c>
      <c r="B487" s="100">
        <f>'Calcul ET0'!K501</f>
        <v>6.5241096878001104</v>
      </c>
    </row>
    <row r="488" spans="1:2" x14ac:dyDescent="0.45">
      <c r="A488" s="50">
        <v>486</v>
      </c>
      <c r="B488" s="100">
        <f>'Calcul ET0'!K502</f>
        <v>4.8869060000865883</v>
      </c>
    </row>
    <row r="489" spans="1:2" x14ac:dyDescent="0.45">
      <c r="A489" s="50">
        <v>487</v>
      </c>
      <c r="B489" s="100">
        <f>'Calcul ET0'!K503</f>
        <v>3.2077824431817299</v>
      </c>
    </row>
    <row r="490" spans="1:2" x14ac:dyDescent="0.45">
      <c r="A490" s="62">
        <v>488</v>
      </c>
      <c r="B490" s="100">
        <f>'Calcul ET0'!K504</f>
        <v>3.3505759716133197</v>
      </c>
    </row>
    <row r="491" spans="1:2" x14ac:dyDescent="0.45">
      <c r="A491" s="50">
        <v>489</v>
      </c>
      <c r="B491" s="100">
        <f>'Calcul ET0'!K505</f>
        <v>4.4411834185091132</v>
      </c>
    </row>
    <row r="492" spans="1:2" x14ac:dyDescent="0.45">
      <c r="A492" s="50">
        <v>490</v>
      </c>
      <c r="B492" s="100">
        <f>'Calcul ET0'!K506</f>
        <v>2.767588280004575</v>
      </c>
    </row>
    <row r="493" spans="1:2" x14ac:dyDescent="0.45">
      <c r="A493" s="62">
        <v>491</v>
      </c>
      <c r="B493" s="100">
        <f>'Calcul ET0'!K507</f>
        <v>3.5784215665933363</v>
      </c>
    </row>
    <row r="494" spans="1:2" x14ac:dyDescent="0.45">
      <c r="A494" s="50">
        <v>492</v>
      </c>
      <c r="B494" s="100">
        <f>'Calcul ET0'!K508</f>
        <v>3.6169281623649914</v>
      </c>
    </row>
    <row r="495" spans="1:2" x14ac:dyDescent="0.45">
      <c r="A495" s="50">
        <v>493</v>
      </c>
      <c r="B495" s="100">
        <f>'Calcul ET0'!K509</f>
        <v>2.9043359805199325</v>
      </c>
    </row>
    <row r="496" spans="1:2" x14ac:dyDescent="0.45">
      <c r="A496" s="62">
        <v>494</v>
      </c>
      <c r="B496" s="100">
        <f>'Calcul ET0'!K510</f>
        <v>3.3491450445151596</v>
      </c>
    </row>
    <row r="497" spans="1:2" x14ac:dyDescent="0.45">
      <c r="A497" s="50">
        <v>495</v>
      </c>
      <c r="B497" s="100">
        <f>'Calcul ET0'!K511</f>
        <v>5.1472618863549169</v>
      </c>
    </row>
    <row r="498" spans="1:2" x14ac:dyDescent="0.45">
      <c r="A498" s="50">
        <v>496</v>
      </c>
      <c r="B498" s="100">
        <f>'Calcul ET0'!K512</f>
        <v>5.9550855364492321</v>
      </c>
    </row>
    <row r="499" spans="1:2" x14ac:dyDescent="0.45">
      <c r="A499" s="62">
        <v>497</v>
      </c>
      <c r="B499" s="100">
        <f>'Calcul ET0'!K513</f>
        <v>5.9098843761823687</v>
      </c>
    </row>
    <row r="500" spans="1:2" x14ac:dyDescent="0.45">
      <c r="A500" s="50">
        <v>498</v>
      </c>
      <c r="B500" s="100">
        <f>'Calcul ET0'!K514</f>
        <v>3.7619278254676454</v>
      </c>
    </row>
    <row r="501" spans="1:2" x14ac:dyDescent="0.45">
      <c r="A501" s="50">
        <v>499</v>
      </c>
      <c r="B501" s="100">
        <f>'Calcul ET0'!K515</f>
        <v>3.7557282474834293</v>
      </c>
    </row>
    <row r="502" spans="1:2" x14ac:dyDescent="0.45">
      <c r="A502" s="62">
        <v>500</v>
      </c>
      <c r="B502" s="100">
        <f>'Calcul ET0'!K516</f>
        <v>3.5247835519873649</v>
      </c>
    </row>
    <row r="503" spans="1:2" x14ac:dyDescent="0.45">
      <c r="A503" s="50">
        <v>501</v>
      </c>
      <c r="B503" s="100">
        <f>'Calcul ET0'!K517</f>
        <v>3.388875706758105</v>
      </c>
    </row>
    <row r="504" spans="1:2" x14ac:dyDescent="0.45">
      <c r="A504" s="50">
        <v>502</v>
      </c>
      <c r="B504" s="100">
        <f>'Calcul ET0'!K518</f>
        <v>3.4237023612776958</v>
      </c>
    </row>
    <row r="505" spans="1:2" x14ac:dyDescent="0.45">
      <c r="A505" s="62">
        <v>503</v>
      </c>
      <c r="B505" s="100">
        <f>'Calcul ET0'!K519</f>
        <v>3.8448677640373967</v>
      </c>
    </row>
    <row r="506" spans="1:2" x14ac:dyDescent="0.45">
      <c r="A506" s="50">
        <v>504</v>
      </c>
      <c r="B506" s="100">
        <f>'Calcul ET0'!K520</f>
        <v>3.5436959874764868</v>
      </c>
    </row>
    <row r="507" spans="1:2" x14ac:dyDescent="0.45">
      <c r="A507" s="50">
        <v>505</v>
      </c>
      <c r="B507" s="100">
        <f>'Calcul ET0'!K521</f>
        <v>4.2529176043213468</v>
      </c>
    </row>
    <row r="508" spans="1:2" x14ac:dyDescent="0.45">
      <c r="A508" s="62">
        <v>506</v>
      </c>
      <c r="B508" s="100">
        <f>'Calcul ET0'!K522</f>
        <v>3.6500628322840654</v>
      </c>
    </row>
    <row r="509" spans="1:2" x14ac:dyDescent="0.45">
      <c r="A509" s="50">
        <v>507</v>
      </c>
      <c r="B509" s="100">
        <f>'Calcul ET0'!K523</f>
        <v>3.229410548956583</v>
      </c>
    </row>
    <row r="510" spans="1:2" x14ac:dyDescent="0.45">
      <c r="A510" s="50">
        <v>508</v>
      </c>
      <c r="B510" s="100">
        <f>'Calcul ET0'!K524</f>
        <v>4.7777391330312922</v>
      </c>
    </row>
    <row r="511" spans="1:2" x14ac:dyDescent="0.45">
      <c r="A511" s="62">
        <v>509</v>
      </c>
      <c r="B511" s="100">
        <f>'Calcul ET0'!K525</f>
        <v>3.5261691795046</v>
      </c>
    </row>
    <row r="512" spans="1:2" x14ac:dyDescent="0.45">
      <c r="A512" s="50">
        <v>510</v>
      </c>
      <c r="B512" s="100">
        <f>'Calcul ET0'!K526</f>
        <v>3.6789973868295087</v>
      </c>
    </row>
    <row r="513" spans="1:2" x14ac:dyDescent="0.45">
      <c r="A513" s="50">
        <v>511</v>
      </c>
      <c r="B513" s="100">
        <f>'Calcul ET0'!K527</f>
        <v>3.3241148494450625</v>
      </c>
    </row>
    <row r="514" spans="1:2" x14ac:dyDescent="0.45">
      <c r="A514" s="62">
        <v>512</v>
      </c>
      <c r="B514" s="100">
        <f>'Calcul ET0'!K528</f>
        <v>4.047372307824344</v>
      </c>
    </row>
    <row r="515" spans="1:2" x14ac:dyDescent="0.45">
      <c r="A515" s="50">
        <v>513</v>
      </c>
      <c r="B515" s="100">
        <f>'Calcul ET0'!K529</f>
        <v>4.588959272709455</v>
      </c>
    </row>
    <row r="516" spans="1:2" x14ac:dyDescent="0.45">
      <c r="A516" s="50">
        <v>514</v>
      </c>
      <c r="B516" s="100">
        <f>'Calcul ET0'!K530</f>
        <v>5.2381309959473565</v>
      </c>
    </row>
    <row r="517" spans="1:2" x14ac:dyDescent="0.45">
      <c r="A517" s="62">
        <v>515</v>
      </c>
      <c r="B517" s="100">
        <f>'Calcul ET0'!K531</f>
        <v>5.6519199930960999</v>
      </c>
    </row>
    <row r="518" spans="1:2" x14ac:dyDescent="0.45">
      <c r="A518" s="50">
        <v>516</v>
      </c>
      <c r="B518" s="100">
        <f>'Calcul ET0'!K532</f>
        <v>6.155195577406892</v>
      </c>
    </row>
    <row r="519" spans="1:2" x14ac:dyDescent="0.45">
      <c r="A519" s="50">
        <v>517</v>
      </c>
      <c r="B519" s="100">
        <f>'Calcul ET0'!K533</f>
        <v>5.9912050889572175</v>
      </c>
    </row>
    <row r="520" spans="1:2" x14ac:dyDescent="0.45">
      <c r="A520" s="62">
        <v>518</v>
      </c>
      <c r="B520" s="100">
        <f>'Calcul ET0'!K534</f>
        <v>6.783967296124997</v>
      </c>
    </row>
    <row r="521" spans="1:2" x14ac:dyDescent="0.45">
      <c r="A521" s="50">
        <v>519</v>
      </c>
      <c r="B521" s="100">
        <f>'Calcul ET0'!K535</f>
        <v>6.9227454729317666</v>
      </c>
    </row>
    <row r="522" spans="1:2" x14ac:dyDescent="0.45">
      <c r="A522" s="50">
        <v>520</v>
      </c>
      <c r="B522" s="100">
        <f>'Calcul ET0'!K536</f>
        <v>4.6752680031334339</v>
      </c>
    </row>
    <row r="523" spans="1:2" x14ac:dyDescent="0.45">
      <c r="A523" s="62">
        <v>521</v>
      </c>
      <c r="B523" s="100">
        <f>'Calcul ET0'!K537</f>
        <v>5.9744837735827465</v>
      </c>
    </row>
    <row r="524" spans="1:2" x14ac:dyDescent="0.45">
      <c r="A524" s="50">
        <v>522</v>
      </c>
      <c r="B524" s="100">
        <f>'Calcul ET0'!K538</f>
        <v>6.9401742624261784</v>
      </c>
    </row>
    <row r="525" spans="1:2" x14ac:dyDescent="0.45">
      <c r="A525" s="50">
        <v>523</v>
      </c>
      <c r="B525" s="100">
        <f>'Calcul ET0'!K539</f>
        <v>6.6134091545457849</v>
      </c>
    </row>
    <row r="526" spans="1:2" x14ac:dyDescent="0.45">
      <c r="A526" s="62">
        <v>524</v>
      </c>
      <c r="B526" s="100">
        <f>'Calcul ET0'!K540</f>
        <v>4.7772435314422284</v>
      </c>
    </row>
    <row r="527" spans="1:2" x14ac:dyDescent="0.45">
      <c r="A527" s="50">
        <v>525</v>
      </c>
      <c r="B527" s="100">
        <f>'Calcul ET0'!K541</f>
        <v>4.8096518739180523</v>
      </c>
    </row>
    <row r="528" spans="1:2" x14ac:dyDescent="0.45">
      <c r="A528" s="50">
        <v>526</v>
      </c>
      <c r="B528" s="100">
        <f>'Calcul ET0'!K542</f>
        <v>6.1897340220508328</v>
      </c>
    </row>
    <row r="529" spans="1:2" x14ac:dyDescent="0.45">
      <c r="A529" s="62">
        <v>527</v>
      </c>
      <c r="B529" s="100">
        <f>'Calcul ET0'!K543</f>
        <v>5.3268391716436607</v>
      </c>
    </row>
    <row r="530" spans="1:2" x14ac:dyDescent="0.45">
      <c r="A530" s="50">
        <v>528</v>
      </c>
      <c r="B530" s="100">
        <f>'Calcul ET0'!K544</f>
        <v>5.4859029244641544</v>
      </c>
    </row>
    <row r="531" spans="1:2" x14ac:dyDescent="0.45">
      <c r="A531" s="50">
        <v>529</v>
      </c>
      <c r="B531" s="100">
        <f>'Calcul ET0'!K545</f>
        <v>6.4627506446511802</v>
      </c>
    </row>
    <row r="532" spans="1:2" x14ac:dyDescent="0.45">
      <c r="A532" s="62">
        <v>530</v>
      </c>
      <c r="B532" s="100">
        <f>'Calcul ET0'!K546</f>
        <v>7.764448969755831</v>
      </c>
    </row>
    <row r="533" spans="1:2" x14ac:dyDescent="0.45">
      <c r="A533" s="50">
        <v>531</v>
      </c>
      <c r="B533" s="100">
        <f>'Calcul ET0'!K547</f>
        <v>6.5586451412836553</v>
      </c>
    </row>
    <row r="534" spans="1:2" x14ac:dyDescent="0.45">
      <c r="A534" s="50">
        <v>532</v>
      </c>
      <c r="B534" s="100">
        <f>'Calcul ET0'!K548</f>
        <v>6.3507594889164309</v>
      </c>
    </row>
    <row r="535" spans="1:2" x14ac:dyDescent="0.45">
      <c r="A535" s="62">
        <v>533</v>
      </c>
      <c r="B535" s="100">
        <f>'Calcul ET0'!K549</f>
        <v>5.4533214481858288</v>
      </c>
    </row>
    <row r="536" spans="1:2" x14ac:dyDescent="0.45">
      <c r="A536" s="50">
        <v>534</v>
      </c>
      <c r="B536" s="100">
        <f>'Calcul ET0'!K550</f>
        <v>4.5066147226632589</v>
      </c>
    </row>
    <row r="537" spans="1:2" x14ac:dyDescent="0.45">
      <c r="A537" s="50">
        <v>535</v>
      </c>
      <c r="B537" s="100">
        <f>'Calcul ET0'!K551</f>
        <v>4.9081367772047892</v>
      </c>
    </row>
    <row r="538" spans="1:2" x14ac:dyDescent="0.45">
      <c r="A538" s="62">
        <v>536</v>
      </c>
      <c r="B538" s="100">
        <f>'Calcul ET0'!K552</f>
        <v>3.6707986877561232</v>
      </c>
    </row>
    <row r="539" spans="1:2" x14ac:dyDescent="0.45">
      <c r="A539" s="50">
        <v>537</v>
      </c>
      <c r="B539" s="100">
        <f>'Calcul ET0'!K553</f>
        <v>4.8668064170934535</v>
      </c>
    </row>
    <row r="540" spans="1:2" x14ac:dyDescent="0.45">
      <c r="A540" s="50">
        <v>538</v>
      </c>
      <c r="B540" s="100">
        <f>'Calcul ET0'!K554</f>
        <v>3.9565280987353217</v>
      </c>
    </row>
    <row r="541" spans="1:2" x14ac:dyDescent="0.45">
      <c r="A541" s="62">
        <v>539</v>
      </c>
      <c r="B541" s="100">
        <f>'Calcul ET0'!K555</f>
        <v>4.4378111297052021</v>
      </c>
    </row>
    <row r="542" spans="1:2" x14ac:dyDescent="0.45">
      <c r="A542" s="50">
        <v>540</v>
      </c>
      <c r="B542" s="100">
        <f>'Calcul ET0'!K556</f>
        <v>5.8303968084382092</v>
      </c>
    </row>
    <row r="543" spans="1:2" x14ac:dyDescent="0.45">
      <c r="A543" s="50">
        <v>541</v>
      </c>
      <c r="B543" s="100">
        <f>'Calcul ET0'!K557</f>
        <v>6.4904098270537691</v>
      </c>
    </row>
    <row r="544" spans="1:2" x14ac:dyDescent="0.45">
      <c r="A544" s="62">
        <v>542</v>
      </c>
      <c r="B544" s="100">
        <f>'Calcul ET0'!K558</f>
        <v>6.3563693834424786</v>
      </c>
    </row>
    <row r="545" spans="1:2" x14ac:dyDescent="0.45">
      <c r="A545" s="50">
        <v>543</v>
      </c>
      <c r="B545" s="100">
        <f>'Calcul ET0'!K559</f>
        <v>4.1139351244980356</v>
      </c>
    </row>
    <row r="546" spans="1:2" x14ac:dyDescent="0.45">
      <c r="A546" s="50">
        <v>544</v>
      </c>
      <c r="B546" s="100">
        <f>'Calcul ET0'!K560</f>
        <v>4.7855337875007109</v>
      </c>
    </row>
    <row r="547" spans="1:2" x14ac:dyDescent="0.45">
      <c r="A547" s="62">
        <v>545</v>
      </c>
      <c r="B547" s="100">
        <f>'Calcul ET0'!K561</f>
        <v>4.4939814509340099</v>
      </c>
    </row>
    <row r="548" spans="1:2" x14ac:dyDescent="0.45">
      <c r="A548" s="50">
        <v>546</v>
      </c>
      <c r="B548" s="100">
        <f>'Calcul ET0'!K562</f>
        <v>4.3427976653028146</v>
      </c>
    </row>
    <row r="549" spans="1:2" x14ac:dyDescent="0.45">
      <c r="A549" s="50">
        <v>547</v>
      </c>
      <c r="B549" s="100">
        <f>'Calcul ET0'!K563</f>
        <v>4.6880150252095891</v>
      </c>
    </row>
    <row r="550" spans="1:2" x14ac:dyDescent="0.45">
      <c r="A550" s="62">
        <v>548</v>
      </c>
      <c r="B550" s="100">
        <f>'Calcul ET0'!K564</f>
        <v>5.2302157897973149</v>
      </c>
    </row>
    <row r="551" spans="1:2" x14ac:dyDescent="0.45">
      <c r="A551" s="50">
        <v>549</v>
      </c>
      <c r="B551" s="100">
        <f>'Calcul ET0'!K565</f>
        <v>5.0747570394368351</v>
      </c>
    </row>
    <row r="552" spans="1:2" x14ac:dyDescent="0.45">
      <c r="A552" s="50">
        <v>550</v>
      </c>
      <c r="B552" s="100">
        <f>'Calcul ET0'!K566</f>
        <v>5.2960272284426928</v>
      </c>
    </row>
    <row r="553" spans="1:2" x14ac:dyDescent="0.45">
      <c r="A553" s="62">
        <v>551</v>
      </c>
      <c r="B553" s="100">
        <f>'Calcul ET0'!K567</f>
        <v>4.6171381664856135</v>
      </c>
    </row>
    <row r="554" spans="1:2" x14ac:dyDescent="0.45">
      <c r="A554" s="50">
        <v>552</v>
      </c>
      <c r="B554" s="100">
        <f>'Calcul ET0'!K568</f>
        <v>4.8521353015632105</v>
      </c>
    </row>
    <row r="555" spans="1:2" x14ac:dyDescent="0.45">
      <c r="A555" s="50">
        <v>553</v>
      </c>
      <c r="B555" s="100">
        <f>'Calcul ET0'!K569</f>
        <v>4.5489964232590578</v>
      </c>
    </row>
    <row r="556" spans="1:2" x14ac:dyDescent="0.45">
      <c r="A556" s="62">
        <v>554</v>
      </c>
      <c r="B556" s="100">
        <f>'Calcul ET0'!K570</f>
        <v>4.3731171532054711</v>
      </c>
    </row>
    <row r="557" spans="1:2" x14ac:dyDescent="0.45">
      <c r="A557" s="50">
        <v>555</v>
      </c>
      <c r="B557" s="100">
        <f>'Calcul ET0'!K571</f>
        <v>4.578359890641595</v>
      </c>
    </row>
    <row r="558" spans="1:2" x14ac:dyDescent="0.45">
      <c r="A558" s="50">
        <v>556</v>
      </c>
      <c r="B558" s="100">
        <f>'Calcul ET0'!K572</f>
        <v>4.5913960731589194</v>
      </c>
    </row>
    <row r="559" spans="1:2" x14ac:dyDescent="0.45">
      <c r="A559" s="62">
        <v>557</v>
      </c>
      <c r="B559" s="100">
        <f>'Calcul ET0'!K573</f>
        <v>3.6306227560717037</v>
      </c>
    </row>
    <row r="560" spans="1:2" x14ac:dyDescent="0.45">
      <c r="A560" s="50">
        <v>558</v>
      </c>
      <c r="B560" s="100">
        <f>'Calcul ET0'!K574</f>
        <v>4.4339469003732326</v>
      </c>
    </row>
    <row r="561" spans="1:2" x14ac:dyDescent="0.45">
      <c r="A561" s="50">
        <v>559</v>
      </c>
      <c r="B561" s="100">
        <f>'Calcul ET0'!K575</f>
        <v>4.7618053409755579</v>
      </c>
    </row>
    <row r="562" spans="1:2" x14ac:dyDescent="0.45">
      <c r="A562" s="62">
        <v>560</v>
      </c>
      <c r="B562" s="100">
        <f>'Calcul ET0'!K576</f>
        <v>4.1877859369482984</v>
      </c>
    </row>
    <row r="563" spans="1:2" x14ac:dyDescent="0.45">
      <c r="A563" s="50">
        <v>561</v>
      </c>
      <c r="B563" s="100">
        <f>'Calcul ET0'!K577</f>
        <v>4.500365656691387</v>
      </c>
    </row>
    <row r="564" spans="1:2" x14ac:dyDescent="0.45">
      <c r="A564" s="50">
        <v>562</v>
      </c>
      <c r="B564" s="100">
        <f>'Calcul ET0'!K578</f>
        <v>5.3797719195762426</v>
      </c>
    </row>
    <row r="565" spans="1:2" x14ac:dyDescent="0.45">
      <c r="A565" s="62">
        <v>563</v>
      </c>
      <c r="B565" s="100">
        <f>'Calcul ET0'!K579</f>
        <v>3.8738484706434235</v>
      </c>
    </row>
    <row r="566" spans="1:2" x14ac:dyDescent="0.45">
      <c r="A566" s="50">
        <v>564</v>
      </c>
      <c r="B566" s="100">
        <f>'Calcul ET0'!K580</f>
        <v>4.0677558908159952</v>
      </c>
    </row>
    <row r="567" spans="1:2" x14ac:dyDescent="0.45">
      <c r="A567" s="50">
        <v>565</v>
      </c>
      <c r="B567" s="100">
        <f>'Calcul ET0'!K581</f>
        <v>4.1078409899069168</v>
      </c>
    </row>
    <row r="568" spans="1:2" x14ac:dyDescent="0.45">
      <c r="A568" s="62">
        <v>566</v>
      </c>
      <c r="B568" s="100">
        <f>'Calcul ET0'!K582</f>
        <v>3.5037734911958767</v>
      </c>
    </row>
    <row r="569" spans="1:2" x14ac:dyDescent="0.45">
      <c r="A569" s="50">
        <v>567</v>
      </c>
      <c r="B569" s="100">
        <f>'Calcul ET0'!K583</f>
        <v>2.9534904777433892</v>
      </c>
    </row>
    <row r="570" spans="1:2" x14ac:dyDescent="0.45">
      <c r="A570" s="50">
        <v>568</v>
      </c>
      <c r="B570" s="100">
        <f>'Calcul ET0'!K584</f>
        <v>2.9117081101695739</v>
      </c>
    </row>
    <row r="571" spans="1:2" x14ac:dyDescent="0.45">
      <c r="A571" s="62">
        <v>569</v>
      </c>
      <c r="B571" s="100">
        <f>'Calcul ET0'!K585</f>
        <v>4.4143240563996438</v>
      </c>
    </row>
    <row r="572" spans="1:2" x14ac:dyDescent="0.45">
      <c r="A572" s="50">
        <v>570</v>
      </c>
      <c r="B572" s="100">
        <f>'Calcul ET0'!K586</f>
        <v>3.51215485846194</v>
      </c>
    </row>
    <row r="573" spans="1:2" x14ac:dyDescent="0.45">
      <c r="A573" s="50">
        <v>571</v>
      </c>
      <c r="B573" s="100">
        <f>'Calcul ET0'!K587</f>
        <v>3.7224678224490262</v>
      </c>
    </row>
    <row r="574" spans="1:2" x14ac:dyDescent="0.45">
      <c r="A574" s="62">
        <v>572</v>
      </c>
      <c r="B574" s="100">
        <f>'Calcul ET0'!K588</f>
        <v>4.4399279005331218</v>
      </c>
    </row>
    <row r="575" spans="1:2" x14ac:dyDescent="0.45">
      <c r="A575" s="50">
        <v>573</v>
      </c>
      <c r="B575" s="100">
        <f>'Calcul ET0'!K589</f>
        <v>4.3991357594893028</v>
      </c>
    </row>
    <row r="576" spans="1:2" x14ac:dyDescent="0.45">
      <c r="A576" s="50">
        <v>574</v>
      </c>
      <c r="B576" s="100">
        <f>'Calcul ET0'!K590</f>
        <v>4.6292979519170121</v>
      </c>
    </row>
    <row r="577" spans="1:2" x14ac:dyDescent="0.45">
      <c r="A577" s="62">
        <v>575</v>
      </c>
      <c r="B577" s="100">
        <f>'Calcul ET0'!K591</f>
        <v>4.1851565376779165</v>
      </c>
    </row>
    <row r="578" spans="1:2" x14ac:dyDescent="0.45">
      <c r="A578" s="50">
        <v>576</v>
      </c>
      <c r="B578" s="100">
        <f>'Calcul ET0'!K592</f>
        <v>2.2556605460484644</v>
      </c>
    </row>
    <row r="579" spans="1:2" x14ac:dyDescent="0.45">
      <c r="A579" s="50">
        <v>577</v>
      </c>
      <c r="B579" s="100">
        <f>'Calcul ET0'!K593</f>
        <v>3.510078656580716</v>
      </c>
    </row>
    <row r="580" spans="1:2" x14ac:dyDescent="0.45">
      <c r="A580" s="62">
        <v>578</v>
      </c>
      <c r="B580" s="100">
        <f>'Calcul ET0'!K594</f>
        <v>3.3949507517379267</v>
      </c>
    </row>
    <row r="581" spans="1:2" x14ac:dyDescent="0.45">
      <c r="A581" s="50">
        <v>579</v>
      </c>
      <c r="B581" s="100">
        <f>'Calcul ET0'!K595</f>
        <v>3.6842337342683296</v>
      </c>
    </row>
    <row r="582" spans="1:2" x14ac:dyDescent="0.45">
      <c r="A582" s="50">
        <v>580</v>
      </c>
      <c r="B582" s="100">
        <f>'Calcul ET0'!K596</f>
        <v>3.3874878849174541</v>
      </c>
    </row>
    <row r="583" spans="1:2" x14ac:dyDescent="0.45">
      <c r="A583" s="62">
        <v>581</v>
      </c>
      <c r="B583" s="100">
        <f>'Calcul ET0'!K597</f>
        <v>3.7144633819671404</v>
      </c>
    </row>
    <row r="584" spans="1:2" x14ac:dyDescent="0.45">
      <c r="A584" s="50">
        <v>582</v>
      </c>
      <c r="B584" s="100">
        <f>'Calcul ET0'!K598</f>
        <v>3.559674402837989</v>
      </c>
    </row>
    <row r="585" spans="1:2" x14ac:dyDescent="0.45">
      <c r="A585" s="50">
        <v>583</v>
      </c>
      <c r="B585" s="100">
        <f>'Calcul ET0'!K599</f>
        <v>3.6458466799762776</v>
      </c>
    </row>
    <row r="586" spans="1:2" x14ac:dyDescent="0.45">
      <c r="A586" s="62">
        <v>584</v>
      </c>
      <c r="B586" s="100">
        <f>'Calcul ET0'!K600</f>
        <v>4.0290214030601188</v>
      </c>
    </row>
    <row r="587" spans="1:2" x14ac:dyDescent="0.45">
      <c r="A587" s="50">
        <v>585</v>
      </c>
      <c r="B587" s="100">
        <f>'Calcul ET0'!K601</f>
        <v>5.3116716494818892</v>
      </c>
    </row>
    <row r="588" spans="1:2" x14ac:dyDescent="0.45">
      <c r="A588" s="50">
        <v>586</v>
      </c>
      <c r="B588" s="100">
        <f>'Calcul ET0'!K602</f>
        <v>5.3428952207056692</v>
      </c>
    </row>
    <row r="589" spans="1:2" x14ac:dyDescent="0.45">
      <c r="A589" s="62">
        <v>587</v>
      </c>
      <c r="B589" s="100">
        <f>'Calcul ET0'!K603</f>
        <v>4.7413500466891403</v>
      </c>
    </row>
    <row r="590" spans="1:2" x14ac:dyDescent="0.45">
      <c r="A590" s="50">
        <v>588</v>
      </c>
      <c r="B590" s="100">
        <f>'Calcul ET0'!K604</f>
        <v>4.4793590407053951</v>
      </c>
    </row>
    <row r="591" spans="1:2" x14ac:dyDescent="0.45">
      <c r="A591" s="50">
        <v>589</v>
      </c>
      <c r="B591" s="100">
        <f>'Calcul ET0'!K605</f>
        <v>4.6211944598865289</v>
      </c>
    </row>
    <row r="592" spans="1:2" x14ac:dyDescent="0.45">
      <c r="A592" s="62">
        <v>590</v>
      </c>
      <c r="B592" s="100">
        <f>'Calcul ET0'!K606</f>
        <v>3.4028113785516072</v>
      </c>
    </row>
    <row r="593" spans="1:2" x14ac:dyDescent="0.45">
      <c r="A593" s="50">
        <v>591</v>
      </c>
      <c r="B593" s="100">
        <f>'Calcul ET0'!K607</f>
        <v>2.6039531815276562</v>
      </c>
    </row>
    <row r="594" spans="1:2" x14ac:dyDescent="0.45">
      <c r="A594" s="50">
        <v>592</v>
      </c>
      <c r="B594" s="100">
        <f>'Calcul ET0'!K608</f>
        <v>2.6692183556621143</v>
      </c>
    </row>
    <row r="595" spans="1:2" x14ac:dyDescent="0.45">
      <c r="A595" s="62">
        <v>593</v>
      </c>
      <c r="B595" s="100">
        <f>'Calcul ET0'!K609</f>
        <v>2.8102801273492211</v>
      </c>
    </row>
    <row r="596" spans="1:2" x14ac:dyDescent="0.45">
      <c r="A596" s="50">
        <v>594</v>
      </c>
      <c r="B596" s="100">
        <f>'Calcul ET0'!K610</f>
        <v>2.6856329349093335</v>
      </c>
    </row>
    <row r="597" spans="1:2" x14ac:dyDescent="0.45">
      <c r="A597" s="50">
        <v>595</v>
      </c>
      <c r="B597" s="100">
        <f>'Calcul ET0'!K611</f>
        <v>3.2918041674424465</v>
      </c>
    </row>
    <row r="598" spans="1:2" x14ac:dyDescent="0.45">
      <c r="A598" s="62">
        <v>596</v>
      </c>
      <c r="B598" s="100">
        <f>'Calcul ET0'!K612</f>
        <v>3.0465989286209663</v>
      </c>
    </row>
    <row r="599" spans="1:2" x14ac:dyDescent="0.45">
      <c r="A599" s="50">
        <v>597</v>
      </c>
      <c r="B599" s="100">
        <f>'Calcul ET0'!K613</f>
        <v>2.5802208114736995</v>
      </c>
    </row>
    <row r="600" spans="1:2" x14ac:dyDescent="0.45">
      <c r="A600" s="50">
        <v>598</v>
      </c>
      <c r="B600" s="100">
        <f>'Calcul ET0'!K614</f>
        <v>2.9008121975165357</v>
      </c>
    </row>
    <row r="601" spans="1:2" x14ac:dyDescent="0.45">
      <c r="A601" s="62">
        <v>599</v>
      </c>
      <c r="B601" s="100">
        <f>'Calcul ET0'!K615</f>
        <v>1.4765206545626237</v>
      </c>
    </row>
    <row r="602" spans="1:2" x14ac:dyDescent="0.45">
      <c r="A602" s="50">
        <v>600</v>
      </c>
      <c r="B602" s="100">
        <f>'Calcul ET0'!K616</f>
        <v>1.9771206037812294</v>
      </c>
    </row>
    <row r="603" spans="1:2" x14ac:dyDescent="0.45">
      <c r="A603" s="50">
        <v>601</v>
      </c>
      <c r="B603" s="100">
        <f>'Calcul ET0'!K617</f>
        <v>2.5823165731813162</v>
      </c>
    </row>
    <row r="604" spans="1:2" x14ac:dyDescent="0.45">
      <c r="A604" s="62">
        <v>602</v>
      </c>
      <c r="B604" s="100">
        <f>'Calcul ET0'!K618</f>
        <v>2.5274838544709235</v>
      </c>
    </row>
    <row r="605" spans="1:2" x14ac:dyDescent="0.45">
      <c r="A605" s="50">
        <v>603</v>
      </c>
      <c r="B605" s="100">
        <f>'Calcul ET0'!K619</f>
        <v>2.5603570049610056</v>
      </c>
    </row>
    <row r="606" spans="1:2" x14ac:dyDescent="0.45">
      <c r="A606" s="50">
        <v>604</v>
      </c>
      <c r="B606" s="100">
        <f>'Calcul ET0'!K620</f>
        <v>2.7764301736153771</v>
      </c>
    </row>
    <row r="607" spans="1:2" x14ac:dyDescent="0.45">
      <c r="A607" s="62">
        <v>605</v>
      </c>
      <c r="B607" s="100">
        <f>'Calcul ET0'!K621</f>
        <v>3.1683288398464686</v>
      </c>
    </row>
    <row r="608" spans="1:2" x14ac:dyDescent="0.45">
      <c r="A608" s="50">
        <v>606</v>
      </c>
      <c r="B608" s="100">
        <f>'Calcul ET0'!K622</f>
        <v>3.5588736169209647</v>
      </c>
    </row>
    <row r="609" spans="1:2" x14ac:dyDescent="0.45">
      <c r="A609" s="50">
        <v>607</v>
      </c>
      <c r="B609" s="100">
        <f>'Calcul ET0'!K623</f>
        <v>2.4006591425334891</v>
      </c>
    </row>
    <row r="610" spans="1:2" x14ac:dyDescent="0.45">
      <c r="A610" s="62">
        <v>608</v>
      </c>
      <c r="B610" s="100">
        <f>'Calcul ET0'!K624</f>
        <v>1.786504289513708</v>
      </c>
    </row>
    <row r="611" spans="1:2" x14ac:dyDescent="0.45">
      <c r="A611" s="50">
        <v>609</v>
      </c>
      <c r="B611" s="100">
        <f>'Calcul ET0'!K625</f>
        <v>1.9726356797292306</v>
      </c>
    </row>
    <row r="612" spans="1:2" x14ac:dyDescent="0.45">
      <c r="A612" s="50">
        <v>610</v>
      </c>
      <c r="B612" s="100">
        <f>'Calcul ET0'!K626</f>
        <v>1.7907272386403075</v>
      </c>
    </row>
    <row r="613" spans="1:2" x14ac:dyDescent="0.45">
      <c r="A613" s="62">
        <v>611</v>
      </c>
      <c r="B613" s="100">
        <f>'Calcul ET0'!K627</f>
        <v>1.30786862823205</v>
      </c>
    </row>
    <row r="614" spans="1:2" x14ac:dyDescent="0.45">
      <c r="A614" s="50">
        <v>612</v>
      </c>
      <c r="B614" s="100">
        <f>'Calcul ET0'!K628</f>
        <v>1.8407498214177935</v>
      </c>
    </row>
    <row r="615" spans="1:2" x14ac:dyDescent="0.45">
      <c r="A615" s="50">
        <v>613</v>
      </c>
      <c r="B615" s="100">
        <f>'Calcul ET0'!K629</f>
        <v>1.8480090056223126</v>
      </c>
    </row>
    <row r="616" spans="1:2" x14ac:dyDescent="0.45">
      <c r="A616" s="62">
        <v>614</v>
      </c>
      <c r="B616" s="100">
        <f>'Calcul ET0'!K630</f>
        <v>1.5265604371885608</v>
      </c>
    </row>
    <row r="617" spans="1:2" x14ac:dyDescent="0.45">
      <c r="A617" s="50">
        <v>615</v>
      </c>
      <c r="B617" s="100">
        <f>'Calcul ET0'!K631</f>
        <v>1.5039417233000576</v>
      </c>
    </row>
    <row r="618" spans="1:2" x14ac:dyDescent="0.45">
      <c r="A618" s="50">
        <v>616</v>
      </c>
      <c r="B618" s="100">
        <f>'Calcul ET0'!K632</f>
        <v>1.122955112919527</v>
      </c>
    </row>
    <row r="619" spans="1:2" x14ac:dyDescent="0.45">
      <c r="A619" s="62">
        <v>617</v>
      </c>
      <c r="B619" s="100">
        <f>'Calcul ET0'!K633</f>
        <v>1.8946910348816173</v>
      </c>
    </row>
    <row r="620" spans="1:2" x14ac:dyDescent="0.45">
      <c r="A620" s="50">
        <v>618</v>
      </c>
      <c r="B620" s="100">
        <f>'Calcul ET0'!K634</f>
        <v>1.9252566029068037</v>
      </c>
    </row>
    <row r="621" spans="1:2" x14ac:dyDescent="0.45">
      <c r="A621" s="50">
        <v>619</v>
      </c>
      <c r="B621" s="100">
        <f>'Calcul ET0'!K635</f>
        <v>1.2073631282189432</v>
      </c>
    </row>
    <row r="622" spans="1:2" x14ac:dyDescent="0.45">
      <c r="A622" s="62">
        <v>620</v>
      </c>
      <c r="B622" s="100">
        <f>'Calcul ET0'!K636</f>
        <v>1.0317232228005726</v>
      </c>
    </row>
    <row r="623" spans="1:2" x14ac:dyDescent="0.45">
      <c r="A623" s="50">
        <v>621</v>
      </c>
      <c r="B623" s="100">
        <f>'Calcul ET0'!K637</f>
        <v>1.027162958534579</v>
      </c>
    </row>
    <row r="624" spans="1:2" x14ac:dyDescent="0.45">
      <c r="A624" s="50">
        <v>622</v>
      </c>
      <c r="B624" s="100">
        <f>'Calcul ET0'!K638</f>
        <v>1.831896255226344</v>
      </c>
    </row>
    <row r="625" spans="1:2" x14ac:dyDescent="0.45">
      <c r="A625" s="62">
        <v>623</v>
      </c>
      <c r="B625" s="100">
        <f>'Calcul ET0'!K639</f>
        <v>2.3765340445063368</v>
      </c>
    </row>
    <row r="626" spans="1:2" x14ac:dyDescent="0.45">
      <c r="A626" s="50">
        <v>624</v>
      </c>
      <c r="B626" s="100">
        <f>'Calcul ET0'!K640</f>
        <v>2.3089011526537306</v>
      </c>
    </row>
    <row r="627" spans="1:2" x14ac:dyDescent="0.45">
      <c r="A627" s="50">
        <v>625</v>
      </c>
      <c r="B627" s="100">
        <f>'Calcul ET0'!K641</f>
        <v>1.9095979136442418</v>
      </c>
    </row>
    <row r="628" spans="1:2" x14ac:dyDescent="0.45">
      <c r="A628" s="62">
        <v>626</v>
      </c>
      <c r="B628" s="100">
        <f>'Calcul ET0'!K642</f>
        <v>2.2059372761343314</v>
      </c>
    </row>
    <row r="629" spans="1:2" x14ac:dyDescent="0.45">
      <c r="A629" s="50">
        <v>627</v>
      </c>
      <c r="B629" s="100">
        <f>'Calcul ET0'!K643</f>
        <v>2.1276355320195934</v>
      </c>
    </row>
    <row r="630" spans="1:2" x14ac:dyDescent="0.45">
      <c r="A630" s="50">
        <v>628</v>
      </c>
      <c r="B630" s="100">
        <f>'Calcul ET0'!K644</f>
        <v>1.7394060015463284</v>
      </c>
    </row>
    <row r="631" spans="1:2" x14ac:dyDescent="0.45">
      <c r="A631" s="62">
        <v>629</v>
      </c>
      <c r="B631" s="100">
        <f>'Calcul ET0'!K645</f>
        <v>1.1694543702811264</v>
      </c>
    </row>
    <row r="632" spans="1:2" x14ac:dyDescent="0.45">
      <c r="A632" s="50">
        <v>630</v>
      </c>
      <c r="B632" s="100">
        <f>'Calcul ET0'!K646</f>
        <v>0.97015924874867132</v>
      </c>
    </row>
    <row r="633" spans="1:2" x14ac:dyDescent="0.45">
      <c r="A633" s="50">
        <v>631</v>
      </c>
      <c r="B633" s="100">
        <f>'Calcul ET0'!K647</f>
        <v>1.2520878963145663</v>
      </c>
    </row>
    <row r="634" spans="1:2" x14ac:dyDescent="0.45">
      <c r="A634" s="62">
        <v>632</v>
      </c>
      <c r="B634" s="100">
        <f>'Calcul ET0'!K648</f>
        <v>1.2998863461849528</v>
      </c>
    </row>
    <row r="635" spans="1:2" x14ac:dyDescent="0.45">
      <c r="A635" s="50">
        <v>633</v>
      </c>
      <c r="B635" s="100">
        <f>'Calcul ET0'!K649</f>
        <v>0.9733173658116453</v>
      </c>
    </row>
    <row r="636" spans="1:2" x14ac:dyDescent="0.45">
      <c r="A636" s="50">
        <v>634</v>
      </c>
      <c r="B636" s="100">
        <f>'Calcul ET0'!K650</f>
        <v>1.1679173743310585</v>
      </c>
    </row>
    <row r="637" spans="1:2" x14ac:dyDescent="0.45">
      <c r="A637" s="62">
        <v>635</v>
      </c>
      <c r="B637" s="100">
        <f>'Calcul ET0'!K651</f>
        <v>1.2378971451465344</v>
      </c>
    </row>
    <row r="638" spans="1:2" x14ac:dyDescent="0.45">
      <c r="A638" s="50">
        <v>636</v>
      </c>
      <c r="B638" s="100">
        <f>'Calcul ET0'!K652</f>
        <v>0.95519404961207643</v>
      </c>
    </row>
    <row r="639" spans="1:2" x14ac:dyDescent="0.45">
      <c r="A639" s="50">
        <v>637</v>
      </c>
      <c r="B639" s="100">
        <f>'Calcul ET0'!K653</f>
        <v>1.3546825978987524</v>
      </c>
    </row>
    <row r="640" spans="1:2" x14ac:dyDescent="0.45">
      <c r="A640" s="62">
        <v>638</v>
      </c>
      <c r="B640" s="100">
        <f>'Calcul ET0'!K654</f>
        <v>0.79158125759093534</v>
      </c>
    </row>
    <row r="641" spans="1:2" x14ac:dyDescent="0.45">
      <c r="A641" s="50">
        <v>639</v>
      </c>
      <c r="B641" s="100">
        <f>'Calcul ET0'!K655</f>
        <v>0.82321194138838172</v>
      </c>
    </row>
    <row r="642" spans="1:2" x14ac:dyDescent="0.45">
      <c r="A642" s="50">
        <v>640</v>
      </c>
      <c r="B642" s="100">
        <f>'Calcul ET0'!K656</f>
        <v>0.99099963633193144</v>
      </c>
    </row>
    <row r="643" spans="1:2" x14ac:dyDescent="0.45">
      <c r="A643" s="62">
        <v>641</v>
      </c>
      <c r="B643" s="100">
        <f>'Calcul ET0'!K657</f>
        <v>0.73794145031714176</v>
      </c>
    </row>
    <row r="644" spans="1:2" x14ac:dyDescent="0.45">
      <c r="A644" s="50">
        <v>642</v>
      </c>
      <c r="B644" s="100">
        <f>'Calcul ET0'!K658</f>
        <v>0.88992620138101408</v>
      </c>
    </row>
    <row r="645" spans="1:2" x14ac:dyDescent="0.45">
      <c r="A645" s="50">
        <v>643</v>
      </c>
      <c r="B645" s="100">
        <f>'Calcul ET0'!K659</f>
        <v>0.71504359213651014</v>
      </c>
    </row>
    <row r="646" spans="1:2" x14ac:dyDescent="0.45">
      <c r="A646" s="62">
        <v>644</v>
      </c>
      <c r="B646" s="100">
        <f>'Calcul ET0'!K660</f>
        <v>1.2025857378339044</v>
      </c>
    </row>
    <row r="647" spans="1:2" x14ac:dyDescent="0.45">
      <c r="A647" s="50">
        <v>645</v>
      </c>
      <c r="B647" s="100">
        <f>'Calcul ET0'!K661</f>
        <v>0.94848086675914356</v>
      </c>
    </row>
    <row r="648" spans="1:2" x14ac:dyDescent="0.45">
      <c r="A648" s="50">
        <v>646</v>
      </c>
      <c r="B648" s="100">
        <f>'Calcul ET0'!K662</f>
        <v>0.76806726835733874</v>
      </c>
    </row>
    <row r="649" spans="1:2" x14ac:dyDescent="0.45">
      <c r="A649" s="62">
        <v>647</v>
      </c>
      <c r="B649" s="100">
        <f>'Calcul ET0'!K663</f>
        <v>0.4730099009995532</v>
      </c>
    </row>
    <row r="650" spans="1:2" x14ac:dyDescent="0.45">
      <c r="A650" s="50">
        <v>648</v>
      </c>
      <c r="B650" s="100">
        <f>'Calcul ET0'!K664</f>
        <v>0.63978136264990793</v>
      </c>
    </row>
    <row r="651" spans="1:2" x14ac:dyDescent="0.45">
      <c r="A651" s="50">
        <v>649</v>
      </c>
      <c r="B651" s="100">
        <f>'Calcul ET0'!K665</f>
        <v>0.75272179714236132</v>
      </c>
    </row>
    <row r="652" spans="1:2" x14ac:dyDescent="0.45">
      <c r="A652" s="62">
        <v>650</v>
      </c>
      <c r="B652" s="100">
        <f>'Calcul ET0'!K666</f>
        <v>0.84954964716866022</v>
      </c>
    </row>
    <row r="653" spans="1:2" x14ac:dyDescent="0.45">
      <c r="A653" s="50">
        <v>651</v>
      </c>
      <c r="B653" s="100">
        <f>'Calcul ET0'!K667</f>
        <v>0.57357938530348329</v>
      </c>
    </row>
    <row r="654" spans="1:2" x14ac:dyDescent="0.45">
      <c r="A654" s="50">
        <v>652</v>
      </c>
      <c r="B654" s="100">
        <f>'Calcul ET0'!K668</f>
        <v>0.53342075205490447</v>
      </c>
    </row>
    <row r="655" spans="1:2" x14ac:dyDescent="0.45">
      <c r="A655" s="62">
        <v>653</v>
      </c>
      <c r="B655" s="100">
        <f>'Calcul ET0'!K669</f>
        <v>0.62567068161989992</v>
      </c>
    </row>
    <row r="656" spans="1:2" x14ac:dyDescent="0.45">
      <c r="A656" s="50">
        <v>654</v>
      </c>
      <c r="B656" s="100">
        <f>'Calcul ET0'!K670</f>
        <v>0.56203967786736431</v>
      </c>
    </row>
    <row r="657" spans="1:2" x14ac:dyDescent="0.45">
      <c r="A657" s="50">
        <v>655</v>
      </c>
      <c r="B657" s="100">
        <f>'Calcul ET0'!K671</f>
        <v>0.62856930178925408</v>
      </c>
    </row>
    <row r="658" spans="1:2" x14ac:dyDescent="0.45">
      <c r="A658" s="62">
        <v>656</v>
      </c>
      <c r="B658" s="100">
        <f>'Calcul ET0'!K672</f>
        <v>0.37347391298825938</v>
      </c>
    </row>
    <row r="659" spans="1:2" x14ac:dyDescent="0.45">
      <c r="A659" s="50">
        <v>657</v>
      </c>
      <c r="B659" s="100">
        <f>'Calcul ET0'!K673</f>
        <v>0.69320587778784215</v>
      </c>
    </row>
    <row r="660" spans="1:2" x14ac:dyDescent="0.45">
      <c r="A660" s="50">
        <v>658</v>
      </c>
      <c r="B660" s="100">
        <f>'Calcul ET0'!K674</f>
        <v>0.99200488687794264</v>
      </c>
    </row>
    <row r="661" spans="1:2" x14ac:dyDescent="0.45">
      <c r="A661" s="62">
        <v>659</v>
      </c>
      <c r="B661" s="100">
        <f>'Calcul ET0'!K675</f>
        <v>0.6536242493377511</v>
      </c>
    </row>
    <row r="662" spans="1:2" x14ac:dyDescent="0.45">
      <c r="A662" s="50">
        <v>660</v>
      </c>
      <c r="B662" s="100">
        <f>'Calcul ET0'!K676</f>
        <v>0.40418807156946174</v>
      </c>
    </row>
    <row r="663" spans="1:2" x14ac:dyDescent="0.45">
      <c r="A663" s="50">
        <v>661</v>
      </c>
      <c r="B663" s="100">
        <f>'Calcul ET0'!K677</f>
        <v>0.19406853814922959</v>
      </c>
    </row>
    <row r="664" spans="1:2" x14ac:dyDescent="0.45">
      <c r="A664" s="62">
        <v>662</v>
      </c>
      <c r="B664" s="100">
        <f>'Calcul ET0'!K678</f>
        <v>0.1840573389842344</v>
      </c>
    </row>
    <row r="665" spans="1:2" x14ac:dyDescent="0.45">
      <c r="A665" s="50">
        <v>663</v>
      </c>
      <c r="B665" s="100">
        <f>'Calcul ET0'!K679</f>
        <v>0.24990163191946024</v>
      </c>
    </row>
    <row r="666" spans="1:2" x14ac:dyDescent="0.45">
      <c r="A666" s="50">
        <v>664</v>
      </c>
      <c r="B666" s="100">
        <f>'Calcul ET0'!K680</f>
        <v>0.26416850753388993</v>
      </c>
    </row>
    <row r="667" spans="1:2" x14ac:dyDescent="0.45">
      <c r="A667" s="62">
        <v>665</v>
      </c>
      <c r="B667" s="100">
        <f>'Calcul ET0'!K681</f>
        <v>0.4834327890059546</v>
      </c>
    </row>
    <row r="668" spans="1:2" x14ac:dyDescent="0.45">
      <c r="A668" s="50">
        <v>666</v>
      </c>
      <c r="B668" s="100">
        <f>'Calcul ET0'!K682</f>
        <v>0.27547505761527058</v>
      </c>
    </row>
    <row r="669" spans="1:2" x14ac:dyDescent="0.45">
      <c r="A669" s="50">
        <v>667</v>
      </c>
      <c r="B669" s="100">
        <f>'Calcul ET0'!K683</f>
        <v>0.3296671825334766</v>
      </c>
    </row>
    <row r="670" spans="1:2" x14ac:dyDescent="0.45">
      <c r="A670" s="62">
        <v>668</v>
      </c>
      <c r="B670" s="100">
        <f>'Calcul ET0'!K684</f>
        <v>0.15412708569366684</v>
      </c>
    </row>
    <row r="671" spans="1:2" x14ac:dyDescent="0.45">
      <c r="A671" s="50">
        <v>669</v>
      </c>
      <c r="B671" s="100">
        <f>'Calcul ET0'!K685</f>
        <v>0.13033035234726192</v>
      </c>
    </row>
    <row r="672" spans="1:2" x14ac:dyDescent="0.45">
      <c r="A672" s="50">
        <v>670</v>
      </c>
      <c r="B672" s="100">
        <f>'Calcul ET0'!K686</f>
        <v>0.26670711979890233</v>
      </c>
    </row>
    <row r="673" spans="1:2" x14ac:dyDescent="0.45">
      <c r="A673" s="62">
        <v>671</v>
      </c>
      <c r="B673" s="100">
        <f>'Calcul ET0'!K687</f>
        <v>0.1873927292940428</v>
      </c>
    </row>
    <row r="674" spans="1:2" x14ac:dyDescent="0.45">
      <c r="A674" s="50">
        <v>672</v>
      </c>
      <c r="B674" s="100">
        <f>'Calcul ET0'!K688</f>
        <v>0.22942934274710661</v>
      </c>
    </row>
    <row r="675" spans="1:2" x14ac:dyDescent="0.45">
      <c r="A675" s="50">
        <v>673</v>
      </c>
      <c r="B675" s="100">
        <f>'Calcul ET0'!K689</f>
        <v>0.26018508891387504</v>
      </c>
    </row>
    <row r="676" spans="1:2" x14ac:dyDescent="0.45">
      <c r="A676" s="62">
        <v>674</v>
      </c>
      <c r="B676" s="100">
        <f>'Calcul ET0'!K690</f>
        <v>0.29101717891817874</v>
      </c>
    </row>
    <row r="677" spans="1:2" x14ac:dyDescent="0.45">
      <c r="A677" s="50">
        <v>675</v>
      </c>
      <c r="B677" s="100">
        <f>'Calcul ET0'!K691</f>
        <v>0.30689745018372439</v>
      </c>
    </row>
    <row r="678" spans="1:2" x14ac:dyDescent="0.45">
      <c r="A678" s="50">
        <v>676</v>
      </c>
      <c r="B678" s="100">
        <f>'Calcul ET0'!K692</f>
        <v>0.29642515258537144</v>
      </c>
    </row>
    <row r="679" spans="1:2" x14ac:dyDescent="0.45">
      <c r="A679" s="62">
        <v>677</v>
      </c>
      <c r="B679" s="100">
        <f>'Calcul ET0'!K693</f>
        <v>0.14972106333142554</v>
      </c>
    </row>
    <row r="680" spans="1:2" x14ac:dyDescent="0.45">
      <c r="A680" s="50">
        <v>678</v>
      </c>
      <c r="B680" s="100">
        <f>'Calcul ET0'!K694</f>
        <v>0.11043276620566564</v>
      </c>
    </row>
    <row r="681" spans="1:2" x14ac:dyDescent="0.45">
      <c r="A681" s="50">
        <v>679</v>
      </c>
      <c r="B681" s="100">
        <f>'Calcul ET0'!K695</f>
        <v>0.2348790708000659</v>
      </c>
    </row>
    <row r="682" spans="1:2" x14ac:dyDescent="0.45">
      <c r="A682" s="62">
        <v>680</v>
      </c>
      <c r="B682" s="100">
        <f>'Calcul ET0'!K696</f>
        <v>0.38020290644727089</v>
      </c>
    </row>
    <row r="683" spans="1:2" x14ac:dyDescent="0.45">
      <c r="A683" s="50">
        <v>681</v>
      </c>
      <c r="B683" s="100">
        <f>'Calcul ET0'!K697</f>
        <v>0.15361086894279075</v>
      </c>
    </row>
    <row r="684" spans="1:2" x14ac:dyDescent="0.45">
      <c r="A684" s="50">
        <v>682</v>
      </c>
      <c r="B684" s="100">
        <f>'Calcul ET0'!K698</f>
        <v>0.17423471100077806</v>
      </c>
    </row>
    <row r="685" spans="1:2" x14ac:dyDescent="0.45">
      <c r="A685" s="62">
        <v>683</v>
      </c>
      <c r="B685" s="100">
        <f>'Calcul ET0'!K699</f>
        <v>0.14302296311983873</v>
      </c>
    </row>
    <row r="686" spans="1:2" x14ac:dyDescent="0.45">
      <c r="A686" s="50">
        <v>684</v>
      </c>
      <c r="B686" s="100">
        <f>'Calcul ET0'!K700</f>
        <v>0.19224423471802488</v>
      </c>
    </row>
    <row r="687" spans="1:2" x14ac:dyDescent="0.45">
      <c r="A687" s="50">
        <v>685</v>
      </c>
      <c r="B687" s="100">
        <f>'Calcul ET0'!K701</f>
        <v>-5.6767776164105783E-2</v>
      </c>
    </row>
    <row r="688" spans="1:2" x14ac:dyDescent="0.45">
      <c r="A688" s="62">
        <v>686</v>
      </c>
      <c r="B688" s="100">
        <f>'Calcul ET0'!K702</f>
        <v>-6.958677698427152E-3</v>
      </c>
    </row>
    <row r="689" spans="1:2" x14ac:dyDescent="0.45">
      <c r="A689" s="50">
        <v>687</v>
      </c>
      <c r="B689" s="100">
        <f>'Calcul ET0'!K703</f>
        <v>0.25939271639558886</v>
      </c>
    </row>
    <row r="690" spans="1:2" x14ac:dyDescent="0.45">
      <c r="A690" s="50">
        <v>688</v>
      </c>
      <c r="B690" s="100">
        <f>'Calcul ET0'!K704</f>
        <v>0.19964073829265083</v>
      </c>
    </row>
    <row r="691" spans="1:2" x14ac:dyDescent="0.45">
      <c r="A691" s="62">
        <v>689</v>
      </c>
      <c r="B691" s="100">
        <f>'Calcul ET0'!K705</f>
        <v>0.27916221493818838</v>
      </c>
    </row>
    <row r="692" spans="1:2" x14ac:dyDescent="0.45">
      <c r="A692" s="50">
        <v>690</v>
      </c>
      <c r="B692" s="100">
        <f>'Calcul ET0'!K706</f>
        <v>0.2513349657218838</v>
      </c>
    </row>
    <row r="693" spans="1:2" x14ac:dyDescent="0.45">
      <c r="A693" s="50">
        <v>691</v>
      </c>
      <c r="B693" s="100">
        <f>'Calcul ET0'!K707</f>
        <v>0.17728391313059896</v>
      </c>
    </row>
    <row r="694" spans="1:2" x14ac:dyDescent="0.45">
      <c r="A694" s="62">
        <v>692</v>
      </c>
      <c r="B694" s="100">
        <f>'Calcul ET0'!K708</f>
        <v>0.40304432777502325</v>
      </c>
    </row>
    <row r="695" spans="1:2" x14ac:dyDescent="0.45">
      <c r="A695" s="50">
        <v>693</v>
      </c>
      <c r="B695" s="100">
        <f>'Calcul ET0'!K709</f>
        <v>0.13929385532544861</v>
      </c>
    </row>
    <row r="696" spans="1:2" x14ac:dyDescent="0.45">
      <c r="A696" s="50">
        <v>694</v>
      </c>
      <c r="B696" s="100">
        <f>'Calcul ET0'!K710</f>
        <v>0.32203063312222568</v>
      </c>
    </row>
    <row r="697" spans="1:2" x14ac:dyDescent="0.45">
      <c r="A697" s="62">
        <v>695</v>
      </c>
      <c r="B697" s="100">
        <f>'Calcul ET0'!K711</f>
        <v>0.12534025578646052</v>
      </c>
    </row>
    <row r="698" spans="1:2" x14ac:dyDescent="0.45">
      <c r="A698" s="50">
        <v>696</v>
      </c>
      <c r="B698" s="100">
        <f>'Calcul ET0'!K712</f>
        <v>0.15970014979631625</v>
      </c>
    </row>
    <row r="699" spans="1:2" x14ac:dyDescent="0.45">
      <c r="A699" s="50">
        <v>697</v>
      </c>
      <c r="B699" s="100">
        <f>'Calcul ET0'!K713</f>
        <v>4.9645864765603169E-2</v>
      </c>
    </row>
    <row r="700" spans="1:2" x14ac:dyDescent="0.45">
      <c r="A700" s="62">
        <v>698</v>
      </c>
      <c r="B700" s="100">
        <f>'Calcul ET0'!K714</f>
        <v>0.41833424549381432</v>
      </c>
    </row>
    <row r="701" spans="1:2" x14ac:dyDescent="0.45">
      <c r="A701" s="50">
        <v>699</v>
      </c>
      <c r="B701" s="100">
        <f>'Calcul ET0'!K715</f>
        <v>0.4471887150861158</v>
      </c>
    </row>
    <row r="702" spans="1:2" x14ac:dyDescent="0.45">
      <c r="A702" s="50">
        <v>700</v>
      </c>
      <c r="B702" s="100">
        <f>'Calcul ET0'!K716</f>
        <v>0.36487375440984271</v>
      </c>
    </row>
    <row r="703" spans="1:2" x14ac:dyDescent="0.45">
      <c r="A703" s="62">
        <v>701</v>
      </c>
      <c r="B703" s="100">
        <f>'Calcul ET0'!K717</f>
        <v>7.9284119582400808E-2</v>
      </c>
    </row>
    <row r="704" spans="1:2" x14ac:dyDescent="0.45">
      <c r="A704" s="50">
        <v>702</v>
      </c>
      <c r="B704" s="100">
        <f>'Calcul ET0'!K718</f>
        <v>0.45879551763283116</v>
      </c>
    </row>
    <row r="705" spans="1:2" x14ac:dyDescent="0.45">
      <c r="A705" s="50">
        <v>703</v>
      </c>
      <c r="B705" s="100">
        <f>'Calcul ET0'!K719</f>
        <v>5.0551548807947551E-2</v>
      </c>
    </row>
    <row r="706" spans="1:2" x14ac:dyDescent="0.45">
      <c r="A706" s="62">
        <v>704</v>
      </c>
      <c r="B706" s="100">
        <f>'Calcul ET0'!K720</f>
        <v>0.14657739297580935</v>
      </c>
    </row>
    <row r="707" spans="1:2" x14ac:dyDescent="0.45">
      <c r="A707" s="50">
        <v>705</v>
      </c>
      <c r="B707" s="100">
        <f>'Calcul ET0'!K721</f>
        <v>0.12664897691543786</v>
      </c>
    </row>
    <row r="708" spans="1:2" x14ac:dyDescent="0.45">
      <c r="A708" s="50">
        <v>706</v>
      </c>
      <c r="B708" s="100">
        <f>'Calcul ET0'!K722</f>
        <v>7.6047520499887403E-2</v>
      </c>
    </row>
    <row r="709" spans="1:2" x14ac:dyDescent="0.45">
      <c r="A709" s="62">
        <v>707</v>
      </c>
      <c r="B709" s="100">
        <f>'Calcul ET0'!K723</f>
        <v>0.11254663906321451</v>
      </c>
    </row>
    <row r="710" spans="1:2" x14ac:dyDescent="0.45">
      <c r="A710" s="50">
        <v>708</v>
      </c>
      <c r="B710" s="100">
        <f>'Calcul ET0'!K724</f>
        <v>0.21147697307923699</v>
      </c>
    </row>
    <row r="711" spans="1:2" x14ac:dyDescent="0.45">
      <c r="A711" s="50">
        <v>709</v>
      </c>
      <c r="B711" s="100">
        <f>'Calcul ET0'!K725</f>
        <v>0.2240106973960706</v>
      </c>
    </row>
    <row r="712" spans="1:2" x14ac:dyDescent="0.45">
      <c r="A712" s="62">
        <v>710</v>
      </c>
      <c r="B712" s="100">
        <f>'Calcul ET0'!K726</f>
        <v>0.25895360353513158</v>
      </c>
    </row>
    <row r="713" spans="1:2" x14ac:dyDescent="0.45">
      <c r="A713" s="50">
        <v>711</v>
      </c>
      <c r="B713" s="100">
        <f>'Calcul ET0'!K727</f>
        <v>0.10835185322535999</v>
      </c>
    </row>
    <row r="714" spans="1:2" x14ac:dyDescent="0.45">
      <c r="A714" s="50">
        <v>712</v>
      </c>
      <c r="B714" s="100">
        <f>'Calcul ET0'!K728</f>
        <v>0.29789242735285515</v>
      </c>
    </row>
    <row r="715" spans="1:2" x14ac:dyDescent="0.45">
      <c r="A715" s="62">
        <v>713</v>
      </c>
      <c r="B715" s="100">
        <f>'Calcul ET0'!K729</f>
        <v>0.41709025875369399</v>
      </c>
    </row>
    <row r="716" spans="1:2" x14ac:dyDescent="0.45">
      <c r="A716" s="50">
        <v>714</v>
      </c>
      <c r="B716" s="100">
        <f>'Calcul ET0'!K730</f>
        <v>0.83090889213515151</v>
      </c>
    </row>
    <row r="717" spans="1:2" x14ac:dyDescent="0.45">
      <c r="A717" s="50">
        <v>715</v>
      </c>
      <c r="B717" s="100">
        <f>'Calcul ET0'!K731</f>
        <v>0.22493452381187015</v>
      </c>
    </row>
    <row r="718" spans="1:2" x14ac:dyDescent="0.45">
      <c r="A718" s="62">
        <v>716</v>
      </c>
      <c r="B718" s="100">
        <f>'Calcul ET0'!K732</f>
        <v>0.23363567868960086</v>
      </c>
    </row>
    <row r="719" spans="1:2" x14ac:dyDescent="0.45">
      <c r="A719" s="50">
        <v>717</v>
      </c>
      <c r="B719" s="100">
        <f>'Calcul ET0'!K733</f>
        <v>0.59322668501976339</v>
      </c>
    </row>
    <row r="720" spans="1:2" x14ac:dyDescent="0.45">
      <c r="A720" s="50">
        <v>718</v>
      </c>
      <c r="B720" s="100">
        <f>'Calcul ET0'!K734</f>
        <v>0.21689268018729055</v>
      </c>
    </row>
    <row r="721" spans="1:2" x14ac:dyDescent="0.45">
      <c r="A721" s="62">
        <v>719</v>
      </c>
      <c r="B721" s="100">
        <f>'Calcul ET0'!K735</f>
        <v>0.45484459717364267</v>
      </c>
    </row>
    <row r="722" spans="1:2" x14ac:dyDescent="0.45">
      <c r="A722" s="50">
        <v>720</v>
      </c>
      <c r="B722" s="100">
        <f>'Calcul ET0'!K736</f>
        <v>0.66936333248635216</v>
      </c>
    </row>
    <row r="723" spans="1:2" x14ac:dyDescent="0.45">
      <c r="A723" s="50">
        <v>721</v>
      </c>
      <c r="B723" s="100">
        <f>'Calcul ET0'!K737</f>
        <v>0.2971570406360089</v>
      </c>
    </row>
    <row r="724" spans="1:2" x14ac:dyDescent="0.45">
      <c r="A724" s="62">
        <v>722</v>
      </c>
      <c r="B724" s="100">
        <f>'Calcul ET0'!K738</f>
        <v>0.24054655693205163</v>
      </c>
    </row>
    <row r="725" spans="1:2" x14ac:dyDescent="0.45">
      <c r="A725" s="50">
        <v>723</v>
      </c>
      <c r="B725" s="100">
        <f>'Calcul ET0'!K739</f>
        <v>0.21283239330602821</v>
      </c>
    </row>
    <row r="726" spans="1:2" x14ac:dyDescent="0.45">
      <c r="A726" s="50">
        <v>724</v>
      </c>
      <c r="B726" s="100">
        <f>'Calcul ET0'!K740</f>
        <v>0.48155597271213152</v>
      </c>
    </row>
    <row r="727" spans="1:2" x14ac:dyDescent="0.45">
      <c r="A727" s="62">
        <v>725</v>
      </c>
      <c r="B727" s="100">
        <f>'Calcul ET0'!K741</f>
        <v>0.35371500121953259</v>
      </c>
    </row>
    <row r="728" spans="1:2" x14ac:dyDescent="0.45">
      <c r="A728" s="50">
        <v>726</v>
      </c>
      <c r="B728" s="100">
        <f>'Calcul ET0'!K742</f>
        <v>0.29469519559479701</v>
      </c>
    </row>
    <row r="729" spans="1:2" x14ac:dyDescent="0.45">
      <c r="A729" s="50">
        <v>727</v>
      </c>
      <c r="B729" s="100">
        <f>'Calcul ET0'!K743</f>
        <v>0.47666234506040372</v>
      </c>
    </row>
    <row r="730" spans="1:2" x14ac:dyDescent="0.45">
      <c r="A730" s="62">
        <v>728</v>
      </c>
      <c r="B730" s="100">
        <f>'Calcul ET0'!K744</f>
        <v>0.43528686265100441</v>
      </c>
    </row>
    <row r="731" spans="1:2" x14ac:dyDescent="0.45">
      <c r="A731" s="50">
        <v>729</v>
      </c>
      <c r="B731" s="100">
        <f>'Calcul ET0'!K745</f>
        <v>0.61392341135717787</v>
      </c>
    </row>
    <row r="732" spans="1:2" x14ac:dyDescent="0.45">
      <c r="A732" s="50">
        <v>730</v>
      </c>
      <c r="B732" s="100">
        <f>'Calcul ET0'!K746</f>
        <v>0.51081402400643894</v>
      </c>
    </row>
    <row r="733" spans="1:2" x14ac:dyDescent="0.45">
      <c r="A733" s="62">
        <v>731</v>
      </c>
      <c r="B733" s="100">
        <f>'Calcul ET0'!K747</f>
        <v>0.43271769477092892</v>
      </c>
    </row>
    <row r="734" spans="1:2" x14ac:dyDescent="0.45">
      <c r="A734" s="50">
        <v>732</v>
      </c>
      <c r="B734" s="100">
        <f>'Calcul ET0'!K748</f>
        <v>0.23892439601786056</v>
      </c>
    </row>
    <row r="735" spans="1:2" x14ac:dyDescent="0.45">
      <c r="A735" s="50">
        <v>733</v>
      </c>
      <c r="B735" s="100">
        <f>'Calcul ET0'!K749</f>
        <v>0.35975717280217662</v>
      </c>
    </row>
    <row r="736" spans="1:2" x14ac:dyDescent="0.45">
      <c r="A736" s="62">
        <v>734</v>
      </c>
      <c r="B736" s="100">
        <f>'Calcul ET0'!K750</f>
        <v>0.65682733585556474</v>
      </c>
    </row>
    <row r="737" spans="1:2" x14ac:dyDescent="0.45">
      <c r="A737" s="50">
        <v>735</v>
      </c>
      <c r="B737" s="100">
        <f>'Calcul ET0'!K751</f>
        <v>0.52636878639154927</v>
      </c>
    </row>
    <row r="738" spans="1:2" x14ac:dyDescent="0.45">
      <c r="A738" s="50">
        <v>736</v>
      </c>
      <c r="B738" s="100">
        <f>'Calcul ET0'!K752</f>
        <v>0.56613038091416601</v>
      </c>
    </row>
    <row r="739" spans="1:2" x14ac:dyDescent="0.45">
      <c r="A739" s="62">
        <v>737</v>
      </c>
      <c r="B739" s="100">
        <f>'Calcul ET0'!K753</f>
        <v>0.2227002966276817</v>
      </c>
    </row>
    <row r="740" spans="1:2" x14ac:dyDescent="0.45">
      <c r="A740" s="50">
        <v>738</v>
      </c>
      <c r="B740" s="100">
        <f>'Calcul ET0'!K754</f>
        <v>0.27449137390685374</v>
      </c>
    </row>
    <row r="741" spans="1:2" x14ac:dyDescent="0.45">
      <c r="A741" s="50">
        <v>739</v>
      </c>
      <c r="B741" s="100">
        <f>'Calcul ET0'!K755</f>
        <v>0.25358229545471345</v>
      </c>
    </row>
    <row r="742" spans="1:2" x14ac:dyDescent="0.45">
      <c r="A742" s="62">
        <v>740</v>
      </c>
      <c r="B742" s="100">
        <f>'Calcul ET0'!K756</f>
        <v>0.46256722207667955</v>
      </c>
    </row>
    <row r="743" spans="1:2" x14ac:dyDescent="0.45">
      <c r="A743" s="50">
        <v>741</v>
      </c>
      <c r="B743" s="100">
        <f>'Calcul ET0'!K757</f>
        <v>0.5985546610426683</v>
      </c>
    </row>
    <row r="744" spans="1:2" x14ac:dyDescent="0.45">
      <c r="A744" s="50">
        <v>742</v>
      </c>
      <c r="B744" s="100">
        <f>'Calcul ET0'!K758</f>
        <v>1.1383766092212908</v>
      </c>
    </row>
    <row r="745" spans="1:2" x14ac:dyDescent="0.45">
      <c r="A745" s="62">
        <v>743</v>
      </c>
      <c r="B745" s="100">
        <f>'Calcul ET0'!K759</f>
        <v>0.81051473378626548</v>
      </c>
    </row>
    <row r="746" spans="1:2" x14ac:dyDescent="0.45">
      <c r="A746" s="50">
        <v>744</v>
      </c>
      <c r="B746" s="100">
        <f>'Calcul ET0'!K760</f>
        <v>0.36855740545838633</v>
      </c>
    </row>
    <row r="747" spans="1:2" x14ac:dyDescent="0.45">
      <c r="A747" s="50">
        <v>745</v>
      </c>
      <c r="B747" s="100">
        <f>'Calcul ET0'!K761</f>
        <v>0.6020174831357189</v>
      </c>
    </row>
    <row r="748" spans="1:2" x14ac:dyDescent="0.45">
      <c r="A748" s="62">
        <v>746</v>
      </c>
      <c r="B748" s="100">
        <f>'Calcul ET0'!K762</f>
        <v>0.62865179462859577</v>
      </c>
    </row>
    <row r="749" spans="1:2" x14ac:dyDescent="0.45">
      <c r="A749" s="50">
        <v>747</v>
      </c>
      <c r="B749" s="100">
        <f>'Calcul ET0'!K763</f>
        <v>0.89171112939396902</v>
      </c>
    </row>
    <row r="750" spans="1:2" x14ac:dyDescent="0.45">
      <c r="A750" s="50">
        <v>748</v>
      </c>
      <c r="B750" s="100">
        <f>'Calcul ET0'!K764</f>
        <v>1.0901812972028029</v>
      </c>
    </row>
    <row r="751" spans="1:2" x14ac:dyDescent="0.45">
      <c r="A751" s="62">
        <v>749</v>
      </c>
      <c r="B751" s="100">
        <f>'Calcul ET0'!K765</f>
        <v>0.79406508598806547</v>
      </c>
    </row>
    <row r="752" spans="1:2" x14ac:dyDescent="0.45">
      <c r="A752" s="50">
        <v>750</v>
      </c>
      <c r="B752" s="100">
        <f>'Calcul ET0'!K766</f>
        <v>0.60522230220549456</v>
      </c>
    </row>
    <row r="753" spans="1:2" x14ac:dyDescent="0.45">
      <c r="A753" s="50">
        <v>751</v>
      </c>
      <c r="B753" s="100">
        <f>'Calcul ET0'!K767</f>
        <v>0.6637352818373321</v>
      </c>
    </row>
    <row r="754" spans="1:2" x14ac:dyDescent="0.45">
      <c r="A754" s="62">
        <v>752</v>
      </c>
      <c r="B754" s="100">
        <f>'Calcul ET0'!K768</f>
        <v>0.74170033694973725</v>
      </c>
    </row>
    <row r="755" spans="1:2" x14ac:dyDescent="0.45">
      <c r="A755" s="50">
        <v>753</v>
      </c>
      <c r="B755" s="100">
        <f>'Calcul ET0'!K769</f>
        <v>0.76473940556641995</v>
      </c>
    </row>
    <row r="756" spans="1:2" x14ac:dyDescent="0.45">
      <c r="A756" s="50">
        <v>754</v>
      </c>
      <c r="B756" s="100">
        <f>'Calcul ET0'!K770</f>
        <v>0.95367249552873545</v>
      </c>
    </row>
    <row r="757" spans="1:2" x14ac:dyDescent="0.45">
      <c r="A757" s="62">
        <v>755</v>
      </c>
      <c r="B757" s="100">
        <f>'Calcul ET0'!K771</f>
        <v>0.46755897614065284</v>
      </c>
    </row>
    <row r="758" spans="1:2" x14ac:dyDescent="0.45">
      <c r="A758" s="50">
        <v>756</v>
      </c>
      <c r="B758" s="100">
        <f>'Calcul ET0'!K772</f>
        <v>0.51786226650740397</v>
      </c>
    </row>
    <row r="759" spans="1:2" x14ac:dyDescent="0.45">
      <c r="A759" s="50">
        <v>757</v>
      </c>
      <c r="B759" s="100">
        <f>'Calcul ET0'!K773</f>
        <v>0.70134840584491476</v>
      </c>
    </row>
    <row r="760" spans="1:2" x14ac:dyDescent="0.45">
      <c r="A760" s="62">
        <v>758</v>
      </c>
      <c r="B760" s="100">
        <f>'Calcul ET0'!K774</f>
        <v>0.57567423873126189</v>
      </c>
    </row>
    <row r="761" spans="1:2" x14ac:dyDescent="0.45">
      <c r="A761" s="50">
        <v>759</v>
      </c>
      <c r="B761" s="100">
        <f>'Calcul ET0'!K775</f>
        <v>0.63086395104499837</v>
      </c>
    </row>
    <row r="762" spans="1:2" x14ac:dyDescent="0.45">
      <c r="A762" s="50">
        <v>760</v>
      </c>
      <c r="B762" s="100">
        <f>'Calcul ET0'!K776</f>
        <v>0.61027222427795969</v>
      </c>
    </row>
    <row r="763" spans="1:2" x14ac:dyDescent="0.45">
      <c r="A763" s="62">
        <v>761</v>
      </c>
      <c r="B763" s="100">
        <f>'Calcul ET0'!K777</f>
        <v>0.75599080360441839</v>
      </c>
    </row>
    <row r="764" spans="1:2" x14ac:dyDescent="0.45">
      <c r="A764" s="50">
        <v>762</v>
      </c>
      <c r="B764" s="100">
        <f>'Calcul ET0'!K778</f>
        <v>0.81102955544255384</v>
      </c>
    </row>
    <row r="765" spans="1:2" x14ac:dyDescent="0.45">
      <c r="A765" s="50">
        <v>763</v>
      </c>
      <c r="B765" s="100">
        <f>'Calcul ET0'!K779</f>
        <v>0.97343019533765462</v>
      </c>
    </row>
    <row r="766" spans="1:2" x14ac:dyDescent="0.45">
      <c r="A766" s="62">
        <v>764</v>
      </c>
      <c r="B766" s="100">
        <f>'Calcul ET0'!K780</f>
        <v>0.9767922393719406</v>
      </c>
    </row>
    <row r="767" spans="1:2" x14ac:dyDescent="0.45">
      <c r="A767" s="50">
        <v>765</v>
      </c>
      <c r="B767" s="100">
        <f>'Calcul ET0'!K781</f>
        <v>0.77073559882627629</v>
      </c>
    </row>
    <row r="768" spans="1:2" x14ac:dyDescent="0.45">
      <c r="A768" s="50">
        <v>766</v>
      </c>
      <c r="B768" s="100">
        <f>'Calcul ET0'!K782</f>
        <v>0.977738162098165</v>
      </c>
    </row>
    <row r="769" spans="1:2" x14ac:dyDescent="0.45">
      <c r="A769" s="62">
        <v>767</v>
      </c>
      <c r="B769" s="100">
        <f>'Calcul ET0'!K783</f>
        <v>1.3211461532433519</v>
      </c>
    </row>
    <row r="770" spans="1:2" x14ac:dyDescent="0.45">
      <c r="A770" s="50">
        <v>768</v>
      </c>
      <c r="B770" s="100">
        <f>'Calcul ET0'!K784</f>
        <v>1.5564586584123177</v>
      </c>
    </row>
    <row r="771" spans="1:2" x14ac:dyDescent="0.45">
      <c r="A771" s="50">
        <v>769</v>
      </c>
      <c r="B771" s="100">
        <f>'Calcul ET0'!K785</f>
        <v>1.61508115993239</v>
      </c>
    </row>
    <row r="772" spans="1:2" x14ac:dyDescent="0.45">
      <c r="A772" s="62">
        <v>770</v>
      </c>
      <c r="B772" s="100">
        <f>'Calcul ET0'!K786</f>
        <v>1.4294596471539933</v>
      </c>
    </row>
    <row r="773" spans="1:2" x14ac:dyDescent="0.45">
      <c r="A773" s="50">
        <v>771</v>
      </c>
      <c r="B773" s="100">
        <f>'Calcul ET0'!K787</f>
        <v>1.411981251871594</v>
      </c>
    </row>
    <row r="774" spans="1:2" x14ac:dyDescent="0.45">
      <c r="A774" s="50">
        <v>772</v>
      </c>
      <c r="B774" s="100">
        <f>'Calcul ET0'!K788</f>
        <v>1.5937395542105703</v>
      </c>
    </row>
    <row r="775" spans="1:2" x14ac:dyDescent="0.45">
      <c r="A775" s="62">
        <v>773</v>
      </c>
      <c r="B775" s="100">
        <f>'Calcul ET0'!K789</f>
        <v>1.8157076645650307</v>
      </c>
    </row>
    <row r="776" spans="1:2" x14ac:dyDescent="0.45">
      <c r="A776" s="50">
        <v>774</v>
      </c>
      <c r="B776" s="100">
        <f>'Calcul ET0'!K790</f>
        <v>1.262803662478017</v>
      </c>
    </row>
    <row r="777" spans="1:2" x14ac:dyDescent="0.45">
      <c r="A777" s="50">
        <v>775</v>
      </c>
      <c r="B777" s="100">
        <f>'Calcul ET0'!K791</f>
        <v>1.2649830377798399</v>
      </c>
    </row>
    <row r="778" spans="1:2" x14ac:dyDescent="0.45">
      <c r="A778" s="62">
        <v>776</v>
      </c>
      <c r="B778" s="100">
        <f>'Calcul ET0'!K792</f>
        <v>1.5271572319852431</v>
      </c>
    </row>
    <row r="779" spans="1:2" x14ac:dyDescent="0.45">
      <c r="A779" s="50">
        <v>777</v>
      </c>
      <c r="B779" s="100">
        <f>'Calcul ET0'!K793</f>
        <v>1.307094226773388</v>
      </c>
    </row>
    <row r="780" spans="1:2" x14ac:dyDescent="0.45">
      <c r="A780" s="50">
        <v>778</v>
      </c>
      <c r="B780" s="100">
        <f>'Calcul ET0'!K794</f>
        <v>1.1327691528954582</v>
      </c>
    </row>
    <row r="781" spans="1:2" x14ac:dyDescent="0.45">
      <c r="A781" s="62">
        <v>779</v>
      </c>
      <c r="B781" s="100">
        <f>'Calcul ET0'!K795</f>
        <v>1.8815480967936027</v>
      </c>
    </row>
    <row r="782" spans="1:2" x14ac:dyDescent="0.45">
      <c r="A782" s="50">
        <v>780</v>
      </c>
      <c r="B782" s="100">
        <f>'Calcul ET0'!K796</f>
        <v>2.122595588651222</v>
      </c>
    </row>
    <row r="783" spans="1:2" x14ac:dyDescent="0.45">
      <c r="A783" s="50">
        <v>781</v>
      </c>
      <c r="B783" s="100">
        <f>'Calcul ET0'!K797</f>
        <v>2.4067212937037361</v>
      </c>
    </row>
    <row r="784" spans="1:2" x14ac:dyDescent="0.45">
      <c r="A784" s="62">
        <v>782</v>
      </c>
      <c r="B784" s="100">
        <f>'Calcul ET0'!K798</f>
        <v>1.1280521881599976</v>
      </c>
    </row>
    <row r="785" spans="1:2" x14ac:dyDescent="0.45">
      <c r="A785" s="50">
        <v>783</v>
      </c>
      <c r="B785" s="100">
        <f>'Calcul ET0'!K799</f>
        <v>1.3013969706846429</v>
      </c>
    </row>
    <row r="786" spans="1:2" x14ac:dyDescent="0.45">
      <c r="A786" s="50">
        <v>784</v>
      </c>
      <c r="B786" s="100">
        <f>'Calcul ET0'!K800</f>
        <v>1.3988722705903394</v>
      </c>
    </row>
    <row r="787" spans="1:2" x14ac:dyDescent="0.45">
      <c r="A787" s="62">
        <v>785</v>
      </c>
      <c r="B787" s="100">
        <f>'Calcul ET0'!K801</f>
        <v>1.8938279774354012</v>
      </c>
    </row>
    <row r="788" spans="1:2" x14ac:dyDescent="0.45">
      <c r="A788" s="50">
        <v>786</v>
      </c>
      <c r="B788" s="100">
        <f>'Calcul ET0'!K802</f>
        <v>2.7263832603263261</v>
      </c>
    </row>
    <row r="789" spans="1:2" x14ac:dyDescent="0.45">
      <c r="A789" s="50">
        <v>787</v>
      </c>
      <c r="B789" s="100">
        <f>'Calcul ET0'!K803</f>
        <v>3.252521277861852</v>
      </c>
    </row>
    <row r="790" spans="1:2" x14ac:dyDescent="0.45">
      <c r="A790" s="62">
        <v>788</v>
      </c>
      <c r="B790" s="100">
        <f>'Calcul ET0'!K804</f>
        <v>3.3700047940968867</v>
      </c>
    </row>
    <row r="791" spans="1:2" x14ac:dyDescent="0.45">
      <c r="A791" s="50">
        <v>789</v>
      </c>
      <c r="B791" s="100">
        <f>'Calcul ET0'!K805</f>
        <v>3.1356872389449899</v>
      </c>
    </row>
    <row r="792" spans="1:2" x14ac:dyDescent="0.45">
      <c r="A792" s="50">
        <v>790</v>
      </c>
      <c r="B792" s="100">
        <f>'Calcul ET0'!K806</f>
        <v>2.4796156529661002</v>
      </c>
    </row>
    <row r="793" spans="1:2" x14ac:dyDescent="0.45">
      <c r="A793" s="62">
        <v>791</v>
      </c>
      <c r="B793" s="100">
        <f>'Calcul ET0'!K807</f>
        <v>2.4037615286749228</v>
      </c>
    </row>
    <row r="794" spans="1:2" x14ac:dyDescent="0.45">
      <c r="A794" s="50">
        <v>792</v>
      </c>
      <c r="B794" s="100">
        <f>'Calcul ET0'!K808</f>
        <v>1.3350493521169504</v>
      </c>
    </row>
    <row r="795" spans="1:2" x14ac:dyDescent="0.45">
      <c r="A795" s="50">
        <v>793</v>
      </c>
      <c r="B795" s="100">
        <f>'Calcul ET0'!K809</f>
        <v>1.4714878370425866</v>
      </c>
    </row>
    <row r="796" spans="1:2" x14ac:dyDescent="0.45">
      <c r="A796" s="62">
        <v>794</v>
      </c>
      <c r="B796" s="100">
        <f>'Calcul ET0'!K810</f>
        <v>1.4874679595788496</v>
      </c>
    </row>
    <row r="797" spans="1:2" x14ac:dyDescent="0.45">
      <c r="A797" s="50">
        <v>795</v>
      </c>
      <c r="B797" s="100">
        <f>'Calcul ET0'!K811</f>
        <v>1.1988761946109567</v>
      </c>
    </row>
    <row r="798" spans="1:2" x14ac:dyDescent="0.45">
      <c r="A798" s="50">
        <v>796</v>
      </c>
      <c r="B798" s="100">
        <f>'Calcul ET0'!K812</f>
        <v>1.0327365626073906</v>
      </c>
    </row>
    <row r="799" spans="1:2" x14ac:dyDescent="0.45">
      <c r="A799" s="62">
        <v>797</v>
      </c>
      <c r="B799" s="100">
        <f>'Calcul ET0'!K813</f>
        <v>2.3311497899246492</v>
      </c>
    </row>
    <row r="800" spans="1:2" x14ac:dyDescent="0.45">
      <c r="A800" s="50">
        <v>798</v>
      </c>
      <c r="B800" s="100">
        <f>'Calcul ET0'!K814</f>
        <v>2.5295246047936271</v>
      </c>
    </row>
    <row r="801" spans="1:2" x14ac:dyDescent="0.45">
      <c r="A801" s="50">
        <v>799</v>
      </c>
      <c r="B801" s="100">
        <f>'Calcul ET0'!K815</f>
        <v>1.8577850332068684</v>
      </c>
    </row>
    <row r="802" spans="1:2" x14ac:dyDescent="0.45">
      <c r="A802" s="62">
        <v>800</v>
      </c>
      <c r="B802" s="100">
        <f>'Calcul ET0'!K816</f>
        <v>2.1175966664682937</v>
      </c>
    </row>
    <row r="803" spans="1:2" x14ac:dyDescent="0.45">
      <c r="A803" s="50">
        <v>801</v>
      </c>
      <c r="B803" s="100">
        <f>'Calcul ET0'!K817</f>
        <v>2.8636296908936134</v>
      </c>
    </row>
    <row r="804" spans="1:2" x14ac:dyDescent="0.45">
      <c r="A804" s="50">
        <v>802</v>
      </c>
      <c r="B804" s="100">
        <f>'Calcul ET0'!K818</f>
        <v>4.2028037691620943</v>
      </c>
    </row>
    <row r="805" spans="1:2" x14ac:dyDescent="0.45">
      <c r="A805" s="62">
        <v>803</v>
      </c>
      <c r="B805" s="100">
        <f>'Calcul ET0'!K819</f>
        <v>4.0128827346057259</v>
      </c>
    </row>
    <row r="806" spans="1:2" x14ac:dyDescent="0.45">
      <c r="A806" s="50">
        <v>804</v>
      </c>
      <c r="B806" s="100">
        <f>'Calcul ET0'!K820</f>
        <v>3.8582216700697263</v>
      </c>
    </row>
    <row r="807" spans="1:2" x14ac:dyDescent="0.45">
      <c r="A807" s="50">
        <v>805</v>
      </c>
      <c r="B807" s="100">
        <f>'Calcul ET0'!K821</f>
        <v>3.9214895418474449</v>
      </c>
    </row>
    <row r="808" spans="1:2" x14ac:dyDescent="0.45">
      <c r="A808" s="62">
        <v>806</v>
      </c>
      <c r="B808" s="100">
        <f>'Calcul ET0'!K822</f>
        <v>2.5841323492903752</v>
      </c>
    </row>
    <row r="809" spans="1:2" x14ac:dyDescent="0.45">
      <c r="A809" s="50">
        <v>807</v>
      </c>
      <c r="B809" s="100">
        <f>'Calcul ET0'!K823</f>
        <v>1.9092436869484914</v>
      </c>
    </row>
    <row r="810" spans="1:2" x14ac:dyDescent="0.45">
      <c r="A810" s="50">
        <v>808</v>
      </c>
      <c r="B810" s="100">
        <f>'Calcul ET0'!K824</f>
        <v>2.6049433766676491</v>
      </c>
    </row>
    <row r="811" spans="1:2" x14ac:dyDescent="0.45">
      <c r="A811" s="62">
        <v>809</v>
      </c>
      <c r="B811" s="100">
        <f>'Calcul ET0'!K825</f>
        <v>2.8308328757642247</v>
      </c>
    </row>
    <row r="812" spans="1:2" x14ac:dyDescent="0.45">
      <c r="A812" s="50">
        <v>810</v>
      </c>
      <c r="B812" s="100">
        <f>'Calcul ET0'!K826</f>
        <v>3.0332286385750145</v>
      </c>
    </row>
    <row r="813" spans="1:2" x14ac:dyDescent="0.45">
      <c r="A813" s="50">
        <v>811</v>
      </c>
      <c r="B813" s="100">
        <f>'Calcul ET0'!K827</f>
        <v>3.1399909450005223</v>
      </c>
    </row>
    <row r="814" spans="1:2" x14ac:dyDescent="0.45">
      <c r="A814" s="62">
        <v>812</v>
      </c>
      <c r="B814" s="100">
        <f>'Calcul ET0'!K828</f>
        <v>3.469002134376284</v>
      </c>
    </row>
    <row r="815" spans="1:2" x14ac:dyDescent="0.45">
      <c r="A815" s="50">
        <v>813</v>
      </c>
      <c r="B815" s="100">
        <f>'Calcul ET0'!K829</f>
        <v>4.0135757774850651</v>
      </c>
    </row>
    <row r="816" spans="1:2" x14ac:dyDescent="0.45">
      <c r="A816" s="50">
        <v>814</v>
      </c>
      <c r="B816" s="100">
        <f>'Calcul ET0'!K830</f>
        <v>4.5479428086212899</v>
      </c>
    </row>
    <row r="817" spans="1:2" x14ac:dyDescent="0.45">
      <c r="A817" s="62">
        <v>815</v>
      </c>
      <c r="B817" s="100">
        <f>'Calcul ET0'!K831</f>
        <v>4.723042412263549</v>
      </c>
    </row>
    <row r="818" spans="1:2" x14ac:dyDescent="0.45">
      <c r="A818" s="50">
        <v>816</v>
      </c>
      <c r="B818" s="100">
        <f>'Calcul ET0'!K832</f>
        <v>4.6210877789388585</v>
      </c>
    </row>
    <row r="819" spans="1:2" x14ac:dyDescent="0.45">
      <c r="A819" s="50">
        <v>817</v>
      </c>
      <c r="B819" s="100">
        <f>'Calcul ET0'!K833</f>
        <v>4.2677128274347416</v>
      </c>
    </row>
    <row r="820" spans="1:2" x14ac:dyDescent="0.45">
      <c r="A820" s="62">
        <v>818</v>
      </c>
      <c r="B820" s="100">
        <f>'Calcul ET0'!K834</f>
        <v>4.774990445094307</v>
      </c>
    </row>
    <row r="821" spans="1:2" x14ac:dyDescent="0.45">
      <c r="A821" s="50">
        <v>819</v>
      </c>
      <c r="B821" s="100">
        <f>'Calcul ET0'!K835</f>
        <v>4.0174802305571928</v>
      </c>
    </row>
    <row r="822" spans="1:2" x14ac:dyDescent="0.45">
      <c r="A822" s="50">
        <v>820</v>
      </c>
      <c r="B822" s="100">
        <f>'Calcul ET0'!K836</f>
        <v>3.3437047019486674</v>
      </c>
    </row>
    <row r="823" spans="1:2" x14ac:dyDescent="0.45">
      <c r="A823" s="62">
        <v>821</v>
      </c>
      <c r="B823" s="100">
        <f>'Calcul ET0'!K837</f>
        <v>3.88864137696843</v>
      </c>
    </row>
    <row r="824" spans="1:2" x14ac:dyDescent="0.45">
      <c r="A824" s="50">
        <v>822</v>
      </c>
      <c r="B824" s="100">
        <f>'Calcul ET0'!K838</f>
        <v>4.3616309736676149</v>
      </c>
    </row>
    <row r="825" spans="1:2" x14ac:dyDescent="0.45">
      <c r="A825" s="50">
        <v>823</v>
      </c>
      <c r="B825" s="100">
        <f>'Calcul ET0'!K839</f>
        <v>3.6758440202931326</v>
      </c>
    </row>
    <row r="826" spans="1:2" x14ac:dyDescent="0.45">
      <c r="A826" s="62">
        <v>824</v>
      </c>
      <c r="B826" s="100">
        <f>'Calcul ET0'!K840</f>
        <v>3.1793882299524823</v>
      </c>
    </row>
    <row r="827" spans="1:2" x14ac:dyDescent="0.45">
      <c r="A827" s="50">
        <v>825</v>
      </c>
      <c r="B827" s="100">
        <f>'Calcul ET0'!K841</f>
        <v>2.7309468688211349</v>
      </c>
    </row>
    <row r="828" spans="1:2" x14ac:dyDescent="0.45">
      <c r="A828" s="50">
        <v>826</v>
      </c>
      <c r="B828" s="100">
        <f>'Calcul ET0'!K842</f>
        <v>3.9177937357922281</v>
      </c>
    </row>
    <row r="829" spans="1:2" x14ac:dyDescent="0.45">
      <c r="A829" s="62">
        <v>827</v>
      </c>
      <c r="B829" s="100">
        <f>'Calcul ET0'!K843</f>
        <v>2.8824046848305258</v>
      </c>
    </row>
    <row r="830" spans="1:2" x14ac:dyDescent="0.45">
      <c r="A830" s="50">
        <v>828</v>
      </c>
      <c r="B830" s="100">
        <f>'Calcul ET0'!K844</f>
        <v>3.2458172086433308</v>
      </c>
    </row>
    <row r="831" spans="1:2" x14ac:dyDescent="0.45">
      <c r="A831" s="50">
        <v>829</v>
      </c>
      <c r="B831" s="100">
        <f>'Calcul ET0'!K845</f>
        <v>2.5632390057829846</v>
      </c>
    </row>
    <row r="832" spans="1:2" x14ac:dyDescent="0.45">
      <c r="A832" s="62">
        <v>830</v>
      </c>
      <c r="B832" s="100">
        <f>'Calcul ET0'!K846</f>
        <v>3.573429755004534</v>
      </c>
    </row>
    <row r="833" spans="1:2" x14ac:dyDescent="0.45">
      <c r="A833" s="50">
        <v>831</v>
      </c>
      <c r="B833" s="100">
        <f>'Calcul ET0'!K847</f>
        <v>4.1375706783908983</v>
      </c>
    </row>
    <row r="834" spans="1:2" x14ac:dyDescent="0.45">
      <c r="A834" s="50">
        <v>832</v>
      </c>
      <c r="B834" s="100">
        <f>'Calcul ET0'!K848</f>
        <v>4.3953559741185533</v>
      </c>
    </row>
    <row r="835" spans="1:2" x14ac:dyDescent="0.45">
      <c r="A835" s="62">
        <v>833</v>
      </c>
      <c r="B835" s="100">
        <f>'Calcul ET0'!K849</f>
        <v>3.8249980197440094</v>
      </c>
    </row>
    <row r="836" spans="1:2" x14ac:dyDescent="0.45">
      <c r="A836" s="50">
        <v>834</v>
      </c>
      <c r="B836" s="100">
        <f>'Calcul ET0'!K850</f>
        <v>3.607227501945748</v>
      </c>
    </row>
    <row r="837" spans="1:2" x14ac:dyDescent="0.45">
      <c r="A837" s="50">
        <v>835</v>
      </c>
      <c r="B837" s="100">
        <f>'Calcul ET0'!K851</f>
        <v>3.8500229209657704</v>
      </c>
    </row>
    <row r="838" spans="1:2" x14ac:dyDescent="0.45">
      <c r="A838" s="62">
        <v>836</v>
      </c>
      <c r="B838" s="100">
        <f>'Calcul ET0'!K852</f>
        <v>3.9830736523781507</v>
      </c>
    </row>
    <row r="839" spans="1:2" x14ac:dyDescent="0.45">
      <c r="A839" s="50">
        <v>837</v>
      </c>
      <c r="B839" s="100">
        <f>'Calcul ET0'!K853</f>
        <v>4.4462547671781918</v>
      </c>
    </row>
    <row r="840" spans="1:2" x14ac:dyDescent="0.45">
      <c r="A840" s="50">
        <v>838</v>
      </c>
      <c r="B840" s="100">
        <f>'Calcul ET0'!K854</f>
        <v>4.1251464458120708</v>
      </c>
    </row>
    <row r="841" spans="1:2" x14ac:dyDescent="0.45">
      <c r="A841" s="62">
        <v>839</v>
      </c>
      <c r="B841" s="100">
        <f>'Calcul ET0'!K855</f>
        <v>4.6144064835036742</v>
      </c>
    </row>
    <row r="842" spans="1:2" x14ac:dyDescent="0.45">
      <c r="A842" s="50">
        <v>840</v>
      </c>
      <c r="B842" s="100">
        <f>'Calcul ET0'!K856</f>
        <v>3.7296939338190835</v>
      </c>
    </row>
    <row r="843" spans="1:2" x14ac:dyDescent="0.45">
      <c r="A843" s="50">
        <v>841</v>
      </c>
      <c r="B843" s="100">
        <f>'Calcul ET0'!K857</f>
        <v>3.851424408831154</v>
      </c>
    </row>
    <row r="844" spans="1:2" x14ac:dyDescent="0.45">
      <c r="A844" s="62">
        <v>842</v>
      </c>
      <c r="B844" s="100">
        <f>'Calcul ET0'!K858</f>
        <v>4.2285824192026809</v>
      </c>
    </row>
    <row r="845" spans="1:2" x14ac:dyDescent="0.45">
      <c r="A845" s="50">
        <v>843</v>
      </c>
      <c r="B845" s="100">
        <f>'Calcul ET0'!K859</f>
        <v>4.3227034630524841</v>
      </c>
    </row>
    <row r="846" spans="1:2" x14ac:dyDescent="0.45">
      <c r="A846" s="50">
        <v>844</v>
      </c>
      <c r="B846" s="100">
        <f>'Calcul ET0'!K860</f>
        <v>5.3339228262414142</v>
      </c>
    </row>
    <row r="847" spans="1:2" x14ac:dyDescent="0.45">
      <c r="A847" s="62">
        <v>845</v>
      </c>
      <c r="B847" s="100">
        <f>'Calcul ET0'!K861</f>
        <v>4.8601513236462974</v>
      </c>
    </row>
    <row r="848" spans="1:2" x14ac:dyDescent="0.45">
      <c r="A848" s="50">
        <v>846</v>
      </c>
      <c r="B848" s="100">
        <f>'Calcul ET0'!K862</f>
        <v>4.9980584683257661</v>
      </c>
    </row>
    <row r="849" spans="1:2" x14ac:dyDescent="0.45">
      <c r="A849" s="50">
        <v>847</v>
      </c>
      <c r="B849" s="100">
        <f>'Calcul ET0'!K863</f>
        <v>5.1731870979199615</v>
      </c>
    </row>
    <row r="850" spans="1:2" x14ac:dyDescent="0.45">
      <c r="A850" s="62">
        <v>848</v>
      </c>
      <c r="B850" s="100">
        <f>'Calcul ET0'!K864</f>
        <v>4.2783186834497959</v>
      </c>
    </row>
    <row r="851" spans="1:2" x14ac:dyDescent="0.45">
      <c r="A851" s="50">
        <v>849</v>
      </c>
      <c r="B851" s="100">
        <f>'Calcul ET0'!K865</f>
        <v>5.3551891751447602</v>
      </c>
    </row>
    <row r="852" spans="1:2" x14ac:dyDescent="0.45">
      <c r="A852" s="50">
        <v>850</v>
      </c>
      <c r="B852" s="100">
        <f>'Calcul ET0'!K866</f>
        <v>4.3063021401053332</v>
      </c>
    </row>
    <row r="853" spans="1:2" x14ac:dyDescent="0.45">
      <c r="A853" s="62">
        <v>851</v>
      </c>
      <c r="B853" s="100">
        <f>'Calcul ET0'!K867</f>
        <v>6.2232735465201889</v>
      </c>
    </row>
    <row r="854" spans="1:2" x14ac:dyDescent="0.45">
      <c r="A854" s="50">
        <v>852</v>
      </c>
      <c r="B854" s="100">
        <f>'Calcul ET0'!K868</f>
        <v>4.1622551817980273</v>
      </c>
    </row>
    <row r="855" spans="1:2" x14ac:dyDescent="0.45">
      <c r="A855" s="50">
        <v>853</v>
      </c>
      <c r="B855" s="100">
        <f>'Calcul ET0'!K869</f>
        <v>4.1526805326242506</v>
      </c>
    </row>
    <row r="856" spans="1:2" x14ac:dyDescent="0.45">
      <c r="A856" s="62">
        <v>854</v>
      </c>
      <c r="B856" s="100">
        <f>'Calcul ET0'!K870</f>
        <v>5.053883962324849</v>
      </c>
    </row>
    <row r="857" spans="1:2" x14ac:dyDescent="0.45">
      <c r="A857" s="50">
        <v>855</v>
      </c>
      <c r="B857" s="100">
        <f>'Calcul ET0'!K871</f>
        <v>5.838405022202557</v>
      </c>
    </row>
    <row r="858" spans="1:2" x14ac:dyDescent="0.45">
      <c r="A858" s="50">
        <v>856</v>
      </c>
      <c r="B858" s="100">
        <f>'Calcul ET0'!K872</f>
        <v>4.6576688260473542</v>
      </c>
    </row>
    <row r="859" spans="1:2" x14ac:dyDescent="0.45">
      <c r="A859" s="62">
        <v>857</v>
      </c>
      <c r="B859" s="100">
        <f>'Calcul ET0'!K873</f>
        <v>4.277842923770403</v>
      </c>
    </row>
    <row r="860" spans="1:2" x14ac:dyDescent="0.45">
      <c r="A860" s="50">
        <v>858</v>
      </c>
      <c r="B860" s="100">
        <f>'Calcul ET0'!K874</f>
        <v>5.1087197290013266</v>
      </c>
    </row>
    <row r="861" spans="1:2" x14ac:dyDescent="0.45">
      <c r="A861" s="50">
        <v>859</v>
      </c>
      <c r="B861" s="100">
        <f>'Calcul ET0'!K875</f>
        <v>6.8840867162689632</v>
      </c>
    </row>
    <row r="862" spans="1:2" x14ac:dyDescent="0.45">
      <c r="A862" s="62">
        <v>860</v>
      </c>
      <c r="B862" s="100">
        <f>'Calcul ET0'!K876</f>
        <v>7.3019510867082325</v>
      </c>
    </row>
    <row r="863" spans="1:2" x14ac:dyDescent="0.45">
      <c r="A863" s="50">
        <v>861</v>
      </c>
      <c r="B863" s="100">
        <f>'Calcul ET0'!K877</f>
        <v>6.3200472019917608</v>
      </c>
    </row>
    <row r="864" spans="1:2" x14ac:dyDescent="0.45">
      <c r="A864" s="50">
        <v>862</v>
      </c>
      <c r="B864" s="100">
        <f>'Calcul ET0'!K878</f>
        <v>3.1478001995109897</v>
      </c>
    </row>
    <row r="865" spans="1:2" x14ac:dyDescent="0.45">
      <c r="A865" s="62">
        <v>863</v>
      </c>
      <c r="B865" s="100">
        <f>'Calcul ET0'!K879</f>
        <v>3.1474452711980603</v>
      </c>
    </row>
    <row r="866" spans="1:2" x14ac:dyDescent="0.45">
      <c r="A866" s="50">
        <v>864</v>
      </c>
      <c r="B866" s="100">
        <f>'Calcul ET0'!K880</f>
        <v>4.0192946022555809</v>
      </c>
    </row>
    <row r="867" spans="1:2" x14ac:dyDescent="0.45">
      <c r="A867" s="50">
        <v>865</v>
      </c>
      <c r="B867" s="100">
        <f>'Calcul ET0'!K881</f>
        <v>4.3257711543400159</v>
      </c>
    </row>
    <row r="868" spans="1:2" x14ac:dyDescent="0.45">
      <c r="A868" s="62">
        <v>866</v>
      </c>
      <c r="B868" s="100">
        <f>'Calcul ET0'!K882</f>
        <v>4.1311190770569874</v>
      </c>
    </row>
    <row r="869" spans="1:2" x14ac:dyDescent="0.45">
      <c r="A869" s="50">
        <v>867</v>
      </c>
      <c r="B869" s="100">
        <f>'Calcul ET0'!K883</f>
        <v>3.9513529470897644</v>
      </c>
    </row>
    <row r="870" spans="1:2" x14ac:dyDescent="0.45">
      <c r="A870" s="50">
        <v>868</v>
      </c>
      <c r="B870" s="100">
        <f>'Calcul ET0'!K884</f>
        <v>3.8647380095232533</v>
      </c>
    </row>
    <row r="871" spans="1:2" x14ac:dyDescent="0.45">
      <c r="A871" s="62">
        <v>869</v>
      </c>
      <c r="B871" s="100">
        <f>'Calcul ET0'!K885</f>
        <v>3.6698256657316772</v>
      </c>
    </row>
    <row r="872" spans="1:2" x14ac:dyDescent="0.45">
      <c r="A872" s="50">
        <v>870</v>
      </c>
      <c r="B872" s="100">
        <f>'Calcul ET0'!K886</f>
        <v>3.5309254396131795</v>
      </c>
    </row>
    <row r="873" spans="1:2" x14ac:dyDescent="0.45">
      <c r="A873" s="50">
        <v>871</v>
      </c>
      <c r="B873" s="100">
        <f>'Calcul ET0'!K887</f>
        <v>3.9938474925760481</v>
      </c>
    </row>
    <row r="874" spans="1:2" x14ac:dyDescent="0.45">
      <c r="A874" s="62">
        <v>872</v>
      </c>
      <c r="B874" s="100">
        <f>'Calcul ET0'!K888</f>
        <v>4.0581331755357182</v>
      </c>
    </row>
    <row r="875" spans="1:2" x14ac:dyDescent="0.45">
      <c r="A875" s="50">
        <v>873</v>
      </c>
      <c r="B875" s="100">
        <f>'Calcul ET0'!K889</f>
        <v>4.1901532597386693</v>
      </c>
    </row>
    <row r="876" spans="1:2" x14ac:dyDescent="0.45">
      <c r="A876" s="50">
        <v>874</v>
      </c>
      <c r="B876" s="100">
        <f>'Calcul ET0'!K890</f>
        <v>3.1911696534250038</v>
      </c>
    </row>
    <row r="877" spans="1:2" x14ac:dyDescent="0.45">
      <c r="A877" s="62">
        <v>875</v>
      </c>
      <c r="B877" s="100">
        <f>'Calcul ET0'!K891</f>
        <v>3.8323979743102257</v>
      </c>
    </row>
    <row r="878" spans="1:2" x14ac:dyDescent="0.45">
      <c r="A878" s="50">
        <v>876</v>
      </c>
      <c r="B878" s="100">
        <f>'Calcul ET0'!K892</f>
        <v>3.8531532498971215</v>
      </c>
    </row>
    <row r="879" spans="1:2" x14ac:dyDescent="0.45">
      <c r="A879" s="50">
        <v>877</v>
      </c>
      <c r="B879" s="100">
        <f>'Calcul ET0'!K893</f>
        <v>3.2644477060853214</v>
      </c>
    </row>
    <row r="880" spans="1:2" x14ac:dyDescent="0.45">
      <c r="A880" s="62">
        <v>878</v>
      </c>
      <c r="B880" s="100">
        <f>'Calcul ET0'!K894</f>
        <v>3.5069943721192018</v>
      </c>
    </row>
    <row r="881" spans="1:2" x14ac:dyDescent="0.45">
      <c r="A881" s="50">
        <v>879</v>
      </c>
      <c r="B881" s="100">
        <f>'Calcul ET0'!K895</f>
        <v>3.8473967521603472</v>
      </c>
    </row>
    <row r="882" spans="1:2" x14ac:dyDescent="0.45">
      <c r="A882" s="50">
        <v>880</v>
      </c>
      <c r="B882" s="100">
        <f>'Calcul ET0'!K896</f>
        <v>4.2488249966277802</v>
      </c>
    </row>
    <row r="883" spans="1:2" x14ac:dyDescent="0.45">
      <c r="A883" s="62">
        <v>881</v>
      </c>
      <c r="B883" s="100">
        <f>'Calcul ET0'!K897</f>
        <v>4.6050039359908066</v>
      </c>
    </row>
    <row r="884" spans="1:2" x14ac:dyDescent="0.45">
      <c r="A884" s="50">
        <v>882</v>
      </c>
      <c r="B884" s="100">
        <f>'Calcul ET0'!K898</f>
        <v>6.3644984473534407</v>
      </c>
    </row>
    <row r="885" spans="1:2" x14ac:dyDescent="0.45">
      <c r="A885" s="50">
        <v>883</v>
      </c>
      <c r="B885" s="100">
        <f>'Calcul ET0'!K899</f>
        <v>8.5140085329792665</v>
      </c>
    </row>
    <row r="886" spans="1:2" x14ac:dyDescent="0.45">
      <c r="A886" s="62">
        <v>884</v>
      </c>
      <c r="B886" s="100">
        <f>'Calcul ET0'!K900</f>
        <v>7.6612023263423481</v>
      </c>
    </row>
    <row r="887" spans="1:2" x14ac:dyDescent="0.45">
      <c r="A887" s="50">
        <v>885</v>
      </c>
      <c r="B887" s="100">
        <f>'Calcul ET0'!K901</f>
        <v>4.2608783704295412</v>
      </c>
    </row>
    <row r="888" spans="1:2" x14ac:dyDescent="0.45">
      <c r="A888" s="50">
        <v>886</v>
      </c>
      <c r="B888" s="100">
        <f>'Calcul ET0'!K902</f>
        <v>4.9872020163653419</v>
      </c>
    </row>
    <row r="889" spans="1:2" x14ac:dyDescent="0.45">
      <c r="A889" s="62">
        <v>887</v>
      </c>
      <c r="B889" s="100">
        <f>'Calcul ET0'!K903</f>
        <v>5.071347333379947</v>
      </c>
    </row>
    <row r="890" spans="1:2" x14ac:dyDescent="0.45">
      <c r="A890" s="50">
        <v>888</v>
      </c>
      <c r="B890" s="100">
        <f>'Calcul ET0'!K904</f>
        <v>5.5190013817408881</v>
      </c>
    </row>
    <row r="891" spans="1:2" x14ac:dyDescent="0.45">
      <c r="A891" s="50">
        <v>889</v>
      </c>
      <c r="B891" s="100">
        <f>'Calcul ET0'!K905</f>
        <v>6.0408826940466422</v>
      </c>
    </row>
    <row r="892" spans="1:2" x14ac:dyDescent="0.45">
      <c r="A892" s="62">
        <v>890</v>
      </c>
      <c r="B892" s="100">
        <f>'Calcul ET0'!K906</f>
        <v>6.785994858750934</v>
      </c>
    </row>
    <row r="893" spans="1:2" x14ac:dyDescent="0.45">
      <c r="A893" s="50">
        <v>891</v>
      </c>
      <c r="B893" s="100">
        <f>'Calcul ET0'!K907</f>
        <v>6.8764862752189035</v>
      </c>
    </row>
    <row r="894" spans="1:2" x14ac:dyDescent="0.45">
      <c r="A894" s="50">
        <v>892</v>
      </c>
      <c r="B894" s="100">
        <f>'Calcul ET0'!K908</f>
        <v>5.6969072380946457</v>
      </c>
    </row>
    <row r="895" spans="1:2" x14ac:dyDescent="0.45">
      <c r="A895" s="62">
        <v>893</v>
      </c>
      <c r="B895" s="100">
        <f>'Calcul ET0'!K909</f>
        <v>4.4821405366099896</v>
      </c>
    </row>
    <row r="896" spans="1:2" x14ac:dyDescent="0.45">
      <c r="A896" s="50">
        <v>894</v>
      </c>
      <c r="B896" s="100">
        <f>'Calcul ET0'!K910</f>
        <v>3.7980497319658952</v>
      </c>
    </row>
    <row r="897" spans="1:2" x14ac:dyDescent="0.45">
      <c r="A897" s="50">
        <v>895</v>
      </c>
      <c r="B897" s="100">
        <f>'Calcul ET0'!K911</f>
        <v>3.9599604578496397</v>
      </c>
    </row>
    <row r="898" spans="1:2" x14ac:dyDescent="0.45">
      <c r="A898" s="62">
        <v>896</v>
      </c>
      <c r="B898" s="100">
        <f>'Calcul ET0'!K912</f>
        <v>4.2490454749246309</v>
      </c>
    </row>
    <row r="899" spans="1:2" x14ac:dyDescent="0.45">
      <c r="A899" s="50">
        <v>897</v>
      </c>
      <c r="B899" s="100">
        <f>'Calcul ET0'!K913</f>
        <v>4.602814370297593</v>
      </c>
    </row>
    <row r="900" spans="1:2" x14ac:dyDescent="0.45">
      <c r="A900" s="50">
        <v>898</v>
      </c>
      <c r="B900" s="100">
        <f>'Calcul ET0'!K914</f>
        <v>6.3114284025856469</v>
      </c>
    </row>
    <row r="901" spans="1:2" x14ac:dyDescent="0.45">
      <c r="A901" s="62">
        <v>899</v>
      </c>
      <c r="B901" s="100">
        <f>'Calcul ET0'!K915</f>
        <v>4.0593074776805613</v>
      </c>
    </row>
    <row r="902" spans="1:2" x14ac:dyDescent="0.45">
      <c r="A902" s="50">
        <v>900</v>
      </c>
      <c r="B902" s="100">
        <f>'Calcul ET0'!K916</f>
        <v>4.6382336819236176</v>
      </c>
    </row>
    <row r="903" spans="1:2" x14ac:dyDescent="0.45">
      <c r="A903" s="50">
        <v>901</v>
      </c>
      <c r="B903" s="100">
        <f>'Calcul ET0'!K917</f>
        <v>5.1078188137595815</v>
      </c>
    </row>
    <row r="904" spans="1:2" x14ac:dyDescent="0.45">
      <c r="A904" s="62">
        <v>902</v>
      </c>
      <c r="B904" s="100">
        <f>'Calcul ET0'!K918</f>
        <v>4.802228276116451</v>
      </c>
    </row>
    <row r="905" spans="1:2" x14ac:dyDescent="0.45">
      <c r="A905" s="50">
        <v>903</v>
      </c>
      <c r="B905" s="100">
        <f>'Calcul ET0'!K919</f>
        <v>2.5895099542830464</v>
      </c>
    </row>
    <row r="906" spans="1:2" x14ac:dyDescent="0.45">
      <c r="A906" s="50">
        <v>904</v>
      </c>
      <c r="B906" s="100">
        <f>'Calcul ET0'!K920</f>
        <v>3.2379548831557448</v>
      </c>
    </row>
    <row r="907" spans="1:2" x14ac:dyDescent="0.45">
      <c r="A907" s="62">
        <v>905</v>
      </c>
      <c r="B907" s="100">
        <f>'Calcul ET0'!K921</f>
        <v>3.438782872779079</v>
      </c>
    </row>
    <row r="908" spans="1:2" x14ac:dyDescent="0.45">
      <c r="A908" s="50">
        <v>906</v>
      </c>
      <c r="B908" s="100">
        <f>'Calcul ET0'!K922</f>
        <v>2.8151397127089162</v>
      </c>
    </row>
    <row r="909" spans="1:2" x14ac:dyDescent="0.45">
      <c r="A909" s="50">
        <v>907</v>
      </c>
      <c r="B909" s="100">
        <f>'Calcul ET0'!K923</f>
        <v>2.4674483681183061</v>
      </c>
    </row>
    <row r="910" spans="1:2" x14ac:dyDescent="0.45">
      <c r="A910" s="62">
        <v>908</v>
      </c>
      <c r="B910" s="100">
        <f>'Calcul ET0'!K924</f>
        <v>2.8647289778921183</v>
      </c>
    </row>
    <row r="911" spans="1:2" x14ac:dyDescent="0.45">
      <c r="A911" s="50">
        <v>909</v>
      </c>
      <c r="B911" s="100">
        <f>'Calcul ET0'!K925</f>
        <v>3.6629839592915254</v>
      </c>
    </row>
    <row r="912" spans="1:2" x14ac:dyDescent="0.45">
      <c r="A912" s="50">
        <v>910</v>
      </c>
      <c r="B912" s="100">
        <f>'Calcul ET0'!K926</f>
        <v>3.6536483632825538</v>
      </c>
    </row>
    <row r="913" spans="1:2" x14ac:dyDescent="0.45">
      <c r="A913" s="62">
        <v>911</v>
      </c>
      <c r="B913" s="100">
        <f>'Calcul ET0'!K927</f>
        <v>3.5402291884277459</v>
      </c>
    </row>
    <row r="914" spans="1:2" x14ac:dyDescent="0.45">
      <c r="A914" s="50">
        <v>912</v>
      </c>
      <c r="B914" s="100">
        <f>'Calcul ET0'!K928</f>
        <v>3.1444751531598634</v>
      </c>
    </row>
    <row r="915" spans="1:2" x14ac:dyDescent="0.45">
      <c r="A915" s="50">
        <v>913</v>
      </c>
      <c r="B915" s="100">
        <f>'Calcul ET0'!K929</f>
        <v>4.6630393781239494</v>
      </c>
    </row>
    <row r="916" spans="1:2" x14ac:dyDescent="0.45">
      <c r="A916" s="62">
        <v>914</v>
      </c>
      <c r="B916" s="100">
        <f>'Calcul ET0'!K930</f>
        <v>4.2431933535267046</v>
      </c>
    </row>
    <row r="917" spans="1:2" x14ac:dyDescent="0.45">
      <c r="A917" s="50">
        <v>915</v>
      </c>
      <c r="B917" s="100">
        <f>'Calcul ET0'!K931</f>
        <v>4.7093948016766296</v>
      </c>
    </row>
    <row r="918" spans="1:2" x14ac:dyDescent="0.45">
      <c r="A918" s="50">
        <v>916</v>
      </c>
      <c r="B918" s="100">
        <f>'Calcul ET0'!K932</f>
        <v>4.6455818991412912</v>
      </c>
    </row>
    <row r="919" spans="1:2" x14ac:dyDescent="0.45">
      <c r="A919" s="62">
        <v>917</v>
      </c>
      <c r="B919" s="100">
        <f>'Calcul ET0'!K933</f>
        <v>4.7312174066415418</v>
      </c>
    </row>
    <row r="920" spans="1:2" x14ac:dyDescent="0.45">
      <c r="A920" s="50">
        <v>918</v>
      </c>
      <c r="B920" s="100">
        <f>'Calcul ET0'!K934</f>
        <v>5.212997011813675</v>
      </c>
    </row>
    <row r="921" spans="1:2" x14ac:dyDescent="0.45">
      <c r="A921" s="50">
        <v>919</v>
      </c>
      <c r="B921" s="100">
        <f>'Calcul ET0'!K935</f>
        <v>5.6691998968753516</v>
      </c>
    </row>
    <row r="922" spans="1:2" x14ac:dyDescent="0.45">
      <c r="A922" s="62">
        <v>920</v>
      </c>
      <c r="B922" s="100">
        <f>'Calcul ET0'!K936</f>
        <v>4.4045567014077243</v>
      </c>
    </row>
    <row r="923" spans="1:2" x14ac:dyDescent="0.45">
      <c r="A923" s="50">
        <v>921</v>
      </c>
      <c r="B923" s="100">
        <f>'Calcul ET0'!K937</f>
        <v>4.5610653472823213</v>
      </c>
    </row>
    <row r="924" spans="1:2" x14ac:dyDescent="0.45">
      <c r="A924" s="50">
        <v>922</v>
      </c>
      <c r="B924" s="100">
        <f>'Calcul ET0'!K938</f>
        <v>2.6700307123538858</v>
      </c>
    </row>
    <row r="925" spans="1:2" x14ac:dyDescent="0.45">
      <c r="A925" s="62">
        <v>923</v>
      </c>
      <c r="B925" s="100">
        <f>'Calcul ET0'!K939</f>
        <v>3.7314969879766053</v>
      </c>
    </row>
    <row r="926" spans="1:2" x14ac:dyDescent="0.45">
      <c r="A926" s="50">
        <v>924</v>
      </c>
      <c r="B926" s="100">
        <f>'Calcul ET0'!K940</f>
        <v>2.3092796795190336</v>
      </c>
    </row>
    <row r="927" spans="1:2" x14ac:dyDescent="0.45">
      <c r="A927" s="50">
        <v>925</v>
      </c>
      <c r="B927" s="100">
        <f>'Calcul ET0'!K941</f>
        <v>3.173781793985182</v>
      </c>
    </row>
    <row r="928" spans="1:2" x14ac:dyDescent="0.45">
      <c r="A928" s="62">
        <v>926</v>
      </c>
      <c r="B928" s="100">
        <f>'Calcul ET0'!K942</f>
        <v>3.510402082017674</v>
      </c>
    </row>
    <row r="929" spans="1:2" x14ac:dyDescent="0.45">
      <c r="A929" s="50">
        <v>927</v>
      </c>
      <c r="B929" s="100">
        <f>'Calcul ET0'!K943</f>
        <v>3.8338252006409572</v>
      </c>
    </row>
    <row r="930" spans="1:2" x14ac:dyDescent="0.45">
      <c r="A930" s="50">
        <v>928</v>
      </c>
      <c r="B930" s="100">
        <f>'Calcul ET0'!K944</f>
        <v>4.4534722513966107</v>
      </c>
    </row>
    <row r="931" spans="1:2" x14ac:dyDescent="0.45">
      <c r="A931" s="62">
        <v>929</v>
      </c>
      <c r="B931" s="100">
        <f>'Calcul ET0'!K945</f>
        <v>4.5808401545242461</v>
      </c>
    </row>
    <row r="932" spans="1:2" x14ac:dyDescent="0.45">
      <c r="A932" s="50">
        <v>930</v>
      </c>
      <c r="B932" s="100">
        <f>'Calcul ET0'!K946</f>
        <v>3.4671415633907747</v>
      </c>
    </row>
    <row r="933" spans="1:2" x14ac:dyDescent="0.45">
      <c r="A933" s="50">
        <v>931</v>
      </c>
      <c r="B933" s="100">
        <f>'Calcul ET0'!K947</f>
        <v>3.443631581425266</v>
      </c>
    </row>
    <row r="934" spans="1:2" x14ac:dyDescent="0.45">
      <c r="A934" s="62">
        <v>932</v>
      </c>
      <c r="B934" s="100">
        <f>'Calcul ET0'!K948</f>
        <v>2.5739895816192733</v>
      </c>
    </row>
    <row r="935" spans="1:2" x14ac:dyDescent="0.45">
      <c r="A935" s="50">
        <v>933</v>
      </c>
      <c r="B935" s="100">
        <f>'Calcul ET0'!K949</f>
        <v>3.9854363520027745</v>
      </c>
    </row>
    <row r="936" spans="1:2" x14ac:dyDescent="0.45">
      <c r="A936" s="50">
        <v>934</v>
      </c>
      <c r="B936" s="100">
        <f>'Calcul ET0'!K950</f>
        <v>4.7267460893480449</v>
      </c>
    </row>
    <row r="937" spans="1:2" x14ac:dyDescent="0.45">
      <c r="A937" s="62">
        <v>935</v>
      </c>
      <c r="B937" s="100">
        <f>'Calcul ET0'!K951</f>
        <v>3.2049856471576987</v>
      </c>
    </row>
    <row r="938" spans="1:2" x14ac:dyDescent="0.45">
      <c r="A938" s="50">
        <v>936</v>
      </c>
      <c r="B938" s="100">
        <f>'Calcul ET0'!K952</f>
        <v>3.2877418479366955</v>
      </c>
    </row>
    <row r="939" spans="1:2" x14ac:dyDescent="0.45">
      <c r="A939" s="50">
        <v>937</v>
      </c>
      <c r="B939" s="100">
        <f>'Calcul ET0'!K953</f>
        <v>4.026197291680659</v>
      </c>
    </row>
    <row r="940" spans="1:2" x14ac:dyDescent="0.45">
      <c r="A940" s="62">
        <v>938</v>
      </c>
      <c r="B940" s="100">
        <f>'Calcul ET0'!K954</f>
        <v>5.2490168106001613</v>
      </c>
    </row>
    <row r="941" spans="1:2" x14ac:dyDescent="0.45">
      <c r="A941" s="50">
        <v>939</v>
      </c>
      <c r="B941" s="100">
        <f>'Calcul ET0'!K955</f>
        <v>4.8599765737108909</v>
      </c>
    </row>
    <row r="942" spans="1:2" x14ac:dyDescent="0.45">
      <c r="A942" s="50">
        <v>940</v>
      </c>
      <c r="B942" s="100">
        <f>'Calcul ET0'!K956</f>
        <v>3.1946932097297838</v>
      </c>
    </row>
    <row r="943" spans="1:2" x14ac:dyDescent="0.45">
      <c r="A943" s="62">
        <v>941</v>
      </c>
      <c r="B943" s="100">
        <f>'Calcul ET0'!K957</f>
        <v>2.5144440944634296</v>
      </c>
    </row>
    <row r="944" spans="1:2" x14ac:dyDescent="0.45">
      <c r="A944" s="50">
        <v>942</v>
      </c>
      <c r="B944" s="100">
        <f>'Calcul ET0'!K958</f>
        <v>3.1001834559324264</v>
      </c>
    </row>
    <row r="945" spans="1:2" x14ac:dyDescent="0.45">
      <c r="A945" s="50">
        <v>943</v>
      </c>
      <c r="B945" s="100">
        <f>'Calcul ET0'!K959</f>
        <v>3.4974863721183151</v>
      </c>
    </row>
    <row r="946" spans="1:2" x14ac:dyDescent="0.45">
      <c r="A946" s="62">
        <v>944</v>
      </c>
      <c r="B946" s="100">
        <f>'Calcul ET0'!K960</f>
        <v>2.4516885544002229</v>
      </c>
    </row>
    <row r="947" spans="1:2" x14ac:dyDescent="0.45">
      <c r="A947" s="50">
        <v>945</v>
      </c>
      <c r="B947" s="100">
        <f>'Calcul ET0'!K961</f>
        <v>3.0350843252647288</v>
      </c>
    </row>
    <row r="948" spans="1:2" x14ac:dyDescent="0.45">
      <c r="A948" s="50">
        <v>946</v>
      </c>
      <c r="B948" s="100">
        <f>'Calcul ET0'!K962</f>
        <v>3.072387005555421</v>
      </c>
    </row>
    <row r="949" spans="1:2" x14ac:dyDescent="0.45">
      <c r="A949" s="62">
        <v>947</v>
      </c>
      <c r="B949" s="100">
        <f>'Calcul ET0'!K963</f>
        <v>3.095479970029043</v>
      </c>
    </row>
    <row r="950" spans="1:2" x14ac:dyDescent="0.45">
      <c r="A950" s="50">
        <v>948</v>
      </c>
      <c r="B950" s="100">
        <f>'Calcul ET0'!K964</f>
        <v>3.1384980690727722</v>
      </c>
    </row>
    <row r="951" spans="1:2" x14ac:dyDescent="0.45">
      <c r="A951" s="50">
        <v>949</v>
      </c>
      <c r="B951" s="100">
        <f>'Calcul ET0'!K965</f>
        <v>3.3525779082612419</v>
      </c>
    </row>
    <row r="952" spans="1:2" x14ac:dyDescent="0.45">
      <c r="A952" s="62">
        <v>950</v>
      </c>
      <c r="B952" s="100">
        <f>'Calcul ET0'!K966</f>
        <v>3.5859197218582981</v>
      </c>
    </row>
    <row r="953" spans="1:2" x14ac:dyDescent="0.45">
      <c r="A953" s="50">
        <v>951</v>
      </c>
      <c r="B953" s="100">
        <f>'Calcul ET0'!K967</f>
        <v>3.9015650557724033</v>
      </c>
    </row>
    <row r="954" spans="1:2" x14ac:dyDescent="0.45">
      <c r="A954" s="50">
        <v>952</v>
      </c>
      <c r="B954" s="100">
        <f>'Calcul ET0'!K968</f>
        <v>3.0860779280430539</v>
      </c>
    </row>
    <row r="955" spans="1:2" x14ac:dyDescent="0.45">
      <c r="A955" s="62">
        <v>953</v>
      </c>
      <c r="B955" s="100">
        <f>'Calcul ET0'!K969</f>
        <v>2.6687442550147029</v>
      </c>
    </row>
    <row r="956" spans="1:2" x14ac:dyDescent="0.45">
      <c r="A956" s="50">
        <v>954</v>
      </c>
      <c r="B956" s="100">
        <f>'Calcul ET0'!K970</f>
        <v>2.7169184615747537</v>
      </c>
    </row>
    <row r="957" spans="1:2" x14ac:dyDescent="0.45">
      <c r="A957" s="50">
        <v>955</v>
      </c>
      <c r="B957" s="100">
        <f>'Calcul ET0'!K971</f>
        <v>2.913014361214608</v>
      </c>
    </row>
    <row r="958" spans="1:2" x14ac:dyDescent="0.45">
      <c r="A958" s="62">
        <v>956</v>
      </c>
      <c r="B958" s="100">
        <f>'Calcul ET0'!K972</f>
        <v>2.6803573992543237</v>
      </c>
    </row>
    <row r="959" spans="1:2" x14ac:dyDescent="0.45">
      <c r="A959" s="50">
        <v>957</v>
      </c>
      <c r="B959" s="100">
        <f>'Calcul ET0'!K973</f>
        <v>2.6084651358168869</v>
      </c>
    </row>
    <row r="960" spans="1:2" x14ac:dyDescent="0.45">
      <c r="A960" s="50">
        <v>958</v>
      </c>
      <c r="B960" s="100">
        <f>'Calcul ET0'!K974</f>
        <v>3.0704167723369911</v>
      </c>
    </row>
    <row r="961" spans="1:2" x14ac:dyDescent="0.45">
      <c r="A961" s="62">
        <v>959</v>
      </c>
      <c r="B961" s="100">
        <f>'Calcul ET0'!K975</f>
        <v>2.8719347403855977</v>
      </c>
    </row>
    <row r="962" spans="1:2" x14ac:dyDescent="0.45">
      <c r="A962" s="50">
        <v>960</v>
      </c>
      <c r="B962" s="100">
        <f>'Calcul ET0'!K976</f>
        <v>2.0877317930036168</v>
      </c>
    </row>
    <row r="963" spans="1:2" x14ac:dyDescent="0.45">
      <c r="A963" s="50">
        <v>961</v>
      </c>
      <c r="B963" s="100">
        <f>'Calcul ET0'!K977</f>
        <v>1.9823129396989674</v>
      </c>
    </row>
    <row r="964" spans="1:2" x14ac:dyDescent="0.45">
      <c r="A964" s="62">
        <v>962</v>
      </c>
      <c r="B964" s="100">
        <f>'Calcul ET0'!K978</f>
        <v>2.0339904527988684</v>
      </c>
    </row>
    <row r="965" spans="1:2" x14ac:dyDescent="0.45">
      <c r="A965" s="50">
        <v>963</v>
      </c>
      <c r="B965" s="100">
        <f>'Calcul ET0'!K979</f>
        <v>2.4966743277247665</v>
      </c>
    </row>
    <row r="966" spans="1:2" x14ac:dyDescent="0.45">
      <c r="A966" s="50">
        <v>964</v>
      </c>
      <c r="B966" s="100">
        <f>'Calcul ET0'!K980</f>
        <v>3.1214630675167108</v>
      </c>
    </row>
    <row r="967" spans="1:2" x14ac:dyDescent="0.45">
      <c r="A967" s="62">
        <v>965</v>
      </c>
      <c r="B967" s="100">
        <f>'Calcul ET0'!K981</f>
        <v>2.7044412613377649</v>
      </c>
    </row>
    <row r="968" spans="1:2" x14ac:dyDescent="0.45">
      <c r="A968" s="50">
        <v>966</v>
      </c>
      <c r="B968" s="100">
        <f>'Calcul ET0'!K982</f>
        <v>1.857772519028682</v>
      </c>
    </row>
    <row r="969" spans="1:2" x14ac:dyDescent="0.45">
      <c r="A969" s="50">
        <v>967</v>
      </c>
      <c r="B969" s="100">
        <f>'Calcul ET0'!K983</f>
        <v>1.9640573259641338</v>
      </c>
    </row>
    <row r="970" spans="1:2" x14ac:dyDescent="0.45">
      <c r="A970" s="62">
        <v>968</v>
      </c>
      <c r="B970" s="100">
        <f>'Calcul ET0'!K984</f>
        <v>2.0524621183125822</v>
      </c>
    </row>
    <row r="971" spans="1:2" x14ac:dyDescent="0.45">
      <c r="A971" s="50">
        <v>969</v>
      </c>
      <c r="B971" s="100">
        <f>'Calcul ET0'!K985</f>
        <v>1.7456750998001167</v>
      </c>
    </row>
    <row r="972" spans="1:2" x14ac:dyDescent="0.45">
      <c r="A972" s="50">
        <v>970</v>
      </c>
      <c r="B972" s="100">
        <f>'Calcul ET0'!K986</f>
        <v>2.0503975011688946</v>
      </c>
    </row>
    <row r="973" spans="1:2" x14ac:dyDescent="0.45">
      <c r="A973" s="62">
        <v>971</v>
      </c>
      <c r="B973" s="100">
        <f>'Calcul ET0'!K987</f>
        <v>2.1947752198162296</v>
      </c>
    </row>
    <row r="974" spans="1:2" x14ac:dyDescent="0.45">
      <c r="A974" s="50">
        <v>972</v>
      </c>
      <c r="B974" s="100">
        <f>'Calcul ET0'!K988</f>
        <v>2.3797750958967834</v>
      </c>
    </row>
    <row r="975" spans="1:2" x14ac:dyDescent="0.45">
      <c r="A975" s="50">
        <v>973</v>
      </c>
      <c r="B975" s="100">
        <f>'Calcul ET0'!K989</f>
        <v>2.3905021398862658</v>
      </c>
    </row>
    <row r="976" spans="1:2" x14ac:dyDescent="0.45">
      <c r="A976" s="62">
        <v>974</v>
      </c>
      <c r="B976" s="100">
        <f>'Calcul ET0'!K990</f>
        <v>2.393814466339871</v>
      </c>
    </row>
    <row r="977" spans="1:2" x14ac:dyDescent="0.45">
      <c r="A977" s="50">
        <v>975</v>
      </c>
      <c r="B977" s="100">
        <f>'Calcul ET0'!K991</f>
        <v>2.4713660630223697</v>
      </c>
    </row>
    <row r="978" spans="1:2" x14ac:dyDescent="0.45">
      <c r="A978" s="50">
        <v>976</v>
      </c>
      <c r="B978" s="100">
        <f>'Calcul ET0'!K992</f>
        <v>2.8523076756140235</v>
      </c>
    </row>
    <row r="979" spans="1:2" x14ac:dyDescent="0.45">
      <c r="A979" s="62">
        <v>977</v>
      </c>
      <c r="B979" s="100">
        <f>'Calcul ET0'!K993</f>
        <v>3.433035168323078</v>
      </c>
    </row>
    <row r="980" spans="1:2" x14ac:dyDescent="0.45">
      <c r="A980" s="50">
        <v>978</v>
      </c>
      <c r="B980" s="100">
        <f>'Calcul ET0'!K994</f>
        <v>3.5332685977026239</v>
      </c>
    </row>
    <row r="981" spans="1:2" x14ac:dyDescent="0.45">
      <c r="A981" s="50">
        <v>979</v>
      </c>
      <c r="B981" s="100">
        <f>'Calcul ET0'!K995</f>
        <v>3.8223083736547414</v>
      </c>
    </row>
    <row r="982" spans="1:2" x14ac:dyDescent="0.45">
      <c r="A982" s="62">
        <v>980</v>
      </c>
      <c r="B982" s="100">
        <f>'Calcul ET0'!K996</f>
        <v>3.6255889656420517</v>
      </c>
    </row>
    <row r="983" spans="1:2" x14ac:dyDescent="0.45">
      <c r="A983" s="50">
        <v>981</v>
      </c>
      <c r="B983" s="100">
        <f>'Calcul ET0'!K997</f>
        <v>3.2220128838784627</v>
      </c>
    </row>
    <row r="984" spans="1:2" x14ac:dyDescent="0.45">
      <c r="A984" s="50">
        <v>982</v>
      </c>
      <c r="B984" s="100">
        <f>'Calcul ET0'!K998</f>
        <v>3.2899510727916383</v>
      </c>
    </row>
    <row r="985" spans="1:2" x14ac:dyDescent="0.45">
      <c r="A985" s="62">
        <v>983</v>
      </c>
      <c r="B985" s="100">
        <f>'Calcul ET0'!K999</f>
        <v>1.7900597042785527</v>
      </c>
    </row>
    <row r="986" spans="1:2" x14ac:dyDescent="0.45">
      <c r="A986" s="50">
        <v>984</v>
      </c>
      <c r="B986" s="100">
        <f>'Calcul ET0'!K1000</f>
        <v>1.7173594758413215</v>
      </c>
    </row>
    <row r="987" spans="1:2" x14ac:dyDescent="0.45">
      <c r="A987" s="50">
        <v>985</v>
      </c>
      <c r="B987" s="100">
        <f>'Calcul ET0'!K1001</f>
        <v>1.6959777018148336</v>
      </c>
    </row>
    <row r="988" spans="1:2" x14ac:dyDescent="0.45">
      <c r="A988" s="62">
        <v>986</v>
      </c>
      <c r="B988" s="100">
        <f>'Calcul ET0'!K1002</f>
        <v>1.6700650469555844</v>
      </c>
    </row>
    <row r="989" spans="1:2" x14ac:dyDescent="0.45">
      <c r="A989" s="50">
        <v>987</v>
      </c>
      <c r="B989" s="100">
        <f>'Calcul ET0'!K1003</f>
        <v>1.3422694315993315</v>
      </c>
    </row>
    <row r="990" spans="1:2" x14ac:dyDescent="0.45">
      <c r="A990" s="50">
        <v>988</v>
      </c>
      <c r="B990" s="100">
        <f>'Calcul ET0'!K1004</f>
        <v>1.6275657596887143</v>
      </c>
    </row>
    <row r="991" spans="1:2" x14ac:dyDescent="0.45">
      <c r="A991" s="62">
        <v>989</v>
      </c>
      <c r="B991" s="100">
        <f>'Calcul ET0'!K1005</f>
        <v>1.1391089181901815</v>
      </c>
    </row>
    <row r="992" spans="1:2" x14ac:dyDescent="0.45">
      <c r="A992" s="50">
        <v>990</v>
      </c>
      <c r="B992" s="100">
        <f>'Calcul ET0'!K1006</f>
        <v>0.9610963211138901</v>
      </c>
    </row>
    <row r="993" spans="1:2" x14ac:dyDescent="0.45">
      <c r="A993" s="50">
        <v>991</v>
      </c>
      <c r="B993" s="100">
        <f>'Calcul ET0'!K1007</f>
        <v>1.0466096718792066</v>
      </c>
    </row>
    <row r="994" spans="1:2" x14ac:dyDescent="0.45">
      <c r="A994" s="62">
        <v>992</v>
      </c>
      <c r="B994" s="100">
        <f>'Calcul ET0'!K1008</f>
        <v>1.3913634096048644</v>
      </c>
    </row>
    <row r="995" spans="1:2" x14ac:dyDescent="0.45">
      <c r="A995" s="50">
        <v>993</v>
      </c>
      <c r="B995" s="100">
        <f>'Calcul ET0'!K1009</f>
        <v>1.0859081225556135</v>
      </c>
    </row>
    <row r="996" spans="1:2" x14ac:dyDescent="0.45">
      <c r="A996" s="50">
        <v>994</v>
      </c>
      <c r="B996" s="100">
        <f>'Calcul ET0'!K1010</f>
        <v>1.6299955039178737</v>
      </c>
    </row>
    <row r="997" spans="1:2" x14ac:dyDescent="0.45">
      <c r="A997" s="62">
        <v>995</v>
      </c>
      <c r="B997" s="100">
        <f>'Calcul ET0'!K1011</f>
        <v>1.3931297952141559</v>
      </c>
    </row>
    <row r="998" spans="1:2" x14ac:dyDescent="0.45">
      <c r="A998" s="50">
        <v>996</v>
      </c>
      <c r="B998" s="100">
        <f>'Calcul ET0'!K1012</f>
        <v>1.5151289599292745</v>
      </c>
    </row>
    <row r="999" spans="1:2" x14ac:dyDescent="0.45">
      <c r="A999" s="50">
        <v>997</v>
      </c>
      <c r="B999" s="100">
        <f>'Calcul ET0'!K1013</f>
        <v>0.97084389401313187</v>
      </c>
    </row>
    <row r="1000" spans="1:2" x14ac:dyDescent="0.45">
      <c r="A1000" s="62">
        <v>998</v>
      </c>
      <c r="B1000" s="100">
        <f>'Calcul ET0'!K1014</f>
        <v>0.96325741042453938</v>
      </c>
    </row>
    <row r="1001" spans="1:2" x14ac:dyDescent="0.45">
      <c r="A1001" s="50">
        <v>999</v>
      </c>
      <c r="B1001" s="100">
        <f>'Calcul ET0'!K1015</f>
        <v>0.87247353088291379</v>
      </c>
    </row>
    <row r="1002" spans="1:2" x14ac:dyDescent="0.45">
      <c r="A1002" s="50">
        <v>1000</v>
      </c>
      <c r="B1002" s="100">
        <f>'Calcul ET0'!K1016</f>
        <v>1.0090053433656105</v>
      </c>
    </row>
    <row r="1003" spans="1:2" x14ac:dyDescent="0.45">
      <c r="A1003" s="62">
        <v>1001</v>
      </c>
      <c r="B1003" s="100">
        <f>'Calcul ET0'!K1017</f>
        <v>1.4804251441747893</v>
      </c>
    </row>
    <row r="1004" spans="1:2" x14ac:dyDescent="0.45">
      <c r="A1004" s="50">
        <v>1002</v>
      </c>
      <c r="B1004" s="100">
        <f>'Calcul ET0'!K1018</f>
        <v>1.9343713215859093</v>
      </c>
    </row>
    <row r="1005" spans="1:2" x14ac:dyDescent="0.45">
      <c r="A1005" s="50">
        <v>1003</v>
      </c>
      <c r="B1005" s="100">
        <f>'Calcul ET0'!K1019</f>
        <v>1.7951471631579896</v>
      </c>
    </row>
    <row r="1006" spans="1:2" x14ac:dyDescent="0.45">
      <c r="A1006" s="62">
        <v>1004</v>
      </c>
      <c r="B1006" s="100">
        <f>'Calcul ET0'!K1020</f>
        <v>0.72267124200455823</v>
      </c>
    </row>
    <row r="1007" spans="1:2" x14ac:dyDescent="0.45">
      <c r="A1007" s="50">
        <v>1005</v>
      </c>
      <c r="B1007" s="100">
        <f>'Calcul ET0'!K1021</f>
        <v>1.2221976362751477</v>
      </c>
    </row>
    <row r="1008" spans="1:2" x14ac:dyDescent="0.45">
      <c r="A1008" s="50">
        <v>1006</v>
      </c>
      <c r="B1008" s="100">
        <f>'Calcul ET0'!K1022</f>
        <v>1.1165694719935451</v>
      </c>
    </row>
    <row r="1009" spans="1:2" x14ac:dyDescent="0.45">
      <c r="A1009" s="62">
        <v>1007</v>
      </c>
      <c r="B1009" s="100">
        <f>'Calcul ET0'!K1023</f>
        <v>0.57779571679323982</v>
      </c>
    </row>
    <row r="1010" spans="1:2" x14ac:dyDescent="0.45">
      <c r="A1010" s="50">
        <v>1008</v>
      </c>
      <c r="B1010" s="100">
        <f>'Calcul ET0'!K1024</f>
        <v>0.59748651060122293</v>
      </c>
    </row>
    <row r="1011" spans="1:2" x14ac:dyDescent="0.45">
      <c r="A1011" s="50">
        <v>1009</v>
      </c>
      <c r="B1011" s="100">
        <f>'Calcul ET0'!K1025</f>
        <v>0.67765427424718028</v>
      </c>
    </row>
    <row r="1012" spans="1:2" x14ac:dyDescent="0.45">
      <c r="A1012" s="62">
        <v>1010</v>
      </c>
      <c r="B1012" s="100">
        <f>'Calcul ET0'!K1026</f>
        <v>0.71726512512212781</v>
      </c>
    </row>
    <row r="1013" spans="1:2" x14ac:dyDescent="0.45">
      <c r="A1013" s="50">
        <v>1011</v>
      </c>
      <c r="B1013" s="100">
        <f>'Calcul ET0'!K1027</f>
        <v>0.73769122099651641</v>
      </c>
    </row>
    <row r="1014" spans="1:2" x14ac:dyDescent="0.45">
      <c r="A1014" s="50">
        <v>1012</v>
      </c>
      <c r="B1014" s="100">
        <f>'Calcul ET0'!K1028</f>
        <v>1.2257673246648404</v>
      </c>
    </row>
    <row r="1015" spans="1:2" x14ac:dyDescent="0.45">
      <c r="A1015" s="62">
        <v>1013</v>
      </c>
      <c r="B1015" s="100">
        <f>'Calcul ET0'!K1029</f>
        <v>1.0170260474776616</v>
      </c>
    </row>
    <row r="1016" spans="1:2" x14ac:dyDescent="0.45">
      <c r="A1016" s="50">
        <v>1014</v>
      </c>
      <c r="B1016" s="100">
        <f>'Calcul ET0'!K1030</f>
        <v>0.5879015863147059</v>
      </c>
    </row>
    <row r="1017" spans="1:2" x14ac:dyDescent="0.45">
      <c r="A1017" s="50">
        <v>1015</v>
      </c>
      <c r="B1017" s="100">
        <f>'Calcul ET0'!K1031</f>
        <v>0.53560387908218077</v>
      </c>
    </row>
    <row r="1018" spans="1:2" x14ac:dyDescent="0.45">
      <c r="A1018" s="62">
        <v>1016</v>
      </c>
      <c r="B1018" s="100">
        <f>'Calcul ET0'!K1032</f>
        <v>0.60577053889348154</v>
      </c>
    </row>
    <row r="1019" spans="1:2" x14ac:dyDescent="0.45">
      <c r="A1019" s="50">
        <v>1017</v>
      </c>
      <c r="B1019" s="100">
        <f>'Calcul ET0'!K1033</f>
        <v>0.62089445806165255</v>
      </c>
    </row>
    <row r="1020" spans="1:2" x14ac:dyDescent="0.45">
      <c r="A1020" s="50">
        <v>1018</v>
      </c>
      <c r="B1020" s="100">
        <f>'Calcul ET0'!K1034</f>
        <v>0.39132935819357689</v>
      </c>
    </row>
    <row r="1021" spans="1:2" x14ac:dyDescent="0.45">
      <c r="A1021" s="62">
        <v>1019</v>
      </c>
      <c r="B1021" s="100">
        <f>'Calcul ET0'!K1035</f>
        <v>0.66724681367455974</v>
      </c>
    </row>
    <row r="1022" spans="1:2" x14ac:dyDescent="0.45">
      <c r="A1022" s="50">
        <v>1020</v>
      </c>
      <c r="B1022" s="100">
        <f>'Calcul ET0'!K1036</f>
        <v>0.4831758574962125</v>
      </c>
    </row>
    <row r="1023" spans="1:2" x14ac:dyDescent="0.45">
      <c r="A1023" s="50">
        <v>1021</v>
      </c>
      <c r="B1023" s="100">
        <f>'Calcul ET0'!K1037</f>
        <v>0.67272205942763252</v>
      </c>
    </row>
    <row r="1024" spans="1:2" x14ac:dyDescent="0.45">
      <c r="A1024" s="62">
        <v>1022</v>
      </c>
      <c r="B1024" s="100">
        <f>'Calcul ET0'!K1038</f>
        <v>0.85551525559973018</v>
      </c>
    </row>
    <row r="1025" spans="1:2" x14ac:dyDescent="0.45">
      <c r="A1025" s="50">
        <v>1023</v>
      </c>
      <c r="B1025" s="100">
        <f>'Calcul ET0'!K1039</f>
        <v>0.88487862095257008</v>
      </c>
    </row>
    <row r="1026" spans="1:2" x14ac:dyDescent="0.45">
      <c r="A1026" s="50">
        <v>1024</v>
      </c>
      <c r="B1026" s="100">
        <f>'Calcul ET0'!K1040</f>
        <v>0.9053370563952664</v>
      </c>
    </row>
    <row r="1027" spans="1:2" x14ac:dyDescent="0.45">
      <c r="A1027" s="62">
        <v>1025</v>
      </c>
      <c r="B1027" s="100">
        <f>'Calcul ET0'!K1041</f>
        <v>0.60456313738161271</v>
      </c>
    </row>
    <row r="1028" spans="1:2" x14ac:dyDescent="0.45">
      <c r="A1028" s="50">
        <v>1026</v>
      </c>
      <c r="B1028" s="100">
        <f>'Calcul ET0'!K1042</f>
        <v>0.72125733176168649</v>
      </c>
    </row>
    <row r="1029" spans="1:2" x14ac:dyDescent="0.45">
      <c r="A1029" s="50">
        <v>1027</v>
      </c>
      <c r="B1029" s="100">
        <f>'Calcul ET0'!K1043</f>
        <v>0.51651398813111216</v>
      </c>
    </row>
    <row r="1030" spans="1:2" x14ac:dyDescent="0.45">
      <c r="A1030" s="62">
        <v>1028</v>
      </c>
      <c r="B1030" s="100">
        <f>'Calcul ET0'!K1044</f>
        <v>0.81199980900817015</v>
      </c>
    </row>
    <row r="1031" spans="1:2" x14ac:dyDescent="0.45">
      <c r="A1031" s="50">
        <v>1029</v>
      </c>
      <c r="B1031" s="100">
        <f>'Calcul ET0'!K1045</f>
        <v>0.54141001745329354</v>
      </c>
    </row>
    <row r="1032" spans="1:2" x14ac:dyDescent="0.45">
      <c r="A1032" s="50">
        <v>1030</v>
      </c>
      <c r="B1032" s="100">
        <f>'Calcul ET0'!K1046</f>
        <v>0.34294582499378279</v>
      </c>
    </row>
    <row r="1033" spans="1:2" x14ac:dyDescent="0.45">
      <c r="A1033" s="62">
        <v>1031</v>
      </c>
      <c r="B1033" s="100">
        <f>'Calcul ET0'!K1047</f>
        <v>0.42403870801244509</v>
      </c>
    </row>
    <row r="1034" spans="1:2" x14ac:dyDescent="0.45">
      <c r="A1034" s="50">
        <v>1032</v>
      </c>
      <c r="B1034" s="100">
        <f>'Calcul ET0'!K1048</f>
        <v>0.26989452452392532</v>
      </c>
    </row>
    <row r="1035" spans="1:2" x14ac:dyDescent="0.45">
      <c r="A1035" s="50">
        <v>1033</v>
      </c>
      <c r="B1035" s="100">
        <f>'Calcul ET0'!K1049</f>
        <v>0.26669257455472828</v>
      </c>
    </row>
    <row r="1036" spans="1:2" x14ac:dyDescent="0.45">
      <c r="A1036" s="62">
        <v>1034</v>
      </c>
      <c r="B1036" s="100">
        <f>'Calcul ET0'!K1050</f>
        <v>0.21562219866655896</v>
      </c>
    </row>
    <row r="1037" spans="1:2" x14ac:dyDescent="0.45">
      <c r="A1037" s="50">
        <v>1035</v>
      </c>
      <c r="B1037" s="100">
        <f>'Calcul ET0'!K1051</f>
        <v>0.18109436646361315</v>
      </c>
    </row>
    <row r="1038" spans="1:2" x14ac:dyDescent="0.45">
      <c r="A1038" s="50">
        <v>1036</v>
      </c>
      <c r="B1038" s="100">
        <f>'Calcul ET0'!K1052</f>
        <v>0.20610203344668546</v>
      </c>
    </row>
    <row r="1039" spans="1:2" x14ac:dyDescent="0.45">
      <c r="A1039" s="62">
        <v>1037</v>
      </c>
      <c r="B1039" s="100">
        <f>'Calcul ET0'!K1053</f>
        <v>0.21841827599838276</v>
      </c>
    </row>
    <row r="1040" spans="1:2" x14ac:dyDescent="0.45">
      <c r="A1040" s="50">
        <v>1038</v>
      </c>
      <c r="B1040" s="100">
        <f>'Calcul ET0'!K1054</f>
        <v>0.22366958738400708</v>
      </c>
    </row>
    <row r="1041" spans="1:2" x14ac:dyDescent="0.45">
      <c r="A1041" s="50">
        <v>1039</v>
      </c>
      <c r="B1041" s="100">
        <f>'Calcul ET0'!K1055</f>
        <v>0.20713326179077993</v>
      </c>
    </row>
    <row r="1042" spans="1:2" x14ac:dyDescent="0.45">
      <c r="A1042" s="62">
        <v>1040</v>
      </c>
      <c r="B1042" s="100">
        <f>'Calcul ET0'!K1056</f>
        <v>0.1693565182505494</v>
      </c>
    </row>
    <row r="1043" spans="1:2" x14ac:dyDescent="0.45">
      <c r="A1043" s="50">
        <v>1041</v>
      </c>
      <c r="B1043" s="100">
        <f>'Calcul ET0'!K1057</f>
        <v>0.38487632949362016</v>
      </c>
    </row>
    <row r="1044" spans="1:2" x14ac:dyDescent="0.45">
      <c r="A1044" s="50">
        <v>1042</v>
      </c>
      <c r="B1044" s="100">
        <f>'Calcul ET0'!K1058</f>
        <v>0.33909970546828894</v>
      </c>
    </row>
    <row r="1045" spans="1:2" x14ac:dyDescent="0.45">
      <c r="A1045" s="62">
        <v>1043</v>
      </c>
      <c r="B1045" s="100">
        <f>'Calcul ET0'!K1059</f>
        <v>0.27384174232956343</v>
      </c>
    </row>
    <row r="1046" spans="1:2" x14ac:dyDescent="0.45">
      <c r="A1046" s="50">
        <v>1044</v>
      </c>
      <c r="B1046" s="100">
        <f>'Calcul ET0'!K1060</f>
        <v>0.30076136595926567</v>
      </c>
    </row>
    <row r="1047" spans="1:2" x14ac:dyDescent="0.45">
      <c r="A1047" s="50">
        <v>1045</v>
      </c>
      <c r="B1047" s="100">
        <f>'Calcul ET0'!K1061</f>
        <v>0.47815313507106272</v>
      </c>
    </row>
    <row r="1048" spans="1:2" x14ac:dyDescent="0.45">
      <c r="A1048" s="62">
        <v>1046</v>
      </c>
      <c r="B1048" s="100">
        <f>'Calcul ET0'!K1062</f>
        <v>0.35885701029136774</v>
      </c>
    </row>
    <row r="1049" spans="1:2" x14ac:dyDescent="0.45">
      <c r="A1049" s="50">
        <v>1047</v>
      </c>
      <c r="B1049" s="100">
        <f>'Calcul ET0'!K1063</f>
        <v>0.49508877266491019</v>
      </c>
    </row>
    <row r="1050" spans="1:2" x14ac:dyDescent="0.45">
      <c r="A1050" s="50">
        <v>1048</v>
      </c>
      <c r="B1050" s="100">
        <f>'Calcul ET0'!K1064</f>
        <v>0.25279842263769858</v>
      </c>
    </row>
    <row r="1051" spans="1:2" x14ac:dyDescent="0.45">
      <c r="A1051" s="62">
        <v>1049</v>
      </c>
      <c r="B1051" s="100">
        <f>'Calcul ET0'!K1065</f>
        <v>0.16224900794531477</v>
      </c>
    </row>
    <row r="1052" spans="1:2" x14ac:dyDescent="0.45">
      <c r="A1052" s="50">
        <v>1050</v>
      </c>
      <c r="B1052" s="100">
        <f>'Calcul ET0'!K1066</f>
        <v>0.1591827043933188</v>
      </c>
    </row>
    <row r="1053" spans="1:2" x14ac:dyDescent="0.45">
      <c r="A1053" s="50">
        <v>1051</v>
      </c>
      <c r="B1053" s="100">
        <f>'Calcul ET0'!K1067</f>
        <v>0.16660580729102994</v>
      </c>
    </row>
    <row r="1054" spans="1:2" x14ac:dyDescent="0.45">
      <c r="A1054" s="62">
        <v>1052</v>
      </c>
      <c r="B1054" s="100">
        <f>'Calcul ET0'!K1068</f>
        <v>0.4161039769361306</v>
      </c>
    </row>
    <row r="1055" spans="1:2" x14ac:dyDescent="0.45">
      <c r="A1055" s="50">
        <v>1053</v>
      </c>
      <c r="B1055" s="100">
        <f>'Calcul ET0'!K1069</f>
        <v>0.6829426344691446</v>
      </c>
    </row>
    <row r="1056" spans="1:2" x14ac:dyDescent="0.45">
      <c r="A1056" s="50">
        <v>1054</v>
      </c>
      <c r="B1056" s="100">
        <f>'Calcul ET0'!K1070</f>
        <v>0.542421909683103</v>
      </c>
    </row>
    <row r="1057" spans="1:2" x14ac:dyDescent="0.45">
      <c r="A1057" s="62">
        <v>1055</v>
      </c>
      <c r="B1057" s="100">
        <f>'Calcul ET0'!K1071</f>
        <v>0.35034995772876953</v>
      </c>
    </row>
    <row r="1058" spans="1:2" x14ac:dyDescent="0.45">
      <c r="A1058" s="50">
        <v>1056</v>
      </c>
      <c r="B1058" s="100">
        <f>'Calcul ET0'!K1072</f>
        <v>0.50249512383159922</v>
      </c>
    </row>
    <row r="1059" spans="1:2" x14ac:dyDescent="0.45">
      <c r="A1059" s="50">
        <v>1057</v>
      </c>
      <c r="B1059" s="100">
        <f>'Calcul ET0'!K1073</f>
        <v>0.22430518519035308</v>
      </c>
    </row>
    <row r="1060" spans="1:2" x14ac:dyDescent="0.45">
      <c r="A1060" s="62">
        <v>1058</v>
      </c>
      <c r="B1060" s="100">
        <f>'Calcul ET0'!K1074</f>
        <v>0.24253334312288263</v>
      </c>
    </row>
    <row r="1061" spans="1:2" x14ac:dyDescent="0.45">
      <c r="A1061" s="50">
        <v>1059</v>
      </c>
      <c r="B1061" s="100">
        <f>'Calcul ET0'!K1075</f>
        <v>6.6372120065001636E-2</v>
      </c>
    </row>
    <row r="1062" spans="1:2" x14ac:dyDescent="0.45">
      <c r="A1062" s="50">
        <v>1060</v>
      </c>
      <c r="B1062" s="100">
        <f>'Calcul ET0'!K1076</f>
        <v>0.34139311897889579</v>
      </c>
    </row>
    <row r="1063" spans="1:2" x14ac:dyDescent="0.45">
      <c r="A1063" s="62">
        <v>1061</v>
      </c>
      <c r="B1063" s="100">
        <f>'Calcul ET0'!K1077</f>
        <v>0.13144297195008847</v>
      </c>
    </row>
    <row r="1064" spans="1:2" x14ac:dyDescent="0.45">
      <c r="A1064" s="50">
        <v>1062</v>
      </c>
      <c r="B1064" s="100">
        <f>'Calcul ET0'!K1078</f>
        <v>0.27448768971673559</v>
      </c>
    </row>
    <row r="1065" spans="1:2" x14ac:dyDescent="0.45">
      <c r="A1065" s="50">
        <v>1063</v>
      </c>
      <c r="B1065" s="100">
        <f>'Calcul ET0'!K1079</f>
        <v>0.20843704724784731</v>
      </c>
    </row>
    <row r="1066" spans="1:2" x14ac:dyDescent="0.45">
      <c r="A1066" s="62">
        <v>1064</v>
      </c>
      <c r="B1066" s="100">
        <f>'Calcul ET0'!K1080</f>
        <v>0.25629471414021182</v>
      </c>
    </row>
    <row r="1067" spans="1:2" x14ac:dyDescent="0.45">
      <c r="A1067" s="50">
        <v>1065</v>
      </c>
      <c r="B1067" s="100">
        <f>'Calcul ET0'!K1081</f>
        <v>0.11982668404543967</v>
      </c>
    </row>
    <row r="1068" spans="1:2" x14ac:dyDescent="0.45">
      <c r="A1068" s="50">
        <v>1066</v>
      </c>
      <c r="B1068" s="100">
        <f>'Calcul ET0'!K1082</f>
        <v>0.1180564320971393</v>
      </c>
    </row>
    <row r="1069" spans="1:2" x14ac:dyDescent="0.45">
      <c r="A1069" s="62">
        <v>1067</v>
      </c>
      <c r="B1069" s="100">
        <f>'Calcul ET0'!K1083</f>
        <v>0.10583437358325574</v>
      </c>
    </row>
    <row r="1070" spans="1:2" x14ac:dyDescent="0.45">
      <c r="A1070" s="50">
        <v>1068</v>
      </c>
      <c r="B1070" s="100">
        <f>'Calcul ET0'!K1084</f>
        <v>-6.1851823338202145E-3</v>
      </c>
    </row>
    <row r="1071" spans="1:2" x14ac:dyDescent="0.45">
      <c r="A1071" s="50">
        <v>1069</v>
      </c>
      <c r="B1071" s="100">
        <f>'Calcul ET0'!K1085</f>
        <v>0.26845923388937232</v>
      </c>
    </row>
    <row r="1072" spans="1:2" x14ac:dyDescent="0.45">
      <c r="A1072" s="62">
        <v>1070</v>
      </c>
      <c r="B1072" s="100">
        <f>'Calcul ET0'!K1086</f>
        <v>0.32359419065269684</v>
      </c>
    </row>
    <row r="1073" spans="1:2" x14ac:dyDescent="0.45">
      <c r="A1073" s="50">
        <v>1071</v>
      </c>
      <c r="B1073" s="100">
        <f>'Calcul ET0'!K1087</f>
        <v>0.22914324433637309</v>
      </c>
    </row>
    <row r="1074" spans="1:2" x14ac:dyDescent="0.45">
      <c r="A1074" s="50">
        <v>1072</v>
      </c>
      <c r="B1074" s="100">
        <f>'Calcul ET0'!K1088</f>
        <v>0.2567222913066296</v>
      </c>
    </row>
    <row r="1075" spans="1:2" x14ac:dyDescent="0.45">
      <c r="A1075" s="62">
        <v>1073</v>
      </c>
      <c r="B1075" s="100">
        <f>'Calcul ET0'!K1089</f>
        <v>0.34046814555903604</v>
      </c>
    </row>
    <row r="1076" spans="1:2" x14ac:dyDescent="0.45">
      <c r="A1076" s="50">
        <v>1074</v>
      </c>
      <c r="B1076" s="100">
        <f>'Calcul ET0'!K1090</f>
        <v>0.37199219605590544</v>
      </c>
    </row>
    <row r="1077" spans="1:2" x14ac:dyDescent="0.45">
      <c r="A1077" s="50">
        <v>1075</v>
      </c>
      <c r="B1077" s="100">
        <f>'Calcul ET0'!K1091</f>
        <v>0.5719807524320879</v>
      </c>
    </row>
    <row r="1078" spans="1:2" x14ac:dyDescent="0.45">
      <c r="A1078" s="62">
        <v>1076</v>
      </c>
      <c r="B1078" s="100">
        <f>'Calcul ET0'!K1092</f>
        <v>0.8194840202414353</v>
      </c>
    </row>
    <row r="1079" spans="1:2" x14ac:dyDescent="0.45">
      <c r="A1079" s="50">
        <v>1077</v>
      </c>
      <c r="B1079" s="100">
        <f>'Calcul ET0'!K1093</f>
        <v>0.40767479332793249</v>
      </c>
    </row>
    <row r="1080" spans="1:2" x14ac:dyDescent="0.45">
      <c r="A1080" s="50">
        <v>1078</v>
      </c>
      <c r="B1080" s="100">
        <f>'Calcul ET0'!K1094</f>
        <v>0.24989219205503235</v>
      </c>
    </row>
    <row r="1081" spans="1:2" x14ac:dyDescent="0.45">
      <c r="A1081" s="62">
        <v>1079</v>
      </c>
      <c r="B1081" s="100">
        <f>'Calcul ET0'!K1095</f>
        <v>0.46618010121208953</v>
      </c>
    </row>
    <row r="1082" spans="1:2" x14ac:dyDescent="0.45">
      <c r="A1082" s="50">
        <v>1080</v>
      </c>
      <c r="B1082" s="100">
        <f>'Calcul ET0'!K1096</f>
        <v>0.22793142167642169</v>
      </c>
    </row>
    <row r="1083" spans="1:2" x14ac:dyDescent="0.45">
      <c r="A1083" s="50">
        <v>1081</v>
      </c>
      <c r="B1083" s="100">
        <f>'Calcul ET0'!K1097</f>
        <v>0.2407537941141436</v>
      </c>
    </row>
    <row r="1084" spans="1:2" x14ac:dyDescent="0.45">
      <c r="A1084" s="62">
        <v>1082</v>
      </c>
      <c r="B1084" s="100">
        <f>'Calcul ET0'!K1098</f>
        <v>0.59612048043294907</v>
      </c>
    </row>
    <row r="1085" spans="1:2" x14ac:dyDescent="0.45">
      <c r="A1085" s="50">
        <v>1083</v>
      </c>
      <c r="B1085" s="100">
        <f>'Calcul ET0'!K1099</f>
        <v>8.9481244765126214E-2</v>
      </c>
    </row>
    <row r="1086" spans="1:2" x14ac:dyDescent="0.45">
      <c r="A1086" s="50">
        <v>1084</v>
      </c>
      <c r="B1086" s="100">
        <f>'Calcul ET0'!K1100</f>
        <v>0.11282165414897505</v>
      </c>
    </row>
    <row r="1087" spans="1:2" x14ac:dyDescent="0.45">
      <c r="A1087" s="62">
        <v>1085</v>
      </c>
      <c r="B1087" s="100">
        <f>'Calcul ET0'!K1101</f>
        <v>0.29460420392043796</v>
      </c>
    </row>
    <row r="1088" spans="1:2" x14ac:dyDescent="0.45">
      <c r="A1088" s="50">
        <v>1086</v>
      </c>
      <c r="B1088" s="100">
        <f>'Calcul ET0'!K1102</f>
        <v>0.19140535617269891</v>
      </c>
    </row>
    <row r="1089" spans="1:2" x14ac:dyDescent="0.45">
      <c r="A1089" s="50">
        <v>1087</v>
      </c>
      <c r="B1089" s="100">
        <f>'Calcul ET0'!K1103</f>
        <v>0.3107170796869998</v>
      </c>
    </row>
    <row r="1090" spans="1:2" x14ac:dyDescent="0.45">
      <c r="A1090" s="62">
        <v>1088</v>
      </c>
      <c r="B1090" s="100">
        <f>'Calcul ET0'!K1104</f>
        <v>8.7143279799183265E-2</v>
      </c>
    </row>
    <row r="1091" spans="1:2" x14ac:dyDescent="0.45">
      <c r="A1091" s="50">
        <v>1089</v>
      </c>
      <c r="B1091" s="100">
        <f>'Calcul ET0'!K1105</f>
        <v>8.6513097920467116E-2</v>
      </c>
    </row>
    <row r="1092" spans="1:2" x14ac:dyDescent="0.45">
      <c r="A1092" s="50">
        <v>1090</v>
      </c>
      <c r="B1092" s="100">
        <f>'Calcul ET0'!K1106</f>
        <v>0.3515648196822691</v>
      </c>
    </row>
    <row r="1093" spans="1:2" x14ac:dyDescent="0.45">
      <c r="A1093" s="62">
        <v>1091</v>
      </c>
      <c r="B1093" s="100">
        <f>'Calcul ET0'!K1107</f>
        <v>0.45772691800303922</v>
      </c>
    </row>
    <row r="1094" spans="1:2" x14ac:dyDescent="0.45">
      <c r="A1094" s="50">
        <v>1092</v>
      </c>
      <c r="B1094" s="100">
        <f>'Calcul ET0'!K1108</f>
        <v>0.31316665788851417</v>
      </c>
    </row>
    <row r="1095" spans="1:2" x14ac:dyDescent="0.45">
      <c r="A1095" s="50">
        <v>1093</v>
      </c>
      <c r="B1095" s="100">
        <f>'Calcul ET0'!K1109</f>
        <v>0.59345854848906943</v>
      </c>
    </row>
    <row r="1096" spans="1:2" x14ac:dyDescent="0.45">
      <c r="A1096" s="62">
        <v>1094</v>
      </c>
      <c r="B1096" s="100">
        <f>'Calcul ET0'!K1110</f>
        <v>0.45980547519269122</v>
      </c>
    </row>
    <row r="1097" spans="1:2" x14ac:dyDescent="0.45">
      <c r="A1097" s="50">
        <v>1095</v>
      </c>
      <c r="B1097" s="100">
        <f>'Calcul ET0'!K1111</f>
        <v>0.39151361723065209</v>
      </c>
    </row>
    <row r="1098" spans="1:2" x14ac:dyDescent="0.45">
      <c r="A1098" s="50">
        <v>1096</v>
      </c>
      <c r="B1098" s="100">
        <f>'Calcul ET0'!K1112</f>
        <v>0.44243141835831129</v>
      </c>
    </row>
    <row r="1099" spans="1:2" x14ac:dyDescent="0.45">
      <c r="A1099" s="62">
        <v>1097</v>
      </c>
      <c r="B1099" s="100">
        <f>'Calcul ET0'!K1113</f>
        <v>0.51566411939571033</v>
      </c>
    </row>
    <row r="1100" spans="1:2" x14ac:dyDescent="0.45">
      <c r="A1100" s="50">
        <v>1098</v>
      </c>
      <c r="B1100" s="100">
        <f>'Calcul ET0'!K1114</f>
        <v>0.27448008973673937</v>
      </c>
    </row>
    <row r="1101" spans="1:2" x14ac:dyDescent="0.45">
      <c r="A1101" s="50">
        <v>1099</v>
      </c>
      <c r="B1101" s="100">
        <f>'Calcul ET0'!K1115</f>
        <v>0.37649554698476273</v>
      </c>
    </row>
    <row r="1102" spans="1:2" x14ac:dyDescent="0.45">
      <c r="A1102" s="62">
        <v>1100</v>
      </c>
      <c r="B1102" s="100">
        <f>'Calcul ET0'!K1116</f>
        <v>0.51747859652646877</v>
      </c>
    </row>
    <row r="1103" spans="1:2" x14ac:dyDescent="0.45">
      <c r="A1103" s="50">
        <v>1101</v>
      </c>
      <c r="B1103" s="100">
        <f>'Calcul ET0'!K1117</f>
        <v>0.21331715389752426</v>
      </c>
    </row>
    <row r="1104" spans="1:2" x14ac:dyDescent="0.45">
      <c r="A1104" s="50">
        <v>1102</v>
      </c>
      <c r="B1104" s="100">
        <f>'Calcul ET0'!K1118</f>
        <v>0.28131327378010323</v>
      </c>
    </row>
    <row r="1105" spans="1:2" x14ac:dyDescent="0.45">
      <c r="A1105" s="62">
        <v>1103</v>
      </c>
      <c r="B1105" s="100">
        <f>'Calcul ET0'!K1119</f>
        <v>0.3652522295050632</v>
      </c>
    </row>
    <row r="1106" spans="1:2" x14ac:dyDescent="0.45">
      <c r="A1106" s="50">
        <v>1104</v>
      </c>
      <c r="B1106" s="100">
        <f>'Calcul ET0'!K1120</f>
        <v>0.82489051116260514</v>
      </c>
    </row>
    <row r="1107" spans="1:2" x14ac:dyDescent="0.45">
      <c r="A1107" s="50">
        <v>1105</v>
      </c>
      <c r="B1107" s="100">
        <f>'Calcul ET0'!K1121</f>
        <v>0.73200273657371129</v>
      </c>
    </row>
    <row r="1108" spans="1:2" x14ac:dyDescent="0.45">
      <c r="A1108" s="62">
        <v>1106</v>
      </c>
      <c r="B1108" s="100">
        <f>'Calcul ET0'!K1122</f>
        <v>0.40383857295113096</v>
      </c>
    </row>
    <row r="1109" spans="1:2" x14ac:dyDescent="0.45">
      <c r="A1109" s="50">
        <v>1107</v>
      </c>
      <c r="B1109" s="100">
        <f>'Calcul ET0'!K1123</f>
        <v>0.24362638408668788</v>
      </c>
    </row>
    <row r="1110" spans="1:2" x14ac:dyDescent="0.45">
      <c r="A1110" s="50">
        <v>1108</v>
      </c>
      <c r="B1110" s="100">
        <f>'Calcul ET0'!K1124</f>
        <v>0.28516658677058065</v>
      </c>
    </row>
    <row r="1111" spans="1:2" x14ac:dyDescent="0.45">
      <c r="A1111" s="62">
        <v>1109</v>
      </c>
      <c r="B1111" s="100">
        <f>'Calcul ET0'!K1125</f>
        <v>0.54324756066152191</v>
      </c>
    </row>
    <row r="1112" spans="1:2" x14ac:dyDescent="0.45">
      <c r="A1112" s="50">
        <v>1110</v>
      </c>
      <c r="B1112" s="100">
        <f>'Calcul ET0'!K1126</f>
        <v>0.48708403466409117</v>
      </c>
    </row>
    <row r="1113" spans="1:2" x14ac:dyDescent="0.45">
      <c r="A1113" s="50">
        <v>1111</v>
      </c>
      <c r="B1113" s="100">
        <f>'Calcul ET0'!K1127</f>
        <v>0.43094569764157459</v>
      </c>
    </row>
    <row r="1114" spans="1:2" x14ac:dyDescent="0.45">
      <c r="A1114" s="62">
        <v>1112</v>
      </c>
      <c r="B1114" s="100">
        <f>'Calcul ET0'!K1128</f>
        <v>0.58305847953972578</v>
      </c>
    </row>
    <row r="1115" spans="1:2" x14ac:dyDescent="0.45">
      <c r="A1115" s="50">
        <v>1113</v>
      </c>
      <c r="B1115" s="100">
        <f>'Calcul ET0'!K1129</f>
        <v>0.55697813009735431</v>
      </c>
    </row>
    <row r="1116" spans="1:2" x14ac:dyDescent="0.45">
      <c r="A1116" s="50">
        <v>1114</v>
      </c>
      <c r="B1116" s="100">
        <f>'Calcul ET0'!K1130</f>
        <v>0.68916580443341358</v>
      </c>
    </row>
    <row r="1117" spans="1:2" x14ac:dyDescent="0.45">
      <c r="A1117" s="62">
        <v>1115</v>
      </c>
      <c r="B1117" s="100">
        <f>'Calcul ET0'!K1131</f>
        <v>0.38744133550784121</v>
      </c>
    </row>
    <row r="1118" spans="1:2" x14ac:dyDescent="0.45">
      <c r="A1118" s="50">
        <v>1116</v>
      </c>
      <c r="B1118" s="100">
        <f>'Calcul ET0'!K1132</f>
        <v>0.53522700361787046</v>
      </c>
    </row>
    <row r="1119" spans="1:2" x14ac:dyDescent="0.45">
      <c r="A1119" s="50">
        <v>1117</v>
      </c>
      <c r="B1119" s="100">
        <f>'Calcul ET0'!K1133</f>
        <v>0.64500383590833354</v>
      </c>
    </row>
    <row r="1120" spans="1:2" x14ac:dyDescent="0.45">
      <c r="A1120" s="62">
        <v>1118</v>
      </c>
      <c r="B1120" s="100">
        <f>'Calcul ET0'!K1134</f>
        <v>0.79626738463228275</v>
      </c>
    </row>
    <row r="1121" spans="1:2" x14ac:dyDescent="0.45">
      <c r="A1121" s="50">
        <v>1119</v>
      </c>
      <c r="B1121" s="100">
        <f>'Calcul ET0'!K1135</f>
        <v>0.70019643819643129</v>
      </c>
    </row>
    <row r="1122" spans="1:2" x14ac:dyDescent="0.45">
      <c r="A1122" s="50">
        <v>1120</v>
      </c>
      <c r="B1122" s="100">
        <f>'Calcul ET0'!K1136</f>
        <v>0.50610350675741778</v>
      </c>
    </row>
    <row r="1123" spans="1:2" x14ac:dyDescent="0.45">
      <c r="A1123" s="62">
        <v>1121</v>
      </c>
      <c r="B1123" s="100">
        <f>'Calcul ET0'!K1137</f>
        <v>0.85584868628687882</v>
      </c>
    </row>
    <row r="1124" spans="1:2" x14ac:dyDescent="0.45">
      <c r="A1124" s="50">
        <v>1122</v>
      </c>
      <c r="B1124" s="100">
        <f>'Calcul ET0'!K1138</f>
        <v>0.77302257426148246</v>
      </c>
    </row>
    <row r="1125" spans="1:2" x14ac:dyDescent="0.45">
      <c r="A1125" s="50">
        <v>1123</v>
      </c>
      <c r="B1125" s="100">
        <f>'Calcul ET0'!K1139</f>
        <v>0.77006165976712904</v>
      </c>
    </row>
    <row r="1126" spans="1:2" x14ac:dyDescent="0.45">
      <c r="A1126" s="62">
        <v>1124</v>
      </c>
      <c r="B1126" s="100">
        <f>'Calcul ET0'!K1140</f>
        <v>0.83760302841886791</v>
      </c>
    </row>
    <row r="1127" spans="1:2" x14ac:dyDescent="0.45">
      <c r="A1127" s="50">
        <v>1125</v>
      </c>
      <c r="B1127" s="100">
        <f>'Calcul ET0'!K1141</f>
        <v>0.7595099123891329</v>
      </c>
    </row>
    <row r="1128" spans="1:2" x14ac:dyDescent="0.45">
      <c r="A1128" s="50">
        <v>1126</v>
      </c>
      <c r="B1128" s="100">
        <f>'Calcul ET0'!K1142</f>
        <v>0.94250353275936494</v>
      </c>
    </row>
    <row r="1129" spans="1:2" x14ac:dyDescent="0.45">
      <c r="A1129" s="62">
        <v>1127</v>
      </c>
      <c r="B1129" s="100">
        <f>'Calcul ET0'!K1143</f>
        <v>0.85392517854244965</v>
      </c>
    </row>
    <row r="1130" spans="1:2" x14ac:dyDescent="0.45">
      <c r="A1130" s="50">
        <v>1128</v>
      </c>
      <c r="B1130" s="100">
        <f>'Calcul ET0'!K1144</f>
        <v>1.0970925715047646</v>
      </c>
    </row>
    <row r="1131" spans="1:2" x14ac:dyDescent="0.45">
      <c r="A1131" s="50">
        <v>1129</v>
      </c>
      <c r="B1131" s="100">
        <f>'Calcul ET0'!K1145</f>
        <v>1.0504397007046984</v>
      </c>
    </row>
    <row r="1132" spans="1:2" x14ac:dyDescent="0.45">
      <c r="A1132" s="62">
        <v>1130</v>
      </c>
      <c r="B1132" s="100">
        <f>'Calcul ET0'!K1146</f>
        <v>0.91806432632375767</v>
      </c>
    </row>
    <row r="1133" spans="1:2" x14ac:dyDescent="0.45">
      <c r="A1133" s="50">
        <v>1131</v>
      </c>
      <c r="B1133" s="100">
        <f>'Calcul ET0'!K1147</f>
        <v>1.3291548638192585</v>
      </c>
    </row>
    <row r="1134" spans="1:2" x14ac:dyDescent="0.45">
      <c r="A1134" s="50">
        <v>1132</v>
      </c>
      <c r="B1134" s="100">
        <f>'Calcul ET0'!K1148</f>
        <v>0.9942650677107433</v>
      </c>
    </row>
    <row r="1135" spans="1:2" x14ac:dyDescent="0.45">
      <c r="A1135" s="62">
        <v>1133</v>
      </c>
      <c r="B1135" s="100">
        <f>'Calcul ET0'!K1149</f>
        <v>0.91047047216215771</v>
      </c>
    </row>
    <row r="1136" spans="1:2" x14ac:dyDescent="0.45">
      <c r="A1136" s="50">
        <v>1134</v>
      </c>
      <c r="B1136" s="100">
        <f>'Calcul ET0'!K1150</f>
        <v>0.95255502485592858</v>
      </c>
    </row>
    <row r="1137" spans="1:2" x14ac:dyDescent="0.45">
      <c r="A1137" s="50">
        <v>1135</v>
      </c>
      <c r="B1137" s="100">
        <f>'Calcul ET0'!K1151</f>
        <v>0.84564366148742476</v>
      </c>
    </row>
    <row r="1138" spans="1:2" x14ac:dyDescent="0.45">
      <c r="A1138" s="62">
        <v>1136</v>
      </c>
      <c r="B1138" s="100">
        <f>'Calcul ET0'!K1152</f>
        <v>1.3325682684813998</v>
      </c>
    </row>
    <row r="1139" spans="1:2" x14ac:dyDescent="0.45">
      <c r="A1139" s="50">
        <v>1137</v>
      </c>
      <c r="B1139" s="100">
        <f>'Calcul ET0'!K1153</f>
        <v>1.3552035804587192</v>
      </c>
    </row>
    <row r="1140" spans="1:2" x14ac:dyDescent="0.45">
      <c r="A1140" s="50">
        <v>1138</v>
      </c>
      <c r="B1140" s="100">
        <f>'Calcul ET0'!K1154</f>
        <v>1.0923060861544647</v>
      </c>
    </row>
    <row r="1141" spans="1:2" x14ac:dyDescent="0.45">
      <c r="A1141" s="62">
        <v>1139</v>
      </c>
      <c r="B1141" s="100">
        <f>'Calcul ET0'!K1155</f>
        <v>1.2337268965687</v>
      </c>
    </row>
    <row r="1142" spans="1:2" x14ac:dyDescent="0.45">
      <c r="A1142" s="50">
        <v>1140</v>
      </c>
      <c r="B1142" s="100">
        <f>'Calcul ET0'!K1156</f>
        <v>1.3878072802272206</v>
      </c>
    </row>
    <row r="1143" spans="1:2" x14ac:dyDescent="0.45">
      <c r="A1143" s="50">
        <v>1141</v>
      </c>
      <c r="B1143" s="100">
        <f>'Calcul ET0'!K1157</f>
        <v>1.2775167758071047</v>
      </c>
    </row>
    <row r="1144" spans="1:2" x14ac:dyDescent="0.45">
      <c r="A1144" s="62">
        <v>1142</v>
      </c>
      <c r="B1144" s="100">
        <f>'Calcul ET0'!K1158</f>
        <v>1.2290028335277872</v>
      </c>
    </row>
    <row r="1145" spans="1:2" x14ac:dyDescent="0.45">
      <c r="A1145" s="50">
        <v>1143</v>
      </c>
      <c r="B1145" s="100">
        <f>'Calcul ET0'!K1159</f>
        <v>1.9286967521638791</v>
      </c>
    </row>
    <row r="1146" spans="1:2" x14ac:dyDescent="0.45">
      <c r="A1146" s="50">
        <v>1144</v>
      </c>
      <c r="B1146" s="100">
        <f>'Calcul ET0'!K1160</f>
        <v>1.7269464235060716</v>
      </c>
    </row>
    <row r="1147" spans="1:2" x14ac:dyDescent="0.45">
      <c r="A1147" s="62">
        <v>1145</v>
      </c>
      <c r="B1147" s="100">
        <f>'Calcul ET0'!K1161</f>
        <v>2.0161774507723265</v>
      </c>
    </row>
    <row r="1148" spans="1:2" x14ac:dyDescent="0.45">
      <c r="A1148" s="50">
        <v>1146</v>
      </c>
      <c r="B1148" s="100">
        <f>'Calcul ET0'!K1162</f>
        <v>2.296430393894076</v>
      </c>
    </row>
    <row r="1149" spans="1:2" x14ac:dyDescent="0.45">
      <c r="A1149" s="50">
        <v>1147</v>
      </c>
      <c r="B1149" s="100">
        <f>'Calcul ET0'!K1163</f>
        <v>1.3956892490050414</v>
      </c>
    </row>
    <row r="1150" spans="1:2" x14ac:dyDescent="0.45">
      <c r="A1150" s="62">
        <v>1148</v>
      </c>
      <c r="B1150" s="100">
        <f>'Calcul ET0'!K1164</f>
        <v>1.1335695825606358</v>
      </c>
    </row>
    <row r="1151" spans="1:2" x14ac:dyDescent="0.45">
      <c r="A1151" s="50">
        <v>1149</v>
      </c>
      <c r="B1151" s="100">
        <f>'Calcul ET0'!K1165</f>
        <v>0.99305967374276094</v>
      </c>
    </row>
    <row r="1152" spans="1:2" x14ac:dyDescent="0.45">
      <c r="A1152" s="50">
        <v>1150</v>
      </c>
      <c r="B1152" s="100">
        <f>'Calcul ET0'!K1166</f>
        <v>1.5792499603057595</v>
      </c>
    </row>
    <row r="1153" spans="1:2" x14ac:dyDescent="0.45">
      <c r="A1153" s="62">
        <v>1151</v>
      </c>
      <c r="B1153" s="100">
        <f>'Calcul ET0'!K1167</f>
        <v>1.8207916320064814</v>
      </c>
    </row>
    <row r="1154" spans="1:2" x14ac:dyDescent="0.45">
      <c r="A1154" s="50">
        <v>1152</v>
      </c>
      <c r="B1154" s="100">
        <f>'Calcul ET0'!K1168</f>
        <v>1.6925005285167756</v>
      </c>
    </row>
    <row r="1155" spans="1:2" x14ac:dyDescent="0.45">
      <c r="A1155" s="50">
        <v>1153</v>
      </c>
      <c r="B1155" s="100">
        <f>'Calcul ET0'!K1169</f>
        <v>2.2926742990017801</v>
      </c>
    </row>
    <row r="1156" spans="1:2" x14ac:dyDescent="0.45">
      <c r="A1156" s="62">
        <v>1154</v>
      </c>
      <c r="B1156" s="100">
        <f>'Calcul ET0'!K1170</f>
        <v>2.6007617791145097</v>
      </c>
    </row>
    <row r="1157" spans="1:2" x14ac:dyDescent="0.45">
      <c r="A1157" s="50">
        <v>1155</v>
      </c>
      <c r="B1157" s="100">
        <f>'Calcul ET0'!K1171</f>
        <v>3.4634550874268042</v>
      </c>
    </row>
    <row r="1158" spans="1:2" x14ac:dyDescent="0.45">
      <c r="A1158" s="50">
        <v>1156</v>
      </c>
      <c r="B1158" s="100">
        <f>'Calcul ET0'!K1172</f>
        <v>3.1145961486886593</v>
      </c>
    </row>
    <row r="1159" spans="1:2" x14ac:dyDescent="0.45">
      <c r="A1159" s="62">
        <v>1157</v>
      </c>
      <c r="B1159" s="100">
        <f>'Calcul ET0'!K1173</f>
        <v>4.0643655041710645</v>
      </c>
    </row>
    <row r="1160" spans="1:2" x14ac:dyDescent="0.45">
      <c r="A1160" s="50">
        <v>1158</v>
      </c>
      <c r="B1160" s="100">
        <f>'Calcul ET0'!K1174</f>
        <v>3.8862699352631735</v>
      </c>
    </row>
    <row r="1161" spans="1:2" x14ac:dyDescent="0.45">
      <c r="A1161" s="50">
        <v>1159</v>
      </c>
      <c r="B1161" s="100">
        <f>'Calcul ET0'!K1175</f>
        <v>3.6371299486153315</v>
      </c>
    </row>
    <row r="1162" spans="1:2" x14ac:dyDescent="0.45">
      <c r="A1162" s="62">
        <v>1160</v>
      </c>
      <c r="B1162" s="100">
        <f>'Calcul ET0'!K1176</f>
        <v>3.6484513153084106</v>
      </c>
    </row>
    <row r="1163" spans="1:2" x14ac:dyDescent="0.45">
      <c r="A1163" s="50">
        <v>1161</v>
      </c>
      <c r="B1163" s="100">
        <f>'Calcul ET0'!K1177</f>
        <v>3.2984505929261956</v>
      </c>
    </row>
    <row r="1164" spans="1:2" x14ac:dyDescent="0.45">
      <c r="A1164" s="50">
        <v>1162</v>
      </c>
      <c r="B1164" s="100">
        <f>'Calcul ET0'!K1178</f>
        <v>2.6761316112419435</v>
      </c>
    </row>
    <row r="1165" spans="1:2" x14ac:dyDescent="0.45">
      <c r="A1165" s="62">
        <v>1163</v>
      </c>
      <c r="B1165" s="100">
        <f>'Calcul ET0'!K1179</f>
        <v>2.8253589101585441</v>
      </c>
    </row>
    <row r="1166" spans="1:2" x14ac:dyDescent="0.45">
      <c r="A1166" s="50">
        <v>1164</v>
      </c>
      <c r="B1166" s="100">
        <f>'Calcul ET0'!K1180</f>
        <v>3.3363963081165116</v>
      </c>
    </row>
    <row r="1167" spans="1:2" x14ac:dyDescent="0.45">
      <c r="A1167" s="50">
        <v>1165</v>
      </c>
      <c r="B1167" s="100">
        <f>'Calcul ET0'!K1181</f>
        <v>2.3214957198924417</v>
      </c>
    </row>
    <row r="1168" spans="1:2" x14ac:dyDescent="0.45">
      <c r="A1168" s="62">
        <v>1166</v>
      </c>
      <c r="B1168" s="100">
        <f>'Calcul ET0'!K1182</f>
        <v>1.9288712660037828</v>
      </c>
    </row>
    <row r="1169" spans="1:2" x14ac:dyDescent="0.45">
      <c r="A1169" s="50">
        <v>1167</v>
      </c>
      <c r="B1169" s="100">
        <f>'Calcul ET0'!K1183</f>
        <v>2.7469499778042272</v>
      </c>
    </row>
    <row r="1170" spans="1:2" x14ac:dyDescent="0.45">
      <c r="A1170" s="50">
        <v>1168</v>
      </c>
      <c r="B1170" s="100">
        <f>'Calcul ET0'!K1184</f>
        <v>2.1447607080243309</v>
      </c>
    </row>
    <row r="1171" spans="1:2" x14ac:dyDescent="0.45">
      <c r="A1171" s="62">
        <v>1169</v>
      </c>
      <c r="B1171" s="100">
        <f>'Calcul ET0'!K1185</f>
        <v>2.5108425302040596</v>
      </c>
    </row>
    <row r="1172" spans="1:2" x14ac:dyDescent="0.45">
      <c r="A1172" s="50">
        <v>1170</v>
      </c>
      <c r="B1172" s="100">
        <f>'Calcul ET0'!K1186</f>
        <v>2.1131971892478321</v>
      </c>
    </row>
    <row r="1173" spans="1:2" x14ac:dyDescent="0.45">
      <c r="A1173" s="50">
        <v>1171</v>
      </c>
      <c r="B1173" s="100">
        <f>'Calcul ET0'!K1187</f>
        <v>1.7051903575528415</v>
      </c>
    </row>
    <row r="1174" spans="1:2" x14ac:dyDescent="0.45">
      <c r="A1174" s="62">
        <v>1172</v>
      </c>
      <c r="B1174" s="100">
        <f>'Calcul ET0'!K1188</f>
        <v>1.9781675792363573</v>
      </c>
    </row>
    <row r="1175" spans="1:2" x14ac:dyDescent="0.45">
      <c r="A1175" s="50">
        <v>1173</v>
      </c>
      <c r="B1175" s="100">
        <f>'Calcul ET0'!K1189</f>
        <v>2.044685440143986</v>
      </c>
    </row>
    <row r="1176" spans="1:2" x14ac:dyDescent="0.45">
      <c r="A1176" s="50">
        <v>1174</v>
      </c>
      <c r="B1176" s="100">
        <f>'Calcul ET0'!K1190</f>
        <v>2.4543670551365833</v>
      </c>
    </row>
    <row r="1177" spans="1:2" x14ac:dyDescent="0.45">
      <c r="A1177" s="62">
        <v>1175</v>
      </c>
      <c r="B1177" s="100">
        <f>'Calcul ET0'!K1191</f>
        <v>2.4533949420818213</v>
      </c>
    </row>
    <row r="1178" spans="1:2" x14ac:dyDescent="0.45">
      <c r="A1178" s="50">
        <v>1176</v>
      </c>
      <c r="B1178" s="100">
        <f>'Calcul ET0'!K1192</f>
        <v>2.2041151897366236</v>
      </c>
    </row>
    <row r="1179" spans="1:2" x14ac:dyDescent="0.45">
      <c r="A1179" s="50">
        <v>1177</v>
      </c>
      <c r="B1179" s="100">
        <f>'Calcul ET0'!K1193</f>
        <v>2.2671401559249809</v>
      </c>
    </row>
    <row r="1180" spans="1:2" x14ac:dyDescent="0.45">
      <c r="A1180" s="62">
        <v>1178</v>
      </c>
      <c r="B1180" s="100">
        <f>'Calcul ET0'!K1194</f>
        <v>2.5740720899158918</v>
      </c>
    </row>
    <row r="1181" spans="1:2" x14ac:dyDescent="0.45">
      <c r="A1181" s="50">
        <v>1179</v>
      </c>
      <c r="B1181" s="100">
        <f>'Calcul ET0'!K1195</f>
        <v>2.0077879565752781</v>
      </c>
    </row>
    <row r="1182" spans="1:2" x14ac:dyDescent="0.45">
      <c r="A1182" s="50">
        <v>1180</v>
      </c>
      <c r="B1182" s="100">
        <f>'Calcul ET0'!K1196</f>
        <v>1.5781307811658645</v>
      </c>
    </row>
    <row r="1183" spans="1:2" x14ac:dyDescent="0.45">
      <c r="A1183" s="62">
        <v>1181</v>
      </c>
      <c r="B1183" s="100">
        <f>'Calcul ET0'!K1197</f>
        <v>1.9652331024076717</v>
      </c>
    </row>
    <row r="1184" spans="1:2" x14ac:dyDescent="0.45">
      <c r="A1184" s="50">
        <v>1182</v>
      </c>
      <c r="B1184" s="100">
        <f>'Calcul ET0'!K1198</f>
        <v>2.0465597183792053</v>
      </c>
    </row>
    <row r="1185" spans="1:2" x14ac:dyDescent="0.45">
      <c r="A1185" s="50">
        <v>1183</v>
      </c>
      <c r="B1185" s="100">
        <f>'Calcul ET0'!K1199</f>
        <v>2.0499654755340431</v>
      </c>
    </row>
    <row r="1186" spans="1:2" x14ac:dyDescent="0.45">
      <c r="A1186" s="62">
        <v>1184</v>
      </c>
      <c r="B1186" s="100">
        <f>'Calcul ET0'!K1200</f>
        <v>2.335101495122343</v>
      </c>
    </row>
    <row r="1187" spans="1:2" x14ac:dyDescent="0.45">
      <c r="A1187" s="50">
        <v>1185</v>
      </c>
      <c r="B1187" s="100">
        <f>'Calcul ET0'!K1201</f>
        <v>1.682838555158058</v>
      </c>
    </row>
    <row r="1188" spans="1:2" x14ac:dyDescent="0.45">
      <c r="A1188" s="50">
        <v>1186</v>
      </c>
      <c r="B1188" s="100">
        <f>'Calcul ET0'!K1202</f>
        <v>2.3070519485130321</v>
      </c>
    </row>
    <row r="1189" spans="1:2" x14ac:dyDescent="0.45">
      <c r="A1189" s="62">
        <v>1187</v>
      </c>
      <c r="B1189" s="100">
        <f>'Calcul ET0'!K1203</f>
        <v>2.1480213734803826</v>
      </c>
    </row>
    <row r="1190" spans="1:2" x14ac:dyDescent="0.45">
      <c r="A1190" s="50">
        <v>1188</v>
      </c>
      <c r="B1190" s="100">
        <f>'Calcul ET0'!K1204</f>
        <v>3.157700630615988</v>
      </c>
    </row>
    <row r="1191" spans="1:2" x14ac:dyDescent="0.45">
      <c r="A1191" s="50">
        <v>1189</v>
      </c>
      <c r="B1191" s="100">
        <f>'Calcul ET0'!K1205</f>
        <v>1.7865474655104838</v>
      </c>
    </row>
    <row r="1192" spans="1:2" x14ac:dyDescent="0.45">
      <c r="A1192" s="62">
        <v>1190</v>
      </c>
      <c r="B1192" s="100">
        <f>'Calcul ET0'!K1206</f>
        <v>1.1741133640244026</v>
      </c>
    </row>
    <row r="1193" spans="1:2" x14ac:dyDescent="0.45">
      <c r="A1193" s="50">
        <v>1191</v>
      </c>
      <c r="B1193" s="100">
        <f>'Calcul ET0'!K1207</f>
        <v>1.7958584241183149</v>
      </c>
    </row>
    <row r="1194" spans="1:2" x14ac:dyDescent="0.45">
      <c r="A1194" s="50">
        <v>1192</v>
      </c>
      <c r="B1194" s="100">
        <f>'Calcul ET0'!K1208</f>
        <v>2.4251871311985624</v>
      </c>
    </row>
    <row r="1195" spans="1:2" x14ac:dyDescent="0.45">
      <c r="A1195" s="62">
        <v>1193</v>
      </c>
      <c r="B1195" s="100">
        <f>'Calcul ET0'!K1209</f>
        <v>2.6659431057102578</v>
      </c>
    </row>
    <row r="1196" spans="1:2" x14ac:dyDescent="0.45">
      <c r="A1196" s="50">
        <v>1194</v>
      </c>
      <c r="B1196" s="100">
        <f>'Calcul ET0'!K1210</f>
        <v>3.7154051126120891</v>
      </c>
    </row>
    <row r="1197" spans="1:2" x14ac:dyDescent="0.45">
      <c r="A1197" s="50">
        <v>1195</v>
      </c>
      <c r="B1197" s="100">
        <f>'Calcul ET0'!K1211</f>
        <v>4.0150384632380378</v>
      </c>
    </row>
    <row r="1198" spans="1:2" x14ac:dyDescent="0.45">
      <c r="A1198" s="62">
        <v>1196</v>
      </c>
      <c r="B1198" s="100">
        <f>'Calcul ET0'!K1212</f>
        <v>2.5782750668730747</v>
      </c>
    </row>
    <row r="1199" spans="1:2" x14ac:dyDescent="0.45">
      <c r="A1199" s="50">
        <v>1197</v>
      </c>
      <c r="B1199" s="100">
        <f>'Calcul ET0'!K1213</f>
        <v>2.3713900037192834</v>
      </c>
    </row>
    <row r="1200" spans="1:2" x14ac:dyDescent="0.45">
      <c r="A1200" s="50">
        <v>1198</v>
      </c>
      <c r="B1200" s="100">
        <f>'Calcul ET0'!K1214</f>
        <v>2.4356098657019918</v>
      </c>
    </row>
    <row r="1201" spans="1:2" x14ac:dyDescent="0.45">
      <c r="A1201" s="62">
        <v>1199</v>
      </c>
      <c r="B1201" s="100">
        <f>'Calcul ET0'!K1215</f>
        <v>3.348465066932437</v>
      </c>
    </row>
    <row r="1202" spans="1:2" x14ac:dyDescent="0.45">
      <c r="A1202" s="50">
        <v>1200</v>
      </c>
      <c r="B1202" s="100">
        <f>'Calcul ET0'!K1216</f>
        <v>2.2939595385352312</v>
      </c>
    </row>
    <row r="1203" spans="1:2" x14ac:dyDescent="0.45">
      <c r="A1203" s="50">
        <v>1201</v>
      </c>
      <c r="B1203" s="100">
        <f>'Calcul ET0'!K1217</f>
        <v>2.6675630128077978</v>
      </c>
    </row>
    <row r="1204" spans="1:2" x14ac:dyDescent="0.45">
      <c r="A1204" s="62">
        <v>1202</v>
      </c>
      <c r="B1204" s="100">
        <f>'Calcul ET0'!K1218</f>
        <v>4.710649880993004</v>
      </c>
    </row>
    <row r="1205" spans="1:2" x14ac:dyDescent="0.45">
      <c r="A1205" s="50">
        <v>1203</v>
      </c>
      <c r="B1205" s="100">
        <f>'Calcul ET0'!K1219</f>
        <v>2.9355460938311668</v>
      </c>
    </row>
    <row r="1206" spans="1:2" x14ac:dyDescent="0.45">
      <c r="A1206" s="50">
        <v>1204</v>
      </c>
      <c r="B1206" s="100">
        <f>'Calcul ET0'!K1220</f>
        <v>3.6024900861857381</v>
      </c>
    </row>
    <row r="1207" spans="1:2" x14ac:dyDescent="0.45">
      <c r="A1207" s="62">
        <v>1205</v>
      </c>
      <c r="B1207" s="100">
        <f>'Calcul ET0'!K1221</f>
        <v>3.7096622816899667</v>
      </c>
    </row>
    <row r="1208" spans="1:2" x14ac:dyDescent="0.45">
      <c r="A1208" s="50">
        <v>1206</v>
      </c>
      <c r="B1208" s="100">
        <f>'Calcul ET0'!K1222</f>
        <v>4.0975857881031867</v>
      </c>
    </row>
    <row r="1209" spans="1:2" x14ac:dyDescent="0.45">
      <c r="A1209" s="50">
        <v>1207</v>
      </c>
      <c r="B1209" s="100">
        <f>'Calcul ET0'!K1223</f>
        <v>3.0434635642920318</v>
      </c>
    </row>
    <row r="1210" spans="1:2" x14ac:dyDescent="0.45">
      <c r="A1210" s="62">
        <v>1208</v>
      </c>
      <c r="B1210" s="100">
        <f>'Calcul ET0'!K1224</f>
        <v>3.6266609032564427</v>
      </c>
    </row>
    <row r="1211" spans="1:2" x14ac:dyDescent="0.45">
      <c r="A1211" s="50">
        <v>1209</v>
      </c>
      <c r="B1211" s="100">
        <f>'Calcul ET0'!K1225</f>
        <v>3.9656208016939782</v>
      </c>
    </row>
    <row r="1212" spans="1:2" x14ac:dyDescent="0.45">
      <c r="A1212" s="50">
        <v>1210</v>
      </c>
      <c r="B1212" s="100">
        <f>'Calcul ET0'!K1226</f>
        <v>3.0999129637880611</v>
      </c>
    </row>
    <row r="1213" spans="1:2" x14ac:dyDescent="0.45">
      <c r="A1213" s="62">
        <v>1211</v>
      </c>
      <c r="B1213" s="100">
        <f>'Calcul ET0'!K1227</f>
        <v>1.7723043683172641</v>
      </c>
    </row>
    <row r="1214" spans="1:2" x14ac:dyDescent="0.45">
      <c r="A1214" s="50">
        <v>1212</v>
      </c>
      <c r="B1214" s="100">
        <f>'Calcul ET0'!K1228</f>
        <v>1.6439695740761953</v>
      </c>
    </row>
    <row r="1215" spans="1:2" x14ac:dyDescent="0.45">
      <c r="A1215" s="50">
        <v>1213</v>
      </c>
      <c r="B1215" s="100">
        <f>'Calcul ET0'!K1229</f>
        <v>1.3013873761175259</v>
      </c>
    </row>
    <row r="1216" spans="1:2" x14ac:dyDescent="0.45">
      <c r="A1216" s="62">
        <v>1214</v>
      </c>
      <c r="B1216" s="100">
        <f>'Calcul ET0'!K1230</f>
        <v>3.733808141853721</v>
      </c>
    </row>
    <row r="1217" spans="1:2" x14ac:dyDescent="0.45">
      <c r="A1217" s="50">
        <v>1215</v>
      </c>
      <c r="B1217" s="100">
        <f>'Calcul ET0'!K1231</f>
        <v>4.5689539473668823</v>
      </c>
    </row>
    <row r="1218" spans="1:2" x14ac:dyDescent="0.45">
      <c r="A1218" s="50">
        <v>1216</v>
      </c>
      <c r="B1218" s="100">
        <f>'Calcul ET0'!K1232</f>
        <v>4.995108267271414</v>
      </c>
    </row>
    <row r="1219" spans="1:2" x14ac:dyDescent="0.45">
      <c r="A1219" s="62">
        <v>1217</v>
      </c>
      <c r="B1219" s="100">
        <f>'Calcul ET0'!K1233</f>
        <v>5.1548255562183583</v>
      </c>
    </row>
    <row r="1220" spans="1:2" x14ac:dyDescent="0.45">
      <c r="A1220" s="50">
        <v>1218</v>
      </c>
      <c r="B1220" s="100">
        <f>'Calcul ET0'!K1234</f>
        <v>4.944586198636312</v>
      </c>
    </row>
    <row r="1221" spans="1:2" x14ac:dyDescent="0.45">
      <c r="A1221" s="50">
        <v>1219</v>
      </c>
      <c r="B1221" s="100">
        <f>'Calcul ET0'!K1235</f>
        <v>4.2652321742760071</v>
      </c>
    </row>
    <row r="1222" spans="1:2" x14ac:dyDescent="0.45">
      <c r="A1222" s="62">
        <v>1220</v>
      </c>
      <c r="B1222" s="100">
        <f>'Calcul ET0'!K1236</f>
        <v>4.7498329895755678</v>
      </c>
    </row>
    <row r="1223" spans="1:2" x14ac:dyDescent="0.45">
      <c r="A1223" s="50">
        <v>1221</v>
      </c>
      <c r="B1223" s="100">
        <f>'Calcul ET0'!K1237</f>
        <v>4.983456442977678</v>
      </c>
    </row>
    <row r="1224" spans="1:2" x14ac:dyDescent="0.45">
      <c r="A1224" s="50">
        <v>1222</v>
      </c>
      <c r="B1224" s="100">
        <f>'Calcul ET0'!K1238</f>
        <v>4.9535897904950392</v>
      </c>
    </row>
    <row r="1225" spans="1:2" x14ac:dyDescent="0.45">
      <c r="A1225" s="62">
        <v>1223</v>
      </c>
      <c r="B1225" s="100">
        <f>'Calcul ET0'!K1239</f>
        <v>4.5728515764100219</v>
      </c>
    </row>
    <row r="1226" spans="1:2" x14ac:dyDescent="0.45">
      <c r="A1226" s="50">
        <v>1224</v>
      </c>
      <c r="B1226" s="100">
        <f>'Calcul ET0'!K1240</f>
        <v>5.0942601655851316</v>
      </c>
    </row>
    <row r="1227" spans="1:2" x14ac:dyDescent="0.45">
      <c r="A1227" s="50">
        <v>1225</v>
      </c>
      <c r="B1227" s="100">
        <f>'Calcul ET0'!K1241</f>
        <v>5.5404716170224511</v>
      </c>
    </row>
    <row r="1228" spans="1:2" x14ac:dyDescent="0.45">
      <c r="A1228" s="62">
        <v>1226</v>
      </c>
      <c r="B1228" s="100">
        <f>'Calcul ET0'!K1242</f>
        <v>3.7555689063156148</v>
      </c>
    </row>
    <row r="1229" spans="1:2" x14ac:dyDescent="0.45">
      <c r="A1229" s="50">
        <v>1227</v>
      </c>
      <c r="B1229" s="100">
        <f>'Calcul ET0'!K1243</f>
        <v>3.4904538504287954</v>
      </c>
    </row>
    <row r="1230" spans="1:2" x14ac:dyDescent="0.45">
      <c r="A1230" s="50">
        <v>1228</v>
      </c>
      <c r="B1230" s="100">
        <f>'Calcul ET0'!K1244</f>
        <v>3.2891503599221421</v>
      </c>
    </row>
    <row r="1231" spans="1:2" x14ac:dyDescent="0.45">
      <c r="A1231" s="62">
        <v>1229</v>
      </c>
      <c r="B1231" s="100">
        <f>'Calcul ET0'!K1245</f>
        <v>3.4792370090442004</v>
      </c>
    </row>
    <row r="1232" spans="1:2" x14ac:dyDescent="0.45">
      <c r="A1232" s="50">
        <v>1230</v>
      </c>
      <c r="B1232" s="100">
        <f>'Calcul ET0'!K1246</f>
        <v>2.988359266080395</v>
      </c>
    </row>
    <row r="1233" spans="1:2" x14ac:dyDescent="0.45">
      <c r="A1233" s="50">
        <v>1231</v>
      </c>
      <c r="B1233" s="100">
        <f>'Calcul ET0'!K1247</f>
        <v>3.6081660234702486</v>
      </c>
    </row>
    <row r="1234" spans="1:2" x14ac:dyDescent="0.45">
      <c r="A1234" s="62">
        <v>1232</v>
      </c>
      <c r="B1234" s="100">
        <f>'Calcul ET0'!K1248</f>
        <v>3.375549529511606</v>
      </c>
    </row>
    <row r="1235" spans="1:2" x14ac:dyDescent="0.45">
      <c r="A1235" s="50">
        <v>1233</v>
      </c>
      <c r="B1235" s="100">
        <f>'Calcul ET0'!K1249</f>
        <v>2.943423282644885</v>
      </c>
    </row>
    <row r="1236" spans="1:2" x14ac:dyDescent="0.45">
      <c r="A1236" s="50">
        <v>1234</v>
      </c>
      <c r="B1236" s="100">
        <f>'Calcul ET0'!K1250</f>
        <v>2.9954271356869149</v>
      </c>
    </row>
    <row r="1237" spans="1:2" x14ac:dyDescent="0.45">
      <c r="A1237" s="62">
        <v>1235</v>
      </c>
      <c r="B1237" s="100">
        <f>'Calcul ET0'!K1251</f>
        <v>2.8640369921054503</v>
      </c>
    </row>
    <row r="1238" spans="1:2" x14ac:dyDescent="0.45">
      <c r="A1238" s="50">
        <v>1236</v>
      </c>
      <c r="B1238" s="100">
        <f>'Calcul ET0'!K1252</f>
        <v>3.5889738017579318</v>
      </c>
    </row>
    <row r="1239" spans="1:2" x14ac:dyDescent="0.45">
      <c r="A1239" s="50">
        <v>1237</v>
      </c>
      <c r="B1239" s="100">
        <f>'Calcul ET0'!K1253</f>
        <v>4.6137830949940017</v>
      </c>
    </row>
    <row r="1240" spans="1:2" x14ac:dyDescent="0.45">
      <c r="A1240" s="62">
        <v>1238</v>
      </c>
      <c r="B1240" s="100">
        <f>'Calcul ET0'!K1254</f>
        <v>3.1495956892334735</v>
      </c>
    </row>
    <row r="1241" spans="1:2" x14ac:dyDescent="0.45">
      <c r="A1241" s="50">
        <v>1239</v>
      </c>
      <c r="B1241" s="100">
        <f>'Calcul ET0'!K1255</f>
        <v>3.3167903610965506</v>
      </c>
    </row>
    <row r="1242" spans="1:2" x14ac:dyDescent="0.45">
      <c r="A1242" s="50">
        <v>1240</v>
      </c>
      <c r="B1242" s="100">
        <f>'Calcul ET0'!K1256</f>
        <v>4.3980728196839305</v>
      </c>
    </row>
    <row r="1243" spans="1:2" x14ac:dyDescent="0.45">
      <c r="A1243" s="62">
        <v>1241</v>
      </c>
      <c r="B1243" s="100">
        <f>'Calcul ET0'!K1257</f>
        <v>3.4922118204893766</v>
      </c>
    </row>
    <row r="1244" spans="1:2" x14ac:dyDescent="0.45">
      <c r="A1244" s="50">
        <v>1242</v>
      </c>
      <c r="B1244" s="100">
        <f>'Calcul ET0'!K1258</f>
        <v>4.1869978919439985</v>
      </c>
    </row>
    <row r="1245" spans="1:2" x14ac:dyDescent="0.45">
      <c r="A1245" s="50">
        <v>1243</v>
      </c>
      <c r="B1245" s="100">
        <f>'Calcul ET0'!K1259</f>
        <v>3.5660655363328084</v>
      </c>
    </row>
    <row r="1246" spans="1:2" x14ac:dyDescent="0.45">
      <c r="A1246" s="62">
        <v>1244</v>
      </c>
      <c r="B1246" s="100">
        <f>'Calcul ET0'!K1260</f>
        <v>3.5384928770217292</v>
      </c>
    </row>
    <row r="1247" spans="1:2" x14ac:dyDescent="0.45">
      <c r="A1247" s="50">
        <v>1245</v>
      </c>
      <c r="B1247" s="100">
        <f>'Calcul ET0'!K1261</f>
        <v>3.9867893153541929</v>
      </c>
    </row>
    <row r="1248" spans="1:2" x14ac:dyDescent="0.45">
      <c r="A1248" s="50">
        <v>1246</v>
      </c>
      <c r="B1248" s="100">
        <f>'Calcul ET0'!K1262</f>
        <v>4.4208191492641058</v>
      </c>
    </row>
    <row r="1249" spans="1:2" x14ac:dyDescent="0.45">
      <c r="A1249" s="62">
        <v>1247</v>
      </c>
      <c r="B1249" s="100">
        <f>'Calcul ET0'!K1263</f>
        <v>3.4628690824611557</v>
      </c>
    </row>
    <row r="1250" spans="1:2" x14ac:dyDescent="0.45">
      <c r="A1250" s="50">
        <v>1248</v>
      </c>
      <c r="B1250" s="100">
        <f>'Calcul ET0'!K1264</f>
        <v>2.5070619365984617</v>
      </c>
    </row>
    <row r="1251" spans="1:2" x14ac:dyDescent="0.45">
      <c r="A1251" s="50">
        <v>1249</v>
      </c>
      <c r="B1251" s="100">
        <f>'Calcul ET0'!K1265</f>
        <v>4.1782274697638462</v>
      </c>
    </row>
    <row r="1252" spans="1:2" x14ac:dyDescent="0.45">
      <c r="A1252" s="62">
        <v>1250</v>
      </c>
      <c r="B1252" s="100">
        <f>'Calcul ET0'!K1266</f>
        <v>5.4472968707826839</v>
      </c>
    </row>
    <row r="1253" spans="1:2" x14ac:dyDescent="0.45">
      <c r="A1253" s="50">
        <v>1251</v>
      </c>
      <c r="B1253" s="100">
        <f>'Calcul ET0'!K1267</f>
        <v>4.7883342838822189</v>
      </c>
    </row>
    <row r="1254" spans="1:2" x14ac:dyDescent="0.45">
      <c r="A1254" s="50">
        <v>1252</v>
      </c>
      <c r="B1254" s="100">
        <f>'Calcul ET0'!K1268</f>
        <v>3.9215114758599925</v>
      </c>
    </row>
    <row r="1255" spans="1:2" x14ac:dyDescent="0.45">
      <c r="A1255" s="62">
        <v>1253</v>
      </c>
      <c r="B1255" s="100">
        <f>'Calcul ET0'!K1269</f>
        <v>3.7848484795568269</v>
      </c>
    </row>
    <row r="1256" spans="1:2" x14ac:dyDescent="0.45">
      <c r="A1256" s="50">
        <v>1254</v>
      </c>
      <c r="B1256" s="100">
        <f>'Calcul ET0'!K1270</f>
        <v>4.3705413505921848</v>
      </c>
    </row>
    <row r="1257" spans="1:2" x14ac:dyDescent="0.45">
      <c r="A1257" s="50">
        <v>1255</v>
      </c>
      <c r="B1257" s="100">
        <f>'Calcul ET0'!K1271</f>
        <v>4.0945151518268519</v>
      </c>
    </row>
    <row r="1258" spans="1:2" x14ac:dyDescent="0.45">
      <c r="A1258" s="62">
        <v>1256</v>
      </c>
      <c r="B1258" s="100">
        <f>'Calcul ET0'!K1272</f>
        <v>4.2827645400437957</v>
      </c>
    </row>
    <row r="1259" spans="1:2" x14ac:dyDescent="0.45">
      <c r="A1259" s="50">
        <v>1257</v>
      </c>
      <c r="B1259" s="100">
        <f>'Calcul ET0'!K1273</f>
        <v>4.4472055303955225</v>
      </c>
    </row>
    <row r="1260" spans="1:2" x14ac:dyDescent="0.45">
      <c r="A1260" s="50">
        <v>1258</v>
      </c>
      <c r="B1260" s="100">
        <f>'Calcul ET0'!K1274</f>
        <v>3.9879163155188708</v>
      </c>
    </row>
    <row r="1261" spans="1:2" x14ac:dyDescent="0.45">
      <c r="A1261" s="62">
        <v>1259</v>
      </c>
      <c r="B1261" s="100">
        <f>'Calcul ET0'!K1275</f>
        <v>3.554694976365441</v>
      </c>
    </row>
    <row r="1262" spans="1:2" x14ac:dyDescent="0.45">
      <c r="A1262" s="50">
        <v>1260</v>
      </c>
      <c r="B1262" s="100">
        <f>'Calcul ET0'!K1276</f>
        <v>3.5263694909066943</v>
      </c>
    </row>
    <row r="1263" spans="1:2" x14ac:dyDescent="0.45">
      <c r="A1263" s="50">
        <v>1261</v>
      </c>
      <c r="B1263" s="100">
        <f>'Calcul ET0'!K1277</f>
        <v>3.8981671850911606</v>
      </c>
    </row>
    <row r="1264" spans="1:2" x14ac:dyDescent="0.45">
      <c r="A1264" s="62">
        <v>1262</v>
      </c>
      <c r="B1264" s="100">
        <f>'Calcul ET0'!K1278</f>
        <v>3.708179543332216</v>
      </c>
    </row>
    <row r="1265" spans="1:2" x14ac:dyDescent="0.45">
      <c r="A1265" s="50">
        <v>1263</v>
      </c>
      <c r="B1265" s="100">
        <f>'Calcul ET0'!K1279</f>
        <v>3.1952895632615648</v>
      </c>
    </row>
    <row r="1266" spans="1:2" x14ac:dyDescent="0.45">
      <c r="A1266" s="50">
        <v>1264</v>
      </c>
      <c r="B1266" s="100">
        <f>'Calcul ET0'!K1280</f>
        <v>3.9640563333728034</v>
      </c>
    </row>
    <row r="1267" spans="1:2" x14ac:dyDescent="0.45">
      <c r="A1267" s="62">
        <v>1265</v>
      </c>
      <c r="B1267" s="100">
        <f>'Calcul ET0'!K1281</f>
        <v>2.9124782004572904</v>
      </c>
    </row>
    <row r="1268" spans="1:2" x14ac:dyDescent="0.45">
      <c r="A1268" s="50">
        <v>1266</v>
      </c>
      <c r="B1268" s="100">
        <f>'Calcul ET0'!K1282</f>
        <v>1.952013643305919</v>
      </c>
    </row>
    <row r="1269" spans="1:2" x14ac:dyDescent="0.45">
      <c r="A1269" s="50">
        <v>1267</v>
      </c>
      <c r="B1269" s="100">
        <f>'Calcul ET0'!K1283</f>
        <v>3.593380401690164</v>
      </c>
    </row>
    <row r="1270" spans="1:2" x14ac:dyDescent="0.45">
      <c r="A1270" s="62">
        <v>1268</v>
      </c>
      <c r="B1270" s="100">
        <f>'Calcul ET0'!K1284</f>
        <v>3.9020878731567694</v>
      </c>
    </row>
    <row r="1271" spans="1:2" x14ac:dyDescent="0.45">
      <c r="A1271" s="50">
        <v>1269</v>
      </c>
      <c r="B1271" s="100">
        <f>'Calcul ET0'!K1285</f>
        <v>4.1892844129621132</v>
      </c>
    </row>
    <row r="1272" spans="1:2" x14ac:dyDescent="0.45">
      <c r="A1272" s="50">
        <v>1270</v>
      </c>
      <c r="B1272" s="100">
        <f>'Calcul ET0'!K1286</f>
        <v>3.9764930774856988</v>
      </c>
    </row>
    <row r="1273" spans="1:2" x14ac:dyDescent="0.45">
      <c r="A1273" s="62">
        <v>1271</v>
      </c>
      <c r="B1273" s="100">
        <f>'Calcul ET0'!K1287</f>
        <v>4.7305603690888667</v>
      </c>
    </row>
    <row r="1274" spans="1:2" x14ac:dyDescent="0.45">
      <c r="A1274" s="50">
        <v>1272</v>
      </c>
      <c r="B1274" s="100">
        <f>'Calcul ET0'!K1288</f>
        <v>4.021364426008379</v>
      </c>
    </row>
    <row r="1275" spans="1:2" x14ac:dyDescent="0.45">
      <c r="A1275" s="50">
        <v>1273</v>
      </c>
      <c r="B1275" s="100">
        <f>'Calcul ET0'!K1289</f>
        <v>3.265088106132302</v>
      </c>
    </row>
    <row r="1276" spans="1:2" x14ac:dyDescent="0.45">
      <c r="A1276" s="62">
        <v>1274</v>
      </c>
      <c r="B1276" s="100">
        <f>'Calcul ET0'!K1290</f>
        <v>4.5989370493956399</v>
      </c>
    </row>
    <row r="1277" spans="1:2" x14ac:dyDescent="0.45">
      <c r="A1277" s="50">
        <v>1275</v>
      </c>
      <c r="B1277" s="100">
        <f>'Calcul ET0'!K1291</f>
        <v>4.9573600290090862</v>
      </c>
    </row>
    <row r="1278" spans="1:2" x14ac:dyDescent="0.45">
      <c r="A1278" s="50">
        <v>1276</v>
      </c>
      <c r="B1278" s="100">
        <f>'Calcul ET0'!K1292</f>
        <v>5.7477947580662372</v>
      </c>
    </row>
    <row r="1279" spans="1:2" x14ac:dyDescent="0.45">
      <c r="A1279" s="62">
        <v>1277</v>
      </c>
      <c r="B1279" s="100">
        <f>'Calcul ET0'!K1293</f>
        <v>6.3789244146227837</v>
      </c>
    </row>
    <row r="1280" spans="1:2" x14ac:dyDescent="0.45">
      <c r="A1280" s="50">
        <v>1278</v>
      </c>
      <c r="B1280" s="100">
        <f>'Calcul ET0'!K1294</f>
        <v>6.6119356971215533</v>
      </c>
    </row>
    <row r="1281" spans="1:2" x14ac:dyDescent="0.45">
      <c r="A1281" s="50">
        <v>1279</v>
      </c>
      <c r="B1281" s="100">
        <f>'Calcul ET0'!K1295</f>
        <v>6.5360785301265105</v>
      </c>
    </row>
    <row r="1282" spans="1:2" x14ac:dyDescent="0.45">
      <c r="A1282" s="62">
        <v>1280</v>
      </c>
      <c r="B1282" s="100">
        <f>'Calcul ET0'!K1296</f>
        <v>4.4931134775578476</v>
      </c>
    </row>
    <row r="1283" spans="1:2" x14ac:dyDescent="0.45">
      <c r="A1283" s="50">
        <v>1281</v>
      </c>
      <c r="B1283" s="100">
        <f>'Calcul ET0'!K1297</f>
        <v>4.2525626606381595</v>
      </c>
    </row>
    <row r="1284" spans="1:2" x14ac:dyDescent="0.45">
      <c r="A1284" s="50">
        <v>1282</v>
      </c>
      <c r="B1284" s="100">
        <f>'Calcul ET0'!K1298</f>
        <v>3.8958945458866028</v>
      </c>
    </row>
    <row r="1285" spans="1:2" x14ac:dyDescent="0.45">
      <c r="A1285" s="62">
        <v>1283</v>
      </c>
      <c r="B1285" s="100">
        <f>'Calcul ET0'!K1299</f>
        <v>2.5180387014975119</v>
      </c>
    </row>
    <row r="1286" spans="1:2" x14ac:dyDescent="0.45">
      <c r="A1286" s="50">
        <v>1284</v>
      </c>
      <c r="B1286" s="100">
        <f>'Calcul ET0'!K1300</f>
        <v>4.4743040736456692</v>
      </c>
    </row>
    <row r="1287" spans="1:2" x14ac:dyDescent="0.45">
      <c r="A1287" s="50">
        <v>1285</v>
      </c>
      <c r="B1287" s="100">
        <f>'Calcul ET0'!K1301</f>
        <v>4.243300933307709</v>
      </c>
    </row>
    <row r="1288" spans="1:2" x14ac:dyDescent="0.45">
      <c r="A1288" s="62">
        <v>1286</v>
      </c>
      <c r="B1288" s="100">
        <f>'Calcul ET0'!K1302</f>
        <v>3.824687931919954</v>
      </c>
    </row>
    <row r="1289" spans="1:2" x14ac:dyDescent="0.45">
      <c r="A1289" s="50">
        <v>1287</v>
      </c>
      <c r="B1289" s="100">
        <f>'Calcul ET0'!K1303</f>
        <v>3.7192597692024751</v>
      </c>
    </row>
    <row r="1290" spans="1:2" x14ac:dyDescent="0.45">
      <c r="A1290" s="50">
        <v>1288</v>
      </c>
      <c r="B1290" s="100">
        <f>'Calcul ET0'!K1304</f>
        <v>3.9489094039399206</v>
      </c>
    </row>
    <row r="1291" spans="1:2" x14ac:dyDescent="0.45">
      <c r="A1291" s="62">
        <v>1289</v>
      </c>
      <c r="B1291" s="100">
        <f>'Calcul ET0'!K1305</f>
        <v>3.3316754718047736</v>
      </c>
    </row>
    <row r="1292" spans="1:2" x14ac:dyDescent="0.45">
      <c r="A1292" s="50">
        <v>1290</v>
      </c>
      <c r="B1292" s="100">
        <f>'Calcul ET0'!K1306</f>
        <v>3.2803751489151036</v>
      </c>
    </row>
    <row r="1293" spans="1:2" x14ac:dyDescent="0.45">
      <c r="A1293" s="50">
        <v>1291</v>
      </c>
      <c r="B1293" s="100">
        <f>'Calcul ET0'!K1307</f>
        <v>3.9061377642779096</v>
      </c>
    </row>
    <row r="1294" spans="1:2" x14ac:dyDescent="0.45">
      <c r="A1294" s="62">
        <v>1292</v>
      </c>
      <c r="B1294" s="100">
        <f>'Calcul ET0'!K1308</f>
        <v>4.8544277173519834</v>
      </c>
    </row>
    <row r="1295" spans="1:2" x14ac:dyDescent="0.45">
      <c r="A1295" s="50">
        <v>1293</v>
      </c>
      <c r="B1295" s="100">
        <f>'Calcul ET0'!K1309</f>
        <v>5.4346094183003819</v>
      </c>
    </row>
    <row r="1296" spans="1:2" x14ac:dyDescent="0.45">
      <c r="A1296" s="50">
        <v>1294</v>
      </c>
      <c r="B1296" s="100">
        <f>'Calcul ET0'!K1310</f>
        <v>5.2963130587638512</v>
      </c>
    </row>
    <row r="1297" spans="1:2" x14ac:dyDescent="0.45">
      <c r="A1297" s="62">
        <v>1295</v>
      </c>
      <c r="B1297" s="100">
        <f>'Calcul ET0'!K1311</f>
        <v>5.7513909736588626</v>
      </c>
    </row>
    <row r="1298" spans="1:2" x14ac:dyDescent="0.45">
      <c r="A1298" s="50">
        <v>1296</v>
      </c>
      <c r="B1298" s="100">
        <f>'Calcul ET0'!K1312</f>
        <v>3.8803112512247377</v>
      </c>
    </row>
    <row r="1299" spans="1:2" x14ac:dyDescent="0.45">
      <c r="A1299" s="50">
        <v>1297</v>
      </c>
      <c r="B1299" s="100">
        <f>'Calcul ET0'!K1313</f>
        <v>3.7149000421260321</v>
      </c>
    </row>
    <row r="1300" spans="1:2" x14ac:dyDescent="0.45">
      <c r="A1300" s="62">
        <v>1298</v>
      </c>
      <c r="B1300" s="100">
        <f>'Calcul ET0'!K1314</f>
        <v>3.5337693748260168</v>
      </c>
    </row>
    <row r="1301" spans="1:2" x14ac:dyDescent="0.45">
      <c r="A1301" s="50">
        <v>1299</v>
      </c>
      <c r="B1301" s="100">
        <f>'Calcul ET0'!K1315</f>
        <v>3.9581589963277723</v>
      </c>
    </row>
    <row r="1302" spans="1:2" x14ac:dyDescent="0.45">
      <c r="A1302" s="50">
        <v>1300</v>
      </c>
      <c r="B1302" s="100">
        <f>'Calcul ET0'!K1316</f>
        <v>4.5052825241107657</v>
      </c>
    </row>
    <row r="1303" spans="1:2" x14ac:dyDescent="0.45">
      <c r="A1303" s="62">
        <v>1301</v>
      </c>
      <c r="B1303" s="100">
        <f>'Calcul ET0'!K1317</f>
        <v>6.3854218403405074</v>
      </c>
    </row>
    <row r="1304" spans="1:2" x14ac:dyDescent="0.45">
      <c r="A1304" s="50">
        <v>1302</v>
      </c>
      <c r="B1304" s="100">
        <f>'Calcul ET0'!K1318</f>
        <v>6.0205293246831948</v>
      </c>
    </row>
    <row r="1305" spans="1:2" x14ac:dyDescent="0.45">
      <c r="A1305" s="50">
        <v>1303</v>
      </c>
      <c r="B1305" s="100">
        <f>'Calcul ET0'!K1319</f>
        <v>4.6149335704849426</v>
      </c>
    </row>
    <row r="1306" spans="1:2" x14ac:dyDescent="0.45">
      <c r="A1306" s="62">
        <v>1304</v>
      </c>
      <c r="B1306" s="100">
        <f>'Calcul ET0'!K1320</f>
        <v>4.3961337659737012</v>
      </c>
    </row>
    <row r="1307" spans="1:2" x14ac:dyDescent="0.45">
      <c r="A1307" s="50">
        <v>1305</v>
      </c>
      <c r="B1307" s="100">
        <f>'Calcul ET0'!K1321</f>
        <v>4.4443208782377379</v>
      </c>
    </row>
    <row r="1308" spans="1:2" x14ac:dyDescent="0.45">
      <c r="A1308" s="50">
        <v>1306</v>
      </c>
      <c r="B1308" s="100">
        <f>'Calcul ET0'!K1322</f>
        <v>3.6961708012260135</v>
      </c>
    </row>
    <row r="1309" spans="1:2" x14ac:dyDescent="0.45">
      <c r="A1309" s="62">
        <v>1307</v>
      </c>
      <c r="B1309" s="100">
        <f>'Calcul ET0'!K1323</f>
        <v>4.087728905710879</v>
      </c>
    </row>
    <row r="1310" spans="1:2" x14ac:dyDescent="0.45">
      <c r="A1310" s="50">
        <v>1308</v>
      </c>
      <c r="B1310" s="100">
        <f>'Calcul ET0'!K1324</f>
        <v>2.8712928677408232</v>
      </c>
    </row>
    <row r="1311" spans="1:2" x14ac:dyDescent="0.45">
      <c r="A1311" s="50">
        <v>1309</v>
      </c>
      <c r="B1311" s="100">
        <f>'Calcul ET0'!K1325</f>
        <v>3.073080616028367</v>
      </c>
    </row>
    <row r="1312" spans="1:2" x14ac:dyDescent="0.45">
      <c r="A1312" s="62">
        <v>1310</v>
      </c>
      <c r="B1312" s="100">
        <f>'Calcul ET0'!K1326</f>
        <v>3.4618810216464597</v>
      </c>
    </row>
    <row r="1313" spans="1:2" x14ac:dyDescent="0.45">
      <c r="A1313" s="50">
        <v>1311</v>
      </c>
      <c r="B1313" s="100">
        <f>'Calcul ET0'!K1327</f>
        <v>4.5403080191488066</v>
      </c>
    </row>
    <row r="1314" spans="1:2" x14ac:dyDescent="0.45">
      <c r="A1314" s="50">
        <v>1312</v>
      </c>
      <c r="B1314" s="100">
        <f>'Calcul ET0'!K1328</f>
        <v>3.7384049710108216</v>
      </c>
    </row>
    <row r="1315" spans="1:2" x14ac:dyDescent="0.45">
      <c r="A1315" s="62">
        <v>1313</v>
      </c>
      <c r="B1315" s="100">
        <f>'Calcul ET0'!K1329</f>
        <v>3.4859466621697059</v>
      </c>
    </row>
    <row r="1316" spans="1:2" x14ac:dyDescent="0.45">
      <c r="A1316" s="50">
        <v>1314</v>
      </c>
      <c r="B1316" s="100">
        <f>'Calcul ET0'!K1330</f>
        <v>3.2123861262373983</v>
      </c>
    </row>
    <row r="1317" spans="1:2" x14ac:dyDescent="0.45">
      <c r="A1317" s="50">
        <v>1315</v>
      </c>
      <c r="B1317" s="100">
        <f>'Calcul ET0'!K1331</f>
        <v>3.2350823510622293</v>
      </c>
    </row>
    <row r="1318" spans="1:2" x14ac:dyDescent="0.45">
      <c r="A1318" s="62">
        <v>1316</v>
      </c>
      <c r="B1318" s="100">
        <f>'Calcul ET0'!K1332</f>
        <v>2.6830431434103255</v>
      </c>
    </row>
    <row r="1319" spans="1:2" x14ac:dyDescent="0.45">
      <c r="A1319" s="50">
        <v>1317</v>
      </c>
      <c r="B1319" s="100">
        <f>'Calcul ET0'!K1333</f>
        <v>2.9124933290296244</v>
      </c>
    </row>
    <row r="1320" spans="1:2" x14ac:dyDescent="0.45">
      <c r="A1320" s="50">
        <v>1318</v>
      </c>
      <c r="B1320" s="100">
        <f>'Calcul ET0'!K1334</f>
        <v>3.1006856245298691</v>
      </c>
    </row>
    <row r="1321" spans="1:2" x14ac:dyDescent="0.45">
      <c r="A1321" s="62">
        <v>1319</v>
      </c>
      <c r="B1321" s="100">
        <f>'Calcul ET0'!K1335</f>
        <v>3.1143502044185807</v>
      </c>
    </row>
    <row r="1322" spans="1:2" x14ac:dyDescent="0.45">
      <c r="A1322" s="50">
        <v>1320</v>
      </c>
      <c r="B1322" s="100">
        <f>'Calcul ET0'!K1336</f>
        <v>3.4956045433204914</v>
      </c>
    </row>
    <row r="1323" spans="1:2" x14ac:dyDescent="0.45">
      <c r="A1323" s="50">
        <v>1321</v>
      </c>
      <c r="B1323" s="100">
        <f>'Calcul ET0'!K1337</f>
        <v>3.8395464769642609</v>
      </c>
    </row>
    <row r="1324" spans="1:2" x14ac:dyDescent="0.45">
      <c r="A1324" s="62">
        <v>1322</v>
      </c>
      <c r="B1324" s="100">
        <f>'Calcul ET0'!K1338</f>
        <v>4.4880124418203957</v>
      </c>
    </row>
    <row r="1325" spans="1:2" x14ac:dyDescent="0.45">
      <c r="A1325" s="50">
        <v>1323</v>
      </c>
      <c r="B1325" s="100">
        <f>'Calcul ET0'!K1339</f>
        <v>4.7495158452659165</v>
      </c>
    </row>
    <row r="1326" spans="1:2" x14ac:dyDescent="0.45">
      <c r="A1326" s="50">
        <v>1324</v>
      </c>
      <c r="B1326" s="100">
        <f>'Calcul ET0'!K1340</f>
        <v>4.1023106687921818</v>
      </c>
    </row>
    <row r="1327" spans="1:2" x14ac:dyDescent="0.45">
      <c r="A1327" s="62">
        <v>1325</v>
      </c>
      <c r="B1327" s="100">
        <f>'Calcul ET0'!K1341</f>
        <v>2.9011408235554588</v>
      </c>
    </row>
    <row r="1328" spans="1:2" x14ac:dyDescent="0.45">
      <c r="A1328" s="50">
        <v>1326</v>
      </c>
      <c r="B1328" s="100">
        <f>'Calcul ET0'!K1342</f>
        <v>2.312156848970492</v>
      </c>
    </row>
    <row r="1329" spans="1:2" x14ac:dyDescent="0.45">
      <c r="A1329" s="50">
        <v>1327</v>
      </c>
      <c r="B1329" s="100">
        <f>'Calcul ET0'!K1343</f>
        <v>2.3562190312965599</v>
      </c>
    </row>
    <row r="1330" spans="1:2" x14ac:dyDescent="0.45">
      <c r="A1330" s="62">
        <v>1328</v>
      </c>
      <c r="B1330" s="100">
        <f>'Calcul ET0'!K1344</f>
        <v>2.6282095311246509</v>
      </c>
    </row>
    <row r="1331" spans="1:2" x14ac:dyDescent="0.45">
      <c r="A1331" s="50">
        <v>1329</v>
      </c>
      <c r="B1331" s="100">
        <f>'Calcul ET0'!K1345</f>
        <v>2.2032956379348851</v>
      </c>
    </row>
    <row r="1332" spans="1:2" x14ac:dyDescent="0.45">
      <c r="A1332" s="50">
        <v>1330</v>
      </c>
      <c r="B1332" s="100">
        <f>'Calcul ET0'!K1346</f>
        <v>2.4429176841801459</v>
      </c>
    </row>
    <row r="1333" spans="1:2" x14ac:dyDescent="0.45">
      <c r="A1333" s="62">
        <v>1331</v>
      </c>
      <c r="B1333" s="100">
        <f>'Calcul ET0'!K1347</f>
        <v>3.1408981373176497</v>
      </c>
    </row>
    <row r="1334" spans="1:2" x14ac:dyDescent="0.45">
      <c r="A1334" s="50">
        <v>1332</v>
      </c>
      <c r="B1334" s="100">
        <f>'Calcul ET0'!K1348</f>
        <v>2.7581156199225685</v>
      </c>
    </row>
    <row r="1335" spans="1:2" x14ac:dyDescent="0.45">
      <c r="A1335" s="50">
        <v>1333</v>
      </c>
      <c r="B1335" s="100">
        <f>'Calcul ET0'!K1349</f>
        <v>2.3777364720680052</v>
      </c>
    </row>
    <row r="1336" spans="1:2" x14ac:dyDescent="0.45">
      <c r="A1336" s="62">
        <v>1334</v>
      </c>
      <c r="B1336" s="100">
        <f>'Calcul ET0'!K1350</f>
        <v>2.3974437836620579</v>
      </c>
    </row>
    <row r="1337" spans="1:2" x14ac:dyDescent="0.45">
      <c r="A1337" s="50">
        <v>1335</v>
      </c>
      <c r="B1337" s="100">
        <f>'Calcul ET0'!K1351</f>
        <v>2.8512072647897373</v>
      </c>
    </row>
    <row r="1338" spans="1:2" x14ac:dyDescent="0.45">
      <c r="A1338" s="50">
        <v>1336</v>
      </c>
      <c r="B1338" s="100">
        <f>'Calcul ET0'!K1352</f>
        <v>1.4890295129022797</v>
      </c>
    </row>
    <row r="1339" spans="1:2" x14ac:dyDescent="0.45">
      <c r="A1339" s="62">
        <v>1337</v>
      </c>
      <c r="B1339" s="100">
        <f>'Calcul ET0'!K1353</f>
        <v>2.148675825944657</v>
      </c>
    </row>
    <row r="1340" spans="1:2" x14ac:dyDescent="0.45">
      <c r="A1340" s="50">
        <v>1338</v>
      </c>
      <c r="B1340" s="100">
        <f>'Calcul ET0'!K1354</f>
        <v>2.9879193272223739</v>
      </c>
    </row>
    <row r="1341" spans="1:2" x14ac:dyDescent="0.45">
      <c r="A1341" s="50">
        <v>1339</v>
      </c>
      <c r="B1341" s="100">
        <f>'Calcul ET0'!K1355</f>
        <v>1.8260696034070145</v>
      </c>
    </row>
    <row r="1342" spans="1:2" x14ac:dyDescent="0.45">
      <c r="A1342" s="62">
        <v>1340</v>
      </c>
      <c r="B1342" s="100">
        <f>'Calcul ET0'!K1356</f>
        <v>1.3646420200600946</v>
      </c>
    </row>
    <row r="1343" spans="1:2" x14ac:dyDescent="0.45">
      <c r="A1343" s="50">
        <v>1341</v>
      </c>
      <c r="B1343" s="100">
        <f>'Calcul ET0'!K1357</f>
        <v>1.5299814136919523</v>
      </c>
    </row>
    <row r="1344" spans="1:2" x14ac:dyDescent="0.45">
      <c r="A1344" s="50">
        <v>1342</v>
      </c>
      <c r="B1344" s="100">
        <f>'Calcul ET0'!K1358</f>
        <v>1.9784308167777396</v>
      </c>
    </row>
    <row r="1345" spans="1:2" x14ac:dyDescent="0.45">
      <c r="A1345" s="62">
        <v>1343</v>
      </c>
      <c r="B1345" s="100">
        <f>'Calcul ET0'!K1359</f>
        <v>1.744852619077838</v>
      </c>
    </row>
    <row r="1346" spans="1:2" x14ac:dyDescent="0.45">
      <c r="A1346" s="50">
        <v>1344</v>
      </c>
      <c r="B1346" s="100">
        <f>'Calcul ET0'!K1360</f>
        <v>1.7460699189939117</v>
      </c>
    </row>
    <row r="1347" spans="1:2" x14ac:dyDescent="0.45">
      <c r="A1347" s="50">
        <v>1345</v>
      </c>
      <c r="B1347" s="100">
        <f>'Calcul ET0'!K1361</f>
        <v>1.635058413718844</v>
      </c>
    </row>
    <row r="1348" spans="1:2" x14ac:dyDescent="0.45">
      <c r="A1348" s="62">
        <v>1346</v>
      </c>
      <c r="B1348" s="100">
        <f>'Calcul ET0'!K1362</f>
        <v>1.7398762714174953</v>
      </c>
    </row>
    <row r="1349" spans="1:2" x14ac:dyDescent="0.45">
      <c r="A1349" s="50">
        <v>1347</v>
      </c>
      <c r="B1349" s="100">
        <f>'Calcul ET0'!K1363</f>
        <v>1.6543116939265454</v>
      </c>
    </row>
    <row r="1350" spans="1:2" x14ac:dyDescent="0.45">
      <c r="A1350" s="50">
        <v>1348</v>
      </c>
      <c r="B1350" s="100">
        <f>'Calcul ET0'!K1364</f>
        <v>1.2341208690437853</v>
      </c>
    </row>
    <row r="1351" spans="1:2" x14ac:dyDescent="0.45">
      <c r="A1351" s="62">
        <v>1349</v>
      </c>
      <c r="B1351" s="100">
        <f>'Calcul ET0'!K1365</f>
        <v>1.3834092011015129</v>
      </c>
    </row>
    <row r="1352" spans="1:2" x14ac:dyDescent="0.45">
      <c r="A1352" s="50">
        <v>1350</v>
      </c>
      <c r="B1352" s="100">
        <f>'Calcul ET0'!K1366</f>
        <v>1.7394722975741519</v>
      </c>
    </row>
    <row r="1353" spans="1:2" x14ac:dyDescent="0.45">
      <c r="A1353" s="50">
        <v>1351</v>
      </c>
      <c r="B1353" s="100">
        <f>'Calcul ET0'!K1367</f>
        <v>1.1334765641402202</v>
      </c>
    </row>
    <row r="1354" spans="1:2" x14ac:dyDescent="0.45">
      <c r="A1354" s="62">
        <v>1352</v>
      </c>
      <c r="B1354" s="100">
        <f>'Calcul ET0'!K1368</f>
        <v>1.0833272925097639</v>
      </c>
    </row>
    <row r="1355" spans="1:2" x14ac:dyDescent="0.45">
      <c r="A1355" s="50">
        <v>1353</v>
      </c>
      <c r="B1355" s="100">
        <f>'Calcul ET0'!K1369</f>
        <v>1.2730218700130582</v>
      </c>
    </row>
    <row r="1356" spans="1:2" x14ac:dyDescent="0.45">
      <c r="A1356" s="50">
        <v>1354</v>
      </c>
      <c r="B1356" s="100">
        <f>'Calcul ET0'!K1370</f>
        <v>1.045044830512331</v>
      </c>
    </row>
    <row r="1357" spans="1:2" x14ac:dyDescent="0.45">
      <c r="A1357" s="62">
        <v>1355</v>
      </c>
      <c r="B1357" s="100">
        <f>'Calcul ET0'!K1371</f>
        <v>1.2788354030692437</v>
      </c>
    </row>
    <row r="1358" spans="1:2" x14ac:dyDescent="0.45">
      <c r="A1358" s="50">
        <v>1356</v>
      </c>
      <c r="B1358" s="100">
        <f>'Calcul ET0'!K1372</f>
        <v>1.0190701702315528</v>
      </c>
    </row>
    <row r="1359" spans="1:2" x14ac:dyDescent="0.45">
      <c r="A1359" s="50">
        <v>1357</v>
      </c>
      <c r="B1359" s="100">
        <f>'Calcul ET0'!K1373</f>
        <v>1.4585576924781805</v>
      </c>
    </row>
    <row r="1360" spans="1:2" x14ac:dyDescent="0.45">
      <c r="A1360" s="62">
        <v>1358</v>
      </c>
      <c r="B1360" s="100">
        <f>'Calcul ET0'!K1374</f>
        <v>0.75321386063645412</v>
      </c>
    </row>
    <row r="1361" spans="1:2" x14ac:dyDescent="0.45">
      <c r="A1361" s="50">
        <v>1359</v>
      </c>
      <c r="B1361" s="100">
        <f>'Calcul ET0'!K1375</f>
        <v>0.84033160619670244</v>
      </c>
    </row>
    <row r="1362" spans="1:2" x14ac:dyDescent="0.45">
      <c r="A1362" s="50">
        <v>1360</v>
      </c>
      <c r="B1362" s="100">
        <f>'Calcul ET0'!K1376</f>
        <v>1.022100608144286</v>
      </c>
    </row>
    <row r="1363" spans="1:2" x14ac:dyDescent="0.45">
      <c r="A1363" s="62">
        <v>1361</v>
      </c>
      <c r="B1363" s="100">
        <f>'Calcul ET0'!K1377</f>
        <v>1.0938299880901199</v>
      </c>
    </row>
    <row r="1364" spans="1:2" x14ac:dyDescent="0.45">
      <c r="A1364" s="50">
        <v>1362</v>
      </c>
      <c r="B1364" s="100">
        <f>'Calcul ET0'!K1378</f>
        <v>0.72576188342878778</v>
      </c>
    </row>
    <row r="1365" spans="1:2" x14ac:dyDescent="0.45">
      <c r="A1365" s="50">
        <v>1363</v>
      </c>
      <c r="B1365" s="100">
        <f>'Calcul ET0'!K1379</f>
        <v>0.64563961124777525</v>
      </c>
    </row>
    <row r="1366" spans="1:2" x14ac:dyDescent="0.45">
      <c r="A1366" s="62">
        <v>1364</v>
      </c>
      <c r="B1366" s="100">
        <f>'Calcul ET0'!K1380</f>
        <v>0.67337926901167799</v>
      </c>
    </row>
    <row r="1367" spans="1:2" x14ac:dyDescent="0.45">
      <c r="A1367" s="50">
        <v>1365</v>
      </c>
      <c r="B1367" s="100">
        <f>'Calcul ET0'!K1381</f>
        <v>0.66546124771382842</v>
      </c>
    </row>
    <row r="1368" spans="1:2" x14ac:dyDescent="0.45">
      <c r="A1368" s="50">
        <v>1366</v>
      </c>
      <c r="B1368" s="100">
        <f>'Calcul ET0'!K1382</f>
        <v>0.65032589062854096</v>
      </c>
    </row>
    <row r="1369" spans="1:2" x14ac:dyDescent="0.45">
      <c r="A1369" s="62">
        <v>1367</v>
      </c>
      <c r="B1369" s="100">
        <f>'Calcul ET0'!K1383</f>
        <v>0.75969759547064686</v>
      </c>
    </row>
    <row r="1370" spans="1:2" x14ac:dyDescent="0.45">
      <c r="A1370" s="50">
        <v>1368</v>
      </c>
      <c r="B1370" s="100">
        <f>'Calcul ET0'!K1384</f>
        <v>0.84010910072081413</v>
      </c>
    </row>
    <row r="1371" spans="1:2" x14ac:dyDescent="0.45">
      <c r="A1371" s="50">
        <v>1369</v>
      </c>
      <c r="B1371" s="100">
        <f>'Calcul ET0'!K1385</f>
        <v>0.7560300668335912</v>
      </c>
    </row>
    <row r="1372" spans="1:2" x14ac:dyDescent="0.45">
      <c r="A1372" s="62">
        <v>1370</v>
      </c>
      <c r="B1372" s="100">
        <f>'Calcul ET0'!K1386</f>
        <v>0.47784101617697394</v>
      </c>
    </row>
    <row r="1373" spans="1:2" x14ac:dyDescent="0.45">
      <c r="A1373" s="50">
        <v>1371</v>
      </c>
      <c r="B1373" s="100">
        <f>'Calcul ET0'!K1387</f>
        <v>0.4720294690271753</v>
      </c>
    </row>
    <row r="1374" spans="1:2" x14ac:dyDescent="0.45">
      <c r="A1374" s="50">
        <v>1372</v>
      </c>
      <c r="B1374" s="100">
        <f>'Calcul ET0'!K1388</f>
        <v>1.0510535502498897</v>
      </c>
    </row>
    <row r="1375" spans="1:2" x14ac:dyDescent="0.45">
      <c r="A1375" s="62">
        <v>1373</v>
      </c>
      <c r="B1375" s="100">
        <f>'Calcul ET0'!K1389</f>
        <v>0.69567572036705305</v>
      </c>
    </row>
    <row r="1376" spans="1:2" x14ac:dyDescent="0.45">
      <c r="A1376" s="50">
        <v>1374</v>
      </c>
      <c r="B1376" s="100">
        <f>'Calcul ET0'!K1390</f>
        <v>0.62140932262068227</v>
      </c>
    </row>
    <row r="1377" spans="1:2" x14ac:dyDescent="0.45">
      <c r="A1377" s="50">
        <v>1375</v>
      </c>
      <c r="B1377" s="100">
        <f>'Calcul ET0'!K1391</f>
        <v>0.50125603616831993</v>
      </c>
    </row>
    <row r="1378" spans="1:2" x14ac:dyDescent="0.45">
      <c r="A1378" s="62">
        <v>1376</v>
      </c>
      <c r="B1378" s="100">
        <f>'Calcul ET0'!K1392</f>
        <v>0.62965893620297331</v>
      </c>
    </row>
    <row r="1379" spans="1:2" x14ac:dyDescent="0.45">
      <c r="A1379" s="50">
        <v>1377</v>
      </c>
      <c r="B1379" s="100">
        <f>'Calcul ET0'!K1393</f>
        <v>0.62257422883250135</v>
      </c>
    </row>
    <row r="1380" spans="1:2" x14ac:dyDescent="0.45">
      <c r="A1380" s="50">
        <v>1378</v>
      </c>
      <c r="B1380" s="100">
        <f>'Calcul ET0'!K1394</f>
        <v>0.53023650071903961</v>
      </c>
    </row>
    <row r="1381" spans="1:2" x14ac:dyDescent="0.45">
      <c r="A1381" s="62">
        <v>1379</v>
      </c>
      <c r="B1381" s="100">
        <f>'Calcul ET0'!K1395</f>
        <v>0.43363563737953331</v>
      </c>
    </row>
    <row r="1382" spans="1:2" x14ac:dyDescent="0.45">
      <c r="A1382" s="50">
        <v>1380</v>
      </c>
      <c r="B1382" s="100">
        <f>'Calcul ET0'!K1396</f>
        <v>0.58109548198590033</v>
      </c>
    </row>
    <row r="1383" spans="1:2" x14ac:dyDescent="0.45">
      <c r="A1383" s="50">
        <v>1381</v>
      </c>
      <c r="B1383" s="100">
        <f>'Calcul ET0'!K1397</f>
        <v>0.48912244121533471</v>
      </c>
    </row>
    <row r="1384" spans="1:2" x14ac:dyDescent="0.45">
      <c r="A1384" s="62">
        <v>1382</v>
      </c>
      <c r="B1384" s="100">
        <f>'Calcul ET0'!K1398</f>
        <v>0.51194729882102941</v>
      </c>
    </row>
    <row r="1385" spans="1:2" x14ac:dyDescent="0.45">
      <c r="A1385" s="50">
        <v>1383</v>
      </c>
      <c r="B1385" s="100">
        <f>'Calcul ET0'!K1399</f>
        <v>0.34462624431396055</v>
      </c>
    </row>
    <row r="1386" spans="1:2" x14ac:dyDescent="0.45">
      <c r="A1386" s="50">
        <v>1384</v>
      </c>
      <c r="B1386" s="100">
        <f>'Calcul ET0'!K1400</f>
        <v>0.31327265818704686</v>
      </c>
    </row>
    <row r="1387" spans="1:2" x14ac:dyDescent="0.45">
      <c r="A1387" s="62">
        <v>1385</v>
      </c>
      <c r="B1387" s="100">
        <f>'Calcul ET0'!K1401</f>
        <v>0.26577407052941254</v>
      </c>
    </row>
    <row r="1388" spans="1:2" x14ac:dyDescent="0.45">
      <c r="A1388" s="50">
        <v>1386</v>
      </c>
      <c r="B1388" s="100">
        <f>'Calcul ET0'!K1402</f>
        <v>0.33338009156684029</v>
      </c>
    </row>
    <row r="1389" spans="1:2" x14ac:dyDescent="0.45">
      <c r="A1389" s="50">
        <v>1387</v>
      </c>
      <c r="B1389" s="100">
        <f>'Calcul ET0'!K1403</f>
        <v>0.25622363988849267</v>
      </c>
    </row>
    <row r="1390" spans="1:2" x14ac:dyDescent="0.45">
      <c r="A1390" s="62">
        <v>1388</v>
      </c>
      <c r="B1390" s="100">
        <f>'Calcul ET0'!K1404</f>
        <v>0.25070800352710221</v>
      </c>
    </row>
    <row r="1391" spans="1:2" x14ac:dyDescent="0.45">
      <c r="A1391" s="50">
        <v>1389</v>
      </c>
      <c r="B1391" s="100">
        <f>'Calcul ET0'!K1405</f>
        <v>0.31596950878326002</v>
      </c>
    </row>
    <row r="1392" spans="1:2" x14ac:dyDescent="0.45">
      <c r="A1392" s="50">
        <v>1390</v>
      </c>
      <c r="B1392" s="100">
        <f>'Calcul ET0'!K1406</f>
        <v>0.23015575400055704</v>
      </c>
    </row>
    <row r="1393" spans="1:2" x14ac:dyDescent="0.45">
      <c r="A1393" s="62">
        <v>1391</v>
      </c>
      <c r="B1393" s="100">
        <f>'Calcul ET0'!K1407</f>
        <v>0.22821059364093962</v>
      </c>
    </row>
    <row r="1394" spans="1:2" x14ac:dyDescent="0.45">
      <c r="A1394" s="50">
        <v>1392</v>
      </c>
      <c r="B1394" s="100">
        <f>'Calcul ET0'!K1408</f>
        <v>0.18944665928171489</v>
      </c>
    </row>
    <row r="1395" spans="1:2" x14ac:dyDescent="0.45">
      <c r="A1395" s="50">
        <v>1393</v>
      </c>
      <c r="B1395" s="100">
        <f>'Calcul ET0'!K1409</f>
        <v>0.25978901999770709</v>
      </c>
    </row>
    <row r="1396" spans="1:2" x14ac:dyDescent="0.45">
      <c r="A1396" s="62">
        <v>1394</v>
      </c>
      <c r="B1396" s="100">
        <f>'Calcul ET0'!K1410</f>
        <v>0.27227601566165871</v>
      </c>
    </row>
    <row r="1397" spans="1:2" x14ac:dyDescent="0.45">
      <c r="A1397" s="50">
        <v>1395</v>
      </c>
      <c r="B1397" s="100">
        <f>'Calcul ET0'!K1411</f>
        <v>0.27196557053068493</v>
      </c>
    </row>
    <row r="1398" spans="1:2" x14ac:dyDescent="0.45">
      <c r="A1398" s="50">
        <v>1396</v>
      </c>
      <c r="B1398" s="100">
        <f>'Calcul ET0'!K1412</f>
        <v>0.39288537910080373</v>
      </c>
    </row>
    <row r="1399" spans="1:2" x14ac:dyDescent="0.45">
      <c r="A1399" s="62">
        <v>1397</v>
      </c>
      <c r="B1399" s="100">
        <f>'Calcul ET0'!K1413</f>
        <v>0.43355154757935949</v>
      </c>
    </row>
    <row r="1400" spans="1:2" x14ac:dyDescent="0.45">
      <c r="A1400" s="50">
        <v>1398</v>
      </c>
      <c r="B1400" s="100">
        <f>'Calcul ET0'!K1414</f>
        <v>0.36952439864254216</v>
      </c>
    </row>
    <row r="1401" spans="1:2" x14ac:dyDescent="0.45">
      <c r="A1401" s="50">
        <v>1399</v>
      </c>
      <c r="B1401" s="100">
        <f>'Calcul ET0'!K1415</f>
        <v>0.63377699975704738</v>
      </c>
    </row>
    <row r="1402" spans="1:2" x14ac:dyDescent="0.45">
      <c r="A1402" s="62">
        <v>1400</v>
      </c>
      <c r="B1402" s="100">
        <f>'Calcul ET0'!K1416</f>
        <v>0.68510411603258581</v>
      </c>
    </row>
    <row r="1403" spans="1:2" x14ac:dyDescent="0.45">
      <c r="A1403" s="50">
        <v>1401</v>
      </c>
      <c r="B1403" s="100">
        <f>'Calcul ET0'!K1417</f>
        <v>0.72487713861355252</v>
      </c>
    </row>
    <row r="1404" spans="1:2" x14ac:dyDescent="0.45">
      <c r="A1404" s="50">
        <v>1402</v>
      </c>
      <c r="B1404" s="100">
        <f>'Calcul ET0'!K1418</f>
        <v>0.67654075314379991</v>
      </c>
    </row>
    <row r="1405" spans="1:2" x14ac:dyDescent="0.45">
      <c r="A1405" s="62">
        <v>1403</v>
      </c>
      <c r="B1405" s="100">
        <f>'Calcul ET0'!K1419</f>
        <v>0.16397694095398779</v>
      </c>
    </row>
    <row r="1406" spans="1:2" x14ac:dyDescent="0.45">
      <c r="A1406" s="50">
        <v>1404</v>
      </c>
      <c r="B1406" s="100">
        <f>'Calcul ET0'!K1420</f>
        <v>0.3982822868814388</v>
      </c>
    </row>
    <row r="1407" spans="1:2" x14ac:dyDescent="0.45">
      <c r="A1407" s="50">
        <v>1405</v>
      </c>
      <c r="B1407" s="100">
        <f>'Calcul ET0'!K1421</f>
        <v>0.30952868563939123</v>
      </c>
    </row>
    <row r="1408" spans="1:2" x14ac:dyDescent="0.45">
      <c r="A1408" s="62">
        <v>1406</v>
      </c>
      <c r="B1408" s="100">
        <f>'Calcul ET0'!K1422</f>
        <v>1.8225709939230592E-2</v>
      </c>
    </row>
    <row r="1409" spans="1:2" x14ac:dyDescent="0.45">
      <c r="A1409" s="50">
        <v>1407</v>
      </c>
      <c r="B1409" s="100">
        <f>'Calcul ET0'!K1423</f>
        <v>-9.1408708482759414E-3</v>
      </c>
    </row>
    <row r="1410" spans="1:2" x14ac:dyDescent="0.45">
      <c r="A1410" s="50">
        <v>1408</v>
      </c>
      <c r="B1410" s="100">
        <f>'Calcul ET0'!K1424</f>
        <v>0.11229494039368054</v>
      </c>
    </row>
    <row r="1411" spans="1:2" x14ac:dyDescent="0.45">
      <c r="A1411" s="62">
        <v>1409</v>
      </c>
      <c r="B1411" s="100">
        <f>'Calcul ET0'!K1425</f>
        <v>6.6010456156842673E-2</v>
      </c>
    </row>
    <row r="1412" spans="1:2" x14ac:dyDescent="0.45">
      <c r="A1412" s="50">
        <v>1410</v>
      </c>
      <c r="B1412" s="100">
        <f>'Calcul ET0'!K1426</f>
        <v>0.46844283500479544</v>
      </c>
    </row>
    <row r="1413" spans="1:2" x14ac:dyDescent="0.45">
      <c r="A1413" s="50">
        <v>1411</v>
      </c>
      <c r="B1413" s="100">
        <f>'Calcul ET0'!K1427</f>
        <v>0.28805276884197323</v>
      </c>
    </row>
    <row r="1414" spans="1:2" x14ac:dyDescent="0.45">
      <c r="A1414" s="62">
        <v>1412</v>
      </c>
      <c r="B1414" s="100">
        <f>'Calcul ET0'!K1428</f>
        <v>8.4850745020766991E-2</v>
      </c>
    </row>
    <row r="1415" spans="1:2" x14ac:dyDescent="0.45">
      <c r="A1415" s="50">
        <v>1413</v>
      </c>
      <c r="B1415" s="100">
        <f>'Calcul ET0'!K1429</f>
        <v>0.55545979579160099</v>
      </c>
    </row>
    <row r="1416" spans="1:2" x14ac:dyDescent="0.45">
      <c r="A1416" s="50">
        <v>1414</v>
      </c>
      <c r="B1416" s="100">
        <f>'Calcul ET0'!K1430</f>
        <v>0.44616296534901867</v>
      </c>
    </row>
    <row r="1417" spans="1:2" x14ac:dyDescent="0.45">
      <c r="A1417" s="62">
        <v>1415</v>
      </c>
      <c r="B1417" s="100">
        <f>'Calcul ET0'!K1431</f>
        <v>0.10735693427074451</v>
      </c>
    </row>
    <row r="1418" spans="1:2" x14ac:dyDescent="0.45">
      <c r="A1418" s="50">
        <v>1416</v>
      </c>
      <c r="B1418" s="100">
        <f>'Calcul ET0'!K1432</f>
        <v>0.26354975946031395</v>
      </c>
    </row>
    <row r="1419" spans="1:2" x14ac:dyDescent="0.45">
      <c r="A1419" s="50">
        <v>1417</v>
      </c>
      <c r="B1419" s="100">
        <f>'Calcul ET0'!K1433</f>
        <v>9.9739014530461426E-2</v>
      </c>
    </row>
    <row r="1420" spans="1:2" x14ac:dyDescent="0.45">
      <c r="A1420" s="62">
        <v>1418</v>
      </c>
      <c r="B1420" s="100">
        <f>'Calcul ET0'!K1434</f>
        <v>0.32200966244199342</v>
      </c>
    </row>
    <row r="1421" spans="1:2" x14ac:dyDescent="0.45">
      <c r="A1421" s="50">
        <v>1419</v>
      </c>
      <c r="B1421" s="100">
        <f>'Calcul ET0'!K1435</f>
        <v>4.6130571738422985E-2</v>
      </c>
    </row>
    <row r="1422" spans="1:2" x14ac:dyDescent="0.45">
      <c r="A1422" s="50">
        <v>1420</v>
      </c>
      <c r="B1422" s="100">
        <f>'Calcul ET0'!K1436</f>
        <v>0.11573021988730921</v>
      </c>
    </row>
    <row r="1423" spans="1:2" x14ac:dyDescent="0.45">
      <c r="A1423" s="62">
        <v>1421</v>
      </c>
      <c r="B1423" s="100">
        <f>'Calcul ET0'!K1437</f>
        <v>0.43279287159150059</v>
      </c>
    </row>
    <row r="1424" spans="1:2" x14ac:dyDescent="0.45">
      <c r="A1424" s="50">
        <v>1422</v>
      </c>
      <c r="B1424" s="100">
        <f>'Calcul ET0'!K1438</f>
        <v>0.38163905436730589</v>
      </c>
    </row>
    <row r="1425" spans="1:2" x14ac:dyDescent="0.45">
      <c r="A1425" s="50">
        <v>1423</v>
      </c>
      <c r="B1425" s="100">
        <f>'Calcul ET0'!K1439</f>
        <v>0.41722598576254344</v>
      </c>
    </row>
    <row r="1426" spans="1:2" x14ac:dyDescent="0.45">
      <c r="A1426" s="62">
        <v>1424</v>
      </c>
      <c r="B1426" s="100">
        <f>'Calcul ET0'!K1440</f>
        <v>0.16578075355755303</v>
      </c>
    </row>
    <row r="1427" spans="1:2" x14ac:dyDescent="0.45">
      <c r="A1427" s="50">
        <v>1425</v>
      </c>
      <c r="B1427" s="100">
        <f>'Calcul ET0'!K1441</f>
        <v>3.9070031512215692E-2</v>
      </c>
    </row>
    <row r="1428" spans="1:2" x14ac:dyDescent="0.45">
      <c r="A1428" s="50">
        <v>1426</v>
      </c>
      <c r="B1428" s="100">
        <f>'Calcul ET0'!K1442</f>
        <v>0.15298968328959967</v>
      </c>
    </row>
    <row r="1429" spans="1:2" x14ac:dyDescent="0.45">
      <c r="A1429" s="62">
        <v>1427</v>
      </c>
      <c r="B1429" s="100">
        <f>'Calcul ET0'!K1443</f>
        <v>0.14033902366777568</v>
      </c>
    </row>
    <row r="1430" spans="1:2" x14ac:dyDescent="0.45">
      <c r="A1430" s="50">
        <v>1428</v>
      </c>
      <c r="B1430" s="100">
        <f>'Calcul ET0'!K1444</f>
        <v>0.1051596283459246</v>
      </c>
    </row>
    <row r="1431" spans="1:2" x14ac:dyDescent="0.45">
      <c r="A1431" s="50">
        <v>1429</v>
      </c>
      <c r="B1431" s="100">
        <f>'Calcul ET0'!K1445</f>
        <v>0.71032196947585413</v>
      </c>
    </row>
    <row r="1432" spans="1:2" x14ac:dyDescent="0.45">
      <c r="A1432" s="62">
        <v>1430</v>
      </c>
      <c r="B1432" s="100">
        <f>'Calcul ET0'!K1446</f>
        <v>0.20941700296976526</v>
      </c>
    </row>
    <row r="1433" spans="1:2" x14ac:dyDescent="0.45">
      <c r="A1433" s="50">
        <v>1431</v>
      </c>
      <c r="B1433" s="100">
        <f>'Calcul ET0'!K1447</f>
        <v>0.55548266823061754</v>
      </c>
    </row>
    <row r="1434" spans="1:2" x14ac:dyDescent="0.45">
      <c r="A1434" s="50">
        <v>1432</v>
      </c>
      <c r="B1434" s="100">
        <f>'Calcul ET0'!K1448</f>
        <v>0.31878575404715143</v>
      </c>
    </row>
    <row r="1435" spans="1:2" x14ac:dyDescent="0.45">
      <c r="A1435" s="62">
        <v>1433</v>
      </c>
      <c r="B1435" s="100">
        <f>'Calcul ET0'!K1449</f>
        <v>0.75710452063916844</v>
      </c>
    </row>
    <row r="1436" spans="1:2" x14ac:dyDescent="0.45">
      <c r="A1436" s="50">
        <v>1434</v>
      </c>
      <c r="B1436" s="100">
        <f>'Calcul ET0'!K1450</f>
        <v>0.281321347396087</v>
      </c>
    </row>
    <row r="1437" spans="1:2" x14ac:dyDescent="0.45">
      <c r="A1437" s="50">
        <v>1435</v>
      </c>
      <c r="B1437" s="100">
        <f>'Calcul ET0'!K1451</f>
        <v>0.45190988641031554</v>
      </c>
    </row>
    <row r="1438" spans="1:2" x14ac:dyDescent="0.45">
      <c r="A1438" s="62">
        <v>1436</v>
      </c>
      <c r="B1438" s="100">
        <f>'Calcul ET0'!K1452</f>
        <v>0.41456704639541858</v>
      </c>
    </row>
    <row r="1439" spans="1:2" x14ac:dyDescent="0.45">
      <c r="A1439" s="50">
        <v>1437</v>
      </c>
      <c r="B1439" s="100">
        <f>'Calcul ET0'!K1453</f>
        <v>0.46599925336899484</v>
      </c>
    </row>
    <row r="1440" spans="1:2" x14ac:dyDescent="0.45">
      <c r="A1440" s="50">
        <v>1438</v>
      </c>
      <c r="B1440" s="100">
        <f>'Calcul ET0'!K1454</f>
        <v>0.27070707585144427</v>
      </c>
    </row>
    <row r="1441" spans="1:2" x14ac:dyDescent="0.45">
      <c r="A1441" s="62">
        <v>1439</v>
      </c>
      <c r="B1441" s="100">
        <f>'Calcul ET0'!K1455</f>
        <v>4.3189730770489014E-3</v>
      </c>
    </row>
    <row r="1442" spans="1:2" x14ac:dyDescent="0.45">
      <c r="A1442" s="50">
        <v>1440</v>
      </c>
      <c r="B1442" s="100">
        <f>'Calcul ET0'!K1456</f>
        <v>0.21094635922894481</v>
      </c>
    </row>
    <row r="1443" spans="1:2" x14ac:dyDescent="0.45">
      <c r="A1443" s="50">
        <v>1441</v>
      </c>
      <c r="B1443" s="100">
        <f>'Calcul ET0'!K1457</f>
        <v>0.29807287082755562</v>
      </c>
    </row>
    <row r="1444" spans="1:2" x14ac:dyDescent="0.45">
      <c r="A1444" s="62">
        <v>1442</v>
      </c>
      <c r="B1444" s="100">
        <f>'Calcul ET0'!K1458</f>
        <v>0.25486980315316593</v>
      </c>
    </row>
    <row r="1445" spans="1:2" x14ac:dyDescent="0.45">
      <c r="A1445" s="50">
        <v>1443</v>
      </c>
      <c r="B1445" s="100">
        <f>'Calcul ET0'!K1459</f>
        <v>0.2290218049062426</v>
      </c>
    </row>
    <row r="1446" spans="1:2" x14ac:dyDescent="0.45">
      <c r="A1446" s="50">
        <v>1444</v>
      </c>
      <c r="B1446" s="100">
        <f>'Calcul ET0'!K1460</f>
        <v>0.29387493221896399</v>
      </c>
    </row>
    <row r="1447" spans="1:2" x14ac:dyDescent="0.45">
      <c r="A1447" s="62">
        <v>1445</v>
      </c>
      <c r="B1447" s="100">
        <f>'Calcul ET0'!K1461</f>
        <v>0.27711870141223977</v>
      </c>
    </row>
    <row r="1448" spans="1:2" x14ac:dyDescent="0.45">
      <c r="A1448" s="50">
        <v>1446</v>
      </c>
      <c r="B1448" s="100">
        <f>'Calcul ET0'!K1462</f>
        <v>0.20695481978090802</v>
      </c>
    </row>
    <row r="1449" spans="1:2" x14ac:dyDescent="0.45">
      <c r="A1449" s="50">
        <v>1447</v>
      </c>
      <c r="B1449" s="100">
        <f>'Calcul ET0'!K1463</f>
        <v>0.16793292298066412</v>
      </c>
    </row>
    <row r="1450" spans="1:2" x14ac:dyDescent="0.45">
      <c r="A1450" s="62">
        <v>1448</v>
      </c>
      <c r="B1450" s="100">
        <f>'Calcul ET0'!K1464</f>
        <v>0.30736900391150074</v>
      </c>
    </row>
    <row r="1451" spans="1:2" x14ac:dyDescent="0.45">
      <c r="A1451" s="50">
        <v>1449</v>
      </c>
      <c r="B1451" s="100">
        <f>'Calcul ET0'!K1465</f>
        <v>0.22867961194087397</v>
      </c>
    </row>
    <row r="1452" spans="1:2" x14ac:dyDescent="0.45">
      <c r="A1452" s="50">
        <v>1450</v>
      </c>
      <c r="B1452" s="100">
        <f>'Calcul ET0'!K1466</f>
        <v>0.10174657099777203</v>
      </c>
    </row>
    <row r="1453" spans="1:2" x14ac:dyDescent="0.45">
      <c r="A1453" s="62">
        <v>1451</v>
      </c>
      <c r="B1453" s="100">
        <f>'Calcul ET0'!K1467</f>
        <v>0.18368635049505794</v>
      </c>
    </row>
    <row r="1454" spans="1:2" x14ac:dyDescent="0.45">
      <c r="A1454" s="50">
        <v>1452</v>
      </c>
      <c r="B1454" s="100">
        <f>'Calcul ET0'!K1468</f>
        <v>0.27196467373227751</v>
      </c>
    </row>
    <row r="1455" spans="1:2" x14ac:dyDescent="0.45">
      <c r="A1455" s="50">
        <v>1453</v>
      </c>
      <c r="B1455" s="100">
        <f>'Calcul ET0'!K1469</f>
        <v>0.10550135550645584</v>
      </c>
    </row>
    <row r="1456" spans="1:2" x14ac:dyDescent="0.45">
      <c r="A1456" s="62">
        <v>1454</v>
      </c>
      <c r="B1456" s="100">
        <f>'Calcul ET0'!K1470</f>
        <v>5.6013635466441419E-2</v>
      </c>
    </row>
    <row r="1457" spans="1:2" x14ac:dyDescent="0.45">
      <c r="A1457" s="50">
        <v>1455</v>
      </c>
      <c r="B1457" s="100">
        <f>'Calcul ET0'!K1471</f>
        <v>0.15730737553420288</v>
      </c>
    </row>
    <row r="1458" spans="1:2" x14ac:dyDescent="0.45">
      <c r="A1458" s="50">
        <v>1456</v>
      </c>
      <c r="B1458" s="100">
        <f>'Calcul ET0'!K1472</f>
        <v>0.17615568170949275</v>
      </c>
    </row>
    <row r="1459" spans="1:2" x14ac:dyDescent="0.45">
      <c r="A1459" s="62">
        <v>1457</v>
      </c>
      <c r="B1459" s="100">
        <f>'Calcul ET0'!K1473</f>
        <v>0.19062632508528862</v>
      </c>
    </row>
    <row r="1460" spans="1:2" x14ac:dyDescent="0.45">
      <c r="A1460" s="50">
        <v>1458</v>
      </c>
      <c r="B1460" s="100">
        <f>'Calcul ET0'!K1474</f>
        <v>0.14952222161061832</v>
      </c>
    </row>
    <row r="1461" spans="1:2" x14ac:dyDescent="0.45">
      <c r="A1461" s="50">
        <v>1459</v>
      </c>
      <c r="B1461" s="100">
        <f>'Calcul ET0'!K1475</f>
        <v>0.20004783358565351</v>
      </c>
    </row>
    <row r="1462" spans="1:2" x14ac:dyDescent="0.45">
      <c r="A1462" s="62">
        <v>1460</v>
      </c>
      <c r="B1462" s="100">
        <f>'Calcul ET0'!K1476</f>
        <v>0.1905818977516352</v>
      </c>
    </row>
    <row r="1463" spans="1:2" x14ac:dyDescent="0.45">
      <c r="A1463" s="50">
        <v>1461</v>
      </c>
      <c r="B1463" s="100">
        <f>'Calcul ET0'!K1477</f>
        <v>0.23351981362585986</v>
      </c>
    </row>
    <row r="1464" spans="1:2" x14ac:dyDescent="0.45">
      <c r="A1464" s="50">
        <v>1462</v>
      </c>
      <c r="B1464" s="100">
        <f>'Calcul ET0'!K1478</f>
        <v>0.31973412295871112</v>
      </c>
    </row>
    <row r="1465" spans="1:2" x14ac:dyDescent="0.45">
      <c r="A1465" s="62">
        <v>1463</v>
      </c>
      <c r="B1465" s="100">
        <f>'Calcul ET0'!K1479</f>
        <v>0.2817955552109731</v>
      </c>
    </row>
    <row r="1466" spans="1:2" x14ac:dyDescent="0.45">
      <c r="A1466" s="50">
        <v>1464</v>
      </c>
      <c r="B1466" s="100">
        <f>'Calcul ET0'!K1480</f>
        <v>0.61147888106772286</v>
      </c>
    </row>
    <row r="1467" spans="1:2" x14ac:dyDescent="0.45">
      <c r="A1467" s="50">
        <v>1465</v>
      </c>
      <c r="B1467" s="100">
        <f>'Calcul ET0'!K1481</f>
        <v>0.47000142976852771</v>
      </c>
    </row>
    <row r="1468" spans="1:2" x14ac:dyDescent="0.45">
      <c r="A1468" s="62">
        <v>1466</v>
      </c>
      <c r="B1468" s="100">
        <f>'Calcul ET0'!K1482</f>
        <v>0.48797983340265316</v>
      </c>
    </row>
    <row r="1469" spans="1:2" x14ac:dyDescent="0.45">
      <c r="A1469" s="50">
        <v>1467</v>
      </c>
      <c r="B1469" s="100">
        <f>'Calcul ET0'!K1483</f>
        <v>0.56743106286399647</v>
      </c>
    </row>
    <row r="1470" spans="1:2" x14ac:dyDescent="0.45">
      <c r="A1470" s="50">
        <v>1468</v>
      </c>
      <c r="B1470" s="100">
        <f>'Calcul ET0'!K1484</f>
        <v>0.38774903906160202</v>
      </c>
    </row>
    <row r="1471" spans="1:2" x14ac:dyDescent="0.45">
      <c r="A1471" s="62">
        <v>1469</v>
      </c>
      <c r="B1471" s="100">
        <f>'Calcul ET0'!K1485</f>
        <v>0.26821069716029866</v>
      </c>
    </row>
    <row r="1472" spans="1:2" x14ac:dyDescent="0.45">
      <c r="A1472" s="50">
        <v>1470</v>
      </c>
      <c r="B1472" s="100">
        <f>'Calcul ET0'!K1486</f>
        <v>0.64090484205211107</v>
      </c>
    </row>
    <row r="1473" spans="1:2" x14ac:dyDescent="0.45">
      <c r="A1473" s="50">
        <v>1471</v>
      </c>
      <c r="B1473" s="100">
        <f>'Calcul ET0'!K1487</f>
        <v>0.41770427633645113</v>
      </c>
    </row>
    <row r="1474" spans="1:2" x14ac:dyDescent="0.45">
      <c r="A1474" s="62">
        <v>1472</v>
      </c>
      <c r="B1474" s="100">
        <f>'Calcul ET0'!K1488</f>
        <v>0.49735559548553226</v>
      </c>
    </row>
    <row r="1475" spans="1:2" x14ac:dyDescent="0.45">
      <c r="A1475" s="50">
        <v>1473</v>
      </c>
      <c r="B1475" s="100">
        <f>'Calcul ET0'!K1489</f>
        <v>0.65131590476936774</v>
      </c>
    </row>
    <row r="1476" spans="1:2" x14ac:dyDescent="0.45">
      <c r="A1476" s="50">
        <v>1474</v>
      </c>
      <c r="B1476" s="100">
        <f>'Calcul ET0'!K1490</f>
        <v>0.69363407509083475</v>
      </c>
    </row>
    <row r="1477" spans="1:2" x14ac:dyDescent="0.45">
      <c r="A1477" s="62">
        <v>1475</v>
      </c>
      <c r="B1477" s="100">
        <f>'Calcul ET0'!K1491</f>
        <v>0.6199174914923794</v>
      </c>
    </row>
    <row r="1478" spans="1:2" x14ac:dyDescent="0.45">
      <c r="A1478" s="50">
        <v>1476</v>
      </c>
      <c r="B1478" s="100">
        <f>'Calcul ET0'!K1492</f>
        <v>0.44481778083430457</v>
      </c>
    </row>
    <row r="1479" spans="1:2" x14ac:dyDescent="0.45">
      <c r="A1479" s="50">
        <v>1477</v>
      </c>
      <c r="B1479" s="100">
        <f>'Calcul ET0'!K1493</f>
        <v>0.36670827284069785</v>
      </c>
    </row>
    <row r="1480" spans="1:2" x14ac:dyDescent="0.45">
      <c r="A1480" s="62">
        <v>1478</v>
      </c>
      <c r="B1480" s="100">
        <f>'Calcul ET0'!K1494</f>
        <v>0.37165777669658245</v>
      </c>
    </row>
    <row r="1481" spans="1:2" x14ac:dyDescent="0.45">
      <c r="A1481" s="50">
        <v>1479</v>
      </c>
      <c r="B1481" s="100">
        <f>'Calcul ET0'!K1495</f>
        <v>0.51862779282703531</v>
      </c>
    </row>
    <row r="1482" spans="1:2" x14ac:dyDescent="0.45">
      <c r="A1482" s="50">
        <v>1480</v>
      </c>
      <c r="B1482" s="100">
        <f>'Calcul ET0'!K1496</f>
        <v>0.40279169101571438</v>
      </c>
    </row>
    <row r="1483" spans="1:2" x14ac:dyDescent="0.45">
      <c r="A1483" s="62">
        <v>1481</v>
      </c>
      <c r="B1483" s="100">
        <f>'Calcul ET0'!K1497</f>
        <v>0.49309718969274141</v>
      </c>
    </row>
    <row r="1484" spans="1:2" x14ac:dyDescent="0.45">
      <c r="A1484" s="50">
        <v>1482</v>
      </c>
      <c r="B1484" s="100">
        <f>'Calcul ET0'!K1498</f>
        <v>0.67009929053969775</v>
      </c>
    </row>
    <row r="1485" spans="1:2" x14ac:dyDescent="0.45">
      <c r="A1485" s="50">
        <v>1483</v>
      </c>
      <c r="B1485" s="100">
        <f>'Calcul ET0'!K1499</f>
        <v>0.54974823526827721</v>
      </c>
    </row>
    <row r="1486" spans="1:2" x14ac:dyDescent="0.45">
      <c r="A1486" s="62">
        <v>1484</v>
      </c>
      <c r="B1486" s="100">
        <f>'Calcul ET0'!K1500</f>
        <v>0.50017025105822188</v>
      </c>
    </row>
    <row r="1487" spans="1:2" x14ac:dyDescent="0.45">
      <c r="A1487" s="50">
        <v>1485</v>
      </c>
      <c r="B1487" s="100">
        <f>'Calcul ET0'!K1501</f>
        <v>0.55242241231104294</v>
      </c>
    </row>
    <row r="1488" spans="1:2" x14ac:dyDescent="0.45">
      <c r="A1488" s="50">
        <v>1486</v>
      </c>
      <c r="B1488" s="100">
        <f>'Calcul ET0'!K1502</f>
        <v>0.84853997999505137</v>
      </c>
    </row>
    <row r="1489" spans="1:2" x14ac:dyDescent="0.45">
      <c r="A1489" s="62">
        <v>1487</v>
      </c>
      <c r="B1489" s="100">
        <f>'Calcul ET0'!K1503</f>
        <v>0.76705102849607054</v>
      </c>
    </row>
    <row r="1490" spans="1:2" x14ac:dyDescent="0.45">
      <c r="A1490" s="50">
        <v>1488</v>
      </c>
      <c r="B1490" s="100">
        <f>'Calcul ET0'!K1504</f>
        <v>0.89248843031851122</v>
      </c>
    </row>
    <row r="1491" spans="1:2" x14ac:dyDescent="0.45">
      <c r="A1491" s="50">
        <v>1489</v>
      </c>
      <c r="B1491" s="100">
        <f>'Calcul ET0'!K1505</f>
        <v>1.1479264437854211</v>
      </c>
    </row>
    <row r="1492" spans="1:2" x14ac:dyDescent="0.45">
      <c r="A1492" s="62">
        <v>1490</v>
      </c>
      <c r="B1492" s="100">
        <f>'Calcul ET0'!K1506</f>
        <v>1.1558318359672681</v>
      </c>
    </row>
    <row r="1493" spans="1:2" x14ac:dyDescent="0.45">
      <c r="A1493" s="50">
        <v>1491</v>
      </c>
      <c r="B1493" s="100">
        <f>'Calcul ET0'!K1507</f>
        <v>0.9807714586208427</v>
      </c>
    </row>
    <row r="1494" spans="1:2" x14ac:dyDescent="0.45">
      <c r="A1494" s="50">
        <v>1492</v>
      </c>
      <c r="B1494" s="100">
        <f>'Calcul ET0'!K1508</f>
        <v>0.6144649284499597</v>
      </c>
    </row>
    <row r="1495" spans="1:2" x14ac:dyDescent="0.45">
      <c r="A1495" s="62">
        <v>1493</v>
      </c>
      <c r="B1495" s="100">
        <f>'Calcul ET0'!K1509</f>
        <v>0.49480039124180902</v>
      </c>
    </row>
    <row r="1496" spans="1:2" x14ac:dyDescent="0.45">
      <c r="A1496" s="50">
        <v>1494</v>
      </c>
      <c r="B1496" s="100">
        <f>'Calcul ET0'!K1510</f>
        <v>0.59033294842868445</v>
      </c>
    </row>
    <row r="1497" spans="1:2" x14ac:dyDescent="0.45">
      <c r="A1497" s="50">
        <v>1495</v>
      </c>
      <c r="B1497" s="100">
        <f>'Calcul ET0'!K1511</f>
        <v>0.52140829527729904</v>
      </c>
    </row>
    <row r="1498" spans="1:2" x14ac:dyDescent="0.45">
      <c r="A1498" s="62">
        <v>1496</v>
      </c>
      <c r="B1498" s="100">
        <f>'Calcul ET0'!K1512</f>
        <v>0.46446332128571793</v>
      </c>
    </row>
    <row r="1499" spans="1:2" x14ac:dyDescent="0.45">
      <c r="A1499" s="50">
        <v>1497</v>
      </c>
      <c r="B1499" s="100">
        <f>'Calcul ET0'!K1513</f>
        <v>0.86410391873720582</v>
      </c>
    </row>
    <row r="1500" spans="1:2" x14ac:dyDescent="0.45">
      <c r="A1500" s="50">
        <v>1498</v>
      </c>
      <c r="B1500" s="100">
        <f>'Calcul ET0'!K1514</f>
        <v>0.72287186088684863</v>
      </c>
    </row>
    <row r="1501" spans="1:2" x14ac:dyDescent="0.45">
      <c r="A1501" s="62">
        <v>1499</v>
      </c>
      <c r="B1501" s="100">
        <f>'Calcul ET0'!K1515</f>
        <v>1.1164248745569894</v>
      </c>
    </row>
    <row r="1502" spans="1:2" x14ac:dyDescent="0.45">
      <c r="A1502" s="50">
        <v>1500</v>
      </c>
      <c r="B1502" s="100">
        <f>'Calcul ET0'!K1516</f>
        <v>1.5529987402878012</v>
      </c>
    </row>
    <row r="1503" spans="1:2" x14ac:dyDescent="0.45">
      <c r="A1503" s="50">
        <v>1501</v>
      </c>
      <c r="B1503" s="100">
        <f>'Calcul ET0'!K1517</f>
        <v>1.9732453987095311</v>
      </c>
    </row>
    <row r="1504" spans="1:2" x14ac:dyDescent="0.45">
      <c r="A1504" s="62">
        <v>1502</v>
      </c>
      <c r="B1504" s="100">
        <f>'Calcul ET0'!K1518</f>
        <v>1.2691475673228592</v>
      </c>
    </row>
    <row r="1505" spans="1:2" x14ac:dyDescent="0.45">
      <c r="A1505" s="50">
        <v>1503</v>
      </c>
      <c r="B1505" s="100">
        <f>'Calcul ET0'!K1519</f>
        <v>1.3912129572213054</v>
      </c>
    </row>
    <row r="1506" spans="1:2" x14ac:dyDescent="0.45">
      <c r="A1506" s="50">
        <v>1504</v>
      </c>
      <c r="B1506" s="100">
        <f>'Calcul ET0'!K1520</f>
        <v>1.2502467622061202</v>
      </c>
    </row>
    <row r="1507" spans="1:2" x14ac:dyDescent="0.45">
      <c r="A1507" s="62">
        <v>1505</v>
      </c>
      <c r="B1507" s="100">
        <f>'Calcul ET0'!K1521</f>
        <v>1.3538555389563882</v>
      </c>
    </row>
    <row r="1508" spans="1:2" x14ac:dyDescent="0.45">
      <c r="A1508" s="50">
        <v>1506</v>
      </c>
      <c r="B1508" s="100">
        <f>'Calcul ET0'!K1522</f>
        <v>1.3111720967910891</v>
      </c>
    </row>
    <row r="1509" spans="1:2" x14ac:dyDescent="0.45">
      <c r="A1509" s="50">
        <v>1507</v>
      </c>
      <c r="B1509" s="100">
        <f>'Calcul ET0'!K1523</f>
        <v>0.75951700354124363</v>
      </c>
    </row>
    <row r="1510" spans="1:2" x14ac:dyDescent="0.45">
      <c r="A1510" s="62">
        <v>1508</v>
      </c>
      <c r="B1510" s="100">
        <f>'Calcul ET0'!K1524</f>
        <v>0.67916258444050348</v>
      </c>
    </row>
    <row r="1511" spans="1:2" x14ac:dyDescent="0.45">
      <c r="A1511" s="50">
        <v>1509</v>
      </c>
      <c r="B1511" s="100">
        <f>'Calcul ET0'!K1525</f>
        <v>1.0937029479345677</v>
      </c>
    </row>
    <row r="1512" spans="1:2" x14ac:dyDescent="0.45">
      <c r="A1512" s="50">
        <v>1510</v>
      </c>
      <c r="B1512" s="100">
        <f>'Calcul ET0'!K1526</f>
        <v>1.1038209421383443</v>
      </c>
    </row>
    <row r="1513" spans="1:2" x14ac:dyDescent="0.45">
      <c r="A1513" s="62">
        <v>1511</v>
      </c>
      <c r="B1513" s="100">
        <f>'Calcul ET0'!K1527</f>
        <v>1.3663585771601492</v>
      </c>
    </row>
    <row r="1514" spans="1:2" x14ac:dyDescent="0.45">
      <c r="A1514" s="50">
        <v>1512</v>
      </c>
      <c r="B1514" s="100">
        <f>'Calcul ET0'!K1528</f>
        <v>1.1774115513780812</v>
      </c>
    </row>
    <row r="1515" spans="1:2" x14ac:dyDescent="0.45">
      <c r="A1515" s="50">
        <v>1513</v>
      </c>
      <c r="B1515" s="100">
        <f>'Calcul ET0'!K1529</f>
        <v>1.3528457829365059</v>
      </c>
    </row>
    <row r="1516" spans="1:2" x14ac:dyDescent="0.45">
      <c r="A1516" s="62">
        <v>1514</v>
      </c>
      <c r="B1516" s="100">
        <f>'Calcul ET0'!K1530</f>
        <v>1.1450637533630605</v>
      </c>
    </row>
    <row r="1517" spans="1:2" x14ac:dyDescent="0.45">
      <c r="A1517" s="50">
        <v>1515</v>
      </c>
      <c r="B1517" s="100">
        <f>'Calcul ET0'!K1531</f>
        <v>1.1664151527463511</v>
      </c>
    </row>
    <row r="1518" spans="1:2" x14ac:dyDescent="0.45">
      <c r="A1518" s="50">
        <v>1516</v>
      </c>
      <c r="B1518" s="100">
        <f>'Calcul ET0'!K1532</f>
        <v>1.5717261722141438</v>
      </c>
    </row>
    <row r="1519" spans="1:2" x14ac:dyDescent="0.45">
      <c r="A1519" s="62">
        <v>1517</v>
      </c>
      <c r="B1519" s="100">
        <f>'Calcul ET0'!K1533</f>
        <v>0.9914384603734997</v>
      </c>
    </row>
    <row r="1520" spans="1:2" x14ac:dyDescent="0.45">
      <c r="A1520" s="50">
        <v>1518</v>
      </c>
      <c r="B1520" s="100">
        <f>'Calcul ET0'!K1534</f>
        <v>1.9198888885224981</v>
      </c>
    </row>
    <row r="1521" spans="1:2" x14ac:dyDescent="0.45">
      <c r="A1521" s="50">
        <v>1519</v>
      </c>
      <c r="B1521" s="100">
        <f>'Calcul ET0'!K1535</f>
        <v>1.6509724303728694</v>
      </c>
    </row>
    <row r="1522" spans="1:2" x14ac:dyDescent="0.45">
      <c r="A1522" s="62">
        <v>1520</v>
      </c>
      <c r="B1522" s="100">
        <f>'Calcul ET0'!K1536</f>
        <v>1.0144938957774108</v>
      </c>
    </row>
    <row r="1523" spans="1:2" x14ac:dyDescent="0.45">
      <c r="A1523" s="50">
        <v>1521</v>
      </c>
      <c r="B1523" s="100">
        <f>'Calcul ET0'!K1537</f>
        <v>1.424072497105902</v>
      </c>
    </row>
    <row r="1524" spans="1:2" x14ac:dyDescent="0.45">
      <c r="A1524" s="50">
        <v>1522</v>
      </c>
      <c r="B1524" s="100">
        <f>'Calcul ET0'!K1538</f>
        <v>1.5456124337132746</v>
      </c>
    </row>
    <row r="1525" spans="1:2" x14ac:dyDescent="0.45">
      <c r="A1525" s="62">
        <v>1523</v>
      </c>
      <c r="B1525" s="100">
        <f>'Calcul ET0'!K1539</f>
        <v>1.5954429822665386</v>
      </c>
    </row>
    <row r="1526" spans="1:2" x14ac:dyDescent="0.45">
      <c r="A1526" s="50">
        <v>1524</v>
      </c>
      <c r="B1526" s="100">
        <f>'Calcul ET0'!K1540</f>
        <v>1.6516043909222489</v>
      </c>
    </row>
    <row r="1527" spans="1:2" x14ac:dyDescent="0.45">
      <c r="A1527" s="50">
        <v>1525</v>
      </c>
      <c r="B1527" s="100">
        <f>'Calcul ET0'!K1541</f>
        <v>1.0447219928445735</v>
      </c>
    </row>
    <row r="1528" spans="1:2" x14ac:dyDescent="0.45">
      <c r="A1528" s="62">
        <v>1526</v>
      </c>
      <c r="B1528" s="100">
        <f>'Calcul ET0'!K1542</f>
        <v>0.85258040083806352</v>
      </c>
    </row>
    <row r="1529" spans="1:2" x14ac:dyDescent="0.45">
      <c r="A1529" s="50">
        <v>1527</v>
      </c>
      <c r="B1529" s="100">
        <f>'Calcul ET0'!K1543</f>
        <v>1.5794128783787769</v>
      </c>
    </row>
    <row r="1530" spans="1:2" x14ac:dyDescent="0.45">
      <c r="A1530" s="50">
        <v>1528</v>
      </c>
      <c r="B1530" s="100">
        <f>'Calcul ET0'!K1544</f>
        <v>2.2833424567935707</v>
      </c>
    </row>
    <row r="1531" spans="1:2" x14ac:dyDescent="0.45">
      <c r="A1531" s="62">
        <v>1529</v>
      </c>
      <c r="B1531" s="100">
        <f>'Calcul ET0'!K1545</f>
        <v>2.1596514366673971</v>
      </c>
    </row>
    <row r="1532" spans="1:2" x14ac:dyDescent="0.45">
      <c r="A1532" s="50">
        <v>1530</v>
      </c>
      <c r="B1532" s="100">
        <f>'Calcul ET0'!K1546</f>
        <v>2.2167315286839897</v>
      </c>
    </row>
    <row r="1533" spans="1:2" x14ac:dyDescent="0.45">
      <c r="A1533" s="50">
        <v>1531</v>
      </c>
      <c r="B1533" s="100">
        <f>'Calcul ET0'!K1547</f>
        <v>1.543084277116098</v>
      </c>
    </row>
    <row r="1534" spans="1:2" x14ac:dyDescent="0.45">
      <c r="A1534" s="62">
        <v>1532</v>
      </c>
      <c r="B1534" s="100">
        <f>'Calcul ET0'!K1548</f>
        <v>0.75204913946529706</v>
      </c>
    </row>
    <row r="1535" spans="1:2" x14ac:dyDescent="0.45">
      <c r="A1535" s="50">
        <v>1533</v>
      </c>
      <c r="B1535" s="100">
        <f>'Calcul ET0'!K1549</f>
        <v>1.3621823355947285</v>
      </c>
    </row>
    <row r="1536" spans="1:2" x14ac:dyDescent="0.45">
      <c r="A1536" s="50">
        <v>1534</v>
      </c>
      <c r="B1536" s="100">
        <f>'Calcul ET0'!K1550</f>
        <v>1.7605589516467357</v>
      </c>
    </row>
    <row r="1537" spans="1:2" x14ac:dyDescent="0.45">
      <c r="A1537" s="62">
        <v>1535</v>
      </c>
      <c r="B1537" s="100">
        <f>'Calcul ET0'!K1551</f>
        <v>1.9850408703096645</v>
      </c>
    </row>
    <row r="1538" spans="1:2" x14ac:dyDescent="0.45">
      <c r="A1538" s="50">
        <v>1536</v>
      </c>
      <c r="B1538" s="100">
        <f>'Calcul ET0'!K1552</f>
        <v>1.4100063987237224</v>
      </c>
    </row>
    <row r="1539" spans="1:2" x14ac:dyDescent="0.45">
      <c r="A1539" s="50">
        <v>1537</v>
      </c>
      <c r="B1539" s="100">
        <f>'Calcul ET0'!K1553</f>
        <v>1.2499400345260518</v>
      </c>
    </row>
    <row r="1540" spans="1:2" x14ac:dyDescent="0.45">
      <c r="A1540" s="62">
        <v>1538</v>
      </c>
      <c r="B1540" s="100">
        <f>'Calcul ET0'!K1554</f>
        <v>1.3820107414427769</v>
      </c>
    </row>
    <row r="1541" spans="1:2" x14ac:dyDescent="0.45">
      <c r="A1541" s="50">
        <v>1539</v>
      </c>
      <c r="B1541" s="100">
        <f>'Calcul ET0'!K1555</f>
        <v>1.9856972169350846</v>
      </c>
    </row>
    <row r="1542" spans="1:2" x14ac:dyDescent="0.45">
      <c r="A1542" s="50">
        <v>1540</v>
      </c>
      <c r="B1542" s="100">
        <f>'Calcul ET0'!K1556</f>
        <v>2.3699128544845474</v>
      </c>
    </row>
    <row r="1543" spans="1:2" x14ac:dyDescent="0.45">
      <c r="A1543" s="62">
        <v>1541</v>
      </c>
      <c r="B1543" s="100">
        <f>'Calcul ET0'!K1557</f>
        <v>3.6610187831704981</v>
      </c>
    </row>
    <row r="1544" spans="1:2" x14ac:dyDescent="0.45">
      <c r="A1544" s="50">
        <v>1542</v>
      </c>
      <c r="B1544" s="100">
        <f>'Calcul ET0'!K1558</f>
        <v>2.3959498690545997</v>
      </c>
    </row>
    <row r="1545" spans="1:2" x14ac:dyDescent="0.45">
      <c r="A1545" s="50">
        <v>1543</v>
      </c>
      <c r="B1545" s="100">
        <f>'Calcul ET0'!K1559</f>
        <v>2.5149816619417598</v>
      </c>
    </row>
    <row r="1546" spans="1:2" x14ac:dyDescent="0.45">
      <c r="A1546" s="62">
        <v>1544</v>
      </c>
      <c r="B1546" s="100">
        <f>'Calcul ET0'!K1560</f>
        <v>4.0763326510005511</v>
      </c>
    </row>
    <row r="1547" spans="1:2" x14ac:dyDescent="0.45">
      <c r="A1547" s="50">
        <v>1545</v>
      </c>
      <c r="B1547" s="100">
        <f>'Calcul ET0'!K1561</f>
        <v>2.6260647810753159</v>
      </c>
    </row>
    <row r="1548" spans="1:2" x14ac:dyDescent="0.45">
      <c r="A1548" s="50">
        <v>1546</v>
      </c>
      <c r="B1548" s="100">
        <f>'Calcul ET0'!K1562</f>
        <v>2.720729338967665</v>
      </c>
    </row>
    <row r="1549" spans="1:2" x14ac:dyDescent="0.45">
      <c r="A1549" s="62">
        <v>1547</v>
      </c>
      <c r="B1549" s="100">
        <f>'Calcul ET0'!K1563</f>
        <v>2.7635124116947525</v>
      </c>
    </row>
    <row r="1550" spans="1:2" x14ac:dyDescent="0.45">
      <c r="A1550" s="50">
        <v>1548</v>
      </c>
      <c r="B1550" s="100">
        <f>'Calcul ET0'!K1564</f>
        <v>2.9244482844595208</v>
      </c>
    </row>
    <row r="1551" spans="1:2" x14ac:dyDescent="0.45">
      <c r="A1551" s="50">
        <v>1549</v>
      </c>
      <c r="B1551" s="100">
        <f>'Calcul ET0'!K1565</f>
        <v>2.8170881485888217</v>
      </c>
    </row>
    <row r="1552" spans="1:2" x14ac:dyDescent="0.45">
      <c r="A1552" s="62">
        <v>1550</v>
      </c>
      <c r="B1552" s="100">
        <f>'Calcul ET0'!K1566</f>
        <v>2.8121660098111469</v>
      </c>
    </row>
    <row r="1553" spans="1:2" x14ac:dyDescent="0.45">
      <c r="A1553" s="50">
        <v>1551</v>
      </c>
      <c r="B1553" s="100">
        <f>'Calcul ET0'!K1567</f>
        <v>3.9881835056662984</v>
      </c>
    </row>
    <row r="1554" spans="1:2" x14ac:dyDescent="0.45">
      <c r="A1554" s="50">
        <v>1552</v>
      </c>
      <c r="B1554" s="100">
        <f>'Calcul ET0'!K1568</f>
        <v>4.3224578855427458</v>
      </c>
    </row>
    <row r="1555" spans="1:2" x14ac:dyDescent="0.45">
      <c r="A1555" s="62">
        <v>1553</v>
      </c>
      <c r="B1555" s="100">
        <f>'Calcul ET0'!K1569</f>
        <v>2.6628258170559942</v>
      </c>
    </row>
    <row r="1556" spans="1:2" x14ac:dyDescent="0.45">
      <c r="A1556" s="50">
        <v>1554</v>
      </c>
      <c r="B1556" s="100">
        <f>'Calcul ET0'!K1570</f>
        <v>2.2753231934862472</v>
      </c>
    </row>
    <row r="1557" spans="1:2" x14ac:dyDescent="0.45">
      <c r="A1557" s="50">
        <v>1555</v>
      </c>
      <c r="B1557" s="100">
        <f>'Calcul ET0'!K1571</f>
        <v>2.7712005999524671</v>
      </c>
    </row>
    <row r="1558" spans="1:2" x14ac:dyDescent="0.45">
      <c r="A1558" s="62">
        <v>1556</v>
      </c>
      <c r="B1558" s="100">
        <f>'Calcul ET0'!K1572</f>
        <v>3.0537425534869813</v>
      </c>
    </row>
    <row r="1559" spans="1:2" x14ac:dyDescent="0.45">
      <c r="A1559" s="50">
        <v>1557</v>
      </c>
      <c r="B1559" s="100">
        <f>'Calcul ET0'!K1573</f>
        <v>2.1181822553904621</v>
      </c>
    </row>
    <row r="1560" spans="1:2" x14ac:dyDescent="0.45">
      <c r="A1560" s="50">
        <v>1558</v>
      </c>
      <c r="B1560" s="100">
        <f>'Calcul ET0'!K1574</f>
        <v>1.3389831027306001</v>
      </c>
    </row>
    <row r="1561" spans="1:2" x14ac:dyDescent="0.45">
      <c r="A1561" s="62">
        <v>1559</v>
      </c>
      <c r="B1561" s="100">
        <f>'Calcul ET0'!K1575</f>
        <v>2.6061396035133089</v>
      </c>
    </row>
    <row r="1562" spans="1:2" x14ac:dyDescent="0.45">
      <c r="A1562" s="50">
        <v>1560</v>
      </c>
      <c r="B1562" s="100">
        <f>'Calcul ET0'!K1576</f>
        <v>3.2910812943072214</v>
      </c>
    </row>
    <row r="1563" spans="1:2" x14ac:dyDescent="0.45">
      <c r="A1563" s="50">
        <v>1561</v>
      </c>
      <c r="B1563" s="100">
        <f>'Calcul ET0'!K1577</f>
        <v>3.6596932092394301</v>
      </c>
    </row>
    <row r="1564" spans="1:2" x14ac:dyDescent="0.45">
      <c r="A1564" s="62">
        <v>1562</v>
      </c>
      <c r="B1564" s="100">
        <f>'Calcul ET0'!K1578</f>
        <v>3.459505262487812</v>
      </c>
    </row>
    <row r="1565" spans="1:2" x14ac:dyDescent="0.45">
      <c r="A1565" s="50">
        <v>1563</v>
      </c>
      <c r="B1565" s="100">
        <f>'Calcul ET0'!K1579</f>
        <v>3.904759121232892</v>
      </c>
    </row>
    <row r="1566" spans="1:2" x14ac:dyDescent="0.45">
      <c r="A1566" s="50">
        <v>1564</v>
      </c>
      <c r="B1566" s="100">
        <f>'Calcul ET0'!K1580</f>
        <v>3.8784523441287488</v>
      </c>
    </row>
    <row r="1567" spans="1:2" x14ac:dyDescent="0.45">
      <c r="A1567" s="62">
        <v>1565</v>
      </c>
      <c r="B1567" s="100">
        <f>'Calcul ET0'!K1581</f>
        <v>2.5261377762432864</v>
      </c>
    </row>
    <row r="1568" spans="1:2" x14ac:dyDescent="0.45">
      <c r="A1568" s="50">
        <v>1566</v>
      </c>
      <c r="B1568" s="100">
        <f>'Calcul ET0'!K1582</f>
        <v>2.8466437074784987</v>
      </c>
    </row>
    <row r="1569" spans="1:2" x14ac:dyDescent="0.45">
      <c r="A1569" s="50">
        <v>1567</v>
      </c>
      <c r="B1569" s="100">
        <f>'Calcul ET0'!K1583</f>
        <v>2.619067102101392</v>
      </c>
    </row>
    <row r="1570" spans="1:2" x14ac:dyDescent="0.45">
      <c r="A1570" s="62">
        <v>1568</v>
      </c>
      <c r="B1570" s="100">
        <f>'Calcul ET0'!K1584</f>
        <v>2.7288322501719979</v>
      </c>
    </row>
    <row r="1571" spans="1:2" x14ac:dyDescent="0.45">
      <c r="A1571" s="50">
        <v>1569</v>
      </c>
      <c r="B1571" s="100">
        <f>'Calcul ET0'!K1585</f>
        <v>3.037958048782027</v>
      </c>
    </row>
    <row r="1572" spans="1:2" x14ac:dyDescent="0.45">
      <c r="A1572" s="50">
        <v>1570</v>
      </c>
      <c r="B1572" s="100">
        <f>'Calcul ET0'!K1586</f>
        <v>2.2568963126658259</v>
      </c>
    </row>
    <row r="1573" spans="1:2" x14ac:dyDescent="0.45">
      <c r="A1573" s="62">
        <v>1571</v>
      </c>
      <c r="B1573" s="100">
        <f>'Calcul ET0'!K1587</f>
        <v>2.4803039465499164</v>
      </c>
    </row>
    <row r="1574" spans="1:2" x14ac:dyDescent="0.45">
      <c r="A1574" s="50">
        <v>1572</v>
      </c>
      <c r="B1574" s="100">
        <f>'Calcul ET0'!K1588</f>
        <v>3.1349406698417828</v>
      </c>
    </row>
    <row r="1575" spans="1:2" x14ac:dyDescent="0.45">
      <c r="A1575" s="50">
        <v>1573</v>
      </c>
      <c r="B1575" s="100">
        <f>'Calcul ET0'!K1589</f>
        <v>3.1167301817083279</v>
      </c>
    </row>
    <row r="1576" spans="1:2" x14ac:dyDescent="0.45">
      <c r="A1576" s="62">
        <v>1574</v>
      </c>
      <c r="B1576" s="100">
        <f>'Calcul ET0'!K1590</f>
        <v>3.7967885999278299</v>
      </c>
    </row>
    <row r="1577" spans="1:2" x14ac:dyDescent="0.45">
      <c r="A1577" s="50">
        <v>1575</v>
      </c>
      <c r="B1577" s="100">
        <f>'Calcul ET0'!K1591</f>
        <v>2.2956198616688734</v>
      </c>
    </row>
    <row r="1578" spans="1:2" x14ac:dyDescent="0.45">
      <c r="A1578" s="50">
        <v>1576</v>
      </c>
      <c r="B1578" s="100">
        <f>'Calcul ET0'!K1592</f>
        <v>1.3255458313092601</v>
      </c>
    </row>
    <row r="1579" spans="1:2" x14ac:dyDescent="0.45">
      <c r="A1579" s="62">
        <v>1577</v>
      </c>
      <c r="B1579" s="100">
        <f>'Calcul ET0'!K1593</f>
        <v>1.2377630803181798</v>
      </c>
    </row>
    <row r="1580" spans="1:2" x14ac:dyDescent="0.45">
      <c r="A1580" s="50">
        <v>1578</v>
      </c>
      <c r="B1580" s="100">
        <f>'Calcul ET0'!K1594</f>
        <v>2.5430680160597925</v>
      </c>
    </row>
    <row r="1581" spans="1:2" x14ac:dyDescent="0.45">
      <c r="A1581" s="50">
        <v>1579</v>
      </c>
      <c r="B1581" s="100">
        <f>'Calcul ET0'!K1595</f>
        <v>2.9539798927727658</v>
      </c>
    </row>
    <row r="1582" spans="1:2" x14ac:dyDescent="0.45">
      <c r="A1582" s="62">
        <v>1580</v>
      </c>
      <c r="B1582" s="100">
        <f>'Calcul ET0'!K1596</f>
        <v>3.20069947821173</v>
      </c>
    </row>
    <row r="1583" spans="1:2" x14ac:dyDescent="0.45">
      <c r="A1583" s="50">
        <v>1581</v>
      </c>
      <c r="B1583" s="100">
        <f>'Calcul ET0'!K1597</f>
        <v>2.3663557561681663</v>
      </c>
    </row>
    <row r="1584" spans="1:2" x14ac:dyDescent="0.45">
      <c r="A1584" s="50">
        <v>1582</v>
      </c>
      <c r="B1584" s="100">
        <f>'Calcul ET0'!K1598</f>
        <v>3.0634757913876616</v>
      </c>
    </row>
    <row r="1585" spans="1:2" x14ac:dyDescent="0.45">
      <c r="A1585" s="62">
        <v>1583</v>
      </c>
      <c r="B1585" s="100">
        <f>'Calcul ET0'!K1599</f>
        <v>3.9408158358803158</v>
      </c>
    </row>
    <row r="1586" spans="1:2" x14ac:dyDescent="0.45">
      <c r="A1586" s="50">
        <v>1584</v>
      </c>
      <c r="B1586" s="100">
        <f>'Calcul ET0'!K1600</f>
        <v>4.1779063720268024</v>
      </c>
    </row>
    <row r="1587" spans="1:2" x14ac:dyDescent="0.45">
      <c r="A1587" s="50">
        <v>1585</v>
      </c>
      <c r="B1587" s="100">
        <f>'Calcul ET0'!K1601</f>
        <v>2.9113471479560191</v>
      </c>
    </row>
    <row r="1588" spans="1:2" x14ac:dyDescent="0.45">
      <c r="A1588" s="62">
        <v>1586</v>
      </c>
      <c r="B1588" s="100">
        <f>'Calcul ET0'!K1602</f>
        <v>2.8468992328896299</v>
      </c>
    </row>
    <row r="1589" spans="1:2" x14ac:dyDescent="0.45">
      <c r="A1589" s="50">
        <v>1587</v>
      </c>
      <c r="B1589" s="100">
        <f>'Calcul ET0'!K1603</f>
        <v>2.1915901794548351</v>
      </c>
    </row>
    <row r="1590" spans="1:2" x14ac:dyDescent="0.45">
      <c r="A1590" s="50">
        <v>1588</v>
      </c>
      <c r="B1590" s="100">
        <f>'Calcul ET0'!K1604</f>
        <v>3.2195119441060389</v>
      </c>
    </row>
    <row r="1591" spans="1:2" x14ac:dyDescent="0.45">
      <c r="A1591" s="62">
        <v>1589</v>
      </c>
      <c r="B1591" s="100">
        <f>'Calcul ET0'!K1605</f>
        <v>3.8290870447759473</v>
      </c>
    </row>
    <row r="1592" spans="1:2" x14ac:dyDescent="0.45">
      <c r="A1592" s="50">
        <v>1590</v>
      </c>
      <c r="B1592" s="100">
        <f>'Calcul ET0'!K1606</f>
        <v>3.8875067538182106</v>
      </c>
    </row>
    <row r="1593" spans="1:2" x14ac:dyDescent="0.45">
      <c r="A1593" s="50">
        <v>1591</v>
      </c>
      <c r="B1593" s="100">
        <f>'Calcul ET0'!K1607</f>
        <v>3.9332419320474359</v>
      </c>
    </row>
    <row r="1594" spans="1:2" x14ac:dyDescent="0.45">
      <c r="A1594" s="62">
        <v>1592</v>
      </c>
      <c r="B1594" s="100">
        <f>'Calcul ET0'!K1608</f>
        <v>4.2309146565947655</v>
      </c>
    </row>
    <row r="1595" spans="1:2" x14ac:dyDescent="0.45">
      <c r="A1595" s="50">
        <v>1593</v>
      </c>
      <c r="B1595" s="100">
        <f>'Calcul ET0'!K1609</f>
        <v>5.0161483427199975</v>
      </c>
    </row>
    <row r="1596" spans="1:2" x14ac:dyDescent="0.45">
      <c r="A1596" s="50">
        <v>1594</v>
      </c>
      <c r="B1596" s="100">
        <f>'Calcul ET0'!K1610</f>
        <v>5.2446201039730118</v>
      </c>
    </row>
    <row r="1597" spans="1:2" x14ac:dyDescent="0.45">
      <c r="A1597" s="62">
        <v>1595</v>
      </c>
      <c r="B1597" s="100">
        <f>'Calcul ET0'!K1611</f>
        <v>5.442380452083623</v>
      </c>
    </row>
    <row r="1598" spans="1:2" x14ac:dyDescent="0.45">
      <c r="A1598" s="50">
        <v>1596</v>
      </c>
      <c r="B1598" s="100">
        <f>'Calcul ET0'!K1612</f>
        <v>4.1899949074397016</v>
      </c>
    </row>
    <row r="1599" spans="1:2" x14ac:dyDescent="0.45">
      <c r="A1599" s="50">
        <v>1597</v>
      </c>
      <c r="B1599" s="100">
        <f>'Calcul ET0'!K1613</f>
        <v>2.0709608949086342</v>
      </c>
    </row>
    <row r="1600" spans="1:2" x14ac:dyDescent="0.45">
      <c r="A1600" s="62">
        <v>1598</v>
      </c>
      <c r="B1600" s="100">
        <f>'Calcul ET0'!K1614</f>
        <v>3.2014544754125374</v>
      </c>
    </row>
    <row r="1601" spans="1:2" x14ac:dyDescent="0.45">
      <c r="A1601" s="50">
        <v>1599</v>
      </c>
      <c r="B1601" s="100">
        <f>'Calcul ET0'!K1615</f>
        <v>2.8931506994432747</v>
      </c>
    </row>
    <row r="1602" spans="1:2" x14ac:dyDescent="0.45">
      <c r="A1602" s="50">
        <v>1600</v>
      </c>
      <c r="B1602" s="100">
        <f>'Calcul ET0'!K1616</f>
        <v>3.5621532096212598</v>
      </c>
    </row>
    <row r="1603" spans="1:2" x14ac:dyDescent="0.45">
      <c r="A1603" s="62">
        <v>1601</v>
      </c>
      <c r="B1603" s="100">
        <f>'Calcul ET0'!K1617</f>
        <v>3.099396707744364</v>
      </c>
    </row>
    <row r="1604" spans="1:2" x14ac:dyDescent="0.45">
      <c r="A1604" s="50">
        <v>1602</v>
      </c>
      <c r="B1604" s="100">
        <f>'Calcul ET0'!K1618</f>
        <v>4.063220137527682</v>
      </c>
    </row>
    <row r="1605" spans="1:2" x14ac:dyDescent="0.45">
      <c r="A1605" s="50">
        <v>1603</v>
      </c>
      <c r="B1605" s="100">
        <f>'Calcul ET0'!K1619</f>
        <v>3.8431386566797583</v>
      </c>
    </row>
    <row r="1606" spans="1:2" x14ac:dyDescent="0.45">
      <c r="A1606" s="62">
        <v>1604</v>
      </c>
      <c r="B1606" s="100">
        <f>'Calcul ET0'!K1620</f>
        <v>4.7403901331274163</v>
      </c>
    </row>
    <row r="1607" spans="1:2" x14ac:dyDescent="0.45">
      <c r="A1607" s="50">
        <v>1605</v>
      </c>
      <c r="B1607" s="100">
        <f>'Calcul ET0'!K1621</f>
        <v>4.3662394347040072</v>
      </c>
    </row>
    <row r="1608" spans="1:2" x14ac:dyDescent="0.45">
      <c r="A1608" s="50">
        <v>1606</v>
      </c>
      <c r="B1608" s="100">
        <f>'Calcul ET0'!K1622</f>
        <v>2.7669532024971604</v>
      </c>
    </row>
    <row r="1609" spans="1:2" x14ac:dyDescent="0.45">
      <c r="A1609" s="62">
        <v>1607</v>
      </c>
      <c r="B1609" s="100">
        <f>'Calcul ET0'!K1623</f>
        <v>3.1617024947096253</v>
      </c>
    </row>
    <row r="1610" spans="1:2" x14ac:dyDescent="0.45">
      <c r="A1610" s="50">
        <v>1608</v>
      </c>
      <c r="B1610" s="100">
        <f>'Calcul ET0'!K1624</f>
        <v>3.3936816120358468</v>
      </c>
    </row>
    <row r="1611" spans="1:2" x14ac:dyDescent="0.45">
      <c r="A1611" s="50">
        <v>1609</v>
      </c>
      <c r="B1611" s="100">
        <f>'Calcul ET0'!K1625</f>
        <v>3.5679432982806425</v>
      </c>
    </row>
    <row r="1612" spans="1:2" x14ac:dyDescent="0.45">
      <c r="A1612" s="62">
        <v>1610</v>
      </c>
      <c r="B1612" s="100">
        <f>'Calcul ET0'!K1626</f>
        <v>2.458637180883021</v>
      </c>
    </row>
    <row r="1613" spans="1:2" x14ac:dyDescent="0.45">
      <c r="A1613" s="50">
        <v>1611</v>
      </c>
      <c r="B1613" s="100">
        <f>'Calcul ET0'!K1627</f>
        <v>3.0058053209672284</v>
      </c>
    </row>
    <row r="1614" spans="1:2" x14ac:dyDescent="0.45">
      <c r="A1614" s="50">
        <v>1612</v>
      </c>
      <c r="B1614" s="100">
        <f>'Calcul ET0'!K1628</f>
        <v>4.0857448128789287</v>
      </c>
    </row>
    <row r="1615" spans="1:2" x14ac:dyDescent="0.45">
      <c r="A1615" s="62">
        <v>1613</v>
      </c>
      <c r="B1615" s="100">
        <f>'Calcul ET0'!K1629</f>
        <v>4.1338256796518653</v>
      </c>
    </row>
    <row r="1616" spans="1:2" x14ac:dyDescent="0.45">
      <c r="A1616" s="50">
        <v>1614</v>
      </c>
      <c r="B1616" s="100">
        <f>'Calcul ET0'!K1630</f>
        <v>4.3922354764018232</v>
      </c>
    </row>
    <row r="1617" spans="1:2" x14ac:dyDescent="0.45">
      <c r="A1617" s="50">
        <v>1615</v>
      </c>
      <c r="B1617" s="100">
        <f>'Calcul ET0'!K1631</f>
        <v>4.6538024766850858</v>
      </c>
    </row>
    <row r="1618" spans="1:2" x14ac:dyDescent="0.45">
      <c r="A1618" s="62">
        <v>1616</v>
      </c>
      <c r="B1618" s="100">
        <f>'Calcul ET0'!K1632</f>
        <v>4.0528787293138109</v>
      </c>
    </row>
    <row r="1619" spans="1:2" x14ac:dyDescent="0.45">
      <c r="A1619" s="50">
        <v>1617</v>
      </c>
      <c r="B1619" s="100">
        <f>'Calcul ET0'!K1633</f>
        <v>3.4829599991380746</v>
      </c>
    </row>
    <row r="1620" spans="1:2" x14ac:dyDescent="0.45">
      <c r="A1620" s="50">
        <v>1618</v>
      </c>
      <c r="B1620" s="100">
        <f>'Calcul ET0'!K1634</f>
        <v>5.1775981474318762</v>
      </c>
    </row>
    <row r="1621" spans="1:2" x14ac:dyDescent="0.45">
      <c r="A1621" s="62">
        <v>1619</v>
      </c>
      <c r="B1621" s="100">
        <f>'Calcul ET0'!K1635</f>
        <v>4.8723273591668459</v>
      </c>
    </row>
    <row r="1622" spans="1:2" x14ac:dyDescent="0.45">
      <c r="A1622" s="50">
        <v>1620</v>
      </c>
      <c r="B1622" s="100">
        <f>'Calcul ET0'!K1636</f>
        <v>4.4643759398419514</v>
      </c>
    </row>
    <row r="1623" spans="1:2" x14ac:dyDescent="0.45">
      <c r="A1623" s="50">
        <v>1621</v>
      </c>
      <c r="B1623" s="100">
        <f>'Calcul ET0'!K1637</f>
        <v>3.0453308303024804</v>
      </c>
    </row>
    <row r="1624" spans="1:2" x14ac:dyDescent="0.45">
      <c r="A1624" s="62">
        <v>1622</v>
      </c>
      <c r="B1624" s="100">
        <f>'Calcul ET0'!K1638</f>
        <v>3.7313839341111175</v>
      </c>
    </row>
    <row r="1625" spans="1:2" x14ac:dyDescent="0.45">
      <c r="A1625" s="50">
        <v>1623</v>
      </c>
      <c r="B1625" s="100">
        <f>'Calcul ET0'!K1639</f>
        <v>4.9708706358091428</v>
      </c>
    </row>
    <row r="1626" spans="1:2" x14ac:dyDescent="0.45">
      <c r="A1626" s="50">
        <v>1624</v>
      </c>
      <c r="B1626" s="100">
        <f>'Calcul ET0'!K1640</f>
        <v>5.230180543067724</v>
      </c>
    </row>
    <row r="1627" spans="1:2" x14ac:dyDescent="0.45">
      <c r="A1627" s="62">
        <v>1625</v>
      </c>
      <c r="B1627" s="100">
        <f>'Calcul ET0'!K1641</f>
        <v>5.8850390343248939</v>
      </c>
    </row>
    <row r="1628" spans="1:2" x14ac:dyDescent="0.45">
      <c r="A1628" s="50">
        <v>1626</v>
      </c>
      <c r="B1628" s="100">
        <f>'Calcul ET0'!K1642</f>
        <v>6.1806206332849065</v>
      </c>
    </row>
    <row r="1629" spans="1:2" x14ac:dyDescent="0.45">
      <c r="A1629" s="50">
        <v>1627</v>
      </c>
      <c r="B1629" s="100">
        <f>'Calcul ET0'!K1643</f>
        <v>6.1927237896128293</v>
      </c>
    </row>
    <row r="1630" spans="1:2" x14ac:dyDescent="0.45">
      <c r="A1630" s="62">
        <v>1628</v>
      </c>
      <c r="B1630" s="100">
        <f>'Calcul ET0'!K1644</f>
        <v>5.8566010528603947</v>
      </c>
    </row>
    <row r="1631" spans="1:2" x14ac:dyDescent="0.45">
      <c r="A1631" s="50">
        <v>1629</v>
      </c>
      <c r="B1631" s="100">
        <f>'Calcul ET0'!K1645</f>
        <v>4.7235696460283032</v>
      </c>
    </row>
    <row r="1632" spans="1:2" x14ac:dyDescent="0.45">
      <c r="A1632" s="50">
        <v>1630</v>
      </c>
      <c r="B1632" s="100">
        <f>'Calcul ET0'!K1646</f>
        <v>5.6099933401968212</v>
      </c>
    </row>
    <row r="1633" spans="1:2" x14ac:dyDescent="0.45">
      <c r="A1633" s="62">
        <v>1631</v>
      </c>
      <c r="B1633" s="100">
        <f>'Calcul ET0'!K1647</f>
        <v>5.6346063995944586</v>
      </c>
    </row>
    <row r="1634" spans="1:2" x14ac:dyDescent="0.45">
      <c r="A1634" s="50">
        <v>1632</v>
      </c>
      <c r="B1634" s="100">
        <f>'Calcul ET0'!K1648</f>
        <v>6.0522368208247226</v>
      </c>
    </row>
    <row r="1635" spans="1:2" x14ac:dyDescent="0.45">
      <c r="A1635" s="50">
        <v>1633</v>
      </c>
      <c r="B1635" s="100">
        <f>'Calcul ET0'!K1649</f>
        <v>5.8288563737225614</v>
      </c>
    </row>
    <row r="1636" spans="1:2" x14ac:dyDescent="0.45">
      <c r="A1636" s="62">
        <v>1634</v>
      </c>
      <c r="B1636" s="100">
        <f>'Calcul ET0'!K1650</f>
        <v>5.8497318968838554</v>
      </c>
    </row>
    <row r="1637" spans="1:2" x14ac:dyDescent="0.45">
      <c r="A1637" s="50">
        <v>1635</v>
      </c>
      <c r="B1637" s="100">
        <f>'Calcul ET0'!K1651</f>
        <v>5.5899821531056304</v>
      </c>
    </row>
    <row r="1638" spans="1:2" x14ac:dyDescent="0.45">
      <c r="A1638" s="50">
        <v>1636</v>
      </c>
      <c r="B1638" s="100">
        <f>'Calcul ET0'!K1652</f>
        <v>5.8199339401654564</v>
      </c>
    </row>
    <row r="1639" spans="1:2" x14ac:dyDescent="0.45">
      <c r="A1639" s="62">
        <v>1637</v>
      </c>
      <c r="B1639" s="100">
        <f>'Calcul ET0'!K1653</f>
        <v>4.309031775984983</v>
      </c>
    </row>
    <row r="1640" spans="1:2" x14ac:dyDescent="0.45">
      <c r="A1640" s="50">
        <v>1638</v>
      </c>
      <c r="B1640" s="100">
        <f>'Calcul ET0'!K1654</f>
        <v>5.9377580588380523</v>
      </c>
    </row>
    <row r="1641" spans="1:2" x14ac:dyDescent="0.45">
      <c r="A1641" s="50">
        <v>1639</v>
      </c>
      <c r="B1641" s="100">
        <f>'Calcul ET0'!K1655</f>
        <v>6.4412782538610536</v>
      </c>
    </row>
    <row r="1642" spans="1:2" x14ac:dyDescent="0.45">
      <c r="A1642" s="62">
        <v>1640</v>
      </c>
      <c r="B1642" s="100">
        <f>'Calcul ET0'!K1656</f>
        <v>6.4324649608627098</v>
      </c>
    </row>
    <row r="1643" spans="1:2" x14ac:dyDescent="0.45">
      <c r="A1643" s="50">
        <v>1641</v>
      </c>
      <c r="B1643" s="100">
        <f>'Calcul ET0'!K1657</f>
        <v>4.5263332688060514</v>
      </c>
    </row>
    <row r="1644" spans="1:2" x14ac:dyDescent="0.45">
      <c r="A1644" s="50">
        <v>1642</v>
      </c>
      <c r="B1644" s="100">
        <f>'Calcul ET0'!K1658</f>
        <v>4.855903642399138</v>
      </c>
    </row>
    <row r="1645" spans="1:2" x14ac:dyDescent="0.45">
      <c r="A1645" s="62">
        <v>1643</v>
      </c>
      <c r="B1645" s="100">
        <f>'Calcul ET0'!K1659</f>
        <v>4.4268978936660481</v>
      </c>
    </row>
    <row r="1646" spans="1:2" x14ac:dyDescent="0.45">
      <c r="A1646" s="50">
        <v>1644</v>
      </c>
      <c r="B1646" s="100">
        <f>'Calcul ET0'!K1660</f>
        <v>4.9356432233918222</v>
      </c>
    </row>
    <row r="1647" spans="1:2" x14ac:dyDescent="0.45">
      <c r="A1647" s="50">
        <v>1645</v>
      </c>
      <c r="B1647" s="100">
        <f>'Calcul ET0'!K1661</f>
        <v>4.377613052689898</v>
      </c>
    </row>
    <row r="1648" spans="1:2" x14ac:dyDescent="0.45">
      <c r="A1648" s="62">
        <v>1646</v>
      </c>
      <c r="B1648" s="100">
        <f>'Calcul ET0'!K1662</f>
        <v>4.5573444993535075</v>
      </c>
    </row>
    <row r="1649" spans="1:2" x14ac:dyDescent="0.45">
      <c r="A1649" s="50">
        <v>1647</v>
      </c>
      <c r="B1649" s="100">
        <f>'Calcul ET0'!K1663</f>
        <v>3.799114730757597</v>
      </c>
    </row>
    <row r="1650" spans="1:2" x14ac:dyDescent="0.45">
      <c r="A1650" s="50">
        <v>1648</v>
      </c>
      <c r="B1650" s="100">
        <f>'Calcul ET0'!K1664</f>
        <v>3.4637619758074978</v>
      </c>
    </row>
    <row r="1651" spans="1:2" x14ac:dyDescent="0.45">
      <c r="A1651" s="62">
        <v>1649</v>
      </c>
      <c r="B1651" s="100">
        <f>'Calcul ET0'!K1665</f>
        <v>4.7770872714760833</v>
      </c>
    </row>
    <row r="1652" spans="1:2" x14ac:dyDescent="0.45">
      <c r="A1652" s="50">
        <v>1650</v>
      </c>
      <c r="B1652" s="100">
        <f>'Calcul ET0'!K1666</f>
        <v>6.2558206543859551</v>
      </c>
    </row>
    <row r="1653" spans="1:2" x14ac:dyDescent="0.45">
      <c r="A1653" s="50">
        <v>1651</v>
      </c>
      <c r="B1653" s="100">
        <f>'Calcul ET0'!K1667</f>
        <v>4.3518583988508635</v>
      </c>
    </row>
    <row r="1654" spans="1:2" x14ac:dyDescent="0.45">
      <c r="A1654" s="62">
        <v>1652</v>
      </c>
      <c r="B1654" s="100">
        <f>'Calcul ET0'!K1668</f>
        <v>4.4868023180001488</v>
      </c>
    </row>
    <row r="1655" spans="1:2" x14ac:dyDescent="0.45">
      <c r="A1655" s="50">
        <v>1653</v>
      </c>
      <c r="B1655" s="100">
        <f>'Calcul ET0'!K1669</f>
        <v>4.5413275017513381</v>
      </c>
    </row>
    <row r="1656" spans="1:2" x14ac:dyDescent="0.45">
      <c r="A1656" s="50">
        <v>1654</v>
      </c>
      <c r="B1656" s="100">
        <f>'Calcul ET0'!K1670</f>
        <v>4.5925320205075488</v>
      </c>
    </row>
    <row r="1657" spans="1:2" x14ac:dyDescent="0.45">
      <c r="A1657" s="62">
        <v>1655</v>
      </c>
      <c r="B1657" s="100">
        <f>'Calcul ET0'!K1671</f>
        <v>4.2333246096657406</v>
      </c>
    </row>
    <row r="1658" spans="1:2" x14ac:dyDescent="0.45">
      <c r="A1658" s="50">
        <v>1656</v>
      </c>
      <c r="B1658" s="100">
        <f>'Calcul ET0'!K1672</f>
        <v>3.8961908020253313</v>
      </c>
    </row>
    <row r="1659" spans="1:2" x14ac:dyDescent="0.45">
      <c r="A1659" s="50">
        <v>1657</v>
      </c>
      <c r="B1659" s="100">
        <f>'Calcul ET0'!K1673</f>
        <v>4.0658925676786248</v>
      </c>
    </row>
    <row r="1660" spans="1:2" x14ac:dyDescent="0.45">
      <c r="A1660" s="62">
        <v>1658</v>
      </c>
      <c r="B1660" s="100">
        <f>'Calcul ET0'!K1674</f>
        <v>3.9224608920582598</v>
      </c>
    </row>
    <row r="1661" spans="1:2" x14ac:dyDescent="0.45">
      <c r="A1661" s="50">
        <v>1659</v>
      </c>
      <c r="B1661" s="100">
        <f>'Calcul ET0'!K1675</f>
        <v>4.0865489167846709</v>
      </c>
    </row>
    <row r="1662" spans="1:2" x14ac:dyDescent="0.45">
      <c r="A1662" s="50">
        <v>1660</v>
      </c>
      <c r="B1662" s="100">
        <f>'Calcul ET0'!K1676</f>
        <v>4.3296163583017275</v>
      </c>
    </row>
    <row r="1663" spans="1:2" x14ac:dyDescent="0.45">
      <c r="A1663" s="62">
        <v>1661</v>
      </c>
      <c r="B1663" s="100">
        <f>'Calcul ET0'!K1677</f>
        <v>4.088793265081696</v>
      </c>
    </row>
    <row r="1664" spans="1:2" x14ac:dyDescent="0.45">
      <c r="A1664" s="50">
        <v>1662</v>
      </c>
      <c r="B1664" s="100">
        <f>'Calcul ET0'!K1678</f>
        <v>3.9992133076499208</v>
      </c>
    </row>
    <row r="1665" spans="1:2" x14ac:dyDescent="0.45">
      <c r="A1665" s="50">
        <v>1663</v>
      </c>
      <c r="B1665" s="100">
        <f>'Calcul ET0'!K1679</f>
        <v>4.2495609299358534</v>
      </c>
    </row>
    <row r="1666" spans="1:2" x14ac:dyDescent="0.45">
      <c r="A1666" s="62">
        <v>1664</v>
      </c>
      <c r="B1666" s="100">
        <f>'Calcul ET0'!K1680</f>
        <v>4.8108911795322618</v>
      </c>
    </row>
    <row r="1667" spans="1:2" x14ac:dyDescent="0.45">
      <c r="A1667" s="50">
        <v>1665</v>
      </c>
      <c r="B1667" s="100">
        <f>'Calcul ET0'!K1681</f>
        <v>4.38150545067076</v>
      </c>
    </row>
    <row r="1668" spans="1:2" x14ac:dyDescent="0.45">
      <c r="A1668" s="50">
        <v>1666</v>
      </c>
      <c r="B1668" s="100">
        <f>'Calcul ET0'!K1682</f>
        <v>4.1789823854111914</v>
      </c>
    </row>
    <row r="1669" spans="1:2" x14ac:dyDescent="0.45">
      <c r="A1669" s="62">
        <v>1667</v>
      </c>
      <c r="B1669" s="100">
        <f>'Calcul ET0'!K1683</f>
        <v>2.8669437662969877</v>
      </c>
    </row>
    <row r="1670" spans="1:2" x14ac:dyDescent="0.45">
      <c r="A1670" s="50">
        <v>1668</v>
      </c>
      <c r="B1670" s="100">
        <f>'Calcul ET0'!K1684</f>
        <v>3.8567451581020298</v>
      </c>
    </row>
    <row r="1671" spans="1:2" x14ac:dyDescent="0.45">
      <c r="A1671" s="50">
        <v>1669</v>
      </c>
      <c r="B1671" s="100">
        <f>'Calcul ET0'!K1685</f>
        <v>3.974999334034115</v>
      </c>
    </row>
    <row r="1672" spans="1:2" x14ac:dyDescent="0.45">
      <c r="A1672" s="62">
        <v>1670</v>
      </c>
      <c r="B1672" s="100">
        <f>'Calcul ET0'!K1686</f>
        <v>4.8772786024395121</v>
      </c>
    </row>
    <row r="1673" spans="1:2" x14ac:dyDescent="0.45">
      <c r="A1673" s="50">
        <v>1671</v>
      </c>
      <c r="B1673" s="100">
        <f>'Calcul ET0'!K1687</f>
        <v>5.1411341012707288</v>
      </c>
    </row>
    <row r="1674" spans="1:2" x14ac:dyDescent="0.45">
      <c r="A1674" s="50">
        <v>1672</v>
      </c>
      <c r="B1674" s="100">
        <f>'Calcul ET0'!K1688</f>
        <v>5.0107989490107405</v>
      </c>
    </row>
    <row r="1675" spans="1:2" x14ac:dyDescent="0.45">
      <c r="A1675" s="62">
        <v>1673</v>
      </c>
      <c r="B1675" s="100">
        <f>'Calcul ET0'!K1689</f>
        <v>3.4722906009348855</v>
      </c>
    </row>
    <row r="1676" spans="1:2" x14ac:dyDescent="0.45">
      <c r="A1676" s="50">
        <v>1674</v>
      </c>
      <c r="B1676" s="100">
        <f>'Calcul ET0'!K1690</f>
        <v>3.3463493549268728</v>
      </c>
    </row>
    <row r="1677" spans="1:2" x14ac:dyDescent="0.45">
      <c r="A1677" s="50">
        <v>1675</v>
      </c>
      <c r="B1677" s="100">
        <f>'Calcul ET0'!K1691</f>
        <v>3.1976121500866048</v>
      </c>
    </row>
    <row r="1678" spans="1:2" x14ac:dyDescent="0.45">
      <c r="A1678" s="62">
        <v>1676</v>
      </c>
      <c r="B1678" s="100">
        <f>'Calcul ET0'!K1692</f>
        <v>3.7222221481697559</v>
      </c>
    </row>
    <row r="1679" spans="1:2" x14ac:dyDescent="0.45">
      <c r="A1679" s="50">
        <v>1677</v>
      </c>
      <c r="B1679" s="100">
        <f>'Calcul ET0'!K1693</f>
        <v>3.67096360072737</v>
      </c>
    </row>
    <row r="1680" spans="1:2" x14ac:dyDescent="0.45">
      <c r="A1680" s="50">
        <v>1678</v>
      </c>
      <c r="B1680" s="100">
        <f>'Calcul ET0'!K1694</f>
        <v>3.8451945674875581</v>
      </c>
    </row>
    <row r="1681" spans="1:2" x14ac:dyDescent="0.45">
      <c r="A1681" s="62">
        <v>1679</v>
      </c>
      <c r="B1681" s="100">
        <f>'Calcul ET0'!K1695</f>
        <v>3.9491269810270953</v>
      </c>
    </row>
    <row r="1682" spans="1:2" x14ac:dyDescent="0.45">
      <c r="A1682" s="50">
        <v>1680</v>
      </c>
      <c r="B1682" s="100">
        <f>'Calcul ET0'!K1696</f>
        <v>3.1324645019386366</v>
      </c>
    </row>
    <row r="1683" spans="1:2" x14ac:dyDescent="0.45">
      <c r="A1683" s="50">
        <v>1681</v>
      </c>
      <c r="B1683" s="100">
        <f>'Calcul ET0'!K1697</f>
        <v>3.7084673736726268</v>
      </c>
    </row>
    <row r="1684" spans="1:2" x14ac:dyDescent="0.45">
      <c r="A1684" s="62">
        <v>1682</v>
      </c>
      <c r="B1684" s="100">
        <f>'Calcul ET0'!K1698</f>
        <v>4.1627790565006961</v>
      </c>
    </row>
    <row r="1685" spans="1:2" x14ac:dyDescent="0.45">
      <c r="A1685" s="50">
        <v>1683</v>
      </c>
      <c r="B1685" s="100">
        <f>'Calcul ET0'!K1699</f>
        <v>4.3678665280993796</v>
      </c>
    </row>
    <row r="1686" spans="1:2" x14ac:dyDescent="0.45">
      <c r="A1686" s="50">
        <v>1684</v>
      </c>
      <c r="B1686" s="100">
        <f>'Calcul ET0'!K1700</f>
        <v>4.3596984078159968</v>
      </c>
    </row>
    <row r="1687" spans="1:2" x14ac:dyDescent="0.45">
      <c r="A1687" s="62">
        <v>1685</v>
      </c>
      <c r="B1687" s="100">
        <f>'Calcul ET0'!K1701</f>
        <v>4.1651644238795695</v>
      </c>
    </row>
    <row r="1688" spans="1:2" x14ac:dyDescent="0.45">
      <c r="A1688" s="50">
        <v>1686</v>
      </c>
      <c r="B1688" s="100">
        <f>'Calcul ET0'!K1702</f>
        <v>2.5347800867398327</v>
      </c>
    </row>
    <row r="1689" spans="1:2" x14ac:dyDescent="0.45">
      <c r="A1689" s="50">
        <v>1687</v>
      </c>
      <c r="B1689" s="100">
        <f>'Calcul ET0'!K1703</f>
        <v>2.8823834620193614</v>
      </c>
    </row>
    <row r="1690" spans="1:2" x14ac:dyDescent="0.45">
      <c r="A1690" s="62">
        <v>1688</v>
      </c>
      <c r="B1690" s="100">
        <f>'Calcul ET0'!K1704</f>
        <v>2.9258282845479711</v>
      </c>
    </row>
    <row r="1691" spans="1:2" x14ac:dyDescent="0.45">
      <c r="A1691" s="50">
        <v>1689</v>
      </c>
      <c r="B1691" s="100">
        <f>'Calcul ET0'!K1705</f>
        <v>2.8747452073641058</v>
      </c>
    </row>
    <row r="1692" spans="1:2" x14ac:dyDescent="0.45">
      <c r="A1692" s="50">
        <v>1690</v>
      </c>
      <c r="B1692" s="100">
        <f>'Calcul ET0'!K1706</f>
        <v>2.8043348650438253</v>
      </c>
    </row>
    <row r="1693" spans="1:2" x14ac:dyDescent="0.45">
      <c r="A1693" s="62">
        <v>1691</v>
      </c>
      <c r="B1693" s="100">
        <f>'Calcul ET0'!K1707</f>
        <v>2.6081383104473463</v>
      </c>
    </row>
    <row r="1694" spans="1:2" x14ac:dyDescent="0.45">
      <c r="A1694" s="50">
        <v>1692</v>
      </c>
      <c r="B1694" s="100">
        <f>'Calcul ET0'!K1708</f>
        <v>2.1322242932923943</v>
      </c>
    </row>
    <row r="1695" spans="1:2" x14ac:dyDescent="0.45">
      <c r="A1695" s="50">
        <v>1693</v>
      </c>
      <c r="B1695" s="100">
        <f>'Calcul ET0'!K1709</f>
        <v>2.6110501709808109</v>
      </c>
    </row>
    <row r="1696" spans="1:2" x14ac:dyDescent="0.45">
      <c r="A1696" s="62">
        <v>1694</v>
      </c>
      <c r="B1696" s="100">
        <f>'Calcul ET0'!K1710</f>
        <v>1.6146564768816078</v>
      </c>
    </row>
    <row r="1697" spans="1:2" x14ac:dyDescent="0.45">
      <c r="A1697" s="50">
        <v>1695</v>
      </c>
      <c r="B1697" s="100">
        <f>'Calcul ET0'!K1711</f>
        <v>2.1839148525326562</v>
      </c>
    </row>
    <row r="1698" spans="1:2" x14ac:dyDescent="0.45">
      <c r="A1698" s="50">
        <v>1696</v>
      </c>
      <c r="B1698" s="100">
        <f>'Calcul ET0'!K1712</f>
        <v>2.072113167683808</v>
      </c>
    </row>
    <row r="1699" spans="1:2" x14ac:dyDescent="0.45">
      <c r="A1699" s="62">
        <v>1697</v>
      </c>
      <c r="B1699" s="100">
        <f>'Calcul ET0'!K1713</f>
        <v>1.6700328273867624</v>
      </c>
    </row>
    <row r="1700" spans="1:2" x14ac:dyDescent="0.45">
      <c r="A1700" s="50">
        <v>1698</v>
      </c>
      <c r="B1700" s="100">
        <f>'Calcul ET0'!K1714</f>
        <v>2.0138196684101888</v>
      </c>
    </row>
    <row r="1701" spans="1:2" x14ac:dyDescent="0.45">
      <c r="A1701" s="50">
        <v>1699</v>
      </c>
      <c r="B1701" s="100">
        <f>'Calcul ET0'!K1715</f>
        <v>1.8684904025030218</v>
      </c>
    </row>
    <row r="1702" spans="1:2" x14ac:dyDescent="0.45">
      <c r="A1702" s="62">
        <v>1700</v>
      </c>
      <c r="B1702" s="100">
        <f>'Calcul ET0'!K1716</f>
        <v>2.0234626386987502</v>
      </c>
    </row>
    <row r="1703" spans="1:2" x14ac:dyDescent="0.45">
      <c r="A1703" s="50">
        <v>1701</v>
      </c>
      <c r="B1703" s="100">
        <f>'Calcul ET0'!K1717</f>
        <v>2.3862816332107295</v>
      </c>
    </row>
    <row r="1704" spans="1:2" x14ac:dyDescent="0.45">
      <c r="A1704" s="50">
        <v>1702</v>
      </c>
      <c r="B1704" s="100">
        <f>'Calcul ET0'!K1718</f>
        <v>2.6764741371328125</v>
      </c>
    </row>
    <row r="1705" spans="1:2" x14ac:dyDescent="0.45">
      <c r="A1705" s="62">
        <v>1703</v>
      </c>
      <c r="B1705" s="100">
        <f>'Calcul ET0'!K1719</f>
        <v>2.4952088449878009</v>
      </c>
    </row>
    <row r="1706" spans="1:2" x14ac:dyDescent="0.45">
      <c r="A1706" s="50">
        <v>1704</v>
      </c>
      <c r="B1706" s="100">
        <f>'Calcul ET0'!K1720</f>
        <v>2.6370080102052871</v>
      </c>
    </row>
    <row r="1707" spans="1:2" x14ac:dyDescent="0.45">
      <c r="A1707" s="50">
        <v>1705</v>
      </c>
      <c r="B1707" s="100">
        <f>'Calcul ET0'!K1721</f>
        <v>2.5271171806778843</v>
      </c>
    </row>
    <row r="1708" spans="1:2" x14ac:dyDescent="0.45">
      <c r="A1708" s="62">
        <v>1706</v>
      </c>
      <c r="B1708" s="100">
        <f>'Calcul ET0'!K1722</f>
        <v>1.8232666427126454</v>
      </c>
    </row>
    <row r="1709" spans="1:2" x14ac:dyDescent="0.45">
      <c r="A1709" s="50">
        <v>1707</v>
      </c>
      <c r="B1709" s="100">
        <f>'Calcul ET0'!K1723</f>
        <v>2.3756986339253743</v>
      </c>
    </row>
    <row r="1710" spans="1:2" x14ac:dyDescent="0.45">
      <c r="A1710" s="50">
        <v>1708</v>
      </c>
      <c r="B1710" s="100">
        <f>'Calcul ET0'!K1724</f>
        <v>1.43924362575926</v>
      </c>
    </row>
    <row r="1711" spans="1:2" x14ac:dyDescent="0.45">
      <c r="A1711" s="62">
        <v>1709</v>
      </c>
      <c r="B1711" s="100">
        <f>'Calcul ET0'!K1725</f>
        <v>1.6934122080804117</v>
      </c>
    </row>
    <row r="1712" spans="1:2" x14ac:dyDescent="0.45">
      <c r="A1712" s="50">
        <v>1710</v>
      </c>
      <c r="B1712" s="100">
        <f>'Calcul ET0'!K1726</f>
        <v>1.4517569582108476</v>
      </c>
    </row>
    <row r="1713" spans="1:2" x14ac:dyDescent="0.45">
      <c r="A1713" s="50">
        <v>1711</v>
      </c>
      <c r="B1713" s="100">
        <f>'Calcul ET0'!K1727</f>
        <v>1.6288453096519131</v>
      </c>
    </row>
    <row r="1714" spans="1:2" x14ac:dyDescent="0.45">
      <c r="A1714" s="62">
        <v>1712</v>
      </c>
      <c r="B1714" s="100">
        <f>'Calcul ET0'!K1728</f>
        <v>1.5293093346307163</v>
      </c>
    </row>
    <row r="1715" spans="1:2" x14ac:dyDescent="0.45">
      <c r="A1715" s="50">
        <v>1713</v>
      </c>
      <c r="B1715" s="100">
        <f>'Calcul ET0'!K1729</f>
        <v>1.7135640284734703</v>
      </c>
    </row>
    <row r="1716" spans="1:2" x14ac:dyDescent="0.45">
      <c r="A1716" s="50">
        <v>1714</v>
      </c>
      <c r="B1716" s="100">
        <f>'Calcul ET0'!K1730</f>
        <v>1.3841583910522257</v>
      </c>
    </row>
    <row r="1717" spans="1:2" x14ac:dyDescent="0.45">
      <c r="A1717" s="62">
        <v>1715</v>
      </c>
      <c r="B1717" s="100">
        <f>'Calcul ET0'!K1731</f>
        <v>1.476876939576184</v>
      </c>
    </row>
    <row r="1718" spans="1:2" x14ac:dyDescent="0.45">
      <c r="A1718" s="50">
        <v>1716</v>
      </c>
      <c r="B1718" s="100">
        <f>'Calcul ET0'!K1732</f>
        <v>1.49575981918963</v>
      </c>
    </row>
    <row r="1719" spans="1:2" x14ac:dyDescent="0.45">
      <c r="A1719" s="50">
        <v>1717</v>
      </c>
      <c r="B1719" s="100">
        <f>'Calcul ET0'!K1733</f>
        <v>1.489088531581126</v>
      </c>
    </row>
    <row r="1720" spans="1:2" x14ac:dyDescent="0.45">
      <c r="A1720" s="62">
        <v>1718</v>
      </c>
      <c r="B1720" s="100">
        <f>'Calcul ET0'!K1734</f>
        <v>1.4575785600678857</v>
      </c>
    </row>
    <row r="1721" spans="1:2" x14ac:dyDescent="0.45">
      <c r="A1721" s="50">
        <v>1719</v>
      </c>
      <c r="B1721" s="100">
        <f>'Calcul ET0'!K1735</f>
        <v>1.4748590014971392</v>
      </c>
    </row>
    <row r="1722" spans="1:2" x14ac:dyDescent="0.45">
      <c r="A1722" s="50">
        <v>1720</v>
      </c>
      <c r="B1722" s="100">
        <f>'Calcul ET0'!K1736</f>
        <v>1.3477177999796757</v>
      </c>
    </row>
    <row r="1723" spans="1:2" x14ac:dyDescent="0.45">
      <c r="A1723" s="62">
        <v>1721</v>
      </c>
      <c r="B1723" s="100">
        <f>'Calcul ET0'!K1737</f>
        <v>0.99754189275548721</v>
      </c>
    </row>
    <row r="1724" spans="1:2" x14ac:dyDescent="0.45">
      <c r="A1724" s="50">
        <v>1722</v>
      </c>
      <c r="B1724" s="100">
        <f>'Calcul ET0'!K1738</f>
        <v>0.8855768224906635</v>
      </c>
    </row>
    <row r="1725" spans="1:2" x14ac:dyDescent="0.45">
      <c r="A1725" s="50">
        <v>1723</v>
      </c>
      <c r="B1725" s="100">
        <f>'Calcul ET0'!K1739</f>
        <v>1.0281584480035297</v>
      </c>
    </row>
    <row r="1726" spans="1:2" x14ac:dyDescent="0.45">
      <c r="A1726" s="62">
        <v>1724</v>
      </c>
      <c r="B1726" s="100">
        <f>'Calcul ET0'!K1740</f>
        <v>1.0500288204175463</v>
      </c>
    </row>
    <row r="1727" spans="1:2" x14ac:dyDescent="0.45">
      <c r="A1727" s="50">
        <v>1725</v>
      </c>
      <c r="B1727" s="100">
        <f>'Calcul ET0'!K1741</f>
        <v>0.79803081163049139</v>
      </c>
    </row>
    <row r="1728" spans="1:2" x14ac:dyDescent="0.45">
      <c r="A1728" s="50">
        <v>1726</v>
      </c>
      <c r="B1728" s="100">
        <f>'Calcul ET0'!K1742</f>
        <v>1.0512007587435086</v>
      </c>
    </row>
    <row r="1729" spans="1:2" x14ac:dyDescent="0.45">
      <c r="A1729" s="62">
        <v>1727</v>
      </c>
      <c r="B1729" s="100">
        <f>'Calcul ET0'!K1743</f>
        <v>1.0374369049119532</v>
      </c>
    </row>
    <row r="1730" spans="1:2" x14ac:dyDescent="0.45">
      <c r="A1730" s="50">
        <v>1728</v>
      </c>
      <c r="B1730" s="100">
        <f>'Calcul ET0'!K1744</f>
        <v>1.1749059476716088</v>
      </c>
    </row>
    <row r="1731" spans="1:2" x14ac:dyDescent="0.45">
      <c r="A1731" s="50">
        <v>1729</v>
      </c>
      <c r="B1731" s="100">
        <f>'Calcul ET0'!K1745</f>
        <v>1.044297661054707</v>
      </c>
    </row>
    <row r="1732" spans="1:2" x14ac:dyDescent="0.45">
      <c r="A1732" s="62">
        <v>1730</v>
      </c>
      <c r="B1732" s="100">
        <f>'Calcul ET0'!K1746</f>
        <v>1.1222368178435864</v>
      </c>
    </row>
    <row r="1733" spans="1:2" x14ac:dyDescent="0.45">
      <c r="A1733" s="50">
        <v>1731</v>
      </c>
      <c r="B1733" s="100">
        <f>'Calcul ET0'!K1747</f>
        <v>1.0470582491961449</v>
      </c>
    </row>
    <row r="1734" spans="1:2" x14ac:dyDescent="0.45">
      <c r="A1734" s="50">
        <v>1732</v>
      </c>
      <c r="B1734" s="100">
        <f>'Calcul ET0'!K1748</f>
        <v>1.4298663148068718</v>
      </c>
    </row>
    <row r="1735" spans="1:2" x14ac:dyDescent="0.45">
      <c r="A1735" s="62">
        <v>1733</v>
      </c>
      <c r="B1735" s="100">
        <f>'Calcul ET0'!K1749</f>
        <v>1.3737498402329356</v>
      </c>
    </row>
    <row r="1736" spans="1:2" x14ac:dyDescent="0.45">
      <c r="A1736" s="50">
        <v>1734</v>
      </c>
      <c r="B1736" s="100">
        <f>'Calcul ET0'!K1750</f>
        <v>1.1354700852115331</v>
      </c>
    </row>
    <row r="1737" spans="1:2" x14ac:dyDescent="0.45">
      <c r="A1737" s="50">
        <v>1735</v>
      </c>
      <c r="B1737" s="100">
        <f>'Calcul ET0'!K1751</f>
        <v>0.89172379885325237</v>
      </c>
    </row>
    <row r="1738" spans="1:2" x14ac:dyDescent="0.45">
      <c r="A1738" s="62">
        <v>1736</v>
      </c>
      <c r="B1738" s="100">
        <f>'Calcul ET0'!K1752</f>
        <v>1.0725327438161694</v>
      </c>
    </row>
    <row r="1739" spans="1:2" x14ac:dyDescent="0.45">
      <c r="A1739" s="50">
        <v>1737</v>
      </c>
      <c r="B1739" s="100">
        <f>'Calcul ET0'!K1753</f>
        <v>0.96431677045885988</v>
      </c>
    </row>
    <row r="1740" spans="1:2" x14ac:dyDescent="0.45">
      <c r="A1740" s="50">
        <v>1738</v>
      </c>
      <c r="B1740" s="100">
        <f>'Calcul ET0'!K1754</f>
        <v>1.1338520437249167</v>
      </c>
    </row>
    <row r="1741" spans="1:2" x14ac:dyDescent="0.45">
      <c r="A1741" s="62">
        <v>1739</v>
      </c>
      <c r="B1741" s="100">
        <f>'Calcul ET0'!K1755</f>
        <v>0.66867560005771487</v>
      </c>
    </row>
    <row r="1742" spans="1:2" x14ac:dyDescent="0.45">
      <c r="A1742" s="50">
        <v>1740</v>
      </c>
      <c r="B1742" s="100">
        <f>'Calcul ET0'!K1756</f>
        <v>0.55983727955691509</v>
      </c>
    </row>
    <row r="1743" spans="1:2" ht="14.65" thickBot="1" x14ac:dyDescent="0.5">
      <c r="A1743" s="51">
        <v>1741</v>
      </c>
      <c r="B1743" s="101">
        <f>'Calcul ET0'!K1757</f>
        <v>0.63077881405004033</v>
      </c>
    </row>
  </sheetData>
  <mergeCells count="1">
    <mergeCell ref="A1:A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759"/>
  <sheetViews>
    <sheetView topLeftCell="A13" workbookViewId="0">
      <selection activeCell="C21" sqref="C21:C1759"/>
    </sheetView>
  </sheetViews>
  <sheetFormatPr defaultColWidth="10.6640625" defaultRowHeight="14.25" x14ac:dyDescent="0.45"/>
  <cols>
    <col min="1" max="16384" width="10.6640625" style="11"/>
  </cols>
  <sheetData>
    <row r="1" spans="1:2" x14ac:dyDescent="0.45">
      <c r="A1" s="11" t="s">
        <v>87</v>
      </c>
    </row>
    <row r="2" spans="1:2" x14ac:dyDescent="0.45">
      <c r="A2" s="11" t="s">
        <v>73</v>
      </c>
      <c r="B2" s="11" t="s">
        <v>74</v>
      </c>
    </row>
    <row r="3" spans="1:2" x14ac:dyDescent="0.45">
      <c r="A3" s="11" t="s">
        <v>75</v>
      </c>
      <c r="B3" s="11" t="s">
        <v>76</v>
      </c>
    </row>
    <row r="4" spans="1:2" x14ac:dyDescent="0.45">
      <c r="A4" s="11" t="s">
        <v>77</v>
      </c>
      <c r="B4" s="11" t="s">
        <v>78</v>
      </c>
    </row>
    <row r="5" spans="1:2" x14ac:dyDescent="0.45">
      <c r="A5" s="11" t="s">
        <v>79</v>
      </c>
    </row>
    <row r="9" spans="1:2" x14ac:dyDescent="0.45">
      <c r="A9" s="11" t="s">
        <v>80</v>
      </c>
      <c r="B9" s="11" t="s">
        <v>81</v>
      </c>
    </row>
    <row r="10" spans="1:2" x14ac:dyDescent="0.45">
      <c r="A10" s="11" t="s">
        <v>82</v>
      </c>
      <c r="B10" s="11" t="s">
        <v>83</v>
      </c>
    </row>
    <row r="11" spans="1:2" x14ac:dyDescent="0.45">
      <c r="A11" s="11" t="s">
        <v>84</v>
      </c>
      <c r="B11" s="11" t="s">
        <v>85</v>
      </c>
    </row>
    <row r="12" spans="1:2" x14ac:dyDescent="0.45">
      <c r="A12" s="11" t="s">
        <v>77</v>
      </c>
      <c r="B12" s="11" t="s">
        <v>86</v>
      </c>
    </row>
    <row r="16" spans="1:2" ht="14.65" thickBot="1" x14ac:dyDescent="0.5"/>
    <row r="17" spans="1:3" x14ac:dyDescent="0.45">
      <c r="A17" s="158" t="s">
        <v>69</v>
      </c>
      <c r="B17" s="155" t="s">
        <v>72</v>
      </c>
      <c r="C17" s="84" t="s">
        <v>89</v>
      </c>
    </row>
    <row r="18" spans="1:3" ht="14.65" thickBot="1" x14ac:dyDescent="0.5">
      <c r="A18" s="181"/>
      <c r="B18" s="84" t="s">
        <v>18</v>
      </c>
      <c r="C18" s="84" t="s">
        <v>88</v>
      </c>
    </row>
    <row r="19" spans="1:3" x14ac:dyDescent="0.45">
      <c r="A19" s="99">
        <v>1</v>
      </c>
      <c r="B19" s="98">
        <f>(('Calcul Rn'!W11)*(1-0.05)-14)/20</f>
        <v>-0.46689052625476607</v>
      </c>
      <c r="C19" s="11">
        <f>('Calcul ET0'!G17)+B19*('Calcul Es et Ea'!C10-'Calcul Es et Ea'!D10)/2</f>
        <v>4.7196396578635262</v>
      </c>
    </row>
    <row r="20" spans="1:3" x14ac:dyDescent="0.45">
      <c r="A20" s="62">
        <v>2</v>
      </c>
      <c r="B20" s="98">
        <f>(('Calcul Rn'!W12)*(1-0.05)-14)/20</f>
        <v>-0.36200515483847368</v>
      </c>
      <c r="C20" s="11">
        <f>('Calcul ET0'!G18)+B20*('Calcul Es et Ea'!C11-'Calcul Es et Ea'!D11)/2</f>
        <v>3.4042375634688851</v>
      </c>
    </row>
    <row r="21" spans="1:3" x14ac:dyDescent="0.45">
      <c r="A21" s="50">
        <v>3</v>
      </c>
      <c r="B21" s="98">
        <f>(('Calcul Rn'!W13)*(1-0.05)-14)/20</f>
        <v>-0.51310597878949993</v>
      </c>
      <c r="C21" s="11">
        <f>('Calcul ET0'!G19)+B21*('Calcul Es et Ea'!C12-'Calcul Es et Ea'!D12)/2</f>
        <v>2.458269360199183</v>
      </c>
    </row>
    <row r="22" spans="1:3" x14ac:dyDescent="0.45">
      <c r="A22" s="50">
        <v>4</v>
      </c>
      <c r="B22" s="98">
        <f>(('Calcul Rn'!W14)*(1-0.05)-14)/20</f>
        <v>-0.56609046485428871</v>
      </c>
      <c r="C22" s="11">
        <f>('Calcul ET0'!G20)+B22*('Calcul Es et Ea'!C13-'Calcul Es et Ea'!D13)/2</f>
        <v>3.2720330391030998</v>
      </c>
    </row>
    <row r="23" spans="1:3" x14ac:dyDescent="0.45">
      <c r="A23" s="62">
        <v>5</v>
      </c>
      <c r="B23" s="98">
        <f>(('Calcul Rn'!W15)*(1-0.05)-14)/20</f>
        <v>-0.37604255362193278</v>
      </c>
      <c r="C23" s="11">
        <f>('Calcul ET0'!G21)+B23*('Calcul Es et Ea'!C14-'Calcul Es et Ea'!D14)/2</f>
        <v>1.7068161613587616</v>
      </c>
    </row>
    <row r="24" spans="1:3" x14ac:dyDescent="0.45">
      <c r="A24" s="50">
        <v>6</v>
      </c>
      <c r="B24" s="98">
        <f>(('Calcul Rn'!W16)*(1-0.05)-14)/20</f>
        <v>-0.35593237144002726</v>
      </c>
      <c r="C24" s="11">
        <f>('Calcul ET0'!G22)+B24*('Calcul Es et Ea'!C15-'Calcul Es et Ea'!D15)/2</f>
        <v>1.1652812017533301</v>
      </c>
    </row>
    <row r="25" spans="1:3" x14ac:dyDescent="0.45">
      <c r="A25" s="50">
        <v>7</v>
      </c>
      <c r="B25" s="98">
        <f>(('Calcul Rn'!W17)*(1-0.05)-14)/20</f>
        <v>-0.37379949028298631</v>
      </c>
      <c r="C25" s="11">
        <f>('Calcul ET0'!G23)+B25*('Calcul Es et Ea'!C16-'Calcul Es et Ea'!D16)/2</f>
        <v>2.1669595996198456</v>
      </c>
    </row>
    <row r="26" spans="1:3" x14ac:dyDescent="0.45">
      <c r="A26" s="62">
        <v>8</v>
      </c>
      <c r="B26" s="98">
        <f>(('Calcul Rn'!W18)*(1-0.05)-14)/20</f>
        <v>-0.42854523549184564</v>
      </c>
      <c r="C26" s="11">
        <f>('Calcul ET0'!G24)+B26*('Calcul Es et Ea'!C17-'Calcul Es et Ea'!D17)/2</f>
        <v>0.28010338901711473</v>
      </c>
    </row>
    <row r="27" spans="1:3" x14ac:dyDescent="0.45">
      <c r="A27" s="50">
        <v>9</v>
      </c>
      <c r="B27" s="98">
        <f>(('Calcul Rn'!W19)*(1-0.05)-14)/20</f>
        <v>-0.43577772293401357</v>
      </c>
      <c r="C27" s="11">
        <f>('Calcul ET0'!G25)+B27*('Calcul Es et Ea'!C18-'Calcul Es et Ea'!D18)/2</f>
        <v>-1.7072610611192536</v>
      </c>
    </row>
    <row r="28" spans="1:3" x14ac:dyDescent="0.45">
      <c r="A28" s="50">
        <v>10</v>
      </c>
      <c r="B28" s="98">
        <f>(('Calcul Rn'!W20)*(1-0.05)-14)/20</f>
        <v>-0.28750568792119813</v>
      </c>
      <c r="C28" s="11">
        <f>('Calcul ET0'!G26)+B28*('Calcul Es et Ea'!C19-'Calcul Es et Ea'!D19)/2</f>
        <v>-1.6971202425183769</v>
      </c>
    </row>
    <row r="29" spans="1:3" x14ac:dyDescent="0.45">
      <c r="A29" s="62">
        <v>11</v>
      </c>
      <c r="B29" s="98">
        <f>(('Calcul Rn'!W21)*(1-0.05)-14)/20</f>
        <v>-0.26095544622217143</v>
      </c>
      <c r="C29" s="11">
        <f>('Calcul ET0'!G27)+B29*('Calcul Es et Ea'!C20-'Calcul Es et Ea'!D20)/2</f>
        <v>2.6522430815158771</v>
      </c>
    </row>
    <row r="30" spans="1:3" x14ac:dyDescent="0.45">
      <c r="A30" s="50">
        <v>12</v>
      </c>
      <c r="B30" s="98">
        <f>(('Calcul Rn'!W22)*(1-0.05)-14)/20</f>
        <v>-0.3238479638890337</v>
      </c>
      <c r="C30" s="11">
        <f>('Calcul ET0'!G28)+B30*('Calcul Es et Ea'!C21-'Calcul Es et Ea'!D21)/2</f>
        <v>6.4688510877618484</v>
      </c>
    </row>
    <row r="31" spans="1:3" x14ac:dyDescent="0.45">
      <c r="A31" s="50">
        <v>13</v>
      </c>
      <c r="B31" s="98">
        <f>(('Calcul Rn'!W23)*(1-0.05)-14)/20</f>
        <v>-0.35185078266279057</v>
      </c>
      <c r="C31" s="11">
        <f>('Calcul ET0'!G29)+B31*('Calcul Es et Ea'!C22-'Calcul Es et Ea'!D22)/2</f>
        <v>5.8770977674778964</v>
      </c>
    </row>
    <row r="32" spans="1:3" x14ac:dyDescent="0.45">
      <c r="A32" s="62">
        <v>14</v>
      </c>
      <c r="B32" s="98">
        <f>(('Calcul Rn'!W24)*(1-0.05)-14)/20</f>
        <v>-0.37246369901108134</v>
      </c>
      <c r="C32" s="11">
        <f>('Calcul ET0'!G30)+B32*('Calcul Es et Ea'!C23-'Calcul Es et Ea'!D23)/2</f>
        <v>1.7208680673770458</v>
      </c>
    </row>
    <row r="33" spans="1:3" x14ac:dyDescent="0.45">
      <c r="A33" s="50">
        <v>15</v>
      </c>
      <c r="B33" s="98">
        <f>(('Calcul Rn'!W25)*(1-0.05)-14)/20</f>
        <v>-0.32213533092991525</v>
      </c>
      <c r="C33" s="11">
        <f>('Calcul ET0'!G31)+B33*('Calcul Es et Ea'!C24-'Calcul Es et Ea'!D24)/2</f>
        <v>1.0218806963639986</v>
      </c>
    </row>
    <row r="34" spans="1:3" x14ac:dyDescent="0.45">
      <c r="A34" s="50">
        <v>16</v>
      </c>
      <c r="B34" s="98">
        <f>(('Calcul Rn'!W26)*(1-0.05)-14)/20</f>
        <v>-0.32711621738979751</v>
      </c>
      <c r="C34" s="11">
        <f>('Calcul ET0'!G32)+B34*('Calcul Es et Ea'!C25-'Calcul Es et Ea'!D25)/2</f>
        <v>6.9949285728465274</v>
      </c>
    </row>
    <row r="35" spans="1:3" x14ac:dyDescent="0.45">
      <c r="A35" s="62">
        <v>17</v>
      </c>
      <c r="B35" s="98">
        <f>(('Calcul Rn'!W27)*(1-0.05)-14)/20</f>
        <v>-0.32809313394093631</v>
      </c>
      <c r="C35" s="11">
        <f>('Calcul ET0'!G33)+B35*('Calcul Es et Ea'!C26-'Calcul Es et Ea'!D26)/2</f>
        <v>5.8022516498844245</v>
      </c>
    </row>
    <row r="36" spans="1:3" x14ac:dyDescent="0.45">
      <c r="A36" s="50">
        <v>18</v>
      </c>
      <c r="B36" s="98">
        <f>(('Calcul Rn'!W28)*(1-0.05)-14)/20</f>
        <v>-0.28132030130080221</v>
      </c>
      <c r="C36" s="11">
        <f>('Calcul ET0'!G34)+B36*('Calcul Es et Ea'!C27-'Calcul Es et Ea'!D27)/2</f>
        <v>2.9016078572005402</v>
      </c>
    </row>
    <row r="37" spans="1:3" x14ac:dyDescent="0.45">
      <c r="A37" s="50">
        <v>19</v>
      </c>
      <c r="B37" s="98">
        <f>(('Calcul Rn'!W29)*(1-0.05)-14)/20</f>
        <v>-0.31956545213060067</v>
      </c>
      <c r="C37" s="11">
        <f>('Calcul ET0'!G35)+B37*('Calcul Es et Ea'!C28-'Calcul Es et Ea'!D28)/2</f>
        <v>2.4312465815004707</v>
      </c>
    </row>
    <row r="38" spans="1:3" x14ac:dyDescent="0.45">
      <c r="A38" s="62">
        <v>20</v>
      </c>
      <c r="B38" s="98">
        <f>(('Calcul Rn'!W30)*(1-0.05)-14)/20</f>
        <v>-0.25526436883417808</v>
      </c>
      <c r="C38" s="11">
        <f>('Calcul ET0'!G36)+B38*('Calcul Es et Ea'!C29-'Calcul Es et Ea'!D29)/2</f>
        <v>3.575728391475038</v>
      </c>
    </row>
    <row r="39" spans="1:3" x14ac:dyDescent="0.45">
      <c r="A39" s="50">
        <v>21</v>
      </c>
      <c r="B39" s="98">
        <f>(('Calcul Rn'!W31)*(1-0.05)-14)/20</f>
        <v>-0.26109208670365797</v>
      </c>
      <c r="C39" s="11">
        <f>('Calcul ET0'!G37)+B39*('Calcul Es et Ea'!C30-'Calcul Es et Ea'!D30)/2</f>
        <v>0.75605497785891962</v>
      </c>
    </row>
    <row r="40" spans="1:3" x14ac:dyDescent="0.45">
      <c r="A40" s="50">
        <v>22</v>
      </c>
      <c r="B40" s="98">
        <f>(('Calcul Rn'!W32)*(1-0.05)-14)/20</f>
        <v>-0.23740529365424506</v>
      </c>
      <c r="C40" s="11">
        <f>('Calcul ET0'!G38)+B40*('Calcul Es et Ea'!C31-'Calcul Es et Ea'!D31)/2</f>
        <v>-0.27679966823183544</v>
      </c>
    </row>
    <row r="41" spans="1:3" x14ac:dyDescent="0.45">
      <c r="A41" s="62">
        <v>23</v>
      </c>
      <c r="B41" s="98">
        <f>(('Calcul Rn'!W33)*(1-0.05)-14)/20</f>
        <v>-0.18552411756143411</v>
      </c>
      <c r="C41" s="11">
        <f>('Calcul ET0'!G39)+B41*('Calcul Es et Ea'!C32-'Calcul Es et Ea'!D32)/2</f>
        <v>1.5298990594444364</v>
      </c>
    </row>
    <row r="42" spans="1:3" x14ac:dyDescent="0.45">
      <c r="A42" s="50">
        <v>24</v>
      </c>
      <c r="B42" s="98">
        <f>(('Calcul Rn'!W34)*(1-0.05)-14)/20</f>
        <v>-0.31696589517352186</v>
      </c>
      <c r="C42" s="11">
        <f>('Calcul ET0'!G40)+B42*('Calcul Es et Ea'!C33-'Calcul Es et Ea'!D33)/2</f>
        <v>5.7968749188455506</v>
      </c>
    </row>
    <row r="43" spans="1:3" x14ac:dyDescent="0.45">
      <c r="A43" s="50">
        <v>25</v>
      </c>
      <c r="B43" s="98">
        <f>(('Calcul Rn'!W35)*(1-0.05)-14)/20</f>
        <v>-0.34614818994525454</v>
      </c>
      <c r="C43" s="11">
        <f>('Calcul ET0'!G41)+B43*('Calcul Es et Ea'!C34-'Calcul Es et Ea'!D34)/2</f>
        <v>7.0154633213507687</v>
      </c>
    </row>
    <row r="44" spans="1:3" x14ac:dyDescent="0.45">
      <c r="A44" s="62">
        <v>26</v>
      </c>
      <c r="B44" s="98">
        <f>(('Calcul Rn'!W36)*(1-0.05)-14)/20</f>
        <v>-0.34549789299123862</v>
      </c>
      <c r="C44" s="11">
        <f>('Calcul ET0'!G42)+B44*('Calcul Es et Ea'!C35-'Calcul Es et Ea'!D35)/2</f>
        <v>5.2580216763880916</v>
      </c>
    </row>
    <row r="45" spans="1:3" x14ac:dyDescent="0.45">
      <c r="A45" s="50">
        <v>27</v>
      </c>
      <c r="B45" s="98">
        <f>(('Calcul Rn'!W37)*(1-0.05)-14)/20</f>
        <v>-0.20852771287547336</v>
      </c>
      <c r="C45" s="11">
        <f>('Calcul ET0'!G43)+B45*('Calcul Es et Ea'!C36-'Calcul Es et Ea'!D36)/2</f>
        <v>5.1363389327020297</v>
      </c>
    </row>
    <row r="46" spans="1:3" x14ac:dyDescent="0.45">
      <c r="A46" s="50">
        <v>28</v>
      </c>
      <c r="B46" s="98">
        <f>(('Calcul Rn'!W38)*(1-0.05)-14)/20</f>
        <v>-0.2389406536450549</v>
      </c>
      <c r="C46" s="11">
        <f>('Calcul ET0'!G44)+B46*('Calcul Es et Ea'!C37-'Calcul Es et Ea'!D37)/2</f>
        <v>4.6084043614863681</v>
      </c>
    </row>
    <row r="47" spans="1:3" x14ac:dyDescent="0.45">
      <c r="A47" s="62">
        <v>29</v>
      </c>
      <c r="B47" s="98">
        <f>(('Calcul Rn'!W39)*(1-0.05)-14)/20</f>
        <v>-0.24613151022267726</v>
      </c>
      <c r="C47" s="11">
        <f>('Calcul ET0'!G45)+B47*('Calcul Es et Ea'!C38-'Calcul Es et Ea'!D38)/2</f>
        <v>6.1812361687421857</v>
      </c>
    </row>
    <row r="48" spans="1:3" x14ac:dyDescent="0.45">
      <c r="A48" s="50">
        <v>30</v>
      </c>
      <c r="B48" s="98">
        <f>(('Calcul Rn'!W40)*(1-0.05)-14)/20</f>
        <v>-0.28406618471002903</v>
      </c>
      <c r="C48" s="11">
        <f>('Calcul ET0'!G46)+B48*('Calcul Es et Ea'!C39-'Calcul Es et Ea'!D39)/2</f>
        <v>7.2367764511382715</v>
      </c>
    </row>
    <row r="49" spans="1:3" x14ac:dyDescent="0.45">
      <c r="A49" s="50">
        <v>31</v>
      </c>
      <c r="B49" s="98">
        <f>(('Calcul Rn'!W41)*(1-0.05)-14)/20</f>
        <v>-0.26661871982628405</v>
      </c>
      <c r="C49" s="11">
        <f>('Calcul ET0'!G47)+B49*('Calcul Es et Ea'!C40-'Calcul Es et Ea'!D40)/2</f>
        <v>6.7560353629161058</v>
      </c>
    </row>
    <row r="50" spans="1:3" x14ac:dyDescent="0.45">
      <c r="A50" s="62">
        <v>32</v>
      </c>
      <c r="B50" s="98">
        <f>(('Calcul Rn'!W42)*(1-0.05)-14)/20</f>
        <v>-0.12322321974725821</v>
      </c>
      <c r="C50" s="11">
        <f>('Calcul ET0'!G48)+B50*('Calcul Es et Ea'!C41-'Calcul Es et Ea'!D41)/2</f>
        <v>5.212536219229488</v>
      </c>
    </row>
    <row r="51" spans="1:3" x14ac:dyDescent="0.45">
      <c r="A51" s="50">
        <v>33</v>
      </c>
      <c r="B51" s="98">
        <f>(('Calcul Rn'!W43)*(1-0.05)-14)/20</f>
        <v>-0.12263286023889135</v>
      </c>
      <c r="C51" s="11">
        <f>('Calcul ET0'!G49)+B51*('Calcul Es et Ea'!C42-'Calcul Es et Ea'!D42)/2</f>
        <v>4.4334919714757772</v>
      </c>
    </row>
    <row r="52" spans="1:3" x14ac:dyDescent="0.45">
      <c r="A52" s="50">
        <v>34</v>
      </c>
      <c r="B52" s="98">
        <f>(('Calcul Rn'!W44)*(1-0.05)-14)/20</f>
        <v>-0.1624659243457483</v>
      </c>
      <c r="C52" s="11">
        <f>('Calcul ET0'!G50)+B52*('Calcul Es et Ea'!C43-'Calcul Es et Ea'!D43)/2</f>
        <v>5.6162151646961593</v>
      </c>
    </row>
    <row r="53" spans="1:3" x14ac:dyDescent="0.45">
      <c r="A53" s="62">
        <v>35</v>
      </c>
      <c r="B53" s="98">
        <f>(('Calcul Rn'!W45)*(1-0.05)-14)/20</f>
        <v>-2.3710062100655183E-2</v>
      </c>
      <c r="C53" s="11">
        <f>('Calcul ET0'!G51)+B53*('Calcul Es et Ea'!C44-'Calcul Es et Ea'!D44)/2</f>
        <v>9.4564889584268279</v>
      </c>
    </row>
    <row r="54" spans="1:3" x14ac:dyDescent="0.45">
      <c r="A54" s="50">
        <v>36</v>
      </c>
      <c r="B54" s="98">
        <f>(('Calcul Rn'!W46)*(1-0.05)-14)/20</f>
        <v>-0.32222084426379338</v>
      </c>
      <c r="C54" s="11">
        <f>('Calcul ET0'!G52)+B54*('Calcul Es et Ea'!C45-'Calcul Es et Ea'!D45)/2</f>
        <v>6.518507285675569</v>
      </c>
    </row>
    <row r="55" spans="1:3" x14ac:dyDescent="0.45">
      <c r="A55" s="50">
        <v>37</v>
      </c>
      <c r="B55" s="98">
        <f>(('Calcul Rn'!W47)*(1-0.05)-14)/20</f>
        <v>-0.15815131108471353</v>
      </c>
      <c r="C55" s="11">
        <f>('Calcul ET0'!G53)+B55*('Calcul Es et Ea'!C46-'Calcul Es et Ea'!D46)/2</f>
        <v>6.384753545430665</v>
      </c>
    </row>
    <row r="56" spans="1:3" x14ac:dyDescent="0.45">
      <c r="A56" s="62">
        <v>38</v>
      </c>
      <c r="B56" s="98">
        <f>(('Calcul Rn'!W48)*(1-0.05)-14)/20</f>
        <v>-0.11817051375978656</v>
      </c>
      <c r="C56" s="11">
        <f>('Calcul ET0'!G54)+B56*('Calcul Es et Ea'!C47-'Calcul Es et Ea'!D47)/2</f>
        <v>6.0468500401002832</v>
      </c>
    </row>
    <row r="57" spans="1:3" x14ac:dyDescent="0.45">
      <c r="A57" s="50">
        <v>39</v>
      </c>
      <c r="B57" s="98">
        <f>(('Calcul Rn'!W49)*(1-0.05)-14)/20</f>
        <v>-0.18331222833146218</v>
      </c>
      <c r="C57" s="11">
        <f>('Calcul ET0'!G55)+B57*('Calcul Es et Ea'!C48-'Calcul Es et Ea'!D48)/2</f>
        <v>4.8516051839639598</v>
      </c>
    </row>
    <row r="58" spans="1:3" x14ac:dyDescent="0.45">
      <c r="A58" s="50">
        <v>40</v>
      </c>
      <c r="B58" s="98">
        <f>(('Calcul Rn'!W50)*(1-0.05)-14)/20</f>
        <v>-0.20844268135953703</v>
      </c>
      <c r="C58" s="11">
        <f>('Calcul ET0'!G56)+B58*('Calcul Es et Ea'!C49-'Calcul Es et Ea'!D49)/2</f>
        <v>3.7504787202186947</v>
      </c>
    </row>
    <row r="59" spans="1:3" x14ac:dyDescent="0.45">
      <c r="A59" s="62">
        <v>41</v>
      </c>
      <c r="B59" s="98">
        <f>(('Calcul Rn'!W51)*(1-0.05)-14)/20</f>
        <v>-7.4862438170996623E-2</v>
      </c>
      <c r="C59" s="11">
        <f>('Calcul ET0'!G57)+B59*('Calcul Es et Ea'!C50-'Calcul Es et Ea'!D50)/2</f>
        <v>5.1103727571333435</v>
      </c>
    </row>
    <row r="60" spans="1:3" x14ac:dyDescent="0.45">
      <c r="A60" s="50">
        <v>42</v>
      </c>
      <c r="B60" s="98">
        <f>(('Calcul Rn'!W52)*(1-0.05)-14)/20</f>
        <v>-0.16268967657062863</v>
      </c>
      <c r="C60" s="11">
        <f>('Calcul ET0'!G58)+B60*('Calcul Es et Ea'!C51-'Calcul Es et Ea'!D51)/2</f>
        <v>7.6374729541600592</v>
      </c>
    </row>
    <row r="61" spans="1:3" x14ac:dyDescent="0.45">
      <c r="A61" s="50">
        <v>43</v>
      </c>
      <c r="B61" s="98">
        <f>(('Calcul Rn'!W53)*(1-0.05)-14)/20</f>
        <v>-0.15555646780708443</v>
      </c>
      <c r="C61" s="11">
        <f>('Calcul ET0'!G59)+B61*('Calcul Es et Ea'!C52-'Calcul Es et Ea'!D52)/2</f>
        <v>8.8991804813999593</v>
      </c>
    </row>
    <row r="62" spans="1:3" x14ac:dyDescent="0.45">
      <c r="A62" s="62">
        <v>44</v>
      </c>
      <c r="B62" s="98">
        <f>(('Calcul Rn'!W54)*(1-0.05)-14)/20</f>
        <v>-0.10362619921278</v>
      </c>
      <c r="C62" s="11">
        <f>('Calcul ET0'!G60)+B62*('Calcul Es et Ea'!C53-'Calcul Es et Ea'!D53)/2</f>
        <v>6.8788618638767343</v>
      </c>
    </row>
    <row r="63" spans="1:3" x14ac:dyDescent="0.45">
      <c r="A63" s="50">
        <v>45</v>
      </c>
      <c r="B63" s="98">
        <f>(('Calcul Rn'!W55)*(1-0.05)-14)/20</f>
        <v>-0.17278882064492115</v>
      </c>
      <c r="C63" s="11">
        <f>('Calcul ET0'!G61)+B63*('Calcul Es et Ea'!C54-'Calcul Es et Ea'!D54)/2</f>
        <v>8.3797683249788957</v>
      </c>
    </row>
    <row r="64" spans="1:3" x14ac:dyDescent="0.45">
      <c r="A64" s="50">
        <v>46</v>
      </c>
      <c r="B64" s="98">
        <f>(('Calcul Rn'!W56)*(1-0.05)-14)/20</f>
        <v>-1.882664431978558E-2</v>
      </c>
      <c r="C64" s="11">
        <f>('Calcul ET0'!G62)+B64*('Calcul Es et Ea'!C55-'Calcul Es et Ea'!D55)/2</f>
        <v>8.8479394791015782</v>
      </c>
    </row>
    <row r="65" spans="1:3" x14ac:dyDescent="0.45">
      <c r="A65" s="62">
        <v>47</v>
      </c>
      <c r="B65" s="98">
        <f>(('Calcul Rn'!W57)*(1-0.05)-14)/20</f>
        <v>-4.4354560167211066E-2</v>
      </c>
      <c r="C65" s="11">
        <f>('Calcul ET0'!G63)+B65*('Calcul Es et Ea'!C56-'Calcul Es et Ea'!D56)/2</f>
        <v>9.813922114616819</v>
      </c>
    </row>
    <row r="66" spans="1:3" x14ac:dyDescent="0.45">
      <c r="A66" s="50">
        <v>48</v>
      </c>
      <c r="B66" s="98">
        <f>(('Calcul Rn'!W58)*(1-0.05)-14)/20</f>
        <v>0.15567804539875282</v>
      </c>
      <c r="C66" s="11">
        <f>('Calcul ET0'!G64)+B66*('Calcul Es et Ea'!C57-'Calcul Es et Ea'!D57)/2</f>
        <v>10.983396375521504</v>
      </c>
    </row>
    <row r="67" spans="1:3" x14ac:dyDescent="0.45">
      <c r="A67" s="50">
        <v>49</v>
      </c>
      <c r="B67" s="98">
        <f>(('Calcul Rn'!W59)*(1-0.05)-14)/20</f>
        <v>-0.15144693651558727</v>
      </c>
      <c r="C67" s="11">
        <f>('Calcul ET0'!G65)+B67*('Calcul Es et Ea'!C58-'Calcul Es et Ea'!D58)/2</f>
        <v>8.9871133471011007</v>
      </c>
    </row>
    <row r="68" spans="1:3" x14ac:dyDescent="0.45">
      <c r="A68" s="62">
        <v>50</v>
      </c>
      <c r="B68" s="98">
        <f>(('Calcul Rn'!W60)*(1-0.05)-14)/20</f>
        <v>8.7104464513069677E-2</v>
      </c>
      <c r="C68" s="11">
        <f>('Calcul ET0'!G66)+B68*('Calcul Es et Ea'!C59-'Calcul Es et Ea'!D59)/2</f>
        <v>8.7385500341340521</v>
      </c>
    </row>
    <row r="69" spans="1:3" x14ac:dyDescent="0.45">
      <c r="A69" s="50">
        <v>51</v>
      </c>
      <c r="B69" s="98">
        <f>(('Calcul Rn'!W61)*(1-0.05)-14)/20</f>
        <v>6.8952670480470241E-2</v>
      </c>
      <c r="C69" s="11">
        <f>('Calcul ET0'!G67)+B69*('Calcul Es et Ea'!C60-'Calcul Es et Ea'!D60)/2</f>
        <v>10.848589689131844</v>
      </c>
    </row>
    <row r="70" spans="1:3" x14ac:dyDescent="0.45">
      <c r="A70" s="50">
        <v>52</v>
      </c>
      <c r="B70" s="98">
        <f>(('Calcul Rn'!W62)*(1-0.05)-14)/20</f>
        <v>0.11752300772445815</v>
      </c>
      <c r="C70" s="11">
        <f>('Calcul ET0'!G68)+B70*('Calcul Es et Ea'!C61-'Calcul Es et Ea'!D61)/2</f>
        <v>12.092536022087245</v>
      </c>
    </row>
    <row r="71" spans="1:3" x14ac:dyDescent="0.45">
      <c r="A71" s="62">
        <v>53</v>
      </c>
      <c r="B71" s="98">
        <f>(('Calcul Rn'!W63)*(1-0.05)-14)/20</f>
        <v>0.13504019087214464</v>
      </c>
      <c r="C71" s="11">
        <f>('Calcul ET0'!G69)+B71*('Calcul Es et Ea'!C62-'Calcul Es et Ea'!D62)/2</f>
        <v>12.253771173767618</v>
      </c>
    </row>
    <row r="72" spans="1:3" x14ac:dyDescent="0.45">
      <c r="A72" s="50">
        <v>54</v>
      </c>
      <c r="B72" s="98">
        <f>(('Calcul Rn'!W64)*(1-0.05)-14)/20</f>
        <v>0.14907765335457324</v>
      </c>
      <c r="C72" s="11">
        <f>('Calcul ET0'!G70)+B72*('Calcul Es et Ea'!C63-'Calcul Es et Ea'!D63)/2</f>
        <v>11.5859976846058</v>
      </c>
    </row>
    <row r="73" spans="1:3" x14ac:dyDescent="0.45">
      <c r="A73" s="50">
        <v>55</v>
      </c>
      <c r="B73" s="98">
        <f>(('Calcul Rn'!W65)*(1-0.05)-14)/20</f>
        <v>8.8497162516649477E-2</v>
      </c>
      <c r="C73" s="11">
        <f>('Calcul ET0'!G71)+B73*('Calcul Es et Ea'!C64-'Calcul Es et Ea'!D64)/2</f>
        <v>9.2294235917381808</v>
      </c>
    </row>
    <row r="74" spans="1:3" x14ac:dyDescent="0.45">
      <c r="A74" s="62">
        <v>56</v>
      </c>
      <c r="B74" s="98">
        <f>(('Calcul Rn'!W66)*(1-0.05)-14)/20</f>
        <v>0.14410660270888515</v>
      </c>
      <c r="C74" s="11">
        <f>('Calcul ET0'!G72)+B74*('Calcul Es et Ea'!C65-'Calcul Es et Ea'!D65)/2</f>
        <v>7.7507978902751926</v>
      </c>
    </row>
    <row r="75" spans="1:3" x14ac:dyDescent="0.45">
      <c r="A75" s="50">
        <v>57</v>
      </c>
      <c r="B75" s="98">
        <f>(('Calcul Rn'!W67)*(1-0.05)-14)/20</f>
        <v>0.21092149247600087</v>
      </c>
      <c r="C75" s="11">
        <f>('Calcul ET0'!G73)+B75*('Calcul Es et Ea'!C66-'Calcul Es et Ea'!D66)/2</f>
        <v>8.9485914817663001</v>
      </c>
    </row>
    <row r="76" spans="1:3" x14ac:dyDescent="0.45">
      <c r="A76" s="50">
        <v>58</v>
      </c>
      <c r="B76" s="98">
        <f>(('Calcul Rn'!W68)*(1-0.05)-14)/20</f>
        <v>0.15707891418470349</v>
      </c>
      <c r="C76" s="11">
        <f>('Calcul ET0'!G74)+B76*('Calcul Es et Ea'!C67-'Calcul Es et Ea'!D67)/2</f>
        <v>9.0824294848215494</v>
      </c>
    </row>
    <row r="77" spans="1:3" x14ac:dyDescent="0.45">
      <c r="A77" s="62">
        <v>59</v>
      </c>
      <c r="B77" s="98">
        <f>(('Calcul Rn'!W69)*(1-0.05)-14)/20</f>
        <v>3.6778571741083524E-2</v>
      </c>
      <c r="C77" s="11">
        <f>('Calcul ET0'!G75)+B77*('Calcul Es et Ea'!C68-'Calcul Es et Ea'!D68)/2</f>
        <v>8.725160576506152</v>
      </c>
    </row>
    <row r="78" spans="1:3" x14ac:dyDescent="0.45">
      <c r="A78" s="50">
        <v>60</v>
      </c>
      <c r="B78" s="98">
        <f>(('Calcul Rn'!W70)*(1-0.05)-14)/20</f>
        <v>0.12307032731967293</v>
      </c>
      <c r="C78" s="11">
        <f>('Calcul ET0'!G76)+B78*('Calcul Es et Ea'!C69-'Calcul Es et Ea'!D69)/2</f>
        <v>8.1911164856216399</v>
      </c>
    </row>
    <row r="79" spans="1:3" x14ac:dyDescent="0.45">
      <c r="A79" s="50">
        <v>61</v>
      </c>
      <c r="B79" s="98">
        <f>(('Calcul Rn'!W71)*(1-0.05)-14)/20</f>
        <v>4.1532010833532772E-2</v>
      </c>
      <c r="C79" s="11">
        <f>('Calcul ET0'!G77)+B79*('Calcul Es et Ea'!C70-'Calcul Es et Ea'!D70)/2</f>
        <v>8.1041729712809296</v>
      </c>
    </row>
    <row r="80" spans="1:3" x14ac:dyDescent="0.45">
      <c r="A80" s="62">
        <v>62</v>
      </c>
      <c r="B80" s="98">
        <f>(('Calcul Rn'!W72)*(1-0.05)-14)/20</f>
        <v>-0.13266146397603915</v>
      </c>
      <c r="C80" s="11">
        <f>('Calcul ET0'!G78)+B80*('Calcul Es et Ea'!C71-'Calcul Es et Ea'!D71)/2</f>
        <v>8.6132336750014655</v>
      </c>
    </row>
    <row r="81" spans="1:3" x14ac:dyDescent="0.45">
      <c r="A81" s="50">
        <v>63</v>
      </c>
      <c r="B81" s="98">
        <f>(('Calcul Rn'!W73)*(1-0.05)-14)/20</f>
        <v>9.5160735756549458E-2</v>
      </c>
      <c r="C81" s="11">
        <f>('Calcul ET0'!G79)+B81*('Calcul Es et Ea'!C72-'Calcul Es et Ea'!D72)/2</f>
        <v>7.8190943902722942</v>
      </c>
    </row>
    <row r="82" spans="1:3" x14ac:dyDescent="0.45">
      <c r="A82" s="50">
        <v>64</v>
      </c>
      <c r="B82" s="98">
        <f>(('Calcul Rn'!W74)*(1-0.05)-14)/20</f>
        <v>9.8106477072079201E-2</v>
      </c>
      <c r="C82" s="11">
        <f>('Calcul ET0'!G80)+B82*('Calcul Es et Ea'!C73-'Calcul Es et Ea'!D73)/2</f>
        <v>6.3757293873334815</v>
      </c>
    </row>
    <row r="83" spans="1:3" x14ac:dyDescent="0.45">
      <c r="A83" s="62">
        <v>65</v>
      </c>
      <c r="B83" s="98">
        <f>(('Calcul Rn'!W75)*(1-0.05)-14)/20</f>
        <v>0.24941750560602943</v>
      </c>
      <c r="C83" s="11">
        <f>('Calcul ET0'!G81)+B83*('Calcul Es et Ea'!C74-'Calcul Es et Ea'!D74)/2</f>
        <v>8.1740774877885674</v>
      </c>
    </row>
    <row r="84" spans="1:3" x14ac:dyDescent="0.45">
      <c r="A84" s="50">
        <v>66</v>
      </c>
      <c r="B84" s="98">
        <f>(('Calcul Rn'!W76)*(1-0.05)-14)/20</f>
        <v>0.32108174612849594</v>
      </c>
      <c r="C84" s="11">
        <f>('Calcul ET0'!G82)+B84*('Calcul Es et Ea'!C75-'Calcul Es et Ea'!D75)/2</f>
        <v>10.918333423787551</v>
      </c>
    </row>
    <row r="85" spans="1:3" x14ac:dyDescent="0.45">
      <c r="A85" s="50">
        <v>67</v>
      </c>
      <c r="B85" s="98">
        <f>(('Calcul Rn'!W77)*(1-0.05)-14)/20</f>
        <v>0.26331518361379108</v>
      </c>
      <c r="C85" s="11">
        <f>('Calcul ET0'!G83)+B85*('Calcul Es et Ea'!C76-'Calcul Es et Ea'!D76)/2</f>
        <v>11.689369556659617</v>
      </c>
    </row>
    <row r="86" spans="1:3" x14ac:dyDescent="0.45">
      <c r="A86" s="62">
        <v>68</v>
      </c>
      <c r="B86" s="98">
        <f>(('Calcul Rn'!W78)*(1-0.05)-14)/20</f>
        <v>0.28650261099355634</v>
      </c>
      <c r="C86" s="11">
        <f>('Calcul ET0'!G84)+B86*('Calcul Es et Ea'!C77-'Calcul Es et Ea'!D77)/2</f>
        <v>13.488759426436907</v>
      </c>
    </row>
    <row r="87" spans="1:3" x14ac:dyDescent="0.45">
      <c r="A87" s="50">
        <v>69</v>
      </c>
      <c r="B87" s="98">
        <f>(('Calcul Rn'!W79)*(1-0.05)-14)/20</f>
        <v>0.20260538675918979</v>
      </c>
      <c r="C87" s="11">
        <f>('Calcul ET0'!G85)+B87*('Calcul Es et Ea'!C78-'Calcul Es et Ea'!D78)/2</f>
        <v>10.44467799771663</v>
      </c>
    </row>
    <row r="88" spans="1:3" x14ac:dyDescent="0.45">
      <c r="A88" s="50">
        <v>70</v>
      </c>
      <c r="B88" s="98">
        <f>(('Calcul Rn'!W80)*(1-0.05)-14)/20</f>
        <v>1.5959081859651558E-2</v>
      </c>
      <c r="C88" s="11">
        <f>('Calcul ET0'!G86)+B88*('Calcul Es et Ea'!C79-'Calcul Es et Ea'!D79)/2</f>
        <v>10.39121071265938</v>
      </c>
    </row>
    <row r="89" spans="1:3" x14ac:dyDescent="0.45">
      <c r="A89" s="62">
        <v>71</v>
      </c>
      <c r="B89" s="98">
        <f>(('Calcul Rn'!W81)*(1-0.05)-14)/20</f>
        <v>-8.0273888050465207E-3</v>
      </c>
      <c r="C89" s="11">
        <f>('Calcul ET0'!G87)+B89*('Calcul Es et Ea'!C80-'Calcul Es et Ea'!D80)/2</f>
        <v>9.7588578614173684</v>
      </c>
    </row>
    <row r="90" spans="1:3" x14ac:dyDescent="0.45">
      <c r="A90" s="50">
        <v>72</v>
      </c>
      <c r="B90" s="98">
        <f>(('Calcul Rn'!W82)*(1-0.05)-14)/20</f>
        <v>0.43073245944811767</v>
      </c>
      <c r="C90" s="11">
        <f>('Calcul ET0'!G88)+B90*('Calcul Es et Ea'!C81-'Calcul Es et Ea'!D81)/2</f>
        <v>14.981977359932809</v>
      </c>
    </row>
    <row r="91" spans="1:3" x14ac:dyDescent="0.45">
      <c r="A91" s="50">
        <v>73</v>
      </c>
      <c r="B91" s="98">
        <f>(('Calcul Rn'!W83)*(1-0.05)-14)/20</f>
        <v>0.18628280704045536</v>
      </c>
      <c r="C91" s="11">
        <f>('Calcul ET0'!G89)+B91*('Calcul Es et Ea'!C82-'Calcul Es et Ea'!D82)/2</f>
        <v>11.87931807029573</v>
      </c>
    </row>
    <row r="92" spans="1:3" x14ac:dyDescent="0.45">
      <c r="A92" s="62">
        <v>74</v>
      </c>
      <c r="B92" s="98">
        <f>(('Calcul Rn'!W84)*(1-0.05)-14)/20</f>
        <v>3.14982562041922E-2</v>
      </c>
      <c r="C92" s="11">
        <f>('Calcul ET0'!G90)+B92*('Calcul Es et Ea'!C83-'Calcul Es et Ea'!D83)/2</f>
        <v>11.151569792455792</v>
      </c>
    </row>
    <row r="93" spans="1:3" x14ac:dyDescent="0.45">
      <c r="A93" s="50">
        <v>75</v>
      </c>
      <c r="B93" s="98">
        <f>(('Calcul Rn'!W85)*(1-0.05)-14)/20</f>
        <v>0.27466073099813199</v>
      </c>
      <c r="C93" s="11">
        <f>('Calcul ET0'!G91)+B93*('Calcul Es et Ea'!C84-'Calcul Es et Ea'!D84)/2</f>
        <v>15.999274230331395</v>
      </c>
    </row>
    <row r="94" spans="1:3" x14ac:dyDescent="0.45">
      <c r="A94" s="50">
        <v>76</v>
      </c>
      <c r="B94" s="98">
        <f>(('Calcul Rn'!W86)*(1-0.05)-14)/20</f>
        <v>-8.6402893311393655E-2</v>
      </c>
      <c r="C94" s="11">
        <f>('Calcul ET0'!G92)+B94*('Calcul Es et Ea'!C85-'Calcul Es et Ea'!D85)/2</f>
        <v>11.219804099452329</v>
      </c>
    </row>
    <row r="95" spans="1:3" x14ac:dyDescent="0.45">
      <c r="A95" s="62">
        <v>77</v>
      </c>
      <c r="B95" s="98">
        <f>(('Calcul Rn'!W87)*(1-0.05)-14)/20</f>
        <v>-0.1526102179412514</v>
      </c>
      <c r="C95" s="11">
        <f>('Calcul ET0'!G93)+B95*('Calcul Es et Ea'!C86-'Calcul Es et Ea'!D86)/2</f>
        <v>8.5604618884305967</v>
      </c>
    </row>
    <row r="96" spans="1:3" x14ac:dyDescent="0.45">
      <c r="A96" s="50">
        <v>78</v>
      </c>
      <c r="B96" s="98">
        <f>(('Calcul Rn'!W88)*(1-0.05)-14)/20</f>
        <v>1.2760167205807083E-2</v>
      </c>
      <c r="C96" s="11">
        <f>('Calcul ET0'!G94)+B96*('Calcul Es et Ea'!C87-'Calcul Es et Ea'!D87)/2</f>
        <v>9.929333989926457</v>
      </c>
    </row>
    <row r="97" spans="1:3" x14ac:dyDescent="0.45">
      <c r="A97" s="50">
        <v>79</v>
      </c>
      <c r="B97" s="98">
        <f>(('Calcul Rn'!W89)*(1-0.05)-14)/20</f>
        <v>0.25425933167468262</v>
      </c>
      <c r="C97" s="11">
        <f>('Calcul ET0'!G95)+B97*('Calcul Es et Ea'!C88-'Calcul Es et Ea'!D88)/2</f>
        <v>13.186709980242268</v>
      </c>
    </row>
    <row r="98" spans="1:3" x14ac:dyDescent="0.45">
      <c r="A98" s="62">
        <v>80</v>
      </c>
      <c r="B98" s="98">
        <f>(('Calcul Rn'!W90)*(1-0.05)-14)/20</f>
        <v>0.38597500063548223</v>
      </c>
      <c r="C98" s="11">
        <f>('Calcul ET0'!G96)+B98*('Calcul Es et Ea'!C89-'Calcul Es et Ea'!D89)/2</f>
        <v>13.949435025270587</v>
      </c>
    </row>
    <row r="99" spans="1:3" x14ac:dyDescent="0.45">
      <c r="A99" s="50">
        <v>81</v>
      </c>
      <c r="B99" s="98">
        <f>(('Calcul Rn'!W91)*(1-0.05)-14)/20</f>
        <v>-3.367195754972814E-2</v>
      </c>
      <c r="C99" s="11">
        <f>('Calcul ET0'!G97)+B99*('Calcul Es et Ea'!C90-'Calcul Es et Ea'!D90)/2</f>
        <v>11.028584565130961</v>
      </c>
    </row>
    <row r="100" spans="1:3" x14ac:dyDescent="0.45">
      <c r="A100" s="50">
        <v>82</v>
      </c>
      <c r="B100" s="98">
        <f>(('Calcul Rn'!W92)*(1-0.05)-14)/20</f>
        <v>0.21887563288698733</v>
      </c>
      <c r="C100" s="11">
        <f>('Calcul ET0'!G98)+B100*('Calcul Es et Ea'!C91-'Calcul Es et Ea'!D91)/2</f>
        <v>10.903118605472573</v>
      </c>
    </row>
    <row r="101" spans="1:3" x14ac:dyDescent="0.45">
      <c r="A101" s="62">
        <v>83</v>
      </c>
      <c r="B101" s="98">
        <f>(('Calcul Rn'!W93)*(1-0.05)-14)/20</f>
        <v>0.39123854181550505</v>
      </c>
      <c r="C101" s="11">
        <f>('Calcul ET0'!G99)+B101*('Calcul Es et Ea'!C92-'Calcul Es et Ea'!D92)/2</f>
        <v>12.863626525479585</v>
      </c>
    </row>
    <row r="102" spans="1:3" x14ac:dyDescent="0.45">
      <c r="A102" s="50">
        <v>84</v>
      </c>
      <c r="B102" s="98">
        <f>(('Calcul Rn'!W94)*(1-0.05)-14)/20</f>
        <v>0.40398429369808325</v>
      </c>
      <c r="C102" s="11">
        <f>('Calcul ET0'!G100)+B102*('Calcul Es et Ea'!C93-'Calcul Es et Ea'!D93)/2</f>
        <v>13.280083264324329</v>
      </c>
    </row>
    <row r="103" spans="1:3" x14ac:dyDescent="0.45">
      <c r="A103" s="50">
        <v>85</v>
      </c>
      <c r="B103" s="98">
        <f>(('Calcul Rn'!W95)*(1-0.05)-14)/20</f>
        <v>2.5457140298649872E-2</v>
      </c>
      <c r="C103" s="11">
        <f>('Calcul ET0'!G101)+B103*('Calcul Es et Ea'!C94-'Calcul Es et Ea'!D94)/2</f>
        <v>10.232896416437228</v>
      </c>
    </row>
    <row r="104" spans="1:3" x14ac:dyDescent="0.45">
      <c r="A104" s="62">
        <v>86</v>
      </c>
      <c r="B104" s="98">
        <f>(('Calcul Rn'!W96)*(1-0.05)-14)/20</f>
        <v>0.40353856895300078</v>
      </c>
      <c r="C104" s="11">
        <f>('Calcul ET0'!G102)+B104*('Calcul Es et Ea'!C95-'Calcul Es et Ea'!D95)/2</f>
        <v>14.691973712070073</v>
      </c>
    </row>
    <row r="105" spans="1:3" x14ac:dyDescent="0.45">
      <c r="A105" s="50">
        <v>87</v>
      </c>
      <c r="B105" s="98">
        <f>(('Calcul Rn'!W97)*(1-0.05)-14)/20</f>
        <v>0.40871686155595499</v>
      </c>
      <c r="C105" s="11">
        <f>('Calcul ET0'!G103)+B105*('Calcul Es et Ea'!C96-'Calcul Es et Ea'!D96)/2</f>
        <v>15.549210715365613</v>
      </c>
    </row>
    <row r="106" spans="1:3" x14ac:dyDescent="0.45">
      <c r="A106" s="50">
        <v>88</v>
      </c>
      <c r="B106" s="98">
        <f>(('Calcul Rn'!W98)*(1-0.05)-14)/20</f>
        <v>0.48448454314618505</v>
      </c>
      <c r="C106" s="11">
        <f>('Calcul ET0'!G104)+B106*('Calcul Es et Ea'!C97-'Calcul Es et Ea'!D97)/2</f>
        <v>15.817782088025478</v>
      </c>
    </row>
    <row r="107" spans="1:3" x14ac:dyDescent="0.45">
      <c r="A107" s="62">
        <v>89</v>
      </c>
      <c r="B107" s="98">
        <f>(('Calcul Rn'!W99)*(1-0.05)-14)/20</f>
        <v>0.57133255632380675</v>
      </c>
      <c r="C107" s="11">
        <f>('Calcul ET0'!G105)+B107*('Calcul Es et Ea'!C98-'Calcul Es et Ea'!D98)/2</f>
        <v>19.683689009250919</v>
      </c>
    </row>
    <row r="108" spans="1:3" x14ac:dyDescent="0.45">
      <c r="A108" s="50">
        <v>90</v>
      </c>
      <c r="B108" s="98">
        <f>(('Calcul Rn'!W100)*(1-0.05)-14)/20</f>
        <v>0.41375073533584938</v>
      </c>
      <c r="C108" s="11">
        <f>('Calcul ET0'!G106)+B108*('Calcul Es et Ea'!C99-'Calcul Es et Ea'!D99)/2</f>
        <v>17.502029858229573</v>
      </c>
    </row>
    <row r="109" spans="1:3" x14ac:dyDescent="0.45">
      <c r="A109" s="50">
        <v>91</v>
      </c>
      <c r="B109" s="98">
        <f>(('Calcul Rn'!W101)*(1-0.05)-14)/20</f>
        <v>0.28779244883324429</v>
      </c>
      <c r="C109" s="11">
        <f>('Calcul ET0'!G107)+B109*('Calcul Es et Ea'!C100-'Calcul Es et Ea'!D100)/2</f>
        <v>12.943174775982476</v>
      </c>
    </row>
    <row r="110" spans="1:3" x14ac:dyDescent="0.45">
      <c r="A110" s="62">
        <v>92</v>
      </c>
      <c r="B110" s="98">
        <f>(('Calcul Rn'!W102)*(1-0.05)-14)/20</f>
        <v>0.39450201087930148</v>
      </c>
      <c r="C110" s="11">
        <f>('Calcul ET0'!G108)+B110*('Calcul Es et Ea'!C101-'Calcul Es et Ea'!D101)/2</f>
        <v>12.769917290021658</v>
      </c>
    </row>
    <row r="111" spans="1:3" x14ac:dyDescent="0.45">
      <c r="A111" s="50">
        <v>93</v>
      </c>
      <c r="B111" s="98">
        <f>(('Calcul Rn'!W103)*(1-0.05)-14)/20</f>
        <v>0.16828769550927802</v>
      </c>
      <c r="C111" s="11">
        <f>('Calcul ET0'!G109)+B111*('Calcul Es et Ea'!C102-'Calcul Es et Ea'!D102)/2</f>
        <v>10.157831830544611</v>
      </c>
    </row>
    <row r="112" spans="1:3" x14ac:dyDescent="0.45">
      <c r="A112" s="50">
        <v>94</v>
      </c>
      <c r="B112" s="98">
        <f>(('Calcul Rn'!W104)*(1-0.05)-14)/20</f>
        <v>0.22198115132543794</v>
      </c>
      <c r="C112" s="11">
        <f>('Calcul ET0'!G110)+B112*('Calcul Es et Ea'!C103-'Calcul Es et Ea'!D103)/2</f>
        <v>9.0275954014925315</v>
      </c>
    </row>
    <row r="113" spans="1:3" x14ac:dyDescent="0.45">
      <c r="A113" s="62">
        <v>95</v>
      </c>
      <c r="B113" s="98">
        <f>(('Calcul Rn'!W105)*(1-0.05)-14)/20</f>
        <v>0.45093485649795928</v>
      </c>
      <c r="C113" s="11">
        <f>('Calcul ET0'!G111)+B113*('Calcul Es et Ea'!C104-'Calcul Es et Ea'!D104)/2</f>
        <v>12.872004674203833</v>
      </c>
    </row>
    <row r="114" spans="1:3" x14ac:dyDescent="0.45">
      <c r="A114" s="50">
        <v>96</v>
      </c>
      <c r="B114" s="98">
        <f>(('Calcul Rn'!W106)*(1-0.05)-14)/20</f>
        <v>0.1413507148510659</v>
      </c>
      <c r="C114" s="11">
        <f>('Calcul ET0'!G112)+B114*('Calcul Es et Ea'!C105-'Calcul Es et Ea'!D105)/2</f>
        <v>12.106187997008172</v>
      </c>
    </row>
    <row r="115" spans="1:3" x14ac:dyDescent="0.45">
      <c r="A115" s="50">
        <v>97</v>
      </c>
      <c r="B115" s="98">
        <f>(('Calcul Rn'!W107)*(1-0.05)-14)/20</f>
        <v>0.29245168022023832</v>
      </c>
      <c r="C115" s="11">
        <f>('Calcul ET0'!G113)+B115*('Calcul Es et Ea'!C106-'Calcul Es et Ea'!D106)/2</f>
        <v>13.819898411438547</v>
      </c>
    </row>
    <row r="116" spans="1:3" x14ac:dyDescent="0.45">
      <c r="A116" s="62">
        <v>98</v>
      </c>
      <c r="B116" s="98">
        <f>(('Calcul Rn'!W108)*(1-0.05)-14)/20</f>
        <v>0.6413413778798569</v>
      </c>
      <c r="C116" s="11">
        <f>('Calcul ET0'!G114)+B116*('Calcul Es et Ea'!C107-'Calcul Es et Ea'!D107)/2</f>
        <v>19.068039066869019</v>
      </c>
    </row>
    <row r="117" spans="1:3" x14ac:dyDescent="0.45">
      <c r="A117" s="50">
        <v>99</v>
      </c>
      <c r="B117" s="98">
        <f>(('Calcul Rn'!W109)*(1-0.05)-14)/20</f>
        <v>0.28830719251391629</v>
      </c>
      <c r="C117" s="11">
        <f>('Calcul ET0'!G115)+B117*('Calcul Es et Ea'!C108-'Calcul Es et Ea'!D108)/2</f>
        <v>14.40613569133488</v>
      </c>
    </row>
    <row r="118" spans="1:3" x14ac:dyDescent="0.45">
      <c r="A118" s="50">
        <v>100</v>
      </c>
      <c r="B118" s="98">
        <f>(('Calcul Rn'!W110)*(1-0.05)-14)/20</f>
        <v>0.47042189919837812</v>
      </c>
      <c r="C118" s="11">
        <f>('Calcul ET0'!G116)+B118*('Calcul Es et Ea'!C109-'Calcul Es et Ea'!D109)/2</f>
        <v>14.688611271832919</v>
      </c>
    </row>
    <row r="119" spans="1:3" x14ac:dyDescent="0.45">
      <c r="A119" s="62">
        <v>101</v>
      </c>
      <c r="B119" s="98">
        <f>(('Calcul Rn'!W111)*(1-0.05)-14)/20</f>
        <v>0.54315230729991892</v>
      </c>
      <c r="C119" s="11">
        <f>('Calcul ET0'!G117)+B119*('Calcul Es et Ea'!C110-'Calcul Es et Ea'!D110)/2</f>
        <v>15.794800792424059</v>
      </c>
    </row>
    <row r="120" spans="1:3" x14ac:dyDescent="0.45">
      <c r="A120" s="50">
        <v>102</v>
      </c>
      <c r="B120" s="98">
        <f>(('Calcul Rn'!W112)*(1-0.05)-14)/20</f>
        <v>0.49994941804081916</v>
      </c>
      <c r="C120" s="11">
        <f>('Calcul ET0'!G118)+B120*('Calcul Es et Ea'!C111-'Calcul Es et Ea'!D111)/2</f>
        <v>18.240022402813327</v>
      </c>
    </row>
    <row r="121" spans="1:3" x14ac:dyDescent="0.45">
      <c r="A121" s="50">
        <v>103</v>
      </c>
      <c r="B121" s="98">
        <f>(('Calcul Rn'!W113)*(1-0.05)-14)/20</f>
        <v>0.66201129552692506</v>
      </c>
      <c r="C121" s="11">
        <f>('Calcul ET0'!G119)+B121*('Calcul Es et Ea'!C112-'Calcul Es et Ea'!D112)/2</f>
        <v>21.376966249415847</v>
      </c>
    </row>
    <row r="122" spans="1:3" x14ac:dyDescent="0.45">
      <c r="A122" s="62">
        <v>104</v>
      </c>
      <c r="B122" s="98">
        <f>(('Calcul Rn'!W114)*(1-0.05)-14)/20</f>
        <v>0.42438918221839206</v>
      </c>
      <c r="C122" s="11">
        <f>('Calcul ET0'!G120)+B122*('Calcul Es et Ea'!C113-'Calcul Es et Ea'!D113)/2</f>
        <v>16.205193130823513</v>
      </c>
    </row>
    <row r="123" spans="1:3" x14ac:dyDescent="0.45">
      <c r="A123" s="50">
        <v>105</v>
      </c>
      <c r="B123" s="98">
        <f>(('Calcul Rn'!W115)*(1-0.05)-14)/20</f>
        <v>0.45348240138571044</v>
      </c>
      <c r="C123" s="11">
        <f>('Calcul ET0'!G121)+B123*('Calcul Es et Ea'!C114-'Calcul Es et Ea'!D114)/2</f>
        <v>15.77840519255829</v>
      </c>
    </row>
    <row r="124" spans="1:3" x14ac:dyDescent="0.45">
      <c r="A124" s="50">
        <v>106</v>
      </c>
      <c r="B124" s="98">
        <f>(('Calcul Rn'!W116)*(1-0.05)-14)/20</f>
        <v>0.47189513614075551</v>
      </c>
      <c r="C124" s="11">
        <f>('Calcul ET0'!G122)+B124*('Calcul Es et Ea'!C115-'Calcul Es et Ea'!D115)/2</f>
        <v>17.856946399278151</v>
      </c>
    </row>
    <row r="125" spans="1:3" x14ac:dyDescent="0.45">
      <c r="A125" s="62">
        <v>107</v>
      </c>
      <c r="B125" s="98">
        <f>(('Calcul Rn'!W117)*(1-0.05)-14)/20</f>
        <v>0.4120861370866683</v>
      </c>
      <c r="C125" s="11">
        <f>('Calcul ET0'!G123)+B125*('Calcul Es et Ea'!C116-'Calcul Es et Ea'!D116)/2</f>
        <v>17.609646229361488</v>
      </c>
    </row>
    <row r="126" spans="1:3" x14ac:dyDescent="0.45">
      <c r="A126" s="50">
        <v>108</v>
      </c>
      <c r="B126" s="98">
        <f>(('Calcul Rn'!W118)*(1-0.05)-14)/20</f>
        <v>0.17606478038268669</v>
      </c>
      <c r="C126" s="11">
        <f>('Calcul ET0'!G124)+B126*('Calcul Es et Ea'!C117-'Calcul Es et Ea'!D117)/2</f>
        <v>16.517663408542301</v>
      </c>
    </row>
    <row r="127" spans="1:3" x14ac:dyDescent="0.45">
      <c r="A127" s="50">
        <v>109</v>
      </c>
      <c r="B127" s="98">
        <f>(('Calcul Rn'!W119)*(1-0.05)-14)/20</f>
        <v>0.39861641085506783</v>
      </c>
      <c r="C127" s="11">
        <f>('Calcul ET0'!G125)+B127*('Calcul Es et Ea'!C118-'Calcul Es et Ea'!D118)/2</f>
        <v>17.550522218108625</v>
      </c>
    </row>
    <row r="128" spans="1:3" x14ac:dyDescent="0.45">
      <c r="A128" s="62">
        <v>110</v>
      </c>
      <c r="B128" s="98">
        <f>(('Calcul Rn'!W120)*(1-0.05)-14)/20</f>
        <v>0.29928220900433333</v>
      </c>
      <c r="C128" s="11">
        <f>('Calcul ET0'!G126)+B128*('Calcul Es et Ea'!C119-'Calcul Es et Ea'!D119)/2</f>
        <v>15.623181400469189</v>
      </c>
    </row>
    <row r="129" spans="1:3" x14ac:dyDescent="0.45">
      <c r="A129" s="50">
        <v>111</v>
      </c>
      <c r="B129" s="98">
        <f>(('Calcul Rn'!W121)*(1-0.05)-14)/20</f>
        <v>0.12237038666231434</v>
      </c>
      <c r="C129" s="11">
        <f>('Calcul ET0'!G127)+B129*('Calcul Es et Ea'!C120-'Calcul Es et Ea'!D120)/2</f>
        <v>12.105777868754734</v>
      </c>
    </row>
    <row r="130" spans="1:3" x14ac:dyDescent="0.45">
      <c r="A130" s="50">
        <v>112</v>
      </c>
      <c r="B130" s="98">
        <f>(('Calcul Rn'!W122)*(1-0.05)-14)/20</f>
        <v>0.26658989403702937</v>
      </c>
      <c r="C130" s="11">
        <f>('Calcul ET0'!G128)+B130*('Calcul Es et Ea'!C121-'Calcul Es et Ea'!D121)/2</f>
        <v>13.830251071791157</v>
      </c>
    </row>
    <row r="131" spans="1:3" x14ac:dyDescent="0.45">
      <c r="A131" s="62">
        <v>113</v>
      </c>
      <c r="B131" s="98">
        <f>(('Calcul Rn'!W123)*(1-0.05)-14)/20</f>
        <v>0.32864632343508637</v>
      </c>
      <c r="C131" s="11">
        <f>('Calcul ET0'!G129)+B131*('Calcul Es et Ea'!C122-'Calcul Es et Ea'!D122)/2</f>
        <v>13.949834100704647</v>
      </c>
    </row>
    <row r="132" spans="1:3" x14ac:dyDescent="0.45">
      <c r="A132" s="50">
        <v>114</v>
      </c>
      <c r="B132" s="98">
        <f>(('Calcul Rn'!W124)*(1-0.05)-14)/20</f>
        <v>0.41751053103194363</v>
      </c>
      <c r="C132" s="11">
        <f>('Calcul ET0'!G130)+B132*('Calcul Es et Ea'!C123-'Calcul Es et Ea'!D123)/2</f>
        <v>15.798912914551806</v>
      </c>
    </row>
    <row r="133" spans="1:3" x14ac:dyDescent="0.45">
      <c r="A133" s="50">
        <v>115</v>
      </c>
      <c r="B133" s="98">
        <f>(('Calcul Rn'!W125)*(1-0.05)-14)/20</f>
        <v>0.57080334239254604</v>
      </c>
      <c r="C133" s="11">
        <f>('Calcul ET0'!G131)+B133*('Calcul Es et Ea'!C124-'Calcul Es et Ea'!D124)/2</f>
        <v>16.994095034174549</v>
      </c>
    </row>
    <row r="134" spans="1:3" x14ac:dyDescent="0.45">
      <c r="A134" s="62">
        <v>116</v>
      </c>
      <c r="B134" s="98">
        <f>(('Calcul Rn'!W126)*(1-0.05)-14)/20</f>
        <v>0.72551516559071383</v>
      </c>
      <c r="C134" s="11">
        <f>('Calcul ET0'!G132)+B134*('Calcul Es et Ea'!C125-'Calcul Es et Ea'!D125)/2</f>
        <v>21.431003283875047</v>
      </c>
    </row>
    <row r="135" spans="1:3" x14ac:dyDescent="0.45">
      <c r="A135" s="50">
        <v>117</v>
      </c>
      <c r="B135" s="98">
        <f>(('Calcul Rn'!W127)*(1-0.05)-14)/20</f>
        <v>0.54554455574572847</v>
      </c>
      <c r="C135" s="11">
        <f>('Calcul ET0'!G133)+B135*('Calcul Es et Ea'!C126-'Calcul Es et Ea'!D126)/2</f>
        <v>19.666805391421192</v>
      </c>
    </row>
    <row r="136" spans="1:3" x14ac:dyDescent="0.45">
      <c r="A136" s="50">
        <v>118</v>
      </c>
      <c r="B136" s="98">
        <f>(('Calcul Rn'!W128)*(1-0.05)-14)/20</f>
        <v>0.70437464183696563</v>
      </c>
      <c r="C136" s="11">
        <f>('Calcul ET0'!G134)+B136*('Calcul Es et Ea'!C127-'Calcul Es et Ea'!D127)/2</f>
        <v>21.005120718147161</v>
      </c>
    </row>
    <row r="137" spans="1:3" x14ac:dyDescent="0.45">
      <c r="A137" s="62">
        <v>119</v>
      </c>
      <c r="B137" s="98">
        <f>(('Calcul Rn'!W129)*(1-0.05)-14)/20</f>
        <v>0.6311686245596434</v>
      </c>
      <c r="C137" s="11">
        <f>('Calcul ET0'!G135)+B137*('Calcul Es et Ea'!C128-'Calcul Es et Ea'!D128)/2</f>
        <v>21.560839102952993</v>
      </c>
    </row>
    <row r="138" spans="1:3" x14ac:dyDescent="0.45">
      <c r="A138" s="50">
        <v>120</v>
      </c>
      <c r="B138" s="98">
        <f>(('Calcul Rn'!W130)*(1-0.05)-14)/20</f>
        <v>0.61917862477031638</v>
      </c>
      <c r="C138" s="11">
        <f>('Calcul ET0'!G136)+B138*('Calcul Es et Ea'!C129-'Calcul Es et Ea'!D129)/2</f>
        <v>24.772900763543255</v>
      </c>
    </row>
    <row r="139" spans="1:3" x14ac:dyDescent="0.45">
      <c r="A139" s="50">
        <v>121</v>
      </c>
      <c r="B139" s="98">
        <f>(('Calcul Rn'!W131)*(1-0.05)-14)/20</f>
        <v>0.56108436387967031</v>
      </c>
      <c r="C139" s="11">
        <f>('Calcul ET0'!G137)+B139*('Calcul Es et Ea'!C130-'Calcul Es et Ea'!D130)/2</f>
        <v>22.827827483704329</v>
      </c>
    </row>
    <row r="140" spans="1:3" x14ac:dyDescent="0.45">
      <c r="A140" s="62">
        <v>122</v>
      </c>
      <c r="B140" s="98">
        <f>(('Calcul Rn'!W132)*(1-0.05)-14)/20</f>
        <v>0.487213950624656</v>
      </c>
      <c r="C140" s="11">
        <f>('Calcul ET0'!G138)+B140*('Calcul Es et Ea'!C131-'Calcul Es et Ea'!D131)/2</f>
        <v>16.789648011582241</v>
      </c>
    </row>
    <row r="141" spans="1:3" x14ac:dyDescent="0.45">
      <c r="A141" s="50">
        <v>123</v>
      </c>
      <c r="B141" s="98">
        <f>(('Calcul Rn'!W133)*(1-0.05)-14)/20</f>
        <v>0.68894059369262384</v>
      </c>
      <c r="C141" s="11">
        <f>('Calcul ET0'!G139)+B141*('Calcul Es et Ea'!C132-'Calcul Es et Ea'!D132)/2</f>
        <v>17.784079555112559</v>
      </c>
    </row>
    <row r="142" spans="1:3" x14ac:dyDescent="0.45">
      <c r="A142" s="50">
        <v>124</v>
      </c>
      <c r="B142" s="98">
        <f>(('Calcul Rn'!W134)*(1-0.05)-14)/20</f>
        <v>0.23803018589563543</v>
      </c>
      <c r="C142" s="11">
        <f>('Calcul ET0'!G140)+B142*('Calcul Es et Ea'!C133-'Calcul Es et Ea'!D133)/2</f>
        <v>16.545729276119111</v>
      </c>
    </row>
    <row r="143" spans="1:3" x14ac:dyDescent="0.45">
      <c r="A143" s="62">
        <v>125</v>
      </c>
      <c r="B143" s="98">
        <f>(('Calcul Rn'!W135)*(1-0.05)-14)/20</f>
        <v>0.65418967571365205</v>
      </c>
      <c r="C143" s="11">
        <f>('Calcul ET0'!G141)+B143*('Calcul Es et Ea'!C134-'Calcul Es et Ea'!D134)/2</f>
        <v>23.13271432316737</v>
      </c>
    </row>
    <row r="144" spans="1:3" x14ac:dyDescent="0.45">
      <c r="A144" s="50">
        <v>126</v>
      </c>
      <c r="B144" s="98">
        <f>(('Calcul Rn'!W136)*(1-0.05)-14)/20</f>
        <v>0.71632644684715918</v>
      </c>
      <c r="C144" s="11">
        <f>('Calcul ET0'!G142)+B144*('Calcul Es et Ea'!C135-'Calcul Es et Ea'!D135)/2</f>
        <v>23.585114177732041</v>
      </c>
    </row>
    <row r="145" spans="1:3" x14ac:dyDescent="0.45">
      <c r="A145" s="50">
        <v>127</v>
      </c>
      <c r="B145" s="98">
        <f>(('Calcul Rn'!W137)*(1-0.05)-14)/20</f>
        <v>0.72847549165001557</v>
      </c>
      <c r="C145" s="11">
        <f>('Calcul ET0'!G143)+B145*('Calcul Es et Ea'!C136-'Calcul Es et Ea'!D136)/2</f>
        <v>24.437565720050394</v>
      </c>
    </row>
    <row r="146" spans="1:3" x14ac:dyDescent="0.45">
      <c r="A146" s="62">
        <v>128</v>
      </c>
      <c r="B146" s="98">
        <f>(('Calcul Rn'!W138)*(1-0.05)-14)/20</f>
        <v>0.66321831649735297</v>
      </c>
      <c r="C146" s="11">
        <f>('Calcul ET0'!G144)+B146*('Calcul Es et Ea'!C137-'Calcul Es et Ea'!D137)/2</f>
        <v>24.026894765927814</v>
      </c>
    </row>
    <row r="147" spans="1:3" x14ac:dyDescent="0.45">
      <c r="A147" s="50">
        <v>129</v>
      </c>
      <c r="B147" s="98">
        <f>(('Calcul Rn'!W139)*(1-0.05)-14)/20</f>
        <v>0.63473361467969536</v>
      </c>
      <c r="C147" s="11">
        <f>('Calcul ET0'!G145)+B147*('Calcul Es et Ea'!C138-'Calcul Es et Ea'!D138)/2</f>
        <v>24.927462606328454</v>
      </c>
    </row>
    <row r="148" spans="1:3" x14ac:dyDescent="0.45">
      <c r="A148" s="50">
        <v>130</v>
      </c>
      <c r="B148" s="98">
        <f>(('Calcul Rn'!W140)*(1-0.05)-14)/20</f>
        <v>0.7312795542903574</v>
      </c>
      <c r="C148" s="11">
        <f>('Calcul ET0'!G146)+B148*('Calcul Es et Ea'!C139-'Calcul Es et Ea'!D139)/2</f>
        <v>24.927963373173299</v>
      </c>
    </row>
    <row r="149" spans="1:3" x14ac:dyDescent="0.45">
      <c r="A149" s="62">
        <v>131</v>
      </c>
      <c r="B149" s="98">
        <f>(('Calcul Rn'!W141)*(1-0.05)-14)/20</f>
        <v>0.57047080191531097</v>
      </c>
      <c r="C149" s="11">
        <f>('Calcul ET0'!G147)+B149*('Calcul Es et Ea'!C140-'Calcul Es et Ea'!D140)/2</f>
        <v>21.220600278197622</v>
      </c>
    </row>
    <row r="150" spans="1:3" x14ac:dyDescent="0.45">
      <c r="A150" s="50">
        <v>132</v>
      </c>
      <c r="B150" s="98">
        <f>(('Calcul Rn'!W142)*(1-0.05)-14)/20</f>
        <v>0.59443000465599083</v>
      </c>
      <c r="C150" s="11">
        <f>('Calcul ET0'!G148)+B150*('Calcul Es et Ea'!C141-'Calcul Es et Ea'!D141)/2</f>
        <v>18.975007076699466</v>
      </c>
    </row>
    <row r="151" spans="1:3" x14ac:dyDescent="0.45">
      <c r="A151" s="50">
        <v>133</v>
      </c>
      <c r="B151" s="98">
        <f>(('Calcul Rn'!W143)*(1-0.05)-14)/20</f>
        <v>0.30961573282064769</v>
      </c>
      <c r="C151" s="11">
        <f>('Calcul ET0'!G149)+B151*('Calcul Es et Ea'!C142-'Calcul Es et Ea'!D142)/2</f>
        <v>15.973356871223043</v>
      </c>
    </row>
    <row r="152" spans="1:3" x14ac:dyDescent="0.45">
      <c r="A152" s="62">
        <v>134</v>
      </c>
      <c r="B152" s="98">
        <f>(('Calcul Rn'!W144)*(1-0.05)-14)/20</f>
        <v>0.46368548131972959</v>
      </c>
      <c r="C152" s="11">
        <f>('Calcul ET0'!G150)+B152*('Calcul Es et Ea'!C143-'Calcul Es et Ea'!D143)/2</f>
        <v>14.899253021682613</v>
      </c>
    </row>
    <row r="153" spans="1:3" x14ac:dyDescent="0.45">
      <c r="A153" s="50">
        <v>135</v>
      </c>
      <c r="B153" s="98">
        <f>(('Calcul Rn'!W145)*(1-0.05)-14)/20</f>
        <v>0.44415118399400039</v>
      </c>
      <c r="C153" s="11">
        <f>('Calcul ET0'!G151)+B153*('Calcul Es et Ea'!C144-'Calcul Es et Ea'!D144)/2</f>
        <v>13.711513607410625</v>
      </c>
    </row>
    <row r="154" spans="1:3" x14ac:dyDescent="0.45">
      <c r="A154" s="50">
        <v>136</v>
      </c>
      <c r="B154" s="98">
        <f>(('Calcul Rn'!W146)*(1-0.05)-14)/20</f>
        <v>0.2306643456597266</v>
      </c>
      <c r="C154" s="11">
        <f>('Calcul ET0'!G152)+B154*('Calcul Es et Ea'!C145-'Calcul Es et Ea'!D145)/2</f>
        <v>15.620306660735292</v>
      </c>
    </row>
    <row r="155" spans="1:3" x14ac:dyDescent="0.45">
      <c r="A155" s="62">
        <v>137</v>
      </c>
      <c r="B155" s="98">
        <f>(('Calcul Rn'!W147)*(1-0.05)-14)/20</f>
        <v>0.43474880624461498</v>
      </c>
      <c r="C155" s="11">
        <f>('Calcul ET0'!G153)+B155*('Calcul Es et Ea'!C146-'Calcul Es et Ea'!D146)/2</f>
        <v>15.75162586876351</v>
      </c>
    </row>
    <row r="156" spans="1:3" x14ac:dyDescent="0.45">
      <c r="A156" s="50">
        <v>138</v>
      </c>
      <c r="B156" s="98">
        <f>(('Calcul Rn'!W148)*(1-0.05)-14)/20</f>
        <v>0.63299598026148662</v>
      </c>
      <c r="C156" s="11">
        <f>('Calcul ET0'!G154)+B156*('Calcul Es et Ea'!C147-'Calcul Es et Ea'!D147)/2</f>
        <v>19.842020804429453</v>
      </c>
    </row>
    <row r="157" spans="1:3" x14ac:dyDescent="0.45">
      <c r="A157" s="50">
        <v>139</v>
      </c>
      <c r="B157" s="98">
        <f>(('Calcul Rn'!W149)*(1-0.05)-14)/20</f>
        <v>0.71825880595594926</v>
      </c>
      <c r="C157" s="11">
        <f>('Calcul ET0'!G155)+B157*('Calcul Es et Ea'!C148-'Calcul Es et Ea'!D148)/2</f>
        <v>21.902379462187199</v>
      </c>
    </row>
    <row r="158" spans="1:3" x14ac:dyDescent="0.45">
      <c r="A158" s="62">
        <v>140</v>
      </c>
      <c r="B158" s="98">
        <f>(('Calcul Rn'!W150)*(1-0.05)-14)/20</f>
        <v>0.75019955055566945</v>
      </c>
      <c r="C158" s="11">
        <f>('Calcul ET0'!G156)+B158*('Calcul Es et Ea'!C149-'Calcul Es et Ea'!D149)/2</f>
        <v>26.395117351586091</v>
      </c>
    </row>
    <row r="159" spans="1:3" x14ac:dyDescent="0.45">
      <c r="A159" s="50">
        <v>141</v>
      </c>
      <c r="B159" s="98">
        <f>(('Calcul Rn'!W151)*(1-0.05)-14)/20</f>
        <v>0.56854241384886373</v>
      </c>
      <c r="C159" s="11">
        <f>('Calcul ET0'!G157)+B159*('Calcul Es et Ea'!C150-'Calcul Es et Ea'!D150)/2</f>
        <v>23.790390926465985</v>
      </c>
    </row>
    <row r="160" spans="1:3" x14ac:dyDescent="0.45">
      <c r="A160" s="50">
        <v>142</v>
      </c>
      <c r="B160" s="98">
        <f>(('Calcul Rn'!W152)*(1-0.05)-14)/20</f>
        <v>0.36949800134679567</v>
      </c>
      <c r="C160" s="11">
        <f>('Calcul ET0'!G158)+B160*('Calcul Es et Ea'!C151-'Calcul Es et Ea'!D151)/2</f>
        <v>18.928525305635031</v>
      </c>
    </row>
    <row r="161" spans="1:3" x14ac:dyDescent="0.45">
      <c r="A161" s="62">
        <v>143</v>
      </c>
      <c r="B161" s="98">
        <f>(('Calcul Rn'!W153)*(1-0.05)-14)/20</f>
        <v>0.68813299166886099</v>
      </c>
      <c r="C161" s="11">
        <f>('Calcul ET0'!G159)+B161*('Calcul Es et Ea'!C152-'Calcul Es et Ea'!D152)/2</f>
        <v>21.122213420760755</v>
      </c>
    </row>
    <row r="162" spans="1:3" x14ac:dyDescent="0.45">
      <c r="A162" s="50">
        <v>144</v>
      </c>
      <c r="B162" s="98">
        <f>(('Calcul Rn'!W154)*(1-0.05)-14)/20</f>
        <v>0.84095131841610959</v>
      </c>
      <c r="C162" s="11">
        <f>('Calcul ET0'!G160)+B162*('Calcul Es et Ea'!C153-'Calcul Es et Ea'!D153)/2</f>
        <v>26.812092974260842</v>
      </c>
    </row>
    <row r="163" spans="1:3" x14ac:dyDescent="0.45">
      <c r="A163" s="50">
        <v>145</v>
      </c>
      <c r="B163" s="98">
        <f>(('Calcul Rn'!W155)*(1-0.05)-14)/20</f>
        <v>0.54390238561363302</v>
      </c>
      <c r="C163" s="11">
        <f>('Calcul ET0'!G161)+B163*('Calcul Es et Ea'!C154-'Calcul Es et Ea'!D154)/2</f>
        <v>20.302089952927528</v>
      </c>
    </row>
    <row r="164" spans="1:3" x14ac:dyDescent="0.45">
      <c r="A164" s="62">
        <v>146</v>
      </c>
      <c r="B164" s="98">
        <f>(('Calcul Rn'!W156)*(1-0.05)-14)/20</f>
        <v>0.41879779250749927</v>
      </c>
      <c r="C164" s="11">
        <f>('Calcul ET0'!G162)+B164*('Calcul Es et Ea'!C155-'Calcul Es et Ea'!D155)/2</f>
        <v>17.815346838231445</v>
      </c>
    </row>
    <row r="165" spans="1:3" x14ac:dyDescent="0.45">
      <c r="A165" s="50">
        <v>147</v>
      </c>
      <c r="B165" s="98">
        <f>(('Calcul Rn'!W157)*(1-0.05)-14)/20</f>
        <v>0.69531106277590526</v>
      </c>
      <c r="C165" s="11">
        <f>('Calcul ET0'!G163)+B165*('Calcul Es et Ea'!C156-'Calcul Es et Ea'!D156)/2</f>
        <v>19.346343363127097</v>
      </c>
    </row>
    <row r="166" spans="1:3" x14ac:dyDescent="0.45">
      <c r="A166" s="50">
        <v>148</v>
      </c>
      <c r="B166" s="98">
        <f>(('Calcul Rn'!W158)*(1-0.05)-14)/20</f>
        <v>0.71309563875058424</v>
      </c>
      <c r="C166" s="11">
        <f>('Calcul ET0'!G164)+B166*('Calcul Es et Ea'!C157-'Calcul Es et Ea'!D157)/2</f>
        <v>20.563301549606614</v>
      </c>
    </row>
    <row r="167" spans="1:3" x14ac:dyDescent="0.45">
      <c r="A167" s="62">
        <v>149</v>
      </c>
      <c r="B167" s="98">
        <f>(('Calcul Rn'!W159)*(1-0.05)-14)/20</f>
        <v>0.68554156517036557</v>
      </c>
      <c r="C167" s="11">
        <f>('Calcul ET0'!G165)+B167*('Calcul Es et Ea'!C158-'Calcul Es et Ea'!D158)/2</f>
        <v>21.864456073634834</v>
      </c>
    </row>
    <row r="168" spans="1:3" x14ac:dyDescent="0.45">
      <c r="A168" s="50">
        <v>150</v>
      </c>
      <c r="B168" s="98">
        <f>(('Calcul Rn'!W160)*(1-0.05)-14)/20</f>
        <v>0.72832203161079589</v>
      </c>
      <c r="C168" s="11">
        <f>('Calcul ET0'!G166)+B168*('Calcul Es et Ea'!C159-'Calcul Es et Ea'!D159)/2</f>
        <v>22.701701680619838</v>
      </c>
    </row>
    <row r="169" spans="1:3" x14ac:dyDescent="0.45">
      <c r="A169" s="50">
        <v>151</v>
      </c>
      <c r="B169" s="98">
        <f>(('Calcul Rn'!W161)*(1-0.05)-14)/20</f>
        <v>0.76456334370847456</v>
      </c>
      <c r="C169" s="11">
        <f>('Calcul ET0'!G167)+B169*('Calcul Es et Ea'!C160-'Calcul Es et Ea'!D160)/2</f>
        <v>25.567591114609829</v>
      </c>
    </row>
    <row r="170" spans="1:3" x14ac:dyDescent="0.45">
      <c r="A170" s="62">
        <v>152</v>
      </c>
      <c r="B170" s="98">
        <f>(('Calcul Rn'!W162)*(1-0.05)-14)/20</f>
        <v>0.75095563246207819</v>
      </c>
      <c r="C170" s="11">
        <f>('Calcul ET0'!G168)+B170*('Calcul Es et Ea'!C161-'Calcul Es et Ea'!D161)/2</f>
        <v>27.435753154085646</v>
      </c>
    </row>
    <row r="171" spans="1:3" x14ac:dyDescent="0.45">
      <c r="A171" s="50">
        <v>153</v>
      </c>
      <c r="B171" s="98">
        <f>(('Calcul Rn'!W163)*(1-0.05)-14)/20</f>
        <v>0.61863405725003628</v>
      </c>
      <c r="C171" s="11">
        <f>('Calcul ET0'!G169)+B171*('Calcul Es et Ea'!C162-'Calcul Es et Ea'!D162)/2</f>
        <v>23.21245873653595</v>
      </c>
    </row>
    <row r="172" spans="1:3" x14ac:dyDescent="0.45">
      <c r="A172" s="50">
        <v>154</v>
      </c>
      <c r="B172" s="98">
        <f>(('Calcul Rn'!W164)*(1-0.05)-14)/20</f>
        <v>0.77219286476884041</v>
      </c>
      <c r="C172" s="11">
        <f>('Calcul ET0'!G170)+B172*('Calcul Es et Ea'!C163-'Calcul Es et Ea'!D163)/2</f>
        <v>25.647602424162258</v>
      </c>
    </row>
    <row r="173" spans="1:3" x14ac:dyDescent="0.45">
      <c r="A173" s="62">
        <v>155</v>
      </c>
      <c r="B173" s="98">
        <f>(('Calcul Rn'!W165)*(1-0.05)-14)/20</f>
        <v>0.69183327881742807</v>
      </c>
      <c r="C173" s="11">
        <f>('Calcul ET0'!G171)+B173*('Calcul Es et Ea'!C164-'Calcul Es et Ea'!D164)/2</f>
        <v>28.468322551007965</v>
      </c>
    </row>
    <row r="174" spans="1:3" x14ac:dyDescent="0.45">
      <c r="A174" s="50">
        <v>156</v>
      </c>
      <c r="B174" s="98">
        <f>(('Calcul Rn'!W166)*(1-0.05)-14)/20</f>
        <v>0.76236179733952592</v>
      </c>
      <c r="C174" s="11">
        <f>('Calcul ET0'!G172)+B174*('Calcul Es et Ea'!C165-'Calcul Es et Ea'!D165)/2</f>
        <v>30.681465932769623</v>
      </c>
    </row>
    <row r="175" spans="1:3" x14ac:dyDescent="0.45">
      <c r="A175" s="50">
        <v>157</v>
      </c>
      <c r="B175" s="98">
        <f>(('Calcul Rn'!W167)*(1-0.05)-14)/20</f>
        <v>0.66826141468896605</v>
      </c>
      <c r="C175" s="11">
        <f>('Calcul ET0'!G173)+B175*('Calcul Es et Ea'!C166-'Calcul Es et Ea'!D166)/2</f>
        <v>29.44676375853448</v>
      </c>
    </row>
    <row r="176" spans="1:3" x14ac:dyDescent="0.45">
      <c r="A176" s="62">
        <v>158</v>
      </c>
      <c r="B176" s="98">
        <f>(('Calcul Rn'!W168)*(1-0.05)-14)/20</f>
        <v>0.80430283687512338</v>
      </c>
      <c r="C176" s="11">
        <f>('Calcul ET0'!G174)+B176*('Calcul Es et Ea'!C167-'Calcul Es et Ea'!D167)/2</f>
        <v>32.137051329937044</v>
      </c>
    </row>
    <row r="177" spans="1:3" x14ac:dyDescent="0.45">
      <c r="A177" s="50">
        <v>159</v>
      </c>
      <c r="B177" s="98">
        <f>(('Calcul Rn'!W169)*(1-0.05)-14)/20</f>
        <v>0.42054771709338912</v>
      </c>
      <c r="C177" s="11">
        <f>('Calcul ET0'!G175)+B177*('Calcul Es et Ea'!C168-'Calcul Es et Ea'!D168)/2</f>
        <v>25.099934395029969</v>
      </c>
    </row>
    <row r="178" spans="1:3" x14ac:dyDescent="0.45">
      <c r="A178" s="50">
        <v>160</v>
      </c>
      <c r="B178" s="98">
        <f>(('Calcul Rn'!W170)*(1-0.05)-14)/20</f>
        <v>0.62517218508806138</v>
      </c>
      <c r="C178" s="11">
        <f>('Calcul ET0'!G176)+B178*('Calcul Es et Ea'!C169-'Calcul Es et Ea'!D169)/2</f>
        <v>24.627081616630175</v>
      </c>
    </row>
    <row r="179" spans="1:3" x14ac:dyDescent="0.45">
      <c r="A179" s="62">
        <v>161</v>
      </c>
      <c r="B179" s="98">
        <f>(('Calcul Rn'!W171)*(1-0.05)-14)/20</f>
        <v>0.63813752201723517</v>
      </c>
      <c r="C179" s="11">
        <f>('Calcul ET0'!G177)+B179*('Calcul Es et Ea'!C170-'Calcul Es et Ea'!D170)/2</f>
        <v>26.030934226060708</v>
      </c>
    </row>
    <row r="180" spans="1:3" x14ac:dyDescent="0.45">
      <c r="A180" s="50">
        <v>162</v>
      </c>
      <c r="B180" s="98">
        <f>(('Calcul Rn'!W172)*(1-0.05)-14)/20</f>
        <v>0.60025266229533047</v>
      </c>
      <c r="C180" s="11">
        <f>('Calcul ET0'!G178)+B180*('Calcul Es et Ea'!C171-'Calcul Es et Ea'!D171)/2</f>
        <v>22.844316020942287</v>
      </c>
    </row>
    <row r="181" spans="1:3" x14ac:dyDescent="0.45">
      <c r="A181" s="50">
        <v>163</v>
      </c>
      <c r="B181" s="98">
        <f>(('Calcul Rn'!W173)*(1-0.05)-14)/20</f>
        <v>0.41334551817008425</v>
      </c>
      <c r="C181" s="11">
        <f>('Calcul ET0'!G179)+B181*('Calcul Es et Ea'!C172-'Calcul Es et Ea'!D172)/2</f>
        <v>19.595282493964191</v>
      </c>
    </row>
    <row r="182" spans="1:3" x14ac:dyDescent="0.45">
      <c r="A182" s="62">
        <v>164</v>
      </c>
      <c r="B182" s="98">
        <f>(('Calcul Rn'!W174)*(1-0.05)-14)/20</f>
        <v>0.50174909929724887</v>
      </c>
      <c r="C182" s="11">
        <f>('Calcul ET0'!G180)+B182*('Calcul Es et Ea'!C173-'Calcul Es et Ea'!D173)/2</f>
        <v>19.084006152273126</v>
      </c>
    </row>
    <row r="183" spans="1:3" x14ac:dyDescent="0.45">
      <c r="A183" s="50">
        <v>165</v>
      </c>
      <c r="B183" s="98">
        <f>(('Calcul Rn'!W175)*(1-0.05)-14)/20</f>
        <v>0.65336737834911729</v>
      </c>
      <c r="C183" s="11">
        <f>('Calcul ET0'!G181)+B183*('Calcul Es et Ea'!C174-'Calcul Es et Ea'!D174)/2</f>
        <v>21.527237667778678</v>
      </c>
    </row>
    <row r="184" spans="1:3" x14ac:dyDescent="0.45">
      <c r="A184" s="50">
        <v>166</v>
      </c>
      <c r="B184" s="98">
        <f>(('Calcul Rn'!W176)*(1-0.05)-14)/20</f>
        <v>0.6460338638945784</v>
      </c>
      <c r="C184" s="11">
        <f>('Calcul ET0'!G182)+B184*('Calcul Es et Ea'!C175-'Calcul Es et Ea'!D175)/2</f>
        <v>21.045383199870138</v>
      </c>
    </row>
    <row r="185" spans="1:3" x14ac:dyDescent="0.45">
      <c r="A185" s="62">
        <v>167</v>
      </c>
      <c r="B185" s="98">
        <f>(('Calcul Rn'!W177)*(1-0.05)-14)/20</f>
        <v>0.60547707731703126</v>
      </c>
      <c r="C185" s="11">
        <f>('Calcul ET0'!G183)+B185*('Calcul Es et Ea'!C176-'Calcul Es et Ea'!D176)/2</f>
        <v>20.781801688831393</v>
      </c>
    </row>
    <row r="186" spans="1:3" x14ac:dyDescent="0.45">
      <c r="A186" s="50">
        <v>168</v>
      </c>
      <c r="B186" s="98">
        <f>(('Calcul Rn'!W178)*(1-0.05)-14)/20</f>
        <v>0.58922656349704405</v>
      </c>
      <c r="C186" s="11">
        <f>('Calcul ET0'!G184)+B186*('Calcul Es et Ea'!C177-'Calcul Es et Ea'!D177)/2</f>
        <v>22.570070217693885</v>
      </c>
    </row>
    <row r="187" spans="1:3" x14ac:dyDescent="0.45">
      <c r="A187" s="50">
        <v>169</v>
      </c>
      <c r="B187" s="98">
        <f>(('Calcul Rn'!W179)*(1-0.05)-14)/20</f>
        <v>0.45542807070238422</v>
      </c>
      <c r="C187" s="11">
        <f>('Calcul ET0'!G185)+B187*('Calcul Es et Ea'!C178-'Calcul Es et Ea'!D178)/2</f>
        <v>22.08081348460739</v>
      </c>
    </row>
    <row r="188" spans="1:3" x14ac:dyDescent="0.45">
      <c r="A188" s="62">
        <v>170</v>
      </c>
      <c r="B188" s="98">
        <f>(('Calcul Rn'!W180)*(1-0.05)-14)/20</f>
        <v>0.54045167239238512</v>
      </c>
      <c r="C188" s="11">
        <f>('Calcul ET0'!G186)+B188*('Calcul Es et Ea'!C179-'Calcul Es et Ea'!D179)/2</f>
        <v>20.073229480641842</v>
      </c>
    </row>
    <row r="189" spans="1:3" x14ac:dyDescent="0.45">
      <c r="A189" s="50">
        <v>171</v>
      </c>
      <c r="B189" s="98">
        <f>(('Calcul Rn'!W181)*(1-0.05)-14)/20</f>
        <v>0.63850990592780532</v>
      </c>
      <c r="C189" s="11">
        <f>('Calcul ET0'!G187)+B189*('Calcul Es et Ea'!C180-'Calcul Es et Ea'!D180)/2</f>
        <v>22.474696176662338</v>
      </c>
    </row>
    <row r="190" spans="1:3" x14ac:dyDescent="0.45">
      <c r="A190" s="50">
        <v>172</v>
      </c>
      <c r="B190" s="98">
        <f>(('Calcul Rn'!W182)*(1-0.05)-14)/20</f>
        <v>0.48541111731062403</v>
      </c>
      <c r="C190" s="11">
        <f>('Calcul ET0'!G188)+B190*('Calcul Es et Ea'!C181-'Calcul Es et Ea'!D181)/2</f>
        <v>21.948005060746052</v>
      </c>
    </row>
    <row r="191" spans="1:3" x14ac:dyDescent="0.45">
      <c r="A191" s="62">
        <v>173</v>
      </c>
      <c r="B191" s="98">
        <f>(('Calcul Rn'!W183)*(1-0.05)-14)/20</f>
        <v>0.93352331749575335</v>
      </c>
      <c r="C191" s="11">
        <f>('Calcul ET0'!G189)+B191*('Calcul Es et Ea'!C182-'Calcul Es et Ea'!D182)/2</f>
        <v>30.27811301204051</v>
      </c>
    </row>
    <row r="192" spans="1:3" x14ac:dyDescent="0.45">
      <c r="A192" s="50">
        <v>174</v>
      </c>
      <c r="B192" s="98">
        <f>(('Calcul Rn'!W184)*(1-0.05)-14)/20</f>
        <v>0.29810173060784972</v>
      </c>
      <c r="C192" s="11">
        <f>('Calcul ET0'!G190)+B192*('Calcul Es et Ea'!C183-'Calcul Es et Ea'!D183)/2</f>
        <v>16.799164856728115</v>
      </c>
    </row>
    <row r="193" spans="1:3" x14ac:dyDescent="0.45">
      <c r="A193" s="50">
        <v>175</v>
      </c>
      <c r="B193" s="98">
        <f>(('Calcul Rn'!W185)*(1-0.05)-14)/20</f>
        <v>0.46233209888989996</v>
      </c>
      <c r="C193" s="11">
        <f>('Calcul ET0'!G191)+B193*('Calcul Es et Ea'!C184-'Calcul Es et Ea'!D184)/2</f>
        <v>17.577554074202848</v>
      </c>
    </row>
    <row r="194" spans="1:3" x14ac:dyDescent="0.45">
      <c r="A194" s="62">
        <v>176</v>
      </c>
      <c r="B194" s="98">
        <f>(('Calcul Rn'!W186)*(1-0.05)-14)/20</f>
        <v>0.49022771463971909</v>
      </c>
      <c r="C194" s="11">
        <f>('Calcul ET0'!G192)+B194*('Calcul Es et Ea'!C185-'Calcul Es et Ea'!D185)/2</f>
        <v>19.426119775255561</v>
      </c>
    </row>
    <row r="195" spans="1:3" x14ac:dyDescent="0.45">
      <c r="A195" s="50">
        <v>177</v>
      </c>
      <c r="B195" s="98">
        <f>(('Calcul Rn'!W187)*(1-0.05)-14)/20</f>
        <v>0.6578514382745887</v>
      </c>
      <c r="C195" s="11">
        <f>('Calcul ET0'!G193)+B195*('Calcul Es et Ea'!C186-'Calcul Es et Ea'!D186)/2</f>
        <v>24.206663689804941</v>
      </c>
    </row>
    <row r="196" spans="1:3" x14ac:dyDescent="0.45">
      <c r="A196" s="50">
        <v>178</v>
      </c>
      <c r="B196" s="98">
        <f>(('Calcul Rn'!W188)*(1-0.05)-14)/20</f>
        <v>0.70836025510648071</v>
      </c>
      <c r="C196" s="11">
        <f>('Calcul ET0'!G194)+B196*('Calcul Es et Ea'!C187-'Calcul Es et Ea'!D187)/2</f>
        <v>27.790665463180055</v>
      </c>
    </row>
    <row r="197" spans="1:3" x14ac:dyDescent="0.45">
      <c r="A197" s="62">
        <v>179</v>
      </c>
      <c r="B197" s="98">
        <f>(('Calcul Rn'!W189)*(1-0.05)-14)/20</f>
        <v>0.26008465077075338</v>
      </c>
      <c r="C197" s="11">
        <f>('Calcul ET0'!G195)+B197*('Calcul Es et Ea'!C188-'Calcul Es et Ea'!D188)/2</f>
        <v>19.931212486202096</v>
      </c>
    </row>
    <row r="198" spans="1:3" x14ac:dyDescent="0.45">
      <c r="A198" s="50">
        <v>180</v>
      </c>
      <c r="B198" s="98">
        <f>(('Calcul Rn'!W190)*(1-0.05)-14)/20</f>
        <v>0.22873423402305287</v>
      </c>
      <c r="C198" s="11">
        <f>('Calcul ET0'!G196)+B198*('Calcul Es et Ea'!C189-'Calcul Es et Ea'!D189)/2</f>
        <v>18.996201298176359</v>
      </c>
    </row>
    <row r="199" spans="1:3" x14ac:dyDescent="0.45">
      <c r="A199" s="50">
        <v>181</v>
      </c>
      <c r="B199" s="98">
        <f>(('Calcul Rn'!W191)*(1-0.05)-14)/20</f>
        <v>0.27765214826415968</v>
      </c>
      <c r="C199" s="11">
        <f>('Calcul ET0'!G197)+B199*('Calcul Es et Ea'!C190-'Calcul Es et Ea'!D190)/2</f>
        <v>17.987193063589785</v>
      </c>
    </row>
    <row r="200" spans="1:3" x14ac:dyDescent="0.45">
      <c r="A200" s="62">
        <v>182</v>
      </c>
      <c r="B200" s="98">
        <f>(('Calcul Rn'!W192)*(1-0.05)-14)/20</f>
        <v>0.57146160961894954</v>
      </c>
      <c r="C200" s="11">
        <f>('Calcul ET0'!G198)+B200*('Calcul Es et Ea'!C191-'Calcul Es et Ea'!D191)/2</f>
        <v>21.152389596619702</v>
      </c>
    </row>
    <row r="201" spans="1:3" x14ac:dyDescent="0.45">
      <c r="A201" s="50">
        <v>183</v>
      </c>
      <c r="B201" s="98">
        <f>(('Calcul Rn'!W193)*(1-0.05)-14)/20</f>
        <v>0.81240929236667869</v>
      </c>
      <c r="C201" s="11">
        <f>('Calcul ET0'!G199)+B201*('Calcul Es et Ea'!C192-'Calcul Es et Ea'!D192)/2</f>
        <v>27.072550043822048</v>
      </c>
    </row>
    <row r="202" spans="1:3" x14ac:dyDescent="0.45">
      <c r="A202" s="50">
        <v>184</v>
      </c>
      <c r="B202" s="98">
        <f>(('Calcul Rn'!W194)*(1-0.05)-14)/20</f>
        <v>0.50178904110116185</v>
      </c>
      <c r="C202" s="11">
        <f>('Calcul ET0'!G200)+B202*('Calcul Es et Ea'!C193-'Calcul Es et Ea'!D193)/2</f>
        <v>20.0187174007959</v>
      </c>
    </row>
    <row r="203" spans="1:3" x14ac:dyDescent="0.45">
      <c r="A203" s="62">
        <v>185</v>
      </c>
      <c r="B203" s="98">
        <f>(('Calcul Rn'!W195)*(1-0.05)-14)/20</f>
        <v>0.68433613109038249</v>
      </c>
      <c r="C203" s="11">
        <f>('Calcul ET0'!G201)+B203*('Calcul Es et Ea'!C194-'Calcul Es et Ea'!D194)/2</f>
        <v>23.030404308304735</v>
      </c>
    </row>
    <row r="204" spans="1:3" x14ac:dyDescent="0.45">
      <c r="A204" s="50">
        <v>186</v>
      </c>
      <c r="B204" s="98">
        <f>(('Calcul Rn'!W196)*(1-0.05)-14)/20</f>
        <v>0.73734280612226577</v>
      </c>
      <c r="C204" s="11">
        <f>('Calcul ET0'!G202)+B204*('Calcul Es et Ea'!C195-'Calcul Es et Ea'!D195)/2</f>
        <v>24.235133886634895</v>
      </c>
    </row>
    <row r="205" spans="1:3" x14ac:dyDescent="0.45">
      <c r="A205" s="50">
        <v>187</v>
      </c>
      <c r="B205" s="98">
        <f>(('Calcul Rn'!W197)*(1-0.05)-14)/20</f>
        <v>0.5490560591616559</v>
      </c>
      <c r="C205" s="11">
        <f>('Calcul ET0'!G203)+B205*('Calcul Es et Ea'!C196-'Calcul Es et Ea'!D196)/2</f>
        <v>21.001997200221535</v>
      </c>
    </row>
    <row r="206" spans="1:3" x14ac:dyDescent="0.45">
      <c r="A206" s="62">
        <v>188</v>
      </c>
      <c r="B206" s="98">
        <f>(('Calcul Rn'!W198)*(1-0.05)-14)/20</f>
        <v>0.64308520022151805</v>
      </c>
      <c r="C206" s="11">
        <f>('Calcul ET0'!G204)+B206*('Calcul Es et Ea'!C197-'Calcul Es et Ea'!D197)/2</f>
        <v>23.442952610906332</v>
      </c>
    </row>
    <row r="207" spans="1:3" x14ac:dyDescent="0.45">
      <c r="A207" s="50">
        <v>189</v>
      </c>
      <c r="B207" s="98">
        <f>(('Calcul Rn'!W199)*(1-0.05)-14)/20</f>
        <v>0.36643993838936739</v>
      </c>
      <c r="C207" s="11">
        <f>('Calcul ET0'!G205)+B207*('Calcul Es et Ea'!C198-'Calcul Es et Ea'!D198)/2</f>
        <v>18.913224337460651</v>
      </c>
    </row>
    <row r="208" spans="1:3" x14ac:dyDescent="0.45">
      <c r="A208" s="50">
        <v>190</v>
      </c>
      <c r="B208" s="98">
        <f>(('Calcul Rn'!W200)*(1-0.05)-14)/20</f>
        <v>0.41882870220557394</v>
      </c>
      <c r="C208" s="11">
        <f>('Calcul ET0'!G206)+B208*('Calcul Es et Ea'!C199-'Calcul Es et Ea'!D199)/2</f>
        <v>18.582094154050129</v>
      </c>
    </row>
    <row r="209" spans="1:3" x14ac:dyDescent="0.45">
      <c r="A209" s="62">
        <v>191</v>
      </c>
      <c r="B209" s="98">
        <f>(('Calcul Rn'!W201)*(1-0.05)-14)/20</f>
        <v>0.45749805547419858</v>
      </c>
      <c r="C209" s="11">
        <f>('Calcul ET0'!G207)+B209*('Calcul Es et Ea'!C200-'Calcul Es et Ea'!D200)/2</f>
        <v>20.590753042834038</v>
      </c>
    </row>
    <row r="210" spans="1:3" x14ac:dyDescent="0.45">
      <c r="A210" s="50">
        <v>192</v>
      </c>
      <c r="B210" s="98">
        <f>(('Calcul Rn'!W202)*(1-0.05)-14)/20</f>
        <v>0.70771172300658303</v>
      </c>
      <c r="C210" s="11">
        <f>('Calcul ET0'!G208)+B210*('Calcul Es et Ea'!C201-'Calcul Es et Ea'!D201)/2</f>
        <v>27.217614709311633</v>
      </c>
    </row>
    <row r="211" spans="1:3" x14ac:dyDescent="0.45">
      <c r="A211" s="50">
        <v>193</v>
      </c>
      <c r="B211" s="98">
        <f>(('Calcul Rn'!W203)*(1-0.05)-14)/20</f>
        <v>0.71750115482349042</v>
      </c>
      <c r="C211" s="11">
        <f>('Calcul ET0'!G209)+B211*('Calcul Es et Ea'!C202-'Calcul Es et Ea'!D202)/2</f>
        <v>30.38577126501751</v>
      </c>
    </row>
    <row r="212" spans="1:3" x14ac:dyDescent="0.45">
      <c r="A212" s="62">
        <v>194</v>
      </c>
      <c r="B212" s="98">
        <f>(('Calcul Rn'!W204)*(1-0.05)-14)/20</f>
        <v>0.4421078167519214</v>
      </c>
      <c r="C212" s="11">
        <f>('Calcul ET0'!G210)+B212*('Calcul Es et Ea'!C203-'Calcul Es et Ea'!D203)/2</f>
        <v>23.517695470242924</v>
      </c>
    </row>
    <row r="213" spans="1:3" x14ac:dyDescent="0.45">
      <c r="A213" s="50">
        <v>195</v>
      </c>
      <c r="B213" s="98">
        <f>(('Calcul Rn'!W205)*(1-0.05)-14)/20</f>
        <v>0.2029419343360912</v>
      </c>
      <c r="C213" s="11">
        <f>('Calcul ET0'!G211)+B213*('Calcul Es et Ea'!C204-'Calcul Es et Ea'!D204)/2</f>
        <v>19.107740746758211</v>
      </c>
    </row>
    <row r="214" spans="1:3" x14ac:dyDescent="0.45">
      <c r="A214" s="50">
        <v>196</v>
      </c>
      <c r="B214" s="98">
        <f>(('Calcul Rn'!W206)*(1-0.05)-14)/20</f>
        <v>0.53165079756212386</v>
      </c>
      <c r="C214" s="11">
        <f>('Calcul ET0'!G212)+B214*('Calcul Es et Ea'!C205-'Calcul Es et Ea'!D205)/2</f>
        <v>22.144950705207261</v>
      </c>
    </row>
    <row r="215" spans="1:3" x14ac:dyDescent="0.45">
      <c r="A215" s="62">
        <v>197</v>
      </c>
      <c r="B215" s="98">
        <f>(('Calcul Rn'!W207)*(1-0.05)-14)/20</f>
        <v>0.6534133263168117</v>
      </c>
      <c r="C215" s="11">
        <f>('Calcul ET0'!G213)+B215*('Calcul Es et Ea'!C206-'Calcul Es et Ea'!D206)/2</f>
        <v>24.003232680804405</v>
      </c>
    </row>
    <row r="216" spans="1:3" x14ac:dyDescent="0.45">
      <c r="A216" s="50">
        <v>198</v>
      </c>
      <c r="B216" s="98">
        <f>(('Calcul Rn'!W208)*(1-0.05)-14)/20</f>
        <v>0.5425503673559986</v>
      </c>
      <c r="C216" s="11">
        <f>('Calcul ET0'!G214)+B216*('Calcul Es et Ea'!C207-'Calcul Es et Ea'!D207)/2</f>
        <v>22.581559803327607</v>
      </c>
    </row>
    <row r="217" spans="1:3" x14ac:dyDescent="0.45">
      <c r="A217" s="50">
        <v>199</v>
      </c>
      <c r="B217" s="98">
        <f>(('Calcul Rn'!W209)*(1-0.05)-14)/20</f>
        <v>0.30136167972197114</v>
      </c>
      <c r="C217" s="11">
        <f>('Calcul ET0'!G215)+B217*('Calcul Es et Ea'!C208-'Calcul Es et Ea'!D208)/2</f>
        <v>21.196880328592982</v>
      </c>
    </row>
    <row r="218" spans="1:3" x14ac:dyDescent="0.45">
      <c r="A218" s="62">
        <v>200</v>
      </c>
      <c r="B218" s="98">
        <f>(('Calcul Rn'!W210)*(1-0.05)-14)/20</f>
        <v>0.67133722897876491</v>
      </c>
      <c r="C218" s="11">
        <f>('Calcul ET0'!G216)+B218*('Calcul Es et Ea'!C209-'Calcul Es et Ea'!D209)/2</f>
        <v>26.578447248075115</v>
      </c>
    </row>
    <row r="219" spans="1:3" x14ac:dyDescent="0.45">
      <c r="A219" s="50">
        <v>201</v>
      </c>
      <c r="B219" s="98">
        <f>(('Calcul Rn'!W211)*(1-0.05)-14)/20</f>
        <v>0.49360124975013803</v>
      </c>
      <c r="C219" s="11">
        <f>('Calcul ET0'!G217)+B219*('Calcul Es et Ea'!C210-'Calcul Es et Ea'!D210)/2</f>
        <v>23.194848774432725</v>
      </c>
    </row>
    <row r="220" spans="1:3" x14ac:dyDescent="0.45">
      <c r="A220" s="50">
        <v>202</v>
      </c>
      <c r="B220" s="98">
        <f>(('Calcul Rn'!W212)*(1-0.05)-14)/20</f>
        <v>0.5954096512521897</v>
      </c>
      <c r="C220" s="11">
        <f>('Calcul ET0'!G218)+B220*('Calcul Es et Ea'!C211-'Calcul Es et Ea'!D211)/2</f>
        <v>25.432982136149164</v>
      </c>
    </row>
    <row r="221" spans="1:3" x14ac:dyDescent="0.45">
      <c r="A221" s="62">
        <v>203</v>
      </c>
      <c r="B221" s="98">
        <f>(('Calcul Rn'!W213)*(1-0.05)-14)/20</f>
        <v>0.74319095300437188</v>
      </c>
      <c r="C221" s="11">
        <f>('Calcul ET0'!G219)+B221*('Calcul Es et Ea'!C212-'Calcul Es et Ea'!D212)/2</f>
        <v>32.530488999317242</v>
      </c>
    </row>
    <row r="222" spans="1:3" x14ac:dyDescent="0.45">
      <c r="A222" s="50">
        <v>204</v>
      </c>
      <c r="B222" s="98">
        <f>(('Calcul Rn'!W214)*(1-0.05)-14)/20</f>
        <v>0.63593265796926701</v>
      </c>
      <c r="C222" s="11">
        <f>('Calcul ET0'!G220)+B222*('Calcul Es et Ea'!C213-'Calcul Es et Ea'!D213)/2</f>
        <v>30.086198487795713</v>
      </c>
    </row>
    <row r="223" spans="1:3" x14ac:dyDescent="0.45">
      <c r="A223" s="50">
        <v>205</v>
      </c>
      <c r="B223" s="98">
        <f>(('Calcul Rn'!W215)*(1-0.05)-14)/20</f>
        <v>0.46311239241588298</v>
      </c>
      <c r="C223" s="11">
        <f>('Calcul ET0'!G221)+B223*('Calcul Es et Ea'!C214-'Calcul Es et Ea'!D214)/2</f>
        <v>22.95356612740694</v>
      </c>
    </row>
    <row r="224" spans="1:3" x14ac:dyDescent="0.45">
      <c r="A224" s="62">
        <v>206</v>
      </c>
      <c r="B224" s="98">
        <f>(('Calcul Rn'!W216)*(1-0.05)-14)/20</f>
        <v>0.66044364363517438</v>
      </c>
      <c r="C224" s="11">
        <f>('Calcul ET0'!G222)+B224*('Calcul Es et Ea'!C215-'Calcul Es et Ea'!D215)/2</f>
        <v>28.484848811529055</v>
      </c>
    </row>
    <row r="225" spans="1:3" x14ac:dyDescent="0.45">
      <c r="A225" s="50">
        <v>207</v>
      </c>
      <c r="B225" s="98">
        <f>(('Calcul Rn'!W217)*(1-0.05)-14)/20</f>
        <v>0.65892036321469971</v>
      </c>
      <c r="C225" s="11">
        <f>('Calcul ET0'!G223)+B225*('Calcul Es et Ea'!C216-'Calcul Es et Ea'!D216)/2</f>
        <v>31.564521463496654</v>
      </c>
    </row>
    <row r="226" spans="1:3" x14ac:dyDescent="0.45">
      <c r="A226" s="50">
        <v>208</v>
      </c>
      <c r="B226" s="98">
        <f>(('Calcul Rn'!W218)*(1-0.05)-14)/20</f>
        <v>0.28239914351384565</v>
      </c>
      <c r="C226" s="11">
        <f>('Calcul ET0'!G224)+B226*('Calcul Es et Ea'!C217-'Calcul Es et Ea'!D217)/2</f>
        <v>22.102456937317868</v>
      </c>
    </row>
    <row r="227" spans="1:3" x14ac:dyDescent="0.45">
      <c r="A227" s="62">
        <v>209</v>
      </c>
      <c r="B227" s="98">
        <f>(('Calcul Rn'!W219)*(1-0.05)-14)/20</f>
        <v>0.42458240441281703</v>
      </c>
      <c r="C227" s="11">
        <f>('Calcul ET0'!G225)+B227*('Calcul Es et Ea'!C218-'Calcul Es et Ea'!D218)/2</f>
        <v>21.389091590201165</v>
      </c>
    </row>
    <row r="228" spans="1:3" x14ac:dyDescent="0.45">
      <c r="A228" s="50">
        <v>210</v>
      </c>
      <c r="B228" s="98">
        <f>(('Calcul Rn'!W220)*(1-0.05)-14)/20</f>
        <v>0.44772922260561732</v>
      </c>
      <c r="C228" s="11">
        <f>('Calcul ET0'!G226)+B228*('Calcul Es et Ea'!C219-'Calcul Es et Ea'!D219)/2</f>
        <v>23.559482467488415</v>
      </c>
    </row>
    <row r="229" spans="1:3" x14ac:dyDescent="0.45">
      <c r="A229" s="50">
        <v>211</v>
      </c>
      <c r="B229" s="98">
        <f>(('Calcul Rn'!W221)*(1-0.05)-14)/20</f>
        <v>0.64905458176712683</v>
      </c>
      <c r="C229" s="11">
        <f>('Calcul ET0'!G227)+B229*('Calcul Es et Ea'!C220-'Calcul Es et Ea'!D220)/2</f>
        <v>28.470084174431175</v>
      </c>
    </row>
    <row r="230" spans="1:3" x14ac:dyDescent="0.45">
      <c r="A230" s="62">
        <v>212</v>
      </c>
      <c r="B230" s="98">
        <f>(('Calcul Rn'!W222)*(1-0.05)-14)/20</f>
        <v>0.23567489345455267</v>
      </c>
      <c r="C230" s="11">
        <f>('Calcul ET0'!G228)+B230*('Calcul Es et Ea'!C221-'Calcul Es et Ea'!D221)/2</f>
        <v>19.73252207970916</v>
      </c>
    </row>
    <row r="231" spans="1:3" x14ac:dyDescent="0.45">
      <c r="A231" s="50">
        <v>213</v>
      </c>
      <c r="B231" s="98">
        <f>(('Calcul Rn'!W223)*(1-0.05)-14)/20</f>
        <v>0.29975072491511162</v>
      </c>
      <c r="C231" s="11">
        <f>('Calcul ET0'!G229)+B231*('Calcul Es et Ea'!C222-'Calcul Es et Ea'!D222)/2</f>
        <v>19.694519247164809</v>
      </c>
    </row>
    <row r="232" spans="1:3" x14ac:dyDescent="0.45">
      <c r="A232" s="50">
        <v>214</v>
      </c>
      <c r="B232" s="98">
        <f>(('Calcul Rn'!W224)*(1-0.05)-14)/20</f>
        <v>0.43122502665559459</v>
      </c>
      <c r="C232" s="11">
        <f>('Calcul ET0'!G230)+B232*('Calcul Es et Ea'!C223-'Calcul Es et Ea'!D223)/2</f>
        <v>21.547733595947296</v>
      </c>
    </row>
    <row r="233" spans="1:3" x14ac:dyDescent="0.45">
      <c r="A233" s="62">
        <v>215</v>
      </c>
      <c r="B233" s="98">
        <f>(('Calcul Rn'!W225)*(1-0.05)-14)/20</f>
        <v>-7.5201617272889539E-3</v>
      </c>
      <c r="C233" s="11">
        <f>('Calcul ET0'!G231)+B233*('Calcul Es et Ea'!C224-'Calcul Es et Ea'!D224)/2</f>
        <v>19.355397391662034</v>
      </c>
    </row>
    <row r="234" spans="1:3" x14ac:dyDescent="0.45">
      <c r="A234" s="50">
        <v>216</v>
      </c>
      <c r="B234" s="98">
        <f>(('Calcul Rn'!W226)*(1-0.05)-14)/20</f>
        <v>0.16169251723667682</v>
      </c>
      <c r="C234" s="11">
        <f>('Calcul ET0'!G232)+B234*('Calcul Es et Ea'!C225-'Calcul Es et Ea'!D225)/2</f>
        <v>19.346112110941448</v>
      </c>
    </row>
    <row r="235" spans="1:3" x14ac:dyDescent="0.45">
      <c r="A235" s="50">
        <v>217</v>
      </c>
      <c r="B235" s="98">
        <f>(('Calcul Rn'!W227)*(1-0.05)-14)/20</f>
        <v>0.41877937867659831</v>
      </c>
      <c r="C235" s="11">
        <f>('Calcul ET0'!G233)+B235*('Calcul Es et Ea'!C226-'Calcul Es et Ea'!D226)/2</f>
        <v>19.105064238559027</v>
      </c>
    </row>
    <row r="236" spans="1:3" x14ac:dyDescent="0.45">
      <c r="A236" s="62">
        <v>218</v>
      </c>
      <c r="B236" s="98">
        <f>(('Calcul Rn'!W228)*(1-0.05)-14)/20</f>
        <v>0.5301799391971771</v>
      </c>
      <c r="C236" s="11">
        <f>('Calcul ET0'!G234)+B236*('Calcul Es et Ea'!C227-'Calcul Es et Ea'!D227)/2</f>
        <v>22.468144598187596</v>
      </c>
    </row>
    <row r="237" spans="1:3" x14ac:dyDescent="0.45">
      <c r="A237" s="50">
        <v>219</v>
      </c>
      <c r="B237" s="98">
        <f>(('Calcul Rn'!W229)*(1-0.05)-14)/20</f>
        <v>0.61995187710047051</v>
      </c>
      <c r="C237" s="11">
        <f>('Calcul ET0'!G235)+B237*('Calcul Es et Ea'!C228-'Calcul Es et Ea'!D228)/2</f>
        <v>28.006715993263029</v>
      </c>
    </row>
    <row r="238" spans="1:3" x14ac:dyDescent="0.45">
      <c r="A238" s="50">
        <v>220</v>
      </c>
      <c r="B238" s="98">
        <f>(('Calcul Rn'!W230)*(1-0.05)-14)/20</f>
        <v>0.14292459648789232</v>
      </c>
      <c r="C238" s="11">
        <f>('Calcul ET0'!G236)+B238*('Calcul Es et Ea'!C229-'Calcul Es et Ea'!D229)/2</f>
        <v>19.165589019944456</v>
      </c>
    </row>
    <row r="239" spans="1:3" x14ac:dyDescent="0.45">
      <c r="A239" s="62">
        <v>221</v>
      </c>
      <c r="B239" s="98">
        <f>(('Calcul Rn'!W231)*(1-0.05)-14)/20</f>
        <v>0.13458892049140925</v>
      </c>
      <c r="C239" s="11">
        <f>('Calcul ET0'!G237)+B239*('Calcul Es et Ea'!C230-'Calcul Es et Ea'!D230)/2</f>
        <v>17.301569591980932</v>
      </c>
    </row>
    <row r="240" spans="1:3" x14ac:dyDescent="0.45">
      <c r="A240" s="50">
        <v>222</v>
      </c>
      <c r="B240" s="98">
        <f>(('Calcul Rn'!W232)*(1-0.05)-14)/20</f>
        <v>-2.5821732596924375E-2</v>
      </c>
      <c r="C240" s="11">
        <f>('Calcul ET0'!G238)+B240*('Calcul Es et Ea'!C231-'Calcul Es et Ea'!D231)/2</f>
        <v>16.039481295915305</v>
      </c>
    </row>
    <row r="241" spans="1:3" x14ac:dyDescent="0.45">
      <c r="A241" s="50">
        <v>223</v>
      </c>
      <c r="B241" s="98">
        <f>(('Calcul Rn'!W233)*(1-0.05)-14)/20</f>
        <v>0.13145638074063976</v>
      </c>
      <c r="C241" s="11">
        <f>('Calcul ET0'!G239)+B241*('Calcul Es et Ea'!C232-'Calcul Es et Ea'!D232)/2</f>
        <v>16.276555500264479</v>
      </c>
    </row>
    <row r="242" spans="1:3" x14ac:dyDescent="0.45">
      <c r="A242" s="62">
        <v>224</v>
      </c>
      <c r="B242" s="98">
        <f>(('Calcul Rn'!W234)*(1-0.05)-14)/20</f>
        <v>0.30644830295351877</v>
      </c>
      <c r="C242" s="11">
        <f>('Calcul ET0'!G240)+B242*('Calcul Es et Ea'!C233-'Calcul Es et Ea'!D233)/2</f>
        <v>16.10830322019547</v>
      </c>
    </row>
    <row r="243" spans="1:3" x14ac:dyDescent="0.45">
      <c r="A243" s="50">
        <v>225</v>
      </c>
      <c r="B243" s="98">
        <f>(('Calcul Rn'!W235)*(1-0.05)-14)/20</f>
        <v>0.36932629712217102</v>
      </c>
      <c r="C243" s="11">
        <f>('Calcul ET0'!G241)+B243*('Calcul Es et Ea'!C234-'Calcul Es et Ea'!D234)/2</f>
        <v>19.314489365198586</v>
      </c>
    </row>
    <row r="244" spans="1:3" x14ac:dyDescent="0.45">
      <c r="A244" s="50">
        <v>226</v>
      </c>
      <c r="B244" s="98">
        <f>(('Calcul Rn'!W236)*(1-0.05)-14)/20</f>
        <v>0.50788713871283164</v>
      </c>
      <c r="C244" s="11">
        <f>('Calcul ET0'!G242)+B244*('Calcul Es et Ea'!C235-'Calcul Es et Ea'!D235)/2</f>
        <v>24.200613756018498</v>
      </c>
    </row>
    <row r="245" spans="1:3" x14ac:dyDescent="0.45">
      <c r="A245" s="62">
        <v>227</v>
      </c>
      <c r="B245" s="98">
        <f>(('Calcul Rn'!W237)*(1-0.05)-14)/20</f>
        <v>0.50546814764730108</v>
      </c>
      <c r="C245" s="11">
        <f>('Calcul ET0'!G243)+B245*('Calcul Es et Ea'!C236-'Calcul Es et Ea'!D236)/2</f>
        <v>27.425314822511137</v>
      </c>
    </row>
    <row r="246" spans="1:3" x14ac:dyDescent="0.45">
      <c r="A246" s="50">
        <v>228</v>
      </c>
      <c r="B246" s="98">
        <f>(('Calcul Rn'!W238)*(1-0.05)-14)/20</f>
        <v>0.30732665251306523</v>
      </c>
      <c r="C246" s="11">
        <f>('Calcul ET0'!G244)+B246*('Calcul Es et Ea'!C237-'Calcul Es et Ea'!D237)/2</f>
        <v>23.482020741124934</v>
      </c>
    </row>
    <row r="247" spans="1:3" x14ac:dyDescent="0.45">
      <c r="A247" s="50">
        <v>229</v>
      </c>
      <c r="B247" s="98">
        <f>(('Calcul Rn'!W239)*(1-0.05)-14)/20</f>
        <v>0.20009498024561587</v>
      </c>
      <c r="C247" s="11">
        <f>('Calcul ET0'!G245)+B247*('Calcul Es et Ea'!C238-'Calcul Es et Ea'!D238)/2</f>
        <v>20.869012343239973</v>
      </c>
    </row>
    <row r="248" spans="1:3" x14ac:dyDescent="0.45">
      <c r="A248" s="62">
        <v>230</v>
      </c>
      <c r="B248" s="98">
        <f>(('Calcul Rn'!W240)*(1-0.05)-14)/20</f>
        <v>0.13104732843354619</v>
      </c>
      <c r="C248" s="11">
        <f>('Calcul ET0'!G246)+B248*('Calcul Es et Ea'!C239-'Calcul Es et Ea'!D239)/2</f>
        <v>17.79869791850232</v>
      </c>
    </row>
    <row r="249" spans="1:3" x14ac:dyDescent="0.45">
      <c r="A249" s="50">
        <v>231</v>
      </c>
      <c r="B249" s="98">
        <f>(('Calcul Rn'!W241)*(1-0.05)-14)/20</f>
        <v>0.18355360143471558</v>
      </c>
      <c r="C249" s="11">
        <f>('Calcul ET0'!G247)+B249*('Calcul Es et Ea'!C240-'Calcul Es et Ea'!D240)/2</f>
        <v>17.940946404401696</v>
      </c>
    </row>
    <row r="250" spans="1:3" x14ac:dyDescent="0.45">
      <c r="A250" s="50">
        <v>232</v>
      </c>
      <c r="B250" s="98">
        <f>(('Calcul Rn'!W242)*(1-0.05)-14)/20</f>
        <v>0.18503864894886063</v>
      </c>
      <c r="C250" s="11">
        <f>('Calcul ET0'!G248)+B250*('Calcul Es et Ea'!C241-'Calcul Es et Ea'!D241)/2</f>
        <v>18.003322458492526</v>
      </c>
    </row>
    <row r="251" spans="1:3" x14ac:dyDescent="0.45">
      <c r="A251" s="62">
        <v>233</v>
      </c>
      <c r="B251" s="98">
        <f>(('Calcul Rn'!W243)*(1-0.05)-14)/20</f>
        <v>9.6709214638099977E-2</v>
      </c>
      <c r="C251" s="11">
        <f>('Calcul ET0'!G249)+B251*('Calcul Es et Ea'!C242-'Calcul Es et Ea'!D242)/2</f>
        <v>16.533362225924172</v>
      </c>
    </row>
    <row r="252" spans="1:3" x14ac:dyDescent="0.45">
      <c r="A252" s="50">
        <v>234</v>
      </c>
      <c r="B252" s="98">
        <f>(('Calcul Rn'!W244)*(1-0.05)-14)/20</f>
        <v>-5.1771338046492324E-2</v>
      </c>
      <c r="C252" s="11">
        <f>('Calcul ET0'!G250)+B252*('Calcul Es et Ea'!C243-'Calcul Es et Ea'!D243)/2</f>
        <v>13.095817271027855</v>
      </c>
    </row>
    <row r="253" spans="1:3" x14ac:dyDescent="0.45">
      <c r="A253" s="50">
        <v>235</v>
      </c>
      <c r="B253" s="98">
        <f>(('Calcul Rn'!W245)*(1-0.05)-14)/20</f>
        <v>-0.12593020771297586</v>
      </c>
      <c r="C253" s="11">
        <f>('Calcul ET0'!G251)+B253*('Calcul Es et Ea'!C244-'Calcul Es et Ea'!D244)/2</f>
        <v>12.857766637914398</v>
      </c>
    </row>
    <row r="254" spans="1:3" x14ac:dyDescent="0.45">
      <c r="A254" s="62">
        <v>236</v>
      </c>
      <c r="B254" s="98">
        <f>(('Calcul Rn'!W246)*(1-0.05)-14)/20</f>
        <v>-0.45409442392311467</v>
      </c>
      <c r="C254" s="11">
        <f>('Calcul ET0'!G252)+B254*('Calcul Es et Ea'!C245-'Calcul Es et Ea'!D245)/2</f>
        <v>14.365881894175356</v>
      </c>
    </row>
    <row r="255" spans="1:3" x14ac:dyDescent="0.45">
      <c r="A255" s="50">
        <v>237</v>
      </c>
      <c r="B255" s="98">
        <f>(('Calcul Rn'!W247)*(1-0.05)-14)/20</f>
        <v>2.1292197247877454E-4</v>
      </c>
      <c r="C255" s="11">
        <f>('Calcul ET0'!G253)+B255*('Calcul Es et Ea'!C246-'Calcul Es et Ea'!D246)/2</f>
        <v>16.875338092258275</v>
      </c>
    </row>
    <row r="256" spans="1:3" x14ac:dyDescent="0.45">
      <c r="A256" s="50">
        <v>238</v>
      </c>
      <c r="B256" s="98">
        <f>(('Calcul Rn'!W248)*(1-0.05)-14)/20</f>
        <v>0.10439575438312812</v>
      </c>
      <c r="C256" s="11">
        <f>('Calcul ET0'!G254)+B256*('Calcul Es et Ea'!C247-'Calcul Es et Ea'!D247)/2</f>
        <v>15.827256006710025</v>
      </c>
    </row>
    <row r="257" spans="1:3" x14ac:dyDescent="0.45">
      <c r="A257" s="62">
        <v>239</v>
      </c>
      <c r="B257" s="98">
        <f>(('Calcul Rn'!W249)*(1-0.05)-14)/20</f>
        <v>-7.6418062139612525E-2</v>
      </c>
      <c r="C257" s="11">
        <f>('Calcul ET0'!G255)+B257*('Calcul Es et Ea'!C248-'Calcul Es et Ea'!D248)/2</f>
        <v>16.020835465682431</v>
      </c>
    </row>
    <row r="258" spans="1:3" x14ac:dyDescent="0.45">
      <c r="A258" s="50">
        <v>240</v>
      </c>
      <c r="B258" s="98">
        <f>(('Calcul Rn'!W250)*(1-0.05)-14)/20</f>
        <v>2.4139343082983176E-2</v>
      </c>
      <c r="C258" s="11">
        <f>('Calcul ET0'!G256)+B258*('Calcul Es et Ea'!C249-'Calcul Es et Ea'!D249)/2</f>
        <v>15.689555881549788</v>
      </c>
    </row>
    <row r="259" spans="1:3" x14ac:dyDescent="0.45">
      <c r="A259" s="50">
        <v>241</v>
      </c>
      <c r="B259" s="98">
        <f>(('Calcul Rn'!W251)*(1-0.05)-14)/20</f>
        <v>0.17318682453456216</v>
      </c>
      <c r="C259" s="11">
        <f>('Calcul ET0'!G257)+B259*('Calcul Es et Ea'!C250-'Calcul Es et Ea'!D250)/2</f>
        <v>18.221335563548465</v>
      </c>
    </row>
    <row r="260" spans="1:3" x14ac:dyDescent="0.45">
      <c r="A260" s="62">
        <v>242</v>
      </c>
      <c r="B260" s="98">
        <f>(('Calcul Rn'!W252)*(1-0.05)-14)/20</f>
        <v>0.17181100902049326</v>
      </c>
      <c r="C260" s="11">
        <f>('Calcul ET0'!G258)+B260*('Calcul Es et Ea'!C251-'Calcul Es et Ea'!D251)/2</f>
        <v>19.069623496196542</v>
      </c>
    </row>
    <row r="261" spans="1:3" x14ac:dyDescent="0.45">
      <c r="A261" s="50">
        <v>243</v>
      </c>
      <c r="B261" s="98">
        <f>(('Calcul Rn'!W253)*(1-0.05)-14)/20</f>
        <v>4.775672642690347E-2</v>
      </c>
      <c r="C261" s="11">
        <f>('Calcul ET0'!G259)+B261*('Calcul Es et Ea'!C252-'Calcul Es et Ea'!D252)/2</f>
        <v>16.111785467740486</v>
      </c>
    </row>
    <row r="262" spans="1:3" x14ac:dyDescent="0.45">
      <c r="A262" s="50">
        <v>244</v>
      </c>
      <c r="B262" s="98">
        <f>(('Calcul Rn'!W254)*(1-0.05)-14)/20</f>
        <v>-9.0066224332208125E-5</v>
      </c>
      <c r="C262" s="11">
        <f>('Calcul ET0'!G260)+B262*('Calcul Es et Ea'!C253-'Calcul Es et Ea'!D253)/2</f>
        <v>15.826549989229532</v>
      </c>
    </row>
    <row r="263" spans="1:3" x14ac:dyDescent="0.45">
      <c r="A263" s="62">
        <v>245</v>
      </c>
      <c r="B263" s="98">
        <f>(('Calcul Rn'!W255)*(1-0.05)-14)/20</f>
        <v>0.10856420167934004</v>
      </c>
      <c r="C263" s="11">
        <f>('Calcul ET0'!G261)+B263*('Calcul Es et Ea'!C254-'Calcul Es et Ea'!D254)/2</f>
        <v>16.156817796262168</v>
      </c>
    </row>
    <row r="264" spans="1:3" x14ac:dyDescent="0.45">
      <c r="A264" s="50">
        <v>246</v>
      </c>
      <c r="B264" s="98">
        <f>(('Calcul Rn'!W256)*(1-0.05)-14)/20</f>
        <v>0.11030494415339884</v>
      </c>
      <c r="C264" s="11">
        <f>('Calcul ET0'!G262)+B264*('Calcul Es et Ea'!C255-'Calcul Es et Ea'!D255)/2</f>
        <v>16.93465796558543</v>
      </c>
    </row>
    <row r="265" spans="1:3" x14ac:dyDescent="0.45">
      <c r="A265" s="50">
        <v>247</v>
      </c>
      <c r="B265" s="98">
        <f>(('Calcul Rn'!W257)*(1-0.05)-14)/20</f>
        <v>0.12462267096712357</v>
      </c>
      <c r="C265" s="11">
        <f>('Calcul ET0'!G263)+B265*('Calcul Es et Ea'!C256-'Calcul Es et Ea'!D256)/2</f>
        <v>17.196925783661261</v>
      </c>
    </row>
    <row r="266" spans="1:3" x14ac:dyDescent="0.45">
      <c r="A266" s="62">
        <v>248</v>
      </c>
      <c r="B266" s="98">
        <f>(('Calcul Rn'!W258)*(1-0.05)-14)/20</f>
        <v>4.2916463227204812E-2</v>
      </c>
      <c r="C266" s="11">
        <f>('Calcul ET0'!G264)+B266*('Calcul Es et Ea'!C257-'Calcul Es et Ea'!D257)/2</f>
        <v>15.425609464643266</v>
      </c>
    </row>
    <row r="267" spans="1:3" x14ac:dyDescent="0.45">
      <c r="A267" s="50">
        <v>249</v>
      </c>
      <c r="B267" s="98">
        <f>(('Calcul Rn'!W259)*(1-0.05)-14)/20</f>
        <v>8.8992938096317614E-2</v>
      </c>
      <c r="C267" s="11">
        <f>('Calcul ET0'!G265)+B267*('Calcul Es et Ea'!C258-'Calcul Es et Ea'!D258)/2</f>
        <v>16.205890967242784</v>
      </c>
    </row>
    <row r="268" spans="1:3" x14ac:dyDescent="0.45">
      <c r="A268" s="50">
        <v>250</v>
      </c>
      <c r="B268" s="98">
        <f>(('Calcul Rn'!W260)*(1-0.05)-14)/20</f>
        <v>-4.5856943322039531E-2</v>
      </c>
      <c r="C268" s="11">
        <f>('Calcul ET0'!G266)+B268*('Calcul Es et Ea'!C259-'Calcul Es et Ea'!D259)/2</f>
        <v>15.127446337456082</v>
      </c>
    </row>
    <row r="269" spans="1:3" x14ac:dyDescent="0.45">
      <c r="A269" s="62">
        <v>251</v>
      </c>
      <c r="B269" s="98">
        <f>(('Calcul Rn'!W261)*(1-0.05)-14)/20</f>
        <v>-5.9296813147426783E-2</v>
      </c>
      <c r="C269" s="11">
        <f>('Calcul ET0'!G267)+B269*('Calcul Es et Ea'!C260-'Calcul Es et Ea'!D260)/2</f>
        <v>13.786170109103075</v>
      </c>
    </row>
    <row r="270" spans="1:3" x14ac:dyDescent="0.45">
      <c r="A270" s="50">
        <v>252</v>
      </c>
      <c r="B270" s="98">
        <f>(('Calcul Rn'!W262)*(1-0.05)-14)/20</f>
        <v>-1.6063140319819435E-2</v>
      </c>
      <c r="C270" s="11">
        <f>('Calcul ET0'!G268)+B270*('Calcul Es et Ea'!C261-'Calcul Es et Ea'!D261)/2</f>
        <v>11.07232220118526</v>
      </c>
    </row>
    <row r="271" spans="1:3" x14ac:dyDescent="0.45">
      <c r="A271" s="50">
        <v>253</v>
      </c>
      <c r="B271" s="98">
        <f>(('Calcul Rn'!W263)*(1-0.05)-14)/20</f>
        <v>-0.11697254197858946</v>
      </c>
      <c r="C271" s="11">
        <f>('Calcul ET0'!G269)+B271*('Calcul Es et Ea'!C262-'Calcul Es et Ea'!D262)/2</f>
        <v>15.149481799620775</v>
      </c>
    </row>
    <row r="272" spans="1:3" x14ac:dyDescent="0.45">
      <c r="A272" s="62">
        <v>254</v>
      </c>
      <c r="B272" s="98">
        <f>(('Calcul Rn'!W264)*(1-0.05)-14)/20</f>
        <v>-0.1646007707922082</v>
      </c>
      <c r="C272" s="11">
        <f>('Calcul ET0'!G270)+B272*('Calcul Es et Ea'!C263-'Calcul Es et Ea'!D263)/2</f>
        <v>16.553662112492642</v>
      </c>
    </row>
    <row r="273" spans="1:3" x14ac:dyDescent="0.45">
      <c r="A273" s="50">
        <v>255</v>
      </c>
      <c r="B273" s="98">
        <f>(('Calcul Rn'!W265)*(1-0.05)-14)/20</f>
        <v>-0.15674361187948813</v>
      </c>
      <c r="C273" s="11">
        <f>('Calcul ET0'!G271)+B273*('Calcul Es et Ea'!C264-'Calcul Es et Ea'!D264)/2</f>
        <v>18.722722011140942</v>
      </c>
    </row>
    <row r="274" spans="1:3" x14ac:dyDescent="0.45">
      <c r="A274" s="50">
        <v>256</v>
      </c>
      <c r="B274" s="98">
        <f>(('Calcul Rn'!W266)*(1-0.05)-14)/20</f>
        <v>-8.5261125093193613E-2</v>
      </c>
      <c r="C274" s="11">
        <f>('Calcul ET0'!G272)+B274*('Calcul Es et Ea'!C265-'Calcul Es et Ea'!D265)/2</f>
        <v>17.981876475387864</v>
      </c>
    </row>
    <row r="275" spans="1:3" x14ac:dyDescent="0.45">
      <c r="A275" s="62">
        <v>257</v>
      </c>
      <c r="B275" s="98">
        <f>(('Calcul Rn'!W267)*(1-0.05)-14)/20</f>
        <v>-0.12368091648259157</v>
      </c>
      <c r="C275" s="11">
        <f>('Calcul ET0'!G273)+B275*('Calcul Es et Ea'!C266-'Calcul Es et Ea'!D266)/2</f>
        <v>16.29407602599683</v>
      </c>
    </row>
    <row r="276" spans="1:3" x14ac:dyDescent="0.45">
      <c r="A276" s="50">
        <v>258</v>
      </c>
      <c r="B276" s="98">
        <f>(('Calcul Rn'!W268)*(1-0.05)-14)/20</f>
        <v>-0.23350864425110665</v>
      </c>
      <c r="C276" s="11">
        <f>('Calcul ET0'!G274)+B276*('Calcul Es et Ea'!C267-'Calcul Es et Ea'!D267)/2</f>
        <v>15.333339418726798</v>
      </c>
    </row>
    <row r="277" spans="1:3" x14ac:dyDescent="0.45">
      <c r="A277" s="50">
        <v>259</v>
      </c>
      <c r="B277" s="98">
        <f>(('Calcul Rn'!W269)*(1-0.05)-14)/20</f>
        <v>-0.15788157639993045</v>
      </c>
      <c r="C277" s="11">
        <f>('Calcul ET0'!G275)+B277*('Calcul Es et Ea'!C268-'Calcul Es et Ea'!D268)/2</f>
        <v>15.086443809265283</v>
      </c>
    </row>
    <row r="278" spans="1:3" x14ac:dyDescent="0.45">
      <c r="A278" s="62">
        <v>260</v>
      </c>
      <c r="B278" s="98">
        <f>(('Calcul Rn'!W270)*(1-0.05)-14)/20</f>
        <v>-0.20110740364745611</v>
      </c>
      <c r="C278" s="11">
        <f>('Calcul ET0'!G276)+B278*('Calcul Es et Ea'!C269-'Calcul Es et Ea'!D269)/2</f>
        <v>13.317376341896784</v>
      </c>
    </row>
    <row r="279" spans="1:3" x14ac:dyDescent="0.45">
      <c r="A279" s="50">
        <v>261</v>
      </c>
      <c r="B279" s="98">
        <f>(('Calcul Rn'!W271)*(1-0.05)-14)/20</f>
        <v>-0.17829056955136657</v>
      </c>
      <c r="C279" s="11">
        <f>('Calcul ET0'!G277)+B279*('Calcul Es et Ea'!C270-'Calcul Es et Ea'!D270)/2</f>
        <v>12.714503216931174</v>
      </c>
    </row>
    <row r="280" spans="1:3" x14ac:dyDescent="0.45">
      <c r="A280" s="50">
        <v>262</v>
      </c>
      <c r="B280" s="98">
        <f>(('Calcul Rn'!W272)*(1-0.05)-14)/20</f>
        <v>-8.445389718570126E-2</v>
      </c>
      <c r="C280" s="11">
        <f>('Calcul ET0'!G278)+B280*('Calcul Es et Ea'!C271-'Calcul Es et Ea'!D271)/2</f>
        <v>9.9680029107476855</v>
      </c>
    </row>
    <row r="281" spans="1:3" x14ac:dyDescent="0.45">
      <c r="A281" s="62">
        <v>263</v>
      </c>
      <c r="B281" s="98">
        <f>(('Calcul Rn'!W273)*(1-0.05)-14)/20</f>
        <v>-0.11607239325112637</v>
      </c>
      <c r="C281" s="11">
        <f>('Calcul ET0'!G279)+B281*('Calcul Es et Ea'!C272-'Calcul Es et Ea'!D272)/2</f>
        <v>9.5088205805364225</v>
      </c>
    </row>
    <row r="282" spans="1:3" x14ac:dyDescent="0.45">
      <c r="A282" s="50">
        <v>264</v>
      </c>
      <c r="B282" s="98">
        <f>(('Calcul Rn'!W274)*(1-0.05)-14)/20</f>
        <v>-0.12347511915425073</v>
      </c>
      <c r="C282" s="11">
        <f>('Calcul ET0'!G280)+B282*('Calcul Es et Ea'!C273-'Calcul Es et Ea'!D273)/2</f>
        <v>4.782640772817131</v>
      </c>
    </row>
    <row r="283" spans="1:3" x14ac:dyDescent="0.45">
      <c r="A283" s="50">
        <v>265</v>
      </c>
      <c r="B283" s="98">
        <f>(('Calcul Rn'!W275)*(1-0.05)-14)/20</f>
        <v>-0.15960135064055142</v>
      </c>
      <c r="C283" s="11">
        <f>('Calcul ET0'!G281)+B283*('Calcul Es et Ea'!C274-'Calcul Es et Ea'!D274)/2</f>
        <v>6.4897555077029354</v>
      </c>
    </row>
    <row r="284" spans="1:3" x14ac:dyDescent="0.45">
      <c r="A284" s="62">
        <v>266</v>
      </c>
      <c r="B284" s="98">
        <f>(('Calcul Rn'!W276)*(1-0.05)-14)/20</f>
        <v>-0.17232661258096132</v>
      </c>
      <c r="C284" s="11">
        <f>('Calcul ET0'!G282)+B284*('Calcul Es et Ea'!C275-'Calcul Es et Ea'!D275)/2</f>
        <v>8.1900486430444914</v>
      </c>
    </row>
    <row r="285" spans="1:3" x14ac:dyDescent="0.45">
      <c r="A285" s="50">
        <v>267</v>
      </c>
      <c r="B285" s="98">
        <f>(('Calcul Rn'!W277)*(1-0.05)-14)/20</f>
        <v>-0.15129719077772999</v>
      </c>
      <c r="C285" s="11">
        <f>('Calcul ET0'!G283)+B285*('Calcul Es et Ea'!C276-'Calcul Es et Ea'!D276)/2</f>
        <v>6.8728737098515431</v>
      </c>
    </row>
    <row r="286" spans="1:3" x14ac:dyDescent="0.45">
      <c r="A286" s="50">
        <v>268</v>
      </c>
      <c r="B286" s="98">
        <f>(('Calcul Rn'!W278)*(1-0.05)-14)/20</f>
        <v>-0.11376569672143448</v>
      </c>
      <c r="C286" s="11">
        <f>('Calcul ET0'!G284)+B286*('Calcul Es et Ea'!C277-'Calcul Es et Ea'!D277)/2</f>
        <v>5.5397398594799512</v>
      </c>
    </row>
    <row r="287" spans="1:3" x14ac:dyDescent="0.45">
      <c r="A287" s="62">
        <v>269</v>
      </c>
      <c r="B287" s="98">
        <f>(('Calcul Rn'!W279)*(1-0.05)-14)/20</f>
        <v>-0.14369017125668382</v>
      </c>
      <c r="C287" s="11">
        <f>('Calcul ET0'!G285)+B287*('Calcul Es et Ea'!C278-'Calcul Es et Ea'!D278)/2</f>
        <v>10.390299442006599</v>
      </c>
    </row>
    <row r="288" spans="1:3" x14ac:dyDescent="0.45">
      <c r="A288" s="50">
        <v>270</v>
      </c>
      <c r="B288" s="98">
        <f>(('Calcul Rn'!W280)*(1-0.05)-14)/20</f>
        <v>-0.31801863978788936</v>
      </c>
      <c r="C288" s="11">
        <f>('Calcul ET0'!G286)+B288*('Calcul Es et Ea'!C279-'Calcul Es et Ea'!D279)/2</f>
        <v>9.7779521128573492</v>
      </c>
    </row>
    <row r="289" spans="1:3" x14ac:dyDescent="0.45">
      <c r="A289" s="50">
        <v>271</v>
      </c>
      <c r="B289" s="98">
        <f>(('Calcul Rn'!W281)*(1-0.05)-14)/20</f>
        <v>-0.28478843046348884</v>
      </c>
      <c r="C289" s="11">
        <f>('Calcul ET0'!G287)+B289*('Calcul Es et Ea'!C280-'Calcul Es et Ea'!D280)/2</f>
        <v>8.7376015642477416</v>
      </c>
    </row>
    <row r="290" spans="1:3" x14ac:dyDescent="0.45">
      <c r="A290" s="62">
        <v>272</v>
      </c>
      <c r="B290" s="98">
        <f>(('Calcul Rn'!W282)*(1-0.05)-14)/20</f>
        <v>-0.19970067402251007</v>
      </c>
      <c r="C290" s="11">
        <f>('Calcul ET0'!G288)+B290*('Calcul Es et Ea'!C281-'Calcul Es et Ea'!D281)/2</f>
        <v>10.386203565941424</v>
      </c>
    </row>
    <row r="291" spans="1:3" x14ac:dyDescent="0.45">
      <c r="A291" s="50">
        <v>273</v>
      </c>
      <c r="B291" s="98">
        <f>(('Calcul Rn'!W283)*(1-0.05)-14)/20</f>
        <v>-0.3556930980340175</v>
      </c>
      <c r="C291" s="11">
        <f>('Calcul ET0'!G289)+B291*('Calcul Es et Ea'!C282-'Calcul Es et Ea'!D282)/2</f>
        <v>14.635871024245477</v>
      </c>
    </row>
    <row r="292" spans="1:3" x14ac:dyDescent="0.45">
      <c r="A292" s="50">
        <v>274</v>
      </c>
      <c r="B292" s="98">
        <f>(('Calcul Rn'!W284)*(1-0.05)-14)/20</f>
        <v>-0.25790429388272595</v>
      </c>
      <c r="C292" s="11">
        <f>('Calcul ET0'!G290)+B292*('Calcul Es et Ea'!C283-'Calcul Es et Ea'!D283)/2</f>
        <v>11.861726771454794</v>
      </c>
    </row>
    <row r="293" spans="1:3" x14ac:dyDescent="0.45">
      <c r="A293" s="62">
        <v>275</v>
      </c>
      <c r="B293" s="98">
        <f>(('Calcul Rn'!W285)*(1-0.05)-14)/20</f>
        <v>-0.19137992976547871</v>
      </c>
      <c r="C293" s="11">
        <f>('Calcul ET0'!G291)+B293*('Calcul Es et Ea'!C284-'Calcul Es et Ea'!D284)/2</f>
        <v>8.765990957486606</v>
      </c>
    </row>
    <row r="294" spans="1:3" x14ac:dyDescent="0.45">
      <c r="A294" s="50">
        <v>276</v>
      </c>
      <c r="B294" s="98">
        <f>(('Calcul Rn'!W286)*(1-0.05)-14)/20</f>
        <v>-0.23767759516143433</v>
      </c>
      <c r="C294" s="11">
        <f>('Calcul ET0'!G292)+B294*('Calcul Es et Ea'!C285-'Calcul Es et Ea'!D285)/2</f>
        <v>10.651807639873274</v>
      </c>
    </row>
    <row r="295" spans="1:3" x14ac:dyDescent="0.45">
      <c r="A295" s="50">
        <v>277</v>
      </c>
      <c r="B295" s="98">
        <f>(('Calcul Rn'!W287)*(1-0.05)-14)/20</f>
        <v>-0.17080143534041997</v>
      </c>
      <c r="C295" s="11">
        <f>('Calcul ET0'!G293)+B295*('Calcul Es et Ea'!C286-'Calcul Es et Ea'!D286)/2</f>
        <v>10.196603822847576</v>
      </c>
    </row>
    <row r="296" spans="1:3" x14ac:dyDescent="0.45">
      <c r="A296" s="62">
        <v>278</v>
      </c>
      <c r="B296" s="98">
        <f>(('Calcul Rn'!W288)*(1-0.05)-14)/20</f>
        <v>-0.20021622762114405</v>
      </c>
      <c r="C296" s="11">
        <f>('Calcul ET0'!G294)+B296*('Calcul Es et Ea'!C287-'Calcul Es et Ea'!D287)/2</f>
        <v>10.804560552855879</v>
      </c>
    </row>
    <row r="297" spans="1:3" x14ac:dyDescent="0.45">
      <c r="A297" s="50">
        <v>279</v>
      </c>
      <c r="B297" s="98">
        <f>(('Calcul Rn'!W289)*(1-0.05)-14)/20</f>
        <v>-0.25283829929731627</v>
      </c>
      <c r="C297" s="11">
        <f>('Calcul ET0'!G295)+B297*('Calcul Es et Ea'!C288-'Calcul Es et Ea'!D288)/2</f>
        <v>9.212416914342846</v>
      </c>
    </row>
    <row r="298" spans="1:3" x14ac:dyDescent="0.45">
      <c r="A298" s="50">
        <v>280</v>
      </c>
      <c r="B298" s="98">
        <f>(('Calcul Rn'!W290)*(1-0.05)-14)/20</f>
        <v>-0.31151172022404483</v>
      </c>
      <c r="C298" s="11">
        <f>('Calcul ET0'!G296)+B298*('Calcul Es et Ea'!C289-'Calcul Es et Ea'!D289)/2</f>
        <v>12.393986339426416</v>
      </c>
    </row>
    <row r="299" spans="1:3" x14ac:dyDescent="0.45">
      <c r="A299" s="62">
        <v>281</v>
      </c>
      <c r="B299" s="98">
        <f>(('Calcul Rn'!W291)*(1-0.05)-14)/20</f>
        <v>-0.37816046234558964</v>
      </c>
      <c r="C299" s="11">
        <f>('Calcul ET0'!G297)+B299*('Calcul Es et Ea'!C290-'Calcul Es et Ea'!D290)/2</f>
        <v>13.928622048247384</v>
      </c>
    </row>
    <row r="300" spans="1:3" x14ac:dyDescent="0.45">
      <c r="A300" s="50">
        <v>282</v>
      </c>
      <c r="B300" s="98">
        <f>(('Calcul Rn'!W292)*(1-0.05)-14)/20</f>
        <v>-0.36950900064538772</v>
      </c>
      <c r="C300" s="11">
        <f>('Calcul ET0'!G298)+B300*('Calcul Es et Ea'!C291-'Calcul Es et Ea'!D291)/2</f>
        <v>8.0897884128152437</v>
      </c>
    </row>
    <row r="301" spans="1:3" x14ac:dyDescent="0.45">
      <c r="A301" s="50">
        <v>283</v>
      </c>
      <c r="B301" s="98">
        <f>(('Calcul Rn'!W293)*(1-0.05)-14)/20</f>
        <v>-0.31354528230341833</v>
      </c>
      <c r="C301" s="11">
        <f>('Calcul ET0'!G299)+B301*('Calcul Es et Ea'!C292-'Calcul Es et Ea'!D292)/2</f>
        <v>12.449678091281498</v>
      </c>
    </row>
    <row r="302" spans="1:3" x14ac:dyDescent="0.45">
      <c r="A302" s="62">
        <v>284</v>
      </c>
      <c r="B302" s="98">
        <f>(('Calcul Rn'!W294)*(1-0.05)-14)/20</f>
        <v>-0.30099457535183827</v>
      </c>
      <c r="C302" s="11">
        <f>('Calcul ET0'!G300)+B302*('Calcul Es et Ea'!C293-'Calcul Es et Ea'!D293)/2</f>
        <v>9.7568121136823827</v>
      </c>
    </row>
    <row r="303" spans="1:3" x14ac:dyDescent="0.45">
      <c r="A303" s="50">
        <v>285</v>
      </c>
      <c r="B303" s="98">
        <f>(('Calcul Rn'!W295)*(1-0.05)-14)/20</f>
        <v>-0.34406791561284045</v>
      </c>
      <c r="C303" s="11">
        <f>('Calcul ET0'!G301)+B303*('Calcul Es et Ea'!C294-'Calcul Es et Ea'!D294)/2</f>
        <v>9.8076211401422473</v>
      </c>
    </row>
    <row r="304" spans="1:3" x14ac:dyDescent="0.45">
      <c r="A304" s="50">
        <v>286</v>
      </c>
      <c r="B304" s="98">
        <f>(('Calcul Rn'!W296)*(1-0.05)-14)/20</f>
        <v>-0.33047717340065719</v>
      </c>
      <c r="C304" s="11">
        <f>('Calcul ET0'!G302)+B304*('Calcul Es et Ea'!C295-'Calcul Es et Ea'!D295)/2</f>
        <v>12.67690763875504</v>
      </c>
    </row>
    <row r="305" spans="1:3" x14ac:dyDescent="0.45">
      <c r="A305" s="62">
        <v>287</v>
      </c>
      <c r="B305" s="98">
        <f>(('Calcul Rn'!W297)*(1-0.05)-14)/20</f>
        <v>-0.39249100647582569</v>
      </c>
      <c r="C305" s="11">
        <f>('Calcul ET0'!G303)+B305*('Calcul Es et Ea'!C296-'Calcul Es et Ea'!D296)/2</f>
        <v>8.0153231388244599</v>
      </c>
    </row>
    <row r="306" spans="1:3" x14ac:dyDescent="0.45">
      <c r="A306" s="50">
        <v>288</v>
      </c>
      <c r="B306" s="98">
        <f>(('Calcul Rn'!W298)*(1-0.05)-14)/20</f>
        <v>-0.43027677218509447</v>
      </c>
      <c r="C306" s="11">
        <f>('Calcul ET0'!G304)+B306*('Calcul Es et Ea'!C297-'Calcul Es et Ea'!D297)/2</f>
        <v>13.691162429486143</v>
      </c>
    </row>
    <row r="307" spans="1:3" x14ac:dyDescent="0.45">
      <c r="A307" s="50">
        <v>289</v>
      </c>
      <c r="B307" s="98">
        <f>(('Calcul Rn'!W299)*(1-0.05)-14)/20</f>
        <v>-0.34851726569224273</v>
      </c>
      <c r="C307" s="11">
        <f>('Calcul ET0'!G305)+B307*('Calcul Es et Ea'!C298-'Calcul Es et Ea'!D298)/2</f>
        <v>9.0276928934050567</v>
      </c>
    </row>
    <row r="308" spans="1:3" x14ac:dyDescent="0.45">
      <c r="A308" s="62">
        <v>290</v>
      </c>
      <c r="B308" s="98">
        <f>(('Calcul Rn'!W300)*(1-0.05)-14)/20</f>
        <v>-0.36840814854071108</v>
      </c>
      <c r="C308" s="11">
        <f>('Calcul ET0'!G306)+B308*('Calcul Es et Ea'!C299-'Calcul Es et Ea'!D299)/2</f>
        <v>10.304943222645532</v>
      </c>
    </row>
    <row r="309" spans="1:3" x14ac:dyDescent="0.45">
      <c r="A309" s="50">
        <v>291</v>
      </c>
      <c r="B309" s="98">
        <f>(('Calcul Rn'!W301)*(1-0.05)-14)/20</f>
        <v>-0.3401969123975786</v>
      </c>
      <c r="C309" s="11">
        <f>('Calcul ET0'!G307)+B309*('Calcul Es et Ea'!C300-'Calcul Es et Ea'!D300)/2</f>
        <v>11.25346210875129</v>
      </c>
    </row>
    <row r="310" spans="1:3" x14ac:dyDescent="0.45">
      <c r="A310" s="50">
        <v>292</v>
      </c>
      <c r="B310" s="98">
        <f>(('Calcul Rn'!W302)*(1-0.05)-14)/20</f>
        <v>-0.41320924491277627</v>
      </c>
      <c r="C310" s="11">
        <f>('Calcul ET0'!G308)+B310*('Calcul Es et Ea'!C301-'Calcul Es et Ea'!D301)/2</f>
        <v>8.6168736627840641</v>
      </c>
    </row>
    <row r="311" spans="1:3" x14ac:dyDescent="0.45">
      <c r="A311" s="62">
        <v>293</v>
      </c>
      <c r="B311" s="98">
        <f>(('Calcul Rn'!W303)*(1-0.05)-14)/20</f>
        <v>-0.451725336654693</v>
      </c>
      <c r="C311" s="11">
        <f>('Calcul ET0'!G309)+B311*('Calcul Es et Ea'!C302-'Calcul Es et Ea'!D302)/2</f>
        <v>13.972984066479203</v>
      </c>
    </row>
    <row r="312" spans="1:3" x14ac:dyDescent="0.45">
      <c r="A312" s="50">
        <v>294</v>
      </c>
      <c r="B312" s="98">
        <f>(('Calcul Rn'!W304)*(1-0.05)-14)/20</f>
        <v>-0.420836341896897</v>
      </c>
      <c r="C312" s="11">
        <f>('Calcul ET0'!G310)+B312*('Calcul Es et Ea'!C303-'Calcul Es et Ea'!D303)/2</f>
        <v>8.243935260307099</v>
      </c>
    </row>
    <row r="313" spans="1:3" x14ac:dyDescent="0.45">
      <c r="A313" s="50">
        <v>295</v>
      </c>
      <c r="B313" s="98">
        <f>(('Calcul Rn'!W305)*(1-0.05)-14)/20</f>
        <v>-0.37952870870206679</v>
      </c>
      <c r="C313" s="11">
        <f>('Calcul ET0'!G311)+B313*('Calcul Es et Ea'!C304-'Calcul Es et Ea'!D304)/2</f>
        <v>11.503949764046896</v>
      </c>
    </row>
    <row r="314" spans="1:3" x14ac:dyDescent="0.45">
      <c r="A314" s="62">
        <v>296</v>
      </c>
      <c r="B314" s="98">
        <f>(('Calcul Rn'!W306)*(1-0.05)-14)/20</f>
        <v>-0.3547476318636153</v>
      </c>
      <c r="C314" s="11">
        <f>('Calcul ET0'!G312)+B314*('Calcul Es et Ea'!C305-'Calcul Es et Ea'!D305)/2</f>
        <v>9.7995978132999628</v>
      </c>
    </row>
    <row r="315" spans="1:3" x14ac:dyDescent="0.45">
      <c r="A315" s="50">
        <v>297</v>
      </c>
      <c r="B315" s="98">
        <f>(('Calcul Rn'!W307)*(1-0.05)-14)/20</f>
        <v>-0.39851594128725337</v>
      </c>
      <c r="C315" s="11">
        <f>('Calcul ET0'!G313)+B315*('Calcul Es et Ea'!C306-'Calcul Es et Ea'!D306)/2</f>
        <v>9.3076216704248829</v>
      </c>
    </row>
    <row r="316" spans="1:3" x14ac:dyDescent="0.45">
      <c r="A316" s="50">
        <v>298</v>
      </c>
      <c r="B316" s="98">
        <f>(('Calcul Rn'!W308)*(1-0.05)-14)/20</f>
        <v>-0.42634167880684498</v>
      </c>
      <c r="C316" s="11">
        <f>('Calcul ET0'!G314)+B316*('Calcul Es et Ea'!C307-'Calcul Es et Ea'!D307)/2</f>
        <v>13.176375059951367</v>
      </c>
    </row>
    <row r="317" spans="1:3" x14ac:dyDescent="0.45">
      <c r="A317" s="62">
        <v>299</v>
      </c>
      <c r="B317" s="98">
        <f>(('Calcul Rn'!W309)*(1-0.05)-14)/20</f>
        <v>-0.43820182877398856</v>
      </c>
      <c r="C317" s="11">
        <f>('Calcul ET0'!G315)+B317*('Calcul Es et Ea'!C308-'Calcul Es et Ea'!D308)/2</f>
        <v>7.7217904308126348</v>
      </c>
    </row>
    <row r="318" spans="1:3" x14ac:dyDescent="0.45">
      <c r="A318" s="50">
        <v>300</v>
      </c>
      <c r="B318" s="98">
        <f>(('Calcul Rn'!W310)*(1-0.05)-14)/20</f>
        <v>-0.45445424650071342</v>
      </c>
      <c r="C318" s="11">
        <f>('Calcul ET0'!G316)+B318*('Calcul Es et Ea'!C309-'Calcul Es et Ea'!D309)/2</f>
        <v>13.059926218141969</v>
      </c>
    </row>
    <row r="319" spans="1:3" x14ac:dyDescent="0.45">
      <c r="A319" s="50">
        <v>301</v>
      </c>
      <c r="B319" s="98">
        <f>(('Calcul Rn'!W311)*(1-0.05)-14)/20</f>
        <v>-0.3823915153437823</v>
      </c>
      <c r="C319" s="11">
        <f>('Calcul ET0'!G317)+B319*('Calcul Es et Ea'!C310-'Calcul Es et Ea'!D310)/2</f>
        <v>9.1289151552990617</v>
      </c>
    </row>
    <row r="320" spans="1:3" x14ac:dyDescent="0.45">
      <c r="A320" s="62">
        <v>302</v>
      </c>
      <c r="B320" s="98">
        <f>(('Calcul Rn'!W312)*(1-0.05)-14)/20</f>
        <v>-0.41590876228785217</v>
      </c>
      <c r="C320" s="11">
        <f>('Calcul ET0'!G318)+B320*('Calcul Es et Ea'!C311-'Calcul Es et Ea'!D311)/2</f>
        <v>9.7164250480231171</v>
      </c>
    </row>
    <row r="321" spans="1:3" x14ac:dyDescent="0.45">
      <c r="A321" s="50">
        <v>303</v>
      </c>
      <c r="B321" s="98">
        <f>(('Calcul Rn'!W313)*(1-0.05)-14)/20</f>
        <v>-0.40838486740529262</v>
      </c>
      <c r="C321" s="11">
        <f>('Calcul ET0'!G319)+B321*('Calcul Es et Ea'!C312-'Calcul Es et Ea'!D312)/2</f>
        <v>11.755783592657261</v>
      </c>
    </row>
    <row r="322" spans="1:3" x14ac:dyDescent="0.45">
      <c r="A322" s="50">
        <v>304</v>
      </c>
      <c r="B322" s="98">
        <f>(('Calcul Rn'!W314)*(1-0.05)-14)/20</f>
        <v>-0.45307912172762671</v>
      </c>
      <c r="C322" s="11">
        <f>('Calcul ET0'!G320)+B322*('Calcul Es et Ea'!C313-'Calcul Es et Ea'!D313)/2</f>
        <v>8.121094022059447</v>
      </c>
    </row>
    <row r="323" spans="1:3" x14ac:dyDescent="0.45">
      <c r="A323" s="62">
        <v>305</v>
      </c>
      <c r="B323" s="98">
        <f>(('Calcul Rn'!W315)*(1-0.05)-14)/20</f>
        <v>-0.48260459726286653</v>
      </c>
      <c r="C323" s="11">
        <f>('Calcul ET0'!G321)+B323*('Calcul Es et Ea'!C314-'Calcul Es et Ea'!D314)/2</f>
        <v>13.78668772267085</v>
      </c>
    </row>
    <row r="324" spans="1:3" x14ac:dyDescent="0.45">
      <c r="A324" s="50">
        <v>306</v>
      </c>
      <c r="B324" s="98">
        <f>(('Calcul Rn'!W316)*(1-0.05)-14)/20</f>
        <v>-0.44737728178650099</v>
      </c>
      <c r="C324" s="11">
        <f>('Calcul ET0'!G322)+B324*('Calcul Es et Ea'!C315-'Calcul Es et Ea'!D315)/2</f>
        <v>8.4304311031418937</v>
      </c>
    </row>
    <row r="325" spans="1:3" x14ac:dyDescent="0.45">
      <c r="A325" s="50">
        <v>307</v>
      </c>
      <c r="B325" s="98">
        <f>(('Calcul Rn'!W317)*(1-0.05)-14)/20</f>
        <v>-0.4288127931669477</v>
      </c>
      <c r="C325" s="11">
        <f>('Calcul ET0'!G323)+B325*('Calcul Es et Ea'!C316-'Calcul Es et Ea'!D316)/2</f>
        <v>10.633004095158539</v>
      </c>
    </row>
    <row r="326" spans="1:3" x14ac:dyDescent="0.45">
      <c r="A326" s="62">
        <v>308</v>
      </c>
      <c r="B326" s="98">
        <f>(('Calcul Rn'!W318)*(1-0.05)-14)/20</f>
        <v>-0.39724155861488131</v>
      </c>
      <c r="C326" s="11">
        <f>('Calcul ET0'!G324)+B326*('Calcul Es et Ea'!C317-'Calcul Es et Ea'!D317)/2</f>
        <v>10.100579299036742</v>
      </c>
    </row>
    <row r="327" spans="1:3" x14ac:dyDescent="0.45">
      <c r="A327" s="50">
        <v>309</v>
      </c>
      <c r="B327" s="98">
        <f>(('Calcul Rn'!W319)*(1-0.05)-14)/20</f>
        <v>-0.47837069095370854</v>
      </c>
      <c r="C327" s="11">
        <f>('Calcul ET0'!G325)+B327*('Calcul Es et Ea'!C318-'Calcul Es et Ea'!D318)/2</f>
        <v>9.0093565368597925</v>
      </c>
    </row>
    <row r="328" spans="1:3" x14ac:dyDescent="0.45">
      <c r="A328" s="50">
        <v>310</v>
      </c>
      <c r="B328" s="98">
        <f>(('Calcul Rn'!W320)*(1-0.05)-14)/20</f>
        <v>-0.47569240901582627</v>
      </c>
      <c r="C328" s="11">
        <f>('Calcul ET0'!G326)+B328*('Calcul Es et Ea'!C319-'Calcul Es et Ea'!D319)/2</f>
        <v>13.614436558027512</v>
      </c>
    </row>
    <row r="329" spans="1:3" x14ac:dyDescent="0.45">
      <c r="A329" s="62">
        <v>311</v>
      </c>
      <c r="B329" s="98">
        <f>(('Calcul Rn'!W321)*(1-0.05)-14)/20</f>
        <v>-0.44419291443081355</v>
      </c>
      <c r="C329" s="11">
        <f>('Calcul ET0'!G327)+B329*('Calcul Es et Ea'!C320-'Calcul Es et Ea'!D320)/2</f>
        <v>3.274882595510066</v>
      </c>
    </row>
    <row r="330" spans="1:3" x14ac:dyDescent="0.45">
      <c r="A330" s="50">
        <v>312</v>
      </c>
      <c r="B330" s="98">
        <f>(('Calcul Rn'!W322)*(1-0.05)-14)/20</f>
        <v>-0.45320706237140945</v>
      </c>
      <c r="C330" s="11">
        <f>('Calcul ET0'!G328)+B330*('Calcul Es et Ea'!C321-'Calcul Es et Ea'!D321)/2</f>
        <v>7.1418094798434035</v>
      </c>
    </row>
    <row r="331" spans="1:3" x14ac:dyDescent="0.45">
      <c r="A331" s="50">
        <v>313</v>
      </c>
      <c r="B331" s="98">
        <f>(('Calcul Rn'!W323)*(1-0.05)-14)/20</f>
        <v>-0.47268214805228548</v>
      </c>
      <c r="C331" s="11">
        <f>('Calcul ET0'!G329)+B331*('Calcul Es et Ea'!C322-'Calcul Es et Ea'!D322)/2</f>
        <v>6.5935486282129476</v>
      </c>
    </row>
    <row r="332" spans="1:3" x14ac:dyDescent="0.45">
      <c r="A332" s="62">
        <v>314</v>
      </c>
      <c r="B332" s="98">
        <f>(('Calcul Rn'!W324)*(1-0.05)-14)/20</f>
        <v>-0.50791860772691566</v>
      </c>
      <c r="C332" s="11">
        <f>('Calcul ET0'!G330)+B332*('Calcul Es et Ea'!C323-'Calcul Es et Ea'!D323)/2</f>
        <v>3.5026534287921276</v>
      </c>
    </row>
    <row r="333" spans="1:3" x14ac:dyDescent="0.45">
      <c r="A333" s="50">
        <v>315</v>
      </c>
      <c r="B333" s="98">
        <f>(('Calcul Rn'!W325)*(1-0.05)-14)/20</f>
        <v>-0.48208901359225997</v>
      </c>
      <c r="C333" s="11">
        <f>('Calcul ET0'!G331)+B333*('Calcul Es et Ea'!C324-'Calcul Es et Ea'!D324)/2</f>
        <v>9.7423468457579006</v>
      </c>
    </row>
    <row r="334" spans="1:3" x14ac:dyDescent="0.45">
      <c r="A334" s="50">
        <v>316</v>
      </c>
      <c r="B334" s="98">
        <f>(('Calcul Rn'!W326)*(1-0.05)-14)/20</f>
        <v>-0.4699185721329161</v>
      </c>
      <c r="C334" s="11">
        <f>('Calcul ET0'!G332)+B334*('Calcul Es et Ea'!C325-'Calcul Es et Ea'!D325)/2</f>
        <v>9.5241736171639158</v>
      </c>
    </row>
    <row r="335" spans="1:3" x14ac:dyDescent="0.45">
      <c r="A335" s="62">
        <v>317</v>
      </c>
      <c r="B335" s="98">
        <f>(('Calcul Rn'!W327)*(1-0.05)-14)/20</f>
        <v>-0.47362182544507869</v>
      </c>
      <c r="C335" s="11">
        <f>('Calcul ET0'!G333)+B335*('Calcul Es et Ea'!C326-'Calcul Es et Ea'!D326)/2</f>
        <v>5.9037611830874992</v>
      </c>
    </row>
    <row r="336" spans="1:3" x14ac:dyDescent="0.45">
      <c r="A336" s="50">
        <v>318</v>
      </c>
      <c r="B336" s="98">
        <f>(('Calcul Rn'!W328)*(1-0.05)-14)/20</f>
        <v>-0.45838929342320806</v>
      </c>
      <c r="C336" s="11">
        <f>('Calcul ET0'!G334)+B336*('Calcul Es et Ea'!C327-'Calcul Es et Ea'!D327)/2</f>
        <v>5.2986711033878624</v>
      </c>
    </row>
    <row r="337" spans="1:3" x14ac:dyDescent="0.45">
      <c r="A337" s="50">
        <v>319</v>
      </c>
      <c r="B337" s="98">
        <f>(('Calcul Rn'!W329)*(1-0.05)-14)/20</f>
        <v>-0.54381483004564235</v>
      </c>
      <c r="C337" s="11">
        <f>('Calcul ET0'!G335)+B337*('Calcul Es et Ea'!C328-'Calcul Es et Ea'!D328)/2</f>
        <v>11.511112458015022</v>
      </c>
    </row>
    <row r="338" spans="1:3" x14ac:dyDescent="0.45">
      <c r="A338" s="62">
        <v>320</v>
      </c>
      <c r="B338" s="98">
        <f>(('Calcul Rn'!W330)*(1-0.05)-14)/20</f>
        <v>-0.46312943537508905</v>
      </c>
      <c r="C338" s="11">
        <f>('Calcul ET0'!G336)+B338*('Calcul Es et Ea'!C329-'Calcul Es et Ea'!D329)/2</f>
        <v>7.2486680898612921</v>
      </c>
    </row>
    <row r="339" spans="1:3" x14ac:dyDescent="0.45">
      <c r="A339" s="50">
        <v>321</v>
      </c>
      <c r="B339" s="98">
        <f>(('Calcul Rn'!W331)*(1-0.05)-14)/20</f>
        <v>-0.50093220849091868</v>
      </c>
      <c r="C339" s="11">
        <f>('Calcul ET0'!G337)+B339*('Calcul Es et Ea'!C330-'Calcul Es et Ea'!D330)/2</f>
        <v>3.1374044972998556</v>
      </c>
    </row>
    <row r="340" spans="1:3" x14ac:dyDescent="0.45">
      <c r="A340" s="50">
        <v>322</v>
      </c>
      <c r="B340" s="98">
        <f>(('Calcul Rn'!W332)*(1-0.05)-14)/20</f>
        <v>-0.52128439704072049</v>
      </c>
      <c r="C340" s="11">
        <f>('Calcul ET0'!G338)+B340*('Calcul Es et Ea'!C331-'Calcul Es et Ea'!D331)/2</f>
        <v>2.8834160279808878</v>
      </c>
    </row>
    <row r="341" spans="1:3" x14ac:dyDescent="0.45">
      <c r="A341" s="62">
        <v>323</v>
      </c>
      <c r="B341" s="98">
        <f>(('Calcul Rn'!W333)*(1-0.05)-14)/20</f>
        <v>-0.52897776062282564</v>
      </c>
      <c r="C341" s="11">
        <f>('Calcul ET0'!G339)+B341*('Calcul Es et Ea'!C332-'Calcul Es et Ea'!D332)/2</f>
        <v>-0.48383597992949912</v>
      </c>
    </row>
    <row r="342" spans="1:3" x14ac:dyDescent="0.45">
      <c r="A342" s="50">
        <v>324</v>
      </c>
      <c r="B342" s="98">
        <f>(('Calcul Rn'!W334)*(1-0.05)-14)/20</f>
        <v>-0.49935289286012913</v>
      </c>
      <c r="C342" s="11">
        <f>('Calcul ET0'!G340)+B342*('Calcul Es et Ea'!C333-'Calcul Es et Ea'!D333)/2</f>
        <v>-2.953502866779516</v>
      </c>
    </row>
    <row r="343" spans="1:3" x14ac:dyDescent="0.45">
      <c r="A343" s="50">
        <v>325</v>
      </c>
      <c r="B343" s="98">
        <f>(('Calcul Rn'!W335)*(1-0.05)-14)/20</f>
        <v>-0.50164689733720613</v>
      </c>
      <c r="C343" s="11">
        <f>('Calcul ET0'!G341)+B343*('Calcul Es et Ea'!C334-'Calcul Es et Ea'!D334)/2</f>
        <v>-4.3637169512988381</v>
      </c>
    </row>
    <row r="344" spans="1:3" x14ac:dyDescent="0.45">
      <c r="A344" s="62">
        <v>326</v>
      </c>
      <c r="B344" s="98">
        <f>(('Calcul Rn'!W336)*(1-0.05)-14)/20</f>
        <v>-0.47257908550033018</v>
      </c>
      <c r="C344" s="11">
        <f>('Calcul ET0'!G342)+B344*('Calcul Es et Ea'!C335-'Calcul Es et Ea'!D335)/2</f>
        <v>-5.8419703076681042</v>
      </c>
    </row>
    <row r="345" spans="1:3" x14ac:dyDescent="0.45">
      <c r="A345" s="50">
        <v>327</v>
      </c>
      <c r="B345" s="98">
        <f>(('Calcul Rn'!W337)*(1-0.05)-14)/20</f>
        <v>-0.44092584138345847</v>
      </c>
      <c r="C345" s="11">
        <f>('Calcul ET0'!G343)+B345*('Calcul Es et Ea'!C336-'Calcul Es et Ea'!D336)/2</f>
        <v>-5.0843050796682885</v>
      </c>
    </row>
    <row r="346" spans="1:3" x14ac:dyDescent="0.45">
      <c r="A346" s="50">
        <v>328</v>
      </c>
      <c r="B346" s="98">
        <f>(('Calcul Rn'!W338)*(1-0.05)-14)/20</f>
        <v>-0.49133232100218116</v>
      </c>
      <c r="C346" s="11">
        <f>('Calcul ET0'!G344)+B346*('Calcul Es et Ea'!C337-'Calcul Es et Ea'!D337)/2</f>
        <v>-3.4818569421159435</v>
      </c>
    </row>
    <row r="347" spans="1:3" x14ac:dyDescent="0.45">
      <c r="A347" s="62">
        <v>329</v>
      </c>
      <c r="B347" s="98">
        <f>(('Calcul Rn'!W339)*(1-0.05)-14)/20</f>
        <v>-0.43159564632368597</v>
      </c>
      <c r="C347" s="11">
        <f>('Calcul ET0'!G345)+B347*('Calcul Es et Ea'!C338-'Calcul Es et Ea'!D338)/2</f>
        <v>-5.5810018684078733</v>
      </c>
    </row>
    <row r="348" spans="1:3" x14ac:dyDescent="0.45">
      <c r="A348" s="50">
        <v>330</v>
      </c>
      <c r="B348" s="98">
        <f>(('Calcul Rn'!W340)*(1-0.05)-14)/20</f>
        <v>-0.44368878651512683</v>
      </c>
      <c r="C348" s="11">
        <f>('Calcul ET0'!G346)+B348*('Calcul Es et Ea'!C339-'Calcul Es et Ea'!D339)/2</f>
        <v>-0.24923009599884693</v>
      </c>
    </row>
    <row r="349" spans="1:3" x14ac:dyDescent="0.45">
      <c r="A349" s="50">
        <v>331</v>
      </c>
      <c r="B349" s="98">
        <f>(('Calcul Rn'!W341)*(1-0.05)-14)/20</f>
        <v>-0.5335989289578088</v>
      </c>
      <c r="C349" s="11">
        <f>('Calcul ET0'!G347)+B349*('Calcul Es et Ea'!C340-'Calcul Es et Ea'!D340)/2</f>
        <v>0.66939710578454825</v>
      </c>
    </row>
    <row r="350" spans="1:3" x14ac:dyDescent="0.45">
      <c r="A350" s="62">
        <v>332</v>
      </c>
      <c r="B350" s="98">
        <f>(('Calcul Rn'!W342)*(1-0.05)-14)/20</f>
        <v>-0.53848654080028202</v>
      </c>
      <c r="C350" s="11">
        <f>('Calcul ET0'!G348)+B350*('Calcul Es et Ea'!C341-'Calcul Es et Ea'!D341)/2</f>
        <v>1.9323097017385029</v>
      </c>
    </row>
    <row r="351" spans="1:3" x14ac:dyDescent="0.45">
      <c r="A351" s="50">
        <v>333</v>
      </c>
      <c r="B351" s="98">
        <f>(('Calcul Rn'!W343)*(1-0.05)-14)/20</f>
        <v>-0.49294627969251453</v>
      </c>
      <c r="C351" s="11">
        <f>('Calcul ET0'!G349)+B351*('Calcul Es et Ea'!C342-'Calcul Es et Ea'!D342)/2</f>
        <v>0.23254478148847757</v>
      </c>
    </row>
    <row r="352" spans="1:3" x14ac:dyDescent="0.45">
      <c r="A352" s="50">
        <v>334</v>
      </c>
      <c r="B352" s="98">
        <f>(('Calcul Rn'!W344)*(1-0.05)-14)/20</f>
        <v>-0.56759225125369883</v>
      </c>
      <c r="C352" s="11">
        <f>('Calcul ET0'!G350)+B352*('Calcul Es et Ea'!C343-'Calcul Es et Ea'!D343)/2</f>
        <v>2.4774828462701168</v>
      </c>
    </row>
    <row r="353" spans="1:3" x14ac:dyDescent="0.45">
      <c r="A353" s="62">
        <v>335</v>
      </c>
      <c r="B353" s="98">
        <f>(('Calcul Rn'!W345)*(1-0.05)-14)/20</f>
        <v>-0.4710188092613512</v>
      </c>
      <c r="C353" s="11">
        <f>('Calcul ET0'!G351)+B353*('Calcul Es et Ea'!C344-'Calcul Es et Ea'!D344)/2</f>
        <v>2.5154781168793656</v>
      </c>
    </row>
    <row r="354" spans="1:3" x14ac:dyDescent="0.45">
      <c r="A354" s="50">
        <v>336</v>
      </c>
      <c r="B354" s="98">
        <f>(('Calcul Rn'!W346)*(1-0.05)-14)/20</f>
        <v>-0.44440704051721108</v>
      </c>
      <c r="C354" s="11">
        <f>('Calcul ET0'!G352)+B354*('Calcul Es et Ea'!C345-'Calcul Es et Ea'!D345)/2</f>
        <v>5.194451685420276E-2</v>
      </c>
    </row>
    <row r="355" spans="1:3" x14ac:dyDescent="0.45">
      <c r="A355" s="50">
        <v>337</v>
      </c>
      <c r="B355" s="98">
        <f>(('Calcul Rn'!W347)*(1-0.05)-14)/20</f>
        <v>-0.46800673385613151</v>
      </c>
      <c r="C355" s="11">
        <f>('Calcul ET0'!G353)+B355*('Calcul Es et Ea'!C346-'Calcul Es et Ea'!D346)/2</f>
        <v>4.2652456423332605</v>
      </c>
    </row>
    <row r="356" spans="1:3" x14ac:dyDescent="0.45">
      <c r="A356" s="62">
        <v>338</v>
      </c>
      <c r="B356" s="98">
        <f>(('Calcul Rn'!W348)*(1-0.05)-14)/20</f>
        <v>-0.46986278091618372</v>
      </c>
      <c r="C356" s="11">
        <f>('Calcul ET0'!G354)+B356*('Calcul Es et Ea'!C347-'Calcul Es et Ea'!D347)/2</f>
        <v>3.8284678760106354</v>
      </c>
    </row>
    <row r="357" spans="1:3" x14ac:dyDescent="0.45">
      <c r="A357" s="50">
        <v>339</v>
      </c>
      <c r="B357" s="98">
        <f>(('Calcul Rn'!W349)*(1-0.05)-14)/20</f>
        <v>-0.53448863447297257</v>
      </c>
      <c r="C357" s="11">
        <f>('Calcul ET0'!G355)+B357*('Calcul Es et Ea'!C348-'Calcul Es et Ea'!D348)/2</f>
        <v>10.777471011894773</v>
      </c>
    </row>
    <row r="358" spans="1:3" x14ac:dyDescent="0.45">
      <c r="A358" s="50">
        <v>340</v>
      </c>
      <c r="B358" s="98">
        <f>(('Calcul Rn'!W350)*(1-0.05)-14)/20</f>
        <v>-0.53890735286259428</v>
      </c>
      <c r="C358" s="11">
        <f>('Calcul ET0'!G356)+B358*('Calcul Es et Ea'!C349-'Calcul Es et Ea'!D349)/2</f>
        <v>8.3861327820341174</v>
      </c>
    </row>
    <row r="359" spans="1:3" x14ac:dyDescent="0.45">
      <c r="A359" s="62">
        <v>341</v>
      </c>
      <c r="B359" s="98">
        <f>(('Calcul Rn'!W351)*(1-0.05)-14)/20</f>
        <v>-0.48839053997488158</v>
      </c>
      <c r="C359" s="11">
        <f>('Calcul ET0'!G357)+B359*('Calcul Es et Ea'!C350-'Calcul Es et Ea'!D350)/2</f>
        <v>5.6057584150579158</v>
      </c>
    </row>
    <row r="360" spans="1:3" x14ac:dyDescent="0.45">
      <c r="A360" s="50">
        <v>342</v>
      </c>
      <c r="B360" s="98">
        <f>(('Calcul Rn'!W352)*(1-0.05)-14)/20</f>
        <v>-0.49145036917219864</v>
      </c>
      <c r="C360" s="11">
        <f>('Calcul ET0'!G358)+B360*('Calcul Es et Ea'!C351-'Calcul Es et Ea'!D351)/2</f>
        <v>0.58576939429881358</v>
      </c>
    </row>
    <row r="361" spans="1:3" x14ac:dyDescent="0.45">
      <c r="A361" s="50">
        <v>343</v>
      </c>
      <c r="B361" s="98">
        <f>(('Calcul Rn'!W353)*(1-0.05)-14)/20</f>
        <v>-0.43787361586247309</v>
      </c>
      <c r="C361" s="11">
        <f>('Calcul ET0'!G359)+B361*('Calcul Es et Ea'!C352-'Calcul Es et Ea'!D352)/2</f>
        <v>-1.9333429384420668</v>
      </c>
    </row>
    <row r="362" spans="1:3" x14ac:dyDescent="0.45">
      <c r="A362" s="62">
        <v>344</v>
      </c>
      <c r="B362" s="98">
        <f>(('Calcul Rn'!W354)*(1-0.05)-14)/20</f>
        <v>-0.54995620605576068</v>
      </c>
      <c r="C362" s="11">
        <f>('Calcul ET0'!G360)+B362*('Calcul Es et Ea'!C353-'Calcul Es et Ea'!D353)/2</f>
        <v>0.11825317395546864</v>
      </c>
    </row>
    <row r="363" spans="1:3" x14ac:dyDescent="0.45">
      <c r="A363" s="50">
        <v>345</v>
      </c>
      <c r="B363" s="98">
        <f>(('Calcul Rn'!W355)*(1-0.05)-14)/20</f>
        <v>-0.51653164667367413</v>
      </c>
      <c r="C363" s="11">
        <f>('Calcul ET0'!G361)+B363*('Calcul Es et Ea'!C354-'Calcul Es et Ea'!D354)/2</f>
        <v>-3.4339539212840919</v>
      </c>
    </row>
    <row r="364" spans="1:3" x14ac:dyDescent="0.45">
      <c r="A364" s="50">
        <v>346</v>
      </c>
      <c r="B364" s="98">
        <f>(('Calcul Rn'!W356)*(1-0.05)-14)/20</f>
        <v>-0.44906617710896868</v>
      </c>
      <c r="C364" s="11">
        <f>('Calcul ET0'!G362)+B364*('Calcul Es et Ea'!C355-'Calcul Es et Ea'!D355)/2</f>
        <v>-6.1588371491548264</v>
      </c>
    </row>
    <row r="365" spans="1:3" x14ac:dyDescent="0.45">
      <c r="A365" s="62">
        <v>347</v>
      </c>
      <c r="B365" s="98">
        <f>(('Calcul Rn'!W357)*(1-0.05)-14)/20</f>
        <v>-0.45392010539784922</v>
      </c>
      <c r="C365" s="11">
        <f>('Calcul ET0'!G363)+B365*('Calcul Es et Ea'!C356-'Calcul Es et Ea'!D356)/2</f>
        <v>-3.5380079263094339</v>
      </c>
    </row>
    <row r="366" spans="1:3" x14ac:dyDescent="0.45">
      <c r="A366" s="50">
        <v>348</v>
      </c>
      <c r="B366" s="98">
        <f>(('Calcul Rn'!W358)*(1-0.05)-14)/20</f>
        <v>-0.50134166077743603</v>
      </c>
      <c r="C366" s="11">
        <f>('Calcul ET0'!G364)+B366*('Calcul Es et Ea'!C357-'Calcul Es et Ea'!D357)/2</f>
        <v>-2.9421050514248202</v>
      </c>
    </row>
    <row r="367" spans="1:3" x14ac:dyDescent="0.45">
      <c r="A367" s="50">
        <v>349</v>
      </c>
      <c r="B367" s="98">
        <f>(('Calcul Rn'!W359)*(1-0.05)-14)/20</f>
        <v>-0.50136291654234966</v>
      </c>
      <c r="C367" s="11">
        <f>('Calcul ET0'!G365)+B367*('Calcul Es et Ea'!C358-'Calcul Es et Ea'!D358)/2</f>
        <v>-4.9087998014373317</v>
      </c>
    </row>
    <row r="368" spans="1:3" x14ac:dyDescent="0.45">
      <c r="A368" s="62">
        <v>350</v>
      </c>
      <c r="B368" s="98">
        <f>(('Calcul Rn'!W360)*(1-0.05)-14)/20</f>
        <v>-0.51214945832422532</v>
      </c>
      <c r="C368" s="11">
        <f>('Calcul ET0'!G366)+B368*('Calcul Es et Ea'!C359-'Calcul Es et Ea'!D359)/2</f>
        <v>-5.5020266073498503</v>
      </c>
    </row>
    <row r="369" spans="1:3" x14ac:dyDescent="0.45">
      <c r="A369" s="50">
        <v>351</v>
      </c>
      <c r="B369" s="98">
        <f>(('Calcul Rn'!W361)*(1-0.05)-14)/20</f>
        <v>-0.56614907666282599</v>
      </c>
      <c r="C369" s="11">
        <f>('Calcul ET0'!G367)+B369*('Calcul Es et Ea'!C360-'Calcul Es et Ea'!D360)/2</f>
        <v>-2.6165251091798059</v>
      </c>
    </row>
    <row r="370" spans="1:3" x14ac:dyDescent="0.45">
      <c r="A370" s="50">
        <v>352</v>
      </c>
      <c r="B370" s="98">
        <f>(('Calcul Rn'!W362)*(1-0.05)-14)/20</f>
        <v>-0.55813611804806607</v>
      </c>
      <c r="C370" s="11">
        <f>('Calcul ET0'!G368)+B370*('Calcul Es et Ea'!C361-'Calcul Es et Ea'!D361)/2</f>
        <v>-2.341282784223885</v>
      </c>
    </row>
    <row r="371" spans="1:3" x14ac:dyDescent="0.45">
      <c r="A371" s="62">
        <v>353</v>
      </c>
      <c r="B371" s="98">
        <f>(('Calcul Rn'!W363)*(1-0.05)-14)/20</f>
        <v>-0.49398882258529592</v>
      </c>
      <c r="C371" s="11">
        <f>('Calcul ET0'!G369)+B371*('Calcul Es et Ea'!C362-'Calcul Es et Ea'!D362)/2</f>
        <v>-4.4168280337009787</v>
      </c>
    </row>
    <row r="372" spans="1:3" x14ac:dyDescent="0.45">
      <c r="A372" s="50">
        <v>354</v>
      </c>
      <c r="B372" s="98">
        <f>(('Calcul Rn'!W364)*(1-0.05)-14)/20</f>
        <v>-0.38899621781047433</v>
      </c>
      <c r="C372" s="11">
        <f>('Calcul ET0'!G370)+B372*('Calcul Es et Ea'!C363-'Calcul Es et Ea'!D363)/2</f>
        <v>2.323861951232979</v>
      </c>
    </row>
    <row r="373" spans="1:3" x14ac:dyDescent="0.45">
      <c r="A373" s="50">
        <v>355</v>
      </c>
      <c r="B373" s="98">
        <f>(('Calcul Rn'!W365)*(1-0.05)-14)/20</f>
        <v>-0.55064094844428724</v>
      </c>
      <c r="C373" s="11">
        <f>('Calcul ET0'!G371)+B373*('Calcul Es et Ea'!C364-'Calcul Es et Ea'!D364)/2</f>
        <v>3.8909191642135479</v>
      </c>
    </row>
    <row r="374" spans="1:3" x14ac:dyDescent="0.45">
      <c r="A374" s="62">
        <v>356</v>
      </c>
      <c r="B374" s="98">
        <f>(('Calcul Rn'!W366)*(1-0.05)-14)/20</f>
        <v>-0.49984215074218297</v>
      </c>
      <c r="C374" s="11">
        <f>('Calcul ET0'!G372)+B374*('Calcul Es et Ea'!C365-'Calcul Es et Ea'!D365)/2</f>
        <v>2.8610741179215102</v>
      </c>
    </row>
    <row r="375" spans="1:3" x14ac:dyDescent="0.45">
      <c r="A375" s="50">
        <v>357</v>
      </c>
      <c r="B375" s="98">
        <f>(('Calcul Rn'!W367)*(1-0.05)-14)/20</f>
        <v>-0.41557886276689759</v>
      </c>
      <c r="C375" s="11">
        <f>('Calcul ET0'!G373)+B375*('Calcul Es et Ea'!C366-'Calcul Es et Ea'!D366)/2</f>
        <v>3.3821723215964345</v>
      </c>
    </row>
    <row r="376" spans="1:3" x14ac:dyDescent="0.45">
      <c r="A376" s="50">
        <v>358</v>
      </c>
      <c r="B376" s="98">
        <f>(('Calcul Rn'!W368)*(1-0.05)-14)/20</f>
        <v>-0.41180005154456839</v>
      </c>
      <c r="C376" s="11">
        <f>('Calcul ET0'!G374)+B376*('Calcul Es et Ea'!C367-'Calcul Es et Ea'!D367)/2</f>
        <v>5.4373711888895642</v>
      </c>
    </row>
    <row r="377" spans="1:3" x14ac:dyDescent="0.45">
      <c r="A377" s="62">
        <v>359</v>
      </c>
      <c r="B377" s="98">
        <f>(('Calcul Rn'!W369)*(1-0.05)-14)/20</f>
        <v>-0.46455020370399003</v>
      </c>
      <c r="C377" s="11">
        <f>('Calcul ET0'!G375)+B377*('Calcul Es et Ea'!C368-'Calcul Es et Ea'!D368)/2</f>
        <v>1.4772252112183772</v>
      </c>
    </row>
    <row r="378" spans="1:3" x14ac:dyDescent="0.45">
      <c r="A378" s="50">
        <v>360</v>
      </c>
      <c r="B378" s="98">
        <f>(('Calcul Rn'!W370)*(1-0.05)-14)/20</f>
        <v>-0.50432009276040202</v>
      </c>
      <c r="C378" s="11">
        <f>('Calcul ET0'!G376)+B378*('Calcul Es et Ea'!C369-'Calcul Es et Ea'!D369)/2</f>
        <v>2.8882674617446997</v>
      </c>
    </row>
    <row r="379" spans="1:3" x14ac:dyDescent="0.45">
      <c r="A379" s="50">
        <v>361</v>
      </c>
      <c r="B379" s="98">
        <f>(('Calcul Rn'!W371)*(1-0.05)-14)/20</f>
        <v>-0.39710232870208212</v>
      </c>
      <c r="C379" s="11">
        <f>('Calcul ET0'!G377)+B379*('Calcul Es et Ea'!C370-'Calcul Es et Ea'!D370)/2</f>
        <v>4.4567783671440173</v>
      </c>
    </row>
    <row r="380" spans="1:3" x14ac:dyDescent="0.45">
      <c r="A380" s="62">
        <v>362</v>
      </c>
      <c r="B380" s="98">
        <f>(('Calcul Rn'!W372)*(1-0.05)-14)/20</f>
        <v>-0.38873479209225137</v>
      </c>
      <c r="C380" s="11">
        <f>('Calcul ET0'!G378)+B380*('Calcul Es et Ea'!C371-'Calcul Es et Ea'!D371)/2</f>
        <v>0.73581735596422781</v>
      </c>
    </row>
    <row r="381" spans="1:3" x14ac:dyDescent="0.45">
      <c r="A381" s="50">
        <v>363</v>
      </c>
      <c r="B381" s="98">
        <f>(('Calcul Rn'!W373)*(1-0.05)-14)/20</f>
        <v>-0.45434405296183156</v>
      </c>
      <c r="C381" s="11">
        <f>('Calcul ET0'!G379)+B381*('Calcul Es et Ea'!C372-'Calcul Es et Ea'!D372)/2</f>
        <v>3.9052173806588542</v>
      </c>
    </row>
    <row r="382" spans="1:3" x14ac:dyDescent="0.45">
      <c r="A382" s="50">
        <v>364</v>
      </c>
      <c r="B382" s="98">
        <f>(('Calcul Rn'!W374)*(1-0.05)-14)/20</f>
        <v>-0.54562533633698007</v>
      </c>
      <c r="C382" s="11">
        <f>('Calcul ET0'!G380)+B382*('Calcul Es et Ea'!C373-'Calcul Es et Ea'!D373)/2</f>
        <v>4.8497962159188175</v>
      </c>
    </row>
    <row r="383" spans="1:3" x14ac:dyDescent="0.45">
      <c r="A383" s="62">
        <v>365</v>
      </c>
      <c r="B383" s="98">
        <f>(('Calcul Rn'!W375)*(1-0.05)-14)/20</f>
        <v>-0.44169652538758897</v>
      </c>
      <c r="C383" s="11">
        <f>('Calcul ET0'!G381)+B383*('Calcul Es et Ea'!C374-'Calcul Es et Ea'!D374)/2</f>
        <v>3.4702088167675873</v>
      </c>
    </row>
    <row r="384" spans="1:3" x14ac:dyDescent="0.45">
      <c r="A384" s="50">
        <v>366</v>
      </c>
      <c r="B384" s="98">
        <f>(('Calcul Rn'!W376)*(1-0.05)-14)/20</f>
        <v>-0.41042268972486973</v>
      </c>
      <c r="C384" s="11">
        <f>('Calcul ET0'!G382)+B384*('Calcul Es et Ea'!C375-'Calcul Es et Ea'!D375)/2</f>
        <v>1.182768146835711E-2</v>
      </c>
    </row>
    <row r="385" spans="1:3" x14ac:dyDescent="0.45">
      <c r="A385" s="50">
        <v>367</v>
      </c>
      <c r="B385" s="98">
        <f>(('Calcul Rn'!W377)*(1-0.05)-14)/20</f>
        <v>-0.49676234447386969</v>
      </c>
      <c r="C385" s="11">
        <f>('Calcul ET0'!G383)+B385*('Calcul Es et Ea'!C376-'Calcul Es et Ea'!D376)/2</f>
        <v>-0.527998173728917</v>
      </c>
    </row>
    <row r="386" spans="1:3" x14ac:dyDescent="0.45">
      <c r="A386" s="62">
        <v>368</v>
      </c>
      <c r="B386" s="98">
        <f>(('Calcul Rn'!W378)*(1-0.05)-14)/20</f>
        <v>-0.43856402765667574</v>
      </c>
      <c r="C386" s="11">
        <f>('Calcul ET0'!G384)+B386*('Calcul Es et Ea'!C377-'Calcul Es et Ea'!D377)/2</f>
        <v>-3.400205683913188</v>
      </c>
    </row>
    <row r="387" spans="1:3" x14ac:dyDescent="0.45">
      <c r="A387" s="50">
        <v>369</v>
      </c>
      <c r="B387" s="98">
        <f>(('Calcul Rn'!W379)*(1-0.05)-14)/20</f>
        <v>-0.35057227472658659</v>
      </c>
      <c r="C387" s="11">
        <f>('Calcul ET0'!G385)+B387*('Calcul Es et Ea'!C378-'Calcul Es et Ea'!D378)/2</f>
        <v>1.9450634905745539</v>
      </c>
    </row>
    <row r="388" spans="1:3" x14ac:dyDescent="0.45">
      <c r="A388" s="50">
        <v>370</v>
      </c>
      <c r="B388" s="98">
        <f>(('Calcul Rn'!W380)*(1-0.05)-14)/20</f>
        <v>-0.41327207960135748</v>
      </c>
      <c r="C388" s="11">
        <f>('Calcul ET0'!G386)+B388*('Calcul Es et Ea'!C379-'Calcul Es et Ea'!D379)/2</f>
        <v>3.8976956885758796</v>
      </c>
    </row>
    <row r="389" spans="1:3" x14ac:dyDescent="0.45">
      <c r="A389" s="62">
        <v>371</v>
      </c>
      <c r="B389" s="98">
        <f>(('Calcul Rn'!W381)*(1-0.05)-14)/20</f>
        <v>-0.39499419938257441</v>
      </c>
      <c r="C389" s="11">
        <f>('Calcul ET0'!G387)+B389*('Calcul Es et Ea'!C380-'Calcul Es et Ea'!D380)/2</f>
        <v>0.17021115406590082</v>
      </c>
    </row>
    <row r="390" spans="1:3" x14ac:dyDescent="0.45">
      <c r="A390" s="50">
        <v>372</v>
      </c>
      <c r="B390" s="98">
        <f>(('Calcul Rn'!W382)*(1-0.05)-14)/20</f>
        <v>-0.32291949832727396</v>
      </c>
      <c r="C390" s="11">
        <f>('Calcul ET0'!G388)+B390*('Calcul Es et Ea'!C381-'Calcul Es et Ea'!D381)/2</f>
        <v>-2.8124128550877465</v>
      </c>
    </row>
    <row r="391" spans="1:3" x14ac:dyDescent="0.45">
      <c r="A391" s="50">
        <v>373</v>
      </c>
      <c r="B391" s="98">
        <f>(('Calcul Rn'!W383)*(1-0.05)-14)/20</f>
        <v>-0.29307124188426181</v>
      </c>
      <c r="C391" s="11">
        <f>('Calcul ET0'!G389)+B391*('Calcul Es et Ea'!C382-'Calcul Es et Ea'!D382)/2</f>
        <v>-0.82527260129879321</v>
      </c>
    </row>
    <row r="392" spans="1:3" x14ac:dyDescent="0.45">
      <c r="A392" s="62">
        <v>374</v>
      </c>
      <c r="B392" s="98">
        <f>(('Calcul Rn'!W384)*(1-0.05)-14)/20</f>
        <v>-0.34042759453778448</v>
      </c>
      <c r="C392" s="11">
        <f>('Calcul ET0'!G390)+B392*('Calcul Es et Ea'!C383-'Calcul Es et Ea'!D383)/2</f>
        <v>2.7139977956531345</v>
      </c>
    </row>
    <row r="393" spans="1:3" x14ac:dyDescent="0.45">
      <c r="A393" s="50">
        <v>375</v>
      </c>
      <c r="B393" s="98">
        <f>(('Calcul Rn'!W385)*(1-0.05)-14)/20</f>
        <v>-0.46606119416570396</v>
      </c>
      <c r="C393" s="11">
        <f>('Calcul ET0'!G391)+B393*('Calcul Es et Ea'!C384-'Calcul Es et Ea'!D384)/2</f>
        <v>6.9098405244482155</v>
      </c>
    </row>
    <row r="394" spans="1:3" x14ac:dyDescent="0.45">
      <c r="A394" s="50">
        <v>376</v>
      </c>
      <c r="B394" s="98">
        <f>(('Calcul Rn'!W386)*(1-0.05)-14)/20</f>
        <v>-0.31411182135970134</v>
      </c>
      <c r="C394" s="11">
        <f>('Calcul ET0'!G392)+B394*('Calcul Es et Ea'!C385-'Calcul Es et Ea'!D385)/2</f>
        <v>3.6620160171055662</v>
      </c>
    </row>
    <row r="395" spans="1:3" x14ac:dyDescent="0.45">
      <c r="A395" s="62">
        <v>377</v>
      </c>
      <c r="B395" s="98">
        <f>(('Calcul Rn'!W387)*(1-0.05)-14)/20</f>
        <v>-0.36894357998668731</v>
      </c>
      <c r="C395" s="11">
        <f>('Calcul ET0'!G393)+B395*('Calcul Es et Ea'!C386-'Calcul Es et Ea'!D386)/2</f>
        <v>6.5646752343702071</v>
      </c>
    </row>
    <row r="396" spans="1:3" x14ac:dyDescent="0.45">
      <c r="A396" s="50">
        <v>378</v>
      </c>
      <c r="B396" s="98">
        <f>(('Calcul Rn'!W388)*(1-0.05)-14)/20</f>
        <v>-0.45419472784985154</v>
      </c>
      <c r="C396" s="11">
        <f>('Calcul ET0'!G394)+B396*('Calcul Es et Ea'!C387-'Calcul Es et Ea'!D387)/2</f>
        <v>6.7268278044438627</v>
      </c>
    </row>
    <row r="397" spans="1:3" x14ac:dyDescent="0.45">
      <c r="A397" s="50">
        <v>379</v>
      </c>
      <c r="B397" s="98">
        <f>(('Calcul Rn'!W389)*(1-0.05)-14)/20</f>
        <v>-0.43246909150822371</v>
      </c>
      <c r="C397" s="11">
        <f>('Calcul ET0'!G395)+B397*('Calcul Es et Ea'!C388-'Calcul Es et Ea'!D388)/2</f>
        <v>3.4928011104976</v>
      </c>
    </row>
    <row r="398" spans="1:3" x14ac:dyDescent="0.45">
      <c r="A398" s="62">
        <v>380</v>
      </c>
      <c r="B398" s="98">
        <f>(('Calcul Rn'!W390)*(1-0.05)-14)/20</f>
        <v>-0.39580454757880051</v>
      </c>
      <c r="C398" s="11">
        <f>('Calcul ET0'!G396)+B398*('Calcul Es et Ea'!C389-'Calcul Es et Ea'!D389)/2</f>
        <v>1.0843123434345672</v>
      </c>
    </row>
    <row r="399" spans="1:3" x14ac:dyDescent="0.45">
      <c r="A399" s="50">
        <v>381</v>
      </c>
      <c r="B399" s="98">
        <f>(('Calcul Rn'!W391)*(1-0.05)-14)/20</f>
        <v>-0.4304115690472603</v>
      </c>
      <c r="C399" s="11">
        <f>('Calcul ET0'!G397)+B399*('Calcul Es et Ea'!C390-'Calcul Es et Ea'!D390)/2</f>
        <v>-0.83309303279216806</v>
      </c>
    </row>
    <row r="400" spans="1:3" x14ac:dyDescent="0.45">
      <c r="A400" s="50">
        <v>382</v>
      </c>
      <c r="B400" s="98">
        <f>(('Calcul Rn'!W392)*(1-0.05)-14)/20</f>
        <v>-0.27847953877330733</v>
      </c>
      <c r="C400" s="11">
        <f>('Calcul ET0'!G398)+B400*('Calcul Es et Ea'!C391-'Calcul Es et Ea'!D391)/2</f>
        <v>-2.857767662193456</v>
      </c>
    </row>
    <row r="401" spans="1:3" x14ac:dyDescent="0.45">
      <c r="A401" s="62">
        <v>383</v>
      </c>
      <c r="B401" s="98">
        <f>(('Calcul Rn'!W393)*(1-0.05)-14)/20</f>
        <v>-0.45102240839325097</v>
      </c>
      <c r="C401" s="11">
        <f>('Calcul ET0'!G399)+B401*('Calcul Es et Ea'!C392-'Calcul Es et Ea'!D392)/2</f>
        <v>-2.6437228106677177</v>
      </c>
    </row>
    <row r="402" spans="1:3" x14ac:dyDescent="0.45">
      <c r="A402" s="50">
        <v>384</v>
      </c>
      <c r="B402" s="98">
        <f>(('Calcul Rn'!W394)*(1-0.05)-14)/20</f>
        <v>-0.30678982376605279</v>
      </c>
      <c r="C402" s="11">
        <f>('Calcul ET0'!G400)+B402*('Calcul Es et Ea'!C393-'Calcul Es et Ea'!D393)/2</f>
        <v>-2.2050692442287234</v>
      </c>
    </row>
    <row r="403" spans="1:3" x14ac:dyDescent="0.45">
      <c r="A403" s="50">
        <v>385</v>
      </c>
      <c r="B403" s="98">
        <f>(('Calcul Rn'!W395)*(1-0.05)-14)/20</f>
        <v>-0.42171416606405465</v>
      </c>
      <c r="C403" s="11">
        <f>('Calcul ET0'!G401)+B403*('Calcul Es et Ea'!C394-'Calcul Es et Ea'!D394)/2</f>
        <v>-3.4596650649289034</v>
      </c>
    </row>
    <row r="404" spans="1:3" x14ac:dyDescent="0.45">
      <c r="A404" s="62">
        <v>386</v>
      </c>
      <c r="B404" s="98">
        <f>(('Calcul Rn'!W396)*(1-0.05)-14)/20</f>
        <v>-0.35748241734027431</v>
      </c>
      <c r="C404" s="11">
        <f>('Calcul ET0'!G402)+B404*('Calcul Es et Ea'!C395-'Calcul Es et Ea'!D395)/2</f>
        <v>-3.6884835487006238</v>
      </c>
    </row>
    <row r="405" spans="1:3" x14ac:dyDescent="0.45">
      <c r="A405" s="50">
        <v>387</v>
      </c>
      <c r="B405" s="98">
        <f>(('Calcul Rn'!W397)*(1-0.05)-14)/20</f>
        <v>-0.21221932064223187</v>
      </c>
      <c r="C405" s="11">
        <f>('Calcul ET0'!G403)+B405*('Calcul Es et Ea'!C396-'Calcul Es et Ea'!D396)/2</f>
        <v>-3.8558249092746504</v>
      </c>
    </row>
    <row r="406" spans="1:3" x14ac:dyDescent="0.45">
      <c r="A406" s="50">
        <v>388</v>
      </c>
      <c r="B406" s="98">
        <f>(('Calcul Rn'!W398)*(1-0.05)-14)/20</f>
        <v>-0.17814030954114246</v>
      </c>
      <c r="C406" s="11">
        <f>('Calcul ET0'!G404)+B406*('Calcul Es et Ea'!C397-'Calcul Es et Ea'!D397)/2</f>
        <v>-2.4407673869177113</v>
      </c>
    </row>
    <row r="407" spans="1:3" x14ac:dyDescent="0.45">
      <c r="A407" s="62">
        <v>389</v>
      </c>
      <c r="B407" s="98">
        <f>(('Calcul Rn'!W399)*(1-0.05)-14)/20</f>
        <v>-0.27686262840579784</v>
      </c>
      <c r="C407" s="11">
        <f>('Calcul ET0'!G405)+B407*('Calcul Es et Ea'!C398-'Calcul Es et Ea'!D398)/2</f>
        <v>1.267432316207739</v>
      </c>
    </row>
    <row r="408" spans="1:3" x14ac:dyDescent="0.45">
      <c r="A408" s="50">
        <v>390</v>
      </c>
      <c r="B408" s="98">
        <f>(('Calcul Rn'!W400)*(1-0.05)-14)/20</f>
        <v>-0.15895493012761303</v>
      </c>
      <c r="C408" s="11">
        <f>('Calcul ET0'!G406)+B408*('Calcul Es et Ea'!C399-'Calcul Es et Ea'!D399)/2</f>
        <v>3.948184464350299</v>
      </c>
    </row>
    <row r="409" spans="1:3" x14ac:dyDescent="0.45">
      <c r="A409" s="50">
        <v>391</v>
      </c>
      <c r="B409" s="98">
        <f>(('Calcul Rn'!W401)*(1-0.05)-14)/20</f>
        <v>-0.22657296769900775</v>
      </c>
      <c r="C409" s="11">
        <f>('Calcul ET0'!G407)+B409*('Calcul Es et Ea'!C400-'Calcul Es et Ea'!D400)/2</f>
        <v>2.9452080241027425</v>
      </c>
    </row>
    <row r="410" spans="1:3" x14ac:dyDescent="0.45">
      <c r="A410" s="62">
        <v>392</v>
      </c>
      <c r="B410" s="98">
        <f>(('Calcul Rn'!W402)*(1-0.05)-14)/20</f>
        <v>-0.25442687781759299</v>
      </c>
      <c r="C410" s="11">
        <f>('Calcul ET0'!G408)+B410*('Calcul Es et Ea'!C401-'Calcul Es et Ea'!D401)/2</f>
        <v>2.73029038442803</v>
      </c>
    </row>
    <row r="411" spans="1:3" x14ac:dyDescent="0.45">
      <c r="A411" s="50">
        <v>393</v>
      </c>
      <c r="B411" s="98">
        <f>(('Calcul Rn'!W403)*(1-0.05)-14)/20</f>
        <v>-0.16006718219002919</v>
      </c>
      <c r="C411" s="11">
        <f>('Calcul ET0'!G409)+B411*('Calcul Es et Ea'!C402-'Calcul Es et Ea'!D402)/2</f>
        <v>3.5225179604036878</v>
      </c>
    </row>
    <row r="412" spans="1:3" x14ac:dyDescent="0.45">
      <c r="A412" s="50">
        <v>394</v>
      </c>
      <c r="B412" s="98">
        <f>(('Calcul Rn'!W404)*(1-0.05)-14)/20</f>
        <v>-0.1818223502458956</v>
      </c>
      <c r="C412" s="11">
        <f>('Calcul ET0'!G410)+B412*('Calcul Es et Ea'!C403-'Calcul Es et Ea'!D403)/2</f>
        <v>8.6298124649806081</v>
      </c>
    </row>
    <row r="413" spans="1:3" x14ac:dyDescent="0.45">
      <c r="A413" s="62">
        <v>395</v>
      </c>
      <c r="B413" s="98">
        <f>(('Calcul Rn'!W405)*(1-0.05)-14)/20</f>
        <v>-0.30306941324809478</v>
      </c>
      <c r="C413" s="11">
        <f>('Calcul ET0'!G411)+B413*('Calcul Es et Ea'!C404-'Calcul Es et Ea'!D404)/2</f>
        <v>9.3917262838997093</v>
      </c>
    </row>
    <row r="414" spans="1:3" x14ac:dyDescent="0.45">
      <c r="A414" s="50">
        <v>396</v>
      </c>
      <c r="B414" s="98">
        <f>(('Calcul Rn'!W406)*(1-0.05)-14)/20</f>
        <v>-0.32836140577773759</v>
      </c>
      <c r="C414" s="11">
        <f>('Calcul ET0'!G412)+B414*('Calcul Es et Ea'!C405-'Calcul Es et Ea'!D405)/2</f>
        <v>7.6155971917034506</v>
      </c>
    </row>
    <row r="415" spans="1:3" x14ac:dyDescent="0.45">
      <c r="A415" s="50">
        <v>397</v>
      </c>
      <c r="B415" s="98">
        <f>(('Calcul Rn'!W407)*(1-0.05)-14)/20</f>
        <v>-0.25591325868642156</v>
      </c>
      <c r="C415" s="11">
        <f>('Calcul ET0'!G413)+B415*('Calcul Es et Ea'!C406-'Calcul Es et Ea'!D406)/2</f>
        <v>9.0848105121871825</v>
      </c>
    </row>
    <row r="416" spans="1:3" x14ac:dyDescent="0.45">
      <c r="A416" s="62">
        <v>398</v>
      </c>
      <c r="B416" s="98">
        <f>(('Calcul Rn'!W408)*(1-0.05)-14)/20</f>
        <v>-0.24770264259650032</v>
      </c>
      <c r="C416" s="11">
        <f>('Calcul ET0'!G414)+B416*('Calcul Es et Ea'!C407-'Calcul Es et Ea'!D407)/2</f>
        <v>7.3717776031447526</v>
      </c>
    </row>
    <row r="417" spans="1:3" x14ac:dyDescent="0.45">
      <c r="A417" s="50">
        <v>399</v>
      </c>
      <c r="B417" s="98">
        <f>(('Calcul Rn'!W409)*(1-0.05)-14)/20</f>
        <v>-0.27982621594357432</v>
      </c>
      <c r="C417" s="11">
        <f>('Calcul ET0'!G415)+B417*('Calcul Es et Ea'!C408-'Calcul Es et Ea'!D408)/2</f>
        <v>6.3467495541651902</v>
      </c>
    </row>
    <row r="418" spans="1:3" x14ac:dyDescent="0.45">
      <c r="A418" s="50">
        <v>400</v>
      </c>
      <c r="B418" s="98">
        <f>(('Calcul Rn'!W410)*(1-0.05)-14)/20</f>
        <v>-0.15736034565165752</v>
      </c>
      <c r="C418" s="11">
        <f>('Calcul ET0'!G416)+B418*('Calcul Es et Ea'!C409-'Calcul Es et Ea'!D409)/2</f>
        <v>8.0556924143096396</v>
      </c>
    </row>
    <row r="419" spans="1:3" x14ac:dyDescent="0.45">
      <c r="A419" s="62">
        <v>401</v>
      </c>
      <c r="B419" s="98">
        <f>(('Calcul Rn'!W411)*(1-0.05)-14)/20</f>
        <v>-0.19767217591438085</v>
      </c>
      <c r="C419" s="11">
        <f>('Calcul ET0'!G417)+B419*('Calcul Es et Ea'!C410-'Calcul Es et Ea'!D410)/2</f>
        <v>3.3837165572091807</v>
      </c>
    </row>
    <row r="420" spans="1:3" x14ac:dyDescent="0.45">
      <c r="A420" s="50">
        <v>402</v>
      </c>
      <c r="B420" s="98">
        <f>(('Calcul Rn'!W412)*(1-0.05)-14)/20</f>
        <v>-0.21478006441345077</v>
      </c>
      <c r="C420" s="11">
        <f>('Calcul ET0'!G418)+B420*('Calcul Es et Ea'!C411-'Calcul Es et Ea'!D411)/2</f>
        <v>5.7870102896156945</v>
      </c>
    </row>
    <row r="421" spans="1:3" x14ac:dyDescent="0.45">
      <c r="A421" s="50">
        <v>403</v>
      </c>
      <c r="B421" s="98">
        <f>(('Calcul Rn'!W413)*(1-0.05)-14)/20</f>
        <v>-0.28081247088144307</v>
      </c>
      <c r="C421" s="11">
        <f>('Calcul ET0'!G419)+B421*('Calcul Es et Ea'!C412-'Calcul Es et Ea'!D412)/2</f>
        <v>5.7136063070214753</v>
      </c>
    </row>
    <row r="422" spans="1:3" x14ac:dyDescent="0.45">
      <c r="A422" s="62">
        <v>404</v>
      </c>
      <c r="B422" s="98">
        <f>(('Calcul Rn'!W414)*(1-0.05)-14)/20</f>
        <v>-0.12927807203094693</v>
      </c>
      <c r="C422" s="11">
        <f>('Calcul ET0'!G420)+B422*('Calcul Es et Ea'!C413-'Calcul Es et Ea'!D413)/2</f>
        <v>3.9610082169233785</v>
      </c>
    </row>
    <row r="423" spans="1:3" x14ac:dyDescent="0.45">
      <c r="A423" s="50">
        <v>405</v>
      </c>
      <c r="B423" s="98">
        <f>(('Calcul Rn'!W415)*(1-0.05)-14)/20</f>
        <v>-0.10745137891135528</v>
      </c>
      <c r="C423" s="11">
        <f>('Calcul ET0'!G421)+B423*('Calcul Es et Ea'!C414-'Calcul Es et Ea'!D414)/2</f>
        <v>1.7902399264854352</v>
      </c>
    </row>
    <row r="424" spans="1:3" x14ac:dyDescent="0.45">
      <c r="A424" s="50">
        <v>406</v>
      </c>
      <c r="B424" s="98">
        <f>(('Calcul Rn'!W416)*(1-0.05)-14)/20</f>
        <v>1.9471015665750713E-3</v>
      </c>
      <c r="C424" s="11">
        <f>('Calcul ET0'!G422)+B424*('Calcul Es et Ea'!C415-'Calcul Es et Ea'!D415)/2</f>
        <v>2.6607295922503544</v>
      </c>
    </row>
    <row r="425" spans="1:3" x14ac:dyDescent="0.45">
      <c r="A425" s="62">
        <v>407</v>
      </c>
      <c r="B425" s="98">
        <f>(('Calcul Rn'!W417)*(1-0.05)-14)/20</f>
        <v>-0.18729992496709463</v>
      </c>
      <c r="C425" s="11">
        <f>('Calcul ET0'!G423)+B425*('Calcul Es et Ea'!C416-'Calcul Es et Ea'!D416)/2</f>
        <v>-0.48884039590472372</v>
      </c>
    </row>
    <row r="426" spans="1:3" x14ac:dyDescent="0.45">
      <c r="A426" s="50">
        <v>408</v>
      </c>
      <c r="B426" s="98">
        <f>(('Calcul Rn'!W418)*(1-0.05)-14)/20</f>
        <v>-8.3877402749267735E-2</v>
      </c>
      <c r="C426" s="11">
        <f>('Calcul ET0'!G424)+B426*('Calcul Es et Ea'!C417-'Calcul Es et Ea'!D417)/2</f>
        <v>0.69616861958705578</v>
      </c>
    </row>
    <row r="427" spans="1:3" x14ac:dyDescent="0.45">
      <c r="A427" s="50">
        <v>409</v>
      </c>
      <c r="B427" s="98">
        <f>(('Calcul Rn'!W419)*(1-0.05)-14)/20</f>
        <v>-0.12706927704125945</v>
      </c>
      <c r="C427" s="11">
        <f>('Calcul ET0'!G425)+B427*('Calcul Es et Ea'!C418-'Calcul Es et Ea'!D418)/2</f>
        <v>0.47435821456481608</v>
      </c>
    </row>
    <row r="428" spans="1:3" x14ac:dyDescent="0.45">
      <c r="A428" s="62">
        <v>410</v>
      </c>
      <c r="B428" s="98">
        <f>(('Calcul Rn'!W420)*(1-0.05)-14)/20</f>
        <v>-0.12339569169869069</v>
      </c>
      <c r="C428" s="11">
        <f>('Calcul ET0'!G426)+B428*('Calcul Es et Ea'!C419-'Calcul Es et Ea'!D419)/2</f>
        <v>0.14412353016974422</v>
      </c>
    </row>
    <row r="429" spans="1:3" x14ac:dyDescent="0.45">
      <c r="A429" s="50">
        <v>411</v>
      </c>
      <c r="B429" s="98">
        <f>(('Calcul Rn'!W421)*(1-0.05)-14)/20</f>
        <v>-6.3056138487133762E-2</v>
      </c>
      <c r="C429" s="11">
        <f>('Calcul ET0'!G427)+B429*('Calcul Es et Ea'!C420-'Calcul Es et Ea'!D420)/2</f>
        <v>2.1600404690570234</v>
      </c>
    </row>
    <row r="430" spans="1:3" x14ac:dyDescent="0.45">
      <c r="A430" s="50">
        <v>412</v>
      </c>
      <c r="B430" s="98">
        <f>(('Calcul Rn'!W422)*(1-0.05)-14)/20</f>
        <v>-0.10679887469661917</v>
      </c>
      <c r="C430" s="11">
        <f>('Calcul ET0'!G428)+B430*('Calcul Es et Ea'!C421-'Calcul Es et Ea'!D421)/2</f>
        <v>1.566910233795793</v>
      </c>
    </row>
    <row r="431" spans="1:3" x14ac:dyDescent="0.45">
      <c r="A431" s="62">
        <v>413</v>
      </c>
      <c r="B431" s="98">
        <f>(('Calcul Rn'!W423)*(1-0.05)-14)/20</f>
        <v>-0.18347320920081245</v>
      </c>
      <c r="C431" s="11">
        <f>('Calcul ET0'!G429)+B431*('Calcul Es et Ea'!C422-'Calcul Es et Ea'!D422)/2</f>
        <v>4.1390650153981703</v>
      </c>
    </row>
    <row r="432" spans="1:3" x14ac:dyDescent="0.45">
      <c r="A432" s="50">
        <v>414</v>
      </c>
      <c r="B432" s="98">
        <f>(('Calcul Rn'!W424)*(1-0.05)-14)/20</f>
        <v>-0.2098353845333146</v>
      </c>
      <c r="C432" s="11">
        <f>('Calcul ET0'!G430)+B432*('Calcul Es et Ea'!C423-'Calcul Es et Ea'!D423)/2</f>
        <v>4.8868999747355311</v>
      </c>
    </row>
    <row r="433" spans="1:3" x14ac:dyDescent="0.45">
      <c r="A433" s="50">
        <v>415</v>
      </c>
      <c r="B433" s="98">
        <f>(('Calcul Rn'!W425)*(1-0.05)-14)/20</f>
        <v>0.10530637187549736</v>
      </c>
      <c r="C433" s="11">
        <f>('Calcul ET0'!G431)+B433*('Calcul Es et Ea'!C424-'Calcul Es et Ea'!D424)/2</f>
        <v>6.2868792393542616</v>
      </c>
    </row>
    <row r="434" spans="1:3" x14ac:dyDescent="0.45">
      <c r="A434" s="62">
        <v>416</v>
      </c>
      <c r="B434" s="98">
        <f>(('Calcul Rn'!W426)*(1-0.05)-14)/20</f>
        <v>0.18520819261897953</v>
      </c>
      <c r="C434" s="11">
        <f>('Calcul ET0'!G432)+B434*('Calcul Es et Ea'!C425-'Calcul Es et Ea'!D425)/2</f>
        <v>8.3395049346371941</v>
      </c>
    </row>
    <row r="435" spans="1:3" x14ac:dyDescent="0.45">
      <c r="A435" s="50">
        <v>417</v>
      </c>
      <c r="B435" s="98">
        <f>(('Calcul Rn'!W427)*(1-0.05)-14)/20</f>
        <v>0.15685674480386513</v>
      </c>
      <c r="C435" s="11">
        <f>('Calcul ET0'!G433)+B435*('Calcul Es et Ea'!C426-'Calcul Es et Ea'!D426)/2</f>
        <v>11.373687024294874</v>
      </c>
    </row>
    <row r="436" spans="1:3" x14ac:dyDescent="0.45">
      <c r="A436" s="50">
        <v>418</v>
      </c>
      <c r="B436" s="98">
        <f>(('Calcul Rn'!W428)*(1-0.05)-14)/20</f>
        <v>4.3633183171413667E-2</v>
      </c>
      <c r="C436" s="11">
        <f>('Calcul ET0'!G434)+B436*('Calcul Es et Ea'!C427-'Calcul Es et Ea'!D427)/2</f>
        <v>11.363764354578231</v>
      </c>
    </row>
    <row r="437" spans="1:3" x14ac:dyDescent="0.45">
      <c r="A437" s="62">
        <v>419</v>
      </c>
      <c r="B437" s="98">
        <f>(('Calcul Rn'!W429)*(1-0.05)-14)/20</f>
        <v>-0.1045882249113423</v>
      </c>
      <c r="C437" s="11">
        <f>('Calcul ET0'!G435)+B437*('Calcul Es et Ea'!C428-'Calcul Es et Ea'!D428)/2</f>
        <v>11.884143725685428</v>
      </c>
    </row>
    <row r="438" spans="1:3" x14ac:dyDescent="0.45">
      <c r="A438" s="50">
        <v>420</v>
      </c>
      <c r="B438" s="98">
        <f>(('Calcul Rn'!W430)*(1-0.05)-14)/20</f>
        <v>-0.10023342106247357</v>
      </c>
      <c r="C438" s="11">
        <f>('Calcul ET0'!G436)+B438*('Calcul Es et Ea'!C429-'Calcul Es et Ea'!D429)/2</f>
        <v>12.687057105230489</v>
      </c>
    </row>
    <row r="439" spans="1:3" x14ac:dyDescent="0.45">
      <c r="A439" s="50">
        <v>421</v>
      </c>
      <c r="B439" s="98">
        <f>(('Calcul Rn'!W431)*(1-0.05)-14)/20</f>
        <v>-1.7263192053945532E-2</v>
      </c>
      <c r="C439" s="11">
        <f>('Calcul ET0'!G437)+B439*('Calcul Es et Ea'!C430-'Calcul Es et Ea'!D430)/2</f>
        <v>9.5897738415566689</v>
      </c>
    </row>
    <row r="440" spans="1:3" x14ac:dyDescent="0.45">
      <c r="A440" s="62">
        <v>422</v>
      </c>
      <c r="B440" s="98">
        <f>(('Calcul Rn'!W432)*(1-0.05)-14)/20</f>
        <v>0.13064010818959487</v>
      </c>
      <c r="C440" s="11">
        <f>('Calcul ET0'!G438)+B440*('Calcul Es et Ea'!C431-'Calcul Es et Ea'!D431)/2</f>
        <v>8.9040894656699852</v>
      </c>
    </row>
    <row r="441" spans="1:3" x14ac:dyDescent="0.45">
      <c r="A441" s="50">
        <v>423</v>
      </c>
      <c r="B441" s="98">
        <f>(('Calcul Rn'!W433)*(1-0.05)-14)/20</f>
        <v>0.13274083228555345</v>
      </c>
      <c r="C441" s="11">
        <f>('Calcul ET0'!G439)+B441*('Calcul Es et Ea'!C432-'Calcul Es et Ea'!D432)/2</f>
        <v>9.8150143603934978</v>
      </c>
    </row>
    <row r="442" spans="1:3" x14ac:dyDescent="0.45">
      <c r="A442" s="50">
        <v>424</v>
      </c>
      <c r="B442" s="98">
        <f>(('Calcul Rn'!W434)*(1-0.05)-14)/20</f>
        <v>4.9330801609307515E-2</v>
      </c>
      <c r="C442" s="11">
        <f>('Calcul ET0'!G440)+B442*('Calcul Es et Ea'!C433-'Calcul Es et Ea'!D433)/2</f>
        <v>12.951026864897912</v>
      </c>
    </row>
    <row r="443" spans="1:3" x14ac:dyDescent="0.45">
      <c r="A443" s="62">
        <v>425</v>
      </c>
      <c r="B443" s="98">
        <f>(('Calcul Rn'!W435)*(1-0.05)-14)/20</f>
        <v>6.0168672513939828E-2</v>
      </c>
      <c r="C443" s="11">
        <f>('Calcul ET0'!G441)+B443*('Calcul Es et Ea'!C434-'Calcul Es et Ea'!D434)/2</f>
        <v>12.342012390171581</v>
      </c>
    </row>
    <row r="444" spans="1:3" x14ac:dyDescent="0.45">
      <c r="A444" s="50">
        <v>426</v>
      </c>
      <c r="B444" s="98">
        <f>(('Calcul Rn'!W436)*(1-0.05)-14)/20</f>
        <v>-5.4530855718507888E-2</v>
      </c>
      <c r="C444" s="11">
        <f>('Calcul ET0'!G442)+B444*('Calcul Es et Ea'!C435-'Calcul Es et Ea'!D435)/2</f>
        <v>8.0291231690860876</v>
      </c>
    </row>
    <row r="445" spans="1:3" x14ac:dyDescent="0.45">
      <c r="A445" s="50">
        <v>427</v>
      </c>
      <c r="B445" s="98">
        <f>(('Calcul Rn'!W437)*(1-0.05)-14)/20</f>
        <v>-7.7340255177205993E-3</v>
      </c>
      <c r="C445" s="11">
        <f>('Calcul ET0'!G443)+B445*('Calcul Es et Ea'!C436-'Calcul Es et Ea'!D436)/2</f>
        <v>9.779103916359805</v>
      </c>
    </row>
    <row r="446" spans="1:3" x14ac:dyDescent="0.45">
      <c r="A446" s="62">
        <v>428</v>
      </c>
      <c r="B446" s="98">
        <f>(('Calcul Rn'!W438)*(1-0.05)-14)/20</f>
        <v>-5.3776025598771773E-2</v>
      </c>
      <c r="C446" s="11">
        <f>('Calcul ET0'!G444)+B446*('Calcul Es et Ea'!C437-'Calcul Es et Ea'!D437)/2</f>
        <v>10.761984482747227</v>
      </c>
    </row>
    <row r="447" spans="1:3" x14ac:dyDescent="0.45">
      <c r="A447" s="50">
        <v>429</v>
      </c>
      <c r="B447" s="98">
        <f>(('Calcul Rn'!W439)*(1-0.05)-14)/20</f>
        <v>0.10147828037936205</v>
      </c>
      <c r="C447" s="11">
        <f>('Calcul ET0'!G445)+B447*('Calcul Es et Ea'!C438-'Calcul Es et Ea'!D438)/2</f>
        <v>12.217835647251224</v>
      </c>
    </row>
    <row r="448" spans="1:3" x14ac:dyDescent="0.45">
      <c r="A448" s="50">
        <v>430</v>
      </c>
      <c r="B448" s="98">
        <f>(('Calcul Rn'!W440)*(1-0.05)-14)/20</f>
        <v>-9.0372610005292481E-2</v>
      </c>
      <c r="C448" s="11">
        <f>('Calcul ET0'!G446)+B448*('Calcul Es et Ea'!C439-'Calcul Es et Ea'!D439)/2</f>
        <v>8.3098147175185559</v>
      </c>
    </row>
    <row r="449" spans="1:3" x14ac:dyDescent="0.45">
      <c r="A449" s="62">
        <v>431</v>
      </c>
      <c r="B449" s="98">
        <f>(('Calcul Rn'!W441)*(1-0.05)-14)/20</f>
        <v>-2.8930304896665947E-2</v>
      </c>
      <c r="C449" s="11">
        <f>('Calcul ET0'!G447)+B449*('Calcul Es et Ea'!C440-'Calcul Es et Ea'!D440)/2</f>
        <v>7.2578937915747748</v>
      </c>
    </row>
    <row r="450" spans="1:3" x14ac:dyDescent="0.45">
      <c r="A450" s="50">
        <v>432</v>
      </c>
      <c r="B450" s="98">
        <f>(('Calcul Rn'!W442)*(1-0.05)-14)/20</f>
        <v>0.15125473042182219</v>
      </c>
      <c r="C450" s="11">
        <f>('Calcul ET0'!G448)+B450*('Calcul Es et Ea'!C441-'Calcul Es et Ea'!D441)/2</f>
        <v>6.8809827242775885</v>
      </c>
    </row>
    <row r="451" spans="1:3" x14ac:dyDescent="0.45">
      <c r="A451" s="50">
        <v>433</v>
      </c>
      <c r="B451" s="98">
        <f>(('Calcul Rn'!W443)*(1-0.05)-14)/20</f>
        <v>7.0400613525196665E-2</v>
      </c>
      <c r="C451" s="11">
        <f>('Calcul ET0'!G449)+B451*('Calcul Es et Ea'!C442-'Calcul Es et Ea'!D442)/2</f>
        <v>7.7742382740225882</v>
      </c>
    </row>
    <row r="452" spans="1:3" x14ac:dyDescent="0.45">
      <c r="A452" s="62">
        <v>434</v>
      </c>
      <c r="B452" s="98">
        <f>(('Calcul Rn'!W444)*(1-0.05)-14)/20</f>
        <v>-1.3390091388835757E-2</v>
      </c>
      <c r="C452" s="11">
        <f>('Calcul ET0'!G450)+B452*('Calcul Es et Ea'!C443-'Calcul Es et Ea'!D443)/2</f>
        <v>8.1286939810833942</v>
      </c>
    </row>
    <row r="453" spans="1:3" x14ac:dyDescent="0.45">
      <c r="A453" s="50">
        <v>435</v>
      </c>
      <c r="B453" s="98">
        <f>(('Calcul Rn'!W445)*(1-0.05)-14)/20</f>
        <v>7.2341961819021972E-2</v>
      </c>
      <c r="C453" s="11">
        <f>('Calcul ET0'!G451)+B453*('Calcul Es et Ea'!C444-'Calcul Es et Ea'!D444)/2</f>
        <v>8.2159835404569765</v>
      </c>
    </row>
    <row r="454" spans="1:3" x14ac:dyDescent="0.45">
      <c r="A454" s="50">
        <v>436</v>
      </c>
      <c r="B454" s="98">
        <f>(('Calcul Rn'!W446)*(1-0.05)-14)/20</f>
        <v>0.2395770879632618</v>
      </c>
      <c r="C454" s="11">
        <f>('Calcul ET0'!G452)+B454*('Calcul Es et Ea'!C445-'Calcul Es et Ea'!D445)/2</f>
        <v>9.5980586920777764</v>
      </c>
    </row>
    <row r="455" spans="1:3" x14ac:dyDescent="0.45">
      <c r="A455" s="62">
        <v>437</v>
      </c>
      <c r="B455" s="98">
        <f>(('Calcul Rn'!W447)*(1-0.05)-14)/20</f>
        <v>0.42605768838878361</v>
      </c>
      <c r="C455" s="11">
        <f>('Calcul ET0'!G453)+B455*('Calcul Es et Ea'!C446-'Calcul Es et Ea'!D446)/2</f>
        <v>14.772628440528312</v>
      </c>
    </row>
    <row r="456" spans="1:3" x14ac:dyDescent="0.45">
      <c r="A456" s="50">
        <v>438</v>
      </c>
      <c r="B456" s="98">
        <f>(('Calcul Rn'!W448)*(1-0.05)-14)/20</f>
        <v>5.3684244819146E-2</v>
      </c>
      <c r="C456" s="11">
        <f>('Calcul ET0'!G454)+B456*('Calcul Es et Ea'!C447-'Calcul Es et Ea'!D447)/2</f>
        <v>10.113232267761555</v>
      </c>
    </row>
    <row r="457" spans="1:3" x14ac:dyDescent="0.45">
      <c r="A457" s="50">
        <v>439</v>
      </c>
      <c r="B457" s="98">
        <f>(('Calcul Rn'!W449)*(1-0.05)-14)/20</f>
        <v>0.23596391696877692</v>
      </c>
      <c r="C457" s="11">
        <f>('Calcul ET0'!G455)+B457*('Calcul Es et Ea'!C448-'Calcul Es et Ea'!D448)/2</f>
        <v>10.742244787111007</v>
      </c>
    </row>
    <row r="458" spans="1:3" x14ac:dyDescent="0.45">
      <c r="A458" s="62">
        <v>440</v>
      </c>
      <c r="B458" s="98">
        <f>(('Calcul Rn'!W450)*(1-0.05)-14)/20</f>
        <v>0.34996275763398244</v>
      </c>
      <c r="C458" s="11">
        <f>('Calcul ET0'!G456)+B458*('Calcul Es et Ea'!C449-'Calcul Es et Ea'!D449)/2</f>
        <v>12.699387378160857</v>
      </c>
    </row>
    <row r="459" spans="1:3" x14ac:dyDescent="0.45">
      <c r="A459" s="50">
        <v>441</v>
      </c>
      <c r="B459" s="98">
        <f>(('Calcul Rn'!W451)*(1-0.05)-14)/20</f>
        <v>0.28142568377570426</v>
      </c>
      <c r="C459" s="11">
        <f>('Calcul ET0'!G457)+B459*('Calcul Es et Ea'!C450-'Calcul Es et Ea'!D450)/2</f>
        <v>13.751645340807457</v>
      </c>
    </row>
    <row r="460" spans="1:3" x14ac:dyDescent="0.45">
      <c r="A460" s="50">
        <v>442</v>
      </c>
      <c r="B460" s="98">
        <f>(('Calcul Rn'!W452)*(1-0.05)-14)/20</f>
        <v>0.10864991503247694</v>
      </c>
      <c r="C460" s="11">
        <f>('Calcul ET0'!G458)+B460*('Calcul Es et Ea'!C451-'Calcul Es et Ea'!D451)/2</f>
        <v>10.010338650246462</v>
      </c>
    </row>
    <row r="461" spans="1:3" x14ac:dyDescent="0.45">
      <c r="A461" s="62">
        <v>443</v>
      </c>
      <c r="B461" s="98">
        <f>(('Calcul Rn'!W453)*(1-0.05)-14)/20</f>
        <v>0.22636015929806935</v>
      </c>
      <c r="C461" s="11">
        <f>('Calcul ET0'!G459)+B461*('Calcul Es et Ea'!C452-'Calcul Es et Ea'!D452)/2</f>
        <v>9.5183737730347548</v>
      </c>
    </row>
    <row r="462" spans="1:3" x14ac:dyDescent="0.45">
      <c r="A462" s="50">
        <v>444</v>
      </c>
      <c r="B462" s="98">
        <f>(('Calcul Rn'!W454)*(1-0.05)-14)/20</f>
        <v>0.16438515903127318</v>
      </c>
      <c r="C462" s="11">
        <f>('Calcul ET0'!G460)+B462*('Calcul Es et Ea'!C453-'Calcul Es et Ea'!D453)/2</f>
        <v>9.7650051291085767</v>
      </c>
    </row>
    <row r="463" spans="1:3" x14ac:dyDescent="0.45">
      <c r="A463" s="50">
        <v>445</v>
      </c>
      <c r="B463" s="98">
        <f>(('Calcul Rn'!W455)*(1-0.05)-14)/20</f>
        <v>2.7221264819587355E-2</v>
      </c>
      <c r="C463" s="11">
        <f>('Calcul ET0'!G461)+B463*('Calcul Es et Ea'!C454-'Calcul Es et Ea'!D454)/2</f>
        <v>8.8831135451415744</v>
      </c>
    </row>
    <row r="464" spans="1:3" x14ac:dyDescent="0.45">
      <c r="A464" s="62">
        <v>446</v>
      </c>
      <c r="B464" s="98">
        <f>(('Calcul Rn'!W456)*(1-0.05)-14)/20</f>
        <v>0.34182377657696394</v>
      </c>
      <c r="C464" s="11">
        <f>('Calcul ET0'!G462)+B464*('Calcul Es et Ea'!C455-'Calcul Es et Ea'!D455)/2</f>
        <v>11.881558151400116</v>
      </c>
    </row>
    <row r="465" spans="1:3" x14ac:dyDescent="0.45">
      <c r="A465" s="50">
        <v>447</v>
      </c>
      <c r="B465" s="98">
        <f>(('Calcul Rn'!W457)*(1-0.05)-14)/20</f>
        <v>0.34952707768709851</v>
      </c>
      <c r="C465" s="11">
        <f>('Calcul ET0'!G463)+B465*('Calcul Es et Ea'!C456-'Calcul Es et Ea'!D456)/2</f>
        <v>13.170069409426526</v>
      </c>
    </row>
    <row r="466" spans="1:3" x14ac:dyDescent="0.45">
      <c r="A466" s="50">
        <v>448</v>
      </c>
      <c r="B466" s="98">
        <f>(('Calcul Rn'!W458)*(1-0.05)-14)/20</f>
        <v>0.51244466447177039</v>
      </c>
      <c r="C466" s="11">
        <f>('Calcul ET0'!G464)+B466*('Calcul Es et Ea'!C457-'Calcul Es et Ea'!D457)/2</f>
        <v>15.364220599857706</v>
      </c>
    </row>
    <row r="467" spans="1:3" x14ac:dyDescent="0.45">
      <c r="A467" s="62">
        <v>449</v>
      </c>
      <c r="B467" s="98">
        <f>(('Calcul Rn'!W459)*(1-0.05)-14)/20</f>
        <v>0.48955583046317785</v>
      </c>
      <c r="C467" s="11">
        <f>('Calcul ET0'!G465)+B467*('Calcul Es et Ea'!C458-'Calcul Es et Ea'!D458)/2</f>
        <v>17.551107975648815</v>
      </c>
    </row>
    <row r="468" spans="1:3" x14ac:dyDescent="0.45">
      <c r="A468" s="50">
        <v>450</v>
      </c>
      <c r="B468" s="98">
        <f>(('Calcul Rn'!W460)*(1-0.05)-14)/20</f>
        <v>0.51322440911603828</v>
      </c>
      <c r="C468" s="11">
        <f>('Calcul ET0'!G466)+B468*('Calcul Es et Ea'!C459-'Calcul Es et Ea'!D459)/2</f>
        <v>18.288037524857515</v>
      </c>
    </row>
    <row r="469" spans="1:3" x14ac:dyDescent="0.45">
      <c r="A469" s="50">
        <v>451</v>
      </c>
      <c r="B469" s="98">
        <f>(('Calcul Rn'!W461)*(1-0.05)-14)/20</f>
        <v>0.43811464849982451</v>
      </c>
      <c r="C469" s="11">
        <f>('Calcul ET0'!G467)+B469*('Calcul Es et Ea'!C460-'Calcul Es et Ea'!D460)/2</f>
        <v>15.263936982540999</v>
      </c>
    </row>
    <row r="470" spans="1:3" x14ac:dyDescent="0.45">
      <c r="A470" s="62">
        <v>452</v>
      </c>
      <c r="B470" s="98">
        <f>(('Calcul Rn'!W462)*(1-0.05)-14)/20</f>
        <v>0.49504010566331369</v>
      </c>
      <c r="C470" s="11">
        <f>('Calcul ET0'!G468)+B470*('Calcul Es et Ea'!C461-'Calcul Es et Ea'!D461)/2</f>
        <v>14.306814146724694</v>
      </c>
    </row>
    <row r="471" spans="1:3" x14ac:dyDescent="0.45">
      <c r="A471" s="50">
        <v>453</v>
      </c>
      <c r="B471" s="98">
        <f>(('Calcul Rn'!W463)*(1-0.05)-14)/20</f>
        <v>0.33210236993142817</v>
      </c>
      <c r="C471" s="11">
        <f>('Calcul ET0'!G469)+B471*('Calcul Es et Ea'!C462-'Calcul Es et Ea'!D462)/2</f>
        <v>13.960113905396717</v>
      </c>
    </row>
    <row r="472" spans="1:3" x14ac:dyDescent="0.45">
      <c r="A472" s="50">
        <v>454</v>
      </c>
      <c r="B472" s="98">
        <f>(('Calcul Rn'!W464)*(1-0.05)-14)/20</f>
        <v>0.48047598628280619</v>
      </c>
      <c r="C472" s="11">
        <f>('Calcul ET0'!G470)+B472*('Calcul Es et Ea'!C463-'Calcul Es et Ea'!D463)/2</f>
        <v>15.931066101444195</v>
      </c>
    </row>
    <row r="473" spans="1:3" x14ac:dyDescent="0.45">
      <c r="A473" s="62">
        <v>455</v>
      </c>
      <c r="B473" s="98">
        <f>(('Calcul Rn'!W465)*(1-0.05)-14)/20</f>
        <v>0.5777162617949877</v>
      </c>
      <c r="C473" s="11">
        <f>('Calcul ET0'!G471)+B473*('Calcul Es et Ea'!C464-'Calcul Es et Ea'!D464)/2</f>
        <v>19.362802751182176</v>
      </c>
    </row>
    <row r="474" spans="1:3" x14ac:dyDescent="0.45">
      <c r="A474" s="50">
        <v>456</v>
      </c>
      <c r="B474" s="98">
        <f>(('Calcul Rn'!W466)*(1-0.05)-14)/20</f>
        <v>0.4673719697626092</v>
      </c>
      <c r="C474" s="11">
        <f>('Calcul ET0'!G472)+B474*('Calcul Es et Ea'!C465-'Calcul Es et Ea'!D465)/2</f>
        <v>16.657309757364668</v>
      </c>
    </row>
    <row r="475" spans="1:3" x14ac:dyDescent="0.45">
      <c r="A475" s="50">
        <v>457</v>
      </c>
      <c r="B475" s="98">
        <f>(('Calcul Rn'!W467)*(1-0.05)-14)/20</f>
        <v>0.50411146698932685</v>
      </c>
      <c r="C475" s="11">
        <f>('Calcul ET0'!G473)+B475*('Calcul Es et Ea'!C466-'Calcul Es et Ea'!D466)/2</f>
        <v>16.223998256183506</v>
      </c>
    </row>
    <row r="476" spans="1:3" x14ac:dyDescent="0.45">
      <c r="A476" s="62">
        <v>458</v>
      </c>
      <c r="B476" s="98">
        <f>(('Calcul Rn'!W468)*(1-0.05)-14)/20</f>
        <v>0.4920418991904974</v>
      </c>
      <c r="C476" s="11">
        <f>('Calcul ET0'!G474)+B476*('Calcul Es et Ea'!C467-'Calcul Es et Ea'!D467)/2</f>
        <v>18.336348639171149</v>
      </c>
    </row>
    <row r="477" spans="1:3" x14ac:dyDescent="0.45">
      <c r="A477" s="50">
        <v>459</v>
      </c>
      <c r="B477" s="98">
        <f>(('Calcul Rn'!W469)*(1-0.05)-14)/20</f>
        <v>0.65100288160943864</v>
      </c>
      <c r="C477" s="11">
        <f>('Calcul ET0'!G475)+B477*('Calcul Es et Ea'!C468-'Calcul Es et Ea'!D468)/2</f>
        <v>23.410511287995771</v>
      </c>
    </row>
    <row r="478" spans="1:3" x14ac:dyDescent="0.45">
      <c r="A478" s="50">
        <v>460</v>
      </c>
      <c r="B478" s="98">
        <f>(('Calcul Rn'!W470)*(1-0.05)-14)/20</f>
        <v>0.43434590761716318</v>
      </c>
      <c r="C478" s="11">
        <f>('Calcul ET0'!G476)+B478*('Calcul Es et Ea'!C469-'Calcul Es et Ea'!D469)/2</f>
        <v>18.906613874494198</v>
      </c>
    </row>
    <row r="479" spans="1:3" x14ac:dyDescent="0.45">
      <c r="A479" s="62">
        <v>461</v>
      </c>
      <c r="B479" s="98">
        <f>(('Calcul Rn'!W471)*(1-0.05)-14)/20</f>
        <v>0.24601680221534039</v>
      </c>
      <c r="C479" s="11">
        <f>('Calcul ET0'!G477)+B479*('Calcul Es et Ea'!C470-'Calcul Es et Ea'!D470)/2</f>
        <v>14.722312927463189</v>
      </c>
    </row>
    <row r="480" spans="1:3" x14ac:dyDescent="0.45">
      <c r="A480" s="50">
        <v>462</v>
      </c>
      <c r="B480" s="98">
        <f>(('Calcul Rn'!W472)*(1-0.05)-14)/20</f>
        <v>0.29790941432525814</v>
      </c>
      <c r="C480" s="11">
        <f>('Calcul ET0'!G478)+B480*('Calcul Es et Ea'!C471-'Calcul Es et Ea'!D471)/2</f>
        <v>13.602538602255379</v>
      </c>
    </row>
    <row r="481" spans="1:3" x14ac:dyDescent="0.45">
      <c r="A481" s="50">
        <v>463</v>
      </c>
      <c r="B481" s="98">
        <f>(('Calcul Rn'!W473)*(1-0.05)-14)/20</f>
        <v>0.17894482258508598</v>
      </c>
      <c r="C481" s="11">
        <f>('Calcul ET0'!G479)+B481*('Calcul Es et Ea'!C472-'Calcul Es et Ea'!D472)/2</f>
        <v>11.37620822452709</v>
      </c>
    </row>
    <row r="482" spans="1:3" x14ac:dyDescent="0.45">
      <c r="A482" s="62">
        <v>464</v>
      </c>
      <c r="B482" s="98">
        <f>(('Calcul Rn'!W474)*(1-0.05)-14)/20</f>
        <v>5.4962831296731719E-2</v>
      </c>
      <c r="C482" s="11">
        <f>('Calcul ET0'!G480)+B482*('Calcul Es et Ea'!C473-'Calcul Es et Ea'!D473)/2</f>
        <v>8.2456755444244383</v>
      </c>
    </row>
    <row r="483" spans="1:3" x14ac:dyDescent="0.45">
      <c r="A483" s="50">
        <v>465</v>
      </c>
      <c r="B483" s="98">
        <f>(('Calcul Rn'!W475)*(1-0.05)-14)/20</f>
        <v>0.39912233175976314</v>
      </c>
      <c r="C483" s="11">
        <f>('Calcul ET0'!G481)+B483*('Calcul Es et Ea'!C474-'Calcul Es et Ea'!D474)/2</f>
        <v>10.239297516999301</v>
      </c>
    </row>
    <row r="484" spans="1:3" x14ac:dyDescent="0.45">
      <c r="A484" s="50">
        <v>466</v>
      </c>
      <c r="B484" s="98">
        <f>(('Calcul Rn'!W476)*(1-0.05)-14)/20</f>
        <v>0.4596598204206167</v>
      </c>
      <c r="C484" s="11">
        <f>('Calcul ET0'!G482)+B484*('Calcul Es et Ea'!C475-'Calcul Es et Ea'!D475)/2</f>
        <v>11.520198071961651</v>
      </c>
    </row>
    <row r="485" spans="1:3" x14ac:dyDescent="0.45">
      <c r="A485" s="62">
        <v>467</v>
      </c>
      <c r="B485" s="98">
        <f>(('Calcul Rn'!W477)*(1-0.05)-14)/20</f>
        <v>0.43058642224685839</v>
      </c>
      <c r="C485" s="11">
        <f>('Calcul ET0'!G483)+B485*('Calcul Es et Ea'!C476-'Calcul Es et Ea'!D476)/2</f>
        <v>12.755004539017973</v>
      </c>
    </row>
    <row r="486" spans="1:3" x14ac:dyDescent="0.45">
      <c r="A486" s="50">
        <v>468</v>
      </c>
      <c r="B486" s="98">
        <f>(('Calcul Rn'!W478)*(1-0.05)-14)/20</f>
        <v>0.43303853436016854</v>
      </c>
      <c r="C486" s="11">
        <f>('Calcul ET0'!G484)+B486*('Calcul Es et Ea'!C477-'Calcul Es et Ea'!D477)/2</f>
        <v>11.360942509745193</v>
      </c>
    </row>
    <row r="487" spans="1:3" x14ac:dyDescent="0.45">
      <c r="A487" s="50">
        <v>469</v>
      </c>
      <c r="B487" s="98">
        <f>(('Calcul Rn'!W479)*(1-0.05)-14)/20</f>
        <v>0.22091727405877731</v>
      </c>
      <c r="C487" s="11">
        <f>('Calcul ET0'!G485)+B487*('Calcul Es et Ea'!C478-'Calcul Es et Ea'!D478)/2</f>
        <v>9.8509026890199962</v>
      </c>
    </row>
    <row r="488" spans="1:3" x14ac:dyDescent="0.45">
      <c r="A488" s="62">
        <v>470</v>
      </c>
      <c r="B488" s="98">
        <f>(('Calcul Rn'!W480)*(1-0.05)-14)/20</f>
        <v>0.37286369085881133</v>
      </c>
      <c r="C488" s="11">
        <f>('Calcul ET0'!G486)+B488*('Calcul Es et Ea'!C479-'Calcul Es et Ea'!D479)/2</f>
        <v>12.485178544976746</v>
      </c>
    </row>
    <row r="489" spans="1:3" x14ac:dyDescent="0.45">
      <c r="A489" s="50">
        <v>471</v>
      </c>
      <c r="B489" s="98">
        <f>(('Calcul Rn'!W481)*(1-0.05)-14)/20</f>
        <v>6.3636956726424998E-3</v>
      </c>
      <c r="C489" s="11">
        <f>('Calcul ET0'!G487)+B489*('Calcul Es et Ea'!C480-'Calcul Es et Ea'!D480)/2</f>
        <v>10.948593176586773</v>
      </c>
    </row>
    <row r="490" spans="1:3" x14ac:dyDescent="0.45">
      <c r="A490" s="50">
        <v>472</v>
      </c>
      <c r="B490" s="98">
        <f>(('Calcul Rn'!W482)*(1-0.05)-14)/20</f>
        <v>-2.9382082153675347E-2</v>
      </c>
      <c r="C490" s="11">
        <f>('Calcul ET0'!G488)+B490*('Calcul Es et Ea'!C481-'Calcul Es et Ea'!D481)/2</f>
        <v>7.993547370637252</v>
      </c>
    </row>
    <row r="491" spans="1:3" x14ac:dyDescent="0.45">
      <c r="A491" s="62">
        <v>473</v>
      </c>
      <c r="B491" s="98">
        <f>(('Calcul Rn'!W483)*(1-0.05)-14)/20</f>
        <v>0.1859735010260625</v>
      </c>
      <c r="C491" s="11">
        <f>('Calcul ET0'!G489)+B491*('Calcul Es et Ea'!C482-'Calcul Es et Ea'!D482)/2</f>
        <v>8.7461605301951284</v>
      </c>
    </row>
    <row r="492" spans="1:3" x14ac:dyDescent="0.45">
      <c r="A492" s="50">
        <v>474</v>
      </c>
      <c r="B492" s="98">
        <f>(('Calcul Rn'!W484)*(1-0.05)-14)/20</f>
        <v>0.27307950230838413</v>
      </c>
      <c r="C492" s="11">
        <f>('Calcul ET0'!G490)+B492*('Calcul Es et Ea'!C483-'Calcul Es et Ea'!D483)/2</f>
        <v>9.5488350598574403</v>
      </c>
    </row>
    <row r="493" spans="1:3" x14ac:dyDescent="0.45">
      <c r="A493" s="50">
        <v>475</v>
      </c>
      <c r="B493" s="98">
        <f>(('Calcul Rn'!W485)*(1-0.05)-14)/20</f>
        <v>0.66215423322540479</v>
      </c>
      <c r="C493" s="11">
        <f>('Calcul ET0'!G491)+B493*('Calcul Es et Ea'!C484-'Calcul Es et Ea'!D484)/2</f>
        <v>14.084965174334103</v>
      </c>
    </row>
    <row r="494" spans="1:3" x14ac:dyDescent="0.45">
      <c r="A494" s="62">
        <v>476</v>
      </c>
      <c r="B494" s="98">
        <f>(('Calcul Rn'!W486)*(1-0.05)-14)/20</f>
        <v>0.40745464323752412</v>
      </c>
      <c r="C494" s="11">
        <f>('Calcul ET0'!G492)+B494*('Calcul Es et Ea'!C485-'Calcul Es et Ea'!D485)/2</f>
        <v>12.963695761537428</v>
      </c>
    </row>
    <row r="495" spans="1:3" x14ac:dyDescent="0.45">
      <c r="A495" s="50">
        <v>477</v>
      </c>
      <c r="B495" s="98">
        <f>(('Calcul Rn'!W487)*(1-0.05)-14)/20</f>
        <v>0.46087007690605386</v>
      </c>
      <c r="C495" s="11">
        <f>('Calcul ET0'!G493)+B495*('Calcul Es et Ea'!C486-'Calcul Es et Ea'!D486)/2</f>
        <v>13.15754068402609</v>
      </c>
    </row>
    <row r="496" spans="1:3" x14ac:dyDescent="0.45">
      <c r="A496" s="50">
        <v>478</v>
      </c>
      <c r="B496" s="98">
        <f>(('Calcul Rn'!W488)*(1-0.05)-14)/20</f>
        <v>0.41911591955870386</v>
      </c>
      <c r="C496" s="11">
        <f>('Calcul ET0'!G494)+B496*('Calcul Es et Ea'!C487-'Calcul Es et Ea'!D487)/2</f>
        <v>15.774718404728366</v>
      </c>
    </row>
    <row r="497" spans="1:3" x14ac:dyDescent="0.45">
      <c r="A497" s="62">
        <v>479</v>
      </c>
      <c r="B497" s="98">
        <f>(('Calcul Rn'!W489)*(1-0.05)-14)/20</f>
        <v>0.64828144251717146</v>
      </c>
      <c r="C497" s="11">
        <f>('Calcul ET0'!G495)+B497*('Calcul Es et Ea'!C488-'Calcul Es et Ea'!D488)/2</f>
        <v>18.343712490293019</v>
      </c>
    </row>
    <row r="498" spans="1:3" x14ac:dyDescent="0.45">
      <c r="A498" s="50">
        <v>480</v>
      </c>
      <c r="B498" s="98">
        <f>(('Calcul Rn'!W490)*(1-0.05)-14)/20</f>
        <v>0.64861605067999673</v>
      </c>
      <c r="C498" s="11">
        <f>('Calcul ET0'!G496)+B498*('Calcul Es et Ea'!C489-'Calcul Es et Ea'!D489)/2</f>
        <v>19.471355936835629</v>
      </c>
    </row>
    <row r="499" spans="1:3" x14ac:dyDescent="0.45">
      <c r="A499" s="50">
        <v>481</v>
      </c>
      <c r="B499" s="98">
        <f>(('Calcul Rn'!W491)*(1-0.05)-14)/20</f>
        <v>0.72908800238031157</v>
      </c>
      <c r="C499" s="11">
        <f>('Calcul ET0'!G497)+B499*('Calcul Es et Ea'!C490-'Calcul Es et Ea'!D490)/2</f>
        <v>21.572358573885808</v>
      </c>
    </row>
    <row r="500" spans="1:3" x14ac:dyDescent="0.45">
      <c r="A500" s="62">
        <v>482</v>
      </c>
      <c r="B500" s="98">
        <f>(('Calcul Rn'!W492)*(1-0.05)-14)/20</f>
        <v>0.70512256820933072</v>
      </c>
      <c r="C500" s="11">
        <f>('Calcul ET0'!G498)+B500*('Calcul Es et Ea'!C491-'Calcul Es et Ea'!D491)/2</f>
        <v>23.194344925782453</v>
      </c>
    </row>
    <row r="501" spans="1:3" x14ac:dyDescent="0.45">
      <c r="A501" s="50">
        <v>483</v>
      </c>
      <c r="B501" s="98">
        <f>(('Calcul Rn'!W493)*(1-0.05)-14)/20</f>
        <v>0.68077880496577325</v>
      </c>
      <c r="C501" s="11">
        <f>('Calcul ET0'!G499)+B501*('Calcul Es et Ea'!C492-'Calcul Es et Ea'!D492)/2</f>
        <v>23.917195346834344</v>
      </c>
    </row>
    <row r="502" spans="1:3" x14ac:dyDescent="0.45">
      <c r="A502" s="50">
        <v>484</v>
      </c>
      <c r="B502" s="98">
        <f>(('Calcul Rn'!W494)*(1-0.05)-14)/20</f>
        <v>0.75114968065126708</v>
      </c>
      <c r="C502" s="11">
        <f>('Calcul ET0'!G500)+B502*('Calcul Es et Ea'!C493-'Calcul Es et Ea'!D493)/2</f>
        <v>26.353042789536175</v>
      </c>
    </row>
    <row r="503" spans="1:3" x14ac:dyDescent="0.45">
      <c r="A503" s="62">
        <v>485</v>
      </c>
      <c r="B503" s="98">
        <f>(('Calcul Rn'!W495)*(1-0.05)-14)/20</f>
        <v>0.81614499542439967</v>
      </c>
      <c r="C503" s="11">
        <f>('Calcul ET0'!G501)+B503*('Calcul Es et Ea'!C494-'Calcul Es et Ea'!D494)/2</f>
        <v>29.948691772788809</v>
      </c>
    </row>
    <row r="504" spans="1:3" x14ac:dyDescent="0.45">
      <c r="A504" s="50">
        <v>486</v>
      </c>
      <c r="B504" s="98">
        <f>(('Calcul Rn'!W496)*(1-0.05)-14)/20</f>
        <v>0.57763110524484806</v>
      </c>
      <c r="C504" s="11">
        <f>('Calcul ET0'!G502)+B504*('Calcul Es et Ea'!C495-'Calcul Es et Ea'!D495)/2</f>
        <v>23.158268057743751</v>
      </c>
    </row>
    <row r="505" spans="1:3" x14ac:dyDescent="0.45">
      <c r="A505" s="50">
        <v>487</v>
      </c>
      <c r="B505" s="98">
        <f>(('Calcul Rn'!W497)*(1-0.05)-14)/20</f>
        <v>0.24945437526715022</v>
      </c>
      <c r="C505" s="11">
        <f>('Calcul ET0'!G503)+B505*('Calcul Es et Ea'!C496-'Calcul Es et Ea'!D496)/2</f>
        <v>16.933730207117129</v>
      </c>
    </row>
    <row r="506" spans="1:3" x14ac:dyDescent="0.45">
      <c r="A506" s="62">
        <v>488</v>
      </c>
      <c r="B506" s="98">
        <f>(('Calcul Rn'!W498)*(1-0.05)-14)/20</f>
        <v>0.33417297307234151</v>
      </c>
      <c r="C506" s="11">
        <f>('Calcul ET0'!G504)+B506*('Calcul Es et Ea'!C497-'Calcul Es et Ea'!D497)/2</f>
        <v>16.49969894146907</v>
      </c>
    </row>
    <row r="507" spans="1:3" x14ac:dyDescent="0.45">
      <c r="A507" s="50">
        <v>489</v>
      </c>
      <c r="B507" s="98">
        <f>(('Calcul Rn'!W499)*(1-0.05)-14)/20</f>
        <v>0.62994518852352233</v>
      </c>
      <c r="C507" s="11">
        <f>('Calcul ET0'!G505)+B507*('Calcul Es et Ea'!C498-'Calcul Es et Ea'!D498)/2</f>
        <v>19.156808693091925</v>
      </c>
    </row>
    <row r="508" spans="1:3" x14ac:dyDescent="0.45">
      <c r="A508" s="50">
        <v>490</v>
      </c>
      <c r="B508" s="98">
        <f>(('Calcul Rn'!W500)*(1-0.05)-14)/20</f>
        <v>0.25628445895789509</v>
      </c>
      <c r="C508" s="11">
        <f>('Calcul ET0'!G506)+B508*('Calcul Es et Ea'!C499-'Calcul Es et Ea'!D499)/2</f>
        <v>13.561157352278547</v>
      </c>
    </row>
    <row r="509" spans="1:3" x14ac:dyDescent="0.45">
      <c r="A509" s="62">
        <v>491</v>
      </c>
      <c r="B509" s="98">
        <f>(('Calcul Rn'!W501)*(1-0.05)-14)/20</f>
        <v>0.3754944782810094</v>
      </c>
      <c r="C509" s="11">
        <f>('Calcul ET0'!G507)+B509*('Calcul Es et Ea'!C500-'Calcul Es et Ea'!D500)/2</f>
        <v>18.092605896739983</v>
      </c>
    </row>
    <row r="510" spans="1:3" x14ac:dyDescent="0.45">
      <c r="A510" s="50">
        <v>492</v>
      </c>
      <c r="B510" s="98">
        <f>(('Calcul Rn'!W502)*(1-0.05)-14)/20</f>
        <v>0.45595099106422071</v>
      </c>
      <c r="C510" s="11">
        <f>('Calcul ET0'!G508)+B510*('Calcul Es et Ea'!C501-'Calcul Es et Ea'!D501)/2</f>
        <v>16.983385785211489</v>
      </c>
    </row>
    <row r="511" spans="1:3" x14ac:dyDescent="0.45">
      <c r="A511" s="50">
        <v>493</v>
      </c>
      <c r="B511" s="98">
        <f>(('Calcul Rn'!W503)*(1-0.05)-14)/20</f>
        <v>0.2461670441788007</v>
      </c>
      <c r="C511" s="11">
        <f>('Calcul ET0'!G509)+B511*('Calcul Es et Ea'!C502-'Calcul Es et Ea'!D502)/2</f>
        <v>15.964161534688285</v>
      </c>
    </row>
    <row r="512" spans="1:3" x14ac:dyDescent="0.45">
      <c r="A512" s="62">
        <v>494</v>
      </c>
      <c r="B512" s="98">
        <f>(('Calcul Rn'!W504)*(1-0.05)-14)/20</f>
        <v>0.39338448367975332</v>
      </c>
      <c r="C512" s="11">
        <f>('Calcul ET0'!G510)+B512*('Calcul Es et Ea'!C503-'Calcul Es et Ea'!D503)/2</f>
        <v>16.007583121147654</v>
      </c>
    </row>
    <row r="513" spans="1:3" x14ac:dyDescent="0.45">
      <c r="A513" s="50">
        <v>495</v>
      </c>
      <c r="B513" s="98">
        <f>(('Calcul Rn'!W505)*(1-0.05)-14)/20</f>
        <v>0.74756468473007909</v>
      </c>
      <c r="C513" s="11">
        <f>('Calcul ET0'!G511)+B513*('Calcul Es et Ea'!C504-'Calcul Es et Ea'!D504)/2</f>
        <v>23.735191746047612</v>
      </c>
    </row>
    <row r="514" spans="1:3" x14ac:dyDescent="0.45">
      <c r="A514" s="50">
        <v>496</v>
      </c>
      <c r="B514" s="98">
        <f>(('Calcul Rn'!W506)*(1-0.05)-14)/20</f>
        <v>0.78947656669024757</v>
      </c>
      <c r="C514" s="11">
        <f>('Calcul ET0'!G512)+B514*('Calcul Es et Ea'!C505-'Calcul Es et Ea'!D505)/2</f>
        <v>28.054906007427498</v>
      </c>
    </row>
    <row r="515" spans="1:3" x14ac:dyDescent="0.45">
      <c r="A515" s="62">
        <v>497</v>
      </c>
      <c r="B515" s="98">
        <f>(('Calcul Rn'!W507)*(1-0.05)-14)/20</f>
        <v>0.79501100142577319</v>
      </c>
      <c r="C515" s="11">
        <f>('Calcul ET0'!G513)+B515*('Calcul Es et Ea'!C506-'Calcul Es et Ea'!D506)/2</f>
        <v>29.263850374986962</v>
      </c>
    </row>
    <row r="516" spans="1:3" x14ac:dyDescent="0.45">
      <c r="A516" s="50">
        <v>498</v>
      </c>
      <c r="B516" s="98">
        <f>(('Calcul Rn'!W508)*(1-0.05)-14)/20</f>
        <v>0.36640394630233908</v>
      </c>
      <c r="C516" s="11">
        <f>('Calcul ET0'!G514)+B516*('Calcul Es et Ea'!C507-'Calcul Es et Ea'!D507)/2</f>
        <v>18.5150216787532</v>
      </c>
    </row>
    <row r="517" spans="1:3" x14ac:dyDescent="0.45">
      <c r="A517" s="50">
        <v>499</v>
      </c>
      <c r="B517" s="98">
        <f>(('Calcul Rn'!W509)*(1-0.05)-14)/20</f>
        <v>0.45524440210957257</v>
      </c>
      <c r="C517" s="11">
        <f>('Calcul ET0'!G515)+B517*('Calcul Es et Ea'!C508-'Calcul Es et Ea'!D508)/2</f>
        <v>18.098892743685465</v>
      </c>
    </row>
    <row r="518" spans="1:3" x14ac:dyDescent="0.45">
      <c r="A518" s="62">
        <v>500</v>
      </c>
      <c r="B518" s="98">
        <f>(('Calcul Rn'!W510)*(1-0.05)-14)/20</f>
        <v>0.29763425092071322</v>
      </c>
      <c r="C518" s="11">
        <f>('Calcul ET0'!G516)+B518*('Calcul Es et Ea'!C509-'Calcul Es et Ea'!D509)/2</f>
        <v>17.659217022531685</v>
      </c>
    </row>
    <row r="519" spans="1:3" x14ac:dyDescent="0.45">
      <c r="A519" s="50">
        <v>501</v>
      </c>
      <c r="B519" s="98">
        <f>(('Calcul Rn'!W511)*(1-0.05)-14)/20</f>
        <v>0.34498532257924985</v>
      </c>
      <c r="C519" s="11">
        <f>('Calcul ET0'!G517)+B519*('Calcul Es et Ea'!C510-'Calcul Es et Ea'!D510)/2</f>
        <v>17.702256066204537</v>
      </c>
    </row>
    <row r="520" spans="1:3" x14ac:dyDescent="0.45">
      <c r="A520" s="50">
        <v>502</v>
      </c>
      <c r="B520" s="98">
        <f>(('Calcul Rn'!W512)*(1-0.05)-14)/20</f>
        <v>0.33970092221400527</v>
      </c>
      <c r="C520" s="11">
        <f>('Calcul ET0'!G518)+B520*('Calcul Es et Ea'!C511-'Calcul Es et Ea'!D511)/2</f>
        <v>19.048208065650275</v>
      </c>
    </row>
    <row r="521" spans="1:3" x14ac:dyDescent="0.45">
      <c r="A521" s="62">
        <v>503</v>
      </c>
      <c r="B521" s="98">
        <f>(('Calcul Rn'!W513)*(1-0.05)-14)/20</f>
        <v>0.40931459174900892</v>
      </c>
      <c r="C521" s="11">
        <f>('Calcul ET0'!G519)+B521*('Calcul Es et Ea'!C512-'Calcul Es et Ea'!D512)/2</f>
        <v>19.133445163170983</v>
      </c>
    </row>
    <row r="522" spans="1:3" x14ac:dyDescent="0.45">
      <c r="A522" s="50">
        <v>504</v>
      </c>
      <c r="B522" s="98">
        <f>(('Calcul Rn'!W514)*(1-0.05)-14)/20</f>
        <v>0.31652985506769193</v>
      </c>
      <c r="C522" s="11">
        <f>('Calcul ET0'!G520)+B522*('Calcul Es et Ea'!C513-'Calcul Es et Ea'!D513)/2</f>
        <v>18.976281244104349</v>
      </c>
    </row>
    <row r="523" spans="1:3" x14ac:dyDescent="0.45">
      <c r="A523" s="50">
        <v>505</v>
      </c>
      <c r="B523" s="98">
        <f>(('Calcul Rn'!W515)*(1-0.05)-14)/20</f>
        <v>0.55813603667847822</v>
      </c>
      <c r="C523" s="11">
        <f>('Calcul ET0'!G521)+B523*('Calcul Es et Ea'!C514-'Calcul Es et Ea'!D514)/2</f>
        <v>19.423277280381651</v>
      </c>
    </row>
    <row r="524" spans="1:3" x14ac:dyDescent="0.45">
      <c r="A524" s="62">
        <v>506</v>
      </c>
      <c r="B524" s="98">
        <f>(('Calcul Rn'!W516)*(1-0.05)-14)/20</f>
        <v>0.39592337264889538</v>
      </c>
      <c r="C524" s="11">
        <f>('Calcul ET0'!G522)+B524*('Calcul Es et Ea'!C515-'Calcul Es et Ea'!D515)/2</f>
        <v>16.449895339467162</v>
      </c>
    </row>
    <row r="525" spans="1:3" x14ac:dyDescent="0.45">
      <c r="A525" s="50">
        <v>507</v>
      </c>
      <c r="B525" s="98">
        <f>(('Calcul Rn'!W517)*(1-0.05)-14)/20</f>
        <v>0.36039747798637906</v>
      </c>
      <c r="C525" s="11">
        <f>('Calcul ET0'!G523)+B525*('Calcul Es et Ea'!C516-'Calcul Es et Ea'!D516)/2</f>
        <v>16.436290624422487</v>
      </c>
    </row>
    <row r="526" spans="1:3" x14ac:dyDescent="0.45">
      <c r="A526" s="50">
        <v>508</v>
      </c>
      <c r="B526" s="98">
        <f>(('Calcul Rn'!W518)*(1-0.05)-14)/20</f>
        <v>0.62758910462003237</v>
      </c>
      <c r="C526" s="11">
        <f>('Calcul ET0'!G524)+B526*('Calcul Es et Ea'!C517-'Calcul Es et Ea'!D517)/2</f>
        <v>19.424326694175939</v>
      </c>
    </row>
    <row r="527" spans="1:3" x14ac:dyDescent="0.45">
      <c r="A527" s="62">
        <v>509</v>
      </c>
      <c r="B527" s="98">
        <f>(('Calcul Rn'!W519)*(1-0.05)-14)/20</f>
        <v>0.27726251645370537</v>
      </c>
      <c r="C527" s="11">
        <f>('Calcul ET0'!G525)+B527*('Calcul Es et Ea'!C518-'Calcul Es et Ea'!D518)/2</f>
        <v>16.98819811333966</v>
      </c>
    </row>
    <row r="528" spans="1:3" x14ac:dyDescent="0.45">
      <c r="A528" s="50">
        <v>510</v>
      </c>
      <c r="B528" s="98">
        <f>(('Calcul Rn'!W520)*(1-0.05)-14)/20</f>
        <v>0.30887952892358983</v>
      </c>
      <c r="C528" s="11">
        <f>('Calcul ET0'!G526)+B528*('Calcul Es et Ea'!C519-'Calcul Es et Ea'!D519)/2</f>
        <v>18.47977961010988</v>
      </c>
    </row>
    <row r="529" spans="1:3" x14ac:dyDescent="0.45">
      <c r="A529" s="50">
        <v>511</v>
      </c>
      <c r="B529" s="98">
        <f>(('Calcul Rn'!W521)*(1-0.05)-14)/20</f>
        <v>0.35381230452269319</v>
      </c>
      <c r="C529" s="11">
        <f>('Calcul ET0'!G527)+B529*('Calcul Es et Ea'!C520-'Calcul Es et Ea'!D520)/2</f>
        <v>15.087977686401519</v>
      </c>
    </row>
    <row r="530" spans="1:3" x14ac:dyDescent="0.45">
      <c r="A530" s="62">
        <v>512</v>
      </c>
      <c r="B530" s="98">
        <f>(('Calcul Rn'!W522)*(1-0.05)-14)/20</f>
        <v>0.55569648851633635</v>
      </c>
      <c r="C530" s="11">
        <f>('Calcul ET0'!G528)+B530*('Calcul Es et Ea'!C521-'Calcul Es et Ea'!D521)/2</f>
        <v>15.40115025967595</v>
      </c>
    </row>
    <row r="531" spans="1:3" x14ac:dyDescent="0.45">
      <c r="A531" s="50">
        <v>513</v>
      </c>
      <c r="B531" s="98">
        <f>(('Calcul Rn'!W523)*(1-0.05)-14)/20</f>
        <v>0.77517528538048042</v>
      </c>
      <c r="C531" s="11">
        <f>('Calcul ET0'!G529)+B531*('Calcul Es et Ea'!C522-'Calcul Es et Ea'!D522)/2</f>
        <v>19.899520208604002</v>
      </c>
    </row>
    <row r="532" spans="1:3" x14ac:dyDescent="0.45">
      <c r="A532" s="50">
        <v>514</v>
      </c>
      <c r="B532" s="98">
        <f>(('Calcul Rn'!W524)*(1-0.05)-14)/20</f>
        <v>0.75264781766431543</v>
      </c>
      <c r="C532" s="11">
        <f>('Calcul ET0'!G530)+B532*('Calcul Es et Ea'!C523-'Calcul Es et Ea'!D523)/2</f>
        <v>23.797519986165391</v>
      </c>
    </row>
    <row r="533" spans="1:3" x14ac:dyDescent="0.45">
      <c r="A533" s="62">
        <v>515</v>
      </c>
      <c r="B533" s="98">
        <f>(('Calcul Rn'!W525)*(1-0.05)-14)/20</f>
        <v>0.72437253351987252</v>
      </c>
      <c r="C533" s="11">
        <f>('Calcul ET0'!G531)+B533*('Calcul Es et Ea'!C524-'Calcul Es et Ea'!D524)/2</f>
        <v>25.302812536471532</v>
      </c>
    </row>
    <row r="534" spans="1:3" x14ac:dyDescent="0.45">
      <c r="A534" s="50">
        <v>516</v>
      </c>
      <c r="B534" s="98">
        <f>(('Calcul Rn'!W526)*(1-0.05)-14)/20</f>
        <v>0.80699881659350203</v>
      </c>
      <c r="C534" s="11">
        <f>('Calcul ET0'!G532)+B534*('Calcul Es et Ea'!C525-'Calcul Es et Ea'!D525)/2</f>
        <v>27.833027899936464</v>
      </c>
    </row>
    <row r="535" spans="1:3" x14ac:dyDescent="0.45">
      <c r="A535" s="50">
        <v>517</v>
      </c>
      <c r="B535" s="98">
        <f>(('Calcul Rn'!W527)*(1-0.05)-14)/20</f>
        <v>0.79035082951546975</v>
      </c>
      <c r="C535" s="11">
        <f>('Calcul ET0'!G533)+B535*('Calcul Es et Ea'!C526-'Calcul Es et Ea'!D526)/2</f>
        <v>28.052531673210989</v>
      </c>
    </row>
    <row r="536" spans="1:3" x14ac:dyDescent="0.45">
      <c r="A536" s="62">
        <v>518</v>
      </c>
      <c r="B536" s="98">
        <f>(('Calcul Rn'!W528)*(1-0.05)-14)/20</f>
        <v>0.92532173123424888</v>
      </c>
      <c r="C536" s="11">
        <f>('Calcul ET0'!G534)+B536*('Calcul Es et Ea'!C527-'Calcul Es et Ea'!D527)/2</f>
        <v>31.9149637707383</v>
      </c>
    </row>
    <row r="537" spans="1:3" x14ac:dyDescent="0.45">
      <c r="A537" s="50">
        <v>519</v>
      </c>
      <c r="B537" s="98">
        <f>(('Calcul Rn'!W529)*(1-0.05)-14)/20</f>
        <v>0.86828047805467978</v>
      </c>
      <c r="C537" s="11">
        <f>('Calcul ET0'!G535)+B537*('Calcul Es et Ea'!C528-'Calcul Es et Ea'!D528)/2</f>
        <v>32.550790906042607</v>
      </c>
    </row>
    <row r="538" spans="1:3" x14ac:dyDescent="0.45">
      <c r="A538" s="50">
        <v>520</v>
      </c>
      <c r="B538" s="98">
        <f>(('Calcul Rn'!W530)*(1-0.05)-14)/20</f>
        <v>0.55035987555185018</v>
      </c>
      <c r="C538" s="11">
        <f>('Calcul ET0'!G536)+B538*('Calcul Es et Ea'!C529-'Calcul Es et Ea'!D529)/2</f>
        <v>23.078674569264201</v>
      </c>
    </row>
    <row r="539" spans="1:3" x14ac:dyDescent="0.45">
      <c r="A539" s="62">
        <v>521</v>
      </c>
      <c r="B539" s="98">
        <f>(('Calcul Rn'!W531)*(1-0.05)-14)/20</f>
        <v>0.73717840943150681</v>
      </c>
      <c r="C539" s="11">
        <f>('Calcul ET0'!G537)+B539*('Calcul Es et Ea'!C530-'Calcul Es et Ea'!D530)/2</f>
        <v>28.572727834259503</v>
      </c>
    </row>
    <row r="540" spans="1:3" x14ac:dyDescent="0.45">
      <c r="A540" s="50">
        <v>522</v>
      </c>
      <c r="B540" s="98">
        <f>(('Calcul Rn'!W532)*(1-0.05)-14)/20</f>
        <v>0.90563358070949573</v>
      </c>
      <c r="C540" s="11">
        <f>('Calcul ET0'!G538)+B540*('Calcul Es et Ea'!C531-'Calcul Es et Ea'!D531)/2</f>
        <v>32.265620185053308</v>
      </c>
    </row>
    <row r="541" spans="1:3" x14ac:dyDescent="0.45">
      <c r="A541" s="50">
        <v>523</v>
      </c>
      <c r="B541" s="98">
        <f>(('Calcul Rn'!W533)*(1-0.05)-14)/20</f>
        <v>0.87749091545099511</v>
      </c>
      <c r="C541" s="11">
        <f>('Calcul ET0'!G539)+B541*('Calcul Es et Ea'!C532-'Calcul Es et Ea'!D532)/2</f>
        <v>32.180757398954633</v>
      </c>
    </row>
    <row r="542" spans="1:3" x14ac:dyDescent="0.45">
      <c r="A542" s="62">
        <v>524</v>
      </c>
      <c r="B542" s="98">
        <f>(('Calcul Rn'!W534)*(1-0.05)-14)/20</f>
        <v>0.51023830278677929</v>
      </c>
      <c r="C542" s="11">
        <f>('Calcul ET0'!G540)+B542*('Calcul Es et Ea'!C533-'Calcul Es et Ea'!D533)/2</f>
        <v>25.499710044960995</v>
      </c>
    </row>
    <row r="543" spans="1:3" x14ac:dyDescent="0.45">
      <c r="A543" s="50">
        <v>525</v>
      </c>
      <c r="B543" s="98">
        <f>(('Calcul Rn'!W535)*(1-0.05)-14)/20</f>
        <v>0.50103962097415966</v>
      </c>
      <c r="C543" s="11">
        <f>('Calcul ET0'!G541)+B543*('Calcul Es et Ea'!C534-'Calcul Es et Ea'!D534)/2</f>
        <v>23.566442151852193</v>
      </c>
    </row>
    <row r="544" spans="1:3" x14ac:dyDescent="0.45">
      <c r="A544" s="50">
        <v>526</v>
      </c>
      <c r="B544" s="98">
        <f>(('Calcul Rn'!W536)*(1-0.05)-14)/20</f>
        <v>0.8256336058289333</v>
      </c>
      <c r="C544" s="11">
        <f>('Calcul ET0'!G542)+B544*('Calcul Es et Ea'!C535-'Calcul Es et Ea'!D535)/2</f>
        <v>28.667855596516361</v>
      </c>
    </row>
    <row r="545" spans="1:3" x14ac:dyDescent="0.45">
      <c r="A545" s="62">
        <v>527</v>
      </c>
      <c r="B545" s="98">
        <f>(('Calcul Rn'!W537)*(1-0.05)-14)/20</f>
        <v>0.70208693920475729</v>
      </c>
      <c r="C545" s="11">
        <f>('Calcul ET0'!G543)+B545*('Calcul Es et Ea'!C536-'Calcul Es et Ea'!D536)/2</f>
        <v>24.56195409734962</v>
      </c>
    </row>
    <row r="546" spans="1:3" x14ac:dyDescent="0.45">
      <c r="A546" s="50">
        <v>528</v>
      </c>
      <c r="B546" s="98">
        <f>(('Calcul Rn'!W538)*(1-0.05)-14)/20</f>
        <v>0.82560932342867177</v>
      </c>
      <c r="C546" s="11">
        <f>('Calcul ET0'!G544)+B546*('Calcul Es et Ea'!C537-'Calcul Es et Ea'!D537)/2</f>
        <v>25.853895138325871</v>
      </c>
    </row>
    <row r="547" spans="1:3" x14ac:dyDescent="0.45">
      <c r="A547" s="50">
        <v>529</v>
      </c>
      <c r="B547" s="98">
        <f>(('Calcul Rn'!W539)*(1-0.05)-14)/20</f>
        <v>0.9144693103138597</v>
      </c>
      <c r="C547" s="11">
        <f>('Calcul ET0'!G545)+B547*('Calcul Es et Ea'!C538-'Calcul Es et Ea'!D538)/2</f>
        <v>30.97965193247375</v>
      </c>
    </row>
    <row r="548" spans="1:3" x14ac:dyDescent="0.45">
      <c r="A548" s="62">
        <v>530</v>
      </c>
      <c r="B548" s="98">
        <f>(('Calcul Rn'!W540)*(1-0.05)-14)/20</f>
        <v>1.0360558337505101</v>
      </c>
      <c r="C548" s="11">
        <f>('Calcul ET0'!G546)+B548*('Calcul Es et Ea'!C539-'Calcul Es et Ea'!D539)/2</f>
        <v>36.006521628887477</v>
      </c>
    </row>
    <row r="549" spans="1:3" x14ac:dyDescent="0.45">
      <c r="A549" s="50">
        <v>531</v>
      </c>
      <c r="B549" s="98">
        <f>(('Calcul Rn'!W541)*(1-0.05)-14)/20</f>
        <v>0.7108902184868795</v>
      </c>
      <c r="C549" s="11">
        <f>('Calcul ET0'!G547)+B549*('Calcul Es et Ea'!C540-'Calcul Es et Ea'!D540)/2</f>
        <v>31.309465106022493</v>
      </c>
    </row>
    <row r="550" spans="1:3" x14ac:dyDescent="0.45">
      <c r="A550" s="50">
        <v>532</v>
      </c>
      <c r="B550" s="98">
        <f>(('Calcul Rn'!W542)*(1-0.05)-14)/20</f>
        <v>0.79315788795461617</v>
      </c>
      <c r="C550" s="11">
        <f>('Calcul ET0'!G548)+B550*('Calcul Es et Ea'!C541-'Calcul Es et Ea'!D541)/2</f>
        <v>30.564780140935582</v>
      </c>
    </row>
    <row r="551" spans="1:3" x14ac:dyDescent="0.45">
      <c r="A551" s="62">
        <v>533</v>
      </c>
      <c r="B551" s="98">
        <f>(('Calcul Rn'!W543)*(1-0.05)-14)/20</f>
        <v>0.6883517611644272</v>
      </c>
      <c r="C551" s="11">
        <f>('Calcul ET0'!G549)+B551*('Calcul Es et Ea'!C542-'Calcul Es et Ea'!D542)/2</f>
        <v>26.844867669506755</v>
      </c>
    </row>
    <row r="552" spans="1:3" x14ac:dyDescent="0.45">
      <c r="A552" s="50">
        <v>534</v>
      </c>
      <c r="B552" s="98">
        <f>(('Calcul Rn'!W544)*(1-0.05)-14)/20</f>
        <v>0.37621119849446816</v>
      </c>
      <c r="C552" s="11">
        <f>('Calcul ET0'!G550)+B552*('Calcul Es et Ea'!C543-'Calcul Es et Ea'!D543)/2</f>
        <v>22.342837781365322</v>
      </c>
    </row>
    <row r="553" spans="1:3" x14ac:dyDescent="0.45">
      <c r="A553" s="50">
        <v>535</v>
      </c>
      <c r="B553" s="98">
        <f>(('Calcul Rn'!W545)*(1-0.05)-14)/20</f>
        <v>0.33351941840654559</v>
      </c>
      <c r="C553" s="11">
        <f>('Calcul ET0'!G551)+B553*('Calcul Es et Ea'!C544-'Calcul Es et Ea'!D544)/2</f>
        <v>22.616663250535908</v>
      </c>
    </row>
    <row r="554" spans="1:3" x14ac:dyDescent="0.45">
      <c r="A554" s="62">
        <v>536</v>
      </c>
      <c r="B554" s="98">
        <f>(('Calcul Rn'!W546)*(1-0.05)-14)/20</f>
        <v>0.32463192091434417</v>
      </c>
      <c r="C554" s="11">
        <f>('Calcul ET0'!G552)+B554*('Calcul Es et Ea'!C545-'Calcul Es et Ea'!D545)/2</f>
        <v>19.105585214714434</v>
      </c>
    </row>
    <row r="555" spans="1:3" x14ac:dyDescent="0.45">
      <c r="A555" s="50">
        <v>537</v>
      </c>
      <c r="B555" s="98">
        <f>(('Calcul Rn'!W547)*(1-0.05)-14)/20</f>
        <v>0.41969207567130018</v>
      </c>
      <c r="C555" s="11">
        <f>('Calcul ET0'!G553)+B555*('Calcul Es et Ea'!C546-'Calcul Es et Ea'!D546)/2</f>
        <v>20.443740437663578</v>
      </c>
    </row>
    <row r="556" spans="1:3" x14ac:dyDescent="0.45">
      <c r="A556" s="50">
        <v>538</v>
      </c>
      <c r="B556" s="98">
        <f>(('Calcul Rn'!W548)*(1-0.05)-14)/20</f>
        <v>0.24614898791594458</v>
      </c>
      <c r="C556" s="11">
        <f>('Calcul ET0'!G554)+B556*('Calcul Es et Ea'!C547-'Calcul Es et Ea'!D547)/2</f>
        <v>19.136670389449325</v>
      </c>
    </row>
    <row r="557" spans="1:3" x14ac:dyDescent="0.45">
      <c r="A557" s="62">
        <v>539</v>
      </c>
      <c r="B557" s="98">
        <f>(('Calcul Rn'!W549)*(1-0.05)-14)/20</f>
        <v>0.52058649847159777</v>
      </c>
      <c r="C557" s="11">
        <f>('Calcul ET0'!G555)+B557*('Calcul Es et Ea'!C548-'Calcul Es et Ea'!D548)/2</f>
        <v>20.712990659279438</v>
      </c>
    </row>
    <row r="558" spans="1:3" x14ac:dyDescent="0.45">
      <c r="A558" s="50">
        <v>540</v>
      </c>
      <c r="B558" s="98">
        <f>(('Calcul Rn'!W550)*(1-0.05)-14)/20</f>
        <v>0.75952604266882562</v>
      </c>
      <c r="C558" s="11">
        <f>('Calcul ET0'!G556)+B558*('Calcul Es et Ea'!C549-'Calcul Es et Ea'!D549)/2</f>
        <v>25.957201469144341</v>
      </c>
    </row>
    <row r="559" spans="1:3" x14ac:dyDescent="0.45">
      <c r="A559" s="50">
        <v>541</v>
      </c>
      <c r="B559" s="98">
        <f>(('Calcul Rn'!W551)*(1-0.05)-14)/20</f>
        <v>0.84134117074265047</v>
      </c>
      <c r="C559" s="11">
        <f>('Calcul ET0'!G557)+B559*('Calcul Es et Ea'!C550-'Calcul Es et Ea'!D550)/2</f>
        <v>30.56378414384254</v>
      </c>
    </row>
    <row r="560" spans="1:3" x14ac:dyDescent="0.45">
      <c r="A560" s="62">
        <v>542</v>
      </c>
      <c r="B560" s="98">
        <f>(('Calcul Rn'!W552)*(1-0.05)-14)/20</f>
        <v>0.79849084525779701</v>
      </c>
      <c r="C560" s="11">
        <f>('Calcul ET0'!G558)+B560*('Calcul Es et Ea'!C551-'Calcul Es et Ea'!D551)/2</f>
        <v>29.506358983503812</v>
      </c>
    </row>
    <row r="561" spans="1:3" x14ac:dyDescent="0.45">
      <c r="A561" s="50">
        <v>543</v>
      </c>
      <c r="B561" s="98">
        <f>(('Calcul Rn'!W553)*(1-0.05)-14)/20</f>
        <v>0.32077710723702835</v>
      </c>
      <c r="C561" s="11">
        <f>('Calcul ET0'!G559)+B561*('Calcul Es et Ea'!C552-'Calcul Es et Ea'!D552)/2</f>
        <v>20.444020509217577</v>
      </c>
    </row>
    <row r="562" spans="1:3" x14ac:dyDescent="0.45">
      <c r="A562" s="50">
        <v>544</v>
      </c>
      <c r="B562" s="98">
        <f>(('Calcul Rn'!W554)*(1-0.05)-14)/20</f>
        <v>0.6027167982083883</v>
      </c>
      <c r="C562" s="11">
        <f>('Calcul ET0'!G560)+B562*('Calcul Es et Ea'!C553-'Calcul Es et Ea'!D553)/2</f>
        <v>22.095698324680605</v>
      </c>
    </row>
    <row r="563" spans="1:3" x14ac:dyDescent="0.45">
      <c r="A563" s="62">
        <v>545</v>
      </c>
      <c r="B563" s="98">
        <f>(('Calcul Rn'!W555)*(1-0.05)-14)/20</f>
        <v>0.54559510861501859</v>
      </c>
      <c r="C563" s="11">
        <f>('Calcul ET0'!G561)+B563*('Calcul Es et Ea'!C554-'Calcul Es et Ea'!D554)/2</f>
        <v>21.232562933866888</v>
      </c>
    </row>
    <row r="564" spans="1:3" x14ac:dyDescent="0.45">
      <c r="A564" s="50">
        <v>546</v>
      </c>
      <c r="B564" s="98">
        <f>(('Calcul Rn'!W556)*(1-0.05)-14)/20</f>
        <v>0.55937921161337556</v>
      </c>
      <c r="C564" s="11">
        <f>('Calcul ET0'!G562)+B564*('Calcul Es et Ea'!C555-'Calcul Es et Ea'!D555)/2</f>
        <v>21.206329219471375</v>
      </c>
    </row>
    <row r="565" spans="1:3" x14ac:dyDescent="0.45">
      <c r="A565" s="50">
        <v>547</v>
      </c>
      <c r="B565" s="98">
        <f>(('Calcul Rn'!W557)*(1-0.05)-14)/20</f>
        <v>0.47002966421962267</v>
      </c>
      <c r="C565" s="11">
        <f>('Calcul ET0'!G563)+B565*('Calcul Es et Ea'!C556-'Calcul Es et Ea'!D556)/2</f>
        <v>22.739618648185036</v>
      </c>
    </row>
    <row r="566" spans="1:3" x14ac:dyDescent="0.45">
      <c r="A566" s="62">
        <v>548</v>
      </c>
      <c r="B566" s="98">
        <f>(('Calcul Rn'!W558)*(1-0.05)-14)/20</f>
        <v>0.69030078776323478</v>
      </c>
      <c r="C566" s="11">
        <f>('Calcul ET0'!G564)+B566*('Calcul Es et Ea'!C557-'Calcul Es et Ea'!D557)/2</f>
        <v>25.779298994626537</v>
      </c>
    </row>
    <row r="567" spans="1:3" x14ac:dyDescent="0.45">
      <c r="A567" s="50">
        <v>549</v>
      </c>
      <c r="B567" s="98">
        <f>(('Calcul Rn'!W559)*(1-0.05)-14)/20</f>
        <v>0.53146395475373021</v>
      </c>
      <c r="C567" s="11">
        <f>('Calcul ET0'!G565)+B567*('Calcul Es et Ea'!C558-'Calcul Es et Ea'!D558)/2</f>
        <v>25.08122817905172</v>
      </c>
    </row>
    <row r="568" spans="1:3" x14ac:dyDescent="0.45">
      <c r="A568" s="50">
        <v>550</v>
      </c>
      <c r="B568" s="98">
        <f>(('Calcul Rn'!W560)*(1-0.05)-14)/20</f>
        <v>0.62506257517593034</v>
      </c>
      <c r="C568" s="11">
        <f>('Calcul ET0'!G566)+B568*('Calcul Es et Ea'!C559-'Calcul Es et Ea'!D559)/2</f>
        <v>26.016004148931316</v>
      </c>
    </row>
    <row r="569" spans="1:3" x14ac:dyDescent="0.45">
      <c r="A569" s="62">
        <v>551</v>
      </c>
      <c r="B569" s="98">
        <f>(('Calcul Rn'!W561)*(1-0.05)-14)/20</f>
        <v>0.50513519809545782</v>
      </c>
      <c r="C569" s="11">
        <f>('Calcul ET0'!G567)+B569*('Calcul Es et Ea'!C560-'Calcul Es et Ea'!D560)/2</f>
        <v>22.185161965797729</v>
      </c>
    </row>
    <row r="570" spans="1:3" x14ac:dyDescent="0.45">
      <c r="A570" s="50">
        <v>552</v>
      </c>
      <c r="B570" s="98">
        <f>(('Calcul Rn'!W562)*(1-0.05)-14)/20</f>
        <v>0.67664287036356863</v>
      </c>
      <c r="C570" s="11">
        <f>('Calcul ET0'!G568)+B570*('Calcul Es et Ea'!C561-'Calcul Es et Ea'!D561)/2</f>
        <v>24.049563006716845</v>
      </c>
    </row>
    <row r="571" spans="1:3" x14ac:dyDescent="0.45">
      <c r="A571" s="50">
        <v>553</v>
      </c>
      <c r="B571" s="98">
        <f>(('Calcul Rn'!W563)*(1-0.05)-14)/20</f>
        <v>0.49499528411895727</v>
      </c>
      <c r="C571" s="11">
        <f>('Calcul ET0'!G569)+B571*('Calcul Es et Ea'!C562-'Calcul Es et Ea'!D562)/2</f>
        <v>23.554660740028282</v>
      </c>
    </row>
    <row r="572" spans="1:3" x14ac:dyDescent="0.45">
      <c r="A572" s="62">
        <v>554</v>
      </c>
      <c r="B572" s="98">
        <f>(('Calcul Rn'!W564)*(1-0.05)-14)/20</f>
        <v>0.44876455563947582</v>
      </c>
      <c r="C572" s="11">
        <f>('Calcul ET0'!G570)+B572*('Calcul Es et Ea'!C563-'Calcul Es et Ea'!D563)/2</f>
        <v>22.26513356103198</v>
      </c>
    </row>
    <row r="573" spans="1:3" x14ac:dyDescent="0.45">
      <c r="A573" s="50">
        <v>555</v>
      </c>
      <c r="B573" s="98">
        <f>(('Calcul Rn'!W565)*(1-0.05)-14)/20</f>
        <v>0.52353786404747338</v>
      </c>
      <c r="C573" s="11">
        <f>('Calcul ET0'!G571)+B573*('Calcul Es et Ea'!C564-'Calcul Es et Ea'!D564)/2</f>
        <v>22.902751411556856</v>
      </c>
    </row>
    <row r="574" spans="1:3" x14ac:dyDescent="0.45">
      <c r="A574" s="50">
        <v>556</v>
      </c>
      <c r="B574" s="98">
        <f>(('Calcul Rn'!W566)*(1-0.05)-14)/20</f>
        <v>0.61795374454785468</v>
      </c>
      <c r="C574" s="11">
        <f>('Calcul ET0'!G572)+B574*('Calcul Es et Ea'!C565-'Calcul Es et Ea'!D565)/2</f>
        <v>22.76858556097698</v>
      </c>
    </row>
    <row r="575" spans="1:3" x14ac:dyDescent="0.45">
      <c r="A575" s="62">
        <v>557</v>
      </c>
      <c r="B575" s="98">
        <f>(('Calcul Rn'!W567)*(1-0.05)-14)/20</f>
        <v>0.24790876873769391</v>
      </c>
      <c r="C575" s="11">
        <f>('Calcul ET0'!G573)+B575*('Calcul Es et Ea'!C566-'Calcul Es et Ea'!D566)/2</f>
        <v>19.309168326146331</v>
      </c>
    </row>
    <row r="576" spans="1:3" x14ac:dyDescent="0.45">
      <c r="A576" s="50">
        <v>558</v>
      </c>
      <c r="B576" s="98">
        <f>(('Calcul Rn'!W568)*(1-0.05)-14)/20</f>
        <v>0.51820291751035064</v>
      </c>
      <c r="C576" s="11">
        <f>('Calcul ET0'!G574)+B576*('Calcul Es et Ea'!C567-'Calcul Es et Ea'!D567)/2</f>
        <v>20.915930320446709</v>
      </c>
    </row>
    <row r="577" spans="1:3" x14ac:dyDescent="0.45">
      <c r="A577" s="50">
        <v>559</v>
      </c>
      <c r="B577" s="98">
        <f>(('Calcul Rn'!W569)*(1-0.05)-14)/20</f>
        <v>0.65880328091906792</v>
      </c>
      <c r="C577" s="11">
        <f>('Calcul ET0'!G575)+B577*('Calcul Es et Ea'!C568-'Calcul Es et Ea'!D568)/2</f>
        <v>23.56383163209674</v>
      </c>
    </row>
    <row r="578" spans="1:3" x14ac:dyDescent="0.45">
      <c r="A578" s="62">
        <v>560</v>
      </c>
      <c r="B578" s="98">
        <f>(('Calcul Rn'!W570)*(1-0.05)-14)/20</f>
        <v>0.43767470354688953</v>
      </c>
      <c r="C578" s="11">
        <f>('Calcul ET0'!G576)+B578*('Calcul Es et Ea'!C569-'Calcul Es et Ea'!D569)/2</f>
        <v>21.654816264539569</v>
      </c>
    </row>
    <row r="579" spans="1:3" x14ac:dyDescent="0.45">
      <c r="A579" s="50">
        <v>561</v>
      </c>
      <c r="B579" s="98">
        <f>(('Calcul Rn'!W571)*(1-0.05)-14)/20</f>
        <v>0.56536359559112692</v>
      </c>
      <c r="C579" s="11">
        <f>('Calcul ET0'!G577)+B579*('Calcul Es et Ea'!C570-'Calcul Es et Ea'!D570)/2</f>
        <v>23.038657572354953</v>
      </c>
    </row>
    <row r="580" spans="1:3" x14ac:dyDescent="0.45">
      <c r="A580" s="50">
        <v>562</v>
      </c>
      <c r="B580" s="98">
        <f>(('Calcul Rn'!W572)*(1-0.05)-14)/20</f>
        <v>0.6819004414130212</v>
      </c>
      <c r="C580" s="11">
        <f>('Calcul ET0'!G578)+B580*('Calcul Es et Ea'!C571-'Calcul Es et Ea'!D571)/2</f>
        <v>27.27007315671807</v>
      </c>
    </row>
    <row r="581" spans="1:3" x14ac:dyDescent="0.45">
      <c r="A581" s="62">
        <v>563</v>
      </c>
      <c r="B581" s="98">
        <f>(('Calcul Rn'!W573)*(1-0.05)-14)/20</f>
        <v>0.43288555689279085</v>
      </c>
      <c r="C581" s="11">
        <f>('Calcul ET0'!G579)+B581*('Calcul Es et Ea'!C572-'Calcul Es et Ea'!D572)/2</f>
        <v>20.672451076382632</v>
      </c>
    </row>
    <row r="582" spans="1:3" x14ac:dyDescent="0.45">
      <c r="A582" s="50">
        <v>564</v>
      </c>
      <c r="B582" s="98">
        <f>(('Calcul Rn'!W574)*(1-0.05)-14)/20</f>
        <v>0.28189524677934108</v>
      </c>
      <c r="C582" s="11">
        <f>('Calcul ET0'!G580)+B582*('Calcul Es et Ea'!C573-'Calcul Es et Ea'!D573)/2</f>
        <v>21.686735266125936</v>
      </c>
    </row>
    <row r="583" spans="1:3" x14ac:dyDescent="0.45">
      <c r="A583" s="50">
        <v>565</v>
      </c>
      <c r="B583" s="98">
        <f>(('Calcul Rn'!W575)*(1-0.05)-14)/20</f>
        <v>0.33158303142592338</v>
      </c>
      <c r="C583" s="11">
        <f>('Calcul ET0'!G581)+B583*('Calcul Es et Ea'!C574-'Calcul Es et Ea'!D574)/2</f>
        <v>19.977935638942686</v>
      </c>
    </row>
    <row r="584" spans="1:3" x14ac:dyDescent="0.45">
      <c r="A584" s="62">
        <v>566</v>
      </c>
      <c r="B584" s="98">
        <f>(('Calcul Rn'!W576)*(1-0.05)-14)/20</f>
        <v>0.28089572802818363</v>
      </c>
      <c r="C584" s="11">
        <f>('Calcul ET0'!G582)+B584*('Calcul Es et Ea'!C575-'Calcul Es et Ea'!D575)/2</f>
        <v>17.920413508972675</v>
      </c>
    </row>
    <row r="585" spans="1:3" x14ac:dyDescent="0.45">
      <c r="A585" s="50">
        <v>567</v>
      </c>
      <c r="B585" s="98">
        <f>(('Calcul Rn'!W577)*(1-0.05)-14)/20</f>
        <v>0.29828385254671036</v>
      </c>
      <c r="C585" s="11">
        <f>('Calcul ET0'!G583)+B585*('Calcul Es et Ea'!C576-'Calcul Es et Ea'!D576)/2</f>
        <v>15.428518199692318</v>
      </c>
    </row>
    <row r="586" spans="1:3" x14ac:dyDescent="0.45">
      <c r="A586" s="50">
        <v>568</v>
      </c>
      <c r="B586" s="98">
        <f>(('Calcul Rn'!W578)*(1-0.05)-14)/20</f>
        <v>0.2851347615705544</v>
      </c>
      <c r="C586" s="11">
        <f>('Calcul ET0'!G584)+B586*('Calcul Es et Ea'!C577-'Calcul Es et Ea'!D577)/2</f>
        <v>15.904473280086322</v>
      </c>
    </row>
    <row r="587" spans="1:3" x14ac:dyDescent="0.45">
      <c r="A587" s="62">
        <v>569</v>
      </c>
      <c r="B587" s="98">
        <f>(('Calcul Rn'!W579)*(1-0.05)-14)/20</f>
        <v>0.45057997354855139</v>
      </c>
      <c r="C587" s="11">
        <f>('Calcul ET0'!G585)+B587*('Calcul Es et Ea'!C578-'Calcul Es et Ea'!D578)/2</f>
        <v>21.851936469823052</v>
      </c>
    </row>
    <row r="588" spans="1:3" x14ac:dyDescent="0.45">
      <c r="A588" s="50">
        <v>570</v>
      </c>
      <c r="B588" s="98">
        <f>(('Calcul Rn'!W580)*(1-0.05)-14)/20</f>
        <v>0.36787342060753597</v>
      </c>
      <c r="C588" s="11">
        <f>('Calcul ET0'!G586)+B588*('Calcul Es et Ea'!C579-'Calcul Es et Ea'!D579)/2</f>
        <v>18.808074024020609</v>
      </c>
    </row>
    <row r="589" spans="1:3" x14ac:dyDescent="0.45">
      <c r="A589" s="50">
        <v>571</v>
      </c>
      <c r="B589" s="98">
        <f>(('Calcul Rn'!W581)*(1-0.05)-14)/20</f>
        <v>0.25284910417442513</v>
      </c>
      <c r="C589" s="11">
        <f>('Calcul ET0'!G587)+B589*('Calcul Es et Ea'!C580-'Calcul Es et Ea'!D580)/2</f>
        <v>18.932465410967591</v>
      </c>
    </row>
    <row r="590" spans="1:3" x14ac:dyDescent="0.45">
      <c r="A590" s="62">
        <v>572</v>
      </c>
      <c r="B590" s="98">
        <f>(('Calcul Rn'!W582)*(1-0.05)-14)/20</f>
        <v>0.59091833094009039</v>
      </c>
      <c r="C590" s="11">
        <f>('Calcul ET0'!G588)+B590*('Calcul Es et Ea'!C581-'Calcul Es et Ea'!D581)/2</f>
        <v>23.064544989447491</v>
      </c>
    </row>
    <row r="591" spans="1:3" x14ac:dyDescent="0.45">
      <c r="A591" s="50">
        <v>573</v>
      </c>
      <c r="B591" s="98">
        <f>(('Calcul Rn'!W583)*(1-0.05)-14)/20</f>
        <v>0.4732061620268288</v>
      </c>
      <c r="C591" s="11">
        <f>('Calcul ET0'!G589)+B591*('Calcul Es et Ea'!C582-'Calcul Es et Ea'!D582)/2</f>
        <v>24.270272364923873</v>
      </c>
    </row>
    <row r="592" spans="1:3" x14ac:dyDescent="0.45">
      <c r="A592" s="50">
        <v>574</v>
      </c>
      <c r="B592" s="98">
        <f>(('Calcul Rn'!W584)*(1-0.05)-14)/20</f>
        <v>0.52509089930892527</v>
      </c>
      <c r="C592" s="11">
        <f>('Calcul ET0'!G590)+B592*('Calcul Es et Ea'!C583-'Calcul Es et Ea'!D583)/2</f>
        <v>26.321806122484862</v>
      </c>
    </row>
    <row r="593" spans="1:3" x14ac:dyDescent="0.45">
      <c r="A593" s="62">
        <v>575</v>
      </c>
      <c r="B593" s="98">
        <f>(('Calcul Rn'!W585)*(1-0.05)-14)/20</f>
        <v>0.37647866619523035</v>
      </c>
      <c r="C593" s="11">
        <f>('Calcul ET0'!G591)+B593*('Calcul Es et Ea'!C584-'Calcul Es et Ea'!D584)/2</f>
        <v>24.595338275629778</v>
      </c>
    </row>
    <row r="594" spans="1:3" x14ac:dyDescent="0.45">
      <c r="A594" s="50">
        <v>576</v>
      </c>
      <c r="B594" s="98">
        <f>(('Calcul Rn'!W586)*(1-0.05)-14)/20</f>
        <v>-9.9078334555017286E-2</v>
      </c>
      <c r="C594" s="11">
        <f>('Calcul ET0'!G592)+B594*('Calcul Es et Ea'!C585-'Calcul Es et Ea'!D585)/2</f>
        <v>19.200985818057372</v>
      </c>
    </row>
    <row r="595" spans="1:3" x14ac:dyDescent="0.45">
      <c r="A595" s="50">
        <v>577</v>
      </c>
      <c r="B595" s="98">
        <f>(('Calcul Rn'!W587)*(1-0.05)-14)/20</f>
        <v>0.32393013847240848</v>
      </c>
      <c r="C595" s="11">
        <f>('Calcul ET0'!G593)+B595*('Calcul Es et Ea'!C586-'Calcul Es et Ea'!D586)/2</f>
        <v>18.865729144379017</v>
      </c>
    </row>
    <row r="596" spans="1:3" x14ac:dyDescent="0.45">
      <c r="A596" s="62">
        <v>578</v>
      </c>
      <c r="B596" s="98">
        <f>(('Calcul Rn'!W588)*(1-0.05)-14)/20</f>
        <v>0.30867414003291405</v>
      </c>
      <c r="C596" s="11">
        <f>('Calcul ET0'!G594)+B596*('Calcul Es et Ea'!C587-'Calcul Es et Ea'!D587)/2</f>
        <v>19.218530692045945</v>
      </c>
    </row>
    <row r="597" spans="1:3" x14ac:dyDescent="0.45">
      <c r="A597" s="50">
        <v>579</v>
      </c>
      <c r="B597" s="98">
        <f>(('Calcul Rn'!W589)*(1-0.05)-14)/20</f>
        <v>0.20279465457921814</v>
      </c>
      <c r="C597" s="11">
        <f>('Calcul ET0'!G595)+B597*('Calcul Es et Ea'!C588-'Calcul Es et Ea'!D588)/2</f>
        <v>22.744423356363392</v>
      </c>
    </row>
    <row r="598" spans="1:3" x14ac:dyDescent="0.45">
      <c r="A598" s="50">
        <v>580</v>
      </c>
      <c r="B598" s="98">
        <f>(('Calcul Rn'!W590)*(1-0.05)-14)/20</f>
        <v>0.19950289391629675</v>
      </c>
      <c r="C598" s="11">
        <f>('Calcul ET0'!G596)+B598*('Calcul Es et Ea'!C589-'Calcul Es et Ea'!D589)/2</f>
        <v>20.636163894037718</v>
      </c>
    </row>
    <row r="599" spans="1:3" x14ac:dyDescent="0.45">
      <c r="A599" s="62">
        <v>581</v>
      </c>
      <c r="B599" s="98">
        <f>(('Calcul Rn'!W591)*(1-0.05)-14)/20</f>
        <v>0.27524604951563064</v>
      </c>
      <c r="C599" s="11">
        <f>('Calcul ET0'!G597)+B599*('Calcul Es et Ea'!C590-'Calcul Es et Ea'!D590)/2</f>
        <v>18.593383736956028</v>
      </c>
    </row>
    <row r="600" spans="1:3" x14ac:dyDescent="0.45">
      <c r="A600" s="50">
        <v>582</v>
      </c>
      <c r="B600" s="98">
        <f>(('Calcul Rn'!W592)*(1-0.05)-14)/20</f>
        <v>0.39324193210713876</v>
      </c>
      <c r="C600" s="11">
        <f>('Calcul ET0'!G598)+B600*('Calcul Es et Ea'!C591-'Calcul Es et Ea'!D591)/2</f>
        <v>18.878820498959765</v>
      </c>
    </row>
    <row r="601" spans="1:3" x14ac:dyDescent="0.45">
      <c r="A601" s="50">
        <v>583</v>
      </c>
      <c r="B601" s="98">
        <f>(('Calcul Rn'!W593)*(1-0.05)-14)/20</f>
        <v>0.33715351847139169</v>
      </c>
      <c r="C601" s="11">
        <f>('Calcul ET0'!G599)+B601*('Calcul Es et Ea'!C592-'Calcul Es et Ea'!D592)/2</f>
        <v>17.845589223379228</v>
      </c>
    </row>
    <row r="602" spans="1:3" x14ac:dyDescent="0.45">
      <c r="A602" s="62">
        <v>584</v>
      </c>
      <c r="B602" s="98">
        <f>(('Calcul Rn'!W594)*(1-0.05)-14)/20</f>
        <v>0.41467204772266159</v>
      </c>
      <c r="C602" s="11">
        <f>('Calcul ET0'!G600)+B602*('Calcul Es et Ea'!C593-'Calcul Es et Ea'!D593)/2</f>
        <v>18.826539351010531</v>
      </c>
    </row>
    <row r="603" spans="1:3" x14ac:dyDescent="0.45">
      <c r="A603" s="50">
        <v>585</v>
      </c>
      <c r="B603" s="98">
        <f>(('Calcul Rn'!W595)*(1-0.05)-14)/20</f>
        <v>0.39442248365528287</v>
      </c>
      <c r="C603" s="11">
        <f>('Calcul ET0'!G601)+B603*('Calcul Es et Ea'!C594-'Calcul Es et Ea'!D594)/2</f>
        <v>20.263966272724005</v>
      </c>
    </row>
    <row r="604" spans="1:3" x14ac:dyDescent="0.45">
      <c r="A604" s="50">
        <v>586</v>
      </c>
      <c r="B604" s="98">
        <f>(('Calcul Rn'!W596)*(1-0.05)-14)/20</f>
        <v>0.41968902059243618</v>
      </c>
      <c r="C604" s="11">
        <f>('Calcul ET0'!G602)+B604*('Calcul Es et Ea'!C595-'Calcul Es et Ea'!D595)/2</f>
        <v>22.40244008879549</v>
      </c>
    </row>
    <row r="605" spans="1:3" x14ac:dyDescent="0.45">
      <c r="A605" s="62">
        <v>587</v>
      </c>
      <c r="B605" s="98">
        <f>(('Calcul Rn'!W597)*(1-0.05)-14)/20</f>
        <v>0.45781708607239791</v>
      </c>
      <c r="C605" s="11">
        <f>('Calcul ET0'!G603)+B605*('Calcul Es et Ea'!C596-'Calcul Es et Ea'!D596)/2</f>
        <v>24.259719042458585</v>
      </c>
    </row>
    <row r="606" spans="1:3" x14ac:dyDescent="0.45">
      <c r="A606" s="50">
        <v>588</v>
      </c>
      <c r="B606" s="98">
        <f>(('Calcul Rn'!W598)*(1-0.05)-14)/20</f>
        <v>0.35466147122605368</v>
      </c>
      <c r="C606" s="11">
        <f>('Calcul ET0'!G604)+B606*('Calcul Es et Ea'!C597-'Calcul Es et Ea'!D597)/2</f>
        <v>23.847270923741377</v>
      </c>
    </row>
    <row r="607" spans="1:3" x14ac:dyDescent="0.45">
      <c r="A607" s="50">
        <v>589</v>
      </c>
      <c r="B607" s="98">
        <f>(('Calcul Rn'!W599)*(1-0.05)-14)/20</f>
        <v>0.3690783478349271</v>
      </c>
      <c r="C607" s="11">
        <f>('Calcul ET0'!G605)+B607*('Calcul Es et Ea'!C598-'Calcul Es et Ea'!D598)/2</f>
        <v>23.415949156281265</v>
      </c>
    </row>
    <row r="608" spans="1:3" x14ac:dyDescent="0.45">
      <c r="A608" s="62">
        <v>590</v>
      </c>
      <c r="B608" s="98">
        <f>(('Calcul Rn'!W600)*(1-0.05)-14)/20</f>
        <v>0.10593260243742311</v>
      </c>
      <c r="C608" s="11">
        <f>('Calcul ET0'!G606)+B608*('Calcul Es et Ea'!C599-'Calcul Es et Ea'!D599)/2</f>
        <v>19.518366367195771</v>
      </c>
    </row>
    <row r="609" spans="1:3" x14ac:dyDescent="0.45">
      <c r="A609" s="50">
        <v>591</v>
      </c>
      <c r="B609" s="98">
        <f>(('Calcul Rn'!W601)*(1-0.05)-14)/20</f>
        <v>8.7944276963373008E-2</v>
      </c>
      <c r="C609" s="11">
        <f>('Calcul ET0'!G607)+B609*('Calcul Es et Ea'!C600-'Calcul Es et Ea'!D600)/2</f>
        <v>17.153010471348701</v>
      </c>
    </row>
    <row r="610" spans="1:3" x14ac:dyDescent="0.45">
      <c r="A610" s="50">
        <v>592</v>
      </c>
      <c r="B610" s="98">
        <f>(('Calcul Rn'!W602)*(1-0.05)-14)/20</f>
        <v>0.14125249332990747</v>
      </c>
      <c r="C610" s="11">
        <f>('Calcul ET0'!G608)+B610*('Calcul Es et Ea'!C601-'Calcul Es et Ea'!D601)/2</f>
        <v>16.267222638956177</v>
      </c>
    </row>
    <row r="611" spans="1:3" x14ac:dyDescent="0.45">
      <c r="A611" s="62">
        <v>593</v>
      </c>
      <c r="B611" s="98">
        <f>(('Calcul Rn'!W603)*(1-0.05)-14)/20</f>
        <v>0.18065870717676713</v>
      </c>
      <c r="C611" s="11">
        <f>('Calcul ET0'!G609)+B611*('Calcul Es et Ea'!C602-'Calcul Es et Ea'!D602)/2</f>
        <v>17.357138823173329</v>
      </c>
    </row>
    <row r="612" spans="1:3" x14ac:dyDescent="0.45">
      <c r="A612" s="50">
        <v>594</v>
      </c>
      <c r="B612" s="98">
        <f>(('Calcul Rn'!W604)*(1-0.05)-14)/20</f>
        <v>0.16387138270468588</v>
      </c>
      <c r="C612" s="11">
        <f>('Calcul ET0'!G610)+B612*('Calcul Es et Ea'!C603-'Calcul Es et Ea'!D603)/2</f>
        <v>17.531076195545147</v>
      </c>
    </row>
    <row r="613" spans="1:3" x14ac:dyDescent="0.45">
      <c r="A613" s="50">
        <v>595</v>
      </c>
      <c r="B613" s="98">
        <f>(('Calcul Rn'!W605)*(1-0.05)-14)/20</f>
        <v>0.31383103171110405</v>
      </c>
      <c r="C613" s="11">
        <f>('Calcul ET0'!G611)+B613*('Calcul Es et Ea'!C604-'Calcul Es et Ea'!D604)/2</f>
        <v>20.779218714437043</v>
      </c>
    </row>
    <row r="614" spans="1:3" x14ac:dyDescent="0.45">
      <c r="A614" s="62">
        <v>596</v>
      </c>
      <c r="B614" s="98">
        <f>(('Calcul Rn'!W606)*(1-0.05)-14)/20</f>
        <v>9.6914990017700028E-2</v>
      </c>
      <c r="C614" s="11">
        <f>('Calcul ET0'!G612)+B614*('Calcul Es et Ea'!C605-'Calcul Es et Ea'!D605)/2</f>
        <v>17.675814230797108</v>
      </c>
    </row>
    <row r="615" spans="1:3" x14ac:dyDescent="0.45">
      <c r="A615" s="50">
        <v>597</v>
      </c>
      <c r="B615" s="98">
        <f>(('Calcul Rn'!W607)*(1-0.05)-14)/20</f>
        <v>0.2192136805405312</v>
      </c>
      <c r="C615" s="11">
        <f>('Calcul ET0'!G613)+B615*('Calcul Es et Ea'!C606-'Calcul Es et Ea'!D606)/2</f>
        <v>16.279878924362837</v>
      </c>
    </row>
    <row r="616" spans="1:3" x14ac:dyDescent="0.45">
      <c r="A616" s="50">
        <v>598</v>
      </c>
      <c r="B616" s="98">
        <f>(('Calcul Rn'!W608)*(1-0.05)-14)/20</f>
        <v>0.23826943094584027</v>
      </c>
      <c r="C616" s="11">
        <f>('Calcul ET0'!G614)+B616*('Calcul Es et Ea'!C607-'Calcul Es et Ea'!D607)/2</f>
        <v>17.468341302805172</v>
      </c>
    </row>
    <row r="617" spans="1:3" x14ac:dyDescent="0.45">
      <c r="A617" s="62">
        <v>599</v>
      </c>
      <c r="B617" s="98">
        <f>(('Calcul Rn'!W609)*(1-0.05)-14)/20</f>
        <v>-0.16385606993571883</v>
      </c>
      <c r="C617" s="11">
        <f>('Calcul ET0'!G615)+B617*('Calcul Es et Ea'!C608-'Calcul Es et Ea'!D608)/2</f>
        <v>13.706483587351368</v>
      </c>
    </row>
    <row r="618" spans="1:3" x14ac:dyDescent="0.45">
      <c r="A618" s="50">
        <v>600</v>
      </c>
      <c r="B618" s="98">
        <f>(('Calcul Rn'!W610)*(1-0.05)-14)/20</f>
        <v>-1.8120005753235448E-2</v>
      </c>
      <c r="C618" s="11">
        <f>('Calcul ET0'!G616)+B618*('Calcul Es et Ea'!C609-'Calcul Es et Ea'!D609)/2</f>
        <v>13.879769844789621</v>
      </c>
    </row>
    <row r="619" spans="1:3" x14ac:dyDescent="0.45">
      <c r="A619" s="50">
        <v>601</v>
      </c>
      <c r="B619" s="98">
        <f>(('Calcul Rn'!W611)*(1-0.05)-14)/20</f>
        <v>0.15042142458145893</v>
      </c>
      <c r="C619" s="11">
        <f>('Calcul ET0'!G617)+B619*('Calcul Es et Ea'!C610-'Calcul Es et Ea'!D610)/2</f>
        <v>15.173533884684705</v>
      </c>
    </row>
    <row r="620" spans="1:3" x14ac:dyDescent="0.45">
      <c r="A620" s="62">
        <v>602</v>
      </c>
      <c r="B620" s="98">
        <f>(('Calcul Rn'!W612)*(1-0.05)-14)/20</f>
        <v>0.17344603722767679</v>
      </c>
      <c r="C620" s="11">
        <f>('Calcul ET0'!G618)+B620*('Calcul Es et Ea'!C611-'Calcul Es et Ea'!D611)/2</f>
        <v>13.527284774396358</v>
      </c>
    </row>
    <row r="621" spans="1:3" x14ac:dyDescent="0.45">
      <c r="A621" s="50">
        <v>603</v>
      </c>
      <c r="B621" s="98">
        <f>(('Calcul Rn'!W613)*(1-0.05)-14)/20</f>
        <v>0.26473081676541577</v>
      </c>
      <c r="C621" s="11">
        <f>('Calcul ET0'!G619)+B621*('Calcul Es et Ea'!C612-'Calcul Es et Ea'!D612)/2</f>
        <v>15.545018277582958</v>
      </c>
    </row>
    <row r="622" spans="1:3" x14ac:dyDescent="0.45">
      <c r="A622" s="50">
        <v>604</v>
      </c>
      <c r="B622" s="98">
        <f>(('Calcul Rn'!W614)*(1-0.05)-14)/20</f>
        <v>0.24685512354994846</v>
      </c>
      <c r="C622" s="11">
        <f>('Calcul ET0'!G620)+B622*('Calcul Es et Ea'!C613-'Calcul Es et Ea'!D613)/2</f>
        <v>16.671010342978832</v>
      </c>
    </row>
    <row r="623" spans="1:3" x14ac:dyDescent="0.45">
      <c r="A623" s="62">
        <v>605</v>
      </c>
      <c r="B623" s="98">
        <f>(('Calcul Rn'!W615)*(1-0.05)-14)/20</f>
        <v>0.2743593756430508</v>
      </c>
      <c r="C623" s="11">
        <f>('Calcul ET0'!G621)+B623*('Calcul Es et Ea'!C614-'Calcul Es et Ea'!D614)/2</f>
        <v>19.000063518933732</v>
      </c>
    </row>
    <row r="624" spans="1:3" x14ac:dyDescent="0.45">
      <c r="A624" s="50">
        <v>606</v>
      </c>
      <c r="B624" s="98">
        <f>(('Calcul Rn'!W616)*(1-0.05)-14)/20</f>
        <v>0.30261527785888093</v>
      </c>
      <c r="C624" s="11">
        <f>('Calcul ET0'!G622)+B624*('Calcul Es et Ea'!C615-'Calcul Es et Ea'!D615)/2</f>
        <v>21.354005349403735</v>
      </c>
    </row>
    <row r="625" spans="1:3" x14ac:dyDescent="0.45">
      <c r="A625" s="50">
        <v>607</v>
      </c>
      <c r="B625" s="98">
        <f>(('Calcul Rn'!W617)*(1-0.05)-14)/20</f>
        <v>-6.2333743898403605E-2</v>
      </c>
      <c r="C625" s="11">
        <f>('Calcul ET0'!G623)+B625*('Calcul Es et Ea'!C616-'Calcul Es et Ea'!D616)/2</f>
        <v>17.824562684332502</v>
      </c>
    </row>
    <row r="626" spans="1:3" x14ac:dyDescent="0.45">
      <c r="A626" s="62">
        <v>608</v>
      </c>
      <c r="B626" s="98">
        <f>(('Calcul Rn'!W618)*(1-0.05)-14)/20</f>
        <v>-9.713150962807271E-2</v>
      </c>
      <c r="C626" s="11">
        <f>('Calcul ET0'!G624)+B626*('Calcul Es et Ea'!C617-'Calcul Es et Ea'!D617)/2</f>
        <v>14.106888741625594</v>
      </c>
    </row>
    <row r="627" spans="1:3" x14ac:dyDescent="0.45">
      <c r="A627" s="50">
        <v>609</v>
      </c>
      <c r="B627" s="98">
        <f>(('Calcul Rn'!W619)*(1-0.05)-14)/20</f>
        <v>-7.7565082163411334E-2</v>
      </c>
      <c r="C627" s="11">
        <f>('Calcul ET0'!G625)+B627*('Calcul Es et Ea'!C618-'Calcul Es et Ea'!D618)/2</f>
        <v>11.232762133874653</v>
      </c>
    </row>
    <row r="628" spans="1:3" x14ac:dyDescent="0.45">
      <c r="A628" s="50">
        <v>610</v>
      </c>
      <c r="B628" s="98">
        <f>(('Calcul Rn'!W620)*(1-0.05)-14)/20</f>
        <v>8.1494827760806215E-2</v>
      </c>
      <c r="C628" s="11">
        <f>('Calcul ET0'!G626)+B628*('Calcul Es et Ea'!C619-'Calcul Es et Ea'!D619)/2</f>
        <v>9.2619114158170142</v>
      </c>
    </row>
    <row r="629" spans="1:3" x14ac:dyDescent="0.45">
      <c r="A629" s="62">
        <v>611</v>
      </c>
      <c r="B629" s="98">
        <f>(('Calcul Rn'!W621)*(1-0.05)-14)/20</f>
        <v>-6.8473277680672504E-2</v>
      </c>
      <c r="C629" s="11">
        <f>('Calcul ET0'!G627)+B629*('Calcul Es et Ea'!C620-'Calcul Es et Ea'!D620)/2</f>
        <v>8.4995801292119459</v>
      </c>
    </row>
    <row r="630" spans="1:3" x14ac:dyDescent="0.45">
      <c r="A630" s="50">
        <v>612</v>
      </c>
      <c r="B630" s="98">
        <f>(('Calcul Rn'!W622)*(1-0.05)-14)/20</f>
        <v>5.9363662974997219E-2</v>
      </c>
      <c r="C630" s="11">
        <f>('Calcul ET0'!G628)+B630*('Calcul Es et Ea'!C621-'Calcul Es et Ea'!D621)/2</f>
        <v>13.235656426925011</v>
      </c>
    </row>
    <row r="631" spans="1:3" x14ac:dyDescent="0.45">
      <c r="A631" s="50">
        <v>613</v>
      </c>
      <c r="B631" s="98">
        <f>(('Calcul Rn'!W623)*(1-0.05)-14)/20</f>
        <v>5.0580540012993856E-2</v>
      </c>
      <c r="C631" s="11">
        <f>('Calcul ET0'!G629)+B631*('Calcul Es et Ea'!C622-'Calcul Es et Ea'!D622)/2</f>
        <v>13.162929748450729</v>
      </c>
    </row>
    <row r="632" spans="1:3" x14ac:dyDescent="0.45">
      <c r="A632" s="62">
        <v>614</v>
      </c>
      <c r="B632" s="98">
        <f>(('Calcul Rn'!W624)*(1-0.05)-14)/20</f>
        <v>-0.15660665120367828</v>
      </c>
      <c r="C632" s="11">
        <f>('Calcul ET0'!G630)+B632*('Calcul Es et Ea'!C623-'Calcul Es et Ea'!D623)/2</f>
        <v>12.616684807395812</v>
      </c>
    </row>
    <row r="633" spans="1:3" x14ac:dyDescent="0.45">
      <c r="A633" s="50">
        <v>615</v>
      </c>
      <c r="B633" s="98">
        <f>(('Calcul Rn'!W625)*(1-0.05)-14)/20</f>
        <v>-0.16348418053900549</v>
      </c>
      <c r="C633" s="11">
        <f>('Calcul ET0'!G631)+B633*('Calcul Es et Ea'!C624-'Calcul Es et Ea'!D624)/2</f>
        <v>12.592105514793106</v>
      </c>
    </row>
    <row r="634" spans="1:3" x14ac:dyDescent="0.45">
      <c r="A634" s="50">
        <v>616</v>
      </c>
      <c r="B634" s="98">
        <f>(('Calcul Rn'!W626)*(1-0.05)-14)/20</f>
        <v>-0.21638971712552707</v>
      </c>
      <c r="C634" s="11">
        <f>('Calcul ET0'!G632)+B634*('Calcul Es et Ea'!C625-'Calcul Es et Ea'!D625)/2</f>
        <v>12.204271173737336</v>
      </c>
    </row>
    <row r="635" spans="1:3" x14ac:dyDescent="0.45">
      <c r="A635" s="62">
        <v>617</v>
      </c>
      <c r="B635" s="98">
        <f>(('Calcul Rn'!W627)*(1-0.05)-14)/20</f>
        <v>-0.15860875708555655</v>
      </c>
      <c r="C635" s="11">
        <f>('Calcul ET0'!G633)+B635*('Calcul Es et Ea'!C626-'Calcul Es et Ea'!D626)/2</f>
        <v>16.707157173462559</v>
      </c>
    </row>
    <row r="636" spans="1:3" x14ac:dyDescent="0.45">
      <c r="A636" s="50">
        <v>618</v>
      </c>
      <c r="B636" s="98">
        <f>(('Calcul Rn'!W628)*(1-0.05)-14)/20</f>
        <v>-0.14835518675776802</v>
      </c>
      <c r="C636" s="11">
        <f>('Calcul ET0'!G634)+B636*('Calcul Es et Ea'!C627-'Calcul Es et Ea'!D627)/2</f>
        <v>15.281806341079342</v>
      </c>
    </row>
    <row r="637" spans="1:3" x14ac:dyDescent="0.45">
      <c r="A637" s="50">
        <v>619</v>
      </c>
      <c r="B637" s="98">
        <f>(('Calcul Rn'!W629)*(1-0.05)-14)/20</f>
        <v>-0.23488028145819867</v>
      </c>
      <c r="C637" s="11">
        <f>('Calcul ET0'!G635)+B637*('Calcul Es et Ea'!C628-'Calcul Es et Ea'!D628)/2</f>
        <v>14.647455904799406</v>
      </c>
    </row>
    <row r="638" spans="1:3" x14ac:dyDescent="0.45">
      <c r="A638" s="62">
        <v>620</v>
      </c>
      <c r="B638" s="98">
        <f>(('Calcul Rn'!W630)*(1-0.05)-14)/20</f>
        <v>-0.23982815374746122</v>
      </c>
      <c r="C638" s="11">
        <f>('Calcul ET0'!G636)+B638*('Calcul Es et Ea'!C629-'Calcul Es et Ea'!D629)/2</f>
        <v>13.727286153020875</v>
      </c>
    </row>
    <row r="639" spans="1:3" x14ac:dyDescent="0.45">
      <c r="A639" s="50">
        <v>621</v>
      </c>
      <c r="B639" s="98">
        <f>(('Calcul Rn'!W631)*(1-0.05)-14)/20</f>
        <v>-0.38368969567050187</v>
      </c>
      <c r="C639" s="11">
        <f>('Calcul ET0'!G637)+B639*('Calcul Es et Ea'!C630-'Calcul Es et Ea'!D630)/2</f>
        <v>14.396163929204654</v>
      </c>
    </row>
    <row r="640" spans="1:3" x14ac:dyDescent="0.45">
      <c r="A640" s="50">
        <v>622</v>
      </c>
      <c r="B640" s="98">
        <f>(('Calcul Rn'!W632)*(1-0.05)-14)/20</f>
        <v>-0.11797972901112556</v>
      </c>
      <c r="C640" s="11">
        <f>('Calcul ET0'!G638)+B640*('Calcul Es et Ea'!C631-'Calcul Es et Ea'!D631)/2</f>
        <v>16.483863361157919</v>
      </c>
    </row>
    <row r="641" spans="1:3" x14ac:dyDescent="0.45">
      <c r="A641" s="62">
        <v>623</v>
      </c>
      <c r="B641" s="98">
        <f>(('Calcul Rn'!W633)*(1-0.05)-14)/20</f>
        <v>-8.9978402953818828E-2</v>
      </c>
      <c r="C641" s="11">
        <f>('Calcul ET0'!G639)+B641*('Calcul Es et Ea'!C632-'Calcul Es et Ea'!D632)/2</f>
        <v>18.138683934296385</v>
      </c>
    </row>
    <row r="642" spans="1:3" x14ac:dyDescent="0.45">
      <c r="A642" s="50">
        <v>624</v>
      </c>
      <c r="B642" s="98">
        <f>(('Calcul Rn'!W634)*(1-0.05)-14)/20</f>
        <v>-0.13999499712699848</v>
      </c>
      <c r="C642" s="11">
        <f>('Calcul ET0'!G640)+B642*('Calcul Es et Ea'!C633-'Calcul Es et Ea'!D633)/2</f>
        <v>18.040775534886684</v>
      </c>
    </row>
    <row r="643" spans="1:3" x14ac:dyDescent="0.45">
      <c r="A643" s="50">
        <v>625</v>
      </c>
      <c r="B643" s="98">
        <f>(('Calcul Rn'!W635)*(1-0.05)-14)/20</f>
        <v>-0.18475527799848512</v>
      </c>
      <c r="C643" s="11">
        <f>('Calcul ET0'!G641)+B643*('Calcul Es et Ea'!C634-'Calcul Es et Ea'!D634)/2</f>
        <v>16.888005835422138</v>
      </c>
    </row>
    <row r="644" spans="1:3" x14ac:dyDescent="0.45">
      <c r="A644" s="62">
        <v>626</v>
      </c>
      <c r="B644" s="98">
        <f>(('Calcul Rn'!W636)*(1-0.05)-14)/20</f>
        <v>-0.18528792372482972</v>
      </c>
      <c r="C644" s="11">
        <f>('Calcul ET0'!G642)+B644*('Calcul Es et Ea'!C635-'Calcul Es et Ea'!D635)/2</f>
        <v>11.821998818546863</v>
      </c>
    </row>
    <row r="645" spans="1:3" x14ac:dyDescent="0.45">
      <c r="A645" s="50">
        <v>627</v>
      </c>
      <c r="B645" s="98">
        <f>(('Calcul Rn'!W637)*(1-0.05)-14)/20</f>
        <v>-0.1072331116719389</v>
      </c>
      <c r="C645" s="11">
        <f>('Calcul ET0'!G643)+B645*('Calcul Es et Ea'!C636-'Calcul Es et Ea'!D636)/2</f>
        <v>11.377397265706069</v>
      </c>
    </row>
    <row r="646" spans="1:3" x14ac:dyDescent="0.45">
      <c r="A646" s="50">
        <v>628</v>
      </c>
      <c r="B646" s="98">
        <f>(('Calcul Rn'!W638)*(1-0.05)-14)/20</f>
        <v>-0.13391242410630033</v>
      </c>
      <c r="C646" s="11">
        <f>('Calcul ET0'!G644)+B646*('Calcul Es et Ea'!C637-'Calcul Es et Ea'!D637)/2</f>
        <v>9.2041510982043899</v>
      </c>
    </row>
    <row r="647" spans="1:3" x14ac:dyDescent="0.45">
      <c r="A647" s="62">
        <v>629</v>
      </c>
      <c r="B647" s="98">
        <f>(('Calcul Rn'!W639)*(1-0.05)-14)/20</f>
        <v>-0.1325384122142502</v>
      </c>
      <c r="C647" s="11">
        <f>('Calcul ET0'!G645)+B647*('Calcul Es et Ea'!C638-'Calcul Es et Ea'!D638)/2</f>
        <v>8.1126815880524763</v>
      </c>
    </row>
    <row r="648" spans="1:3" x14ac:dyDescent="0.45">
      <c r="A648" s="50">
        <v>630</v>
      </c>
      <c r="B648" s="98">
        <f>(('Calcul Rn'!W640)*(1-0.05)-14)/20</f>
        <v>-0.24043665150226773</v>
      </c>
      <c r="C648" s="11">
        <f>('Calcul ET0'!G646)+B648*('Calcul Es et Ea'!C639-'Calcul Es et Ea'!D639)/2</f>
        <v>8.2386121602139362</v>
      </c>
    </row>
    <row r="649" spans="1:3" x14ac:dyDescent="0.45">
      <c r="A649" s="50">
        <v>631</v>
      </c>
      <c r="B649" s="98">
        <f>(('Calcul Rn'!W641)*(1-0.05)-14)/20</f>
        <v>-0.27516666470274387</v>
      </c>
      <c r="C649" s="11">
        <f>('Calcul ET0'!G647)+B649*('Calcul Es et Ea'!C640-'Calcul Es et Ea'!D640)/2</f>
        <v>9.8519763462238696</v>
      </c>
    </row>
    <row r="650" spans="1:3" x14ac:dyDescent="0.45">
      <c r="A650" s="62">
        <v>632</v>
      </c>
      <c r="B650" s="98">
        <f>(('Calcul Rn'!W642)*(1-0.05)-14)/20</f>
        <v>-0.19114538422357716</v>
      </c>
      <c r="C650" s="11">
        <f>('Calcul ET0'!G648)+B650*('Calcul Es et Ea'!C641-'Calcul Es et Ea'!D641)/2</f>
        <v>6.2588594861013735</v>
      </c>
    </row>
    <row r="651" spans="1:3" x14ac:dyDescent="0.45">
      <c r="A651" s="50">
        <v>633</v>
      </c>
      <c r="B651" s="98">
        <f>(('Calcul Rn'!W643)*(1-0.05)-14)/20</f>
        <v>-0.10670181403684911</v>
      </c>
      <c r="C651" s="11">
        <f>('Calcul ET0'!G649)+B651*('Calcul Es et Ea'!C642-'Calcul Es et Ea'!D642)/2</f>
        <v>6.3334414790283109</v>
      </c>
    </row>
    <row r="652" spans="1:3" x14ac:dyDescent="0.45">
      <c r="A652" s="50">
        <v>634</v>
      </c>
      <c r="B652" s="98">
        <f>(('Calcul Rn'!W644)*(1-0.05)-14)/20</f>
        <v>-0.24961397153914361</v>
      </c>
      <c r="C652" s="11">
        <f>('Calcul ET0'!G650)+B652*('Calcul Es et Ea'!C643-'Calcul Es et Ea'!D643)/2</f>
        <v>9.9574212876307797</v>
      </c>
    </row>
    <row r="653" spans="1:3" x14ac:dyDescent="0.45">
      <c r="A653" s="62">
        <v>635</v>
      </c>
      <c r="B653" s="98">
        <f>(('Calcul Rn'!W645)*(1-0.05)-14)/20</f>
        <v>-0.2136359581040656</v>
      </c>
      <c r="C653" s="11">
        <f>('Calcul ET0'!G651)+B653*('Calcul Es et Ea'!C644-'Calcul Es et Ea'!D644)/2</f>
        <v>7.7305768935971804</v>
      </c>
    </row>
    <row r="654" spans="1:3" x14ac:dyDescent="0.45">
      <c r="A654" s="50">
        <v>636</v>
      </c>
      <c r="B654" s="98">
        <f>(('Calcul Rn'!W646)*(1-0.05)-14)/20</f>
        <v>-0.15146911442022643</v>
      </c>
      <c r="C654" s="11">
        <f>('Calcul ET0'!G652)+B654*('Calcul Es et Ea'!C645-'Calcul Es et Ea'!D645)/2</f>
        <v>3.9704982914220688</v>
      </c>
    </row>
    <row r="655" spans="1:3" x14ac:dyDescent="0.45">
      <c r="A655" s="50">
        <v>637</v>
      </c>
      <c r="B655" s="98">
        <f>(('Calcul Rn'!W647)*(1-0.05)-14)/20</f>
        <v>-0.21434822150828295</v>
      </c>
      <c r="C655" s="11">
        <f>('Calcul ET0'!G653)+B655*('Calcul Es et Ea'!C646-'Calcul Es et Ea'!D646)/2</f>
        <v>5.7234047242842809</v>
      </c>
    </row>
    <row r="656" spans="1:3" x14ac:dyDescent="0.45">
      <c r="A656" s="62">
        <v>638</v>
      </c>
      <c r="B656" s="98">
        <f>(('Calcul Rn'!W648)*(1-0.05)-14)/20</f>
        <v>-0.16593800534127351</v>
      </c>
      <c r="C656" s="11">
        <f>('Calcul ET0'!G654)+B656*('Calcul Es et Ea'!C647-'Calcul Es et Ea'!D647)/2</f>
        <v>6.0024299637294725</v>
      </c>
    </row>
    <row r="657" spans="1:3" x14ac:dyDescent="0.45">
      <c r="A657" s="50">
        <v>639</v>
      </c>
      <c r="B657" s="98">
        <f>(('Calcul Rn'!W649)*(1-0.05)-14)/20</f>
        <v>-0.24341069321648146</v>
      </c>
      <c r="C657" s="11">
        <f>('Calcul ET0'!G655)+B657*('Calcul Es et Ea'!C648-'Calcul Es et Ea'!D648)/2</f>
        <v>7.2672910297924975</v>
      </c>
    </row>
    <row r="658" spans="1:3" x14ac:dyDescent="0.45">
      <c r="A658" s="50">
        <v>640</v>
      </c>
      <c r="B658" s="98">
        <f>(('Calcul Rn'!W650)*(1-0.05)-14)/20</f>
        <v>-0.23417551408870194</v>
      </c>
      <c r="C658" s="11">
        <f>('Calcul ET0'!G656)+B658*('Calcul Es et Ea'!C649-'Calcul Es et Ea'!D649)/2</f>
        <v>4.875925042431561</v>
      </c>
    </row>
    <row r="659" spans="1:3" x14ac:dyDescent="0.45">
      <c r="A659" s="62">
        <v>641</v>
      </c>
      <c r="B659" s="98">
        <f>(('Calcul Rn'!W651)*(1-0.05)-14)/20</f>
        <v>-0.16161128745794562</v>
      </c>
      <c r="C659" s="11">
        <f>('Calcul ET0'!G657)+B659*('Calcul Es et Ea'!C650-'Calcul Es et Ea'!D650)/2</f>
        <v>3.8511202384198691</v>
      </c>
    </row>
    <row r="660" spans="1:3" x14ac:dyDescent="0.45">
      <c r="A660" s="50">
        <v>642</v>
      </c>
      <c r="B660" s="98">
        <f>(('Calcul Rn'!W652)*(1-0.05)-14)/20</f>
        <v>-0.16069798510675684</v>
      </c>
      <c r="C660" s="11">
        <f>('Calcul ET0'!G658)+B660*('Calcul Es et Ea'!C651-'Calcul Es et Ea'!D651)/2</f>
        <v>6.3998184409251335</v>
      </c>
    </row>
    <row r="661" spans="1:3" x14ac:dyDescent="0.45">
      <c r="A661" s="50">
        <v>643</v>
      </c>
      <c r="B661" s="98">
        <f>(('Calcul Rn'!W653)*(1-0.05)-14)/20</f>
        <v>-0.32531136299832664</v>
      </c>
      <c r="C661" s="11">
        <f>('Calcul ET0'!G659)+B661*('Calcul Es et Ea'!C652-'Calcul Es et Ea'!D652)/2</f>
        <v>9.8024906082918264</v>
      </c>
    </row>
    <row r="662" spans="1:3" x14ac:dyDescent="0.45">
      <c r="A662" s="62">
        <v>644</v>
      </c>
      <c r="B662" s="98">
        <f>(('Calcul Rn'!W654)*(1-0.05)-14)/20</f>
        <v>-0.30333474753950029</v>
      </c>
      <c r="C662" s="11">
        <f>('Calcul ET0'!G660)+B662*('Calcul Es et Ea'!C653-'Calcul Es et Ea'!D653)/2</f>
        <v>10.104326188157861</v>
      </c>
    </row>
    <row r="663" spans="1:3" x14ac:dyDescent="0.45">
      <c r="A663" s="50">
        <v>645</v>
      </c>
      <c r="B663" s="98">
        <f>(('Calcul Rn'!W655)*(1-0.05)-14)/20</f>
        <v>-0.32588953421745981</v>
      </c>
      <c r="C663" s="11">
        <f>('Calcul ET0'!G661)+B663*('Calcul Es et Ea'!C654-'Calcul Es et Ea'!D654)/2</f>
        <v>10.251280796708775</v>
      </c>
    </row>
    <row r="664" spans="1:3" x14ac:dyDescent="0.45">
      <c r="A664" s="50">
        <v>646</v>
      </c>
      <c r="B664" s="98">
        <f>(('Calcul Rn'!W656)*(1-0.05)-14)/20</f>
        <v>-0.31847376854061504</v>
      </c>
      <c r="C664" s="11">
        <f>('Calcul ET0'!G662)+B664*('Calcul Es et Ea'!C655-'Calcul Es et Ea'!D655)/2</f>
        <v>9.0000060437344125</v>
      </c>
    </row>
    <row r="665" spans="1:3" x14ac:dyDescent="0.45">
      <c r="A665" s="62">
        <v>647</v>
      </c>
      <c r="B665" s="98">
        <f>(('Calcul Rn'!W657)*(1-0.05)-14)/20</f>
        <v>-0.30114441535603703</v>
      </c>
      <c r="C665" s="11">
        <f>('Calcul ET0'!G663)+B665*('Calcul Es et Ea'!C656-'Calcul Es et Ea'!D656)/2</f>
        <v>8.2236231097307222</v>
      </c>
    </row>
    <row r="666" spans="1:3" x14ac:dyDescent="0.45">
      <c r="A666" s="50">
        <v>648</v>
      </c>
      <c r="B666" s="98">
        <f>(('Calcul Rn'!W658)*(1-0.05)-14)/20</f>
        <v>-0.43865636796824409</v>
      </c>
      <c r="C666" s="11">
        <f>('Calcul ET0'!G664)+B666*('Calcul Es et Ea'!C657-'Calcul Es et Ea'!D657)/2</f>
        <v>12.754204131172743</v>
      </c>
    </row>
    <row r="667" spans="1:3" x14ac:dyDescent="0.45">
      <c r="A667" s="50">
        <v>649</v>
      </c>
      <c r="B667" s="98">
        <f>(('Calcul Rn'!W659)*(1-0.05)-14)/20</f>
        <v>-0.4911388825449719</v>
      </c>
      <c r="C667" s="11">
        <f>('Calcul ET0'!G665)+B667*('Calcul Es et Ea'!C658-'Calcul Es et Ea'!D658)/2</f>
        <v>13.834059270094739</v>
      </c>
    </row>
    <row r="668" spans="1:3" x14ac:dyDescent="0.45">
      <c r="A668" s="62">
        <v>650</v>
      </c>
      <c r="B668" s="98">
        <f>(('Calcul Rn'!W660)*(1-0.05)-14)/20</f>
        <v>-0.32468845686804099</v>
      </c>
      <c r="C668" s="11">
        <f>('Calcul ET0'!G666)+B668*('Calcul Es et Ea'!C659-'Calcul Es et Ea'!D659)/2</f>
        <v>12.04291128797141</v>
      </c>
    </row>
    <row r="669" spans="1:3" x14ac:dyDescent="0.45">
      <c r="A669" s="50">
        <v>651</v>
      </c>
      <c r="B669" s="98">
        <f>(('Calcul Rn'!W661)*(1-0.05)-14)/20</f>
        <v>-0.41500668489619646</v>
      </c>
      <c r="C669" s="11">
        <f>('Calcul ET0'!G667)+B669*('Calcul Es et Ea'!C660-'Calcul Es et Ea'!D660)/2</f>
        <v>10.83514315068148</v>
      </c>
    </row>
    <row r="670" spans="1:3" x14ac:dyDescent="0.45">
      <c r="A670" s="50">
        <v>652</v>
      </c>
      <c r="B670" s="98">
        <f>(('Calcul Rn'!W662)*(1-0.05)-14)/20</f>
        <v>-0.34987850306425189</v>
      </c>
      <c r="C670" s="11">
        <f>('Calcul ET0'!G668)+B670*('Calcul Es et Ea'!C661-'Calcul Es et Ea'!D661)/2</f>
        <v>5.6326813297051554</v>
      </c>
    </row>
    <row r="671" spans="1:3" x14ac:dyDescent="0.45">
      <c r="A671" s="62">
        <v>653</v>
      </c>
      <c r="B671" s="98">
        <f>(('Calcul Rn'!W663)*(1-0.05)-14)/20</f>
        <v>-0.30123192736095528</v>
      </c>
      <c r="C671" s="11">
        <f>('Calcul ET0'!G669)+B671*('Calcul Es et Ea'!C662-'Calcul Es et Ea'!D662)/2</f>
        <v>5.0528891276441037</v>
      </c>
    </row>
    <row r="672" spans="1:3" x14ac:dyDescent="0.45">
      <c r="A672" s="50">
        <v>654</v>
      </c>
      <c r="B672" s="98">
        <f>(('Calcul Rn'!W664)*(1-0.05)-14)/20</f>
        <v>-0.44718939335586627</v>
      </c>
      <c r="C672" s="11">
        <f>('Calcul ET0'!G670)+B672*('Calcul Es et Ea'!C663-'Calcul Es et Ea'!D663)/2</f>
        <v>7.3566501931500241</v>
      </c>
    </row>
    <row r="673" spans="1:3" x14ac:dyDescent="0.45">
      <c r="A673" s="50">
        <v>655</v>
      </c>
      <c r="B673" s="98">
        <f>(('Calcul Rn'!W665)*(1-0.05)-14)/20</f>
        <v>-0.36438475840693763</v>
      </c>
      <c r="C673" s="11">
        <f>('Calcul ET0'!G671)+B673*('Calcul Es et Ea'!C664-'Calcul Es et Ea'!D664)/2</f>
        <v>5.5020082287149465</v>
      </c>
    </row>
    <row r="674" spans="1:3" x14ac:dyDescent="0.45">
      <c r="A674" s="62">
        <v>656</v>
      </c>
      <c r="B674" s="98">
        <f>(('Calcul Rn'!W666)*(1-0.05)-14)/20</f>
        <v>-0.28207272421453028</v>
      </c>
      <c r="C674" s="11">
        <f>('Calcul ET0'!G672)+B674*('Calcul Es et Ea'!C665-'Calcul Es et Ea'!D665)/2</f>
        <v>6.4438310477569631</v>
      </c>
    </row>
    <row r="675" spans="1:3" x14ac:dyDescent="0.45">
      <c r="A675" s="50">
        <v>657</v>
      </c>
      <c r="B675" s="98">
        <f>(('Calcul Rn'!W667)*(1-0.05)-14)/20</f>
        <v>-0.50889864123991491</v>
      </c>
      <c r="C675" s="11">
        <f>('Calcul ET0'!G673)+B675*('Calcul Es et Ea'!C666-'Calcul Es et Ea'!D666)/2</f>
        <v>12.590574506985664</v>
      </c>
    </row>
    <row r="676" spans="1:3" x14ac:dyDescent="0.45">
      <c r="A676" s="50">
        <v>658</v>
      </c>
      <c r="B676" s="98">
        <f>(('Calcul Rn'!W668)*(1-0.05)-14)/20</f>
        <v>-0.53752498391228209</v>
      </c>
      <c r="C676" s="11">
        <f>('Calcul ET0'!G674)+B676*('Calcul Es et Ea'!C667-'Calcul Es et Ea'!D667)/2</f>
        <v>13.24706899712498</v>
      </c>
    </row>
    <row r="677" spans="1:3" x14ac:dyDescent="0.45">
      <c r="A677" s="62">
        <v>659</v>
      </c>
      <c r="B677" s="98">
        <f>(('Calcul Rn'!W669)*(1-0.05)-14)/20</f>
        <v>-0.42046907344281276</v>
      </c>
      <c r="C677" s="11">
        <f>('Calcul ET0'!G675)+B677*('Calcul Es et Ea'!C668-'Calcul Es et Ea'!D668)/2</f>
        <v>9.5621707194109948</v>
      </c>
    </row>
    <row r="678" spans="1:3" x14ac:dyDescent="0.45">
      <c r="A678" s="50">
        <v>660</v>
      </c>
      <c r="B678" s="98">
        <f>(('Calcul Rn'!W670)*(1-0.05)-14)/20</f>
        <v>-0.3800803630666364</v>
      </c>
      <c r="C678" s="11">
        <f>('Calcul ET0'!G676)+B678*('Calcul Es et Ea'!C669-'Calcul Es et Ea'!D669)/2</f>
        <v>5.7842734437527525</v>
      </c>
    </row>
    <row r="679" spans="1:3" x14ac:dyDescent="0.45">
      <c r="A679" s="50">
        <v>661</v>
      </c>
      <c r="B679" s="98">
        <f>(('Calcul Rn'!W671)*(1-0.05)-14)/20</f>
        <v>-0.46375068461600327</v>
      </c>
      <c r="C679" s="11">
        <f>('Calcul ET0'!G677)+B679*('Calcul Es et Ea'!C670-'Calcul Es et Ea'!D670)/2</f>
        <v>2.7233926027148194</v>
      </c>
    </row>
    <row r="680" spans="1:3" x14ac:dyDescent="0.45">
      <c r="A680" s="62">
        <v>662</v>
      </c>
      <c r="B680" s="98">
        <f>(('Calcul Rn'!W672)*(1-0.05)-14)/20</f>
        <v>-0.51297486856404073</v>
      </c>
      <c r="C680" s="11">
        <f>('Calcul ET0'!G678)+B680*('Calcul Es et Ea'!C671-'Calcul Es et Ea'!D671)/2</f>
        <v>2.6699990827986335</v>
      </c>
    </row>
    <row r="681" spans="1:3" x14ac:dyDescent="0.45">
      <c r="A681" s="50">
        <v>663</v>
      </c>
      <c r="B681" s="98">
        <f>(('Calcul Rn'!W673)*(1-0.05)-14)/20</f>
        <v>-0.3897888534210161</v>
      </c>
      <c r="C681" s="11">
        <f>('Calcul ET0'!G679)+B681*('Calcul Es et Ea'!C672-'Calcul Es et Ea'!D672)/2</f>
        <v>3.9382878975238533</v>
      </c>
    </row>
    <row r="682" spans="1:3" x14ac:dyDescent="0.45">
      <c r="A682" s="50">
        <v>664</v>
      </c>
      <c r="B682" s="98">
        <f>(('Calcul Rn'!W674)*(1-0.05)-14)/20</f>
        <v>-0.39551253552457954</v>
      </c>
      <c r="C682" s="11">
        <f>('Calcul ET0'!G680)+B682*('Calcul Es et Ea'!C673-'Calcul Es et Ea'!D673)/2</f>
        <v>5.2390758595049096</v>
      </c>
    </row>
    <row r="683" spans="1:3" x14ac:dyDescent="0.45">
      <c r="A683" s="62">
        <v>665</v>
      </c>
      <c r="B683" s="98">
        <f>(('Calcul Rn'!W675)*(1-0.05)-14)/20</f>
        <v>-0.52080246014870613</v>
      </c>
      <c r="C683" s="11">
        <f>('Calcul ET0'!G681)+B683*('Calcul Es et Ea'!C674-'Calcul Es et Ea'!D674)/2</f>
        <v>6.2999337368895194</v>
      </c>
    </row>
    <row r="684" spans="1:3" x14ac:dyDescent="0.45">
      <c r="A684" s="50">
        <v>666</v>
      </c>
      <c r="B684" s="98">
        <f>(('Calcul Rn'!W676)*(1-0.05)-14)/20</f>
        <v>-0.56892945196212164</v>
      </c>
      <c r="C684" s="11">
        <f>('Calcul ET0'!G682)+B684*('Calcul Es et Ea'!C675-'Calcul Es et Ea'!D675)/2</f>
        <v>5.5919089293335089</v>
      </c>
    </row>
    <row r="685" spans="1:3" x14ac:dyDescent="0.45">
      <c r="A685" s="50">
        <v>667</v>
      </c>
      <c r="B685" s="98">
        <f>(('Calcul Rn'!W677)*(1-0.05)-14)/20</f>
        <v>-0.50283166393823775</v>
      </c>
      <c r="C685" s="11">
        <f>('Calcul ET0'!G683)+B685*('Calcul Es et Ea'!C676-'Calcul Es et Ea'!D676)/2</f>
        <v>3.9792541517688904</v>
      </c>
    </row>
    <row r="686" spans="1:3" x14ac:dyDescent="0.45">
      <c r="A686" s="62">
        <v>668</v>
      </c>
      <c r="B686" s="98">
        <f>(('Calcul Rn'!W678)*(1-0.05)-14)/20</f>
        <v>-0.41124684050131038</v>
      </c>
      <c r="C686" s="11">
        <f>('Calcul ET0'!G684)+B686*('Calcul Es et Ea'!C677-'Calcul Es et Ea'!D677)/2</f>
        <v>1.6938511007802766</v>
      </c>
    </row>
    <row r="687" spans="1:3" x14ac:dyDescent="0.45">
      <c r="A687" s="50">
        <v>669</v>
      </c>
      <c r="B687" s="98">
        <f>(('Calcul Rn'!W679)*(1-0.05)-14)/20</f>
        <v>-0.41643225769505515</v>
      </c>
      <c r="C687" s="11">
        <f>('Calcul ET0'!G685)+B687*('Calcul Es et Ea'!C678-'Calcul Es et Ea'!D678)/2</f>
        <v>0.99935037916611469</v>
      </c>
    </row>
    <row r="688" spans="1:3" x14ac:dyDescent="0.45">
      <c r="A688" s="50">
        <v>670</v>
      </c>
      <c r="B688" s="98">
        <f>(('Calcul Rn'!W680)*(1-0.05)-14)/20</f>
        <v>-0.44970764551672032</v>
      </c>
      <c r="C688" s="11">
        <f>('Calcul ET0'!G686)+B688*('Calcul Es et Ea'!C679-'Calcul Es et Ea'!D679)/2</f>
        <v>1.0809004293829714</v>
      </c>
    </row>
    <row r="689" spans="1:3" x14ac:dyDescent="0.45">
      <c r="A689" s="62">
        <v>671</v>
      </c>
      <c r="B689" s="98">
        <f>(('Calcul Rn'!W681)*(1-0.05)-14)/20</f>
        <v>-0.43736787956242812</v>
      </c>
      <c r="C689" s="11">
        <f>('Calcul ET0'!G687)+B689*('Calcul Es et Ea'!C680-'Calcul Es et Ea'!D680)/2</f>
        <v>-1.5826409531317684</v>
      </c>
    </row>
    <row r="690" spans="1:3" x14ac:dyDescent="0.45">
      <c r="A690" s="50">
        <v>672</v>
      </c>
      <c r="B690" s="98">
        <f>(('Calcul Rn'!W682)*(1-0.05)-14)/20</f>
        <v>-0.51846522678416085</v>
      </c>
      <c r="C690" s="11">
        <f>('Calcul ET0'!G688)+B690*('Calcul Es et Ea'!C681-'Calcul Es et Ea'!D681)/2</f>
        <v>-0.7884020006006135</v>
      </c>
    </row>
    <row r="691" spans="1:3" x14ac:dyDescent="0.45">
      <c r="A691" s="50">
        <v>673</v>
      </c>
      <c r="B691" s="98">
        <f>(('Calcul Rn'!W683)*(1-0.05)-14)/20</f>
        <v>-0.56556601480951885</v>
      </c>
      <c r="C691" s="11">
        <f>('Calcul ET0'!G689)+B691*('Calcul Es et Ea'!C682-'Calcul Es et Ea'!D682)/2</f>
        <v>-0.2265855087173469</v>
      </c>
    </row>
    <row r="692" spans="1:3" x14ac:dyDescent="0.45">
      <c r="A692" s="62">
        <v>674</v>
      </c>
      <c r="B692" s="98">
        <f>(('Calcul Rn'!W684)*(1-0.05)-14)/20</f>
        <v>-0.49978887544133971</v>
      </c>
      <c r="C692" s="11">
        <f>('Calcul ET0'!G690)+B692*('Calcul Es et Ea'!C683-'Calcul Es et Ea'!D683)/2</f>
        <v>-2.2913251042657192</v>
      </c>
    </row>
    <row r="693" spans="1:3" x14ac:dyDescent="0.45">
      <c r="A693" s="50">
        <v>675</v>
      </c>
      <c r="B693" s="98">
        <f>(('Calcul Rn'!W685)*(1-0.05)-14)/20</f>
        <v>-0.52111267169120468</v>
      </c>
      <c r="C693" s="11">
        <f>('Calcul ET0'!G691)+B693*('Calcul Es et Ea'!C684-'Calcul Es et Ea'!D684)/2</f>
        <v>-4.9238141453543864</v>
      </c>
    </row>
    <row r="694" spans="1:3" x14ac:dyDescent="0.45">
      <c r="A694" s="50">
        <v>676</v>
      </c>
      <c r="B694" s="98">
        <f>(('Calcul Rn'!W686)*(1-0.05)-14)/20</f>
        <v>-0.52800271564911272</v>
      </c>
      <c r="C694" s="11">
        <f>('Calcul ET0'!G692)+B694*('Calcul Es et Ea'!C685-'Calcul Es et Ea'!D685)/2</f>
        <v>-4.7377271597443293</v>
      </c>
    </row>
    <row r="695" spans="1:3" x14ac:dyDescent="0.45">
      <c r="A695" s="62">
        <v>677</v>
      </c>
      <c r="B695" s="98">
        <f>(('Calcul Rn'!W687)*(1-0.05)-14)/20</f>
        <v>-0.42493316688361771</v>
      </c>
      <c r="C695" s="11">
        <f>('Calcul ET0'!G693)+B695*('Calcul Es et Ea'!C686-'Calcul Es et Ea'!D686)/2</f>
        <v>-4.3273168897534173</v>
      </c>
    </row>
    <row r="696" spans="1:3" x14ac:dyDescent="0.45">
      <c r="A696" s="50">
        <v>678</v>
      </c>
      <c r="B696" s="98">
        <f>(('Calcul Rn'!W688)*(1-0.05)-14)/20</f>
        <v>-0.44730715716256053</v>
      </c>
      <c r="C696" s="11">
        <f>('Calcul ET0'!G694)+B696*('Calcul Es et Ea'!C687-'Calcul Es et Ea'!D687)/2</f>
        <v>-4.8825304710899928</v>
      </c>
    </row>
    <row r="697" spans="1:3" x14ac:dyDescent="0.45">
      <c r="A697" s="50">
        <v>679</v>
      </c>
      <c r="B697" s="98">
        <f>(('Calcul Rn'!W689)*(1-0.05)-14)/20</f>
        <v>-0.41869792555699892</v>
      </c>
      <c r="C697" s="11">
        <f>('Calcul ET0'!G695)+B697*('Calcul Es et Ea'!C688-'Calcul Es et Ea'!D688)/2</f>
        <v>-1.1811326374813351</v>
      </c>
    </row>
    <row r="698" spans="1:3" x14ac:dyDescent="0.45">
      <c r="A698" s="62">
        <v>680</v>
      </c>
      <c r="B698" s="98">
        <f>(('Calcul Rn'!W690)*(1-0.05)-14)/20</f>
        <v>-0.55598157099841827</v>
      </c>
      <c r="C698" s="11">
        <f>('Calcul ET0'!G696)+B698*('Calcul Es et Ea'!C689-'Calcul Es et Ea'!D689)/2</f>
        <v>2.1786549950986496</v>
      </c>
    </row>
    <row r="699" spans="1:3" x14ac:dyDescent="0.45">
      <c r="A699" s="50">
        <v>681</v>
      </c>
      <c r="B699" s="98">
        <f>(('Calcul Rn'!W691)*(1-0.05)-14)/20</f>
        <v>-0.58209810412805363</v>
      </c>
      <c r="C699" s="11">
        <f>('Calcul ET0'!G697)+B699*('Calcul Es et Ea'!C690-'Calcul Es et Ea'!D690)/2</f>
        <v>1.7404766151032682</v>
      </c>
    </row>
    <row r="700" spans="1:3" x14ac:dyDescent="0.45">
      <c r="A700" s="50">
        <v>682</v>
      </c>
      <c r="B700" s="98">
        <f>(('Calcul Rn'!W692)*(1-0.05)-14)/20</f>
        <v>-0.62274277328258343</v>
      </c>
      <c r="C700" s="11">
        <f>('Calcul ET0'!G698)+B700*('Calcul Es et Ea'!C691-'Calcul Es et Ea'!D691)/2</f>
        <v>1.2730822053197284</v>
      </c>
    </row>
    <row r="701" spans="1:3" x14ac:dyDescent="0.45">
      <c r="A701" s="62">
        <v>683</v>
      </c>
      <c r="B701" s="98">
        <f>(('Calcul Rn'!W693)*(1-0.05)-14)/20</f>
        <v>-0.59737625774382663</v>
      </c>
      <c r="C701" s="11">
        <f>('Calcul ET0'!G699)+B701*('Calcul Es et Ea'!C692-'Calcul Es et Ea'!D692)/2</f>
        <v>0.53098194957066114</v>
      </c>
    </row>
    <row r="702" spans="1:3" x14ac:dyDescent="0.45">
      <c r="A702" s="50">
        <v>684</v>
      </c>
      <c r="B702" s="98">
        <f>(('Calcul Rn'!W694)*(1-0.05)-14)/20</f>
        <v>-0.47272238319526688</v>
      </c>
      <c r="C702" s="11">
        <f>('Calcul ET0'!G700)+B702*('Calcul Es et Ea'!C693-'Calcul Es et Ea'!D693)/2</f>
        <v>-1.0155296526769466</v>
      </c>
    </row>
    <row r="703" spans="1:3" x14ac:dyDescent="0.45">
      <c r="A703" s="50">
        <v>685</v>
      </c>
      <c r="B703" s="98">
        <f>(('Calcul Rn'!W695)*(1-0.05)-14)/20</f>
        <v>-0.39673214278549435</v>
      </c>
      <c r="C703" s="11">
        <f>('Calcul ET0'!G701)+B703*('Calcul Es et Ea'!C694-'Calcul Es et Ea'!D694)/2</f>
        <v>-1.6614388330356369</v>
      </c>
    </row>
    <row r="704" spans="1:3" x14ac:dyDescent="0.45">
      <c r="A704" s="62">
        <v>686</v>
      </c>
      <c r="B704" s="98">
        <f>(('Calcul Rn'!W696)*(1-0.05)-14)/20</f>
        <v>-0.43916369195549071</v>
      </c>
      <c r="C704" s="11">
        <f>('Calcul ET0'!G702)+B704*('Calcul Es et Ea'!C695-'Calcul Es et Ea'!D695)/2</f>
        <v>-1.2093864630282325</v>
      </c>
    </row>
    <row r="705" spans="1:3" x14ac:dyDescent="0.45">
      <c r="A705" s="50">
        <v>687</v>
      </c>
      <c r="B705" s="98">
        <f>(('Calcul Rn'!W697)*(1-0.05)-14)/20</f>
        <v>-0.48990109343048305</v>
      </c>
      <c r="C705" s="11">
        <f>('Calcul ET0'!G703)+B705*('Calcul Es et Ea'!C696-'Calcul Es et Ea'!D696)/2</f>
        <v>1.929061598376423</v>
      </c>
    </row>
    <row r="706" spans="1:3" x14ac:dyDescent="0.45">
      <c r="A706" s="50">
        <v>688</v>
      </c>
      <c r="B706" s="98">
        <f>(('Calcul Rn'!W698)*(1-0.05)-14)/20</f>
        <v>-0.52079818501360764</v>
      </c>
      <c r="C706" s="11">
        <f>('Calcul ET0'!G704)+B706*('Calcul Es et Ea'!C697-'Calcul Es et Ea'!D697)/2</f>
        <v>-2.4444216872028175</v>
      </c>
    </row>
    <row r="707" spans="1:3" x14ac:dyDescent="0.45">
      <c r="A707" s="62">
        <v>689</v>
      </c>
      <c r="B707" s="98">
        <f>(('Calcul Rn'!W699)*(1-0.05)-14)/20</f>
        <v>-0.41971411325261582</v>
      </c>
      <c r="C707" s="11">
        <f>('Calcul ET0'!G705)+B707*('Calcul Es et Ea'!C698-'Calcul Es et Ea'!D698)/2</f>
        <v>-4.5405247207271557</v>
      </c>
    </row>
    <row r="708" spans="1:3" x14ac:dyDescent="0.45">
      <c r="A708" s="50">
        <v>690</v>
      </c>
      <c r="B708" s="98">
        <f>(('Calcul Rn'!W700)*(1-0.05)-14)/20</f>
        <v>-0.44342465318136987</v>
      </c>
      <c r="C708" s="11">
        <f>('Calcul ET0'!G706)+B708*('Calcul Es et Ea'!C699-'Calcul Es et Ea'!D699)/2</f>
        <v>-4.2909782599187682</v>
      </c>
    </row>
    <row r="709" spans="1:3" x14ac:dyDescent="0.45">
      <c r="A709" s="50">
        <v>691</v>
      </c>
      <c r="B709" s="98">
        <f>(('Calcul Rn'!W701)*(1-0.05)-14)/20</f>
        <v>-0.4962804234479285</v>
      </c>
      <c r="C709" s="11">
        <f>('Calcul ET0'!G707)+B709*('Calcul Es et Ea'!C700-'Calcul Es et Ea'!D700)/2</f>
        <v>0.54928059666889517</v>
      </c>
    </row>
    <row r="710" spans="1:3" x14ac:dyDescent="0.45">
      <c r="A710" s="62">
        <v>692</v>
      </c>
      <c r="B710" s="98">
        <f>(('Calcul Rn'!W702)*(1-0.05)-14)/20</f>
        <v>-0.46806730214488523</v>
      </c>
      <c r="C710" s="11">
        <f>('Calcul ET0'!G708)+B710*('Calcul Es et Ea'!C701-'Calcul Es et Ea'!D701)/2</f>
        <v>-0.57072928767119047</v>
      </c>
    </row>
    <row r="711" spans="1:3" x14ac:dyDescent="0.45">
      <c r="A711" s="50">
        <v>693</v>
      </c>
      <c r="B711" s="98">
        <f>(('Calcul Rn'!W703)*(1-0.05)-14)/20</f>
        <v>-0.4809852345448829</v>
      </c>
      <c r="C711" s="11">
        <f>('Calcul ET0'!G709)+B711*('Calcul Es et Ea'!C702-'Calcul Es et Ea'!D702)/2</f>
        <v>-1.0923790482219631</v>
      </c>
    </row>
    <row r="712" spans="1:3" x14ac:dyDescent="0.45">
      <c r="A712" s="50">
        <v>694</v>
      </c>
      <c r="B712" s="98">
        <f>(('Calcul Rn'!W704)*(1-0.05)-14)/20</f>
        <v>-0.46532020251835443</v>
      </c>
      <c r="C712" s="11">
        <f>('Calcul ET0'!G710)+B712*('Calcul Es et Ea'!C703-'Calcul Es et Ea'!D703)/2</f>
        <v>2.7519258338469381</v>
      </c>
    </row>
    <row r="713" spans="1:3" x14ac:dyDescent="0.45">
      <c r="A713" s="62">
        <v>695</v>
      </c>
      <c r="B713" s="98">
        <f>(('Calcul Rn'!W705)*(1-0.05)-14)/20</f>
        <v>-0.50467979509937355</v>
      </c>
      <c r="C713" s="11">
        <f>('Calcul ET0'!G711)+B713*('Calcul Es et Ea'!C704-'Calcul Es et Ea'!D704)/2</f>
        <v>3.6596232030464728</v>
      </c>
    </row>
    <row r="714" spans="1:3" x14ac:dyDescent="0.45">
      <c r="A714" s="50">
        <v>696</v>
      </c>
      <c r="B714" s="98">
        <f>(('Calcul Rn'!W706)*(1-0.05)-14)/20</f>
        <v>-0.57490128567264609</v>
      </c>
      <c r="C714" s="11">
        <f>('Calcul ET0'!G712)+B714*('Calcul Es et Ea'!C705-'Calcul Es et Ea'!D705)/2</f>
        <v>4.9084908770319888</v>
      </c>
    </row>
    <row r="715" spans="1:3" x14ac:dyDescent="0.45">
      <c r="A715" s="50">
        <v>697</v>
      </c>
      <c r="B715" s="98">
        <f>(('Calcul Rn'!W707)*(1-0.05)-14)/20</f>
        <v>-0.51560502031592637</v>
      </c>
      <c r="C715" s="11">
        <f>('Calcul ET0'!G713)+B715*('Calcul Es et Ea'!C706-'Calcul Es et Ea'!D706)/2</f>
        <v>0.9181639119181455</v>
      </c>
    </row>
    <row r="716" spans="1:3" x14ac:dyDescent="0.45">
      <c r="A716" s="62">
        <v>698</v>
      </c>
      <c r="B716" s="98">
        <f>(('Calcul Rn'!W708)*(1-0.05)-14)/20</f>
        <v>-0.56080880789110465</v>
      </c>
      <c r="C716" s="11">
        <f>('Calcul ET0'!G714)+B716*('Calcul Es et Ea'!C707-'Calcul Es et Ea'!D707)/2</f>
        <v>0.29003771421255775</v>
      </c>
    </row>
    <row r="717" spans="1:3" x14ac:dyDescent="0.45">
      <c r="A717" s="50">
        <v>699</v>
      </c>
      <c r="B717" s="98">
        <f>(('Calcul Rn'!W709)*(1-0.05)-14)/20</f>
        <v>-0.55327030108083364</v>
      </c>
      <c r="C717" s="11">
        <f>('Calcul ET0'!G715)+B717*('Calcul Es et Ea'!C708-'Calcul Es et Ea'!D708)/2</f>
        <v>0.72653602324053257</v>
      </c>
    </row>
    <row r="718" spans="1:3" x14ac:dyDescent="0.45">
      <c r="A718" s="50">
        <v>700</v>
      </c>
      <c r="B718" s="98">
        <f>(('Calcul Rn'!W710)*(1-0.05)-14)/20</f>
        <v>-0.49439226852981227</v>
      </c>
      <c r="C718" s="11">
        <f>('Calcul ET0'!G716)+B718*('Calcul Es et Ea'!C709-'Calcul Es et Ea'!D709)/2</f>
        <v>-2.1047972761965359</v>
      </c>
    </row>
    <row r="719" spans="1:3" x14ac:dyDescent="0.45">
      <c r="A719" s="62">
        <v>701</v>
      </c>
      <c r="B719" s="98">
        <f>(('Calcul Rn'!W711)*(1-0.05)-14)/20</f>
        <v>-0.46077128411564788</v>
      </c>
      <c r="C719" s="11">
        <f>('Calcul ET0'!G717)+B719*('Calcul Es et Ea'!C710-'Calcul Es et Ea'!D710)/2</f>
        <v>-4.365344905346606</v>
      </c>
    </row>
    <row r="720" spans="1:3" x14ac:dyDescent="0.45">
      <c r="A720" s="50">
        <v>702</v>
      </c>
      <c r="B720" s="98">
        <f>(('Calcul Rn'!W712)*(1-0.05)-14)/20</f>
        <v>-0.54741786751382726</v>
      </c>
      <c r="C720" s="11">
        <f>('Calcul ET0'!G718)+B720*('Calcul Es et Ea'!C711-'Calcul Es et Ea'!D711)/2</f>
        <v>-2.0215508114132343</v>
      </c>
    </row>
    <row r="721" spans="1:3" x14ac:dyDescent="0.45">
      <c r="A721" s="50">
        <v>703</v>
      </c>
      <c r="B721" s="98">
        <f>(('Calcul Rn'!W713)*(1-0.05)-14)/20</f>
        <v>-0.46903995325100623</v>
      </c>
      <c r="C721" s="11">
        <f>('Calcul ET0'!G719)+B721*('Calcul Es et Ea'!C712-'Calcul Es et Ea'!D712)/2</f>
        <v>2.1146547049642175</v>
      </c>
    </row>
    <row r="722" spans="1:3" x14ac:dyDescent="0.45">
      <c r="A722" s="62">
        <v>704</v>
      </c>
      <c r="B722" s="98">
        <f>(('Calcul Rn'!W714)*(1-0.05)-14)/20</f>
        <v>-0.51651901999102356</v>
      </c>
      <c r="C722" s="11">
        <f>('Calcul ET0'!G720)+B722*('Calcul Es et Ea'!C713-'Calcul Es et Ea'!D713)/2</f>
        <v>4.2444427529580473</v>
      </c>
    </row>
    <row r="723" spans="1:3" x14ac:dyDescent="0.45">
      <c r="A723" s="50">
        <v>705</v>
      </c>
      <c r="B723" s="98">
        <f>(('Calcul Rn'!W715)*(1-0.05)-14)/20</f>
        <v>-0.55085174473402154</v>
      </c>
      <c r="C723" s="11">
        <f>('Calcul ET0'!G721)+B723*('Calcul Es et Ea'!C714-'Calcul Es et Ea'!D714)/2</f>
        <v>3.8582403402006373</v>
      </c>
    </row>
    <row r="724" spans="1:3" x14ac:dyDescent="0.45">
      <c r="A724" s="50">
        <v>706</v>
      </c>
      <c r="B724" s="98">
        <f>(('Calcul Rn'!W716)*(1-0.05)-14)/20</f>
        <v>-0.53801018516268706</v>
      </c>
      <c r="C724" s="11">
        <f>('Calcul ET0'!G722)+B724*('Calcul Es et Ea'!C715-'Calcul Es et Ea'!D715)/2</f>
        <v>1.572752704621079</v>
      </c>
    </row>
    <row r="725" spans="1:3" x14ac:dyDescent="0.45">
      <c r="A725" s="62">
        <v>707</v>
      </c>
      <c r="B725" s="98">
        <f>(('Calcul Rn'!W717)*(1-0.05)-14)/20</f>
        <v>-0.57790414790278688</v>
      </c>
      <c r="C725" s="11">
        <f>('Calcul ET0'!G723)+B725*('Calcul Es et Ea'!C716-'Calcul Es et Ea'!D716)/2</f>
        <v>-1.5560462222011315</v>
      </c>
    </row>
    <row r="726" spans="1:3" x14ac:dyDescent="0.45">
      <c r="A726" s="50">
        <v>708</v>
      </c>
      <c r="B726" s="98">
        <f>(('Calcul Rn'!W718)*(1-0.05)-14)/20</f>
        <v>-0.49438414304094636</v>
      </c>
      <c r="C726" s="11">
        <f>('Calcul ET0'!G724)+B726*('Calcul Es et Ea'!C717-'Calcul Es et Ea'!D717)/2</f>
        <v>0.41232879717764837</v>
      </c>
    </row>
    <row r="727" spans="1:3" x14ac:dyDescent="0.45">
      <c r="A727" s="50">
        <v>709</v>
      </c>
      <c r="B727" s="98">
        <f>(('Calcul Rn'!W719)*(1-0.05)-14)/20</f>
        <v>-0.44062002525120769</v>
      </c>
      <c r="C727" s="11">
        <f>('Calcul ET0'!G725)+B727*('Calcul Es et Ea'!C718-'Calcul Es et Ea'!D718)/2</f>
        <v>-2.1582936423980073</v>
      </c>
    </row>
    <row r="728" spans="1:3" x14ac:dyDescent="0.45">
      <c r="A728" s="62">
        <v>710</v>
      </c>
      <c r="B728" s="98">
        <f>(('Calcul Rn'!W720)*(1-0.05)-14)/20</f>
        <v>-0.51587526509338377</v>
      </c>
      <c r="C728" s="11">
        <f>('Calcul ET0'!G726)+B728*('Calcul Es et Ea'!C719-'Calcul Es et Ea'!D719)/2</f>
        <v>-1.4671922254111582</v>
      </c>
    </row>
    <row r="729" spans="1:3" x14ac:dyDescent="0.45">
      <c r="A729" s="50">
        <v>711</v>
      </c>
      <c r="B729" s="98">
        <f>(('Calcul Rn'!W721)*(1-0.05)-14)/20</f>
        <v>-0.40691928498480934</v>
      </c>
      <c r="C729" s="11">
        <f>('Calcul ET0'!G727)+B729*('Calcul Es et Ea'!C720-'Calcul Es et Ea'!D720)/2</f>
        <v>-0.77723077120016937</v>
      </c>
    </row>
    <row r="730" spans="1:3" x14ac:dyDescent="0.45">
      <c r="A730" s="50">
        <v>712</v>
      </c>
      <c r="B730" s="98">
        <f>(('Calcul Rn'!W722)*(1-0.05)-14)/20</f>
        <v>-0.51817653362374583</v>
      </c>
      <c r="C730" s="11">
        <f>('Calcul ET0'!G728)+B730*('Calcul Es et Ea'!C721-'Calcul Es et Ea'!D721)/2</f>
        <v>9.6332088303195089</v>
      </c>
    </row>
    <row r="731" spans="1:3" x14ac:dyDescent="0.45">
      <c r="A731" s="62">
        <v>713</v>
      </c>
      <c r="B731" s="98">
        <f>(('Calcul Rn'!W723)*(1-0.05)-14)/20</f>
        <v>-0.51528779339743225</v>
      </c>
      <c r="C731" s="11">
        <f>('Calcul ET0'!G729)+B731*('Calcul Es et Ea'!C722-'Calcul Es et Ea'!D722)/2</f>
        <v>10.065754105148439</v>
      </c>
    </row>
    <row r="732" spans="1:3" x14ac:dyDescent="0.45">
      <c r="A732" s="50">
        <v>714</v>
      </c>
      <c r="B732" s="98">
        <f>(('Calcul Rn'!W724)*(1-0.05)-14)/20</f>
        <v>-0.5391045213603507</v>
      </c>
      <c r="C732" s="11">
        <f>('Calcul ET0'!G730)+B732*('Calcul Es et Ea'!C723-'Calcul Es et Ea'!D723)/2</f>
        <v>9.6384415450212337</v>
      </c>
    </row>
    <row r="733" spans="1:3" x14ac:dyDescent="0.45">
      <c r="A733" s="50">
        <v>715</v>
      </c>
      <c r="B733" s="98">
        <f>(('Calcul Rn'!W725)*(1-0.05)-14)/20</f>
        <v>-0.46745571113895978</v>
      </c>
      <c r="C733" s="11">
        <f>('Calcul ET0'!G731)+B733*('Calcul Es et Ea'!C724-'Calcul Es et Ea'!D724)/2</f>
        <v>4.0341959746609142</v>
      </c>
    </row>
    <row r="734" spans="1:3" x14ac:dyDescent="0.45">
      <c r="A734" s="62">
        <v>716</v>
      </c>
      <c r="B734" s="98">
        <f>(('Calcul Rn'!W726)*(1-0.05)-14)/20</f>
        <v>-0.40675074440519354</v>
      </c>
      <c r="C734" s="11">
        <f>('Calcul ET0'!G732)+B734*('Calcul Es et Ea'!C725-'Calcul Es et Ea'!D725)/2</f>
        <v>0.24536791690471915</v>
      </c>
    </row>
    <row r="735" spans="1:3" x14ac:dyDescent="0.45">
      <c r="A735" s="50">
        <v>717</v>
      </c>
      <c r="B735" s="98">
        <f>(('Calcul Rn'!W727)*(1-0.05)-14)/20</f>
        <v>-0.46528768548533728</v>
      </c>
      <c r="C735" s="11">
        <f>('Calcul ET0'!G733)+B735*('Calcul Es et Ea'!C726-'Calcul Es et Ea'!D726)/2</f>
        <v>6.4800068367251464</v>
      </c>
    </row>
    <row r="736" spans="1:3" x14ac:dyDescent="0.45">
      <c r="A736" s="50">
        <v>718</v>
      </c>
      <c r="B736" s="98">
        <f>(('Calcul Rn'!W728)*(1-0.05)-14)/20</f>
        <v>-0.45432835678417671</v>
      </c>
      <c r="C736" s="11">
        <f>('Calcul ET0'!G734)+B736*('Calcul Es et Ea'!C727-'Calcul Es et Ea'!D727)/2</f>
        <v>6.9337345814271067</v>
      </c>
    </row>
    <row r="737" spans="1:3" x14ac:dyDescent="0.45">
      <c r="A737" s="62">
        <v>719</v>
      </c>
      <c r="B737" s="98">
        <f>(('Calcul Rn'!W729)*(1-0.05)-14)/20</f>
        <v>-0.58377118927809735</v>
      </c>
      <c r="C737" s="11">
        <f>('Calcul ET0'!G735)+B737*('Calcul Es et Ea'!C728-'Calcul Es et Ea'!D728)/2</f>
        <v>10.966556478711498</v>
      </c>
    </row>
    <row r="738" spans="1:3" x14ac:dyDescent="0.45">
      <c r="A738" s="50">
        <v>720</v>
      </c>
      <c r="B738" s="98">
        <f>(('Calcul Rn'!W730)*(1-0.05)-14)/20</f>
        <v>-0.51433129937930544</v>
      </c>
      <c r="C738" s="11">
        <f>('Calcul ET0'!G736)+B738*('Calcul Es et Ea'!C729-'Calcul Es et Ea'!D729)/2</f>
        <v>9.5195693173315838</v>
      </c>
    </row>
    <row r="739" spans="1:3" x14ac:dyDescent="0.45">
      <c r="A739" s="50">
        <v>721</v>
      </c>
      <c r="B739" s="98">
        <f>(('Calcul Rn'!W731)*(1-0.05)-14)/20</f>
        <v>-0.46757481455401811</v>
      </c>
      <c r="C739" s="11">
        <f>('Calcul ET0'!G737)+B739*('Calcul Es et Ea'!C730-'Calcul Es et Ea'!D730)/2</f>
        <v>7.5259041893849119</v>
      </c>
    </row>
    <row r="740" spans="1:3" x14ac:dyDescent="0.45">
      <c r="A740" s="62">
        <v>722</v>
      </c>
      <c r="B740" s="98">
        <f>(('Calcul Rn'!W732)*(1-0.05)-14)/20</f>
        <v>-0.43213249293529737</v>
      </c>
      <c r="C740" s="11">
        <f>('Calcul ET0'!G738)+B740*('Calcul Es et Ea'!C731-'Calcul Es et Ea'!D731)/2</f>
        <v>5.353360025781015</v>
      </c>
    </row>
    <row r="741" spans="1:3" x14ac:dyDescent="0.45">
      <c r="A741" s="50">
        <v>723</v>
      </c>
      <c r="B741" s="98">
        <f>(('Calcul Rn'!W733)*(1-0.05)-14)/20</f>
        <v>-0.44960746717857514</v>
      </c>
      <c r="C741" s="11">
        <f>('Calcul ET0'!G739)+B741*('Calcul Es et Ea'!C732-'Calcul Es et Ea'!D732)/2</f>
        <v>5.9966085369431426</v>
      </c>
    </row>
    <row r="742" spans="1:3" x14ac:dyDescent="0.45">
      <c r="A742" s="50">
        <v>724</v>
      </c>
      <c r="B742" s="98">
        <f>(('Calcul Rn'!W734)*(1-0.05)-14)/20</f>
        <v>-0.44742351432940597</v>
      </c>
      <c r="C742" s="11">
        <f>('Calcul ET0'!G740)+B742*('Calcul Es et Ea'!C733-'Calcul Es et Ea'!D733)/2</f>
        <v>5.8426688556158748</v>
      </c>
    </row>
    <row r="743" spans="1:3" x14ac:dyDescent="0.45">
      <c r="A743" s="62">
        <v>725</v>
      </c>
      <c r="B743" s="98">
        <f>(('Calcul Rn'!W735)*(1-0.05)-14)/20</f>
        <v>-0.41697860073770843</v>
      </c>
      <c r="C743" s="11">
        <f>('Calcul ET0'!G741)+B743*('Calcul Es et Ea'!C734-'Calcul Es et Ea'!D734)/2</f>
        <v>0.27891251473115752</v>
      </c>
    </row>
    <row r="744" spans="1:3" x14ac:dyDescent="0.45">
      <c r="A744" s="50">
        <v>726</v>
      </c>
      <c r="B744" s="98">
        <f>(('Calcul Rn'!W736)*(1-0.05)-14)/20</f>
        <v>-0.38966755406696474</v>
      </c>
      <c r="C744" s="11">
        <f>('Calcul ET0'!G742)+B744*('Calcul Es et Ea'!C735-'Calcul Es et Ea'!D735)/2</f>
        <v>-0.72721398837498996</v>
      </c>
    </row>
    <row r="745" spans="1:3" x14ac:dyDescent="0.45">
      <c r="A745" s="50">
        <v>727</v>
      </c>
      <c r="B745" s="98">
        <f>(('Calcul Rn'!W737)*(1-0.05)-14)/20</f>
        <v>-0.42140251436778514</v>
      </c>
      <c r="C745" s="11">
        <f>('Calcul ET0'!G743)+B745*('Calcul Es et Ea'!C736-'Calcul Es et Ea'!D736)/2</f>
        <v>-0.99503251095782252</v>
      </c>
    </row>
    <row r="746" spans="1:3" x14ac:dyDescent="0.45">
      <c r="A746" s="62">
        <v>728</v>
      </c>
      <c r="B746" s="98">
        <f>(('Calcul Rn'!W738)*(1-0.05)-14)/20</f>
        <v>-0.3789593531553696</v>
      </c>
      <c r="C746" s="11">
        <f>('Calcul ET0'!G744)+B746*('Calcul Es et Ea'!C737-'Calcul Es et Ea'!D737)/2</f>
        <v>-0.65897595522586672</v>
      </c>
    </row>
    <row r="747" spans="1:3" x14ac:dyDescent="0.45">
      <c r="A747" s="50">
        <v>729</v>
      </c>
      <c r="B747" s="98">
        <f>(('Calcul Rn'!W739)*(1-0.05)-14)/20</f>
        <v>-0.53139832453382918</v>
      </c>
      <c r="C747" s="11">
        <f>('Calcul ET0'!G745)+B747*('Calcul Es et Ea'!C738-'Calcul Es et Ea'!D738)/2</f>
        <v>3.1902689478776582</v>
      </c>
    </row>
    <row r="748" spans="1:3" x14ac:dyDescent="0.45">
      <c r="A748" s="50">
        <v>730</v>
      </c>
      <c r="B748" s="98">
        <f>(('Calcul Rn'!W740)*(1-0.05)-14)/20</f>
        <v>-0.53718226783573364</v>
      </c>
      <c r="C748" s="11">
        <f>('Calcul ET0'!G746)+B748*('Calcul Es et Ea'!C739-'Calcul Es et Ea'!D739)/2</f>
        <v>4.1257477414454629</v>
      </c>
    </row>
    <row r="749" spans="1:3" x14ac:dyDescent="0.45">
      <c r="A749" s="62">
        <v>731</v>
      </c>
      <c r="B749" s="98">
        <f>(('Calcul Rn'!W741)*(1-0.05)-14)/20</f>
        <v>-0.41877675821907961</v>
      </c>
      <c r="C749" s="11">
        <f>('Calcul ET0'!G747)+B749*('Calcul Es et Ea'!C740-'Calcul Es et Ea'!D740)/2</f>
        <v>3.1343923737293933</v>
      </c>
    </row>
    <row r="750" spans="1:3" x14ac:dyDescent="0.45">
      <c r="A750" s="50">
        <v>732</v>
      </c>
      <c r="B750" s="98">
        <f>(('Calcul Rn'!W742)*(1-0.05)-14)/20</f>
        <v>-0.481105562742626</v>
      </c>
      <c r="C750" s="11">
        <f>('Calcul ET0'!G748)+B750*('Calcul Es et Ea'!C741-'Calcul Es et Ea'!D741)/2</f>
        <v>3.7785847740011622</v>
      </c>
    </row>
    <row r="751" spans="1:3" x14ac:dyDescent="0.45">
      <c r="A751" s="50">
        <v>733</v>
      </c>
      <c r="B751" s="98">
        <f>(('Calcul Rn'!W743)*(1-0.05)-14)/20</f>
        <v>-0.47256984216160702</v>
      </c>
      <c r="C751" s="11">
        <f>('Calcul ET0'!G749)+B751*('Calcul Es et Ea'!C742-'Calcul Es et Ea'!D742)/2</f>
        <v>2.0734127250513668</v>
      </c>
    </row>
    <row r="752" spans="1:3" x14ac:dyDescent="0.45">
      <c r="A752" s="62">
        <v>734</v>
      </c>
      <c r="B752" s="98">
        <f>(('Calcul Rn'!W744)*(1-0.05)-14)/20</f>
        <v>-0.46955982702190441</v>
      </c>
      <c r="C752" s="11">
        <f>('Calcul ET0'!G750)+B752*('Calcul Es et Ea'!C743-'Calcul Es et Ea'!D743)/2</f>
        <v>7.6681774693641014E-2</v>
      </c>
    </row>
    <row r="753" spans="1:3" x14ac:dyDescent="0.45">
      <c r="A753" s="50">
        <v>735</v>
      </c>
      <c r="B753" s="98">
        <f>(('Calcul Rn'!W745)*(1-0.05)-14)/20</f>
        <v>-0.39125765052208905</v>
      </c>
      <c r="C753" s="11">
        <f>('Calcul ET0'!G751)+B753*('Calcul Es et Ea'!C744-'Calcul Es et Ea'!D744)/2</f>
        <v>-0.41312106691519812</v>
      </c>
    </row>
    <row r="754" spans="1:3" x14ac:dyDescent="0.45">
      <c r="A754" s="50">
        <v>736</v>
      </c>
      <c r="B754" s="98">
        <f>(('Calcul Rn'!W746)*(1-0.05)-14)/20</f>
        <v>-0.4720283950374437</v>
      </c>
      <c r="C754" s="11">
        <f>('Calcul ET0'!G752)+B754*('Calcul Es et Ea'!C745-'Calcul Es et Ea'!D745)/2</f>
        <v>-1.6952615190496674</v>
      </c>
    </row>
    <row r="755" spans="1:3" x14ac:dyDescent="0.45">
      <c r="A755" s="62">
        <v>737</v>
      </c>
      <c r="B755" s="98">
        <f>(('Calcul Rn'!W747)*(1-0.05)-14)/20</f>
        <v>-0.47331496865457162</v>
      </c>
      <c r="C755" s="11">
        <f>('Calcul ET0'!G753)+B755*('Calcul Es et Ea'!C746-'Calcul Es et Ea'!D746)/2</f>
        <v>-4.6062567260235703</v>
      </c>
    </row>
    <row r="756" spans="1:3" x14ac:dyDescent="0.45">
      <c r="A756" s="50">
        <v>738</v>
      </c>
      <c r="B756" s="98">
        <f>(('Calcul Rn'!W748)*(1-0.05)-14)/20</f>
        <v>-0.48949773124993728</v>
      </c>
      <c r="C756" s="11">
        <f>('Calcul ET0'!G754)+B756*('Calcul Es et Ea'!C747-'Calcul Es et Ea'!D747)/2</f>
        <v>-3.3137802438206752</v>
      </c>
    </row>
    <row r="757" spans="1:3" x14ac:dyDescent="0.45">
      <c r="A757" s="50">
        <v>739</v>
      </c>
      <c r="B757" s="98">
        <f>(('Calcul Rn'!W749)*(1-0.05)-14)/20</f>
        <v>-0.37274832737355001</v>
      </c>
      <c r="C757" s="11">
        <f>('Calcul ET0'!G755)+B757*('Calcul Es et Ea'!C748-'Calcul Es et Ea'!D748)/2</f>
        <v>1.0559657192373417</v>
      </c>
    </row>
    <row r="758" spans="1:3" x14ac:dyDescent="0.45">
      <c r="A758" s="62">
        <v>740</v>
      </c>
      <c r="B758" s="98">
        <f>(('Calcul Rn'!W750)*(1-0.05)-14)/20</f>
        <v>-0.36055444354432808</v>
      </c>
      <c r="C758" s="11">
        <f>('Calcul ET0'!G756)+B758*('Calcul Es et Ea'!C749-'Calcul Es et Ea'!D749)/2</f>
        <v>7.0487672624682718</v>
      </c>
    </row>
    <row r="759" spans="1:3" x14ac:dyDescent="0.45">
      <c r="A759" s="50">
        <v>741</v>
      </c>
      <c r="B759" s="98">
        <f>(('Calcul Rn'!W751)*(1-0.05)-14)/20</f>
        <v>-0.39036446024513755</v>
      </c>
      <c r="C759" s="11">
        <f>('Calcul ET0'!G757)+B759*('Calcul Es et Ea'!C750-'Calcul Es et Ea'!D750)/2</f>
        <v>7.2473050633562277</v>
      </c>
    </row>
    <row r="760" spans="1:3" x14ac:dyDescent="0.45">
      <c r="A760" s="50">
        <v>742</v>
      </c>
      <c r="B760" s="98">
        <f>(('Calcul Rn'!W752)*(1-0.05)-14)/20</f>
        <v>-0.4904163486728822</v>
      </c>
      <c r="C760" s="11">
        <f>('Calcul ET0'!G758)+B760*('Calcul Es et Ea'!C751-'Calcul Es et Ea'!D751)/2</f>
        <v>9.4279828589953727</v>
      </c>
    </row>
    <row r="761" spans="1:3" x14ac:dyDescent="0.45">
      <c r="A761" s="62">
        <v>743</v>
      </c>
      <c r="B761" s="98">
        <f>(('Calcul Rn'!W753)*(1-0.05)-14)/20</f>
        <v>-0.35430395193610131</v>
      </c>
      <c r="C761" s="11">
        <f>('Calcul ET0'!G759)+B761*('Calcul Es et Ea'!C752-'Calcul Es et Ea'!D752)/2</f>
        <v>7.1830880717466012</v>
      </c>
    </row>
    <row r="762" spans="1:3" x14ac:dyDescent="0.45">
      <c r="A762" s="50">
        <v>744</v>
      </c>
      <c r="B762" s="98">
        <f>(('Calcul Rn'!W754)*(1-0.05)-14)/20</f>
        <v>-0.25571079931690877</v>
      </c>
      <c r="C762" s="11">
        <f>('Calcul ET0'!G760)+B762*('Calcul Es et Ea'!C753-'Calcul Es et Ea'!D753)/2</f>
        <v>2.6591921543393711</v>
      </c>
    </row>
    <row r="763" spans="1:3" x14ac:dyDescent="0.45">
      <c r="A763" s="50">
        <v>745</v>
      </c>
      <c r="B763" s="98">
        <f>(('Calcul Rn'!W755)*(1-0.05)-14)/20</f>
        <v>-0.38178484762816656</v>
      </c>
      <c r="C763" s="11">
        <f>('Calcul ET0'!G761)+B763*('Calcul Es et Ea'!C754-'Calcul Es et Ea'!D754)/2</f>
        <v>8.6459798859492842</v>
      </c>
    </row>
    <row r="764" spans="1:3" x14ac:dyDescent="0.45">
      <c r="A764" s="62">
        <v>746</v>
      </c>
      <c r="B764" s="98">
        <f>(('Calcul Rn'!W756)*(1-0.05)-14)/20</f>
        <v>-0.29683438845970833</v>
      </c>
      <c r="C764" s="11">
        <f>('Calcul ET0'!G762)+B764*('Calcul Es et Ea'!C755-'Calcul Es et Ea'!D755)/2</f>
        <v>5.9132615049404453</v>
      </c>
    </row>
    <row r="765" spans="1:3" x14ac:dyDescent="0.45">
      <c r="A765" s="50">
        <v>747</v>
      </c>
      <c r="B765" s="98">
        <f>(('Calcul Rn'!W757)*(1-0.05)-14)/20</f>
        <v>-0.24504290341699306</v>
      </c>
      <c r="C765" s="11">
        <f>('Calcul ET0'!G763)+B765*('Calcul Es et Ea'!C756-'Calcul Es et Ea'!D756)/2</f>
        <v>9.4057922326817955</v>
      </c>
    </row>
    <row r="766" spans="1:3" x14ac:dyDescent="0.45">
      <c r="A766" s="50">
        <v>748</v>
      </c>
      <c r="B766" s="98">
        <f>(('Calcul Rn'!W758)*(1-0.05)-14)/20</f>
        <v>-0.23077336226215489</v>
      </c>
      <c r="C766" s="11">
        <f>('Calcul ET0'!G764)+B766*('Calcul Es et Ea'!C757-'Calcul Es et Ea'!D757)/2</f>
        <v>9.3593747627390691</v>
      </c>
    </row>
    <row r="767" spans="1:3" x14ac:dyDescent="0.45">
      <c r="A767" s="62">
        <v>749</v>
      </c>
      <c r="B767" s="98">
        <f>(('Calcul Rn'!W759)*(1-0.05)-14)/20</f>
        <v>-0.28124808044173777</v>
      </c>
      <c r="C767" s="11">
        <f>('Calcul ET0'!G765)+B767*('Calcul Es et Ea'!C758-'Calcul Es et Ea'!D758)/2</f>
        <v>7.3124278192952001</v>
      </c>
    </row>
    <row r="768" spans="1:3" x14ac:dyDescent="0.45">
      <c r="A768" s="50">
        <v>750</v>
      </c>
      <c r="B768" s="98">
        <f>(('Calcul Rn'!W760)*(1-0.05)-14)/20</f>
        <v>-0.30940641041629158</v>
      </c>
      <c r="C768" s="11">
        <f>('Calcul ET0'!G766)+B768*('Calcul Es et Ea'!C759-'Calcul Es et Ea'!D759)/2</f>
        <v>5.3817796389869716</v>
      </c>
    </row>
    <row r="769" spans="1:3" x14ac:dyDescent="0.45">
      <c r="A769" s="50">
        <v>751</v>
      </c>
      <c r="B769" s="98">
        <f>(('Calcul Rn'!W761)*(1-0.05)-14)/20</f>
        <v>-0.33969296217867523</v>
      </c>
      <c r="C769" s="11">
        <f>('Calcul ET0'!G767)+B769*('Calcul Es et Ea'!C760-'Calcul Es et Ea'!D760)/2</f>
        <v>5.161347729343154</v>
      </c>
    </row>
    <row r="770" spans="1:3" x14ac:dyDescent="0.45">
      <c r="A770" s="62">
        <v>752</v>
      </c>
      <c r="B770" s="98">
        <f>(('Calcul Rn'!W762)*(1-0.05)-14)/20</f>
        <v>-0.32185532907398512</v>
      </c>
      <c r="C770" s="11">
        <f>('Calcul ET0'!G768)+B770*('Calcul Es et Ea'!C761-'Calcul Es et Ea'!D761)/2</f>
        <v>5.2049732880306729</v>
      </c>
    </row>
    <row r="771" spans="1:3" x14ac:dyDescent="0.45">
      <c r="A771" s="50">
        <v>753</v>
      </c>
      <c r="B771" s="98">
        <f>(('Calcul Rn'!W763)*(1-0.05)-14)/20</f>
        <v>-0.26714421781281372</v>
      </c>
      <c r="C771" s="11">
        <f>('Calcul ET0'!G769)+B771*('Calcul Es et Ea'!C762-'Calcul Es et Ea'!D762)/2</f>
        <v>5.4244433739129416</v>
      </c>
    </row>
    <row r="772" spans="1:3" x14ac:dyDescent="0.45">
      <c r="A772" s="50">
        <v>754</v>
      </c>
      <c r="B772" s="98">
        <f>(('Calcul Rn'!W764)*(1-0.05)-14)/20</f>
        <v>-0.20928608652635142</v>
      </c>
      <c r="C772" s="11">
        <f>('Calcul ET0'!G770)+B772*('Calcul Es et Ea'!C763-'Calcul Es et Ea'!D763)/2</f>
        <v>6.3260019204463038</v>
      </c>
    </row>
    <row r="773" spans="1:3" x14ac:dyDescent="0.45">
      <c r="A773" s="62">
        <v>755</v>
      </c>
      <c r="B773" s="98">
        <f>(('Calcul Rn'!W765)*(1-0.05)-14)/20</f>
        <v>-0.23646751084110917</v>
      </c>
      <c r="C773" s="11">
        <f>('Calcul ET0'!G771)+B773*('Calcul Es et Ea'!C764-'Calcul Es et Ea'!D764)/2</f>
        <v>2.5274001438641847</v>
      </c>
    </row>
    <row r="774" spans="1:3" x14ac:dyDescent="0.45">
      <c r="A774" s="50">
        <v>756</v>
      </c>
      <c r="B774" s="98">
        <f>(('Calcul Rn'!W766)*(1-0.05)-14)/20</f>
        <v>-0.32066212418976914</v>
      </c>
      <c r="C774" s="11">
        <f>('Calcul ET0'!G772)+B774*('Calcul Es et Ea'!C765-'Calcul Es et Ea'!D765)/2</f>
        <v>6.6214990929608977</v>
      </c>
    </row>
    <row r="775" spans="1:3" x14ac:dyDescent="0.45">
      <c r="A775" s="50">
        <v>757</v>
      </c>
      <c r="B775" s="98">
        <f>(('Calcul Rn'!W767)*(1-0.05)-14)/20</f>
        <v>-0.18209938241928966</v>
      </c>
      <c r="C775" s="11">
        <f>('Calcul ET0'!G773)+B775*('Calcul Es et Ea'!C766-'Calcul Es et Ea'!D766)/2</f>
        <v>4.8699454211304953</v>
      </c>
    </row>
    <row r="776" spans="1:3" x14ac:dyDescent="0.45">
      <c r="A776" s="62">
        <v>758</v>
      </c>
      <c r="B776" s="98">
        <f>(('Calcul Rn'!W768)*(1-0.05)-14)/20</f>
        <v>-0.34676772572541503</v>
      </c>
      <c r="C776" s="11">
        <f>('Calcul ET0'!G774)+B776*('Calcul Es et Ea'!C767-'Calcul Es et Ea'!D767)/2</f>
        <v>6.7128974893486824</v>
      </c>
    </row>
    <row r="777" spans="1:3" x14ac:dyDescent="0.45">
      <c r="A777" s="50">
        <v>759</v>
      </c>
      <c r="B777" s="98">
        <f>(('Calcul Rn'!W769)*(1-0.05)-14)/20</f>
        <v>-0.35823199171974929</v>
      </c>
      <c r="C777" s="11">
        <f>('Calcul ET0'!G775)+B777*('Calcul Es et Ea'!C768-'Calcul Es et Ea'!D768)/2</f>
        <v>6.1995361311780881</v>
      </c>
    </row>
    <row r="778" spans="1:3" x14ac:dyDescent="0.45">
      <c r="A778" s="50">
        <v>760</v>
      </c>
      <c r="B778" s="98">
        <f>(('Calcul Rn'!W770)*(1-0.05)-14)/20</f>
        <v>-0.26749266311035164</v>
      </c>
      <c r="C778" s="11">
        <f>('Calcul ET0'!G776)+B778*('Calcul Es et Ea'!C769-'Calcul Es et Ea'!D769)/2</f>
        <v>5.2105553284900044</v>
      </c>
    </row>
    <row r="779" spans="1:3" x14ac:dyDescent="0.45">
      <c r="A779" s="62">
        <v>761</v>
      </c>
      <c r="B779" s="98">
        <f>(('Calcul Rn'!W771)*(1-0.05)-14)/20</f>
        <v>-0.32231711130180785</v>
      </c>
      <c r="C779" s="11">
        <f>('Calcul ET0'!G777)+B779*('Calcul Es et Ea'!C770-'Calcul Es et Ea'!D770)/2</f>
        <v>9.9127238450253508</v>
      </c>
    </row>
    <row r="780" spans="1:3" x14ac:dyDescent="0.45">
      <c r="A780" s="50">
        <v>762</v>
      </c>
      <c r="B780" s="98">
        <f>(('Calcul Rn'!W772)*(1-0.05)-14)/20</f>
        <v>-0.24152272258366764</v>
      </c>
      <c r="C780" s="11">
        <f>('Calcul ET0'!G778)+B780*('Calcul Es et Ea'!C771-'Calcul Es et Ea'!D771)/2</f>
        <v>7.8249051746249201</v>
      </c>
    </row>
    <row r="781" spans="1:3" x14ac:dyDescent="0.45">
      <c r="A781" s="50">
        <v>763</v>
      </c>
      <c r="B781" s="98">
        <f>(('Calcul Rn'!W773)*(1-0.05)-14)/20</f>
        <v>-0.22099707620287354</v>
      </c>
      <c r="C781" s="11">
        <f>('Calcul ET0'!G779)+B781*('Calcul Es et Ea'!C772-'Calcul Es et Ea'!D772)/2</f>
        <v>8.6789299793843924</v>
      </c>
    </row>
    <row r="782" spans="1:3" x14ac:dyDescent="0.45">
      <c r="A782" s="62">
        <v>764</v>
      </c>
      <c r="B782" s="98">
        <f>(('Calcul Rn'!W774)*(1-0.05)-14)/20</f>
        <v>-0.24232127068741666</v>
      </c>
      <c r="C782" s="11">
        <f>('Calcul ET0'!G780)+B782*('Calcul Es et Ea'!C773-'Calcul Es et Ea'!D773)/2</f>
        <v>5.2734516485893126</v>
      </c>
    </row>
    <row r="783" spans="1:3" x14ac:dyDescent="0.45">
      <c r="A783" s="50">
        <v>765</v>
      </c>
      <c r="B783" s="98">
        <f>(('Calcul Rn'!W775)*(1-0.05)-14)/20</f>
        <v>-0.25287574722276107</v>
      </c>
      <c r="C783" s="11">
        <f>('Calcul ET0'!G781)+B783*('Calcul Es et Ea'!C774-'Calcul Es et Ea'!D774)/2</f>
        <v>3.6950212469647741</v>
      </c>
    </row>
    <row r="784" spans="1:3" x14ac:dyDescent="0.45">
      <c r="A784" s="50">
        <v>766</v>
      </c>
      <c r="B784" s="98">
        <f>(('Calcul Rn'!W776)*(1-0.05)-14)/20</f>
        <v>-0.20836292472197621</v>
      </c>
      <c r="C784" s="11">
        <f>('Calcul ET0'!G782)+B784*('Calcul Es et Ea'!C775-'Calcul Es et Ea'!D775)/2</f>
        <v>3.7306951035221751</v>
      </c>
    </row>
    <row r="785" spans="1:3" x14ac:dyDescent="0.45">
      <c r="A785" s="62">
        <v>767</v>
      </c>
      <c r="B785" s="98">
        <f>(('Calcul Rn'!W777)*(1-0.05)-14)/20</f>
        <v>-0.19516987429592314</v>
      </c>
      <c r="C785" s="11">
        <f>('Calcul ET0'!G783)+B785*('Calcul Es et Ea'!C776-'Calcul Es et Ea'!D776)/2</f>
        <v>4.0898161205794619</v>
      </c>
    </row>
    <row r="786" spans="1:3" x14ac:dyDescent="0.45">
      <c r="A786" s="50">
        <v>768</v>
      </c>
      <c r="B786" s="98">
        <f>(('Calcul Rn'!W778)*(1-0.05)-14)/20</f>
        <v>-0.14906669479204931</v>
      </c>
      <c r="C786" s="11">
        <f>('Calcul ET0'!G784)+B786*('Calcul Es et Ea'!C777-'Calcul Es et Ea'!D777)/2</f>
        <v>3.5019264929442122</v>
      </c>
    </row>
    <row r="787" spans="1:3" x14ac:dyDescent="0.45">
      <c r="A787" s="50">
        <v>769</v>
      </c>
      <c r="B787" s="98">
        <f>(('Calcul Rn'!W779)*(1-0.05)-14)/20</f>
        <v>-0.10346156992395157</v>
      </c>
      <c r="C787" s="11">
        <f>('Calcul ET0'!G785)+B787*('Calcul Es et Ea'!C778-'Calcul Es et Ea'!D778)/2</f>
        <v>4.3296436334725881</v>
      </c>
    </row>
    <row r="788" spans="1:3" x14ac:dyDescent="0.45">
      <c r="A788" s="62">
        <v>770</v>
      </c>
      <c r="B788" s="98">
        <f>(('Calcul Rn'!W780)*(1-0.05)-14)/20</f>
        <v>-4.3180565244437655E-2</v>
      </c>
      <c r="C788" s="11">
        <f>('Calcul ET0'!G786)+B788*('Calcul Es et Ea'!C779-'Calcul Es et Ea'!D779)/2</f>
        <v>5.0665738505988305</v>
      </c>
    </row>
    <row r="789" spans="1:3" x14ac:dyDescent="0.45">
      <c r="A789" s="50">
        <v>771</v>
      </c>
      <c r="B789" s="98">
        <f>(('Calcul Rn'!W781)*(1-0.05)-14)/20</f>
        <v>-2.2876503440241967E-2</v>
      </c>
      <c r="C789" s="11">
        <f>('Calcul ET0'!G787)+B789*('Calcul Es et Ea'!C780-'Calcul Es et Ea'!D780)/2</f>
        <v>4.1746458344965252</v>
      </c>
    </row>
    <row r="790" spans="1:3" x14ac:dyDescent="0.45">
      <c r="A790" s="50">
        <v>772</v>
      </c>
      <c r="B790" s="98">
        <f>(('Calcul Rn'!W782)*(1-0.05)-14)/20</f>
        <v>-1.8042594665605982E-2</v>
      </c>
      <c r="C790" s="11">
        <f>('Calcul ET0'!G788)+B790*('Calcul Es et Ea'!C781-'Calcul Es et Ea'!D781)/2</f>
        <v>4.1558996114921714</v>
      </c>
    </row>
    <row r="791" spans="1:3" x14ac:dyDescent="0.45">
      <c r="A791" s="62">
        <v>773</v>
      </c>
      <c r="B791" s="98">
        <f>(('Calcul Rn'!W783)*(1-0.05)-14)/20</f>
        <v>0.10147838383999871</v>
      </c>
      <c r="C791" s="11">
        <f>('Calcul ET0'!G789)+B791*('Calcul Es et Ea'!C782-'Calcul Es et Ea'!D782)/2</f>
        <v>8.5147248323492732</v>
      </c>
    </row>
    <row r="792" spans="1:3" x14ac:dyDescent="0.45">
      <c r="A792" s="50">
        <v>774</v>
      </c>
      <c r="B792" s="98">
        <f>(('Calcul Rn'!W784)*(1-0.05)-14)/20</f>
        <v>-0.19797061387531301</v>
      </c>
      <c r="C792" s="11">
        <f>('Calcul ET0'!G790)+B792*('Calcul Es et Ea'!C783-'Calcul Es et Ea'!D783)/2</f>
        <v>7.4568029378642002</v>
      </c>
    </row>
    <row r="793" spans="1:3" x14ac:dyDescent="0.45">
      <c r="A793" s="50">
        <v>775</v>
      </c>
      <c r="B793" s="98">
        <f>(('Calcul Rn'!W785)*(1-0.05)-14)/20</f>
        <v>-0.10226020922227566</v>
      </c>
      <c r="C793" s="11">
        <f>('Calcul ET0'!G791)+B793*('Calcul Es et Ea'!C784-'Calcul Es et Ea'!D784)/2</f>
        <v>7.4255357294923812</v>
      </c>
    </row>
    <row r="794" spans="1:3" x14ac:dyDescent="0.45">
      <c r="A794" s="62">
        <v>776</v>
      </c>
      <c r="B794" s="98">
        <f>(('Calcul Rn'!W786)*(1-0.05)-14)/20</f>
        <v>-9.0865550136890766E-2</v>
      </c>
      <c r="C794" s="11">
        <f>('Calcul ET0'!G792)+B794*('Calcul Es et Ea'!C785-'Calcul Es et Ea'!D785)/2</f>
        <v>9.0119349297425</v>
      </c>
    </row>
    <row r="795" spans="1:3" x14ac:dyDescent="0.45">
      <c r="A795" s="50">
        <v>777</v>
      </c>
      <c r="B795" s="98">
        <f>(('Calcul Rn'!W787)*(1-0.05)-14)/20</f>
        <v>-0.12658349619900786</v>
      </c>
      <c r="C795" s="11">
        <f>('Calcul ET0'!G793)+B795*('Calcul Es et Ea'!C786-'Calcul Es et Ea'!D786)/2</f>
        <v>7.7474772666795086</v>
      </c>
    </row>
    <row r="796" spans="1:3" x14ac:dyDescent="0.45">
      <c r="A796" s="50">
        <v>778</v>
      </c>
      <c r="B796" s="98">
        <f>(('Calcul Rn'!W788)*(1-0.05)-14)/20</f>
        <v>-0.20947227296503507</v>
      </c>
      <c r="C796" s="11">
        <f>('Calcul ET0'!G794)+B796*('Calcul Es et Ea'!C787-'Calcul Es et Ea'!D787)/2</f>
        <v>9.1610427304720172</v>
      </c>
    </row>
    <row r="797" spans="1:3" x14ac:dyDescent="0.45">
      <c r="A797" s="62">
        <v>779</v>
      </c>
      <c r="B797" s="98">
        <f>(('Calcul Rn'!W789)*(1-0.05)-14)/20</f>
        <v>2.9836601247088534E-2</v>
      </c>
      <c r="C797" s="11">
        <f>('Calcul ET0'!G795)+B797*('Calcul Es et Ea'!C788-'Calcul Es et Ea'!D788)/2</f>
        <v>11.679797709141717</v>
      </c>
    </row>
    <row r="798" spans="1:3" x14ac:dyDescent="0.45">
      <c r="A798" s="50">
        <v>780</v>
      </c>
      <c r="B798" s="98">
        <f>(('Calcul Rn'!W790)*(1-0.05)-14)/20</f>
        <v>-0.15262399983461705</v>
      </c>
      <c r="C798" s="11">
        <f>('Calcul ET0'!G796)+B798*('Calcul Es et Ea'!C789-'Calcul Es et Ea'!D789)/2</f>
        <v>13.083576143810109</v>
      </c>
    </row>
    <row r="799" spans="1:3" x14ac:dyDescent="0.45">
      <c r="A799" s="50">
        <v>781</v>
      </c>
      <c r="B799" s="98">
        <f>(('Calcul Rn'!W791)*(1-0.05)-14)/20</f>
        <v>1.3282446809824312E-2</v>
      </c>
      <c r="C799" s="11">
        <f>('Calcul ET0'!G797)+B799*('Calcul Es et Ea'!C790-'Calcul Es et Ea'!D790)/2</f>
        <v>12.398005980844921</v>
      </c>
    </row>
    <row r="800" spans="1:3" x14ac:dyDescent="0.45">
      <c r="A800" s="62">
        <v>782</v>
      </c>
      <c r="B800" s="98">
        <f>(('Calcul Rn'!W792)*(1-0.05)-14)/20</f>
        <v>-0.223950882110831</v>
      </c>
      <c r="C800" s="11">
        <f>('Calcul ET0'!G798)+B800*('Calcul Es et Ea'!C791-'Calcul Es et Ea'!D791)/2</f>
        <v>7.741382602857918</v>
      </c>
    </row>
    <row r="801" spans="1:3" x14ac:dyDescent="0.45">
      <c r="A801" s="50">
        <v>783</v>
      </c>
      <c r="B801" s="98">
        <f>(('Calcul Rn'!W793)*(1-0.05)-14)/20</f>
        <v>8.7035311482646098E-4</v>
      </c>
      <c r="C801" s="11">
        <f>('Calcul ET0'!G799)+B801*('Calcul Es et Ea'!C792-'Calcul Es et Ea'!D792)/2</f>
        <v>8.9703030877840852</v>
      </c>
    </row>
    <row r="802" spans="1:3" x14ac:dyDescent="0.45">
      <c r="A802" s="50">
        <v>784</v>
      </c>
      <c r="B802" s="98">
        <f>(('Calcul Rn'!W794)*(1-0.05)-14)/20</f>
        <v>-0.22285741765237557</v>
      </c>
      <c r="C802" s="11">
        <f>('Calcul ET0'!G800)+B802*('Calcul Es et Ea'!C793-'Calcul Es et Ea'!D793)/2</f>
        <v>7.2818632291458965</v>
      </c>
    </row>
    <row r="803" spans="1:3" x14ac:dyDescent="0.45">
      <c r="A803" s="62">
        <v>785</v>
      </c>
      <c r="B803" s="98">
        <f>(('Calcul Rn'!W795)*(1-0.05)-14)/20</f>
        <v>2.8059570252449272E-2</v>
      </c>
      <c r="C803" s="11">
        <f>('Calcul ET0'!G801)+B803*('Calcul Es et Ea'!C794-'Calcul Es et Ea'!D794)/2</f>
        <v>7.5285596201225378</v>
      </c>
    </row>
    <row r="804" spans="1:3" x14ac:dyDescent="0.45">
      <c r="A804" s="50">
        <v>786</v>
      </c>
      <c r="B804" s="98">
        <f>(('Calcul Rn'!W796)*(1-0.05)-14)/20</f>
        <v>0.18020917081580129</v>
      </c>
      <c r="C804" s="11">
        <f>('Calcul ET0'!G802)+B804*('Calcul Es et Ea'!C795-'Calcul Es et Ea'!D795)/2</f>
        <v>9.3483589196770822</v>
      </c>
    </row>
    <row r="805" spans="1:3" x14ac:dyDescent="0.45">
      <c r="A805" s="50">
        <v>787</v>
      </c>
      <c r="B805" s="98">
        <f>(('Calcul Rn'!W797)*(1-0.05)-14)/20</f>
        <v>0.1861464645151937</v>
      </c>
      <c r="C805" s="11">
        <f>('Calcul ET0'!G803)+B805*('Calcul Es et Ea'!C796-'Calcul Es et Ea'!D796)/2</f>
        <v>10.70905686159567</v>
      </c>
    </row>
    <row r="806" spans="1:3" x14ac:dyDescent="0.45">
      <c r="A806" s="62">
        <v>788</v>
      </c>
      <c r="B806" s="98">
        <f>(('Calcul Rn'!W798)*(1-0.05)-14)/20</f>
        <v>0.22922094755957634</v>
      </c>
      <c r="C806" s="11">
        <f>('Calcul ET0'!G804)+B806*('Calcul Es et Ea'!C797-'Calcul Es et Ea'!D797)/2</f>
        <v>12.97057577589176</v>
      </c>
    </row>
    <row r="807" spans="1:3" x14ac:dyDescent="0.45">
      <c r="A807" s="50">
        <v>789</v>
      </c>
      <c r="B807" s="98">
        <f>(('Calcul Rn'!W799)*(1-0.05)-14)/20</f>
        <v>0.25095963892702072</v>
      </c>
      <c r="C807" s="11">
        <f>('Calcul ET0'!G805)+B807*('Calcul Es et Ea'!C798-'Calcul Es et Ea'!D798)/2</f>
        <v>14.757791193033647</v>
      </c>
    </row>
    <row r="808" spans="1:3" x14ac:dyDescent="0.45">
      <c r="A808" s="50">
        <v>790</v>
      </c>
      <c r="B808" s="98">
        <f>(('Calcul Rn'!W800)*(1-0.05)-14)/20</f>
        <v>0.23521871514408943</v>
      </c>
      <c r="C808" s="11">
        <f>('Calcul ET0'!G806)+B808*('Calcul Es et Ea'!C799-'Calcul Es et Ea'!D799)/2</f>
        <v>14.160244978713337</v>
      </c>
    </row>
    <row r="809" spans="1:3" x14ac:dyDescent="0.45">
      <c r="A809" s="62">
        <v>791</v>
      </c>
      <c r="B809" s="98">
        <f>(('Calcul Rn'!W801)*(1-0.05)-14)/20</f>
        <v>0.20078504180476991</v>
      </c>
      <c r="C809" s="11">
        <f>('Calcul ET0'!G807)+B809*('Calcul Es et Ea'!C800-'Calcul Es et Ea'!D800)/2</f>
        <v>14.179200380742261</v>
      </c>
    </row>
    <row r="810" spans="1:3" x14ac:dyDescent="0.45">
      <c r="A810" s="50">
        <v>792</v>
      </c>
      <c r="B810" s="98">
        <f>(('Calcul Rn'!W802)*(1-0.05)-14)/20</f>
        <v>-0.23403646231706246</v>
      </c>
      <c r="C810" s="11">
        <f>('Calcul ET0'!G808)+B810*('Calcul Es et Ea'!C801-'Calcul Es et Ea'!D801)/2</f>
        <v>11.43865588886225</v>
      </c>
    </row>
    <row r="811" spans="1:3" x14ac:dyDescent="0.45">
      <c r="A811" s="50">
        <v>793</v>
      </c>
      <c r="B811" s="98">
        <f>(('Calcul Rn'!W803)*(1-0.05)-14)/20</f>
        <v>-0.13373276657629907</v>
      </c>
      <c r="C811" s="11">
        <f>('Calcul ET0'!G809)+B811*('Calcul Es et Ea'!C802-'Calcul Es et Ea'!D802)/2</f>
        <v>10.951585196361501</v>
      </c>
    </row>
    <row r="812" spans="1:3" x14ac:dyDescent="0.45">
      <c r="A812" s="62">
        <v>794</v>
      </c>
      <c r="B812" s="98">
        <f>(('Calcul Rn'!W804)*(1-0.05)-14)/20</f>
        <v>-3.9980863606382491E-2</v>
      </c>
      <c r="C812" s="11">
        <f>('Calcul ET0'!G810)+B812*('Calcul Es et Ea'!C803-'Calcul Es et Ea'!D803)/2</f>
        <v>10.332948553066647</v>
      </c>
    </row>
    <row r="813" spans="1:3" x14ac:dyDescent="0.45">
      <c r="A813" s="50">
        <v>795</v>
      </c>
      <c r="B813" s="98">
        <f>(('Calcul Rn'!W805)*(1-0.05)-14)/20</f>
        <v>-0.17023504445254023</v>
      </c>
      <c r="C813" s="11">
        <f>('Calcul ET0'!G811)+B813*('Calcul Es et Ea'!C804-'Calcul Es et Ea'!D804)/2</f>
        <v>10.099537791129617</v>
      </c>
    </row>
    <row r="814" spans="1:3" x14ac:dyDescent="0.45">
      <c r="A814" s="50">
        <v>796</v>
      </c>
      <c r="B814" s="98">
        <f>(('Calcul Rn'!W806)*(1-0.05)-14)/20</f>
        <v>-0.29147209830766208</v>
      </c>
      <c r="C814" s="11">
        <f>('Calcul ET0'!G812)+B814*('Calcul Es et Ea'!C805-'Calcul Es et Ea'!D805)/2</f>
        <v>12.453757478625203</v>
      </c>
    </row>
    <row r="815" spans="1:3" x14ac:dyDescent="0.45">
      <c r="A815" s="62">
        <v>797</v>
      </c>
      <c r="B815" s="98">
        <f>(('Calcul Rn'!W807)*(1-0.05)-14)/20</f>
        <v>0.1231690668683072</v>
      </c>
      <c r="C815" s="11">
        <f>('Calcul ET0'!G813)+B815*('Calcul Es et Ea'!C806-'Calcul Es et Ea'!D806)/2</f>
        <v>15.484345492221738</v>
      </c>
    </row>
    <row r="816" spans="1:3" x14ac:dyDescent="0.45">
      <c r="A816" s="50">
        <v>798</v>
      </c>
      <c r="B816" s="98">
        <f>(('Calcul Rn'!W808)*(1-0.05)-14)/20</f>
        <v>0.16982835574348734</v>
      </c>
      <c r="C816" s="11">
        <f>('Calcul ET0'!G814)+B816*('Calcul Es et Ea'!C807-'Calcul Es et Ea'!D807)/2</f>
        <v>15.737375655242072</v>
      </c>
    </row>
    <row r="817" spans="1:3" x14ac:dyDescent="0.45">
      <c r="A817" s="50">
        <v>799</v>
      </c>
      <c r="B817" s="98">
        <f>(('Calcul Rn'!W809)*(1-0.05)-14)/20</f>
        <v>-5.9032757740738087E-2</v>
      </c>
      <c r="C817" s="11">
        <f>('Calcul ET0'!G815)+B817*('Calcul Es et Ea'!C808-'Calcul Es et Ea'!D808)/2</f>
        <v>11.351958600755101</v>
      </c>
    </row>
    <row r="818" spans="1:3" x14ac:dyDescent="0.45">
      <c r="A818" s="62">
        <v>800</v>
      </c>
      <c r="B818" s="98">
        <f>(('Calcul Rn'!W810)*(1-0.05)-14)/20</f>
        <v>0.13730566384642556</v>
      </c>
      <c r="C818" s="11">
        <f>('Calcul ET0'!G816)+B818*('Calcul Es et Ea'!C809-'Calcul Es et Ea'!D809)/2</f>
        <v>11.021204739443991</v>
      </c>
    </row>
    <row r="819" spans="1:3" x14ac:dyDescent="0.45">
      <c r="A819" s="50">
        <v>801</v>
      </c>
      <c r="B819" s="98">
        <f>(('Calcul Rn'!W811)*(1-0.05)-14)/20</f>
        <v>0.3919388860888654</v>
      </c>
      <c r="C819" s="11">
        <f>('Calcul ET0'!G817)+B819*('Calcul Es et Ea'!C810-'Calcul Es et Ea'!D810)/2</f>
        <v>14.185988953471822</v>
      </c>
    </row>
    <row r="820" spans="1:3" x14ac:dyDescent="0.45">
      <c r="A820" s="50">
        <v>802</v>
      </c>
      <c r="B820" s="98">
        <f>(('Calcul Rn'!W812)*(1-0.05)-14)/20</f>
        <v>0.51614827475986824</v>
      </c>
      <c r="C820" s="11">
        <f>('Calcul ET0'!G818)+B820*('Calcul Es et Ea'!C811-'Calcul Es et Ea'!D811)/2</f>
        <v>20.774138281774079</v>
      </c>
    </row>
    <row r="821" spans="1:3" x14ac:dyDescent="0.45">
      <c r="A821" s="62">
        <v>803</v>
      </c>
      <c r="B821" s="98">
        <f>(('Calcul Rn'!W813)*(1-0.05)-14)/20</f>
        <v>0.45054636399811904</v>
      </c>
      <c r="C821" s="11">
        <f>('Calcul ET0'!G819)+B821*('Calcul Es et Ea'!C812-'Calcul Es et Ea'!D812)/2</f>
        <v>21.587235710592314</v>
      </c>
    </row>
    <row r="822" spans="1:3" x14ac:dyDescent="0.45">
      <c r="A822" s="50">
        <v>804</v>
      </c>
      <c r="B822" s="98">
        <f>(('Calcul Rn'!W814)*(1-0.05)-14)/20</f>
        <v>0.38668763684919155</v>
      </c>
      <c r="C822" s="11">
        <f>('Calcul ET0'!G820)+B822*('Calcul Es et Ea'!C813-'Calcul Es et Ea'!D813)/2</f>
        <v>19.712597458095431</v>
      </c>
    </row>
    <row r="823" spans="1:3" x14ac:dyDescent="0.45">
      <c r="A823" s="50">
        <v>805</v>
      </c>
      <c r="B823" s="98">
        <f>(('Calcul Rn'!W815)*(1-0.05)-14)/20</f>
        <v>0.37249074182308861</v>
      </c>
      <c r="C823" s="11">
        <f>('Calcul ET0'!G821)+B823*('Calcul Es et Ea'!C814-'Calcul Es et Ea'!D814)/2</f>
        <v>19.593747766433747</v>
      </c>
    </row>
    <row r="824" spans="1:3" x14ac:dyDescent="0.45">
      <c r="A824" s="62">
        <v>806</v>
      </c>
      <c r="B824" s="98">
        <f>(('Calcul Rn'!W816)*(1-0.05)-14)/20</f>
        <v>0.20380935466095398</v>
      </c>
      <c r="C824" s="11">
        <f>('Calcul ET0'!G822)+B824*('Calcul Es et Ea'!C815-'Calcul Es et Ea'!D815)/2</f>
        <v>15.557548948595569</v>
      </c>
    </row>
    <row r="825" spans="1:3" x14ac:dyDescent="0.45">
      <c r="A825" s="50">
        <v>807</v>
      </c>
      <c r="B825" s="98">
        <f>(('Calcul Rn'!W817)*(1-0.05)-14)/20</f>
        <v>4.0165506503622696E-2</v>
      </c>
      <c r="C825" s="11">
        <f>('Calcul ET0'!G823)+B825*('Calcul Es et Ea'!C816-'Calcul Es et Ea'!D816)/2</f>
        <v>12.663376085135722</v>
      </c>
    </row>
    <row r="826" spans="1:3" x14ac:dyDescent="0.45">
      <c r="A826" s="50">
        <v>808</v>
      </c>
      <c r="B826" s="98">
        <f>(('Calcul Rn'!W818)*(1-0.05)-14)/20</f>
        <v>0.21395386218233359</v>
      </c>
      <c r="C826" s="11">
        <f>('Calcul ET0'!G824)+B826*('Calcul Es et Ea'!C817-'Calcul Es et Ea'!D817)/2</f>
        <v>11.251333686285111</v>
      </c>
    </row>
    <row r="827" spans="1:3" x14ac:dyDescent="0.45">
      <c r="A827" s="62">
        <v>809</v>
      </c>
      <c r="B827" s="98">
        <f>(('Calcul Rn'!W819)*(1-0.05)-14)/20</f>
        <v>0.37352966724233633</v>
      </c>
      <c r="C827" s="11">
        <f>('Calcul ET0'!G825)+B827*('Calcul Es et Ea'!C818-'Calcul Es et Ea'!D818)/2</f>
        <v>11.229628619116765</v>
      </c>
    </row>
    <row r="828" spans="1:3" x14ac:dyDescent="0.45">
      <c r="A828" s="50">
        <v>810</v>
      </c>
      <c r="B828" s="98">
        <f>(('Calcul Rn'!W820)*(1-0.05)-14)/20</f>
        <v>0.36150878951651644</v>
      </c>
      <c r="C828" s="11">
        <f>('Calcul ET0'!G826)+B828*('Calcul Es et Ea'!C819-'Calcul Es et Ea'!D819)/2</f>
        <v>13.470612136415983</v>
      </c>
    </row>
    <row r="829" spans="1:3" x14ac:dyDescent="0.45">
      <c r="A829" s="50">
        <v>811</v>
      </c>
      <c r="B829" s="98">
        <f>(('Calcul Rn'!W821)*(1-0.05)-14)/20</f>
        <v>0.30163254938201012</v>
      </c>
      <c r="C829" s="11">
        <f>('Calcul ET0'!G827)+B829*('Calcul Es et Ea'!C820-'Calcul Es et Ea'!D820)/2</f>
        <v>13.429414899702003</v>
      </c>
    </row>
    <row r="830" spans="1:3" x14ac:dyDescent="0.45">
      <c r="A830" s="62">
        <v>812</v>
      </c>
      <c r="B830" s="98">
        <f>(('Calcul Rn'!W822)*(1-0.05)-14)/20</f>
        <v>0.39585952040997563</v>
      </c>
      <c r="C830" s="11">
        <f>('Calcul ET0'!G828)+B830*('Calcul Es et Ea'!C821-'Calcul Es et Ea'!D821)/2</f>
        <v>15.374451048997392</v>
      </c>
    </row>
    <row r="831" spans="1:3" x14ac:dyDescent="0.45">
      <c r="A831" s="50">
        <v>813</v>
      </c>
      <c r="B831" s="98">
        <f>(('Calcul Rn'!W823)*(1-0.05)-14)/20</f>
        <v>0.41278436917790434</v>
      </c>
      <c r="C831" s="11">
        <f>('Calcul ET0'!G829)+B831*('Calcul Es et Ea'!C822-'Calcul Es et Ea'!D822)/2</f>
        <v>15.59871904213121</v>
      </c>
    </row>
    <row r="832" spans="1:3" x14ac:dyDescent="0.45">
      <c r="A832" s="50">
        <v>814</v>
      </c>
      <c r="B832" s="98">
        <f>(('Calcul Rn'!W824)*(1-0.05)-14)/20</f>
        <v>0.60047501192468444</v>
      </c>
      <c r="C832" s="11">
        <f>('Calcul ET0'!G830)+B832*('Calcul Es et Ea'!C823-'Calcul Es et Ea'!D823)/2</f>
        <v>20.653551164899167</v>
      </c>
    </row>
    <row r="833" spans="1:3" x14ac:dyDescent="0.45">
      <c r="A833" s="62">
        <v>815</v>
      </c>
      <c r="B833" s="98">
        <f>(('Calcul Rn'!W825)*(1-0.05)-14)/20</f>
        <v>0.41139050696228752</v>
      </c>
      <c r="C833" s="11">
        <f>('Calcul ET0'!G831)+B833*('Calcul Es et Ea'!C824-'Calcul Es et Ea'!D824)/2</f>
        <v>20.729121353866432</v>
      </c>
    </row>
    <row r="834" spans="1:3" x14ac:dyDescent="0.45">
      <c r="A834" s="50">
        <v>816</v>
      </c>
      <c r="B834" s="98">
        <f>(('Calcul Rn'!W826)*(1-0.05)-14)/20</f>
        <v>0.54230823332563338</v>
      </c>
      <c r="C834" s="11">
        <f>('Calcul ET0'!G832)+B834*('Calcul Es et Ea'!C825-'Calcul Es et Ea'!D825)/2</f>
        <v>21.717502526899999</v>
      </c>
    </row>
    <row r="835" spans="1:3" x14ac:dyDescent="0.45">
      <c r="A835" s="50">
        <v>817</v>
      </c>
      <c r="B835" s="98">
        <f>(('Calcul Rn'!W827)*(1-0.05)-14)/20</f>
        <v>0.30409774959609343</v>
      </c>
      <c r="C835" s="11">
        <f>('Calcul ET0'!G833)+B835*('Calcul Es et Ea'!C826-'Calcul Es et Ea'!D826)/2</f>
        <v>19.327711895982024</v>
      </c>
    </row>
    <row r="836" spans="1:3" x14ac:dyDescent="0.45">
      <c r="A836" s="62">
        <v>818</v>
      </c>
      <c r="B836" s="98">
        <f>(('Calcul Rn'!W828)*(1-0.05)-14)/20</f>
        <v>0.40884729317222684</v>
      </c>
      <c r="C836" s="11">
        <f>('Calcul ET0'!G834)+B836*('Calcul Es et Ea'!C827-'Calcul Es et Ea'!D827)/2</f>
        <v>20.598199572017968</v>
      </c>
    </row>
    <row r="837" spans="1:3" x14ac:dyDescent="0.45">
      <c r="A837" s="50">
        <v>819</v>
      </c>
      <c r="B837" s="98">
        <f>(('Calcul Rn'!W829)*(1-0.05)-14)/20</f>
        <v>0.42623795596182745</v>
      </c>
      <c r="C837" s="11">
        <f>('Calcul ET0'!G835)+B837*('Calcul Es et Ea'!C828-'Calcul Es et Ea'!D828)/2</f>
        <v>20.498608381964676</v>
      </c>
    </row>
    <row r="838" spans="1:3" x14ac:dyDescent="0.45">
      <c r="A838" s="50">
        <v>820</v>
      </c>
      <c r="B838" s="98">
        <f>(('Calcul Rn'!W830)*(1-0.05)-14)/20</f>
        <v>0.36051931505201651</v>
      </c>
      <c r="C838" s="11">
        <f>('Calcul ET0'!G836)+B838*('Calcul Es et Ea'!C829-'Calcul Es et Ea'!D829)/2</f>
        <v>18.397505626727686</v>
      </c>
    </row>
    <row r="839" spans="1:3" x14ac:dyDescent="0.45">
      <c r="A839" s="62">
        <v>821</v>
      </c>
      <c r="B839" s="98">
        <f>(('Calcul Rn'!W831)*(1-0.05)-14)/20</f>
        <v>0.4237262759766896</v>
      </c>
      <c r="C839" s="11">
        <f>('Calcul ET0'!G837)+B839*('Calcul Es et Ea'!C830-'Calcul Es et Ea'!D830)/2</f>
        <v>20.541296598916361</v>
      </c>
    </row>
    <row r="840" spans="1:3" x14ac:dyDescent="0.45">
      <c r="A840" s="50">
        <v>822</v>
      </c>
      <c r="B840" s="98">
        <f>(('Calcul Rn'!W832)*(1-0.05)-14)/20</f>
        <v>0.53070817191002495</v>
      </c>
      <c r="C840" s="11">
        <f>('Calcul ET0'!G838)+B840*('Calcul Es et Ea'!C831-'Calcul Es et Ea'!D831)/2</f>
        <v>20.427454170149787</v>
      </c>
    </row>
    <row r="841" spans="1:3" x14ac:dyDescent="0.45">
      <c r="A841" s="50">
        <v>823</v>
      </c>
      <c r="B841" s="98">
        <f>(('Calcul Rn'!W833)*(1-0.05)-14)/20</f>
        <v>0.46212209246089075</v>
      </c>
      <c r="C841" s="11">
        <f>('Calcul ET0'!G839)+B841*('Calcul Es et Ea'!C832-'Calcul Es et Ea'!D832)/2</f>
        <v>17.698024931428929</v>
      </c>
    </row>
    <row r="842" spans="1:3" x14ac:dyDescent="0.45">
      <c r="A842" s="62">
        <v>824</v>
      </c>
      <c r="B842" s="98">
        <f>(('Calcul Rn'!W834)*(1-0.05)-14)/20</f>
        <v>0.43909802460995467</v>
      </c>
      <c r="C842" s="11">
        <f>('Calcul ET0'!G840)+B842*('Calcul Es et Ea'!C833-'Calcul Es et Ea'!D833)/2</f>
        <v>14.196338037166036</v>
      </c>
    </row>
    <row r="843" spans="1:3" x14ac:dyDescent="0.45">
      <c r="A843" s="50">
        <v>825</v>
      </c>
      <c r="B843" s="98">
        <f>(('Calcul Rn'!W835)*(1-0.05)-14)/20</f>
        <v>0.21994973110719052</v>
      </c>
      <c r="C843" s="11">
        <f>('Calcul ET0'!G841)+B843*('Calcul Es et Ea'!C834-'Calcul Es et Ea'!D834)/2</f>
        <v>13.141021096718465</v>
      </c>
    </row>
    <row r="844" spans="1:3" x14ac:dyDescent="0.45">
      <c r="A844" s="50">
        <v>826</v>
      </c>
      <c r="B844" s="98">
        <f>(('Calcul Rn'!W836)*(1-0.05)-14)/20</f>
        <v>0.51911716483683323</v>
      </c>
      <c r="C844" s="11">
        <f>('Calcul ET0'!G842)+B844*('Calcul Es et Ea'!C835-'Calcul Es et Ea'!D835)/2</f>
        <v>18.926471426745472</v>
      </c>
    </row>
    <row r="845" spans="1:3" x14ac:dyDescent="0.45">
      <c r="A845" s="62">
        <v>827</v>
      </c>
      <c r="B845" s="98">
        <f>(('Calcul Rn'!W837)*(1-0.05)-14)/20</f>
        <v>0.14852795040007633</v>
      </c>
      <c r="C845" s="11">
        <f>('Calcul ET0'!G843)+B845*('Calcul Es et Ea'!C836-'Calcul Es et Ea'!D836)/2</f>
        <v>15.750395318649501</v>
      </c>
    </row>
    <row r="846" spans="1:3" x14ac:dyDescent="0.45">
      <c r="A846" s="50">
        <v>828</v>
      </c>
      <c r="B846" s="98">
        <f>(('Calcul Rn'!W838)*(1-0.05)-14)/20</f>
        <v>0.33034280555041723</v>
      </c>
      <c r="C846" s="11">
        <f>('Calcul ET0'!G844)+B846*('Calcul Es et Ea'!C837-'Calcul Es et Ea'!D837)/2</f>
        <v>17.939047531303046</v>
      </c>
    </row>
    <row r="847" spans="1:3" x14ac:dyDescent="0.45">
      <c r="A847" s="50">
        <v>829</v>
      </c>
      <c r="B847" s="98">
        <f>(('Calcul Rn'!W839)*(1-0.05)-14)/20</f>
        <v>0.12916417057344418</v>
      </c>
      <c r="C847" s="11">
        <f>('Calcul ET0'!G845)+B847*('Calcul Es et Ea'!C838-'Calcul Es et Ea'!D838)/2</f>
        <v>13.633819843873066</v>
      </c>
    </row>
    <row r="848" spans="1:3" x14ac:dyDescent="0.45">
      <c r="A848" s="62">
        <v>830</v>
      </c>
      <c r="B848" s="98">
        <f>(('Calcul Rn'!W840)*(1-0.05)-14)/20</f>
        <v>0.43433706710134884</v>
      </c>
      <c r="C848" s="11">
        <f>('Calcul ET0'!G846)+B848*('Calcul Es et Ea'!C839-'Calcul Es et Ea'!D839)/2</f>
        <v>17.152722630690477</v>
      </c>
    </row>
    <row r="849" spans="1:3" x14ac:dyDescent="0.45">
      <c r="A849" s="50">
        <v>831</v>
      </c>
      <c r="B849" s="98">
        <f>(('Calcul Rn'!W841)*(1-0.05)-14)/20</f>
        <v>0.53359348711548393</v>
      </c>
      <c r="C849" s="11">
        <f>('Calcul ET0'!G847)+B849*('Calcul Es et Ea'!C840-'Calcul Es et Ea'!D840)/2</f>
        <v>19.669998186787854</v>
      </c>
    </row>
    <row r="850" spans="1:3" x14ac:dyDescent="0.45">
      <c r="A850" s="50">
        <v>832</v>
      </c>
      <c r="B850" s="98">
        <f>(('Calcul Rn'!W842)*(1-0.05)-14)/20</f>
        <v>0.56519744798374205</v>
      </c>
      <c r="C850" s="11">
        <f>('Calcul ET0'!G848)+B850*('Calcul Es et Ea'!C841-'Calcul Es et Ea'!D841)/2</f>
        <v>21.088147402123262</v>
      </c>
    </row>
    <row r="851" spans="1:3" x14ac:dyDescent="0.45">
      <c r="A851" s="62">
        <v>833</v>
      </c>
      <c r="B851" s="98">
        <f>(('Calcul Rn'!W843)*(1-0.05)-14)/20</f>
        <v>0.31852679580486942</v>
      </c>
      <c r="C851" s="11">
        <f>('Calcul ET0'!G849)+B851*('Calcul Es et Ea'!C842-'Calcul Es et Ea'!D842)/2</f>
        <v>19.234620891692185</v>
      </c>
    </row>
    <row r="852" spans="1:3" x14ac:dyDescent="0.45">
      <c r="A852" s="50">
        <v>834</v>
      </c>
      <c r="B852" s="98">
        <f>(('Calcul Rn'!W844)*(1-0.05)-14)/20</f>
        <v>0.31024286563566894</v>
      </c>
      <c r="C852" s="11">
        <f>('Calcul ET0'!G850)+B852*('Calcul Es et Ea'!C843-'Calcul Es et Ea'!D843)/2</f>
        <v>18.230536102229848</v>
      </c>
    </row>
    <row r="853" spans="1:3" x14ac:dyDescent="0.45">
      <c r="A853" s="50">
        <v>835</v>
      </c>
      <c r="B853" s="98">
        <f>(('Calcul Rn'!W845)*(1-0.05)-14)/20</f>
        <v>0.47933144920536963</v>
      </c>
      <c r="C853" s="11">
        <f>('Calcul ET0'!G851)+B853*('Calcul Es et Ea'!C844-'Calcul Es et Ea'!D844)/2</f>
        <v>18.908705134421734</v>
      </c>
    </row>
    <row r="854" spans="1:3" x14ac:dyDescent="0.45">
      <c r="A854" s="62">
        <v>836</v>
      </c>
      <c r="B854" s="98">
        <f>(('Calcul Rn'!W846)*(1-0.05)-14)/20</f>
        <v>0.42556328317941716</v>
      </c>
      <c r="C854" s="11">
        <f>('Calcul ET0'!G852)+B854*('Calcul Es et Ea'!C845-'Calcul Es et Ea'!D845)/2</f>
        <v>19.043312396152775</v>
      </c>
    </row>
    <row r="855" spans="1:3" x14ac:dyDescent="0.45">
      <c r="A855" s="50">
        <v>837</v>
      </c>
      <c r="B855" s="98">
        <f>(('Calcul Rn'!W847)*(1-0.05)-14)/20</f>
        <v>0.53200960554220678</v>
      </c>
      <c r="C855" s="11">
        <f>('Calcul ET0'!G853)+B855*('Calcul Es et Ea'!C846-'Calcul Es et Ea'!D846)/2</f>
        <v>20.115014841537374</v>
      </c>
    </row>
    <row r="856" spans="1:3" x14ac:dyDescent="0.45">
      <c r="A856" s="50">
        <v>838</v>
      </c>
      <c r="B856" s="98">
        <f>(('Calcul Rn'!W848)*(1-0.05)-14)/20</f>
        <v>0.42401240952320479</v>
      </c>
      <c r="C856" s="11">
        <f>('Calcul ET0'!G854)+B856*('Calcul Es et Ea'!C847-'Calcul Es et Ea'!D847)/2</f>
        <v>17.335174251884176</v>
      </c>
    </row>
    <row r="857" spans="1:3" x14ac:dyDescent="0.45">
      <c r="A857" s="62">
        <v>839</v>
      </c>
      <c r="B857" s="98">
        <f>(('Calcul Rn'!W849)*(1-0.05)-14)/20</f>
        <v>0.73087469434067154</v>
      </c>
      <c r="C857" s="11">
        <f>('Calcul ET0'!G855)+B857*('Calcul Es et Ea'!C848-'Calcul Es et Ea'!D848)/2</f>
        <v>20.714133299585633</v>
      </c>
    </row>
    <row r="858" spans="1:3" x14ac:dyDescent="0.45">
      <c r="A858" s="50">
        <v>840</v>
      </c>
      <c r="B858" s="98">
        <f>(('Calcul Rn'!W850)*(1-0.05)-14)/20</f>
        <v>0.39121440815225539</v>
      </c>
      <c r="C858" s="11">
        <f>('Calcul ET0'!G856)+B858*('Calcul Es et Ea'!C849-'Calcul Es et Ea'!D849)/2</f>
        <v>15.760215440331748</v>
      </c>
    </row>
    <row r="859" spans="1:3" x14ac:dyDescent="0.45">
      <c r="A859" s="50">
        <v>841</v>
      </c>
      <c r="B859" s="98">
        <f>(('Calcul Rn'!W851)*(1-0.05)-14)/20</f>
        <v>0.54790480964642785</v>
      </c>
      <c r="C859" s="11">
        <f>('Calcul ET0'!G857)+B859*('Calcul Es et Ea'!C850-'Calcul Es et Ea'!D850)/2</f>
        <v>15.839801196656168</v>
      </c>
    </row>
    <row r="860" spans="1:3" x14ac:dyDescent="0.45">
      <c r="A860" s="62">
        <v>842</v>
      </c>
      <c r="B860" s="98">
        <f>(('Calcul Rn'!W852)*(1-0.05)-14)/20</f>
        <v>0.68626151797632962</v>
      </c>
      <c r="C860" s="11">
        <f>('Calcul ET0'!G858)+B860*('Calcul Es et Ea'!C851-'Calcul Es et Ea'!D851)/2</f>
        <v>19.384598093620873</v>
      </c>
    </row>
    <row r="861" spans="1:3" x14ac:dyDescent="0.45">
      <c r="A861" s="50">
        <v>843</v>
      </c>
      <c r="B861" s="98">
        <f>(('Calcul Rn'!W853)*(1-0.05)-14)/20</f>
        <v>0.68488131226222548</v>
      </c>
      <c r="C861" s="11">
        <f>('Calcul ET0'!G859)+B861*('Calcul Es et Ea'!C852-'Calcul Es et Ea'!D852)/2</f>
        <v>20.94172087145067</v>
      </c>
    </row>
    <row r="862" spans="1:3" x14ac:dyDescent="0.45">
      <c r="A862" s="50">
        <v>844</v>
      </c>
      <c r="B862" s="98">
        <f>(('Calcul Rn'!W854)*(1-0.05)-14)/20</f>
        <v>0.79406062377359299</v>
      </c>
      <c r="C862" s="11">
        <f>('Calcul ET0'!G860)+B862*('Calcul Es et Ea'!C853-'Calcul Es et Ea'!D853)/2</f>
        <v>25.392560502882638</v>
      </c>
    </row>
    <row r="863" spans="1:3" x14ac:dyDescent="0.45">
      <c r="A863" s="62">
        <v>845</v>
      </c>
      <c r="B863" s="98">
        <f>(('Calcul Rn'!W855)*(1-0.05)-14)/20</f>
        <v>0.66500535037621256</v>
      </c>
      <c r="C863" s="11">
        <f>('Calcul ET0'!G861)+B863*('Calcul Es et Ea'!C854-'Calcul Es et Ea'!D854)/2</f>
        <v>23.30983166954222</v>
      </c>
    </row>
    <row r="864" spans="1:3" x14ac:dyDescent="0.45">
      <c r="A864" s="50">
        <v>846</v>
      </c>
      <c r="B864" s="98">
        <f>(('Calcul Rn'!W856)*(1-0.05)-14)/20</f>
        <v>0.74846717464491663</v>
      </c>
      <c r="C864" s="11">
        <f>('Calcul ET0'!G862)+B864*('Calcul Es et Ea'!C855-'Calcul Es et Ea'!D855)/2</f>
        <v>23.395897341407782</v>
      </c>
    </row>
    <row r="865" spans="1:3" x14ac:dyDescent="0.45">
      <c r="A865" s="50">
        <v>847</v>
      </c>
      <c r="B865" s="98">
        <f>(('Calcul Rn'!W857)*(1-0.05)-14)/20</f>
        <v>0.73095232528899068</v>
      </c>
      <c r="C865" s="11">
        <f>('Calcul ET0'!G863)+B865*('Calcul Es et Ea'!C856-'Calcul Es et Ea'!D856)/2</f>
        <v>23.898891108865591</v>
      </c>
    </row>
    <row r="866" spans="1:3" x14ac:dyDescent="0.45">
      <c r="A866" s="62">
        <v>848</v>
      </c>
      <c r="B866" s="98">
        <f>(('Calcul Rn'!W858)*(1-0.05)-14)/20</f>
        <v>0.51574933442806059</v>
      </c>
      <c r="C866" s="11">
        <f>('Calcul ET0'!G864)+B866*('Calcul Es et Ea'!C857-'Calcul Es et Ea'!D857)/2</f>
        <v>19.380279381275582</v>
      </c>
    </row>
    <row r="867" spans="1:3" x14ac:dyDescent="0.45">
      <c r="A867" s="50">
        <v>849</v>
      </c>
      <c r="B867" s="98">
        <f>(('Calcul Rn'!W859)*(1-0.05)-14)/20</f>
        <v>0.85078797623127844</v>
      </c>
      <c r="C867" s="11">
        <f>('Calcul ET0'!G865)+B867*('Calcul Es et Ea'!C858-'Calcul Es et Ea'!D858)/2</f>
        <v>24.501447275716497</v>
      </c>
    </row>
    <row r="868" spans="1:3" x14ac:dyDescent="0.45">
      <c r="A868" s="50">
        <v>850</v>
      </c>
      <c r="B868" s="98">
        <f>(('Calcul Rn'!W860)*(1-0.05)-14)/20</f>
        <v>0.53700803659209373</v>
      </c>
      <c r="C868" s="11">
        <f>('Calcul ET0'!G866)+B868*('Calcul Es et Ea'!C859-'Calcul Es et Ea'!D859)/2</f>
        <v>18.588265171944737</v>
      </c>
    </row>
    <row r="869" spans="1:3" x14ac:dyDescent="0.45">
      <c r="A869" s="62">
        <v>851</v>
      </c>
      <c r="B869" s="98">
        <f>(('Calcul Rn'!W861)*(1-0.05)-14)/20</f>
        <v>0.91312908828129014</v>
      </c>
      <c r="C869" s="11">
        <f>('Calcul ET0'!G867)+B869*('Calcul Es et Ea'!C860-'Calcul Es et Ea'!D860)/2</f>
        <v>26.339334546714994</v>
      </c>
    </row>
    <row r="870" spans="1:3" x14ac:dyDescent="0.45">
      <c r="A870" s="50">
        <v>852</v>
      </c>
      <c r="B870" s="98">
        <f>(('Calcul Rn'!W862)*(1-0.05)-14)/20</f>
        <v>0.23335613056858354</v>
      </c>
      <c r="C870" s="11">
        <f>('Calcul ET0'!G868)+B870*('Calcul Es et Ea'!C861-'Calcul Es et Ea'!D861)/2</f>
        <v>15.934801121708063</v>
      </c>
    </row>
    <row r="871" spans="1:3" x14ac:dyDescent="0.45">
      <c r="A871" s="50">
        <v>853</v>
      </c>
      <c r="B871" s="98">
        <f>(('Calcul Rn'!W863)*(1-0.05)-14)/20</f>
        <v>0.42227241796802079</v>
      </c>
      <c r="C871" s="11">
        <f>('Calcul ET0'!G869)+B871*('Calcul Es et Ea'!C862-'Calcul Es et Ea'!D862)/2</f>
        <v>16.501731882999035</v>
      </c>
    </row>
    <row r="872" spans="1:3" x14ac:dyDescent="0.45">
      <c r="A872" s="62">
        <v>854</v>
      </c>
      <c r="B872" s="98">
        <f>(('Calcul Rn'!W864)*(1-0.05)-14)/20</f>
        <v>0.84285752510395062</v>
      </c>
      <c r="C872" s="11">
        <f>('Calcul ET0'!G870)+B872*('Calcul Es et Ea'!C863-'Calcul Es et Ea'!D863)/2</f>
        <v>21.925518000627722</v>
      </c>
    </row>
    <row r="873" spans="1:3" x14ac:dyDescent="0.45">
      <c r="A873" s="50">
        <v>855</v>
      </c>
      <c r="B873" s="98">
        <f>(('Calcul Rn'!W865)*(1-0.05)-14)/20</f>
        <v>0.95307430891331857</v>
      </c>
      <c r="C873" s="11">
        <f>('Calcul ET0'!G871)+B873*('Calcul Es et Ea'!C864-'Calcul Es et Ea'!D864)/2</f>
        <v>26.621701548146731</v>
      </c>
    </row>
    <row r="874" spans="1:3" x14ac:dyDescent="0.45">
      <c r="A874" s="50">
        <v>856</v>
      </c>
      <c r="B874" s="98">
        <f>(('Calcul Rn'!W866)*(1-0.05)-14)/20</f>
        <v>0.68314245263344753</v>
      </c>
      <c r="C874" s="11">
        <f>('Calcul ET0'!G872)+B874*('Calcul Es et Ea'!C865-'Calcul Es et Ea'!D865)/2</f>
        <v>21.673891621064978</v>
      </c>
    </row>
    <row r="875" spans="1:3" x14ac:dyDescent="0.45">
      <c r="A875" s="62">
        <v>857</v>
      </c>
      <c r="B875" s="98">
        <f>(('Calcul Rn'!W867)*(1-0.05)-14)/20</f>
        <v>0.52364848621690674</v>
      </c>
      <c r="C875" s="11">
        <f>('Calcul ET0'!G873)+B875*('Calcul Es et Ea'!C866-'Calcul Es et Ea'!D866)/2</f>
        <v>16.561270250965443</v>
      </c>
    </row>
    <row r="876" spans="1:3" x14ac:dyDescent="0.45">
      <c r="A876" s="50">
        <v>858</v>
      </c>
      <c r="B876" s="98">
        <f>(('Calcul Rn'!W868)*(1-0.05)-14)/20</f>
        <v>0.80981302902555874</v>
      </c>
      <c r="C876" s="11">
        <f>('Calcul ET0'!G874)+B876*('Calcul Es et Ea'!C867-'Calcul Es et Ea'!D867)/2</f>
        <v>21.440123348090573</v>
      </c>
    </row>
    <row r="877" spans="1:3" x14ac:dyDescent="0.45">
      <c r="A877" s="50">
        <v>859</v>
      </c>
      <c r="B877" s="98">
        <f>(('Calcul Rn'!W869)*(1-0.05)-14)/20</f>
        <v>0.91087267496258906</v>
      </c>
      <c r="C877" s="11">
        <f>('Calcul ET0'!G875)+B877*('Calcul Es et Ea'!C868-'Calcul Es et Ea'!D868)/2</f>
        <v>26.378933822896794</v>
      </c>
    </row>
    <row r="878" spans="1:3" x14ac:dyDescent="0.45">
      <c r="A878" s="62">
        <v>860</v>
      </c>
      <c r="B878" s="98">
        <f>(('Calcul Rn'!W870)*(1-0.05)-14)/20</f>
        <v>0.73219884876894759</v>
      </c>
      <c r="C878" s="11">
        <f>('Calcul ET0'!G876)+B878*('Calcul Es et Ea'!C869-'Calcul Es et Ea'!D869)/2</f>
        <v>27.011046797173542</v>
      </c>
    </row>
    <row r="879" spans="1:3" x14ac:dyDescent="0.45">
      <c r="A879" s="50">
        <v>861</v>
      </c>
      <c r="B879" s="98">
        <f>(('Calcul Rn'!W871)*(1-0.05)-14)/20</f>
        <v>0.78526693635159162</v>
      </c>
      <c r="C879" s="11">
        <f>('Calcul ET0'!G877)+B879*('Calcul Es et Ea'!C870-'Calcul Es et Ea'!D870)/2</f>
        <v>28.889469203421264</v>
      </c>
    </row>
    <row r="880" spans="1:3" x14ac:dyDescent="0.45">
      <c r="A880" s="50">
        <v>862</v>
      </c>
      <c r="B880" s="98">
        <f>(('Calcul Rn'!W872)*(1-0.05)-14)/20</f>
        <v>0.20760237551632219</v>
      </c>
      <c r="C880" s="11">
        <f>('Calcul ET0'!G878)+B880*('Calcul Es et Ea'!C871-'Calcul Es et Ea'!D871)/2</f>
        <v>19.167340553374199</v>
      </c>
    </row>
    <row r="881" spans="1:3" x14ac:dyDescent="0.45">
      <c r="A881" s="62">
        <v>863</v>
      </c>
      <c r="B881" s="98">
        <f>(('Calcul Rn'!W873)*(1-0.05)-14)/20</f>
        <v>0.26512223634714294</v>
      </c>
      <c r="C881" s="11">
        <f>('Calcul ET0'!G879)+B881*('Calcul Es et Ea'!C872-'Calcul Es et Ea'!D872)/2</f>
        <v>17.212231911662506</v>
      </c>
    </row>
    <row r="882" spans="1:3" x14ac:dyDescent="0.45">
      <c r="A882" s="50">
        <v>864</v>
      </c>
      <c r="B882" s="98">
        <f>(('Calcul Rn'!W874)*(1-0.05)-14)/20</f>
        <v>0.42907859657196001</v>
      </c>
      <c r="C882" s="11">
        <f>('Calcul ET0'!G880)+B882*('Calcul Es et Ea'!C873-'Calcul Es et Ea'!D873)/2</f>
        <v>17.545993072354943</v>
      </c>
    </row>
    <row r="883" spans="1:3" x14ac:dyDescent="0.45">
      <c r="A883" s="50">
        <v>865</v>
      </c>
      <c r="B883" s="98">
        <f>(('Calcul Rn'!W875)*(1-0.05)-14)/20</f>
        <v>0.56907547677974102</v>
      </c>
      <c r="C883" s="11">
        <f>('Calcul ET0'!G881)+B883*('Calcul Es et Ea'!C874-'Calcul Es et Ea'!D874)/2</f>
        <v>17.627096654978136</v>
      </c>
    </row>
    <row r="884" spans="1:3" x14ac:dyDescent="0.45">
      <c r="A884" s="62">
        <v>866</v>
      </c>
      <c r="B884" s="98">
        <f>(('Calcul Rn'!W876)*(1-0.05)-14)/20</f>
        <v>0.65027976942539101</v>
      </c>
      <c r="C884" s="11">
        <f>('Calcul ET0'!G882)+B884*('Calcul Es et Ea'!C875-'Calcul Es et Ea'!D875)/2</f>
        <v>17.731314628513012</v>
      </c>
    </row>
    <row r="885" spans="1:3" x14ac:dyDescent="0.45">
      <c r="A885" s="50">
        <v>867</v>
      </c>
      <c r="B885" s="98">
        <f>(('Calcul Rn'!W877)*(1-0.05)-14)/20</f>
        <v>0.51458485617457828</v>
      </c>
      <c r="C885" s="11">
        <f>('Calcul ET0'!G883)+B885*('Calcul Es et Ea'!C876-'Calcul Es et Ea'!D876)/2</f>
        <v>16.438111883976934</v>
      </c>
    </row>
    <row r="886" spans="1:3" x14ac:dyDescent="0.45">
      <c r="A886" s="50">
        <v>868</v>
      </c>
      <c r="B886" s="98">
        <f>(('Calcul Rn'!W878)*(1-0.05)-14)/20</f>
        <v>0.50185672020521344</v>
      </c>
      <c r="C886" s="11">
        <f>('Calcul ET0'!G884)+B886*('Calcul Es et Ea'!C877-'Calcul Es et Ea'!D877)/2</f>
        <v>15.78784668092557</v>
      </c>
    </row>
    <row r="887" spans="1:3" x14ac:dyDescent="0.45">
      <c r="A887" s="62">
        <v>869</v>
      </c>
      <c r="B887" s="98">
        <f>(('Calcul Rn'!W879)*(1-0.05)-14)/20</f>
        <v>0.59269809770152282</v>
      </c>
      <c r="C887" s="11">
        <f>('Calcul ET0'!G885)+B887*('Calcul Es et Ea'!C878-'Calcul Es et Ea'!D878)/2</f>
        <v>15.903653479528185</v>
      </c>
    </row>
    <row r="888" spans="1:3" x14ac:dyDescent="0.45">
      <c r="A888" s="50">
        <v>870</v>
      </c>
      <c r="B888" s="98">
        <f>(('Calcul Rn'!W880)*(1-0.05)-14)/20</f>
        <v>0.40245433967143518</v>
      </c>
      <c r="C888" s="11">
        <f>('Calcul ET0'!G886)+B888*('Calcul Es et Ea'!C879-'Calcul Es et Ea'!D879)/2</f>
        <v>18.947584348334559</v>
      </c>
    </row>
    <row r="889" spans="1:3" x14ac:dyDescent="0.45">
      <c r="A889" s="50">
        <v>871</v>
      </c>
      <c r="B889" s="98">
        <f>(('Calcul Rn'!W881)*(1-0.05)-14)/20</f>
        <v>0.37069867695025194</v>
      </c>
      <c r="C889" s="11">
        <f>('Calcul ET0'!G887)+B889*('Calcul Es et Ea'!C880-'Calcul Es et Ea'!D880)/2</f>
        <v>20.760901538473355</v>
      </c>
    </row>
    <row r="890" spans="1:3" x14ac:dyDescent="0.45">
      <c r="A890" s="62">
        <v>872</v>
      </c>
      <c r="B890" s="98">
        <f>(('Calcul Rn'!W882)*(1-0.05)-14)/20</f>
        <v>0.48813586347049859</v>
      </c>
      <c r="C890" s="11">
        <f>('Calcul ET0'!G888)+B890*('Calcul Es et Ea'!C881-'Calcul Es et Ea'!D881)/2</f>
        <v>20.575418975319629</v>
      </c>
    </row>
    <row r="891" spans="1:3" x14ac:dyDescent="0.45">
      <c r="A891" s="50">
        <v>873</v>
      </c>
      <c r="B891" s="98">
        <f>(('Calcul Rn'!W883)*(1-0.05)-14)/20</f>
        <v>0.37551089097643969</v>
      </c>
      <c r="C891" s="11">
        <f>('Calcul ET0'!G889)+B891*('Calcul Es et Ea'!C882-'Calcul Es et Ea'!D882)/2</f>
        <v>18.742952730105614</v>
      </c>
    </row>
    <row r="892" spans="1:3" x14ac:dyDescent="0.45">
      <c r="A892" s="50">
        <v>874</v>
      </c>
      <c r="B892" s="98">
        <f>(('Calcul Rn'!W884)*(1-0.05)-14)/20</f>
        <v>0.21334074696253058</v>
      </c>
      <c r="C892" s="11">
        <f>('Calcul ET0'!G890)+B892*('Calcul Es et Ea'!C883-'Calcul Es et Ea'!D883)/2</f>
        <v>15.747051072855326</v>
      </c>
    </row>
    <row r="893" spans="1:3" x14ac:dyDescent="0.45">
      <c r="A893" s="62">
        <v>875</v>
      </c>
      <c r="B893" s="98">
        <f>(('Calcul Rn'!W885)*(1-0.05)-14)/20</f>
        <v>0.40652026849177736</v>
      </c>
      <c r="C893" s="11">
        <f>('Calcul ET0'!G891)+B893*('Calcul Es et Ea'!C884-'Calcul Es et Ea'!D884)/2</f>
        <v>16.390072082857412</v>
      </c>
    </row>
    <row r="894" spans="1:3" x14ac:dyDescent="0.45">
      <c r="A894" s="50">
        <v>876</v>
      </c>
      <c r="B894" s="98">
        <f>(('Calcul Rn'!W886)*(1-0.05)-14)/20</f>
        <v>0.49633867240474155</v>
      </c>
      <c r="C894" s="11">
        <f>('Calcul ET0'!G892)+B894*('Calcul Es et Ea'!C885-'Calcul Es et Ea'!D885)/2</f>
        <v>17.498790872355297</v>
      </c>
    </row>
    <row r="895" spans="1:3" x14ac:dyDescent="0.45">
      <c r="A895" s="50">
        <v>877</v>
      </c>
      <c r="B895" s="98">
        <f>(('Calcul Rn'!W887)*(1-0.05)-14)/20</f>
        <v>0.22040644502860579</v>
      </c>
      <c r="C895" s="11">
        <f>('Calcul ET0'!G893)+B895*('Calcul Es et Ea'!C886-'Calcul Es et Ea'!D886)/2</f>
        <v>18.301277908451343</v>
      </c>
    </row>
    <row r="896" spans="1:3" x14ac:dyDescent="0.45">
      <c r="A896" s="62">
        <v>878</v>
      </c>
      <c r="B896" s="98">
        <f>(('Calcul Rn'!W888)*(1-0.05)-14)/20</f>
        <v>0.3414956495200771</v>
      </c>
      <c r="C896" s="11">
        <f>('Calcul ET0'!G894)+B896*('Calcul Es et Ea'!C887-'Calcul Es et Ea'!D887)/2</f>
        <v>19.280790266211191</v>
      </c>
    </row>
    <row r="897" spans="1:3" x14ac:dyDescent="0.45">
      <c r="A897" s="50">
        <v>879</v>
      </c>
      <c r="B897" s="98">
        <f>(('Calcul Rn'!W889)*(1-0.05)-14)/20</f>
        <v>0.31564079385725952</v>
      </c>
      <c r="C897" s="11">
        <f>('Calcul ET0'!G895)+B897*('Calcul Es et Ea'!C888-'Calcul Es et Ea'!D888)/2</f>
        <v>18.305680662950667</v>
      </c>
    </row>
    <row r="898" spans="1:3" x14ac:dyDescent="0.45">
      <c r="A898" s="50">
        <v>880</v>
      </c>
      <c r="B898" s="98">
        <f>(('Calcul Rn'!W890)*(1-0.05)-14)/20</f>
        <v>0.41741026372375722</v>
      </c>
      <c r="C898" s="11">
        <f>('Calcul ET0'!G896)+B898*('Calcul Es et Ea'!C889-'Calcul Es et Ea'!D889)/2</f>
        <v>18.376281440076312</v>
      </c>
    </row>
    <row r="899" spans="1:3" x14ac:dyDescent="0.45">
      <c r="A899" s="62">
        <v>881</v>
      </c>
      <c r="B899" s="98">
        <f>(('Calcul Rn'!W891)*(1-0.05)-14)/20</f>
        <v>0.66117048767902453</v>
      </c>
      <c r="C899" s="11">
        <f>('Calcul ET0'!G897)+B899*('Calcul Es et Ea'!C890-'Calcul Es et Ea'!D890)/2</f>
        <v>20.463464703548354</v>
      </c>
    </row>
    <row r="900" spans="1:3" x14ac:dyDescent="0.45">
      <c r="A900" s="50">
        <v>882</v>
      </c>
      <c r="B900" s="98">
        <f>(('Calcul Rn'!W892)*(1-0.05)-14)/20</f>
        <v>0.99178302408847219</v>
      </c>
      <c r="C900" s="11">
        <f>('Calcul ET0'!G898)+B900*('Calcul Es et Ea'!C891-'Calcul Es et Ea'!D891)/2</f>
        <v>29.927805242662458</v>
      </c>
    </row>
    <row r="901" spans="1:3" x14ac:dyDescent="0.45">
      <c r="A901" s="50">
        <v>883</v>
      </c>
      <c r="B901" s="98">
        <f>(('Calcul Rn'!W893)*(1-0.05)-14)/20</f>
        <v>0.92938191829452987</v>
      </c>
      <c r="C901" s="11">
        <f>('Calcul ET0'!G899)+B901*('Calcul Es et Ea'!C892-'Calcul Es et Ea'!D892)/2</f>
        <v>35.37483742530123</v>
      </c>
    </row>
    <row r="902" spans="1:3" x14ac:dyDescent="0.45">
      <c r="A902" s="62">
        <v>884</v>
      </c>
      <c r="B902" s="98">
        <f>(('Calcul Rn'!W894)*(1-0.05)-14)/20</f>
        <v>0.8794452630709968</v>
      </c>
      <c r="C902" s="11">
        <f>('Calcul ET0'!G900)+B902*('Calcul Es et Ea'!C893-'Calcul Es et Ea'!D893)/2</f>
        <v>35.386730436475602</v>
      </c>
    </row>
    <row r="903" spans="1:3" x14ac:dyDescent="0.45">
      <c r="A903" s="50">
        <v>885</v>
      </c>
      <c r="B903" s="98">
        <f>(('Calcul Rn'!W895)*(1-0.05)-14)/20</f>
        <v>0.45277767564479132</v>
      </c>
      <c r="C903" s="11">
        <f>('Calcul ET0'!G901)+B903*('Calcul Es et Ea'!C894-'Calcul Es et Ea'!D894)/2</f>
        <v>23.088431875666473</v>
      </c>
    </row>
    <row r="904" spans="1:3" x14ac:dyDescent="0.45">
      <c r="A904" s="50">
        <v>886</v>
      </c>
      <c r="B904" s="98">
        <f>(('Calcul Rn'!W896)*(1-0.05)-14)/20</f>
        <v>0.65612024286226622</v>
      </c>
      <c r="C904" s="11">
        <f>('Calcul ET0'!G902)+B904*('Calcul Es et Ea'!C895-'Calcul Es et Ea'!D895)/2</f>
        <v>20.67611882127796</v>
      </c>
    </row>
    <row r="905" spans="1:3" x14ac:dyDescent="0.45">
      <c r="A905" s="62">
        <v>887</v>
      </c>
      <c r="B905" s="98">
        <f>(('Calcul Rn'!W897)*(1-0.05)-14)/20</f>
        <v>0.76177734620425941</v>
      </c>
      <c r="C905" s="11">
        <f>('Calcul ET0'!G903)+B905*('Calcul Es et Ea'!C896-'Calcul Es et Ea'!D896)/2</f>
        <v>22.054205893526767</v>
      </c>
    </row>
    <row r="906" spans="1:3" x14ac:dyDescent="0.45">
      <c r="A906" s="50">
        <v>888</v>
      </c>
      <c r="B906" s="98">
        <f>(('Calcul Rn'!W898)*(1-0.05)-14)/20</f>
        <v>0.84121073589148099</v>
      </c>
      <c r="C906" s="11">
        <f>('Calcul ET0'!G904)+B906*('Calcul Es et Ea'!C897-'Calcul Es et Ea'!D897)/2</f>
        <v>24.513336493753737</v>
      </c>
    </row>
    <row r="907" spans="1:3" x14ac:dyDescent="0.45">
      <c r="A907" s="50">
        <v>889</v>
      </c>
      <c r="B907" s="98">
        <f>(('Calcul Rn'!W899)*(1-0.05)-14)/20</f>
        <v>0.78858693766380361</v>
      </c>
      <c r="C907" s="11">
        <f>('Calcul ET0'!G905)+B907*('Calcul Es et Ea'!C898-'Calcul Es et Ea'!D898)/2</f>
        <v>25.714796854990222</v>
      </c>
    </row>
    <row r="908" spans="1:3" x14ac:dyDescent="0.45">
      <c r="A908" s="62">
        <v>890</v>
      </c>
      <c r="B908" s="98">
        <f>(('Calcul Rn'!W900)*(1-0.05)-14)/20</f>
        <v>0.72753651165290312</v>
      </c>
      <c r="C908" s="11">
        <f>('Calcul ET0'!G906)+B908*('Calcul Es et Ea'!C899-'Calcul Es et Ea'!D899)/2</f>
        <v>25.24030229711618</v>
      </c>
    </row>
    <row r="909" spans="1:3" x14ac:dyDescent="0.45">
      <c r="A909" s="50">
        <v>891</v>
      </c>
      <c r="B909" s="98">
        <f>(('Calcul Rn'!W901)*(1-0.05)-14)/20</f>
        <v>0.83912397296265251</v>
      </c>
      <c r="C909" s="11">
        <f>('Calcul ET0'!G907)+B909*('Calcul Es et Ea'!C900-'Calcul Es et Ea'!D900)/2</f>
        <v>28.477583887406318</v>
      </c>
    </row>
    <row r="910" spans="1:3" x14ac:dyDescent="0.45">
      <c r="A910" s="50">
        <v>892</v>
      </c>
      <c r="B910" s="98">
        <f>(('Calcul Rn'!W902)*(1-0.05)-14)/20</f>
        <v>0.75998636967655475</v>
      </c>
      <c r="C910" s="11">
        <f>('Calcul ET0'!G908)+B910*('Calcul Es et Ea'!C901-'Calcul Es et Ea'!D901)/2</f>
        <v>25.396598450163275</v>
      </c>
    </row>
    <row r="911" spans="1:3" x14ac:dyDescent="0.45">
      <c r="A911" s="62">
        <v>893</v>
      </c>
      <c r="B911" s="98">
        <f>(('Calcul Rn'!W903)*(1-0.05)-14)/20</f>
        <v>0.3529476522116074</v>
      </c>
      <c r="C911" s="11">
        <f>('Calcul ET0'!G909)+B911*('Calcul Es et Ea'!C902-'Calcul Es et Ea'!D902)/2</f>
        <v>19.43742243151457</v>
      </c>
    </row>
    <row r="912" spans="1:3" x14ac:dyDescent="0.45">
      <c r="A912" s="50">
        <v>894</v>
      </c>
      <c r="B912" s="98">
        <f>(('Calcul Rn'!W904)*(1-0.05)-14)/20</f>
        <v>0.34921214653131916</v>
      </c>
      <c r="C912" s="11">
        <f>('Calcul ET0'!G910)+B912*('Calcul Es et Ea'!C903-'Calcul Es et Ea'!D903)/2</f>
        <v>17.692631679536767</v>
      </c>
    </row>
    <row r="913" spans="1:3" x14ac:dyDescent="0.45">
      <c r="A913" s="50">
        <v>895</v>
      </c>
      <c r="B913" s="98">
        <f>(('Calcul Rn'!W905)*(1-0.05)-14)/20</f>
        <v>0.42321995057961048</v>
      </c>
      <c r="C913" s="11">
        <f>('Calcul ET0'!G911)+B913*('Calcul Es et Ea'!C904-'Calcul Es et Ea'!D904)/2</f>
        <v>18.877944791349503</v>
      </c>
    </row>
    <row r="914" spans="1:3" x14ac:dyDescent="0.45">
      <c r="A914" s="62">
        <v>896</v>
      </c>
      <c r="B914" s="98">
        <f>(('Calcul Rn'!W906)*(1-0.05)-14)/20</f>
        <v>0.42469989078986076</v>
      </c>
      <c r="C914" s="11">
        <f>('Calcul ET0'!G912)+B914*('Calcul Es et Ea'!C905-'Calcul Es et Ea'!D905)/2</f>
        <v>19.712823625307859</v>
      </c>
    </row>
    <row r="915" spans="1:3" x14ac:dyDescent="0.45">
      <c r="A915" s="50">
        <v>897</v>
      </c>
      <c r="B915" s="98">
        <f>(('Calcul Rn'!W907)*(1-0.05)-14)/20</f>
        <v>0.50525086864947644</v>
      </c>
      <c r="C915" s="11">
        <f>('Calcul ET0'!G913)+B915*('Calcul Es et Ea'!C906-'Calcul Es et Ea'!D906)/2</f>
        <v>21.676802157705868</v>
      </c>
    </row>
    <row r="916" spans="1:3" x14ac:dyDescent="0.45">
      <c r="A916" s="50">
        <v>898</v>
      </c>
      <c r="B916" s="98">
        <f>(('Calcul Rn'!W908)*(1-0.05)-14)/20</f>
        <v>0.85081027647112573</v>
      </c>
      <c r="C916" s="11">
        <f>('Calcul ET0'!G914)+B916*('Calcul Es et Ea'!C907-'Calcul Es et Ea'!D907)/2</f>
        <v>27.939609792061088</v>
      </c>
    </row>
    <row r="917" spans="1:3" x14ac:dyDescent="0.45">
      <c r="A917" s="62">
        <v>899</v>
      </c>
      <c r="B917" s="98">
        <f>(('Calcul Rn'!W909)*(1-0.05)-14)/20</f>
        <v>0.43268363917057967</v>
      </c>
      <c r="C917" s="11">
        <f>('Calcul ET0'!G915)+B917*('Calcul Es et Ea'!C908-'Calcul Es et Ea'!D908)/2</f>
        <v>21.065344422602781</v>
      </c>
    </row>
    <row r="918" spans="1:3" x14ac:dyDescent="0.45">
      <c r="A918" s="50">
        <v>900</v>
      </c>
      <c r="B918" s="98">
        <f>(('Calcul Rn'!W910)*(1-0.05)-14)/20</f>
        <v>0.41483851257739096</v>
      </c>
      <c r="C918" s="11">
        <f>('Calcul ET0'!G916)+B918*('Calcul Es et Ea'!C909-'Calcul Es et Ea'!D909)/2</f>
        <v>20.308962892156913</v>
      </c>
    </row>
    <row r="919" spans="1:3" x14ac:dyDescent="0.45">
      <c r="A919" s="50">
        <v>901</v>
      </c>
      <c r="B919" s="98">
        <f>(('Calcul Rn'!W911)*(1-0.05)-14)/20</f>
        <v>0.73920421153442339</v>
      </c>
      <c r="C919" s="11">
        <f>('Calcul ET0'!G917)+B919*('Calcul Es et Ea'!C910-'Calcul Es et Ea'!D910)/2</f>
        <v>23.889954951949779</v>
      </c>
    </row>
    <row r="920" spans="1:3" x14ac:dyDescent="0.45">
      <c r="A920" s="62">
        <v>902</v>
      </c>
      <c r="B920" s="98">
        <f>(('Calcul Rn'!W912)*(1-0.05)-14)/20</f>
        <v>0.70112478374850828</v>
      </c>
      <c r="C920" s="11">
        <f>('Calcul ET0'!G918)+B920*('Calcul Es et Ea'!C911-'Calcul Es et Ea'!D911)/2</f>
        <v>22.895582282915925</v>
      </c>
    </row>
    <row r="921" spans="1:3" x14ac:dyDescent="0.45">
      <c r="A921" s="50">
        <v>903</v>
      </c>
      <c r="B921" s="98">
        <f>(('Calcul Rn'!W913)*(1-0.05)-14)/20</f>
        <v>8.3781057776915441E-2</v>
      </c>
      <c r="C921" s="11">
        <f>('Calcul ET0'!G919)+B921*('Calcul Es et Ea'!C912-'Calcul Es et Ea'!D912)/2</f>
        <v>17.675903219399199</v>
      </c>
    </row>
    <row r="922" spans="1:3" x14ac:dyDescent="0.45">
      <c r="A922" s="50">
        <v>904</v>
      </c>
      <c r="B922" s="98">
        <f>(('Calcul Rn'!W914)*(1-0.05)-14)/20</f>
        <v>0.31631461002632993</v>
      </c>
      <c r="C922" s="11">
        <f>('Calcul ET0'!G920)+B922*('Calcul Es et Ea'!C913-'Calcul Es et Ea'!D913)/2</f>
        <v>16.724375929828167</v>
      </c>
    </row>
    <row r="923" spans="1:3" x14ac:dyDescent="0.45">
      <c r="A923" s="62">
        <v>905</v>
      </c>
      <c r="B923" s="98">
        <f>(('Calcul Rn'!W915)*(1-0.05)-14)/20</f>
        <v>0.29591310838313872</v>
      </c>
      <c r="C923" s="11">
        <f>('Calcul ET0'!G921)+B923*('Calcul Es et Ea'!C914-'Calcul Es et Ea'!D914)/2</f>
        <v>16.424430496124447</v>
      </c>
    </row>
    <row r="924" spans="1:3" x14ac:dyDescent="0.45">
      <c r="A924" s="50">
        <v>906</v>
      </c>
      <c r="B924" s="98">
        <f>(('Calcul Rn'!W916)*(1-0.05)-14)/20</f>
        <v>0.27859834680985002</v>
      </c>
      <c r="C924" s="11">
        <f>('Calcul ET0'!G922)+B924*('Calcul Es et Ea'!C915-'Calcul Es et Ea'!D915)/2</f>
        <v>15.613062375323134</v>
      </c>
    </row>
    <row r="925" spans="1:3" x14ac:dyDescent="0.45">
      <c r="A925" s="50">
        <v>907</v>
      </c>
      <c r="B925" s="98">
        <f>(('Calcul Rn'!W917)*(1-0.05)-14)/20</f>
        <v>0.17907782700419544</v>
      </c>
      <c r="C925" s="11">
        <f>('Calcul ET0'!G923)+B925*('Calcul Es et Ea'!C916-'Calcul Es et Ea'!D916)/2</f>
        <v>15.456291277548134</v>
      </c>
    </row>
    <row r="926" spans="1:3" x14ac:dyDescent="0.45">
      <c r="A926" s="62">
        <v>908</v>
      </c>
      <c r="B926" s="98">
        <f>(('Calcul Rn'!W918)*(1-0.05)-14)/20</f>
        <v>0.21324773203241207</v>
      </c>
      <c r="C926" s="11">
        <f>('Calcul ET0'!G924)+B926*('Calcul Es et Ea'!C917-'Calcul Es et Ea'!D917)/2</f>
        <v>16.628676296338998</v>
      </c>
    </row>
    <row r="927" spans="1:3" x14ac:dyDescent="0.45">
      <c r="A927" s="50">
        <v>909</v>
      </c>
      <c r="B927" s="98">
        <f>(('Calcul Rn'!W919)*(1-0.05)-14)/20</f>
        <v>0.48106743930423407</v>
      </c>
      <c r="C927" s="11">
        <f>('Calcul ET0'!G925)+B927*('Calcul Es et Ea'!C918-'Calcul Es et Ea'!D918)/2</f>
        <v>18.657355160174109</v>
      </c>
    </row>
    <row r="928" spans="1:3" x14ac:dyDescent="0.45">
      <c r="A928" s="50">
        <v>910</v>
      </c>
      <c r="B928" s="98">
        <f>(('Calcul Rn'!W920)*(1-0.05)-14)/20</f>
        <v>0.40170122952426601</v>
      </c>
      <c r="C928" s="11">
        <f>('Calcul ET0'!G926)+B928*('Calcul Es et Ea'!C919-'Calcul Es et Ea'!D919)/2</f>
        <v>17.710473862294993</v>
      </c>
    </row>
    <row r="929" spans="1:3" x14ac:dyDescent="0.45">
      <c r="A929" s="62">
        <v>911</v>
      </c>
      <c r="B929" s="98">
        <f>(('Calcul Rn'!W921)*(1-0.05)-14)/20</f>
        <v>0.49168277853107317</v>
      </c>
      <c r="C929" s="11">
        <f>('Calcul ET0'!G927)+B929*('Calcul Es et Ea'!C920-'Calcul Es et Ea'!D920)/2</f>
        <v>17.40685595201964</v>
      </c>
    </row>
    <row r="930" spans="1:3" x14ac:dyDescent="0.45">
      <c r="A930" s="50">
        <v>912</v>
      </c>
      <c r="B930" s="98">
        <f>(('Calcul Rn'!W922)*(1-0.05)-14)/20</f>
        <v>0.23722462481699935</v>
      </c>
      <c r="C930" s="11">
        <f>('Calcul ET0'!G928)+B930*('Calcul Es et Ea'!C921-'Calcul Es et Ea'!D921)/2</f>
        <v>18.93785106428038</v>
      </c>
    </row>
    <row r="931" spans="1:3" x14ac:dyDescent="0.45">
      <c r="A931" s="50">
        <v>913</v>
      </c>
      <c r="B931" s="98">
        <f>(('Calcul Rn'!W923)*(1-0.05)-14)/20</f>
        <v>0.57874280260993705</v>
      </c>
      <c r="C931" s="11">
        <f>('Calcul ET0'!G929)+B931*('Calcul Es et Ea'!C922-'Calcul Es et Ea'!D922)/2</f>
        <v>23.464236149661847</v>
      </c>
    </row>
    <row r="932" spans="1:3" x14ac:dyDescent="0.45">
      <c r="A932" s="62">
        <v>914</v>
      </c>
      <c r="B932" s="98">
        <f>(('Calcul Rn'!W924)*(1-0.05)-14)/20</f>
        <v>0.35532353471289752</v>
      </c>
      <c r="C932" s="11">
        <f>('Calcul ET0'!G930)+B932*('Calcul Es et Ea'!C923-'Calcul Es et Ea'!D923)/2</f>
        <v>20.954606079381037</v>
      </c>
    </row>
    <row r="933" spans="1:3" x14ac:dyDescent="0.45">
      <c r="A933" s="50">
        <v>915</v>
      </c>
      <c r="B933" s="98">
        <f>(('Calcul Rn'!W925)*(1-0.05)-14)/20</f>
        <v>0.59376208594479751</v>
      </c>
      <c r="C933" s="11">
        <f>('Calcul ET0'!G931)+B933*('Calcul Es et Ea'!C924-'Calcul Es et Ea'!D924)/2</f>
        <v>23.553471205679124</v>
      </c>
    </row>
    <row r="934" spans="1:3" x14ac:dyDescent="0.45">
      <c r="A934" s="50">
        <v>916</v>
      </c>
      <c r="B934" s="98">
        <f>(('Calcul Rn'!W926)*(1-0.05)-14)/20</f>
        <v>0.57191679640112392</v>
      </c>
      <c r="C934" s="11">
        <f>('Calcul ET0'!G932)+B934*('Calcul Es et Ea'!C925-'Calcul Es et Ea'!D925)/2</f>
        <v>23.571909831139632</v>
      </c>
    </row>
    <row r="935" spans="1:3" x14ac:dyDescent="0.45">
      <c r="A935" s="62">
        <v>917</v>
      </c>
      <c r="B935" s="98">
        <f>(('Calcul Rn'!W927)*(1-0.05)-14)/20</f>
        <v>0.43727138420793937</v>
      </c>
      <c r="C935" s="11">
        <f>('Calcul ET0'!G933)+B935*('Calcul Es et Ea'!C926-'Calcul Es et Ea'!D926)/2</f>
        <v>23.765649572362729</v>
      </c>
    </row>
    <row r="936" spans="1:3" x14ac:dyDescent="0.45">
      <c r="A936" s="50">
        <v>918</v>
      </c>
      <c r="B936" s="98">
        <f>(('Calcul Rn'!W928)*(1-0.05)-14)/20</f>
        <v>0.64695765779644498</v>
      </c>
      <c r="C936" s="11">
        <f>('Calcul ET0'!G934)+B936*('Calcul Es et Ea'!C927-'Calcul Es et Ea'!D927)/2</f>
        <v>26.162050637766988</v>
      </c>
    </row>
    <row r="937" spans="1:3" x14ac:dyDescent="0.45">
      <c r="A937" s="50">
        <v>919</v>
      </c>
      <c r="B937" s="98">
        <f>(('Calcul Rn'!W929)*(1-0.05)-14)/20</f>
        <v>0.75834833857239037</v>
      </c>
      <c r="C937" s="11">
        <f>('Calcul ET0'!G935)+B937*('Calcul Es et Ea'!C928-'Calcul Es et Ea'!D928)/2</f>
        <v>28.872220103442135</v>
      </c>
    </row>
    <row r="938" spans="1:3" x14ac:dyDescent="0.45">
      <c r="A938" s="62">
        <v>920</v>
      </c>
      <c r="B938" s="98">
        <f>(('Calcul Rn'!W930)*(1-0.05)-14)/20</f>
        <v>0.34796664634224295</v>
      </c>
      <c r="C938" s="11">
        <f>('Calcul ET0'!G936)+B938*('Calcul Es et Ea'!C929-'Calcul Es et Ea'!D929)/2</f>
        <v>22.56838494983408</v>
      </c>
    </row>
    <row r="939" spans="1:3" x14ac:dyDescent="0.45">
      <c r="A939" s="50">
        <v>921</v>
      </c>
      <c r="B939" s="98">
        <f>(('Calcul Rn'!W931)*(1-0.05)-14)/20</f>
        <v>0.42949896357070488</v>
      </c>
      <c r="C939" s="11">
        <f>('Calcul ET0'!G937)+B939*('Calcul Es et Ea'!C930-'Calcul Es et Ea'!D930)/2</f>
        <v>24.064623284865569</v>
      </c>
    </row>
    <row r="940" spans="1:3" x14ac:dyDescent="0.45">
      <c r="A940" s="50">
        <v>922</v>
      </c>
      <c r="B940" s="98">
        <f>(('Calcul Rn'!W932)*(1-0.05)-14)/20</f>
        <v>0.18306588577087143</v>
      </c>
      <c r="C940" s="11">
        <f>('Calcul ET0'!G938)+B940*('Calcul Es et Ea'!C931-'Calcul Es et Ea'!D931)/2</f>
        <v>19.278028378380824</v>
      </c>
    </row>
    <row r="941" spans="1:3" x14ac:dyDescent="0.45">
      <c r="A941" s="62">
        <v>923</v>
      </c>
      <c r="B941" s="98">
        <f>(('Calcul Rn'!W933)*(1-0.05)-14)/20</f>
        <v>0.23590366831395126</v>
      </c>
      <c r="C941" s="11">
        <f>('Calcul ET0'!G939)+B941*('Calcul Es et Ea'!C932-'Calcul Es et Ea'!D932)/2</f>
        <v>22.551982571682291</v>
      </c>
    </row>
    <row r="942" spans="1:3" x14ac:dyDescent="0.45">
      <c r="A942" s="50">
        <v>924</v>
      </c>
      <c r="B942" s="98">
        <f>(('Calcul Rn'!W934)*(1-0.05)-14)/20</f>
        <v>4.4077422000680676E-2</v>
      </c>
      <c r="C942" s="11">
        <f>('Calcul ET0'!G940)+B942*('Calcul Es et Ea'!C933-'Calcul Es et Ea'!D933)/2</f>
        <v>16.221880374200015</v>
      </c>
    </row>
    <row r="943" spans="1:3" x14ac:dyDescent="0.45">
      <c r="A943" s="50">
        <v>925</v>
      </c>
      <c r="B943" s="98">
        <f>(('Calcul Rn'!W935)*(1-0.05)-14)/20</f>
        <v>0.33535267815071579</v>
      </c>
      <c r="C943" s="11">
        <f>('Calcul ET0'!G941)+B943*('Calcul Es et Ea'!C934-'Calcul Es et Ea'!D934)/2</f>
        <v>17.621581747491859</v>
      </c>
    </row>
    <row r="944" spans="1:3" x14ac:dyDescent="0.45">
      <c r="A944" s="62">
        <v>926</v>
      </c>
      <c r="B944" s="98">
        <f>(('Calcul Rn'!W936)*(1-0.05)-14)/20</f>
        <v>0.25898148110101005</v>
      </c>
      <c r="C944" s="11">
        <f>('Calcul ET0'!G942)+B944*('Calcul Es et Ea'!C935-'Calcul Es et Ea'!D935)/2</f>
        <v>17.970734893764519</v>
      </c>
    </row>
    <row r="945" spans="1:3" x14ac:dyDescent="0.45">
      <c r="A945" s="50">
        <v>927</v>
      </c>
      <c r="B945" s="98">
        <f>(('Calcul Rn'!W937)*(1-0.05)-14)/20</f>
        <v>0.44641553428647407</v>
      </c>
      <c r="C945" s="11">
        <f>('Calcul ET0'!G943)+B945*('Calcul Es et Ea'!C936-'Calcul Es et Ea'!D936)/2</f>
        <v>19.923547112181787</v>
      </c>
    </row>
    <row r="946" spans="1:3" x14ac:dyDescent="0.45">
      <c r="A946" s="50">
        <v>928</v>
      </c>
      <c r="B946" s="98">
        <f>(('Calcul Rn'!W938)*(1-0.05)-14)/20</f>
        <v>0.62628732367573947</v>
      </c>
      <c r="C946" s="11">
        <f>('Calcul ET0'!G944)+B946*('Calcul Es et Ea'!C937-'Calcul Es et Ea'!D937)/2</f>
        <v>22.867714341545273</v>
      </c>
    </row>
    <row r="947" spans="1:3" x14ac:dyDescent="0.45">
      <c r="A947" s="62">
        <v>929</v>
      </c>
      <c r="B947" s="98">
        <f>(('Calcul Rn'!W939)*(1-0.05)-14)/20</f>
        <v>0.56398203081093823</v>
      </c>
      <c r="C947" s="11">
        <f>('Calcul ET0'!G945)+B947*('Calcul Es et Ea'!C938-'Calcul Es et Ea'!D938)/2</f>
        <v>23.454429710095777</v>
      </c>
    </row>
    <row r="948" spans="1:3" x14ac:dyDescent="0.45">
      <c r="A948" s="50">
        <v>930</v>
      </c>
      <c r="B948" s="98">
        <f>(('Calcul Rn'!W940)*(1-0.05)-14)/20</f>
        <v>0.25318775813632738</v>
      </c>
      <c r="C948" s="11">
        <f>('Calcul ET0'!G946)+B948*('Calcul Es et Ea'!C939-'Calcul Es et Ea'!D939)/2</f>
        <v>20.554913353841176</v>
      </c>
    </row>
    <row r="949" spans="1:3" x14ac:dyDescent="0.45">
      <c r="A949" s="50">
        <v>931</v>
      </c>
      <c r="B949" s="98">
        <f>(('Calcul Rn'!W941)*(1-0.05)-14)/20</f>
        <v>0.28273371921999679</v>
      </c>
      <c r="C949" s="11">
        <f>('Calcul ET0'!G947)+B949*('Calcul Es et Ea'!C940-'Calcul Es et Ea'!D940)/2</f>
        <v>20.722989949962425</v>
      </c>
    </row>
    <row r="950" spans="1:3" x14ac:dyDescent="0.45">
      <c r="A950" s="62">
        <v>932</v>
      </c>
      <c r="B950" s="98">
        <f>(('Calcul Rn'!W942)*(1-0.05)-14)/20</f>
        <v>6.5543241456532633E-2</v>
      </c>
      <c r="C950" s="11">
        <f>('Calcul ET0'!G948)+B950*('Calcul Es et Ea'!C941-'Calcul Es et Ea'!D941)/2</f>
        <v>19.013585975712907</v>
      </c>
    </row>
    <row r="951" spans="1:3" x14ac:dyDescent="0.45">
      <c r="A951" s="50">
        <v>933</v>
      </c>
      <c r="B951" s="98">
        <f>(('Calcul Rn'!W943)*(1-0.05)-14)/20</f>
        <v>0.34505759528326846</v>
      </c>
      <c r="C951" s="11">
        <f>('Calcul ET0'!G949)+B951*('Calcul Es et Ea'!C942-'Calcul Es et Ea'!D942)/2</f>
        <v>21.109233311625594</v>
      </c>
    </row>
    <row r="952" spans="1:3" x14ac:dyDescent="0.45">
      <c r="A952" s="50">
        <v>934</v>
      </c>
      <c r="B952" s="98">
        <f>(('Calcul Rn'!W944)*(1-0.05)-14)/20</f>
        <v>0.60305940848702355</v>
      </c>
      <c r="C952" s="11">
        <f>('Calcul ET0'!G950)+B952*('Calcul Es et Ea'!C943-'Calcul Es et Ea'!D943)/2</f>
        <v>25.773529984451045</v>
      </c>
    </row>
    <row r="953" spans="1:3" x14ac:dyDescent="0.45">
      <c r="A953" s="62">
        <v>935</v>
      </c>
      <c r="B953" s="98">
        <f>(('Calcul Rn'!W945)*(1-0.05)-14)/20</f>
        <v>0.18774877750550961</v>
      </c>
      <c r="C953" s="11">
        <f>('Calcul ET0'!G951)+B953*('Calcul Es et Ea'!C944-'Calcul Es et Ea'!D944)/2</f>
        <v>20.042505351019365</v>
      </c>
    </row>
    <row r="954" spans="1:3" x14ac:dyDescent="0.45">
      <c r="A954" s="50">
        <v>936</v>
      </c>
      <c r="B954" s="98">
        <f>(('Calcul Rn'!W946)*(1-0.05)-14)/20</f>
        <v>0.26142781382629054</v>
      </c>
      <c r="C954" s="11">
        <f>('Calcul ET0'!G952)+B954*('Calcul Es et Ea'!C945-'Calcul Es et Ea'!D945)/2</f>
        <v>21.421222805390297</v>
      </c>
    </row>
    <row r="955" spans="1:3" x14ac:dyDescent="0.45">
      <c r="A955" s="50">
        <v>937</v>
      </c>
      <c r="B955" s="98">
        <f>(('Calcul Rn'!W947)*(1-0.05)-14)/20</f>
        <v>0.42446558897524761</v>
      </c>
      <c r="C955" s="11">
        <f>('Calcul ET0'!G953)+B955*('Calcul Es et Ea'!C946-'Calcul Es et Ea'!D946)/2</f>
        <v>23.143567236263653</v>
      </c>
    </row>
    <row r="956" spans="1:3" x14ac:dyDescent="0.45">
      <c r="A956" s="62">
        <v>938</v>
      </c>
      <c r="B956" s="98">
        <f>(('Calcul Rn'!W948)*(1-0.05)-14)/20</f>
        <v>0.57963853732308057</v>
      </c>
      <c r="C956" s="11">
        <f>('Calcul ET0'!G954)+B956*('Calcul Es et Ea'!C947-'Calcul Es et Ea'!D947)/2</f>
        <v>28.605201353166922</v>
      </c>
    </row>
    <row r="957" spans="1:3" x14ac:dyDescent="0.45">
      <c r="A957" s="50">
        <v>939</v>
      </c>
      <c r="B957" s="98">
        <f>(('Calcul Rn'!W949)*(1-0.05)-14)/20</f>
        <v>0.40681659547650495</v>
      </c>
      <c r="C957" s="11">
        <f>('Calcul ET0'!G955)+B957*('Calcul Es et Ea'!C948-'Calcul Es et Ea'!D948)/2</f>
        <v>28.687764217570159</v>
      </c>
    </row>
    <row r="958" spans="1:3" x14ac:dyDescent="0.45">
      <c r="A958" s="50">
        <v>940</v>
      </c>
      <c r="B958" s="98">
        <f>(('Calcul Rn'!W950)*(1-0.05)-14)/20</f>
        <v>0.15279791969674489</v>
      </c>
      <c r="C958" s="11">
        <f>('Calcul ET0'!G956)+B958*('Calcul Es et Ea'!C949-'Calcul Es et Ea'!D949)/2</f>
        <v>21.582049743496746</v>
      </c>
    </row>
    <row r="959" spans="1:3" x14ac:dyDescent="0.45">
      <c r="A959" s="62">
        <v>941</v>
      </c>
      <c r="B959" s="98">
        <f>(('Calcul Rn'!W951)*(1-0.05)-14)/20</f>
        <v>4.3711650290843895E-2</v>
      </c>
      <c r="C959" s="11">
        <f>('Calcul ET0'!G957)+B959*('Calcul Es et Ea'!C950-'Calcul Es et Ea'!D950)/2</f>
        <v>19.760007728286318</v>
      </c>
    </row>
    <row r="960" spans="1:3" x14ac:dyDescent="0.45">
      <c r="A960" s="50">
        <v>942</v>
      </c>
      <c r="B960" s="98">
        <f>(('Calcul Rn'!W952)*(1-0.05)-14)/20</f>
        <v>0.19677996429426586</v>
      </c>
      <c r="C960" s="11">
        <f>('Calcul ET0'!G958)+B960*('Calcul Es et Ea'!C951-'Calcul Es et Ea'!D951)/2</f>
        <v>18.868744885542572</v>
      </c>
    </row>
    <row r="961" spans="1:3" x14ac:dyDescent="0.45">
      <c r="A961" s="50">
        <v>943</v>
      </c>
      <c r="B961" s="98">
        <f>(('Calcul Rn'!W953)*(1-0.05)-14)/20</f>
        <v>0.37797272260196008</v>
      </c>
      <c r="C961" s="11">
        <f>('Calcul ET0'!G959)+B961*('Calcul Es et Ea'!C952-'Calcul Es et Ea'!D952)/2</f>
        <v>20.305845697372423</v>
      </c>
    </row>
    <row r="962" spans="1:3" x14ac:dyDescent="0.45">
      <c r="A962" s="62">
        <v>944</v>
      </c>
      <c r="B962" s="98">
        <f>(('Calcul Rn'!W954)*(1-0.05)-14)/20</f>
        <v>9.6408197685129343E-2</v>
      </c>
      <c r="C962" s="11">
        <f>('Calcul ET0'!G960)+B962*('Calcul Es et Ea'!C953-'Calcul Es et Ea'!D953)/2</f>
        <v>16.107375086191947</v>
      </c>
    </row>
    <row r="963" spans="1:3" x14ac:dyDescent="0.45">
      <c r="A963" s="50">
        <v>945</v>
      </c>
      <c r="B963" s="98">
        <f>(('Calcul Rn'!W955)*(1-0.05)-14)/20</f>
        <v>0.24117084097102398</v>
      </c>
      <c r="C963" s="11">
        <f>('Calcul ET0'!G961)+B963*('Calcul Es et Ea'!C954-'Calcul Es et Ea'!D954)/2</f>
        <v>16.963003791375669</v>
      </c>
    </row>
    <row r="964" spans="1:3" x14ac:dyDescent="0.45">
      <c r="A964" s="50">
        <v>946</v>
      </c>
      <c r="B964" s="98">
        <f>(('Calcul Rn'!W956)*(1-0.05)-14)/20</f>
        <v>0.29434419391860922</v>
      </c>
      <c r="C964" s="11">
        <f>('Calcul ET0'!G962)+B964*('Calcul Es et Ea'!C955-'Calcul Es et Ea'!D955)/2</f>
        <v>17.539806641321388</v>
      </c>
    </row>
    <row r="965" spans="1:3" x14ac:dyDescent="0.45">
      <c r="A965" s="62">
        <v>947</v>
      </c>
      <c r="B965" s="98">
        <f>(('Calcul Rn'!W957)*(1-0.05)-14)/20</f>
        <v>0.32133054630311741</v>
      </c>
      <c r="C965" s="11">
        <f>('Calcul ET0'!G963)+B965*('Calcul Es et Ea'!C956-'Calcul Es et Ea'!D956)/2</f>
        <v>17.323142921410131</v>
      </c>
    </row>
    <row r="966" spans="1:3" x14ac:dyDescent="0.45">
      <c r="A966" s="50">
        <v>948</v>
      </c>
      <c r="B966" s="98">
        <f>(('Calcul Rn'!W958)*(1-0.05)-14)/20</f>
        <v>0.2994563829378043</v>
      </c>
      <c r="C966" s="11">
        <f>('Calcul ET0'!G964)+B966*('Calcul Es et Ea'!C957-'Calcul Es et Ea'!D957)/2</f>
        <v>17.498938249874264</v>
      </c>
    </row>
    <row r="967" spans="1:3" x14ac:dyDescent="0.45">
      <c r="A967" s="50">
        <v>949</v>
      </c>
      <c r="B967" s="98">
        <f>(('Calcul Rn'!W959)*(1-0.05)-14)/20</f>
        <v>0.30865227450842897</v>
      </c>
      <c r="C967" s="11">
        <f>('Calcul ET0'!G965)+B967*('Calcul Es et Ea'!C958-'Calcul Es et Ea'!D958)/2</f>
        <v>18.612389844207168</v>
      </c>
    </row>
    <row r="968" spans="1:3" x14ac:dyDescent="0.45">
      <c r="A968" s="62">
        <v>950</v>
      </c>
      <c r="B968" s="98">
        <f>(('Calcul Rn'!W960)*(1-0.05)-14)/20</f>
        <v>0.34124503784871418</v>
      </c>
      <c r="C968" s="11">
        <f>('Calcul ET0'!G966)+B968*('Calcul Es et Ea'!C959-'Calcul Es et Ea'!D959)/2</f>
        <v>22.597849466157829</v>
      </c>
    </row>
    <row r="969" spans="1:3" x14ac:dyDescent="0.45">
      <c r="A969" s="50">
        <v>951</v>
      </c>
      <c r="B969" s="98">
        <f>(('Calcul Rn'!W961)*(1-0.05)-14)/20</f>
        <v>0.35840480758594778</v>
      </c>
      <c r="C969" s="11">
        <f>('Calcul ET0'!G967)+B969*('Calcul Es et Ea'!C960-'Calcul Es et Ea'!D960)/2</f>
        <v>25.565530593630729</v>
      </c>
    </row>
    <row r="970" spans="1:3" x14ac:dyDescent="0.45">
      <c r="A970" s="50">
        <v>952</v>
      </c>
      <c r="B970" s="98">
        <f>(('Calcul Rn'!W962)*(1-0.05)-14)/20</f>
        <v>0.21116289361817769</v>
      </c>
      <c r="C970" s="11">
        <f>('Calcul ET0'!G968)+B970*('Calcul Es et Ea'!C961-'Calcul Es et Ea'!D961)/2</f>
        <v>21.273728164377797</v>
      </c>
    </row>
    <row r="971" spans="1:3" x14ac:dyDescent="0.45">
      <c r="A971" s="62">
        <v>953</v>
      </c>
      <c r="B971" s="98">
        <f>(('Calcul Rn'!W963)*(1-0.05)-14)/20</f>
        <v>3.9430435902747175E-2</v>
      </c>
      <c r="C971" s="11">
        <f>('Calcul ET0'!G969)+B971*('Calcul Es et Ea'!C962-'Calcul Es et Ea'!D962)/2</f>
        <v>18.155887848145632</v>
      </c>
    </row>
    <row r="972" spans="1:3" x14ac:dyDescent="0.45">
      <c r="A972" s="50">
        <v>954</v>
      </c>
      <c r="B972" s="98">
        <f>(('Calcul Rn'!W964)*(1-0.05)-14)/20</f>
        <v>0.1483340834262897</v>
      </c>
      <c r="C972" s="11">
        <f>('Calcul ET0'!G970)+B972*('Calcul Es et Ea'!C963-'Calcul Es et Ea'!D963)/2</f>
        <v>16.702325111464891</v>
      </c>
    </row>
    <row r="973" spans="1:3" x14ac:dyDescent="0.45">
      <c r="A973" s="50">
        <v>955</v>
      </c>
      <c r="B973" s="98">
        <f>(('Calcul Rn'!W965)*(1-0.05)-14)/20</f>
        <v>0.1099758197000936</v>
      </c>
      <c r="C973" s="11">
        <f>('Calcul ET0'!G971)+B973*('Calcul Es et Ea'!C964-'Calcul Es et Ea'!D964)/2</f>
        <v>17.771446957467692</v>
      </c>
    </row>
    <row r="974" spans="1:3" x14ac:dyDescent="0.45">
      <c r="A974" s="62">
        <v>956</v>
      </c>
      <c r="B974" s="98">
        <f>(('Calcul Rn'!W966)*(1-0.05)-14)/20</f>
        <v>3.5074929889010065E-2</v>
      </c>
      <c r="C974" s="11">
        <f>('Calcul ET0'!G972)+B974*('Calcul Es et Ea'!C965-'Calcul Es et Ea'!D965)/2</f>
        <v>17.596236324286856</v>
      </c>
    </row>
    <row r="975" spans="1:3" x14ac:dyDescent="0.45">
      <c r="A975" s="50">
        <v>957</v>
      </c>
      <c r="B975" s="98">
        <f>(('Calcul Rn'!W967)*(1-0.05)-14)/20</f>
        <v>0.18803252666460041</v>
      </c>
      <c r="C975" s="11">
        <f>('Calcul ET0'!G973)+B975*('Calcul Es et Ea'!C966-'Calcul Es et Ea'!D966)/2</f>
        <v>18.587070089551112</v>
      </c>
    </row>
    <row r="976" spans="1:3" x14ac:dyDescent="0.45">
      <c r="A976" s="50">
        <v>958</v>
      </c>
      <c r="B976" s="98">
        <f>(('Calcul Rn'!W968)*(1-0.05)-14)/20</f>
        <v>0.12574686990567976</v>
      </c>
      <c r="C976" s="11">
        <f>('Calcul ET0'!G974)+B976*('Calcul Es et Ea'!C967-'Calcul Es et Ea'!D967)/2</f>
        <v>22.053772587876075</v>
      </c>
    </row>
    <row r="977" spans="1:3" x14ac:dyDescent="0.45">
      <c r="A977" s="62">
        <v>959</v>
      </c>
      <c r="B977" s="98">
        <f>(('Calcul Rn'!W969)*(1-0.05)-14)/20</f>
        <v>0.11252020158066411</v>
      </c>
      <c r="C977" s="11">
        <f>('Calcul ET0'!G975)+B977*('Calcul Es et Ea'!C968-'Calcul Es et Ea'!D968)/2</f>
        <v>21.127240194615847</v>
      </c>
    </row>
    <row r="978" spans="1:3" x14ac:dyDescent="0.45">
      <c r="A978" s="50">
        <v>960</v>
      </c>
      <c r="B978" s="98">
        <f>(('Calcul Rn'!W970)*(1-0.05)-14)/20</f>
        <v>-4.5294119480159004E-2</v>
      </c>
      <c r="C978" s="11">
        <f>('Calcul ET0'!G976)+B978*('Calcul Es et Ea'!C969-'Calcul Es et Ea'!D969)/2</f>
        <v>17.059275074727445</v>
      </c>
    </row>
    <row r="979" spans="1:3" x14ac:dyDescent="0.45">
      <c r="A979" s="50">
        <v>961</v>
      </c>
      <c r="B979" s="98">
        <f>(('Calcul Rn'!W971)*(1-0.05)-14)/20</f>
        <v>-2.2349339007902636E-2</v>
      </c>
      <c r="C979" s="11">
        <f>('Calcul ET0'!G977)+B979*('Calcul Es et Ea'!C970-'Calcul Es et Ea'!D970)/2</f>
        <v>18.509326752185647</v>
      </c>
    </row>
    <row r="980" spans="1:3" x14ac:dyDescent="0.45">
      <c r="A980" s="62">
        <v>962</v>
      </c>
      <c r="B980" s="98">
        <f>(('Calcul Rn'!W972)*(1-0.05)-14)/20</f>
        <v>-4.4987131900984245E-2</v>
      </c>
      <c r="C980" s="11">
        <f>('Calcul ET0'!G978)+B980*('Calcul Es et Ea'!C971-'Calcul Es et Ea'!D971)/2</f>
        <v>16.668944546466449</v>
      </c>
    </row>
    <row r="981" spans="1:3" x14ac:dyDescent="0.45">
      <c r="A981" s="50">
        <v>963</v>
      </c>
      <c r="B981" s="98">
        <f>(('Calcul Rn'!W973)*(1-0.05)-14)/20</f>
        <v>0.1909077509660902</v>
      </c>
      <c r="C981" s="11">
        <f>('Calcul ET0'!G979)+B981*('Calcul Es et Ea'!C972-'Calcul Es et Ea'!D972)/2</f>
        <v>15.506798781472703</v>
      </c>
    </row>
    <row r="982" spans="1:3" x14ac:dyDescent="0.45">
      <c r="A982" s="50">
        <v>964</v>
      </c>
      <c r="B982" s="98">
        <f>(('Calcul Rn'!W974)*(1-0.05)-14)/20</f>
        <v>0.18409217383583876</v>
      </c>
      <c r="C982" s="11">
        <f>('Calcul ET0'!G980)+B982*('Calcul Es et Ea'!C973-'Calcul Es et Ea'!D973)/2</f>
        <v>17.109681112688719</v>
      </c>
    </row>
    <row r="983" spans="1:3" x14ac:dyDescent="0.45">
      <c r="A983" s="62">
        <v>965</v>
      </c>
      <c r="B983" s="98">
        <f>(('Calcul Rn'!W975)*(1-0.05)-14)/20</f>
        <v>6.8508566602864557E-2</v>
      </c>
      <c r="C983" s="11">
        <f>('Calcul ET0'!G981)+B983*('Calcul Es et Ea'!C974-'Calcul Es et Ea'!D974)/2</f>
        <v>18.44922892899012</v>
      </c>
    </row>
    <row r="984" spans="1:3" x14ac:dyDescent="0.45">
      <c r="A984" s="50">
        <v>966</v>
      </c>
      <c r="B984" s="98">
        <f>(('Calcul Rn'!W976)*(1-0.05)-14)/20</f>
        <v>-3.3747810059089113E-3</v>
      </c>
      <c r="C984" s="11">
        <f>('Calcul ET0'!G982)+B984*('Calcul Es et Ea'!C975-'Calcul Es et Ea'!D975)/2</f>
        <v>14.23500604727278</v>
      </c>
    </row>
    <row r="985" spans="1:3" x14ac:dyDescent="0.45">
      <c r="A985" s="50">
        <v>967</v>
      </c>
      <c r="B985" s="98">
        <f>(('Calcul Rn'!W977)*(1-0.05)-14)/20</f>
        <v>7.040632232721275E-2</v>
      </c>
      <c r="C985" s="11">
        <f>('Calcul ET0'!G983)+B985*('Calcul Es et Ea'!C976-'Calcul Es et Ea'!D976)/2</f>
        <v>12.990259310411632</v>
      </c>
    </row>
    <row r="986" spans="1:3" x14ac:dyDescent="0.45">
      <c r="A986" s="62">
        <v>968</v>
      </c>
      <c r="B986" s="98">
        <f>(('Calcul Rn'!W978)*(1-0.05)-14)/20</f>
        <v>-4.4420979532060922E-2</v>
      </c>
      <c r="C986" s="11">
        <f>('Calcul ET0'!G984)+B986*('Calcul Es et Ea'!C977-'Calcul Es et Ea'!D977)/2</f>
        <v>14.759168407002969</v>
      </c>
    </row>
    <row r="987" spans="1:3" x14ac:dyDescent="0.45">
      <c r="A987" s="50">
        <v>969</v>
      </c>
      <c r="B987" s="98">
        <f>(('Calcul Rn'!W979)*(1-0.05)-14)/20</f>
        <v>-0.1239585550225331</v>
      </c>
      <c r="C987" s="11">
        <f>('Calcul ET0'!G985)+B987*('Calcul Es et Ea'!C978-'Calcul Es et Ea'!D978)/2</f>
        <v>15.853077232592899</v>
      </c>
    </row>
    <row r="988" spans="1:3" x14ac:dyDescent="0.45">
      <c r="A988" s="50">
        <v>970</v>
      </c>
      <c r="B988" s="98">
        <f>(('Calcul Rn'!W980)*(1-0.05)-14)/20</f>
        <v>8.8970960471768563E-3</v>
      </c>
      <c r="C988" s="11">
        <f>('Calcul ET0'!G986)+B988*('Calcul Es et Ea'!C979-'Calcul Es et Ea'!D979)/2</f>
        <v>16.636375225927079</v>
      </c>
    </row>
    <row r="989" spans="1:3" x14ac:dyDescent="0.45">
      <c r="A989" s="62">
        <v>971</v>
      </c>
      <c r="B989" s="98">
        <f>(('Calcul Rn'!W981)*(1-0.05)-14)/20</f>
        <v>-2.3656574147029995E-2</v>
      </c>
      <c r="C989" s="11">
        <f>('Calcul ET0'!G987)+B989*('Calcul Es et Ea'!C980-'Calcul Es et Ea'!D980)/2</f>
        <v>16.389561768207862</v>
      </c>
    </row>
    <row r="990" spans="1:3" x14ac:dyDescent="0.45">
      <c r="A990" s="50">
        <v>972</v>
      </c>
      <c r="B990" s="98">
        <f>(('Calcul Rn'!W982)*(1-0.05)-14)/20</f>
        <v>0.14100802201361234</v>
      </c>
      <c r="C990" s="11">
        <f>('Calcul ET0'!G988)+B990*('Calcul Es et Ea'!C981-'Calcul Es et Ea'!D981)/2</f>
        <v>16.402561045077007</v>
      </c>
    </row>
    <row r="991" spans="1:3" x14ac:dyDescent="0.45">
      <c r="A991" s="50">
        <v>973</v>
      </c>
      <c r="B991" s="98">
        <f>(('Calcul Rn'!W983)*(1-0.05)-14)/20</f>
        <v>0.18270486681448722</v>
      </c>
      <c r="C991" s="11">
        <f>('Calcul ET0'!G989)+B991*('Calcul Es et Ea'!C982-'Calcul Es et Ea'!D982)/2</f>
        <v>18.026771283680119</v>
      </c>
    </row>
    <row r="992" spans="1:3" x14ac:dyDescent="0.45">
      <c r="A992" s="62">
        <v>974</v>
      </c>
      <c r="B992" s="98">
        <f>(('Calcul Rn'!W984)*(1-0.05)-14)/20</f>
        <v>0.15212428175269982</v>
      </c>
      <c r="C992" s="11">
        <f>('Calcul ET0'!G990)+B992*('Calcul Es et Ea'!C983-'Calcul Es et Ea'!D983)/2</f>
        <v>18.620005279769625</v>
      </c>
    </row>
    <row r="993" spans="1:3" x14ac:dyDescent="0.45">
      <c r="A993" s="50">
        <v>975</v>
      </c>
      <c r="B993" s="98">
        <f>(('Calcul Rn'!W985)*(1-0.05)-14)/20</f>
        <v>0.14072805519536721</v>
      </c>
      <c r="C993" s="11">
        <f>('Calcul ET0'!G991)+B993*('Calcul Es et Ea'!C984-'Calcul Es et Ea'!D984)/2</f>
        <v>20.0851285894603</v>
      </c>
    </row>
    <row r="994" spans="1:3" x14ac:dyDescent="0.45">
      <c r="A994" s="50">
        <v>976</v>
      </c>
      <c r="B994" s="98">
        <f>(('Calcul Rn'!W986)*(1-0.05)-14)/20</f>
        <v>0.10204747584672251</v>
      </c>
      <c r="C994" s="11">
        <f>('Calcul ET0'!G992)+B994*('Calcul Es et Ea'!C985-'Calcul Es et Ea'!D985)/2</f>
        <v>21.812677085102113</v>
      </c>
    </row>
    <row r="995" spans="1:3" x14ac:dyDescent="0.45">
      <c r="A995" s="62">
        <v>977</v>
      </c>
      <c r="B995" s="98">
        <f>(('Calcul Rn'!W987)*(1-0.05)-14)/20</f>
        <v>8.5998539490590969E-2</v>
      </c>
      <c r="C995" s="11">
        <f>('Calcul ET0'!G993)+B995*('Calcul Es et Ea'!C986-'Calcul Es et Ea'!D986)/2</f>
        <v>22.742106756591216</v>
      </c>
    </row>
    <row r="996" spans="1:3" x14ac:dyDescent="0.45">
      <c r="A996" s="50">
        <v>978</v>
      </c>
      <c r="B996" s="98">
        <f>(('Calcul Rn'!W988)*(1-0.05)-14)/20</f>
        <v>0.1762823437516296</v>
      </c>
      <c r="C996" s="11">
        <f>('Calcul ET0'!G994)+B996*('Calcul Es et Ea'!C987-'Calcul Es et Ea'!D987)/2</f>
        <v>22.601798812300181</v>
      </c>
    </row>
    <row r="997" spans="1:3" x14ac:dyDescent="0.45">
      <c r="A997" s="50">
        <v>979</v>
      </c>
      <c r="B997" s="98">
        <f>(('Calcul Rn'!W989)*(1-0.05)-14)/20</f>
        <v>0.18891095561806157</v>
      </c>
      <c r="C997" s="11">
        <f>('Calcul ET0'!G995)+B997*('Calcul Es et Ea'!C988-'Calcul Es et Ea'!D988)/2</f>
        <v>22.544491420970566</v>
      </c>
    </row>
    <row r="998" spans="1:3" x14ac:dyDescent="0.45">
      <c r="A998" s="62">
        <v>980</v>
      </c>
      <c r="B998" s="98">
        <f>(('Calcul Rn'!W990)*(1-0.05)-14)/20</f>
        <v>0.12865764871522636</v>
      </c>
      <c r="C998" s="11">
        <f>('Calcul ET0'!G996)+B998*('Calcul Es et Ea'!C989-'Calcul Es et Ea'!D989)/2</f>
        <v>21.747015219549194</v>
      </c>
    </row>
    <row r="999" spans="1:3" x14ac:dyDescent="0.45">
      <c r="A999" s="50">
        <v>981</v>
      </c>
      <c r="B999" s="98">
        <f>(('Calcul Rn'!W991)*(1-0.05)-14)/20</f>
        <v>0.18855247655999693</v>
      </c>
      <c r="C999" s="11">
        <f>('Calcul ET0'!G997)+B999*('Calcul Es et Ea'!C990-'Calcul Es et Ea'!D990)/2</f>
        <v>22.489875010581816</v>
      </c>
    </row>
    <row r="1000" spans="1:3" x14ac:dyDescent="0.45">
      <c r="A1000" s="50">
        <v>982</v>
      </c>
      <c r="B1000" s="98">
        <f>(('Calcul Rn'!W992)*(1-0.05)-14)/20</f>
        <v>0.16407257797904506</v>
      </c>
      <c r="C1000" s="11">
        <f>('Calcul ET0'!G998)+B1000*('Calcul Es et Ea'!C991-'Calcul Es et Ea'!D991)/2</f>
        <v>21.427145899916177</v>
      </c>
    </row>
    <row r="1001" spans="1:3" x14ac:dyDescent="0.45">
      <c r="A1001" s="62">
        <v>983</v>
      </c>
      <c r="B1001" s="98">
        <f>(('Calcul Rn'!W993)*(1-0.05)-14)/20</f>
        <v>-0.11519369234883134</v>
      </c>
      <c r="C1001" s="11">
        <f>('Calcul ET0'!G999)+B1001*('Calcul Es et Ea'!C992-'Calcul Es et Ea'!D992)/2</f>
        <v>17.5061754308799</v>
      </c>
    </row>
    <row r="1002" spans="1:3" x14ac:dyDescent="0.45">
      <c r="A1002" s="50">
        <v>984</v>
      </c>
      <c r="B1002" s="98">
        <f>(('Calcul Rn'!W994)*(1-0.05)-14)/20</f>
        <v>-5.0250940911061727E-2</v>
      </c>
      <c r="C1002" s="11">
        <f>('Calcul ET0'!G1000)+B1002*('Calcul Es et Ea'!C993-'Calcul Es et Ea'!D993)/2</f>
        <v>16.028419827196142</v>
      </c>
    </row>
    <row r="1003" spans="1:3" x14ac:dyDescent="0.45">
      <c r="A1003" s="50">
        <v>985</v>
      </c>
      <c r="B1003" s="98">
        <f>(('Calcul Rn'!W995)*(1-0.05)-14)/20</f>
        <v>-0.14832841557810647</v>
      </c>
      <c r="C1003" s="11">
        <f>('Calcul ET0'!G1001)+B1003*('Calcul Es et Ea'!C994-'Calcul Es et Ea'!D994)/2</f>
        <v>15.424384154837385</v>
      </c>
    </row>
    <row r="1004" spans="1:3" x14ac:dyDescent="0.45">
      <c r="A1004" s="62">
        <v>986</v>
      </c>
      <c r="B1004" s="98">
        <f>(('Calcul Rn'!W996)*(1-0.05)-14)/20</f>
        <v>-0.19886409638519406</v>
      </c>
      <c r="C1004" s="11">
        <f>('Calcul ET0'!G1002)+B1004*('Calcul Es et Ea'!C995-'Calcul Es et Ea'!D995)/2</f>
        <v>11.161044907797326</v>
      </c>
    </row>
    <row r="1005" spans="1:3" x14ac:dyDescent="0.45">
      <c r="A1005" s="50">
        <v>987</v>
      </c>
      <c r="B1005" s="98">
        <f>(('Calcul Rn'!W997)*(1-0.05)-14)/20</f>
        <v>-0.20255149750825643</v>
      </c>
      <c r="C1005" s="11">
        <f>('Calcul ET0'!G1003)+B1005*('Calcul Es et Ea'!C996-'Calcul Es et Ea'!D996)/2</f>
        <v>11.238743401211096</v>
      </c>
    </row>
    <row r="1006" spans="1:3" x14ac:dyDescent="0.45">
      <c r="A1006" s="50">
        <v>988</v>
      </c>
      <c r="B1006" s="98">
        <f>(('Calcul Rn'!W998)*(1-0.05)-14)/20</f>
        <v>-0.17725300595885923</v>
      </c>
      <c r="C1006" s="11">
        <f>('Calcul ET0'!G1004)+B1006*('Calcul Es et Ea'!C997-'Calcul Es et Ea'!D997)/2</f>
        <v>15.1539092260087</v>
      </c>
    </row>
    <row r="1007" spans="1:3" x14ac:dyDescent="0.45">
      <c r="A1007" s="62">
        <v>989</v>
      </c>
      <c r="B1007" s="98">
        <f>(('Calcul Rn'!W999)*(1-0.05)-14)/20</f>
        <v>-0.38111674836415288</v>
      </c>
      <c r="C1007" s="11">
        <f>('Calcul ET0'!G1005)+B1007*('Calcul Es et Ea'!C998-'Calcul Es et Ea'!D998)/2</f>
        <v>14.920375530378386</v>
      </c>
    </row>
    <row r="1008" spans="1:3" x14ac:dyDescent="0.45">
      <c r="A1008" s="50">
        <v>990</v>
      </c>
      <c r="B1008" s="98">
        <f>(('Calcul Rn'!W1000)*(1-0.05)-14)/20</f>
        <v>-0.39049095036777159</v>
      </c>
      <c r="C1008" s="11">
        <f>('Calcul ET0'!G1006)+B1008*('Calcul Es et Ea'!C999-'Calcul Es et Ea'!D999)/2</f>
        <v>14.376360828822394</v>
      </c>
    </row>
    <row r="1009" spans="1:3" x14ac:dyDescent="0.45">
      <c r="A1009" s="50">
        <v>991</v>
      </c>
      <c r="B1009" s="98">
        <f>(('Calcul Rn'!W1001)*(1-0.05)-14)/20</f>
        <v>-0.34788948739576331</v>
      </c>
      <c r="C1009" s="11">
        <f>('Calcul ET0'!G1007)+B1009*('Calcul Es et Ea'!C1000-'Calcul Es et Ea'!D1000)/2</f>
        <v>14.91917708702602</v>
      </c>
    </row>
    <row r="1010" spans="1:3" x14ac:dyDescent="0.45">
      <c r="A1010" s="62">
        <v>992</v>
      </c>
      <c r="B1010" s="98">
        <f>(('Calcul Rn'!W1002)*(1-0.05)-14)/20</f>
        <v>-0.17356014383282839</v>
      </c>
      <c r="C1010" s="11">
        <f>('Calcul ET0'!G1008)+B1010*('Calcul Es et Ea'!C1001-'Calcul Es et Ea'!D1001)/2</f>
        <v>15.074429153502305</v>
      </c>
    </row>
    <row r="1011" spans="1:3" x14ac:dyDescent="0.45">
      <c r="A1011" s="50">
        <v>993</v>
      </c>
      <c r="B1011" s="98">
        <f>(('Calcul Rn'!W1003)*(1-0.05)-14)/20</f>
        <v>-0.25187356989876247</v>
      </c>
      <c r="C1011" s="11">
        <f>('Calcul ET0'!G1009)+B1011*('Calcul Es et Ea'!C1002-'Calcul Es et Ea'!D1002)/2</f>
        <v>11.409162223854487</v>
      </c>
    </row>
    <row r="1012" spans="1:3" x14ac:dyDescent="0.45">
      <c r="A1012" s="50">
        <v>994</v>
      </c>
      <c r="B1012" s="98">
        <f>(('Calcul Rn'!W1004)*(1-0.05)-14)/20</f>
        <v>-2.1108576134456138E-2</v>
      </c>
      <c r="C1012" s="11">
        <f>('Calcul ET0'!G1010)+B1012*('Calcul Es et Ea'!C1003-'Calcul Es et Ea'!D1003)/2</f>
        <v>11.452369533345253</v>
      </c>
    </row>
    <row r="1013" spans="1:3" x14ac:dyDescent="0.45">
      <c r="A1013" s="62">
        <v>995</v>
      </c>
      <c r="B1013" s="98">
        <f>(('Calcul Rn'!W1005)*(1-0.05)-14)/20</f>
        <v>-3.7680698584194691E-2</v>
      </c>
      <c r="C1013" s="11">
        <f>('Calcul ET0'!G1011)+B1013*('Calcul Es et Ea'!C1004-'Calcul Es et Ea'!D1004)/2</f>
        <v>11.734366565126637</v>
      </c>
    </row>
    <row r="1014" spans="1:3" x14ac:dyDescent="0.45">
      <c r="A1014" s="50">
        <v>996</v>
      </c>
      <c r="B1014" s="98">
        <f>(('Calcul Rn'!W1006)*(1-0.05)-14)/20</f>
        <v>-3.971012383724952E-2</v>
      </c>
      <c r="C1014" s="11">
        <f>('Calcul ET0'!G1012)+B1014*('Calcul Es et Ea'!C1005-'Calcul Es et Ea'!D1005)/2</f>
        <v>13.149638228833455</v>
      </c>
    </row>
    <row r="1015" spans="1:3" x14ac:dyDescent="0.45">
      <c r="A1015" s="50">
        <v>997</v>
      </c>
      <c r="B1015" s="98">
        <f>(('Calcul Rn'!W1007)*(1-0.05)-14)/20</f>
        <v>-0.26387736123784766</v>
      </c>
      <c r="C1015" s="11">
        <f>('Calcul ET0'!G1013)+B1015*('Calcul Es et Ea'!C1006-'Calcul Es et Ea'!D1006)/2</f>
        <v>12.750082046188229</v>
      </c>
    </row>
    <row r="1016" spans="1:3" x14ac:dyDescent="0.45">
      <c r="A1016" s="62">
        <v>998</v>
      </c>
      <c r="B1016" s="98">
        <f>(('Calcul Rn'!W1008)*(1-0.05)-14)/20</f>
        <v>-0.19191972617568015</v>
      </c>
      <c r="C1016" s="11">
        <f>('Calcul ET0'!G1014)+B1016*('Calcul Es et Ea'!C1007-'Calcul Es et Ea'!D1007)/2</f>
        <v>8.7798946806253131</v>
      </c>
    </row>
    <row r="1017" spans="1:3" x14ac:dyDescent="0.45">
      <c r="A1017" s="50">
        <v>999</v>
      </c>
      <c r="B1017" s="98">
        <f>(('Calcul Rn'!W1009)*(1-0.05)-14)/20</f>
        <v>-0.15038485778897934</v>
      </c>
      <c r="C1017" s="11">
        <f>('Calcul ET0'!G1015)+B1017*('Calcul Es et Ea'!C1008-'Calcul Es et Ea'!D1008)/2</f>
        <v>6.4941311788809308</v>
      </c>
    </row>
    <row r="1018" spans="1:3" x14ac:dyDescent="0.45">
      <c r="A1018" s="50">
        <v>1000</v>
      </c>
      <c r="B1018" s="98">
        <f>(('Calcul Rn'!W1010)*(1-0.05)-14)/20</f>
        <v>-0.14803645058655332</v>
      </c>
      <c r="C1018" s="11">
        <f>('Calcul ET0'!G1016)+B1018*('Calcul Es et Ea'!C1009-'Calcul Es et Ea'!D1009)/2</f>
        <v>5.4329001331520148</v>
      </c>
    </row>
    <row r="1019" spans="1:3" x14ac:dyDescent="0.45">
      <c r="A1019" s="62">
        <v>1001</v>
      </c>
      <c r="B1019" s="98">
        <f>(('Calcul Rn'!W1011)*(1-0.05)-14)/20</f>
        <v>-7.2814535935436547E-2</v>
      </c>
      <c r="C1019" s="11">
        <f>('Calcul ET0'!G1017)+B1019*('Calcul Es et Ea'!C1010-'Calcul Es et Ea'!D1010)/2</f>
        <v>8.2671867891451658</v>
      </c>
    </row>
    <row r="1020" spans="1:3" x14ac:dyDescent="0.45">
      <c r="A1020" s="50">
        <v>1002</v>
      </c>
      <c r="B1020" s="98">
        <f>(('Calcul Rn'!W1012)*(1-0.05)-14)/20</f>
        <v>-0.13195362210624079</v>
      </c>
      <c r="C1020" s="11">
        <f>('Calcul ET0'!G1018)+B1020*('Calcul Es et Ea'!C1011-'Calcul Es et Ea'!D1011)/2</f>
        <v>12.509143827080555</v>
      </c>
    </row>
    <row r="1021" spans="1:3" x14ac:dyDescent="0.45">
      <c r="A1021" s="50">
        <v>1003</v>
      </c>
      <c r="B1021" s="98">
        <f>(('Calcul Rn'!W1013)*(1-0.05)-14)/20</f>
        <v>-0.29469019846435557</v>
      </c>
      <c r="C1021" s="11">
        <f>('Calcul ET0'!G1019)+B1021*('Calcul Es et Ea'!C1012-'Calcul Es et Ea'!D1012)/2</f>
        <v>13.510580408944586</v>
      </c>
    </row>
    <row r="1022" spans="1:3" x14ac:dyDescent="0.45">
      <c r="A1022" s="62">
        <v>1004</v>
      </c>
      <c r="B1022" s="98">
        <f>(('Calcul Rn'!W1014)*(1-0.05)-14)/20</f>
        <v>-0.35777552717919198</v>
      </c>
      <c r="C1022" s="11">
        <f>('Calcul ET0'!G1020)+B1022*('Calcul Es et Ea'!C1013-'Calcul Es et Ea'!D1013)/2</f>
        <v>9.0405878742944576</v>
      </c>
    </row>
    <row r="1023" spans="1:3" x14ac:dyDescent="0.45">
      <c r="A1023" s="50">
        <v>1005</v>
      </c>
      <c r="B1023" s="98">
        <f>(('Calcul Rn'!W1015)*(1-0.05)-14)/20</f>
        <v>-0.25879224414023072</v>
      </c>
      <c r="C1023" s="11">
        <f>('Calcul ET0'!G1021)+B1023*('Calcul Es et Ea'!C1014-'Calcul Es et Ea'!D1014)/2</f>
        <v>10.115973570242812</v>
      </c>
    </row>
    <row r="1024" spans="1:3" x14ac:dyDescent="0.45">
      <c r="A1024" s="50">
        <v>1006</v>
      </c>
      <c r="B1024" s="98">
        <f>(('Calcul Rn'!W1016)*(1-0.05)-14)/20</f>
        <v>-0.48454024940079954</v>
      </c>
      <c r="C1024" s="11">
        <f>('Calcul ET0'!G1022)+B1024*('Calcul Es et Ea'!C1015-'Calcul Es et Ea'!D1015)/2</f>
        <v>11.904377715659283</v>
      </c>
    </row>
    <row r="1025" spans="1:3" x14ac:dyDescent="0.45">
      <c r="A1025" s="62">
        <v>1007</v>
      </c>
      <c r="B1025" s="98">
        <f>(('Calcul Rn'!W1017)*(1-0.05)-14)/20</f>
        <v>-0.39016343944640364</v>
      </c>
      <c r="C1025" s="11">
        <f>('Calcul ET0'!G1023)+B1025*('Calcul Es et Ea'!C1016-'Calcul Es et Ea'!D1016)/2</f>
        <v>9.8887209230776865</v>
      </c>
    </row>
    <row r="1026" spans="1:3" x14ac:dyDescent="0.45">
      <c r="A1026" s="50">
        <v>1008</v>
      </c>
      <c r="B1026" s="98">
        <f>(('Calcul Rn'!W1018)*(1-0.05)-14)/20</f>
        <v>-0.40674369435705887</v>
      </c>
      <c r="C1026" s="11">
        <f>('Calcul ET0'!G1024)+B1026*('Calcul Es et Ea'!C1017-'Calcul Es et Ea'!D1017)/2</f>
        <v>11.70877793742754</v>
      </c>
    </row>
    <row r="1027" spans="1:3" x14ac:dyDescent="0.45">
      <c r="A1027" s="50">
        <v>1009</v>
      </c>
      <c r="B1027" s="98">
        <f>(('Calcul Rn'!W1019)*(1-0.05)-14)/20</f>
        <v>-0.23960677030909841</v>
      </c>
      <c r="C1027" s="11">
        <f>('Calcul ET0'!G1025)+B1027*('Calcul Es et Ea'!C1018-'Calcul Es et Ea'!D1018)/2</f>
        <v>10.437295788529276</v>
      </c>
    </row>
    <row r="1028" spans="1:3" x14ac:dyDescent="0.45">
      <c r="A1028" s="62">
        <v>1010</v>
      </c>
      <c r="B1028" s="98">
        <f>(('Calcul Rn'!W1020)*(1-0.05)-14)/20</f>
        <v>-0.24896054767579806</v>
      </c>
      <c r="C1028" s="11">
        <f>('Calcul ET0'!G1026)+B1028*('Calcul Es et Ea'!C1019-'Calcul Es et Ea'!D1019)/2</f>
        <v>10.12786574005556</v>
      </c>
    </row>
    <row r="1029" spans="1:3" x14ac:dyDescent="0.45">
      <c r="A1029" s="50">
        <v>1011</v>
      </c>
      <c r="B1029" s="98">
        <f>(('Calcul Rn'!W1021)*(1-0.05)-14)/20</f>
        <v>-0.32624331832665854</v>
      </c>
      <c r="C1029" s="11">
        <f>('Calcul ET0'!G1027)+B1029*('Calcul Es et Ea'!C1020-'Calcul Es et Ea'!D1020)/2</f>
        <v>11.630334447967213</v>
      </c>
    </row>
    <row r="1030" spans="1:3" x14ac:dyDescent="0.45">
      <c r="A1030" s="50">
        <v>1012</v>
      </c>
      <c r="B1030" s="98">
        <f>(('Calcul Rn'!W1022)*(1-0.05)-14)/20</f>
        <v>-0.27391877463976294</v>
      </c>
      <c r="C1030" s="11">
        <f>('Calcul ET0'!G1028)+B1030*('Calcul Es et Ea'!C1021-'Calcul Es et Ea'!D1021)/2</f>
        <v>12.865137244088693</v>
      </c>
    </row>
    <row r="1031" spans="1:3" x14ac:dyDescent="0.45">
      <c r="A1031" s="62">
        <v>1013</v>
      </c>
      <c r="B1031" s="98">
        <f>(('Calcul Rn'!W1023)*(1-0.05)-14)/20</f>
        <v>-0.40415227203929549</v>
      </c>
      <c r="C1031" s="11">
        <f>('Calcul ET0'!G1029)+B1031*('Calcul Es et Ea'!C1022-'Calcul Es et Ea'!D1022)/2</f>
        <v>14.814750439520127</v>
      </c>
    </row>
    <row r="1032" spans="1:3" x14ac:dyDescent="0.45">
      <c r="A1032" s="50">
        <v>1014</v>
      </c>
      <c r="B1032" s="98">
        <f>(('Calcul Rn'!W1024)*(1-0.05)-14)/20</f>
        <v>-0.36183750303902906</v>
      </c>
      <c r="C1032" s="11">
        <f>('Calcul ET0'!G1030)+B1032*('Calcul Es et Ea'!C1023-'Calcul Es et Ea'!D1023)/2</f>
        <v>11.033508363364394</v>
      </c>
    </row>
    <row r="1033" spans="1:3" x14ac:dyDescent="0.45">
      <c r="A1033" s="50">
        <v>1015</v>
      </c>
      <c r="B1033" s="98">
        <f>(('Calcul Rn'!W1025)*(1-0.05)-14)/20</f>
        <v>-0.4262667426815801</v>
      </c>
      <c r="C1033" s="11">
        <f>('Calcul ET0'!G1031)+B1033*('Calcul Es et Ea'!C1024-'Calcul Es et Ea'!D1024)/2</f>
        <v>10.915360517156529</v>
      </c>
    </row>
    <row r="1034" spans="1:3" x14ac:dyDescent="0.45">
      <c r="A1034" s="62">
        <v>1016</v>
      </c>
      <c r="B1034" s="98">
        <f>(('Calcul Rn'!W1026)*(1-0.05)-14)/20</f>
        <v>-0.52377890872132293</v>
      </c>
      <c r="C1034" s="11">
        <f>('Calcul ET0'!G1032)+B1034*('Calcul Es et Ea'!C1025-'Calcul Es et Ea'!D1025)/2</f>
        <v>12.283360964600703</v>
      </c>
    </row>
    <row r="1035" spans="1:3" x14ac:dyDescent="0.45">
      <c r="A1035" s="50">
        <v>1017</v>
      </c>
      <c r="B1035" s="98">
        <f>(('Calcul Rn'!W1027)*(1-0.05)-14)/20</f>
        <v>-0.52663642424177726</v>
      </c>
      <c r="C1035" s="11">
        <f>('Calcul ET0'!G1033)+B1035*('Calcul Es et Ea'!C1026-'Calcul Es et Ea'!D1026)/2</f>
        <v>11.631086042220684</v>
      </c>
    </row>
    <row r="1036" spans="1:3" x14ac:dyDescent="0.45">
      <c r="A1036" s="50">
        <v>1018</v>
      </c>
      <c r="B1036" s="98">
        <f>(('Calcul Rn'!W1028)*(1-0.05)-14)/20</f>
        <v>-0.57531307856939706</v>
      </c>
      <c r="C1036" s="11">
        <f>('Calcul ET0'!G1034)+B1036*('Calcul Es et Ea'!C1027-'Calcul Es et Ea'!D1027)/2</f>
        <v>9.9615160995259444</v>
      </c>
    </row>
    <row r="1037" spans="1:3" x14ac:dyDescent="0.45">
      <c r="A1037" s="62">
        <v>1019</v>
      </c>
      <c r="B1037" s="98">
        <f>(('Calcul Rn'!W1029)*(1-0.05)-14)/20</f>
        <v>-0.38726524315397548</v>
      </c>
      <c r="C1037" s="11">
        <f>('Calcul ET0'!G1035)+B1037*('Calcul Es et Ea'!C1028-'Calcul Es et Ea'!D1028)/2</f>
        <v>11.447208189539287</v>
      </c>
    </row>
    <row r="1038" spans="1:3" x14ac:dyDescent="0.45">
      <c r="A1038" s="50">
        <v>1020</v>
      </c>
      <c r="B1038" s="98">
        <f>(('Calcul Rn'!W1030)*(1-0.05)-14)/20</f>
        <v>-0.39078222894553111</v>
      </c>
      <c r="C1038" s="11">
        <f>('Calcul ET0'!G1036)+B1038*('Calcul Es et Ea'!C1029-'Calcul Es et Ea'!D1029)/2</f>
        <v>10.728794066312751</v>
      </c>
    </row>
    <row r="1039" spans="1:3" x14ac:dyDescent="0.45">
      <c r="A1039" s="50">
        <v>1021</v>
      </c>
      <c r="B1039" s="98">
        <f>(('Calcul Rn'!W1031)*(1-0.05)-14)/20</f>
        <v>-0.32933710389733056</v>
      </c>
      <c r="C1039" s="11">
        <f>('Calcul ET0'!G1037)+B1039*('Calcul Es et Ea'!C1030-'Calcul Es et Ea'!D1030)/2</f>
        <v>11.050037039634841</v>
      </c>
    </row>
    <row r="1040" spans="1:3" x14ac:dyDescent="0.45">
      <c r="A1040" s="62">
        <v>1022</v>
      </c>
      <c r="B1040" s="98">
        <f>(('Calcul Rn'!W1032)*(1-0.05)-14)/20</f>
        <v>-0.40913583182253566</v>
      </c>
      <c r="C1040" s="11">
        <f>('Calcul ET0'!G1038)+B1040*('Calcul Es et Ea'!C1031-'Calcul Es et Ea'!D1031)/2</f>
        <v>13.562004048520103</v>
      </c>
    </row>
    <row r="1041" spans="1:3" x14ac:dyDescent="0.45">
      <c r="A1041" s="50">
        <v>1023</v>
      </c>
      <c r="B1041" s="98">
        <f>(('Calcul Rn'!W1033)*(1-0.05)-14)/20</f>
        <v>-0.39104425798842951</v>
      </c>
      <c r="C1041" s="11">
        <f>('Calcul ET0'!G1039)+B1041*('Calcul Es et Ea'!C1032-'Calcul Es et Ea'!D1032)/2</f>
        <v>12.038182665984841</v>
      </c>
    </row>
    <row r="1042" spans="1:3" x14ac:dyDescent="0.45">
      <c r="A1042" s="50">
        <v>1024</v>
      </c>
      <c r="B1042" s="98">
        <f>(('Calcul Rn'!W1034)*(1-0.05)-14)/20</f>
        <v>-0.39965746941541397</v>
      </c>
      <c r="C1042" s="11">
        <f>('Calcul ET0'!G1040)+B1042*('Calcul Es et Ea'!C1033-'Calcul Es et Ea'!D1033)/2</f>
        <v>9.8469459054884165</v>
      </c>
    </row>
    <row r="1043" spans="1:3" x14ac:dyDescent="0.45">
      <c r="A1043" s="62">
        <v>1025</v>
      </c>
      <c r="B1043" s="98">
        <f>(('Calcul Rn'!W1035)*(1-0.05)-14)/20</f>
        <v>-0.37742488290356102</v>
      </c>
      <c r="C1043" s="11">
        <f>('Calcul ET0'!G1041)+B1043*('Calcul Es et Ea'!C1034-'Calcul Es et Ea'!D1034)/2</f>
        <v>8.8194682611835926</v>
      </c>
    </row>
    <row r="1044" spans="1:3" x14ac:dyDescent="0.45">
      <c r="A1044" s="50">
        <v>1026</v>
      </c>
      <c r="B1044" s="98">
        <f>(('Calcul Rn'!W1036)*(1-0.05)-14)/20</f>
        <v>-0.4480209701890262</v>
      </c>
      <c r="C1044" s="11">
        <f>('Calcul ET0'!G1042)+B1044*('Calcul Es et Ea'!C1035-'Calcul Es et Ea'!D1035)/2</f>
        <v>11.199673990157878</v>
      </c>
    </row>
    <row r="1045" spans="1:3" x14ac:dyDescent="0.45">
      <c r="A1045" s="50">
        <v>1027</v>
      </c>
      <c r="B1045" s="98">
        <f>(('Calcul Rn'!W1037)*(1-0.05)-14)/20</f>
        <v>-0.40386580677886685</v>
      </c>
      <c r="C1045" s="11">
        <f>('Calcul ET0'!G1043)+B1045*('Calcul Es et Ea'!C1036-'Calcul Es et Ea'!D1036)/2</f>
        <v>10.507827073195266</v>
      </c>
    </row>
    <row r="1046" spans="1:3" x14ac:dyDescent="0.45">
      <c r="A1046" s="62">
        <v>1028</v>
      </c>
      <c r="B1046" s="98">
        <f>(('Calcul Rn'!W1038)*(1-0.05)-14)/20</f>
        <v>-0.39245900164099884</v>
      </c>
      <c r="C1046" s="11">
        <f>('Calcul ET0'!G1044)+B1046*('Calcul Es et Ea'!C1037-'Calcul Es et Ea'!D1037)/2</f>
        <v>8.1520501104279539</v>
      </c>
    </row>
    <row r="1047" spans="1:3" x14ac:dyDescent="0.45">
      <c r="A1047" s="50">
        <v>1029</v>
      </c>
      <c r="B1047" s="98">
        <f>(('Calcul Rn'!W1039)*(1-0.05)-14)/20</f>
        <v>-0.36219156293519339</v>
      </c>
      <c r="C1047" s="11">
        <f>('Calcul ET0'!G1045)+B1047*('Calcul Es et Ea'!C1038-'Calcul Es et Ea'!D1038)/2</f>
        <v>7.5170681220460613</v>
      </c>
    </row>
    <row r="1048" spans="1:3" x14ac:dyDescent="0.45">
      <c r="A1048" s="50">
        <v>1030</v>
      </c>
      <c r="B1048" s="98">
        <f>(('Calcul Rn'!W1040)*(1-0.05)-14)/20</f>
        <v>-0.34015736303252841</v>
      </c>
      <c r="C1048" s="11">
        <f>('Calcul ET0'!G1046)+B1048*('Calcul Es et Ea'!C1039-'Calcul Es et Ea'!D1039)/2</f>
        <v>7.7822655434962478</v>
      </c>
    </row>
    <row r="1049" spans="1:3" x14ac:dyDescent="0.45">
      <c r="A1049" s="62">
        <v>1031</v>
      </c>
      <c r="B1049" s="98">
        <f>(('Calcul Rn'!W1041)*(1-0.05)-14)/20</f>
        <v>-0.4075760346538127</v>
      </c>
      <c r="C1049" s="11">
        <f>('Calcul ET0'!G1047)+B1049*('Calcul Es et Ea'!C1040-'Calcul Es et Ea'!D1040)/2</f>
        <v>9.7015968226606333</v>
      </c>
    </row>
    <row r="1050" spans="1:3" x14ac:dyDescent="0.45">
      <c r="A1050" s="50">
        <v>1032</v>
      </c>
      <c r="B1050" s="98">
        <f>(('Calcul Rn'!W1042)*(1-0.05)-14)/20</f>
        <v>-0.37594279176338846</v>
      </c>
      <c r="C1050" s="11">
        <f>('Calcul ET0'!G1048)+B1050*('Calcul Es et Ea'!C1041-'Calcul Es et Ea'!D1041)/2</f>
        <v>8.4051971499926186</v>
      </c>
    </row>
    <row r="1051" spans="1:3" x14ac:dyDescent="0.45">
      <c r="A1051" s="50">
        <v>1033</v>
      </c>
      <c r="B1051" s="98">
        <f>(('Calcul Rn'!W1043)*(1-0.05)-14)/20</f>
        <v>-0.4206090882577726</v>
      </c>
      <c r="C1051" s="11">
        <f>('Calcul ET0'!G1049)+B1051*('Calcul Es et Ea'!C1042-'Calcul Es et Ea'!D1042)/2</f>
        <v>8.860779079545372</v>
      </c>
    </row>
    <row r="1052" spans="1:3" x14ac:dyDescent="0.45">
      <c r="A1052" s="62">
        <v>1034</v>
      </c>
      <c r="B1052" s="98">
        <f>(('Calcul Rn'!W1044)*(1-0.05)-14)/20</f>
        <v>-0.51217515505967492</v>
      </c>
      <c r="C1052" s="11">
        <f>('Calcul ET0'!G1050)+B1052*('Calcul Es et Ea'!C1043-'Calcul Es et Ea'!D1043)/2</f>
        <v>7.051546228789122</v>
      </c>
    </row>
    <row r="1053" spans="1:3" x14ac:dyDescent="0.45">
      <c r="A1053" s="50">
        <v>1035</v>
      </c>
      <c r="B1053" s="98">
        <f>(('Calcul Rn'!W1045)*(1-0.05)-14)/20</f>
        <v>-0.46344672678779125</v>
      </c>
      <c r="C1053" s="11">
        <f>('Calcul ET0'!G1051)+B1053*('Calcul Es et Ea'!C1044-'Calcul Es et Ea'!D1044)/2</f>
        <v>7.3906772616372587</v>
      </c>
    </row>
    <row r="1054" spans="1:3" x14ac:dyDescent="0.45">
      <c r="A1054" s="50">
        <v>1036</v>
      </c>
      <c r="B1054" s="98">
        <f>(('Calcul Rn'!W1046)*(1-0.05)-14)/20</f>
        <v>-0.50073771252985433</v>
      </c>
      <c r="C1054" s="11">
        <f>('Calcul ET0'!G1052)+B1054*('Calcul Es et Ea'!C1045-'Calcul Es et Ea'!D1045)/2</f>
        <v>6.8891548496140622</v>
      </c>
    </row>
    <row r="1055" spans="1:3" x14ac:dyDescent="0.45">
      <c r="A1055" s="62">
        <v>1037</v>
      </c>
      <c r="B1055" s="98">
        <f>(('Calcul Rn'!W1047)*(1-0.05)-14)/20</f>
        <v>-0.44104298675245729</v>
      </c>
      <c r="C1055" s="11">
        <f>('Calcul ET0'!G1053)+B1055*('Calcul Es et Ea'!C1046-'Calcul Es et Ea'!D1046)/2</f>
        <v>9.8079500946235196</v>
      </c>
    </row>
    <row r="1056" spans="1:3" x14ac:dyDescent="0.45">
      <c r="A1056" s="50">
        <v>1038</v>
      </c>
      <c r="B1056" s="98">
        <f>(('Calcul Rn'!W1048)*(1-0.05)-14)/20</f>
        <v>-0.49094034163701483</v>
      </c>
      <c r="C1056" s="11">
        <f>('Calcul ET0'!G1054)+B1056*('Calcul Es et Ea'!C1047-'Calcul Es et Ea'!D1047)/2</f>
        <v>9.7039612893614748</v>
      </c>
    </row>
    <row r="1057" spans="1:3" x14ac:dyDescent="0.45">
      <c r="A1057" s="50">
        <v>1039</v>
      </c>
      <c r="B1057" s="98">
        <f>(('Calcul Rn'!W1049)*(1-0.05)-14)/20</f>
        <v>-0.43449687225459577</v>
      </c>
      <c r="C1057" s="11">
        <f>('Calcul ET0'!G1055)+B1057*('Calcul Es et Ea'!C1048-'Calcul Es et Ea'!D1048)/2</f>
        <v>6.7511041994185081</v>
      </c>
    </row>
    <row r="1058" spans="1:3" x14ac:dyDescent="0.45">
      <c r="A1058" s="62">
        <v>1040</v>
      </c>
      <c r="B1058" s="98">
        <f>(('Calcul Rn'!W1050)*(1-0.05)-14)/20</f>
        <v>-0.42840989255541218</v>
      </c>
      <c r="C1058" s="11">
        <f>('Calcul ET0'!G1056)+B1058*('Calcul Es et Ea'!C1049-'Calcul Es et Ea'!D1049)/2</f>
        <v>5.6189474375903963</v>
      </c>
    </row>
    <row r="1059" spans="1:3" x14ac:dyDescent="0.45">
      <c r="A1059" s="50">
        <v>1041</v>
      </c>
      <c r="B1059" s="98">
        <f>(('Calcul Rn'!W1051)*(1-0.05)-14)/20</f>
        <v>-0.48140886759663265</v>
      </c>
      <c r="C1059" s="11">
        <f>('Calcul ET0'!G1057)+B1059*('Calcul Es et Ea'!C1050-'Calcul Es et Ea'!D1050)/2</f>
        <v>11.185980624278551</v>
      </c>
    </row>
    <row r="1060" spans="1:3" x14ac:dyDescent="0.45">
      <c r="A1060" s="50">
        <v>1042</v>
      </c>
      <c r="B1060" s="98">
        <f>(('Calcul Rn'!W1052)*(1-0.05)-14)/20</f>
        <v>-0.48681753024674884</v>
      </c>
      <c r="C1060" s="11">
        <f>('Calcul ET0'!G1058)+B1060*('Calcul Es et Ea'!C1051-'Calcul Es et Ea'!D1051)/2</f>
        <v>7.9623106976433444</v>
      </c>
    </row>
    <row r="1061" spans="1:3" x14ac:dyDescent="0.45">
      <c r="A1061" s="62">
        <v>1043</v>
      </c>
      <c r="B1061" s="98">
        <f>(('Calcul Rn'!W1053)*(1-0.05)-14)/20</f>
        <v>-0.49085830318335522</v>
      </c>
      <c r="C1061" s="11">
        <f>('Calcul ET0'!G1059)+B1061*('Calcul Es et Ea'!C1052-'Calcul Es et Ea'!D1052)/2</f>
        <v>9.1663257468704931</v>
      </c>
    </row>
    <row r="1062" spans="1:3" x14ac:dyDescent="0.45">
      <c r="A1062" s="50">
        <v>1044</v>
      </c>
      <c r="B1062" s="98">
        <f>(('Calcul Rn'!W1054)*(1-0.05)-14)/20</f>
        <v>-0.56719445668155155</v>
      </c>
      <c r="C1062" s="11">
        <f>('Calcul ET0'!G1060)+B1062*('Calcul Es et Ea'!C1053-'Calcul Es et Ea'!D1053)/2</f>
        <v>11.852331614740407</v>
      </c>
    </row>
    <row r="1063" spans="1:3" x14ac:dyDescent="0.45">
      <c r="A1063" s="50">
        <v>1045</v>
      </c>
      <c r="B1063" s="98">
        <f>(('Calcul Rn'!W1055)*(1-0.05)-14)/20</f>
        <v>-0.48073624803944648</v>
      </c>
      <c r="C1063" s="11">
        <f>('Calcul ET0'!G1061)+B1063*('Calcul Es et Ea'!C1054-'Calcul Es et Ea'!D1054)/2</f>
        <v>6.2052171464790753</v>
      </c>
    </row>
    <row r="1064" spans="1:3" x14ac:dyDescent="0.45">
      <c r="A1064" s="62">
        <v>1046</v>
      </c>
      <c r="B1064" s="98">
        <f>(('Calcul Rn'!W1056)*(1-0.05)-14)/20</f>
        <v>-0.50064781518287993</v>
      </c>
      <c r="C1064" s="11">
        <f>('Calcul ET0'!G1062)+B1064*('Calcul Es et Ea'!C1055-'Calcul Es et Ea'!D1055)/2</f>
        <v>6.2716994638428201</v>
      </c>
    </row>
    <row r="1065" spans="1:3" x14ac:dyDescent="0.45">
      <c r="A1065" s="50">
        <v>1047</v>
      </c>
      <c r="B1065" s="98">
        <f>(('Calcul Rn'!W1057)*(1-0.05)-14)/20</f>
        <v>-0.4915036501220037</v>
      </c>
      <c r="C1065" s="11">
        <f>('Calcul ET0'!G1063)+B1065*('Calcul Es et Ea'!C1056-'Calcul Es et Ea'!D1056)/2</f>
        <v>9.0629203891092249</v>
      </c>
    </row>
    <row r="1066" spans="1:3" x14ac:dyDescent="0.45">
      <c r="A1066" s="50">
        <v>1048</v>
      </c>
      <c r="B1066" s="98">
        <f>(('Calcul Rn'!W1058)*(1-0.05)-14)/20</f>
        <v>-0.45354660522288526</v>
      </c>
      <c r="C1066" s="11">
        <f>('Calcul ET0'!G1064)+B1066*('Calcul Es et Ea'!C1057-'Calcul Es et Ea'!D1057)/2</f>
        <v>7.7542848417496524</v>
      </c>
    </row>
    <row r="1067" spans="1:3" x14ac:dyDescent="0.45">
      <c r="A1067" s="62">
        <v>1049</v>
      </c>
      <c r="B1067" s="98">
        <f>(('Calcul Rn'!W1059)*(1-0.05)-14)/20</f>
        <v>-0.51329726908919548</v>
      </c>
      <c r="C1067" s="11">
        <f>('Calcul ET0'!G1065)+B1067*('Calcul Es et Ea'!C1058-'Calcul Es et Ea'!D1058)/2</f>
        <v>8.4998000842031622</v>
      </c>
    </row>
    <row r="1068" spans="1:3" x14ac:dyDescent="0.45">
      <c r="A1068" s="50">
        <v>1050</v>
      </c>
      <c r="B1068" s="98">
        <f>(('Calcul Rn'!W1060)*(1-0.05)-14)/20</f>
        <v>-0.50919506367529832</v>
      </c>
      <c r="C1068" s="11">
        <f>('Calcul ET0'!G1066)+B1068*('Calcul Es et Ea'!C1059-'Calcul Es et Ea'!D1059)/2</f>
        <v>5.7149018994250875</v>
      </c>
    </row>
    <row r="1069" spans="1:3" x14ac:dyDescent="0.45">
      <c r="A1069" s="50">
        <v>1051</v>
      </c>
      <c r="B1069" s="98">
        <f>(('Calcul Rn'!W1061)*(1-0.05)-14)/20</f>
        <v>-0.49148258158212388</v>
      </c>
      <c r="C1069" s="11">
        <f>('Calcul ET0'!G1067)+B1069*('Calcul Es et Ea'!C1060-'Calcul Es et Ea'!D1060)/2</f>
        <v>5.8972133391925299</v>
      </c>
    </row>
    <row r="1070" spans="1:3" x14ac:dyDescent="0.45">
      <c r="A1070" s="62">
        <v>1052</v>
      </c>
      <c r="B1070" s="98">
        <f>(('Calcul Rn'!W1062)*(1-0.05)-14)/20</f>
        <v>-0.48043400808279885</v>
      </c>
      <c r="C1070" s="11">
        <f>('Calcul ET0'!G1068)+B1070*('Calcul Es et Ea'!C1061-'Calcul Es et Ea'!D1061)/2</f>
        <v>6.2173196182921018</v>
      </c>
    </row>
    <row r="1071" spans="1:3" x14ac:dyDescent="0.45">
      <c r="A1071" s="50">
        <v>1053</v>
      </c>
      <c r="B1071" s="98">
        <f>(('Calcul Rn'!W1063)*(1-0.05)-14)/20</f>
        <v>-0.49082051005701005</v>
      </c>
      <c r="C1071" s="11">
        <f>('Calcul ET0'!G1069)+B1071*('Calcul Es et Ea'!C1062-'Calcul Es et Ea'!D1062)/2</f>
        <v>9.1770212323985856</v>
      </c>
    </row>
    <row r="1072" spans="1:3" x14ac:dyDescent="0.45">
      <c r="A1072" s="50">
        <v>1054</v>
      </c>
      <c r="B1072" s="98">
        <f>(('Calcul Rn'!W1064)*(1-0.05)-14)/20</f>
        <v>-0.50905991273334705</v>
      </c>
      <c r="C1072" s="11">
        <f>('Calcul ET0'!G1070)+B1072*('Calcul Es et Ea'!C1063-'Calcul Es et Ea'!D1063)/2</f>
        <v>6.0964958750116693</v>
      </c>
    </row>
    <row r="1073" spans="1:3" x14ac:dyDescent="0.45">
      <c r="A1073" s="62">
        <v>1055</v>
      </c>
      <c r="B1073" s="98">
        <f>(('Calcul Rn'!W1065)*(1-0.05)-14)/20</f>
        <v>-0.49572774728860819</v>
      </c>
      <c r="C1073" s="11">
        <f>('Calcul ET0'!G1071)+B1073*('Calcul Es et Ea'!C1064-'Calcul Es et Ea'!D1064)/2</f>
        <v>5.4748659947089005</v>
      </c>
    </row>
    <row r="1074" spans="1:3" x14ac:dyDescent="0.45">
      <c r="A1074" s="50">
        <v>1056</v>
      </c>
      <c r="B1074" s="98">
        <f>(('Calcul Rn'!W1066)*(1-0.05)-14)/20</f>
        <v>-0.42780058227537265</v>
      </c>
      <c r="C1074" s="11">
        <f>('Calcul ET0'!G1072)+B1074*('Calcul Es et Ea'!C1065-'Calcul Es et Ea'!D1065)/2</f>
        <v>6.9306157869979339</v>
      </c>
    </row>
    <row r="1075" spans="1:3" x14ac:dyDescent="0.45">
      <c r="A1075" s="50">
        <v>1057</v>
      </c>
      <c r="B1075" s="98">
        <f>(('Calcul Rn'!W1067)*(1-0.05)-14)/20</f>
        <v>-0.48919706387983125</v>
      </c>
      <c r="C1075" s="11">
        <f>('Calcul ET0'!G1073)+B1075*('Calcul Es et Ea'!C1066-'Calcul Es et Ea'!D1066)/2</f>
        <v>2.8095381986937054</v>
      </c>
    </row>
    <row r="1076" spans="1:3" x14ac:dyDescent="0.45">
      <c r="A1076" s="62">
        <v>1058</v>
      </c>
      <c r="B1076" s="98">
        <f>(('Calcul Rn'!W1068)*(1-0.05)-14)/20</f>
        <v>-0.49043354912248099</v>
      </c>
      <c r="C1076" s="11">
        <f>('Calcul ET0'!G1074)+B1076*('Calcul Es et Ea'!C1067-'Calcul Es et Ea'!D1067)/2</f>
        <v>2.00644324727886</v>
      </c>
    </row>
    <row r="1077" spans="1:3" x14ac:dyDescent="0.45">
      <c r="A1077" s="50">
        <v>1059</v>
      </c>
      <c r="B1077" s="98">
        <f>(('Calcul Rn'!W1069)*(1-0.05)-14)/20</f>
        <v>-0.48721945532272137</v>
      </c>
      <c r="C1077" s="11">
        <f>('Calcul ET0'!G1075)+B1077*('Calcul Es et Ea'!C1068-'Calcul Es et Ea'!D1068)/2</f>
        <v>2.9431033292251216</v>
      </c>
    </row>
    <row r="1078" spans="1:3" x14ac:dyDescent="0.45">
      <c r="A1078" s="50">
        <v>1060</v>
      </c>
      <c r="B1078" s="98">
        <f>(('Calcul Rn'!W1070)*(1-0.05)-14)/20</f>
        <v>-0.56942566003056816</v>
      </c>
      <c r="C1078" s="11">
        <f>('Calcul ET0'!G1076)+B1078*('Calcul Es et Ea'!C1069-'Calcul Es et Ea'!D1069)/2</f>
        <v>9.0940293751427266</v>
      </c>
    </row>
    <row r="1079" spans="1:3" x14ac:dyDescent="0.45">
      <c r="A1079" s="62">
        <v>1061</v>
      </c>
      <c r="B1079" s="98">
        <f>(('Calcul Rn'!W1071)*(1-0.05)-14)/20</f>
        <v>-0.53134258223516062</v>
      </c>
      <c r="C1079" s="11">
        <f>('Calcul ET0'!G1077)+B1079*('Calcul Es et Ea'!C1070-'Calcul Es et Ea'!D1070)/2</f>
        <v>9.0865905761191126</v>
      </c>
    </row>
    <row r="1080" spans="1:3" x14ac:dyDescent="0.45">
      <c r="A1080" s="50">
        <v>1062</v>
      </c>
      <c r="B1080" s="98">
        <f>(('Calcul Rn'!W1072)*(1-0.05)-14)/20</f>
        <v>-0.55393880204685719</v>
      </c>
      <c r="C1080" s="11">
        <f>('Calcul ET0'!G1078)+B1080*('Calcul Es et Ea'!C1071-'Calcul Es et Ea'!D1071)/2</f>
        <v>9.8043382284438181</v>
      </c>
    </row>
    <row r="1081" spans="1:3" x14ac:dyDescent="0.45">
      <c r="A1081" s="50">
        <v>1063</v>
      </c>
      <c r="B1081" s="98">
        <f>(('Calcul Rn'!W1073)*(1-0.05)-14)/20</f>
        <v>-0.53945035368522221</v>
      </c>
      <c r="C1081" s="11">
        <f>('Calcul ET0'!G1079)+B1081*('Calcul Es et Ea'!C1072-'Calcul Es et Ea'!D1072)/2</f>
        <v>8.0095538798878021</v>
      </c>
    </row>
    <row r="1082" spans="1:3" x14ac:dyDescent="0.45">
      <c r="A1082" s="62">
        <v>1064</v>
      </c>
      <c r="B1082" s="98">
        <f>(('Calcul Rn'!W1074)*(1-0.05)-14)/20</f>
        <v>-0.46990195637998244</v>
      </c>
      <c r="C1082" s="11">
        <f>('Calcul ET0'!G1080)+B1082*('Calcul Es et Ea'!C1073-'Calcul Es et Ea'!D1073)/2</f>
        <v>3.5198899242949531</v>
      </c>
    </row>
    <row r="1083" spans="1:3" x14ac:dyDescent="0.45">
      <c r="A1083" s="50">
        <v>1065</v>
      </c>
      <c r="B1083" s="98">
        <f>(('Calcul Rn'!W1075)*(1-0.05)-14)/20</f>
        <v>-0.49819705665748337</v>
      </c>
      <c r="C1083" s="11">
        <f>('Calcul ET0'!G1081)+B1083*('Calcul Es et Ea'!C1074-'Calcul Es et Ea'!D1074)/2</f>
        <v>5.4858887677441235</v>
      </c>
    </row>
    <row r="1084" spans="1:3" x14ac:dyDescent="0.45">
      <c r="A1084" s="50">
        <v>1066</v>
      </c>
      <c r="B1084" s="98">
        <f>(('Calcul Rn'!W1076)*(1-0.05)-14)/20</f>
        <v>-0.45934000010276704</v>
      </c>
      <c r="C1084" s="11">
        <f>('Calcul ET0'!G1082)+B1084*('Calcul Es et Ea'!C1075-'Calcul Es et Ea'!D1075)/2</f>
        <v>5.3585314899831005</v>
      </c>
    </row>
    <row r="1085" spans="1:3" x14ac:dyDescent="0.45">
      <c r="A1085" s="62">
        <v>1067</v>
      </c>
      <c r="B1085" s="98">
        <f>(('Calcul Rn'!W1077)*(1-0.05)-14)/20</f>
        <v>-0.54881500546952577</v>
      </c>
      <c r="C1085" s="11">
        <f>('Calcul ET0'!G1083)+B1085*('Calcul Es et Ea'!C1076-'Calcul Es et Ea'!D1076)/2</f>
        <v>1.8970813710985126</v>
      </c>
    </row>
    <row r="1086" spans="1:3" x14ac:dyDescent="0.45">
      <c r="A1086" s="50">
        <v>1068</v>
      </c>
      <c r="B1086" s="98">
        <f>(('Calcul Rn'!W1078)*(1-0.05)-14)/20</f>
        <v>-0.4396606611511934</v>
      </c>
      <c r="C1086" s="11">
        <f>('Calcul ET0'!G1084)+B1086*('Calcul Es et Ea'!C1077-'Calcul Es et Ea'!D1077)/2</f>
        <v>2.4502839754416978</v>
      </c>
    </row>
    <row r="1087" spans="1:3" x14ac:dyDescent="0.45">
      <c r="A1087" s="50">
        <v>1069</v>
      </c>
      <c r="B1087" s="98">
        <f>(('Calcul Rn'!W1079)*(1-0.05)-14)/20</f>
        <v>-0.46158567350437385</v>
      </c>
      <c r="C1087" s="11">
        <f>('Calcul ET0'!G1085)+B1087*('Calcul Es et Ea'!C1078-'Calcul Es et Ea'!D1078)/2</f>
        <v>3.1984870940657917</v>
      </c>
    </row>
    <row r="1088" spans="1:3" x14ac:dyDescent="0.45">
      <c r="A1088" s="62">
        <v>1070</v>
      </c>
      <c r="B1088" s="98">
        <f>(('Calcul Rn'!W1080)*(1-0.05)-14)/20</f>
        <v>-0.51537424288781319</v>
      </c>
      <c r="C1088" s="11">
        <f>('Calcul ET0'!G1086)+B1088*('Calcul Es et Ea'!C1079-'Calcul Es et Ea'!D1079)/2</f>
        <v>8.1163545991673285</v>
      </c>
    </row>
    <row r="1089" spans="1:3" x14ac:dyDescent="0.45">
      <c r="A1089" s="50">
        <v>1071</v>
      </c>
      <c r="B1089" s="98">
        <f>(('Calcul Rn'!W1081)*(1-0.05)-14)/20</f>
        <v>-0.5977002227294268</v>
      </c>
      <c r="C1089" s="11">
        <f>('Calcul ET0'!G1087)+B1089*('Calcul Es et Ea'!C1080-'Calcul Es et Ea'!D1080)/2</f>
        <v>11.713644044166072</v>
      </c>
    </row>
    <row r="1090" spans="1:3" x14ac:dyDescent="0.45">
      <c r="A1090" s="50">
        <v>1072</v>
      </c>
      <c r="B1090" s="98">
        <f>(('Calcul Rn'!W1082)*(1-0.05)-14)/20</f>
        <v>-0.58203392477111959</v>
      </c>
      <c r="C1090" s="11">
        <f>('Calcul ET0'!G1088)+B1090*('Calcul Es et Ea'!C1081-'Calcul Es et Ea'!D1081)/2</f>
        <v>12.071866469902941</v>
      </c>
    </row>
    <row r="1091" spans="1:3" x14ac:dyDescent="0.45">
      <c r="A1091" s="62">
        <v>1073</v>
      </c>
      <c r="B1091" s="98">
        <f>(('Calcul Rn'!W1083)*(1-0.05)-14)/20</f>
        <v>-0.49249469819007546</v>
      </c>
      <c r="C1091" s="11">
        <f>('Calcul ET0'!G1089)+B1091*('Calcul Es et Ea'!C1082-'Calcul Es et Ea'!D1082)/2</f>
        <v>6.9349487237843324</v>
      </c>
    </row>
    <row r="1092" spans="1:3" x14ac:dyDescent="0.45">
      <c r="A1092" s="50">
        <v>1074</v>
      </c>
      <c r="B1092" s="98">
        <f>(('Calcul Rn'!W1084)*(1-0.05)-14)/20</f>
        <v>-0.46298262887383207</v>
      </c>
      <c r="C1092" s="11">
        <f>('Calcul ET0'!G1090)+B1092*('Calcul Es et Ea'!C1083-'Calcul Es et Ea'!D1083)/2</f>
        <v>8.4460008620211173</v>
      </c>
    </row>
    <row r="1093" spans="1:3" x14ac:dyDescent="0.45">
      <c r="A1093" s="50">
        <v>1075</v>
      </c>
      <c r="B1093" s="98">
        <f>(('Calcul Rn'!W1085)*(1-0.05)-14)/20</f>
        <v>-0.47721254263687934</v>
      </c>
      <c r="C1093" s="11">
        <f>('Calcul ET0'!G1091)+B1093*('Calcul Es et Ea'!C1084-'Calcul Es et Ea'!D1084)/2</f>
        <v>7.0112442493138669</v>
      </c>
    </row>
    <row r="1094" spans="1:3" x14ac:dyDescent="0.45">
      <c r="A1094" s="62">
        <v>1076</v>
      </c>
      <c r="B1094" s="98">
        <f>(('Calcul Rn'!W1086)*(1-0.05)-14)/20</f>
        <v>-0.52108735047361954</v>
      </c>
      <c r="C1094" s="11">
        <f>('Calcul ET0'!G1092)+B1094*('Calcul Es et Ea'!C1085-'Calcul Es et Ea'!D1085)/2</f>
        <v>9.5299725344057347</v>
      </c>
    </row>
    <row r="1095" spans="1:3" x14ac:dyDescent="0.45">
      <c r="A1095" s="50">
        <v>1077</v>
      </c>
      <c r="B1095" s="98">
        <f>(('Calcul Rn'!W1087)*(1-0.05)-14)/20</f>
        <v>-0.47002200450194637</v>
      </c>
      <c r="C1095" s="11">
        <f>('Calcul ET0'!G1093)+B1095*('Calcul Es et Ea'!C1086-'Calcul Es et Ea'!D1086)/2</f>
        <v>5.2256017288955547</v>
      </c>
    </row>
    <row r="1096" spans="1:3" x14ac:dyDescent="0.45">
      <c r="A1096" s="50">
        <v>1078</v>
      </c>
      <c r="B1096" s="98">
        <f>(('Calcul Rn'!W1088)*(1-0.05)-14)/20</f>
        <v>-0.48730792939655937</v>
      </c>
      <c r="C1096" s="11">
        <f>('Calcul ET0'!G1094)+B1096*('Calcul Es et Ea'!C1087-'Calcul Es et Ea'!D1087)/2</f>
        <v>7.8326642614694943</v>
      </c>
    </row>
    <row r="1097" spans="1:3" x14ac:dyDescent="0.45">
      <c r="A1097" s="62">
        <v>1079</v>
      </c>
      <c r="B1097" s="98">
        <f>(('Calcul Rn'!W1089)*(1-0.05)-14)/20</f>
        <v>-0.57161254092226887</v>
      </c>
      <c r="C1097" s="11">
        <f>('Calcul ET0'!G1095)+B1097*('Calcul Es et Ea'!C1088-'Calcul Es et Ea'!D1088)/2</f>
        <v>7.8949118906325646</v>
      </c>
    </row>
    <row r="1098" spans="1:3" x14ac:dyDescent="0.45">
      <c r="A1098" s="50">
        <v>1080</v>
      </c>
      <c r="B1098" s="98">
        <f>(('Calcul Rn'!W1090)*(1-0.05)-14)/20</f>
        <v>-0.53316088532415951</v>
      </c>
      <c r="C1098" s="11">
        <f>('Calcul ET0'!G1096)+B1098*('Calcul Es et Ea'!C1089-'Calcul Es et Ea'!D1089)/2</f>
        <v>7.2453753264107341</v>
      </c>
    </row>
    <row r="1099" spans="1:3" x14ac:dyDescent="0.45">
      <c r="A1099" s="50">
        <v>1081</v>
      </c>
      <c r="B1099" s="98">
        <f>(('Calcul Rn'!W1091)*(1-0.05)-14)/20</f>
        <v>-0.51334922963342478</v>
      </c>
      <c r="C1099" s="11">
        <f>('Calcul ET0'!G1097)+B1099*('Calcul Es et Ea'!C1090-'Calcul Es et Ea'!D1090)/2</f>
        <v>7.4355341632579872</v>
      </c>
    </row>
    <row r="1100" spans="1:3" x14ac:dyDescent="0.45">
      <c r="A1100" s="62">
        <v>1082</v>
      </c>
      <c r="B1100" s="98">
        <f>(('Calcul Rn'!W1092)*(1-0.05)-14)/20</f>
        <v>-0.48203869220741441</v>
      </c>
      <c r="C1100" s="11">
        <f>('Calcul ET0'!G1098)+B1100*('Calcul Es et Ea'!C1091-'Calcul Es et Ea'!D1091)/2</f>
        <v>6.9976013214998716</v>
      </c>
    </row>
    <row r="1101" spans="1:3" x14ac:dyDescent="0.45">
      <c r="A1101" s="50">
        <v>1083</v>
      </c>
      <c r="B1101" s="98">
        <f>(('Calcul Rn'!W1093)*(1-0.05)-14)/20</f>
        <v>-0.45223741416756535</v>
      </c>
      <c r="C1101" s="11">
        <f>('Calcul ET0'!G1099)+B1101*('Calcul Es et Ea'!C1092-'Calcul Es et Ea'!D1092)/2</f>
        <v>0.39036606954674014</v>
      </c>
    </row>
    <row r="1102" spans="1:3" x14ac:dyDescent="0.45">
      <c r="A1102" s="50">
        <v>1084</v>
      </c>
      <c r="B1102" s="98">
        <f>(('Calcul Rn'!W1094)*(1-0.05)-14)/20</f>
        <v>-0.44378781196533001</v>
      </c>
      <c r="C1102" s="11">
        <f>('Calcul ET0'!G1100)+B1102*('Calcul Es et Ea'!C1093-'Calcul Es et Ea'!D1093)/2</f>
        <v>4.0877247946263262</v>
      </c>
    </row>
    <row r="1103" spans="1:3" x14ac:dyDescent="0.45">
      <c r="A1103" s="62">
        <v>1085</v>
      </c>
      <c r="B1103" s="98">
        <f>(('Calcul Rn'!W1095)*(1-0.05)-14)/20</f>
        <v>-0.45834586061724403</v>
      </c>
      <c r="C1103" s="11">
        <f>('Calcul ET0'!G1101)+B1103*('Calcul Es et Ea'!C1094-'Calcul Es et Ea'!D1094)/2</f>
        <v>0.8048554696070982</v>
      </c>
    </row>
    <row r="1104" spans="1:3" x14ac:dyDescent="0.45">
      <c r="A1104" s="50">
        <v>1086</v>
      </c>
      <c r="B1104" s="98">
        <f>(('Calcul Rn'!W1096)*(1-0.05)-14)/20</f>
        <v>-0.45738081210141901</v>
      </c>
      <c r="C1104" s="11">
        <f>('Calcul ET0'!G1102)+B1104*('Calcul Es et Ea'!C1095-'Calcul Es et Ea'!D1095)/2</f>
        <v>-2.2425757773934429</v>
      </c>
    </row>
    <row r="1105" spans="1:3" x14ac:dyDescent="0.45">
      <c r="A1105" s="50">
        <v>1087</v>
      </c>
      <c r="B1105" s="98">
        <f>(('Calcul Rn'!W1097)*(1-0.05)-14)/20</f>
        <v>-0.4340421853976707</v>
      </c>
      <c r="C1105" s="11">
        <f>('Calcul ET0'!G1103)+B1105*('Calcul Es et Ea'!C1096-'Calcul Es et Ea'!D1096)/2</f>
        <v>-1.6850024202717317</v>
      </c>
    </row>
    <row r="1106" spans="1:3" x14ac:dyDescent="0.45">
      <c r="A1106" s="62">
        <v>1088</v>
      </c>
      <c r="B1106" s="98">
        <f>(('Calcul Rn'!W1098)*(1-0.05)-14)/20</f>
        <v>-0.39398397421582676</v>
      </c>
      <c r="C1106" s="11">
        <f>('Calcul ET0'!G1104)+B1106*('Calcul Es et Ea'!C1097-'Calcul Es et Ea'!D1097)/2</f>
        <v>-2.243225786636017</v>
      </c>
    </row>
    <row r="1107" spans="1:3" x14ac:dyDescent="0.45">
      <c r="A1107" s="50">
        <v>1089</v>
      </c>
      <c r="B1107" s="98">
        <f>(('Calcul Rn'!W1099)*(1-0.05)-14)/20</f>
        <v>-0.38150424704505076</v>
      </c>
      <c r="C1107" s="11">
        <f>('Calcul ET0'!G1105)+B1107*('Calcul Es et Ea'!C1098-'Calcul Es et Ea'!D1098)/2</f>
        <v>1.5170515279327788</v>
      </c>
    </row>
    <row r="1108" spans="1:3" x14ac:dyDescent="0.45">
      <c r="A1108" s="50">
        <v>1090</v>
      </c>
      <c r="B1108" s="98">
        <f>(('Calcul Rn'!W1100)*(1-0.05)-14)/20</f>
        <v>-0.52315860825436211</v>
      </c>
      <c r="C1108" s="11">
        <f>('Calcul ET0'!G1106)+B1108*('Calcul Es et Ea'!C1099-'Calcul Es et Ea'!D1099)/2</f>
        <v>10.117689916016275</v>
      </c>
    </row>
    <row r="1109" spans="1:3" x14ac:dyDescent="0.45">
      <c r="A1109" s="62">
        <v>1091</v>
      </c>
      <c r="B1109" s="98">
        <f>(('Calcul Rn'!W1101)*(1-0.05)-14)/20</f>
        <v>-0.48182834605560948</v>
      </c>
      <c r="C1109" s="11">
        <f>('Calcul ET0'!G1107)+B1109*('Calcul Es et Ea'!C1100-'Calcul Es et Ea'!D1100)/2</f>
        <v>7.838515842219449</v>
      </c>
    </row>
    <row r="1110" spans="1:3" x14ac:dyDescent="0.45">
      <c r="A1110" s="50">
        <v>1092</v>
      </c>
      <c r="B1110" s="98">
        <f>(('Calcul Rn'!W1102)*(1-0.05)-14)/20</f>
        <v>-0.48147532633328216</v>
      </c>
      <c r="C1110" s="11">
        <f>('Calcul ET0'!G1108)+B1110*('Calcul Es et Ea'!C1101-'Calcul Es et Ea'!D1101)/2</f>
        <v>9.2283474041834399</v>
      </c>
    </row>
    <row r="1111" spans="1:3" x14ac:dyDescent="0.45">
      <c r="A1111" s="50">
        <v>1093</v>
      </c>
      <c r="B1111" s="98">
        <f>(('Calcul Rn'!W1103)*(1-0.05)-14)/20</f>
        <v>-0.54678999099863435</v>
      </c>
      <c r="C1111" s="11">
        <f>('Calcul ET0'!G1109)+B1111*('Calcul Es et Ea'!C1102-'Calcul Es et Ea'!D1102)/2</f>
        <v>9.2636485133852204</v>
      </c>
    </row>
    <row r="1112" spans="1:3" x14ac:dyDescent="0.45">
      <c r="A1112" s="62">
        <v>1094</v>
      </c>
      <c r="B1112" s="98">
        <f>(('Calcul Rn'!W1104)*(1-0.05)-14)/20</f>
        <v>-0.51096870519803483</v>
      </c>
      <c r="C1112" s="11">
        <f>('Calcul ET0'!G1110)+B1112*('Calcul Es et Ea'!C1103-'Calcul Es et Ea'!D1103)/2</f>
        <v>8.092642686565064</v>
      </c>
    </row>
    <row r="1113" spans="1:3" x14ac:dyDescent="0.45">
      <c r="A1113" s="50">
        <v>1095</v>
      </c>
      <c r="B1113" s="98">
        <f>(('Calcul Rn'!W1105)*(1-0.05)-14)/20</f>
        <v>-0.45244263260659129</v>
      </c>
      <c r="C1113" s="11">
        <f>('Calcul ET0'!G1111)+B1113*('Calcul Es et Ea'!C1104-'Calcul Es et Ea'!D1104)/2</f>
        <v>7.6079658359687938</v>
      </c>
    </row>
    <row r="1114" spans="1:3" x14ac:dyDescent="0.45">
      <c r="A1114" s="50">
        <v>1096</v>
      </c>
      <c r="B1114" s="98">
        <f>(('Calcul Rn'!W1106)*(1-0.05)-14)/20</f>
        <v>-0.57101067934235572</v>
      </c>
      <c r="C1114" s="11">
        <f>('Calcul ET0'!G1112)+B1114*('Calcul Es et Ea'!C1105-'Calcul Es et Ea'!D1105)/2</f>
        <v>9.0456593612989238</v>
      </c>
    </row>
    <row r="1115" spans="1:3" x14ac:dyDescent="0.45">
      <c r="A1115" s="62">
        <v>1097</v>
      </c>
      <c r="B1115" s="98">
        <f>(('Calcul Rn'!W1107)*(1-0.05)-14)/20</f>
        <v>-0.4248065250372785</v>
      </c>
      <c r="C1115" s="11">
        <f>('Calcul ET0'!G1113)+B1115*('Calcul Es et Ea'!C1106-'Calcul Es et Ea'!D1106)/2</f>
        <v>6.633319007542573</v>
      </c>
    </row>
    <row r="1116" spans="1:3" x14ac:dyDescent="0.45">
      <c r="A1116" s="50">
        <v>1098</v>
      </c>
      <c r="B1116" s="98">
        <f>(('Calcul Rn'!W1108)*(1-0.05)-14)/20</f>
        <v>-0.35425684229758303</v>
      </c>
      <c r="C1116" s="11">
        <f>('Calcul ET0'!G1114)+B1116*('Calcul Es et Ea'!C1107-'Calcul Es et Ea'!D1107)/2</f>
        <v>3.1903230000234366</v>
      </c>
    </row>
    <row r="1117" spans="1:3" x14ac:dyDescent="0.45">
      <c r="A1117" s="50">
        <v>1099</v>
      </c>
      <c r="B1117" s="98">
        <f>(('Calcul Rn'!W1109)*(1-0.05)-14)/20</f>
        <v>-0.39804707381780075</v>
      </c>
      <c r="C1117" s="11">
        <f>('Calcul ET0'!G1115)+B1117*('Calcul Es et Ea'!C1108-'Calcul Es et Ea'!D1108)/2</f>
        <v>2.580380908842228</v>
      </c>
    </row>
    <row r="1118" spans="1:3" x14ac:dyDescent="0.45">
      <c r="A1118" s="62">
        <v>1100</v>
      </c>
      <c r="B1118" s="98">
        <f>(('Calcul Rn'!W1110)*(1-0.05)-14)/20</f>
        <v>-0.400128156447629</v>
      </c>
      <c r="C1118" s="11">
        <f>('Calcul ET0'!G1116)+B1118*('Calcul Es et Ea'!C1109-'Calcul Es et Ea'!D1109)/2</f>
        <v>2.0714424215726988</v>
      </c>
    </row>
    <row r="1119" spans="1:3" x14ac:dyDescent="0.45">
      <c r="A1119" s="50">
        <v>1101</v>
      </c>
      <c r="B1119" s="98">
        <f>(('Calcul Rn'!W1111)*(1-0.05)-14)/20</f>
        <v>-0.44865130643796736</v>
      </c>
      <c r="C1119" s="11">
        <f>('Calcul ET0'!G1117)+B1119*('Calcul Es et Ea'!C1110-'Calcul Es et Ea'!D1110)/2</f>
        <v>-1.5429694345248124</v>
      </c>
    </row>
    <row r="1120" spans="1:3" x14ac:dyDescent="0.45">
      <c r="A1120" s="50">
        <v>1102</v>
      </c>
      <c r="B1120" s="98">
        <f>(('Calcul Rn'!W1112)*(1-0.05)-14)/20</f>
        <v>-0.46462381442273964</v>
      </c>
      <c r="C1120" s="11">
        <f>('Calcul ET0'!G1118)+B1120*('Calcul Es et Ea'!C1111-'Calcul Es et Ea'!D1111)/2</f>
        <v>-1.2652204716831272</v>
      </c>
    </row>
    <row r="1121" spans="1:3" x14ac:dyDescent="0.45">
      <c r="A1121" s="62">
        <v>1103</v>
      </c>
      <c r="B1121" s="98">
        <f>(('Calcul Rn'!W1113)*(1-0.05)-14)/20</f>
        <v>-0.46893813153336977</v>
      </c>
      <c r="C1121" s="11">
        <f>('Calcul ET0'!G1119)+B1121*('Calcul Es et Ea'!C1112-'Calcul Es et Ea'!D1112)/2</f>
        <v>-3.51768846241049</v>
      </c>
    </row>
    <row r="1122" spans="1:3" x14ac:dyDescent="0.45">
      <c r="A1122" s="50">
        <v>1104</v>
      </c>
      <c r="B1122" s="98">
        <f>(('Calcul Rn'!W1114)*(1-0.05)-14)/20</f>
        <v>-0.4088130765192407</v>
      </c>
      <c r="C1122" s="11">
        <f>('Calcul ET0'!G1120)+B1122*('Calcul Es et Ea'!C1113-'Calcul Es et Ea'!D1113)/2</f>
        <v>-5.7239027894331853</v>
      </c>
    </row>
    <row r="1123" spans="1:3" x14ac:dyDescent="0.45">
      <c r="A1123" s="50">
        <v>1105</v>
      </c>
      <c r="B1123" s="98">
        <f>(('Calcul Rn'!W1115)*(1-0.05)-14)/20</f>
        <v>-0.34639442054226388</v>
      </c>
      <c r="C1123" s="11">
        <f>('Calcul ET0'!G1121)+B1123*('Calcul Es et Ea'!C1114-'Calcul Es et Ea'!D1114)/2</f>
        <v>-7.0573901208571481</v>
      </c>
    </row>
    <row r="1124" spans="1:3" x14ac:dyDescent="0.45">
      <c r="A1124" s="62">
        <v>1106</v>
      </c>
      <c r="B1124" s="98">
        <f>(('Calcul Rn'!W1116)*(1-0.05)-14)/20</f>
        <v>-0.34066415854329019</v>
      </c>
      <c r="C1124" s="11">
        <f>('Calcul ET0'!G1122)+B1124*('Calcul Es et Ea'!C1115-'Calcul Es et Ea'!D1115)/2</f>
        <v>-5.259663330699075</v>
      </c>
    </row>
    <row r="1125" spans="1:3" x14ac:dyDescent="0.45">
      <c r="A1125" s="50">
        <v>1107</v>
      </c>
      <c r="B1125" s="98">
        <f>(('Calcul Rn'!W1117)*(1-0.05)-14)/20</f>
        <v>-0.51883419911040574</v>
      </c>
      <c r="C1125" s="11">
        <f>('Calcul ET0'!G1123)+B1125*('Calcul Es et Ea'!C1116-'Calcul Es et Ea'!D1116)/2</f>
        <v>-4.3875995624718254</v>
      </c>
    </row>
    <row r="1126" spans="1:3" x14ac:dyDescent="0.45">
      <c r="A1126" s="50">
        <v>1108</v>
      </c>
      <c r="B1126" s="98">
        <f>(('Calcul Rn'!W1118)*(1-0.05)-14)/20</f>
        <v>-0.34737021341025126</v>
      </c>
      <c r="C1126" s="11">
        <f>('Calcul ET0'!G1124)+B1126*('Calcul Es et Ea'!C1117-'Calcul Es et Ea'!D1117)/2</f>
        <v>-4.1533464048677793</v>
      </c>
    </row>
    <row r="1127" spans="1:3" x14ac:dyDescent="0.45">
      <c r="A1127" s="62">
        <v>1109</v>
      </c>
      <c r="B1127" s="98">
        <f>(('Calcul Rn'!W1119)*(1-0.05)-14)/20</f>
        <v>-0.36682061350687822</v>
      </c>
      <c r="C1127" s="11">
        <f>('Calcul ET0'!G1125)+B1127*('Calcul Es et Ea'!C1118-'Calcul Es et Ea'!D1118)/2</f>
        <v>-4.8201537919804744</v>
      </c>
    </row>
    <row r="1128" spans="1:3" x14ac:dyDescent="0.45">
      <c r="A1128" s="50">
        <v>1110</v>
      </c>
      <c r="B1128" s="98">
        <f>(('Calcul Rn'!W1120)*(1-0.05)-14)/20</f>
        <v>-0.40049642734142898</v>
      </c>
      <c r="C1128" s="11">
        <f>('Calcul ET0'!G1126)+B1128*('Calcul Es et Ea'!C1119-'Calcul Es et Ea'!D1119)/2</f>
        <v>-8.0204977966737534</v>
      </c>
    </row>
    <row r="1129" spans="1:3" x14ac:dyDescent="0.45">
      <c r="A1129" s="50">
        <v>1111</v>
      </c>
      <c r="B1129" s="98">
        <f>(('Calcul Rn'!W1121)*(1-0.05)-14)/20</f>
        <v>-0.29714984962935176</v>
      </c>
      <c r="C1129" s="11">
        <f>('Calcul ET0'!G1127)+B1129*('Calcul Es et Ea'!C1120-'Calcul Es et Ea'!D1120)/2</f>
        <v>-6.3536243123946736</v>
      </c>
    </row>
    <row r="1130" spans="1:3" x14ac:dyDescent="0.45">
      <c r="A1130" s="62">
        <v>1112</v>
      </c>
      <c r="B1130" s="98">
        <f>(('Calcul Rn'!W1122)*(1-0.05)-14)/20</f>
        <v>-0.36127773507994887</v>
      </c>
      <c r="C1130" s="11">
        <f>('Calcul ET0'!G1128)+B1130*('Calcul Es et Ea'!C1121-'Calcul Es et Ea'!D1121)/2</f>
        <v>-4.608472650860624</v>
      </c>
    </row>
    <row r="1131" spans="1:3" x14ac:dyDescent="0.45">
      <c r="A1131" s="50">
        <v>1113</v>
      </c>
      <c r="B1131" s="98">
        <f>(('Calcul Rn'!W1123)*(1-0.05)-14)/20</f>
        <v>-0.29291434824560242</v>
      </c>
      <c r="C1131" s="11">
        <f>('Calcul ET0'!G1129)+B1131*('Calcul Es et Ea'!C1122-'Calcul Es et Ea'!D1122)/2</f>
        <v>-7.0797287612317934</v>
      </c>
    </row>
    <row r="1132" spans="1:3" x14ac:dyDescent="0.45">
      <c r="A1132" s="50">
        <v>1114</v>
      </c>
      <c r="B1132" s="98">
        <f>(('Calcul Rn'!W1124)*(1-0.05)-14)/20</f>
        <v>-0.23197785841007262</v>
      </c>
      <c r="C1132" s="11">
        <f>('Calcul ET0'!G1130)+B1132*('Calcul Es et Ea'!C1123-'Calcul Es et Ea'!D1123)/2</f>
        <v>-6.0813833003464808</v>
      </c>
    </row>
    <row r="1133" spans="1:3" x14ac:dyDescent="0.45">
      <c r="A1133" s="62">
        <v>1115</v>
      </c>
      <c r="B1133" s="98">
        <f>(('Calcul Rn'!W1125)*(1-0.05)-14)/20</f>
        <v>-0.32324477154668113</v>
      </c>
      <c r="C1133" s="11">
        <f>('Calcul ET0'!G1131)+B1133*('Calcul Es et Ea'!C1124-'Calcul Es et Ea'!D1124)/2</f>
        <v>0.69581537863896847</v>
      </c>
    </row>
    <row r="1134" spans="1:3" x14ac:dyDescent="0.45">
      <c r="A1134" s="50">
        <v>1116</v>
      </c>
      <c r="B1134" s="98">
        <f>(('Calcul Rn'!W1126)*(1-0.05)-14)/20</f>
        <v>-0.3437902431266977</v>
      </c>
      <c r="C1134" s="11">
        <f>('Calcul ET0'!G1132)+B1134*('Calcul Es et Ea'!C1125-'Calcul Es et Ea'!D1125)/2</f>
        <v>2.6486210831640262</v>
      </c>
    </row>
    <row r="1135" spans="1:3" x14ac:dyDescent="0.45">
      <c r="A1135" s="50">
        <v>1117</v>
      </c>
      <c r="B1135" s="98">
        <f>(('Calcul Rn'!W1127)*(1-0.05)-14)/20</f>
        <v>-0.3079435010107775</v>
      </c>
      <c r="C1135" s="11">
        <f>('Calcul ET0'!G1133)+B1135*('Calcul Es et Ea'!C1126-'Calcul Es et Ea'!D1126)/2</f>
        <v>4.2044045393377463</v>
      </c>
    </row>
    <row r="1136" spans="1:3" x14ac:dyDescent="0.45">
      <c r="A1136" s="62">
        <v>1118</v>
      </c>
      <c r="B1136" s="98">
        <f>(('Calcul Rn'!W1128)*(1-0.05)-14)/20</f>
        <v>-0.25482237761525822</v>
      </c>
      <c r="C1136" s="11">
        <f>('Calcul ET0'!G1134)+B1136*('Calcul Es et Ea'!C1127-'Calcul Es et Ea'!D1127)/2</f>
        <v>5.0174219345836004</v>
      </c>
    </row>
    <row r="1137" spans="1:3" x14ac:dyDescent="0.45">
      <c r="A1137" s="50">
        <v>1119</v>
      </c>
      <c r="B1137" s="98">
        <f>(('Calcul Rn'!W1129)*(1-0.05)-14)/20</f>
        <v>-0.30535847442716452</v>
      </c>
      <c r="C1137" s="11">
        <f>('Calcul ET0'!G1135)+B1137*('Calcul Es et Ea'!C1128-'Calcul Es et Ea'!D1128)/2</f>
        <v>5.7855367003776781</v>
      </c>
    </row>
    <row r="1138" spans="1:3" x14ac:dyDescent="0.45">
      <c r="A1138" s="50">
        <v>1120</v>
      </c>
      <c r="B1138" s="98">
        <f>(('Calcul Rn'!W1130)*(1-0.05)-14)/20</f>
        <v>-0.41701333215728165</v>
      </c>
      <c r="C1138" s="11">
        <f>('Calcul ET0'!G1136)+B1138*('Calcul Es et Ea'!C1129-'Calcul Es et Ea'!D1129)/2</f>
        <v>6.8040049444085362</v>
      </c>
    </row>
    <row r="1139" spans="1:3" x14ac:dyDescent="0.45">
      <c r="A1139" s="62">
        <v>1121</v>
      </c>
      <c r="B1139" s="98">
        <f>(('Calcul Rn'!W1131)*(1-0.05)-14)/20</f>
        <v>-0.25051980855701494</v>
      </c>
      <c r="C1139" s="11">
        <f>('Calcul ET0'!G1137)+B1139*('Calcul Es et Ea'!C1130-'Calcul Es et Ea'!D1130)/2</f>
        <v>4.2687137335758196</v>
      </c>
    </row>
    <row r="1140" spans="1:3" x14ac:dyDescent="0.45">
      <c r="A1140" s="50">
        <v>1122</v>
      </c>
      <c r="B1140" s="98">
        <f>(('Calcul Rn'!W1132)*(1-0.05)-14)/20</f>
        <v>-0.1481008092225414</v>
      </c>
      <c r="C1140" s="11">
        <f>('Calcul ET0'!G1138)+B1140*('Calcul Es et Ea'!C1131-'Calcul Es et Ea'!D1131)/2</f>
        <v>1.9346407541304993</v>
      </c>
    </row>
    <row r="1141" spans="1:3" x14ac:dyDescent="0.45">
      <c r="A1141" s="50">
        <v>1123</v>
      </c>
      <c r="B1141" s="98">
        <f>(('Calcul Rn'!W1133)*(1-0.05)-14)/20</f>
        <v>-0.17504896088043873</v>
      </c>
      <c r="C1141" s="11">
        <f>('Calcul ET0'!G1139)+B1141*('Calcul Es et Ea'!C1132-'Calcul Es et Ea'!D1132)/2</f>
        <v>1.243144663680726</v>
      </c>
    </row>
    <row r="1142" spans="1:3" x14ac:dyDescent="0.45">
      <c r="A1142" s="62">
        <v>1124</v>
      </c>
      <c r="B1142" s="98">
        <f>(('Calcul Rn'!W1134)*(1-0.05)-14)/20</f>
        <v>-8.7983714637682911E-2</v>
      </c>
      <c r="C1142" s="11">
        <f>('Calcul ET0'!G1140)+B1142*('Calcul Es et Ea'!C1133-'Calcul Es et Ea'!D1133)/2</f>
        <v>2.0332214279456888</v>
      </c>
    </row>
    <row r="1143" spans="1:3" x14ac:dyDescent="0.45">
      <c r="A1143" s="50">
        <v>1125</v>
      </c>
      <c r="B1143" s="98">
        <f>(('Calcul Rn'!W1135)*(1-0.05)-14)/20</f>
        <v>-0.24528252975419998</v>
      </c>
      <c r="C1143" s="11">
        <f>('Calcul ET0'!G1141)+B1143*('Calcul Es et Ea'!C1134-'Calcul Es et Ea'!D1134)/2</f>
        <v>7.8755294108792997</v>
      </c>
    </row>
    <row r="1144" spans="1:3" x14ac:dyDescent="0.45">
      <c r="A1144" s="50">
        <v>1126</v>
      </c>
      <c r="B1144" s="98">
        <f>(('Calcul Rn'!W1136)*(1-0.05)-14)/20</f>
        <v>-0.2456015493450745</v>
      </c>
      <c r="C1144" s="11">
        <f>('Calcul ET0'!G1142)+B1144*('Calcul Es et Ea'!C1135-'Calcul Es et Ea'!D1135)/2</f>
        <v>10.791231452055287</v>
      </c>
    </row>
    <row r="1145" spans="1:3" x14ac:dyDescent="0.45">
      <c r="A1145" s="62">
        <v>1127</v>
      </c>
      <c r="B1145" s="98">
        <f>(('Calcul Rn'!W1137)*(1-0.05)-14)/20</f>
        <v>-0.26052895173961266</v>
      </c>
      <c r="C1145" s="11">
        <f>('Calcul ET0'!G1143)+B1145*('Calcul Es et Ea'!C1136-'Calcul Es et Ea'!D1136)/2</f>
        <v>9.4812436759688108</v>
      </c>
    </row>
    <row r="1146" spans="1:3" x14ac:dyDescent="0.45">
      <c r="A1146" s="50">
        <v>1128</v>
      </c>
      <c r="B1146" s="98">
        <f>(('Calcul Rn'!W1138)*(1-0.05)-14)/20</f>
        <v>-0.25120196041933551</v>
      </c>
      <c r="C1146" s="11">
        <f>('Calcul ET0'!G1144)+B1146*('Calcul Es et Ea'!C1137-'Calcul Es et Ea'!D1137)/2</f>
        <v>8.3392452504136845</v>
      </c>
    </row>
    <row r="1147" spans="1:3" x14ac:dyDescent="0.45">
      <c r="A1147" s="50">
        <v>1129</v>
      </c>
      <c r="B1147" s="98">
        <f>(('Calcul Rn'!W1139)*(1-0.05)-14)/20</f>
        <v>-5.6101447228521104E-2</v>
      </c>
      <c r="C1147" s="11">
        <f>('Calcul ET0'!G1145)+B1147*('Calcul Es et Ea'!C1138-'Calcul Es et Ea'!D1138)/2</f>
        <v>6.7338448826705219</v>
      </c>
    </row>
    <row r="1148" spans="1:3" x14ac:dyDescent="0.45">
      <c r="A1148" s="62">
        <v>1130</v>
      </c>
      <c r="B1148" s="98">
        <f>(('Calcul Rn'!W1140)*(1-0.05)-14)/20</f>
        <v>-0.166411312434745</v>
      </c>
      <c r="C1148" s="11">
        <f>('Calcul ET0'!G1146)+B1148*('Calcul Es et Ea'!C1139-'Calcul Es et Ea'!D1139)/2</f>
        <v>6.0396473420841961</v>
      </c>
    </row>
    <row r="1149" spans="1:3" x14ac:dyDescent="0.45">
      <c r="A1149" s="50">
        <v>1131</v>
      </c>
      <c r="B1149" s="98">
        <f>(('Calcul Rn'!W1141)*(1-0.05)-14)/20</f>
        <v>-1.7254549315234423E-2</v>
      </c>
      <c r="C1149" s="11">
        <f>('Calcul ET0'!G1147)+B1149*('Calcul Es et Ea'!C1140-'Calcul Es et Ea'!D1140)/2</f>
        <v>8.9865794545926807</v>
      </c>
    </row>
    <row r="1150" spans="1:3" x14ac:dyDescent="0.45">
      <c r="A1150" s="50">
        <v>1132</v>
      </c>
      <c r="B1150" s="98">
        <f>(('Calcul Rn'!W1142)*(1-0.05)-14)/20</f>
        <v>-0.15266213466472936</v>
      </c>
      <c r="C1150" s="11">
        <f>('Calcul ET0'!G1148)+B1150*('Calcul Es et Ea'!C1141-'Calcul Es et Ea'!D1141)/2</f>
        <v>8.3151986451092093</v>
      </c>
    </row>
    <row r="1151" spans="1:3" x14ac:dyDescent="0.45">
      <c r="A1151" s="62">
        <v>1133</v>
      </c>
      <c r="B1151" s="98">
        <f>(('Calcul Rn'!W1143)*(1-0.05)-14)/20</f>
        <v>-0.27322694212530152</v>
      </c>
      <c r="C1151" s="11">
        <f>('Calcul ET0'!G1149)+B1151*('Calcul Es et Ea'!C1142-'Calcul Es et Ea'!D1142)/2</f>
        <v>8.9296663245754093</v>
      </c>
    </row>
    <row r="1152" spans="1:3" x14ac:dyDescent="0.45">
      <c r="A1152" s="50">
        <v>1134</v>
      </c>
      <c r="B1152" s="98">
        <f>(('Calcul Rn'!W1144)*(1-0.05)-14)/20</f>
        <v>-0.10839906829981424</v>
      </c>
      <c r="C1152" s="11">
        <f>('Calcul ET0'!G1150)+B1152*('Calcul Es et Ea'!C1143-'Calcul Es et Ea'!D1143)/2</f>
        <v>7.7015711000153866</v>
      </c>
    </row>
    <row r="1153" spans="1:3" x14ac:dyDescent="0.45">
      <c r="A1153" s="50">
        <v>1135</v>
      </c>
      <c r="B1153" s="98">
        <f>(('Calcul Rn'!W1145)*(1-0.05)-14)/20</f>
        <v>-0.21939857765621956</v>
      </c>
      <c r="C1153" s="11">
        <f>('Calcul ET0'!G1151)+B1153*('Calcul Es et Ea'!C1144-'Calcul Es et Ea'!D1144)/2</f>
        <v>7.1135826230665726</v>
      </c>
    </row>
    <row r="1154" spans="1:3" x14ac:dyDescent="0.45">
      <c r="A1154" s="62">
        <v>1136</v>
      </c>
      <c r="B1154" s="98">
        <f>(('Calcul Rn'!W1146)*(1-0.05)-14)/20</f>
        <v>-9.2070126733233601E-2</v>
      </c>
      <c r="C1154" s="11">
        <f>('Calcul ET0'!G1152)+B1154*('Calcul Es et Ea'!C1145-'Calcul Es et Ea'!D1145)/2</f>
        <v>4.8874277103901713</v>
      </c>
    </row>
    <row r="1155" spans="1:3" x14ac:dyDescent="0.45">
      <c r="A1155" s="50">
        <v>1137</v>
      </c>
      <c r="B1155" s="98">
        <f>(('Calcul Rn'!W1147)*(1-0.05)-14)/20</f>
        <v>-6.5188982404238066E-2</v>
      </c>
      <c r="C1155" s="11">
        <f>('Calcul ET0'!G1153)+B1155*('Calcul Es et Ea'!C1146-'Calcul Es et Ea'!D1146)/2</f>
        <v>5.0193780840174123</v>
      </c>
    </row>
    <row r="1156" spans="1:3" x14ac:dyDescent="0.45">
      <c r="A1156" s="50">
        <v>1138</v>
      </c>
      <c r="B1156" s="98">
        <f>(('Calcul Rn'!W1148)*(1-0.05)-14)/20</f>
        <v>-7.1189239698346368E-2</v>
      </c>
      <c r="C1156" s="11">
        <f>('Calcul ET0'!G1154)+B1156*('Calcul Es et Ea'!C1147-'Calcul Es et Ea'!D1147)/2</f>
        <v>4.5859042571147208</v>
      </c>
    </row>
    <row r="1157" spans="1:3" x14ac:dyDescent="0.45">
      <c r="A1157" s="62">
        <v>1139</v>
      </c>
      <c r="B1157" s="98">
        <f>(('Calcul Rn'!W1149)*(1-0.05)-14)/20</f>
        <v>-7.4422054462936232E-2</v>
      </c>
      <c r="C1157" s="11">
        <f>('Calcul ET0'!G1155)+B1157*('Calcul Es et Ea'!C1148-'Calcul Es et Ea'!D1148)/2</f>
        <v>5.8506387160593381</v>
      </c>
    </row>
    <row r="1158" spans="1:3" x14ac:dyDescent="0.45">
      <c r="A1158" s="50">
        <v>1140</v>
      </c>
      <c r="B1158" s="98">
        <f>(('Calcul Rn'!W1150)*(1-0.05)-14)/20</f>
        <v>5.3200476704200653E-2</v>
      </c>
      <c r="C1158" s="11">
        <f>('Calcul ET0'!G1156)+B1158*('Calcul Es et Ea'!C1149-'Calcul Es et Ea'!D1149)/2</f>
        <v>7.0589361656536855</v>
      </c>
    </row>
    <row r="1159" spans="1:3" x14ac:dyDescent="0.45">
      <c r="A1159" s="50">
        <v>1141</v>
      </c>
      <c r="B1159" s="98">
        <f>(('Calcul Rn'!W1151)*(1-0.05)-14)/20</f>
        <v>-0.11470946012351871</v>
      </c>
      <c r="C1159" s="11">
        <f>('Calcul ET0'!G1157)+B1159*('Calcul Es et Ea'!C1150-'Calcul Es et Ea'!D1150)/2</f>
        <v>8.0933741906123906</v>
      </c>
    </row>
    <row r="1160" spans="1:3" x14ac:dyDescent="0.45">
      <c r="A1160" s="62">
        <v>1142</v>
      </c>
      <c r="B1160" s="98">
        <f>(('Calcul Rn'!W1152)*(1-0.05)-14)/20</f>
        <v>-6.8884758783108152E-2</v>
      </c>
      <c r="C1160" s="11">
        <f>('Calcul ET0'!G1158)+B1160*('Calcul Es et Ea'!C1151-'Calcul Es et Ea'!D1151)/2</f>
        <v>9.202012590475098</v>
      </c>
    </row>
    <row r="1161" spans="1:3" x14ac:dyDescent="0.45">
      <c r="A1161" s="50">
        <v>1143</v>
      </c>
      <c r="B1161" s="98">
        <f>(('Calcul Rn'!W1153)*(1-0.05)-14)/20</f>
        <v>7.0687989381439387E-2</v>
      </c>
      <c r="C1161" s="11">
        <f>('Calcul ET0'!G1159)+B1161*('Calcul Es et Ea'!C1152-'Calcul Es et Ea'!D1152)/2</f>
        <v>10.888624222306671</v>
      </c>
    </row>
    <row r="1162" spans="1:3" x14ac:dyDescent="0.45">
      <c r="A1162" s="50">
        <v>1144</v>
      </c>
      <c r="B1162" s="98">
        <f>(('Calcul Rn'!W1154)*(1-0.05)-14)/20</f>
        <v>3.0894002817542086E-2</v>
      </c>
      <c r="C1162" s="11">
        <f>('Calcul ET0'!G1160)+B1162*('Calcul Es et Ea'!C1153-'Calcul Es et Ea'!D1153)/2</f>
        <v>11.061926819336026</v>
      </c>
    </row>
    <row r="1163" spans="1:3" x14ac:dyDescent="0.45">
      <c r="A1163" s="62">
        <v>1145</v>
      </c>
      <c r="B1163" s="98">
        <f>(('Calcul Rn'!W1155)*(1-0.05)-14)/20</f>
        <v>0.16180740013883863</v>
      </c>
      <c r="C1163" s="11">
        <f>('Calcul ET0'!G1161)+B1163*('Calcul Es et Ea'!C1154-'Calcul Es et Ea'!D1154)/2</f>
        <v>12.006103124548194</v>
      </c>
    </row>
    <row r="1164" spans="1:3" x14ac:dyDescent="0.45">
      <c r="A1164" s="50">
        <v>1146</v>
      </c>
      <c r="B1164" s="98">
        <f>(('Calcul Rn'!W1156)*(1-0.05)-14)/20</f>
        <v>0.21164324227629602</v>
      </c>
      <c r="C1164" s="11">
        <f>('Calcul ET0'!G1162)+B1164*('Calcul Es et Ea'!C1155-'Calcul Es et Ea'!D1155)/2</f>
        <v>14.535157284108811</v>
      </c>
    </row>
    <row r="1165" spans="1:3" x14ac:dyDescent="0.45">
      <c r="A1165" s="50">
        <v>1147</v>
      </c>
      <c r="B1165" s="98">
        <f>(('Calcul Rn'!W1157)*(1-0.05)-14)/20</f>
        <v>-1.9739580785404165E-2</v>
      </c>
      <c r="C1165" s="11">
        <f>('Calcul ET0'!G1163)+B1165*('Calcul Es et Ea'!C1156-'Calcul Es et Ea'!D1156)/2</f>
        <v>8.8573815078615876</v>
      </c>
    </row>
    <row r="1166" spans="1:3" x14ac:dyDescent="0.45">
      <c r="A1166" s="62">
        <v>1148</v>
      </c>
      <c r="B1166" s="98">
        <f>(('Calcul Rn'!W1158)*(1-0.05)-14)/20</f>
        <v>-0.16136090832962369</v>
      </c>
      <c r="C1166" s="11">
        <f>('Calcul ET0'!G1164)+B1166*('Calcul Es et Ea'!C1157-'Calcul Es et Ea'!D1157)/2</f>
        <v>8.5585137439833705</v>
      </c>
    </row>
    <row r="1167" spans="1:3" x14ac:dyDescent="0.45">
      <c r="A1167" s="50">
        <v>1149</v>
      </c>
      <c r="B1167" s="98">
        <f>(('Calcul Rn'!W1159)*(1-0.05)-14)/20</f>
        <v>-0.19886397426285241</v>
      </c>
      <c r="C1167" s="11">
        <f>('Calcul ET0'!G1165)+B1167*('Calcul Es et Ea'!C1158-'Calcul Es et Ea'!D1158)/2</f>
        <v>6.3971411304165207</v>
      </c>
    </row>
    <row r="1168" spans="1:3" x14ac:dyDescent="0.45">
      <c r="A1168" s="50">
        <v>1150</v>
      </c>
      <c r="B1168" s="98">
        <f>(('Calcul Rn'!W1160)*(1-0.05)-14)/20</f>
        <v>2.6836857248086422E-2</v>
      </c>
      <c r="C1168" s="11">
        <f>('Calcul ET0'!G1166)+B1168*('Calcul Es et Ea'!C1159-'Calcul Es et Ea'!D1159)/2</f>
        <v>6.8763738959362639</v>
      </c>
    </row>
    <row r="1169" spans="1:3" x14ac:dyDescent="0.45">
      <c r="A1169" s="62">
        <v>1151</v>
      </c>
      <c r="B1169" s="98">
        <f>(('Calcul Rn'!W1161)*(1-0.05)-14)/20</f>
        <v>0.13614419938907343</v>
      </c>
      <c r="C1169" s="11">
        <f>('Calcul ET0'!G1167)+B1169*('Calcul Es et Ea'!C1160-'Calcul Es et Ea'!D1160)/2</f>
        <v>7.6228075358305665</v>
      </c>
    </row>
    <row r="1170" spans="1:3" x14ac:dyDescent="0.45">
      <c r="A1170" s="50">
        <v>1152</v>
      </c>
      <c r="B1170" s="98">
        <f>(('Calcul Rn'!W1162)*(1-0.05)-14)/20</f>
        <v>2.4022352504256439E-2</v>
      </c>
      <c r="C1170" s="11">
        <f>('Calcul ET0'!G1168)+B1170*('Calcul Es et Ea'!C1161-'Calcul Es et Ea'!D1161)/2</f>
        <v>8.2256584682673424</v>
      </c>
    </row>
    <row r="1171" spans="1:3" x14ac:dyDescent="0.45">
      <c r="A1171" s="50">
        <v>1153</v>
      </c>
      <c r="B1171" s="98">
        <f>(('Calcul Rn'!W1163)*(1-0.05)-14)/20</f>
        <v>-5.408064619642259E-2</v>
      </c>
      <c r="C1171" s="11">
        <f>('Calcul ET0'!G1169)+B1171*('Calcul Es et Ea'!C1162-'Calcul Es et Ea'!D1162)/2</f>
        <v>13.242487281750973</v>
      </c>
    </row>
    <row r="1172" spans="1:3" x14ac:dyDescent="0.45">
      <c r="A1172" s="62">
        <v>1154</v>
      </c>
      <c r="B1172" s="98">
        <f>(('Calcul Rn'!W1164)*(1-0.05)-14)/20</f>
        <v>0.20979412842522435</v>
      </c>
      <c r="C1172" s="11">
        <f>('Calcul ET0'!G1170)+B1172*('Calcul Es et Ea'!C1163-'Calcul Es et Ea'!D1163)/2</f>
        <v>15.674217860568934</v>
      </c>
    </row>
    <row r="1173" spans="1:3" x14ac:dyDescent="0.45">
      <c r="A1173" s="50">
        <v>1155</v>
      </c>
      <c r="B1173" s="98">
        <f>(('Calcul Rn'!W1165)*(1-0.05)-14)/20</f>
        <v>0.20404628350245488</v>
      </c>
      <c r="C1173" s="11">
        <f>('Calcul ET0'!G1171)+B1173*('Calcul Es et Ea'!C1164-'Calcul Es et Ea'!D1164)/2</f>
        <v>16.811552278746444</v>
      </c>
    </row>
    <row r="1174" spans="1:3" x14ac:dyDescent="0.45">
      <c r="A1174" s="50">
        <v>1156</v>
      </c>
      <c r="B1174" s="98">
        <f>(('Calcul Rn'!W1166)*(1-0.05)-14)/20</f>
        <v>0.25975763097155424</v>
      </c>
      <c r="C1174" s="11">
        <f>('Calcul ET0'!G1172)+B1174*('Calcul Es et Ea'!C1165-'Calcul Es et Ea'!D1165)/2</f>
        <v>16.479031391645943</v>
      </c>
    </row>
    <row r="1175" spans="1:3" x14ac:dyDescent="0.45">
      <c r="A1175" s="62">
        <v>1157</v>
      </c>
      <c r="B1175" s="98">
        <f>(('Calcul Rn'!W1167)*(1-0.05)-14)/20</f>
        <v>0.22868664928670218</v>
      </c>
      <c r="C1175" s="11">
        <f>('Calcul ET0'!G1173)+B1175*('Calcul Es et Ea'!C1166-'Calcul Es et Ea'!D1166)/2</f>
        <v>17.001309602933066</v>
      </c>
    </row>
    <row r="1176" spans="1:3" x14ac:dyDescent="0.45">
      <c r="A1176" s="50">
        <v>1158</v>
      </c>
      <c r="B1176" s="98">
        <f>(('Calcul Rn'!W1168)*(1-0.05)-14)/20</f>
        <v>0.30926414426704163</v>
      </c>
      <c r="C1176" s="11">
        <f>('Calcul ET0'!G1174)+B1176*('Calcul Es et Ea'!C1167-'Calcul Es et Ea'!D1167)/2</f>
        <v>16.721030454833738</v>
      </c>
    </row>
    <row r="1177" spans="1:3" x14ac:dyDescent="0.45">
      <c r="A1177" s="50">
        <v>1159</v>
      </c>
      <c r="B1177" s="98">
        <f>(('Calcul Rn'!W1169)*(1-0.05)-14)/20</f>
        <v>0.31479829164296158</v>
      </c>
      <c r="C1177" s="11">
        <f>('Calcul ET0'!G1175)+B1177*('Calcul Es et Ea'!C1168-'Calcul Es et Ea'!D1168)/2</f>
        <v>16.944002284529073</v>
      </c>
    </row>
    <row r="1178" spans="1:3" x14ac:dyDescent="0.45">
      <c r="A1178" s="62">
        <v>1160</v>
      </c>
      <c r="B1178" s="98">
        <f>(('Calcul Rn'!W1170)*(1-0.05)-14)/20</f>
        <v>0.27616725986112167</v>
      </c>
      <c r="C1178" s="11">
        <f>('Calcul ET0'!G1176)+B1178*('Calcul Es et Ea'!C1169-'Calcul Es et Ea'!D1169)/2</f>
        <v>16.720303284555079</v>
      </c>
    </row>
    <row r="1179" spans="1:3" x14ac:dyDescent="0.45">
      <c r="A1179" s="50">
        <v>1161</v>
      </c>
      <c r="B1179" s="98">
        <f>(('Calcul Rn'!W1171)*(1-0.05)-14)/20</f>
        <v>0.27470025964712941</v>
      </c>
      <c r="C1179" s="11">
        <f>('Calcul ET0'!G1177)+B1179*('Calcul Es et Ea'!C1170-'Calcul Es et Ea'!D1170)/2</f>
        <v>15.634723647094482</v>
      </c>
    </row>
    <row r="1180" spans="1:3" x14ac:dyDescent="0.45">
      <c r="A1180" s="50">
        <v>1162</v>
      </c>
      <c r="B1180" s="98">
        <f>(('Calcul Rn'!W1172)*(1-0.05)-14)/20</f>
        <v>0.2923132176876056</v>
      </c>
      <c r="C1180" s="11">
        <f>('Calcul ET0'!G1178)+B1180*('Calcul Es et Ea'!C1171-'Calcul Es et Ea'!D1171)/2</f>
        <v>14.157923257488104</v>
      </c>
    </row>
    <row r="1181" spans="1:3" x14ac:dyDescent="0.45">
      <c r="A1181" s="62">
        <v>1163</v>
      </c>
      <c r="B1181" s="98">
        <f>(('Calcul Rn'!W1173)*(1-0.05)-14)/20</f>
        <v>0.11520503029429641</v>
      </c>
      <c r="C1181" s="11">
        <f>('Calcul ET0'!G1179)+B1181*('Calcul Es et Ea'!C1172-'Calcul Es et Ea'!D1172)/2</f>
        <v>9.8057908619409773</v>
      </c>
    </row>
    <row r="1182" spans="1:3" x14ac:dyDescent="0.45">
      <c r="A1182" s="50">
        <v>1164</v>
      </c>
      <c r="B1182" s="98">
        <f>(('Calcul Rn'!W1174)*(1-0.05)-14)/20</f>
        <v>0.40197189476938089</v>
      </c>
      <c r="C1182" s="11">
        <f>('Calcul ET0'!G1180)+B1182*('Calcul Es et Ea'!C1173-'Calcul Es et Ea'!D1173)/2</f>
        <v>13.203244200316467</v>
      </c>
    </row>
    <row r="1183" spans="1:3" x14ac:dyDescent="0.45">
      <c r="A1183" s="50">
        <v>1165</v>
      </c>
      <c r="B1183" s="98">
        <f>(('Calcul Rn'!W1175)*(1-0.05)-14)/20</f>
        <v>0.25650805383832792</v>
      </c>
      <c r="C1183" s="11">
        <f>('Calcul ET0'!G1181)+B1183*('Calcul Es et Ea'!C1174-'Calcul Es et Ea'!D1174)/2</f>
        <v>10.264323228926234</v>
      </c>
    </row>
    <row r="1184" spans="1:3" x14ac:dyDescent="0.45">
      <c r="A1184" s="62">
        <v>1166</v>
      </c>
      <c r="B1184" s="98">
        <f>(('Calcul Rn'!W1176)*(1-0.05)-14)/20</f>
        <v>0.13669711284193636</v>
      </c>
      <c r="C1184" s="11">
        <f>('Calcul ET0'!G1182)+B1184*('Calcul Es et Ea'!C1175-'Calcul Es et Ea'!D1175)/2</f>
        <v>8.2069520410818306</v>
      </c>
    </row>
    <row r="1185" spans="1:3" x14ac:dyDescent="0.45">
      <c r="A1185" s="50">
        <v>1167</v>
      </c>
      <c r="B1185" s="98">
        <f>(('Calcul Rn'!W1177)*(1-0.05)-14)/20</f>
        <v>0.32589899288220125</v>
      </c>
      <c r="C1185" s="11">
        <f>('Calcul ET0'!G1183)+B1185*('Calcul Es et Ea'!C1176-'Calcul Es et Ea'!D1176)/2</f>
        <v>12.334031673383132</v>
      </c>
    </row>
    <row r="1186" spans="1:3" x14ac:dyDescent="0.45">
      <c r="A1186" s="50">
        <v>1168</v>
      </c>
      <c r="B1186" s="98">
        <f>(('Calcul Rn'!W1178)*(1-0.05)-14)/20</f>
        <v>0.1707049584682423</v>
      </c>
      <c r="C1186" s="11">
        <f>('Calcul ET0'!G1184)+B1186*('Calcul Es et Ea'!C1177-'Calcul Es et Ea'!D1177)/2</f>
        <v>9.6092662554766122</v>
      </c>
    </row>
    <row r="1187" spans="1:3" x14ac:dyDescent="0.45">
      <c r="A1187" s="62">
        <v>1169</v>
      </c>
      <c r="B1187" s="98">
        <f>(('Calcul Rn'!W1179)*(1-0.05)-14)/20</f>
        <v>0.29867537330093069</v>
      </c>
      <c r="C1187" s="11">
        <f>('Calcul ET0'!G1185)+B1187*('Calcul Es et Ea'!C1178-'Calcul Es et Ea'!D1178)/2</f>
        <v>10.388049171289589</v>
      </c>
    </row>
    <row r="1188" spans="1:3" x14ac:dyDescent="0.45">
      <c r="A1188" s="50">
        <v>1170</v>
      </c>
      <c r="B1188" s="98">
        <f>(('Calcul Rn'!W1180)*(1-0.05)-14)/20</f>
        <v>8.5593412647476524E-2</v>
      </c>
      <c r="C1188" s="11">
        <f>('Calcul ET0'!G1186)+B1188*('Calcul Es et Ea'!C1179-'Calcul Es et Ea'!D1179)/2</f>
        <v>10.850842793453722</v>
      </c>
    </row>
    <row r="1189" spans="1:3" x14ac:dyDescent="0.45">
      <c r="A1189" s="50">
        <v>1171</v>
      </c>
      <c r="B1189" s="98">
        <f>(('Calcul Rn'!W1181)*(1-0.05)-14)/20</f>
        <v>-0.15392061717543495</v>
      </c>
      <c r="C1189" s="11">
        <f>('Calcul ET0'!G1187)+B1189*('Calcul Es et Ea'!C1180-'Calcul Es et Ea'!D1180)/2</f>
        <v>10.777623666048571</v>
      </c>
    </row>
    <row r="1190" spans="1:3" x14ac:dyDescent="0.45">
      <c r="A1190" s="62">
        <v>1172</v>
      </c>
      <c r="B1190" s="98">
        <f>(('Calcul Rn'!W1182)*(1-0.05)-14)/20</f>
        <v>7.5764021873207008E-2</v>
      </c>
      <c r="C1190" s="11">
        <f>('Calcul ET0'!G1188)+B1190*('Calcul Es et Ea'!C1181-'Calcul Es et Ea'!D1181)/2</f>
        <v>10.245408345523318</v>
      </c>
    </row>
    <row r="1191" spans="1:3" x14ac:dyDescent="0.45">
      <c r="A1191" s="50">
        <v>1173</v>
      </c>
      <c r="B1191" s="98">
        <f>(('Calcul Rn'!W1183)*(1-0.05)-14)/20</f>
        <v>0.1551261300234133</v>
      </c>
      <c r="C1191" s="11">
        <f>('Calcul ET0'!G1189)+B1191*('Calcul Es et Ea'!C1182-'Calcul Es et Ea'!D1182)/2</f>
        <v>9.1783546508486165</v>
      </c>
    </row>
    <row r="1192" spans="1:3" x14ac:dyDescent="0.45">
      <c r="A1192" s="50">
        <v>1174</v>
      </c>
      <c r="B1192" s="98">
        <f>(('Calcul Rn'!W1184)*(1-0.05)-14)/20</f>
        <v>0.30203273509851469</v>
      </c>
      <c r="C1192" s="11">
        <f>('Calcul ET0'!G1190)+B1192*('Calcul Es et Ea'!C1183-'Calcul Es et Ea'!D1183)/2</f>
        <v>10.983314015265698</v>
      </c>
    </row>
    <row r="1193" spans="1:3" x14ac:dyDescent="0.45">
      <c r="A1193" s="62">
        <v>1175</v>
      </c>
      <c r="B1193" s="98">
        <f>(('Calcul Rn'!W1185)*(1-0.05)-14)/20</f>
        <v>0.38697345978076425</v>
      </c>
      <c r="C1193" s="11">
        <f>('Calcul ET0'!G1191)+B1193*('Calcul Es et Ea'!C1184-'Calcul Es et Ea'!D1184)/2</f>
        <v>10.654412644246802</v>
      </c>
    </row>
    <row r="1194" spans="1:3" x14ac:dyDescent="0.45">
      <c r="A1194" s="50">
        <v>1176</v>
      </c>
      <c r="B1194" s="98">
        <f>(('Calcul Rn'!W1186)*(1-0.05)-14)/20</f>
        <v>0.31688880469548109</v>
      </c>
      <c r="C1194" s="11">
        <f>('Calcul ET0'!G1192)+B1194*('Calcul Es et Ea'!C1185-'Calcul Es et Ea'!D1185)/2</f>
        <v>10.027718731237599</v>
      </c>
    </row>
    <row r="1195" spans="1:3" x14ac:dyDescent="0.45">
      <c r="A1195" s="50">
        <v>1177</v>
      </c>
      <c r="B1195" s="98">
        <f>(('Calcul Rn'!W1187)*(1-0.05)-14)/20</f>
        <v>0.1090390929757719</v>
      </c>
      <c r="C1195" s="11">
        <f>('Calcul ET0'!G1193)+B1195*('Calcul Es et Ea'!C1186-'Calcul Es et Ea'!D1186)/2</f>
        <v>8.4026158461286595</v>
      </c>
    </row>
    <row r="1196" spans="1:3" x14ac:dyDescent="0.45">
      <c r="A1196" s="62">
        <v>1178</v>
      </c>
      <c r="B1196" s="98">
        <f>(('Calcul Rn'!W1188)*(1-0.05)-14)/20</f>
        <v>0.29183404846065619</v>
      </c>
      <c r="C1196" s="11">
        <f>('Calcul ET0'!G1194)+B1196*('Calcul Es et Ea'!C1187-'Calcul Es et Ea'!D1187)/2</f>
        <v>8.2255729847265382</v>
      </c>
    </row>
    <row r="1197" spans="1:3" x14ac:dyDescent="0.45">
      <c r="A1197" s="50">
        <v>1179</v>
      </c>
      <c r="B1197" s="98">
        <f>(('Calcul Rn'!W1189)*(1-0.05)-14)/20</f>
        <v>0.34259454306951442</v>
      </c>
      <c r="C1197" s="11">
        <f>('Calcul ET0'!G1195)+B1197*('Calcul Es et Ea'!C1188-'Calcul Es et Ea'!D1188)/2</f>
        <v>8.5419062748721348</v>
      </c>
    </row>
    <row r="1198" spans="1:3" x14ac:dyDescent="0.45">
      <c r="A1198" s="50">
        <v>1180</v>
      </c>
      <c r="B1198" s="98">
        <f>(('Calcul Rn'!W1190)*(1-0.05)-14)/20</f>
        <v>7.6874953686940195E-2</v>
      </c>
      <c r="C1198" s="11">
        <f>('Calcul ET0'!G1196)+B1198*('Calcul Es et Ea'!C1189-'Calcul Es et Ea'!D1189)/2</f>
        <v>8.3657590727947877</v>
      </c>
    </row>
    <row r="1199" spans="1:3" x14ac:dyDescent="0.45">
      <c r="A1199" s="62">
        <v>1181</v>
      </c>
      <c r="B1199" s="98">
        <f>(('Calcul Rn'!W1191)*(1-0.05)-14)/20</f>
        <v>0.1555003963372899</v>
      </c>
      <c r="C1199" s="11">
        <f>('Calcul ET0'!G1197)+B1199*('Calcul Es et Ea'!C1190-'Calcul Es et Ea'!D1190)/2</f>
        <v>9.1074600703970674</v>
      </c>
    </row>
    <row r="1200" spans="1:3" x14ac:dyDescent="0.45">
      <c r="A1200" s="50">
        <v>1182</v>
      </c>
      <c r="B1200" s="98">
        <f>(('Calcul Rn'!W1192)*(1-0.05)-14)/20</f>
        <v>0.22603443544070032</v>
      </c>
      <c r="C1200" s="11">
        <f>('Calcul ET0'!G1198)+B1200*('Calcul Es et Ea'!C1191-'Calcul Es et Ea'!D1191)/2</f>
        <v>9.395197865530946</v>
      </c>
    </row>
    <row r="1201" spans="1:3" x14ac:dyDescent="0.45">
      <c r="A1201" s="50">
        <v>1183</v>
      </c>
      <c r="B1201" s="98">
        <f>(('Calcul Rn'!W1193)*(1-0.05)-14)/20</f>
        <v>0.17564650209224783</v>
      </c>
      <c r="C1201" s="11">
        <f>('Calcul ET0'!G1199)+B1201*('Calcul Es et Ea'!C1192-'Calcul Es et Ea'!D1192)/2</f>
        <v>9.440633469003588</v>
      </c>
    </row>
    <row r="1202" spans="1:3" x14ac:dyDescent="0.45">
      <c r="A1202" s="62">
        <v>1184</v>
      </c>
      <c r="B1202" s="98">
        <f>(('Calcul Rn'!W1194)*(1-0.05)-14)/20</f>
        <v>0.28115682479420662</v>
      </c>
      <c r="C1202" s="11">
        <f>('Calcul ET0'!G1200)+B1202*('Calcul Es et Ea'!C1193-'Calcul Es et Ea'!D1193)/2</f>
        <v>9.6836967036109467</v>
      </c>
    </row>
    <row r="1203" spans="1:3" x14ac:dyDescent="0.45">
      <c r="A1203" s="50">
        <v>1185</v>
      </c>
      <c r="B1203" s="98">
        <f>(('Calcul Rn'!W1195)*(1-0.05)-14)/20</f>
        <v>0.18928746437344196</v>
      </c>
      <c r="C1203" s="11">
        <f>('Calcul ET0'!G1201)+B1203*('Calcul Es et Ea'!C1194-'Calcul Es et Ea'!D1194)/2</f>
        <v>8.933879347132212</v>
      </c>
    </row>
    <row r="1204" spans="1:3" x14ac:dyDescent="0.45">
      <c r="A1204" s="50">
        <v>1186</v>
      </c>
      <c r="B1204" s="98">
        <f>(('Calcul Rn'!W1196)*(1-0.05)-14)/20</f>
        <v>0.16437168055168491</v>
      </c>
      <c r="C1204" s="11">
        <f>('Calcul ET0'!G1202)+B1204*('Calcul Es et Ea'!C1195-'Calcul Es et Ea'!D1195)/2</f>
        <v>10.577412797533343</v>
      </c>
    </row>
    <row r="1205" spans="1:3" x14ac:dyDescent="0.45">
      <c r="A1205" s="62">
        <v>1187</v>
      </c>
      <c r="B1205" s="98">
        <f>(('Calcul Rn'!W1197)*(1-0.05)-14)/20</f>
        <v>0.1856437422254304</v>
      </c>
      <c r="C1205" s="11">
        <f>('Calcul ET0'!G1203)+B1205*('Calcul Es et Ea'!C1196-'Calcul Es et Ea'!D1196)/2</f>
        <v>11.091707143495366</v>
      </c>
    </row>
    <row r="1206" spans="1:3" x14ac:dyDescent="0.45">
      <c r="A1206" s="50">
        <v>1188</v>
      </c>
      <c r="B1206" s="98">
        <f>(('Calcul Rn'!W1198)*(1-0.05)-14)/20</f>
        <v>0.10081968369915532</v>
      </c>
      <c r="C1206" s="11">
        <f>('Calcul ET0'!G1204)+B1206*('Calcul Es et Ea'!C1197-'Calcul Es et Ea'!D1197)/2</f>
        <v>12.823089982934134</v>
      </c>
    </row>
    <row r="1207" spans="1:3" x14ac:dyDescent="0.45">
      <c r="A1207" s="50">
        <v>1189</v>
      </c>
      <c r="B1207" s="98">
        <f>(('Calcul Rn'!W1199)*(1-0.05)-14)/20</f>
        <v>-3.1670096342889489E-2</v>
      </c>
      <c r="C1207" s="11">
        <f>('Calcul ET0'!G1205)+B1207*('Calcul Es et Ea'!C1198-'Calcul Es et Ea'!D1198)/2</f>
        <v>10.355220158660032</v>
      </c>
    </row>
    <row r="1208" spans="1:3" x14ac:dyDescent="0.45">
      <c r="A1208" s="62">
        <v>1190</v>
      </c>
      <c r="B1208" s="98">
        <f>(('Calcul Rn'!W1200)*(1-0.05)-14)/20</f>
        <v>-0.21941075099431559</v>
      </c>
      <c r="C1208" s="11">
        <f>('Calcul ET0'!G1206)+B1208*('Calcul Es et Ea'!C1199-'Calcul Es et Ea'!D1199)/2</f>
        <v>9.2524839233510789</v>
      </c>
    </row>
    <row r="1209" spans="1:3" x14ac:dyDescent="0.45">
      <c r="A1209" s="50">
        <v>1191</v>
      </c>
      <c r="B1209" s="98">
        <f>(('Calcul Rn'!W1201)*(1-0.05)-14)/20</f>
        <v>2.6911379116840274E-3</v>
      </c>
      <c r="C1209" s="11">
        <f>('Calcul ET0'!G1207)+B1209*('Calcul Es et Ea'!C1200-'Calcul Es et Ea'!D1200)/2</f>
        <v>10.808751552475067</v>
      </c>
    </row>
    <row r="1210" spans="1:3" x14ac:dyDescent="0.45">
      <c r="A1210" s="50">
        <v>1192</v>
      </c>
      <c r="B1210" s="98">
        <f>(('Calcul Rn'!W1202)*(1-0.05)-14)/20</f>
        <v>0.31345990003474961</v>
      </c>
      <c r="C1210" s="11">
        <f>('Calcul ET0'!G1208)+B1210*('Calcul Es et Ea'!C1201-'Calcul Es et Ea'!D1201)/2</f>
        <v>11.840748793449334</v>
      </c>
    </row>
    <row r="1211" spans="1:3" x14ac:dyDescent="0.45">
      <c r="A1211" s="62">
        <v>1193</v>
      </c>
      <c r="B1211" s="98">
        <f>(('Calcul Rn'!W1203)*(1-0.05)-14)/20</f>
        <v>0.4432706414280595</v>
      </c>
      <c r="C1211" s="11">
        <f>('Calcul ET0'!G1209)+B1211*('Calcul Es et Ea'!C1202-'Calcul Es et Ea'!D1202)/2</f>
        <v>12.718651852876633</v>
      </c>
    </row>
    <row r="1212" spans="1:3" x14ac:dyDescent="0.45">
      <c r="A1212" s="50">
        <v>1194</v>
      </c>
      <c r="B1212" s="98">
        <f>(('Calcul Rn'!W1204)*(1-0.05)-14)/20</f>
        <v>0.55312775524878488</v>
      </c>
      <c r="C1212" s="11">
        <f>('Calcul ET0'!G1210)+B1212*('Calcul Es et Ea'!C1203-'Calcul Es et Ea'!D1203)/2</f>
        <v>17.926377669288737</v>
      </c>
    </row>
    <row r="1213" spans="1:3" x14ac:dyDescent="0.45">
      <c r="A1213" s="50">
        <v>1195</v>
      </c>
      <c r="B1213" s="98">
        <f>(('Calcul Rn'!W1205)*(1-0.05)-14)/20</f>
        <v>0.60730544405972986</v>
      </c>
      <c r="C1213" s="11">
        <f>('Calcul ET0'!G1211)+B1213*('Calcul Es et Ea'!C1204-'Calcul Es et Ea'!D1204)/2</f>
        <v>19.464981747694829</v>
      </c>
    </row>
    <row r="1214" spans="1:3" x14ac:dyDescent="0.45">
      <c r="A1214" s="62">
        <v>1196</v>
      </c>
      <c r="B1214" s="98">
        <f>(('Calcul Rn'!W1206)*(1-0.05)-14)/20</f>
        <v>0.19309653377797514</v>
      </c>
      <c r="C1214" s="11">
        <f>('Calcul ET0'!G1212)+B1214*('Calcul Es et Ea'!C1205-'Calcul Es et Ea'!D1205)/2</f>
        <v>14.315452113272183</v>
      </c>
    </row>
    <row r="1215" spans="1:3" x14ac:dyDescent="0.45">
      <c r="A1215" s="50">
        <v>1197</v>
      </c>
      <c r="B1215" s="98">
        <f>(('Calcul Rn'!W1207)*(1-0.05)-14)/20</f>
        <v>0.21543618053198479</v>
      </c>
      <c r="C1215" s="11">
        <f>('Calcul ET0'!G1213)+B1215*('Calcul Es et Ea'!C1206-'Calcul Es et Ea'!D1206)/2</f>
        <v>11.994357948923122</v>
      </c>
    </row>
    <row r="1216" spans="1:3" x14ac:dyDescent="0.45">
      <c r="A1216" s="50">
        <v>1198</v>
      </c>
      <c r="B1216" s="98">
        <f>(('Calcul Rn'!W1208)*(1-0.05)-14)/20</f>
        <v>0.22170343464706493</v>
      </c>
      <c r="C1216" s="11">
        <f>('Calcul ET0'!G1214)+B1216*('Calcul Es et Ea'!C1207-'Calcul Es et Ea'!D1207)/2</f>
        <v>11.764972060051715</v>
      </c>
    </row>
    <row r="1217" spans="1:3" x14ac:dyDescent="0.45">
      <c r="A1217" s="62">
        <v>1199</v>
      </c>
      <c r="B1217" s="98">
        <f>(('Calcul Rn'!W1209)*(1-0.05)-14)/20</f>
        <v>0.50626474368735153</v>
      </c>
      <c r="C1217" s="11">
        <f>('Calcul ET0'!G1215)+B1217*('Calcul Es et Ea'!C1208-'Calcul Es et Ea'!D1208)/2</f>
        <v>16.030701370347593</v>
      </c>
    </row>
    <row r="1218" spans="1:3" x14ac:dyDescent="0.45">
      <c r="A1218" s="50">
        <v>1200</v>
      </c>
      <c r="B1218" s="98">
        <f>(('Calcul Rn'!W1210)*(1-0.05)-14)/20</f>
        <v>0.11101404838706212</v>
      </c>
      <c r="C1218" s="11">
        <f>('Calcul ET0'!G1216)+B1218*('Calcul Es et Ea'!C1209-'Calcul Es et Ea'!D1209)/2</f>
        <v>14.727673750775308</v>
      </c>
    </row>
    <row r="1219" spans="1:3" x14ac:dyDescent="0.45">
      <c r="A1219" s="50">
        <v>1201</v>
      </c>
      <c r="B1219" s="98">
        <f>(('Calcul Rn'!W1211)*(1-0.05)-14)/20</f>
        <v>0.17202773430439269</v>
      </c>
      <c r="C1219" s="11">
        <f>('Calcul ET0'!G1217)+B1219*('Calcul Es et Ea'!C1210-'Calcul Es et Ea'!D1210)/2</f>
        <v>17.525308750549083</v>
      </c>
    </row>
    <row r="1220" spans="1:3" x14ac:dyDescent="0.45">
      <c r="A1220" s="62">
        <v>1202</v>
      </c>
      <c r="B1220" s="98">
        <f>(('Calcul Rn'!W1212)*(1-0.05)-14)/20</f>
        <v>0.41711864120400899</v>
      </c>
      <c r="C1220" s="11">
        <f>('Calcul ET0'!G1218)+B1220*('Calcul Es et Ea'!C1211-'Calcul Es et Ea'!D1211)/2</f>
        <v>23.787114579693945</v>
      </c>
    </row>
    <row r="1221" spans="1:3" x14ac:dyDescent="0.45">
      <c r="A1221" s="50">
        <v>1203</v>
      </c>
      <c r="B1221" s="98">
        <f>(('Calcul Rn'!W1213)*(1-0.05)-14)/20</f>
        <v>0.24276976798054725</v>
      </c>
      <c r="C1221" s="11">
        <f>('Calcul ET0'!G1219)+B1221*('Calcul Es et Ea'!C1212-'Calcul Es et Ea'!D1212)/2</f>
        <v>16.797956751647597</v>
      </c>
    </row>
    <row r="1222" spans="1:3" x14ac:dyDescent="0.45">
      <c r="A1222" s="50">
        <v>1204</v>
      </c>
      <c r="B1222" s="98">
        <f>(('Calcul Rn'!W1214)*(1-0.05)-14)/20</f>
        <v>0.28309487961390972</v>
      </c>
      <c r="C1222" s="11">
        <f>('Calcul ET0'!G1220)+B1222*('Calcul Es et Ea'!C1213-'Calcul Es et Ea'!D1213)/2</f>
        <v>14.611920433991497</v>
      </c>
    </row>
    <row r="1223" spans="1:3" x14ac:dyDescent="0.45">
      <c r="A1223" s="62">
        <v>1205</v>
      </c>
      <c r="B1223" s="98">
        <f>(('Calcul Rn'!W1215)*(1-0.05)-14)/20</f>
        <v>0.50896917838733557</v>
      </c>
      <c r="C1223" s="11">
        <f>('Calcul ET0'!G1221)+B1223*('Calcul Es et Ea'!C1214-'Calcul Es et Ea'!D1214)/2</f>
        <v>14.81825792400708</v>
      </c>
    </row>
    <row r="1224" spans="1:3" x14ac:dyDescent="0.45">
      <c r="A1224" s="50">
        <v>1206</v>
      </c>
      <c r="B1224" s="98">
        <f>(('Calcul Rn'!W1216)*(1-0.05)-14)/20</f>
        <v>0.67780677778471721</v>
      </c>
      <c r="C1224" s="11">
        <f>('Calcul ET0'!G1222)+B1224*('Calcul Es et Ea'!C1215-'Calcul Es et Ea'!D1215)/2</f>
        <v>18.179126865473968</v>
      </c>
    </row>
    <row r="1225" spans="1:3" x14ac:dyDescent="0.45">
      <c r="A1225" s="50">
        <v>1207</v>
      </c>
      <c r="B1225" s="98">
        <f>(('Calcul Rn'!W1217)*(1-0.05)-14)/20</f>
        <v>0.32776539559976448</v>
      </c>
      <c r="C1225" s="11">
        <f>('Calcul ET0'!G1223)+B1225*('Calcul Es et Ea'!C1216-'Calcul Es et Ea'!D1216)/2</f>
        <v>11.860146087165937</v>
      </c>
    </row>
    <row r="1226" spans="1:3" x14ac:dyDescent="0.45">
      <c r="A1226" s="62">
        <v>1208</v>
      </c>
      <c r="B1226" s="98">
        <f>(('Calcul Rn'!W1218)*(1-0.05)-14)/20</f>
        <v>0.61569948966640686</v>
      </c>
      <c r="C1226" s="11">
        <f>('Calcul ET0'!G1224)+B1226*('Calcul Es et Ea'!C1217-'Calcul Es et Ea'!D1217)/2</f>
        <v>14.768939585960357</v>
      </c>
    </row>
    <row r="1227" spans="1:3" x14ac:dyDescent="0.45">
      <c r="A1227" s="50">
        <v>1209</v>
      </c>
      <c r="B1227" s="98">
        <f>(('Calcul Rn'!W1219)*(1-0.05)-14)/20</f>
        <v>0.31750479287728089</v>
      </c>
      <c r="C1227" s="11">
        <f>('Calcul ET0'!G1225)+B1227*('Calcul Es et Ea'!C1218-'Calcul Es et Ea'!D1218)/2</f>
        <v>13.34429977561712</v>
      </c>
    </row>
    <row r="1228" spans="1:3" x14ac:dyDescent="0.45">
      <c r="A1228" s="50">
        <v>1210</v>
      </c>
      <c r="B1228" s="98">
        <f>(('Calcul Rn'!W1220)*(1-0.05)-14)/20</f>
        <v>0.24816907920150033</v>
      </c>
      <c r="C1228" s="11">
        <f>('Calcul ET0'!G1226)+B1228*('Calcul Es et Ea'!C1219-'Calcul Es et Ea'!D1219)/2</f>
        <v>14.736694745608601</v>
      </c>
    </row>
    <row r="1229" spans="1:3" x14ac:dyDescent="0.45">
      <c r="A1229" s="62">
        <v>1211</v>
      </c>
      <c r="B1229" s="98">
        <f>(('Calcul Rn'!W1221)*(1-0.05)-14)/20</f>
        <v>6.6757639519785444E-2</v>
      </c>
      <c r="C1229" s="11">
        <f>('Calcul ET0'!G1227)+B1229*('Calcul Es et Ea'!C1220-'Calcul Es et Ea'!D1220)/2</f>
        <v>9.4003931508579548</v>
      </c>
    </row>
    <row r="1230" spans="1:3" x14ac:dyDescent="0.45">
      <c r="A1230" s="50">
        <v>1212</v>
      </c>
      <c r="B1230" s="98">
        <f>(('Calcul Rn'!W1222)*(1-0.05)-14)/20</f>
        <v>-6.8289758429438491E-2</v>
      </c>
      <c r="C1230" s="11">
        <f>('Calcul ET0'!G1228)+B1230*('Calcul Es et Ea'!C1221-'Calcul Es et Ea'!D1221)/2</f>
        <v>10.822936862908202</v>
      </c>
    </row>
    <row r="1231" spans="1:3" x14ac:dyDescent="0.45">
      <c r="A1231" s="50">
        <v>1213</v>
      </c>
      <c r="B1231" s="98">
        <f>(('Calcul Rn'!W1223)*(1-0.05)-14)/20</f>
        <v>-0.22258688703233293</v>
      </c>
      <c r="C1231" s="11">
        <f>('Calcul ET0'!G1229)+B1231*('Calcul Es et Ea'!C1222-'Calcul Es et Ea'!D1222)/2</f>
        <v>11.598006771913424</v>
      </c>
    </row>
    <row r="1232" spans="1:3" x14ac:dyDescent="0.45">
      <c r="A1232" s="62">
        <v>1214</v>
      </c>
      <c r="B1232" s="98">
        <f>(('Calcul Rn'!W1224)*(1-0.05)-14)/20</f>
        <v>0.6142221354034898</v>
      </c>
      <c r="C1232" s="11">
        <f>('Calcul ET0'!G1230)+B1232*('Calcul Es et Ea'!C1223-'Calcul Es et Ea'!D1223)/2</f>
        <v>18.598846705138996</v>
      </c>
    </row>
    <row r="1233" spans="1:3" x14ac:dyDescent="0.45">
      <c r="A1233" s="50">
        <v>1215</v>
      </c>
      <c r="B1233" s="98">
        <f>(('Calcul Rn'!W1225)*(1-0.05)-14)/20</f>
        <v>0.7329308897758221</v>
      </c>
      <c r="C1233" s="11">
        <f>('Calcul ET0'!G1231)+B1233*('Calcul Es et Ea'!C1224-'Calcul Es et Ea'!D1224)/2</f>
        <v>23.291024243032215</v>
      </c>
    </row>
    <row r="1234" spans="1:3" x14ac:dyDescent="0.45">
      <c r="A1234" s="50">
        <v>1216</v>
      </c>
      <c r="B1234" s="98">
        <f>(('Calcul Rn'!W1226)*(1-0.05)-14)/20</f>
        <v>0.74851387452562312</v>
      </c>
      <c r="C1234" s="11">
        <f>('Calcul ET0'!G1232)+B1234*('Calcul Es et Ea'!C1225-'Calcul Es et Ea'!D1225)/2</f>
        <v>25.553265138638665</v>
      </c>
    </row>
    <row r="1235" spans="1:3" x14ac:dyDescent="0.45">
      <c r="A1235" s="62">
        <v>1217</v>
      </c>
      <c r="B1235" s="98">
        <f>(('Calcul Rn'!W1227)*(1-0.05)-14)/20</f>
        <v>0.52252064024643852</v>
      </c>
      <c r="C1235" s="11">
        <f>('Calcul ET0'!G1233)+B1235*('Calcul Es et Ea'!C1226-'Calcul Es et Ea'!D1226)/2</f>
        <v>26.006863630367803</v>
      </c>
    </row>
    <row r="1236" spans="1:3" x14ac:dyDescent="0.45">
      <c r="A1236" s="50">
        <v>1218</v>
      </c>
      <c r="B1236" s="98">
        <f>(('Calcul Rn'!W1228)*(1-0.05)-14)/20</f>
        <v>0.5861266455615548</v>
      </c>
      <c r="C1236" s="11">
        <f>('Calcul ET0'!G1234)+B1236*('Calcul Es et Ea'!C1227-'Calcul Es et Ea'!D1227)/2</f>
        <v>23.507216481822947</v>
      </c>
    </row>
    <row r="1237" spans="1:3" x14ac:dyDescent="0.45">
      <c r="A1237" s="50">
        <v>1219</v>
      </c>
      <c r="B1237" s="98">
        <f>(('Calcul Rn'!W1229)*(1-0.05)-14)/20</f>
        <v>0.55434356536591189</v>
      </c>
      <c r="C1237" s="11">
        <f>('Calcul ET0'!G1235)+B1237*('Calcul Es et Ea'!C1228-'Calcul Es et Ea'!D1228)/2</f>
        <v>20.88793184781424</v>
      </c>
    </row>
    <row r="1238" spans="1:3" x14ac:dyDescent="0.45">
      <c r="A1238" s="62">
        <v>1220</v>
      </c>
      <c r="B1238" s="98">
        <f>(('Calcul Rn'!W1230)*(1-0.05)-14)/20</f>
        <v>0.66055913281992795</v>
      </c>
      <c r="C1238" s="11">
        <f>('Calcul ET0'!G1236)+B1238*('Calcul Es et Ea'!C1229-'Calcul Es et Ea'!D1229)/2</f>
        <v>23.157763550184885</v>
      </c>
    </row>
    <row r="1239" spans="1:3" x14ac:dyDescent="0.45">
      <c r="A1239" s="50">
        <v>1221</v>
      </c>
      <c r="B1239" s="98">
        <f>(('Calcul Rn'!W1231)*(1-0.05)-14)/20</f>
        <v>0.67456929316443337</v>
      </c>
      <c r="C1239" s="11">
        <f>('Calcul ET0'!G1237)+B1239*('Calcul Es et Ea'!C1230-'Calcul Es et Ea'!D1230)/2</f>
        <v>24.207381882442597</v>
      </c>
    </row>
    <row r="1240" spans="1:3" x14ac:dyDescent="0.45">
      <c r="A1240" s="50">
        <v>1222</v>
      </c>
      <c r="B1240" s="98">
        <f>(('Calcul Rn'!W1232)*(1-0.05)-14)/20</f>
        <v>0.64966967386406904</v>
      </c>
      <c r="C1240" s="11">
        <f>('Calcul ET0'!G1238)+B1240*('Calcul Es et Ea'!C1231-'Calcul Es et Ea'!D1231)/2</f>
        <v>24.698744744458821</v>
      </c>
    </row>
    <row r="1241" spans="1:3" x14ac:dyDescent="0.45">
      <c r="A1241" s="62">
        <v>1223</v>
      </c>
      <c r="B1241" s="98">
        <f>(('Calcul Rn'!W1233)*(1-0.05)-14)/20</f>
        <v>0.6589406705637364</v>
      </c>
      <c r="C1241" s="11">
        <f>('Calcul ET0'!G1239)+B1241*('Calcul Es et Ea'!C1232-'Calcul Es et Ea'!D1232)/2</f>
        <v>22.238171249735814</v>
      </c>
    </row>
    <row r="1242" spans="1:3" x14ac:dyDescent="0.45">
      <c r="A1242" s="50">
        <v>1224</v>
      </c>
      <c r="B1242" s="98">
        <f>(('Calcul Rn'!W1234)*(1-0.05)-14)/20</f>
        <v>0.72379266109860541</v>
      </c>
      <c r="C1242" s="11">
        <f>('Calcul ET0'!G1240)+B1242*('Calcul Es et Ea'!C1233-'Calcul Es et Ea'!D1233)/2</f>
        <v>25.069368603240925</v>
      </c>
    </row>
    <row r="1243" spans="1:3" x14ac:dyDescent="0.45">
      <c r="A1243" s="50">
        <v>1225</v>
      </c>
      <c r="B1243" s="98">
        <f>(('Calcul Rn'!W1235)*(1-0.05)-14)/20</f>
        <v>0.72197517213768025</v>
      </c>
      <c r="C1243" s="11">
        <f>('Calcul ET0'!G1241)+B1243*('Calcul Es et Ea'!C1234-'Calcul Es et Ea'!D1234)/2</f>
        <v>27.507736092692394</v>
      </c>
    </row>
    <row r="1244" spans="1:3" x14ac:dyDescent="0.45">
      <c r="A1244" s="62">
        <v>1226</v>
      </c>
      <c r="B1244" s="98">
        <f>(('Calcul Rn'!W1236)*(1-0.05)-14)/20</f>
        <v>0.36418669285543803</v>
      </c>
      <c r="C1244" s="11">
        <f>('Calcul ET0'!G1242)+B1244*('Calcul Es et Ea'!C1235-'Calcul Es et Ea'!D1235)/2</f>
        <v>18.749950995629419</v>
      </c>
    </row>
    <row r="1245" spans="1:3" x14ac:dyDescent="0.45">
      <c r="A1245" s="50">
        <v>1227</v>
      </c>
      <c r="B1245" s="98">
        <f>(('Calcul Rn'!W1237)*(1-0.05)-14)/20</f>
        <v>0.47237043008900648</v>
      </c>
      <c r="C1245" s="11">
        <f>('Calcul ET0'!G1243)+B1245*('Calcul Es et Ea'!C1236-'Calcul Es et Ea'!D1236)/2</f>
        <v>16.931478704158593</v>
      </c>
    </row>
    <row r="1246" spans="1:3" x14ac:dyDescent="0.45">
      <c r="A1246" s="50">
        <v>1228</v>
      </c>
      <c r="B1246" s="98">
        <f>(('Calcul Rn'!W1238)*(1-0.05)-14)/20</f>
        <v>0.36775118268754542</v>
      </c>
      <c r="C1246" s="11">
        <f>('Calcul ET0'!G1244)+B1246*('Calcul Es et Ea'!C1237-'Calcul Es et Ea'!D1237)/2</f>
        <v>16.300134231482364</v>
      </c>
    </row>
    <row r="1247" spans="1:3" x14ac:dyDescent="0.45">
      <c r="A1247" s="62">
        <v>1229</v>
      </c>
      <c r="B1247" s="98">
        <f>(('Calcul Rn'!W1239)*(1-0.05)-14)/20</f>
        <v>0.39016117369204489</v>
      </c>
      <c r="C1247" s="11">
        <f>('Calcul ET0'!G1245)+B1247*('Calcul Es et Ea'!C1238-'Calcul Es et Ea'!D1238)/2</f>
        <v>18.22787481995309</v>
      </c>
    </row>
    <row r="1248" spans="1:3" x14ac:dyDescent="0.45">
      <c r="A1248" s="50">
        <v>1230</v>
      </c>
      <c r="B1248" s="98">
        <f>(('Calcul Rn'!W1240)*(1-0.05)-14)/20</f>
        <v>0.18881538120571051</v>
      </c>
      <c r="C1248" s="11">
        <f>('Calcul ET0'!G1246)+B1248*('Calcul Es et Ea'!C1239-'Calcul Es et Ea'!D1239)/2</f>
        <v>17.157984994980151</v>
      </c>
    </row>
    <row r="1249" spans="1:3" x14ac:dyDescent="0.45">
      <c r="A1249" s="50">
        <v>1231</v>
      </c>
      <c r="B1249" s="98">
        <f>(('Calcul Rn'!W1241)*(1-0.05)-14)/20</f>
        <v>0.38109996004059588</v>
      </c>
      <c r="C1249" s="11">
        <f>('Calcul ET0'!G1247)+B1249*('Calcul Es et Ea'!C1240-'Calcul Es et Ea'!D1240)/2</f>
        <v>16.937913736422843</v>
      </c>
    </row>
    <row r="1250" spans="1:3" x14ac:dyDescent="0.45">
      <c r="A1250" s="62">
        <v>1232</v>
      </c>
      <c r="B1250" s="98">
        <f>(('Calcul Rn'!W1242)*(1-0.05)-14)/20</f>
        <v>0.42192859754942907</v>
      </c>
      <c r="C1250" s="11">
        <f>('Calcul ET0'!G1248)+B1250*('Calcul Es et Ea'!C1241-'Calcul Es et Ea'!D1241)/2</f>
        <v>15.26300975803832</v>
      </c>
    </row>
    <row r="1251" spans="1:3" x14ac:dyDescent="0.45">
      <c r="A1251" s="50">
        <v>1233</v>
      </c>
      <c r="B1251" s="98">
        <f>(('Calcul Rn'!W1243)*(1-0.05)-14)/20</f>
        <v>0.29873623711555408</v>
      </c>
      <c r="C1251" s="11">
        <f>('Calcul ET0'!G1249)+B1251*('Calcul Es et Ea'!C1242-'Calcul Es et Ea'!D1242)/2</f>
        <v>16.039302126472109</v>
      </c>
    </row>
    <row r="1252" spans="1:3" x14ac:dyDescent="0.45">
      <c r="A1252" s="50">
        <v>1234</v>
      </c>
      <c r="B1252" s="98">
        <f>(('Calcul Rn'!W1244)*(1-0.05)-14)/20</f>
        <v>0.33569504343005346</v>
      </c>
      <c r="C1252" s="11">
        <f>('Calcul ET0'!G1250)+B1252*('Calcul Es et Ea'!C1243-'Calcul Es et Ea'!D1243)/2</f>
        <v>15.605299773954471</v>
      </c>
    </row>
    <row r="1253" spans="1:3" x14ac:dyDescent="0.45">
      <c r="A1253" s="62">
        <v>1235</v>
      </c>
      <c r="B1253" s="98">
        <f>(('Calcul Rn'!W1245)*(1-0.05)-14)/20</f>
        <v>0.32545736330181541</v>
      </c>
      <c r="C1253" s="11">
        <f>('Calcul ET0'!G1251)+B1253*('Calcul Es et Ea'!C1244-'Calcul Es et Ea'!D1244)/2</f>
        <v>14.818494370823398</v>
      </c>
    </row>
    <row r="1254" spans="1:3" x14ac:dyDescent="0.45">
      <c r="A1254" s="50">
        <v>1236</v>
      </c>
      <c r="B1254" s="98">
        <f>(('Calcul Rn'!W1246)*(1-0.05)-14)/20</f>
        <v>0.42232377890148898</v>
      </c>
      <c r="C1254" s="11">
        <f>('Calcul ET0'!G1252)+B1254*('Calcul Es et Ea'!C1245-'Calcul Es et Ea'!D1245)/2</f>
        <v>16.741274918437671</v>
      </c>
    </row>
    <row r="1255" spans="1:3" x14ac:dyDescent="0.45">
      <c r="A1255" s="50">
        <v>1237</v>
      </c>
      <c r="B1255" s="98">
        <f>(('Calcul Rn'!W1247)*(1-0.05)-14)/20</f>
        <v>0.76209963968954086</v>
      </c>
      <c r="C1255" s="11">
        <f>('Calcul ET0'!G1253)+B1255*('Calcul Es et Ea'!C1246-'Calcul Es et Ea'!D1246)/2</f>
        <v>21.522488511928206</v>
      </c>
    </row>
    <row r="1256" spans="1:3" x14ac:dyDescent="0.45">
      <c r="A1256" s="62">
        <v>1238</v>
      </c>
      <c r="B1256" s="98">
        <f>(('Calcul Rn'!W1248)*(1-0.05)-14)/20</f>
        <v>0.18398008145663489</v>
      </c>
      <c r="C1256" s="11">
        <f>('Calcul ET0'!G1254)+B1256*('Calcul Es et Ea'!C1247-'Calcul Es et Ea'!D1247)/2</f>
        <v>17.549694195941274</v>
      </c>
    </row>
    <row r="1257" spans="1:3" x14ac:dyDescent="0.45">
      <c r="A1257" s="50">
        <v>1239</v>
      </c>
      <c r="B1257" s="98">
        <f>(('Calcul Rn'!W1249)*(1-0.05)-14)/20</f>
        <v>0.34216863083441923</v>
      </c>
      <c r="C1257" s="11">
        <f>('Calcul ET0'!G1255)+B1257*('Calcul Es et Ea'!C1248-'Calcul Es et Ea'!D1248)/2</f>
        <v>17.386843385250717</v>
      </c>
    </row>
    <row r="1258" spans="1:3" x14ac:dyDescent="0.45">
      <c r="A1258" s="50">
        <v>1240</v>
      </c>
      <c r="B1258" s="98">
        <f>(('Calcul Rn'!W1250)*(1-0.05)-14)/20</f>
        <v>0.63307850324941539</v>
      </c>
      <c r="C1258" s="11">
        <f>('Calcul ET0'!G1256)+B1258*('Calcul Es et Ea'!C1249-'Calcul Es et Ea'!D1249)/2</f>
        <v>20.46086913744556</v>
      </c>
    </row>
    <row r="1259" spans="1:3" x14ac:dyDescent="0.45">
      <c r="A1259" s="62">
        <v>1241</v>
      </c>
      <c r="B1259" s="98">
        <f>(('Calcul Rn'!W1251)*(1-0.05)-14)/20</f>
        <v>0.38277868918539487</v>
      </c>
      <c r="C1259" s="11">
        <f>('Calcul ET0'!G1257)+B1259*('Calcul Es et Ea'!C1250-'Calcul Es et Ea'!D1250)/2</f>
        <v>16.936335220403794</v>
      </c>
    </row>
    <row r="1260" spans="1:3" x14ac:dyDescent="0.45">
      <c r="A1260" s="50">
        <v>1242</v>
      </c>
      <c r="B1260" s="98">
        <f>(('Calcul Rn'!W1252)*(1-0.05)-14)/20</f>
        <v>0.66078062245390734</v>
      </c>
      <c r="C1260" s="11">
        <f>('Calcul ET0'!G1258)+B1260*('Calcul Es et Ea'!C1251-'Calcul Es et Ea'!D1251)/2</f>
        <v>20.325433320386267</v>
      </c>
    </row>
    <row r="1261" spans="1:3" x14ac:dyDescent="0.45">
      <c r="A1261" s="50">
        <v>1243</v>
      </c>
      <c r="B1261" s="98">
        <f>(('Calcul Rn'!W1253)*(1-0.05)-14)/20</f>
        <v>0.38706843518650286</v>
      </c>
      <c r="C1261" s="11">
        <f>('Calcul ET0'!G1259)+B1261*('Calcul Es et Ea'!C1252-'Calcul Es et Ea'!D1252)/2</f>
        <v>20.123750589573977</v>
      </c>
    </row>
    <row r="1262" spans="1:3" x14ac:dyDescent="0.45">
      <c r="A1262" s="62">
        <v>1244</v>
      </c>
      <c r="B1262" s="98">
        <f>(('Calcul Rn'!W1254)*(1-0.05)-14)/20</f>
        <v>0.35906280357483877</v>
      </c>
      <c r="C1262" s="11">
        <f>('Calcul ET0'!G1260)+B1262*('Calcul Es et Ea'!C1253-'Calcul Es et Ea'!D1253)/2</f>
        <v>19.444969947200814</v>
      </c>
    </row>
    <row r="1263" spans="1:3" x14ac:dyDescent="0.45">
      <c r="A1263" s="50">
        <v>1245</v>
      </c>
      <c r="B1263" s="98">
        <f>(('Calcul Rn'!W1255)*(1-0.05)-14)/20</f>
        <v>0.4015642397743811</v>
      </c>
      <c r="C1263" s="11">
        <f>('Calcul ET0'!G1261)+B1263*('Calcul Es et Ea'!C1254-'Calcul Es et Ea'!D1254)/2</f>
        <v>17.95679285094144</v>
      </c>
    </row>
    <row r="1264" spans="1:3" x14ac:dyDescent="0.45">
      <c r="A1264" s="50">
        <v>1246</v>
      </c>
      <c r="B1264" s="98">
        <f>(('Calcul Rn'!W1256)*(1-0.05)-14)/20</f>
        <v>0.67585911529840215</v>
      </c>
      <c r="C1264" s="11">
        <f>('Calcul ET0'!G1262)+B1264*('Calcul Es et Ea'!C1255-'Calcul Es et Ea'!D1255)/2</f>
        <v>20.491531429971481</v>
      </c>
    </row>
    <row r="1265" spans="1:3" x14ac:dyDescent="0.45">
      <c r="A1265" s="62">
        <v>1247</v>
      </c>
      <c r="B1265" s="98">
        <f>(('Calcul Rn'!W1257)*(1-0.05)-14)/20</f>
        <v>0.5242450743456436</v>
      </c>
      <c r="C1265" s="11">
        <f>('Calcul ET0'!G1263)+B1265*('Calcul Es et Ea'!C1256-'Calcul Es et Ea'!D1256)/2</f>
        <v>18.461463249753251</v>
      </c>
    </row>
    <row r="1266" spans="1:3" x14ac:dyDescent="0.45">
      <c r="A1266" s="50">
        <v>1248</v>
      </c>
      <c r="B1266" s="98">
        <f>(('Calcul Rn'!W1258)*(1-0.05)-14)/20</f>
        <v>8.514095229448744E-2</v>
      </c>
      <c r="C1266" s="11">
        <f>('Calcul ET0'!G1264)+B1266*('Calcul Es et Ea'!C1257-'Calcul Es et Ea'!D1257)/2</f>
        <v>17.581829598331712</v>
      </c>
    </row>
    <row r="1267" spans="1:3" x14ac:dyDescent="0.45">
      <c r="A1267" s="50">
        <v>1249</v>
      </c>
      <c r="B1267" s="98">
        <f>(('Calcul Rn'!W1259)*(1-0.05)-14)/20</f>
        <v>0.48570862009475879</v>
      </c>
      <c r="C1267" s="11">
        <f>('Calcul ET0'!G1265)+B1267*('Calcul Es et Ea'!C1258-'Calcul Es et Ea'!D1258)/2</f>
        <v>22.412916595455659</v>
      </c>
    </row>
    <row r="1268" spans="1:3" x14ac:dyDescent="0.45">
      <c r="A1268" s="62">
        <v>1250</v>
      </c>
      <c r="B1268" s="98">
        <f>(('Calcul Rn'!W1260)*(1-0.05)-14)/20</f>
        <v>0.70467864248388001</v>
      </c>
      <c r="C1268" s="11">
        <f>('Calcul ET0'!G1266)+B1268*('Calcul Es et Ea'!C1259-'Calcul Es et Ea'!D1259)/2</f>
        <v>28.17016048333037</v>
      </c>
    </row>
    <row r="1269" spans="1:3" x14ac:dyDescent="0.45">
      <c r="A1269" s="50">
        <v>1251</v>
      </c>
      <c r="B1269" s="98">
        <f>(('Calcul Rn'!W1261)*(1-0.05)-14)/20</f>
        <v>0.54934557908913928</v>
      </c>
      <c r="C1269" s="11">
        <f>('Calcul ET0'!G1267)+B1269*('Calcul Es et Ea'!C1260-'Calcul Es et Ea'!D1260)/2</f>
        <v>25.522900270457406</v>
      </c>
    </row>
    <row r="1270" spans="1:3" x14ac:dyDescent="0.45">
      <c r="A1270" s="50">
        <v>1252</v>
      </c>
      <c r="B1270" s="98">
        <f>(('Calcul Rn'!W1262)*(1-0.05)-14)/20</f>
        <v>0.33954957938151614</v>
      </c>
      <c r="C1270" s="11">
        <f>('Calcul ET0'!G1268)+B1270*('Calcul Es et Ea'!C1261-'Calcul Es et Ea'!D1261)/2</f>
        <v>19.780460938998385</v>
      </c>
    </row>
    <row r="1271" spans="1:3" x14ac:dyDescent="0.45">
      <c r="A1271" s="62">
        <v>1253</v>
      </c>
      <c r="B1271" s="98">
        <f>(('Calcul Rn'!W1263)*(1-0.05)-14)/20</f>
        <v>0.43894830298857812</v>
      </c>
      <c r="C1271" s="11">
        <f>('Calcul ET0'!G1269)+B1271*('Calcul Es et Ea'!C1262-'Calcul Es et Ea'!D1262)/2</f>
        <v>19.124953836453109</v>
      </c>
    </row>
    <row r="1272" spans="1:3" x14ac:dyDescent="0.45">
      <c r="A1272" s="50">
        <v>1254</v>
      </c>
      <c r="B1272" s="98">
        <f>(('Calcul Rn'!W1264)*(1-0.05)-14)/20</f>
        <v>0.62493622983319241</v>
      </c>
      <c r="C1272" s="11">
        <f>('Calcul ET0'!G1270)+B1272*('Calcul Es et Ea'!C1263-'Calcul Es et Ea'!D1263)/2</f>
        <v>20.153512756897307</v>
      </c>
    </row>
    <row r="1273" spans="1:3" x14ac:dyDescent="0.45">
      <c r="A1273" s="50">
        <v>1255</v>
      </c>
      <c r="B1273" s="98">
        <f>(('Calcul Rn'!W1265)*(1-0.05)-14)/20</f>
        <v>0.60678606002508961</v>
      </c>
      <c r="C1273" s="11">
        <f>('Calcul ET0'!G1271)+B1273*('Calcul Es et Ea'!C1264-'Calcul Es et Ea'!D1264)/2</f>
        <v>19.334133396181635</v>
      </c>
    </row>
    <row r="1274" spans="1:3" x14ac:dyDescent="0.45">
      <c r="A1274" s="62">
        <v>1256</v>
      </c>
      <c r="B1274" s="98">
        <f>(('Calcul Rn'!W1266)*(1-0.05)-14)/20</f>
        <v>0.47331828930785547</v>
      </c>
      <c r="C1274" s="11">
        <f>('Calcul ET0'!G1272)+B1274*('Calcul Es et Ea'!C1265-'Calcul Es et Ea'!D1265)/2</f>
        <v>21.692089140981309</v>
      </c>
    </row>
    <row r="1275" spans="1:3" x14ac:dyDescent="0.45">
      <c r="A1275" s="50">
        <v>1257</v>
      </c>
      <c r="B1275" s="98">
        <f>(('Calcul Rn'!W1267)*(1-0.05)-14)/20</f>
        <v>0.59506782154665638</v>
      </c>
      <c r="C1275" s="11">
        <f>('Calcul ET0'!G1273)+B1275*('Calcul Es et Ea'!C1266-'Calcul Es et Ea'!D1266)/2</f>
        <v>22.425995602139206</v>
      </c>
    </row>
    <row r="1276" spans="1:3" x14ac:dyDescent="0.45">
      <c r="A1276" s="50">
        <v>1258</v>
      </c>
      <c r="B1276" s="98">
        <f>(('Calcul Rn'!W1268)*(1-0.05)-14)/20</f>
        <v>0.43522561583125458</v>
      </c>
      <c r="C1276" s="11">
        <f>('Calcul ET0'!G1274)+B1276*('Calcul Es et Ea'!C1267-'Calcul Es et Ea'!D1267)/2</f>
        <v>19.616338898938217</v>
      </c>
    </row>
    <row r="1277" spans="1:3" x14ac:dyDescent="0.45">
      <c r="A1277" s="62">
        <v>1259</v>
      </c>
      <c r="B1277" s="98">
        <f>(('Calcul Rn'!W1269)*(1-0.05)-14)/20</f>
        <v>0.43079181175969217</v>
      </c>
      <c r="C1277" s="11">
        <f>('Calcul ET0'!G1275)+B1277*('Calcul Es et Ea'!C1268-'Calcul Es et Ea'!D1268)/2</f>
        <v>18.120269821035187</v>
      </c>
    </row>
    <row r="1278" spans="1:3" x14ac:dyDescent="0.45">
      <c r="A1278" s="50">
        <v>1260</v>
      </c>
      <c r="B1278" s="98">
        <f>(('Calcul Rn'!W1270)*(1-0.05)-14)/20</f>
        <v>0.44456778375051709</v>
      </c>
      <c r="C1278" s="11">
        <f>('Calcul ET0'!G1276)+B1278*('Calcul Es et Ea'!C1269-'Calcul Es et Ea'!D1269)/2</f>
        <v>19.738837054009604</v>
      </c>
    </row>
    <row r="1279" spans="1:3" x14ac:dyDescent="0.45">
      <c r="A1279" s="50">
        <v>1261</v>
      </c>
      <c r="B1279" s="98">
        <f>(('Calcul Rn'!W1271)*(1-0.05)-14)/20</f>
        <v>0.44540397948817284</v>
      </c>
      <c r="C1279" s="11">
        <f>('Calcul ET0'!G1277)+B1279*('Calcul Es et Ea'!C1270-'Calcul Es et Ea'!D1270)/2</f>
        <v>20.121031417639827</v>
      </c>
    </row>
    <row r="1280" spans="1:3" x14ac:dyDescent="0.45">
      <c r="A1280" s="62">
        <v>1262</v>
      </c>
      <c r="B1280" s="98">
        <f>(('Calcul Rn'!W1272)*(1-0.05)-14)/20</f>
        <v>0.35165897588104772</v>
      </c>
      <c r="C1280" s="11">
        <f>('Calcul ET0'!G1278)+B1280*('Calcul Es et Ea'!C1271-'Calcul Es et Ea'!D1271)/2</f>
        <v>19.5649876514425</v>
      </c>
    </row>
    <row r="1281" spans="1:3" x14ac:dyDescent="0.45">
      <c r="A1281" s="50">
        <v>1263</v>
      </c>
      <c r="B1281" s="98">
        <f>(('Calcul Rn'!W1273)*(1-0.05)-14)/20</f>
        <v>0.19215264787121775</v>
      </c>
      <c r="C1281" s="11">
        <f>('Calcul ET0'!G1279)+B1281*('Calcul Es et Ea'!C1272-'Calcul Es et Ea'!D1272)/2</f>
        <v>16.946942735506067</v>
      </c>
    </row>
    <row r="1282" spans="1:3" x14ac:dyDescent="0.45">
      <c r="A1282" s="50">
        <v>1264</v>
      </c>
      <c r="B1282" s="98">
        <f>(('Calcul Rn'!W1274)*(1-0.05)-14)/20</f>
        <v>0.41908893293352012</v>
      </c>
      <c r="C1282" s="11">
        <f>('Calcul ET0'!G1280)+B1282*('Calcul Es et Ea'!C1273-'Calcul Es et Ea'!D1273)/2</f>
        <v>18.756163291313072</v>
      </c>
    </row>
    <row r="1283" spans="1:3" x14ac:dyDescent="0.45">
      <c r="A1283" s="62">
        <v>1265</v>
      </c>
      <c r="B1283" s="98">
        <f>(('Calcul Rn'!W1275)*(1-0.05)-14)/20</f>
        <v>0.25741780144772142</v>
      </c>
      <c r="C1283" s="11">
        <f>('Calcul ET0'!G1281)+B1283*('Calcul Es et Ea'!C1274-'Calcul Es et Ea'!D1274)/2</f>
        <v>16.27371317051773</v>
      </c>
    </row>
    <row r="1284" spans="1:3" x14ac:dyDescent="0.45">
      <c r="A1284" s="50">
        <v>1266</v>
      </c>
      <c r="B1284" s="98">
        <f>(('Calcul Rn'!W1276)*(1-0.05)-14)/20</f>
        <v>-4.8187152943495001E-2</v>
      </c>
      <c r="C1284" s="11">
        <f>('Calcul ET0'!G1282)+B1284*('Calcul Es et Ea'!C1275-'Calcul Es et Ea'!D1275)/2</f>
        <v>15.659385980190358</v>
      </c>
    </row>
    <row r="1285" spans="1:3" x14ac:dyDescent="0.45">
      <c r="A1285" s="50">
        <v>1267</v>
      </c>
      <c r="B1285" s="98">
        <f>(('Calcul Rn'!W1277)*(1-0.05)-14)/20</f>
        <v>0.4482164867429379</v>
      </c>
      <c r="C1285" s="11">
        <f>('Calcul ET0'!G1283)+B1285*('Calcul Es et Ea'!C1276-'Calcul Es et Ea'!D1276)/2</f>
        <v>18.696739984519205</v>
      </c>
    </row>
    <row r="1286" spans="1:3" x14ac:dyDescent="0.45">
      <c r="A1286" s="62">
        <v>1268</v>
      </c>
      <c r="B1286" s="98">
        <f>(('Calcul Rn'!W1278)*(1-0.05)-14)/20</f>
        <v>0.47618773080534299</v>
      </c>
      <c r="C1286" s="11">
        <f>('Calcul ET0'!G1284)+B1286*('Calcul Es et Ea'!C1277-'Calcul Es et Ea'!D1277)/2</f>
        <v>18.699752556183995</v>
      </c>
    </row>
    <row r="1287" spans="1:3" x14ac:dyDescent="0.45">
      <c r="A1287" s="50">
        <v>1269</v>
      </c>
      <c r="B1287" s="98">
        <f>(('Calcul Rn'!W1279)*(1-0.05)-14)/20</f>
        <v>0.62322073816070045</v>
      </c>
      <c r="C1287" s="11">
        <f>('Calcul ET0'!G1285)+B1287*('Calcul Es et Ea'!C1278-'Calcul Es et Ea'!D1278)/2</f>
        <v>20.549134909981714</v>
      </c>
    </row>
    <row r="1288" spans="1:3" x14ac:dyDescent="0.45">
      <c r="A1288" s="50">
        <v>1270</v>
      </c>
      <c r="B1288" s="98">
        <f>(('Calcul Rn'!W1280)*(1-0.05)-14)/20</f>
        <v>0.47282521085232149</v>
      </c>
      <c r="C1288" s="11">
        <f>('Calcul ET0'!G1286)+B1288*('Calcul Es et Ea'!C1279-'Calcul Es et Ea'!D1279)/2</f>
        <v>21.03987750263768</v>
      </c>
    </row>
    <row r="1289" spans="1:3" x14ac:dyDescent="0.45">
      <c r="A1289" s="62">
        <v>1271</v>
      </c>
      <c r="B1289" s="98">
        <f>(('Calcul Rn'!W1281)*(1-0.05)-14)/20</f>
        <v>0.68284613483605627</v>
      </c>
      <c r="C1289" s="11">
        <f>('Calcul ET0'!G1287)+B1289*('Calcul Es et Ea'!C1280-'Calcul Es et Ea'!D1280)/2</f>
        <v>23.762876556145851</v>
      </c>
    </row>
    <row r="1290" spans="1:3" x14ac:dyDescent="0.45">
      <c r="A1290" s="50">
        <v>1272</v>
      </c>
      <c r="B1290" s="98">
        <f>(('Calcul Rn'!W1282)*(1-0.05)-14)/20</f>
        <v>0.34591929942453492</v>
      </c>
      <c r="C1290" s="11">
        <f>('Calcul ET0'!G1288)+B1290*('Calcul Es et Ea'!C1281-'Calcul Es et Ea'!D1281)/2</f>
        <v>20.253804725245292</v>
      </c>
    </row>
    <row r="1291" spans="1:3" x14ac:dyDescent="0.45">
      <c r="A1291" s="50">
        <v>1273</v>
      </c>
      <c r="B1291" s="98">
        <f>(('Calcul Rn'!W1283)*(1-0.05)-14)/20</f>
        <v>0.27661434460260387</v>
      </c>
      <c r="C1291" s="11">
        <f>('Calcul ET0'!G1289)+B1291*('Calcul Es et Ea'!C1282-'Calcul Es et Ea'!D1282)/2</f>
        <v>17.297192085184118</v>
      </c>
    </row>
    <row r="1292" spans="1:3" x14ac:dyDescent="0.45">
      <c r="A1292" s="62">
        <v>1274</v>
      </c>
      <c r="B1292" s="98">
        <f>(('Calcul Rn'!W1284)*(1-0.05)-14)/20</f>
        <v>0.63521823180407488</v>
      </c>
      <c r="C1292" s="11">
        <f>('Calcul ET0'!G1290)+B1292*('Calcul Es et Ea'!C1283-'Calcul Es et Ea'!D1283)/2</f>
        <v>23.352063669839417</v>
      </c>
    </row>
    <row r="1293" spans="1:3" x14ac:dyDescent="0.45">
      <c r="A1293" s="50">
        <v>1275</v>
      </c>
      <c r="B1293" s="98">
        <f>(('Calcul Rn'!W1285)*(1-0.05)-14)/20</f>
        <v>0.68898996663991596</v>
      </c>
      <c r="C1293" s="11">
        <f>('Calcul ET0'!G1291)+B1293*('Calcul Es et Ea'!C1284-'Calcul Es et Ea'!D1284)/2</f>
        <v>24.620673855448324</v>
      </c>
    </row>
    <row r="1294" spans="1:3" x14ac:dyDescent="0.45">
      <c r="A1294" s="50">
        <v>1276</v>
      </c>
      <c r="B1294" s="98">
        <f>(('Calcul Rn'!W1286)*(1-0.05)-14)/20</f>
        <v>0.73253950679878821</v>
      </c>
      <c r="C1294" s="11">
        <f>('Calcul ET0'!G1292)+B1294*('Calcul Es et Ea'!C1285-'Calcul Es et Ea'!D1285)/2</f>
        <v>27.209393020906376</v>
      </c>
    </row>
    <row r="1295" spans="1:3" x14ac:dyDescent="0.45">
      <c r="A1295" s="62">
        <v>1277</v>
      </c>
      <c r="B1295" s="98">
        <f>(('Calcul Rn'!W1287)*(1-0.05)-14)/20</f>
        <v>0.83402327135632359</v>
      </c>
      <c r="C1295" s="11">
        <f>('Calcul ET0'!G1293)+B1295*('Calcul Es et Ea'!C1286-'Calcul Es et Ea'!D1286)/2</f>
        <v>30.540906130822915</v>
      </c>
    </row>
    <row r="1296" spans="1:3" x14ac:dyDescent="0.45">
      <c r="A1296" s="50">
        <v>1278</v>
      </c>
      <c r="B1296" s="98">
        <f>(('Calcul Rn'!W1288)*(1-0.05)-14)/20</f>
        <v>0.86238021011741794</v>
      </c>
      <c r="C1296" s="11">
        <f>('Calcul ET0'!G1294)+B1296*('Calcul Es et Ea'!C1287-'Calcul Es et Ea'!D1287)/2</f>
        <v>33.849495857830021</v>
      </c>
    </row>
    <row r="1297" spans="1:3" x14ac:dyDescent="0.45">
      <c r="A1297" s="50">
        <v>1279</v>
      </c>
      <c r="B1297" s="98">
        <f>(('Calcul Rn'!W1289)*(1-0.05)-14)/20</f>
        <v>0.75954373600467018</v>
      </c>
      <c r="C1297" s="11">
        <f>('Calcul ET0'!G1295)+B1297*('Calcul Es et Ea'!C1288-'Calcul Es et Ea'!D1288)/2</f>
        <v>33.940006852979579</v>
      </c>
    </row>
    <row r="1298" spans="1:3" x14ac:dyDescent="0.45">
      <c r="A1298" s="62">
        <v>1280</v>
      </c>
      <c r="B1298" s="98">
        <f>(('Calcul Rn'!W1290)*(1-0.05)-14)/20</f>
        <v>0.43061329700609929</v>
      </c>
      <c r="C1298" s="11">
        <f>('Calcul ET0'!G1296)+B1298*('Calcul Es et Ea'!C1289-'Calcul Es et Ea'!D1289)/2</f>
        <v>25.689956753932364</v>
      </c>
    </row>
    <row r="1299" spans="1:3" x14ac:dyDescent="0.45">
      <c r="A1299" s="50">
        <v>1281</v>
      </c>
      <c r="B1299" s="98">
        <f>(('Calcul Rn'!W1291)*(1-0.05)-14)/20</f>
        <v>0.40186188604375506</v>
      </c>
      <c r="C1299" s="11">
        <f>('Calcul ET0'!G1297)+B1299*('Calcul Es et Ea'!C1290-'Calcul Es et Ea'!D1290)/2</f>
        <v>21.890856708721429</v>
      </c>
    </row>
    <row r="1300" spans="1:3" x14ac:dyDescent="0.45">
      <c r="A1300" s="50">
        <v>1282</v>
      </c>
      <c r="B1300" s="98">
        <f>(('Calcul Rn'!W1292)*(1-0.05)-14)/20</f>
        <v>0.54860401267162562</v>
      </c>
      <c r="C1300" s="11">
        <f>('Calcul ET0'!G1298)+B1300*('Calcul Es et Ea'!C1291-'Calcul Es et Ea'!D1291)/2</f>
        <v>19.386394521304236</v>
      </c>
    </row>
    <row r="1301" spans="1:3" x14ac:dyDescent="0.45">
      <c r="A1301" s="62">
        <v>1283</v>
      </c>
      <c r="B1301" s="98">
        <f>(('Calcul Rn'!W1293)*(1-0.05)-14)/20</f>
        <v>0.10027843597220851</v>
      </c>
      <c r="C1301" s="11">
        <f>('Calcul ET0'!G1299)+B1301*('Calcul Es et Ea'!C1292-'Calcul Es et Ea'!D1292)/2</f>
        <v>14.858850574774715</v>
      </c>
    </row>
    <row r="1302" spans="1:3" x14ac:dyDescent="0.45">
      <c r="A1302" s="50">
        <v>1284</v>
      </c>
      <c r="B1302" s="98">
        <f>(('Calcul Rn'!W1294)*(1-0.05)-14)/20</f>
        <v>0.62302997011531114</v>
      </c>
      <c r="C1302" s="11">
        <f>('Calcul ET0'!G1300)+B1302*('Calcul Es et Ea'!C1293-'Calcul Es et Ea'!D1293)/2</f>
        <v>23.408484651451566</v>
      </c>
    </row>
    <row r="1303" spans="1:3" x14ac:dyDescent="0.45">
      <c r="A1303" s="50">
        <v>1285</v>
      </c>
      <c r="B1303" s="98">
        <f>(('Calcul Rn'!W1295)*(1-0.05)-14)/20</f>
        <v>0.47427226809136319</v>
      </c>
      <c r="C1303" s="11">
        <f>('Calcul ET0'!G1301)+B1303*('Calcul Es et Ea'!C1294-'Calcul Es et Ea'!D1294)/2</f>
        <v>22.362400391333185</v>
      </c>
    </row>
    <row r="1304" spans="1:3" x14ac:dyDescent="0.45">
      <c r="A1304" s="62">
        <v>1286</v>
      </c>
      <c r="B1304" s="98">
        <f>(('Calcul Rn'!W1296)*(1-0.05)-14)/20</f>
        <v>0.36942311378917658</v>
      </c>
      <c r="C1304" s="11">
        <f>('Calcul ET0'!G1302)+B1304*('Calcul Es et Ea'!C1295-'Calcul Es et Ea'!D1295)/2</f>
        <v>20.852791627371637</v>
      </c>
    </row>
    <row r="1305" spans="1:3" x14ac:dyDescent="0.45">
      <c r="A1305" s="50">
        <v>1287</v>
      </c>
      <c r="B1305" s="98">
        <f>(('Calcul Rn'!W1297)*(1-0.05)-14)/20</f>
        <v>0.39572529912032389</v>
      </c>
      <c r="C1305" s="11">
        <f>('Calcul ET0'!G1303)+B1305*('Calcul Es et Ea'!C1296-'Calcul Es et Ea'!D1296)/2</f>
        <v>20.456109107850232</v>
      </c>
    </row>
    <row r="1306" spans="1:3" x14ac:dyDescent="0.45">
      <c r="A1306" s="50">
        <v>1288</v>
      </c>
      <c r="B1306" s="98">
        <f>(('Calcul Rn'!W1298)*(1-0.05)-14)/20</f>
        <v>0.35597732031124119</v>
      </c>
      <c r="C1306" s="11">
        <f>('Calcul ET0'!G1304)+B1306*('Calcul Es et Ea'!C1297-'Calcul Es et Ea'!D1297)/2</f>
        <v>20.97255717568197</v>
      </c>
    </row>
    <row r="1307" spans="1:3" x14ac:dyDescent="0.45">
      <c r="A1307" s="62">
        <v>1289</v>
      </c>
      <c r="B1307" s="98">
        <f>(('Calcul Rn'!W1299)*(1-0.05)-14)/20</f>
        <v>0.31526814467319059</v>
      </c>
      <c r="C1307" s="11">
        <f>('Calcul ET0'!G1305)+B1307*('Calcul Es et Ea'!C1298-'Calcul Es et Ea'!D1298)/2</f>
        <v>18.830732519982579</v>
      </c>
    </row>
    <row r="1308" spans="1:3" x14ac:dyDescent="0.45">
      <c r="A1308" s="50">
        <v>1290</v>
      </c>
      <c r="B1308" s="98">
        <f>(('Calcul Rn'!W1300)*(1-0.05)-14)/20</f>
        <v>0.28706381851567836</v>
      </c>
      <c r="C1308" s="11">
        <f>('Calcul ET0'!G1306)+B1308*('Calcul Es et Ea'!C1299-'Calcul Es et Ea'!D1299)/2</f>
        <v>18.421008715175702</v>
      </c>
    </row>
    <row r="1309" spans="1:3" x14ac:dyDescent="0.45">
      <c r="A1309" s="50">
        <v>1291</v>
      </c>
      <c r="B1309" s="98">
        <f>(('Calcul Rn'!W1301)*(1-0.05)-14)/20</f>
        <v>0.46585302582440224</v>
      </c>
      <c r="C1309" s="11">
        <f>('Calcul ET0'!G1307)+B1309*('Calcul Es et Ea'!C1300-'Calcul Es et Ea'!D1300)/2</f>
        <v>21.503654360493663</v>
      </c>
    </row>
    <row r="1310" spans="1:3" x14ac:dyDescent="0.45">
      <c r="A1310" s="62">
        <v>1292</v>
      </c>
      <c r="B1310" s="98">
        <f>(('Calcul Rn'!W1302)*(1-0.05)-14)/20</f>
        <v>0.61060648538438111</v>
      </c>
      <c r="C1310" s="11">
        <f>('Calcul ET0'!G1308)+B1310*('Calcul Es et Ea'!C1301-'Calcul Es et Ea'!D1301)/2</f>
        <v>25.67463833403734</v>
      </c>
    </row>
    <row r="1311" spans="1:3" x14ac:dyDescent="0.45">
      <c r="A1311" s="50">
        <v>1293</v>
      </c>
      <c r="B1311" s="98">
        <f>(('Calcul Rn'!W1303)*(1-0.05)-14)/20</f>
        <v>0.59684483326514504</v>
      </c>
      <c r="C1311" s="11">
        <f>('Calcul ET0'!G1309)+B1311*('Calcul Es et Ea'!C1302-'Calcul Es et Ea'!D1302)/2</f>
        <v>27.714826598218064</v>
      </c>
    </row>
    <row r="1312" spans="1:3" x14ac:dyDescent="0.45">
      <c r="A1312" s="50">
        <v>1294</v>
      </c>
      <c r="B1312" s="98">
        <f>(('Calcul Rn'!W1304)*(1-0.05)-14)/20</f>
        <v>0.49966570485812623</v>
      </c>
      <c r="C1312" s="11">
        <f>('Calcul ET0'!G1310)+B1312*('Calcul Es et Ea'!C1303-'Calcul Es et Ea'!D1303)/2</f>
        <v>26.813631902723131</v>
      </c>
    </row>
    <row r="1313" spans="1:3" x14ac:dyDescent="0.45">
      <c r="A1313" s="62">
        <v>1295</v>
      </c>
      <c r="B1313" s="98">
        <f>(('Calcul Rn'!W1305)*(1-0.05)-14)/20</f>
        <v>0.67940950339696915</v>
      </c>
      <c r="C1313" s="11">
        <f>('Calcul ET0'!G1311)+B1313*('Calcul Es et Ea'!C1304-'Calcul Es et Ea'!D1304)/2</f>
        <v>29.181159791309316</v>
      </c>
    </row>
    <row r="1314" spans="1:3" x14ac:dyDescent="0.45">
      <c r="A1314" s="50">
        <v>1296</v>
      </c>
      <c r="B1314" s="98">
        <f>(('Calcul Rn'!W1306)*(1-0.05)-14)/20</f>
        <v>0.27997072612056506</v>
      </c>
      <c r="C1314" s="11">
        <f>('Calcul ET0'!G1312)+B1314*('Calcul Es et Ea'!C1305-'Calcul Es et Ea'!D1305)/2</f>
        <v>22.335907108333746</v>
      </c>
    </row>
    <row r="1315" spans="1:3" x14ac:dyDescent="0.45">
      <c r="A1315" s="50">
        <v>1297</v>
      </c>
      <c r="B1315" s="98">
        <f>(('Calcul Rn'!W1307)*(1-0.05)-14)/20</f>
        <v>0.35527704145445771</v>
      </c>
      <c r="C1315" s="11">
        <f>('Calcul ET0'!G1313)+B1315*('Calcul Es et Ea'!C1306-'Calcul Es et Ea'!D1306)/2</f>
        <v>21.681816510563401</v>
      </c>
    </row>
    <row r="1316" spans="1:3" x14ac:dyDescent="0.45">
      <c r="A1316" s="62">
        <v>1298</v>
      </c>
      <c r="B1316" s="98">
        <f>(('Calcul Rn'!W1308)*(1-0.05)-14)/20</f>
        <v>0.32237870484763909</v>
      </c>
      <c r="C1316" s="11">
        <f>('Calcul ET0'!G1314)+B1316*('Calcul Es et Ea'!C1307-'Calcul Es et Ea'!D1307)/2</f>
        <v>21.320593409100201</v>
      </c>
    </row>
    <row r="1317" spans="1:3" x14ac:dyDescent="0.45">
      <c r="A1317" s="50">
        <v>1299</v>
      </c>
      <c r="B1317" s="98">
        <f>(('Calcul Rn'!W1309)*(1-0.05)-14)/20</f>
        <v>0.22004599156270271</v>
      </c>
      <c r="C1317" s="11">
        <f>('Calcul ET0'!G1315)+B1317*('Calcul Es et Ea'!C1308-'Calcul Es et Ea'!D1308)/2</f>
        <v>21.987066982052923</v>
      </c>
    </row>
    <row r="1318" spans="1:3" x14ac:dyDescent="0.45">
      <c r="A1318" s="50">
        <v>1300</v>
      </c>
      <c r="B1318" s="98">
        <f>(('Calcul Rn'!W1310)*(1-0.05)-14)/20</f>
        <v>0.50458061721201886</v>
      </c>
      <c r="C1318" s="11">
        <f>('Calcul ET0'!G1316)+B1318*('Calcul Es et Ea'!C1309-'Calcul Es et Ea'!D1309)/2</f>
        <v>24.344842524131025</v>
      </c>
    </row>
    <row r="1319" spans="1:3" x14ac:dyDescent="0.45">
      <c r="A1319" s="62">
        <v>1301</v>
      </c>
      <c r="B1319" s="98">
        <f>(('Calcul Rn'!W1311)*(1-0.05)-14)/20</f>
        <v>0.73227129741501695</v>
      </c>
      <c r="C1319" s="11">
        <f>('Calcul ET0'!G1317)+B1319*('Calcul Es et Ea'!C1310-'Calcul Es et Ea'!D1310)/2</f>
        <v>32.970288219481731</v>
      </c>
    </row>
    <row r="1320" spans="1:3" x14ac:dyDescent="0.45">
      <c r="A1320" s="50">
        <v>1302</v>
      </c>
      <c r="B1320" s="98">
        <f>(('Calcul Rn'!W1312)*(1-0.05)-14)/20</f>
        <v>0.72291913396429597</v>
      </c>
      <c r="C1320" s="11">
        <f>('Calcul ET0'!G1318)+B1320*('Calcul Es et Ea'!C1311-'Calcul Es et Ea'!D1311)/2</f>
        <v>34.218039928824332</v>
      </c>
    </row>
    <row r="1321" spans="1:3" x14ac:dyDescent="0.45">
      <c r="A1321" s="50">
        <v>1303</v>
      </c>
      <c r="B1321" s="98">
        <f>(('Calcul Rn'!W1313)*(1-0.05)-14)/20</f>
        <v>0.41768427358353277</v>
      </c>
      <c r="C1321" s="11">
        <f>('Calcul ET0'!G1319)+B1321*('Calcul Es et Ea'!C1312-'Calcul Es et Ea'!D1312)/2</f>
        <v>27.504070329440115</v>
      </c>
    </row>
    <row r="1322" spans="1:3" x14ac:dyDescent="0.45">
      <c r="A1322" s="62">
        <v>1304</v>
      </c>
      <c r="B1322" s="98">
        <f>(('Calcul Rn'!W1314)*(1-0.05)-14)/20</f>
        <v>0.47793383768821479</v>
      </c>
      <c r="C1322" s="11">
        <f>('Calcul ET0'!G1320)+B1322*('Calcul Es et Ea'!C1313-'Calcul Es et Ea'!D1313)/2</f>
        <v>26.353269963774604</v>
      </c>
    </row>
    <row r="1323" spans="1:3" x14ac:dyDescent="0.45">
      <c r="A1323" s="50">
        <v>1305</v>
      </c>
      <c r="B1323" s="98">
        <f>(('Calcul Rn'!W1315)*(1-0.05)-14)/20</f>
        <v>0.42332676780291811</v>
      </c>
      <c r="C1323" s="11">
        <f>('Calcul ET0'!G1321)+B1323*('Calcul Es et Ea'!C1314-'Calcul Es et Ea'!D1314)/2</f>
        <v>26.402529778508452</v>
      </c>
    </row>
    <row r="1324" spans="1:3" x14ac:dyDescent="0.45">
      <c r="A1324" s="50">
        <v>1306</v>
      </c>
      <c r="B1324" s="98">
        <f>(('Calcul Rn'!W1316)*(1-0.05)-14)/20</f>
        <v>0.38820006652213035</v>
      </c>
      <c r="C1324" s="11">
        <f>('Calcul ET0'!G1322)+B1324*('Calcul Es et Ea'!C1315-'Calcul Es et Ea'!D1315)/2</f>
        <v>21.272370940457293</v>
      </c>
    </row>
    <row r="1325" spans="1:3" x14ac:dyDescent="0.45">
      <c r="A1325" s="62">
        <v>1307</v>
      </c>
      <c r="B1325" s="98">
        <f>(('Calcul Rn'!W1317)*(1-0.05)-14)/20</f>
        <v>0.48106944974163712</v>
      </c>
      <c r="C1325" s="11">
        <f>('Calcul ET0'!G1323)+B1325*('Calcul Es et Ea'!C1316-'Calcul Es et Ea'!D1316)/2</f>
        <v>22.635220084328914</v>
      </c>
    </row>
    <row r="1326" spans="1:3" x14ac:dyDescent="0.45">
      <c r="A1326" s="50">
        <v>1308</v>
      </c>
      <c r="B1326" s="98">
        <f>(('Calcul Rn'!W1318)*(1-0.05)-14)/20</f>
        <v>0.17159481595804441</v>
      </c>
      <c r="C1326" s="11">
        <f>('Calcul ET0'!G1324)+B1326*('Calcul Es et Ea'!C1317-'Calcul Es et Ea'!D1317)/2</f>
        <v>18.128849342576618</v>
      </c>
    </row>
    <row r="1327" spans="1:3" x14ac:dyDescent="0.45">
      <c r="A1327" s="50">
        <v>1309</v>
      </c>
      <c r="B1327" s="98">
        <f>(('Calcul Rn'!W1319)*(1-0.05)-14)/20</f>
        <v>8.1226733017079861E-2</v>
      </c>
      <c r="C1327" s="11">
        <f>('Calcul ET0'!G1325)+B1327*('Calcul Es et Ea'!C1318-'Calcul Es et Ea'!D1318)/2</f>
        <v>18.667530456087832</v>
      </c>
    </row>
    <row r="1328" spans="1:3" x14ac:dyDescent="0.45">
      <c r="A1328" s="62">
        <v>1310</v>
      </c>
      <c r="B1328" s="98">
        <f>(('Calcul Rn'!W1320)*(1-0.05)-14)/20</f>
        <v>0.34052131016721959</v>
      </c>
      <c r="C1328" s="11">
        <f>('Calcul ET0'!G1326)+B1328*('Calcul Es et Ea'!C1319-'Calcul Es et Ea'!D1319)/2</f>
        <v>19.879067381398112</v>
      </c>
    </row>
    <row r="1329" spans="1:3" x14ac:dyDescent="0.45">
      <c r="A1329" s="50">
        <v>1311</v>
      </c>
      <c r="B1329" s="98">
        <f>(('Calcul Rn'!W1321)*(1-0.05)-14)/20</f>
        <v>0.49014670312563668</v>
      </c>
      <c r="C1329" s="11">
        <f>('Calcul ET0'!G1327)+B1329*('Calcul Es et Ea'!C1320-'Calcul Es et Ea'!D1320)/2</f>
        <v>24.964420811463537</v>
      </c>
    </row>
    <row r="1330" spans="1:3" x14ac:dyDescent="0.45">
      <c r="A1330" s="50">
        <v>1312</v>
      </c>
      <c r="B1330" s="98">
        <f>(('Calcul Rn'!W1322)*(1-0.05)-14)/20</f>
        <v>0.22205761335976107</v>
      </c>
      <c r="C1330" s="11">
        <f>('Calcul ET0'!G1328)+B1330*('Calcul Es et Ea'!C1321-'Calcul Es et Ea'!D1321)/2</f>
        <v>21.87320021236803</v>
      </c>
    </row>
    <row r="1331" spans="1:3" x14ac:dyDescent="0.45">
      <c r="A1331" s="62">
        <v>1313</v>
      </c>
      <c r="B1331" s="98">
        <f>(('Calcul Rn'!W1323)*(1-0.05)-14)/20</f>
        <v>0.31687520048202539</v>
      </c>
      <c r="C1331" s="11">
        <f>('Calcul ET0'!G1329)+B1331*('Calcul Es et Ea'!C1322-'Calcul Es et Ea'!D1322)/2</f>
        <v>20.358010963384245</v>
      </c>
    </row>
    <row r="1332" spans="1:3" x14ac:dyDescent="0.45">
      <c r="A1332" s="50">
        <v>1314</v>
      </c>
      <c r="B1332" s="98">
        <f>(('Calcul Rn'!W1324)*(1-0.05)-14)/20</f>
        <v>0.21608437968331237</v>
      </c>
      <c r="C1332" s="11">
        <f>('Calcul ET0'!G1330)+B1332*('Calcul Es et Ea'!C1323-'Calcul Es et Ea'!D1323)/2</f>
        <v>18.902666441014546</v>
      </c>
    </row>
    <row r="1333" spans="1:3" x14ac:dyDescent="0.45">
      <c r="A1333" s="50">
        <v>1315</v>
      </c>
      <c r="B1333" s="98">
        <f>(('Calcul Rn'!W1325)*(1-0.05)-14)/20</f>
        <v>0.25116332089170668</v>
      </c>
      <c r="C1333" s="11">
        <f>('Calcul ET0'!G1331)+B1333*('Calcul Es et Ea'!C1324-'Calcul Es et Ea'!D1324)/2</f>
        <v>16.347575642818867</v>
      </c>
    </row>
    <row r="1334" spans="1:3" x14ac:dyDescent="0.45">
      <c r="A1334" s="62">
        <v>1316</v>
      </c>
      <c r="B1334" s="98">
        <f>(('Calcul Rn'!W1326)*(1-0.05)-14)/20</f>
        <v>0.20814375750535524</v>
      </c>
      <c r="C1334" s="11">
        <f>('Calcul ET0'!G1332)+B1334*('Calcul Es et Ea'!C1325-'Calcul Es et Ea'!D1325)/2</f>
        <v>15.795165296845537</v>
      </c>
    </row>
    <row r="1335" spans="1:3" x14ac:dyDescent="0.45">
      <c r="A1335" s="50">
        <v>1317</v>
      </c>
      <c r="B1335" s="98">
        <f>(('Calcul Rn'!W1327)*(1-0.05)-14)/20</f>
        <v>0.16128549071794271</v>
      </c>
      <c r="C1335" s="11">
        <f>('Calcul ET0'!G1333)+B1335*('Calcul Es et Ea'!C1326-'Calcul Es et Ea'!D1326)/2</f>
        <v>18.713707674247061</v>
      </c>
    </row>
    <row r="1336" spans="1:3" x14ac:dyDescent="0.45">
      <c r="A1336" s="50">
        <v>1318</v>
      </c>
      <c r="B1336" s="98">
        <f>(('Calcul Rn'!W1328)*(1-0.05)-14)/20</f>
        <v>0.32870287271800863</v>
      </c>
      <c r="C1336" s="11">
        <f>('Calcul ET0'!G1334)+B1336*('Calcul Es et Ea'!C1327-'Calcul Es et Ea'!D1327)/2</f>
        <v>19.138926137870648</v>
      </c>
    </row>
    <row r="1337" spans="1:3" x14ac:dyDescent="0.45">
      <c r="A1337" s="62">
        <v>1319</v>
      </c>
      <c r="B1337" s="98">
        <f>(('Calcul Rn'!W1329)*(1-0.05)-14)/20</f>
        <v>0.23051199055228508</v>
      </c>
      <c r="C1337" s="11">
        <f>('Calcul ET0'!G1335)+B1337*('Calcul Es et Ea'!C1328-'Calcul Es et Ea'!D1328)/2</f>
        <v>19.836320751286145</v>
      </c>
    </row>
    <row r="1338" spans="1:3" x14ac:dyDescent="0.45">
      <c r="A1338" s="50">
        <v>1320</v>
      </c>
      <c r="B1338" s="98">
        <f>(('Calcul Rn'!W1330)*(1-0.05)-14)/20</f>
        <v>0.30156890375342993</v>
      </c>
      <c r="C1338" s="11">
        <f>('Calcul ET0'!G1336)+B1338*('Calcul Es et Ea'!C1329-'Calcul Es et Ea'!D1329)/2</f>
        <v>21.32246578884174</v>
      </c>
    </row>
    <row r="1339" spans="1:3" x14ac:dyDescent="0.45">
      <c r="A1339" s="50">
        <v>1321</v>
      </c>
      <c r="B1339" s="98">
        <f>(('Calcul Rn'!W1331)*(1-0.05)-14)/20</f>
        <v>0.29111149724223856</v>
      </c>
      <c r="C1339" s="11">
        <f>('Calcul ET0'!G1337)+B1339*('Calcul Es et Ea'!C1330-'Calcul Es et Ea'!D1330)/2</f>
        <v>20.230728735343813</v>
      </c>
    </row>
    <row r="1340" spans="1:3" x14ac:dyDescent="0.45">
      <c r="A1340" s="62">
        <v>1322</v>
      </c>
      <c r="B1340" s="98">
        <f>(('Calcul Rn'!W1332)*(1-0.05)-14)/20</f>
        <v>0.44790076532567652</v>
      </c>
      <c r="C1340" s="11">
        <f>('Calcul ET0'!G1338)+B1340*('Calcul Es et Ea'!C1331-'Calcul Es et Ea'!D1331)/2</f>
        <v>23.086032591388506</v>
      </c>
    </row>
    <row r="1341" spans="1:3" x14ac:dyDescent="0.45">
      <c r="A1341" s="50">
        <v>1323</v>
      </c>
      <c r="B1341" s="98">
        <f>(('Calcul Rn'!W1333)*(1-0.05)-14)/20</f>
        <v>0.5178417138463518</v>
      </c>
      <c r="C1341" s="11">
        <f>('Calcul ET0'!G1339)+B1341*('Calcul Es et Ea'!C1332-'Calcul Es et Ea'!D1332)/2</f>
        <v>26.518212327976499</v>
      </c>
    </row>
    <row r="1342" spans="1:3" x14ac:dyDescent="0.45">
      <c r="A1342" s="50">
        <v>1324</v>
      </c>
      <c r="B1342" s="98">
        <f>(('Calcul Rn'!W1334)*(1-0.05)-14)/20</f>
        <v>0.37322228053358836</v>
      </c>
      <c r="C1342" s="11">
        <f>('Calcul ET0'!G1340)+B1342*('Calcul Es et Ea'!C1333-'Calcul Es et Ea'!D1333)/2</f>
        <v>23.806222681143783</v>
      </c>
    </row>
    <row r="1343" spans="1:3" x14ac:dyDescent="0.45">
      <c r="A1343" s="62">
        <v>1325</v>
      </c>
      <c r="B1343" s="98">
        <f>(('Calcul Rn'!W1335)*(1-0.05)-14)/20</f>
        <v>0.13073428058402053</v>
      </c>
      <c r="C1343" s="11">
        <f>('Calcul ET0'!G1341)+B1343*('Calcul Es et Ea'!C1334-'Calcul Es et Ea'!D1334)/2</f>
        <v>20.88242753589968</v>
      </c>
    </row>
    <row r="1344" spans="1:3" x14ac:dyDescent="0.45">
      <c r="A1344" s="50">
        <v>1326</v>
      </c>
      <c r="B1344" s="98">
        <f>(('Calcul Rn'!W1336)*(1-0.05)-14)/20</f>
        <v>2.7747251414682948E-2</v>
      </c>
      <c r="C1344" s="11">
        <f>('Calcul ET0'!G1342)+B1344*('Calcul Es et Ea'!C1335-'Calcul Es et Ea'!D1335)/2</f>
        <v>17.69570993918332</v>
      </c>
    </row>
    <row r="1345" spans="1:3" x14ac:dyDescent="0.45">
      <c r="A1345" s="50">
        <v>1327</v>
      </c>
      <c r="B1345" s="98">
        <f>(('Calcul Rn'!W1337)*(1-0.05)-14)/20</f>
        <v>6.4824935052278668E-2</v>
      </c>
      <c r="C1345" s="11">
        <f>('Calcul ET0'!G1343)+B1345*('Calcul Es et Ea'!C1336-'Calcul Es et Ea'!D1336)/2</f>
        <v>15.411224747542599</v>
      </c>
    </row>
    <row r="1346" spans="1:3" x14ac:dyDescent="0.45">
      <c r="A1346" s="62">
        <v>1328</v>
      </c>
      <c r="B1346" s="98">
        <f>(('Calcul Rn'!W1338)*(1-0.05)-14)/20</f>
        <v>7.3332223537676544E-2</v>
      </c>
      <c r="C1346" s="11">
        <f>('Calcul ET0'!G1344)+B1346*('Calcul Es et Ea'!C1337-'Calcul Es et Ea'!D1337)/2</f>
        <v>16.431808646247124</v>
      </c>
    </row>
    <row r="1347" spans="1:3" x14ac:dyDescent="0.45">
      <c r="A1347" s="50">
        <v>1329</v>
      </c>
      <c r="B1347" s="98">
        <f>(('Calcul Rn'!W1339)*(1-0.05)-14)/20</f>
        <v>0.16299879404187134</v>
      </c>
      <c r="C1347" s="11">
        <f>('Calcul ET0'!G1345)+B1347*('Calcul Es et Ea'!C1338-'Calcul Es et Ea'!D1338)/2</f>
        <v>14.167281475555113</v>
      </c>
    </row>
    <row r="1348" spans="1:3" x14ac:dyDescent="0.45">
      <c r="A1348" s="50">
        <v>1330</v>
      </c>
      <c r="B1348" s="98">
        <f>(('Calcul Rn'!W1340)*(1-0.05)-14)/20</f>
        <v>0.12622348371886752</v>
      </c>
      <c r="C1348" s="11">
        <f>('Calcul ET0'!G1346)+B1348*('Calcul Es et Ea'!C1339-'Calcul Es et Ea'!D1339)/2</f>
        <v>17.707983883990703</v>
      </c>
    </row>
    <row r="1349" spans="1:3" x14ac:dyDescent="0.45">
      <c r="A1349" s="62">
        <v>1331</v>
      </c>
      <c r="B1349" s="98">
        <f>(('Calcul Rn'!W1341)*(1-0.05)-14)/20</f>
        <v>0.34481534301927025</v>
      </c>
      <c r="C1349" s="11">
        <f>('Calcul ET0'!G1347)+B1349*('Calcul Es et Ea'!C1340-'Calcul Es et Ea'!D1340)/2</f>
        <v>20.492244740657846</v>
      </c>
    </row>
    <row r="1350" spans="1:3" x14ac:dyDescent="0.45">
      <c r="A1350" s="50">
        <v>1332</v>
      </c>
      <c r="B1350" s="98">
        <f>(('Calcul Rn'!W1342)*(1-0.05)-14)/20</f>
        <v>0.22252756621030761</v>
      </c>
      <c r="C1350" s="11">
        <f>('Calcul ET0'!G1348)+B1350*('Calcul Es et Ea'!C1341-'Calcul Es et Ea'!D1341)/2</f>
        <v>19.180051044326667</v>
      </c>
    </row>
    <row r="1351" spans="1:3" x14ac:dyDescent="0.45">
      <c r="A1351" s="50">
        <v>1333</v>
      </c>
      <c r="B1351" s="98">
        <f>(('Calcul Rn'!W1343)*(1-0.05)-14)/20</f>
        <v>6.9061261231889409E-2</v>
      </c>
      <c r="C1351" s="11">
        <f>('Calcul ET0'!G1349)+B1351*('Calcul Es et Ea'!C1342-'Calcul Es et Ea'!D1342)/2</f>
        <v>16.264677150149272</v>
      </c>
    </row>
    <row r="1352" spans="1:3" x14ac:dyDescent="0.45">
      <c r="A1352" s="62">
        <v>1334</v>
      </c>
      <c r="B1352" s="98">
        <f>(('Calcul Rn'!W1344)*(1-0.05)-14)/20</f>
        <v>0.16657916512460708</v>
      </c>
      <c r="C1352" s="11">
        <f>('Calcul ET0'!G1350)+B1352*('Calcul Es et Ea'!C1343-'Calcul Es et Ea'!D1343)/2</f>
        <v>14.233887806664367</v>
      </c>
    </row>
    <row r="1353" spans="1:3" x14ac:dyDescent="0.45">
      <c r="A1353" s="50">
        <v>1335</v>
      </c>
      <c r="B1353" s="98">
        <f>(('Calcul Rn'!W1345)*(1-0.05)-14)/20</f>
        <v>0.23086772339996459</v>
      </c>
      <c r="C1353" s="11">
        <f>('Calcul ET0'!G1351)+B1353*('Calcul Es et Ea'!C1344-'Calcul Es et Ea'!D1344)/2</f>
        <v>15.074999008954094</v>
      </c>
    </row>
    <row r="1354" spans="1:3" x14ac:dyDescent="0.45">
      <c r="A1354" s="50">
        <v>1336</v>
      </c>
      <c r="B1354" s="98">
        <f>(('Calcul Rn'!W1346)*(1-0.05)-14)/20</f>
        <v>-4.4253301822881411E-2</v>
      </c>
      <c r="C1354" s="11">
        <f>('Calcul ET0'!G1352)+B1354*('Calcul Es et Ea'!C1345-'Calcul Es et Ea'!D1345)/2</f>
        <v>9.4094670089565966</v>
      </c>
    </row>
    <row r="1355" spans="1:3" x14ac:dyDescent="0.45">
      <c r="A1355" s="62">
        <v>1337</v>
      </c>
      <c r="B1355" s="98">
        <f>(('Calcul Rn'!W1347)*(1-0.05)-14)/20</f>
        <v>8.0163952057177482E-2</v>
      </c>
      <c r="C1355" s="11">
        <f>('Calcul ET0'!G1353)+B1355*('Calcul Es et Ea'!C1346-'Calcul Es et Ea'!D1346)/2</f>
        <v>14.707732754822892</v>
      </c>
    </row>
    <row r="1356" spans="1:3" x14ac:dyDescent="0.45">
      <c r="A1356" s="50">
        <v>1338</v>
      </c>
      <c r="B1356" s="98">
        <f>(('Calcul Rn'!W1348)*(1-0.05)-14)/20</f>
        <v>0.13478809021842525</v>
      </c>
      <c r="C1356" s="11">
        <f>('Calcul ET0'!G1354)+B1356*('Calcul Es et Ea'!C1347-'Calcul Es et Ea'!D1347)/2</f>
        <v>19.597601664104744</v>
      </c>
    </row>
    <row r="1357" spans="1:3" x14ac:dyDescent="0.45">
      <c r="A1357" s="50">
        <v>1339</v>
      </c>
      <c r="B1357" s="98">
        <f>(('Calcul Rn'!W1349)*(1-0.05)-14)/20</f>
        <v>-0.1499414094261981</v>
      </c>
      <c r="C1357" s="11">
        <f>('Calcul ET0'!G1355)+B1357*('Calcul Es et Ea'!C1348-'Calcul Es et Ea'!D1348)/2</f>
        <v>15.606923388570507</v>
      </c>
    </row>
    <row r="1358" spans="1:3" x14ac:dyDescent="0.45">
      <c r="A1358" s="62">
        <v>1340</v>
      </c>
      <c r="B1358" s="98">
        <f>(('Calcul Rn'!W1350)*(1-0.05)-14)/20</f>
        <v>-0.26405111308497276</v>
      </c>
      <c r="C1358" s="11">
        <f>('Calcul ET0'!G1356)+B1358*('Calcul Es et Ea'!C1349-'Calcul Es et Ea'!D1349)/2</f>
        <v>13.034563833156081</v>
      </c>
    </row>
    <row r="1359" spans="1:3" x14ac:dyDescent="0.45">
      <c r="A1359" s="50">
        <v>1341</v>
      </c>
      <c r="B1359" s="98">
        <f>(('Calcul Rn'!W1351)*(1-0.05)-14)/20</f>
        <v>-0.11384564064225611</v>
      </c>
      <c r="C1359" s="11">
        <f>('Calcul ET0'!G1357)+B1359*('Calcul Es et Ea'!C1350-'Calcul Es et Ea'!D1350)/2</f>
        <v>13.021981836091964</v>
      </c>
    </row>
    <row r="1360" spans="1:3" x14ac:dyDescent="0.45">
      <c r="A1360" s="50">
        <v>1342</v>
      </c>
      <c r="B1360" s="98">
        <f>(('Calcul Rn'!W1352)*(1-0.05)-14)/20</f>
        <v>-3.8794200108006202E-2</v>
      </c>
      <c r="C1360" s="11">
        <f>('Calcul ET0'!G1358)+B1360*('Calcul Es et Ea'!C1351-'Calcul Es et Ea'!D1351)/2</f>
        <v>14.459177311695143</v>
      </c>
    </row>
    <row r="1361" spans="1:3" x14ac:dyDescent="0.45">
      <c r="A1361" s="62">
        <v>1343</v>
      </c>
      <c r="B1361" s="98">
        <f>(('Calcul Rn'!W1353)*(1-0.05)-14)/20</f>
        <v>2.4213143845784567E-2</v>
      </c>
      <c r="C1361" s="11">
        <f>('Calcul ET0'!G1359)+B1361*('Calcul Es et Ea'!C1352-'Calcul Es et Ea'!D1352)/2</f>
        <v>13.795611274364999</v>
      </c>
    </row>
    <row r="1362" spans="1:3" x14ac:dyDescent="0.45">
      <c r="A1362" s="50">
        <v>1344</v>
      </c>
      <c r="B1362" s="98">
        <f>(('Calcul Rn'!W1354)*(1-0.05)-14)/20</f>
        <v>1.1862083519006994E-2</v>
      </c>
      <c r="C1362" s="11">
        <f>('Calcul ET0'!G1360)+B1362*('Calcul Es et Ea'!C1353-'Calcul Es et Ea'!D1353)/2</f>
        <v>12.948996939537974</v>
      </c>
    </row>
    <row r="1363" spans="1:3" x14ac:dyDescent="0.45">
      <c r="A1363" s="50">
        <v>1345</v>
      </c>
      <c r="B1363" s="98">
        <f>(('Calcul Rn'!W1355)*(1-0.05)-14)/20</f>
        <v>7.2654594217138158E-2</v>
      </c>
      <c r="C1363" s="11">
        <f>('Calcul ET0'!G1361)+B1363*('Calcul Es et Ea'!C1354-'Calcul Es et Ea'!D1354)/2</f>
        <v>12.317239502263144</v>
      </c>
    </row>
    <row r="1364" spans="1:3" x14ac:dyDescent="0.45">
      <c r="A1364" s="62">
        <v>1346</v>
      </c>
      <c r="B1364" s="98">
        <f>(('Calcul Rn'!W1356)*(1-0.05)-14)/20</f>
        <v>8.4122445378298133E-2</v>
      </c>
      <c r="C1364" s="11">
        <f>('Calcul ET0'!G1362)+B1364*('Calcul Es et Ea'!C1355-'Calcul Es et Ea'!D1355)/2</f>
        <v>13.050104343037397</v>
      </c>
    </row>
    <row r="1365" spans="1:3" x14ac:dyDescent="0.45">
      <c r="A1365" s="50">
        <v>1347</v>
      </c>
      <c r="B1365" s="98">
        <f>(('Calcul Rn'!W1357)*(1-0.05)-14)/20</f>
        <v>-0.18070272668395315</v>
      </c>
      <c r="C1365" s="11">
        <f>('Calcul ET0'!G1363)+B1365*('Calcul Es et Ea'!C1356-'Calcul Es et Ea'!D1356)/2</f>
        <v>15.070388801193987</v>
      </c>
    </row>
    <row r="1366" spans="1:3" x14ac:dyDescent="0.45">
      <c r="A1366" s="50">
        <v>1348</v>
      </c>
      <c r="B1366" s="98">
        <f>(('Calcul Rn'!W1358)*(1-0.05)-14)/20</f>
        <v>-0.24545863444230626</v>
      </c>
      <c r="C1366" s="11">
        <f>('Calcul ET0'!G1364)+B1366*('Calcul Es et Ea'!C1357-'Calcul Es et Ea'!D1357)/2</f>
        <v>14.292727841958534</v>
      </c>
    </row>
    <row r="1367" spans="1:3" x14ac:dyDescent="0.45">
      <c r="A1367" s="62">
        <v>1349</v>
      </c>
      <c r="B1367" s="98">
        <f>(('Calcul Rn'!W1359)*(1-0.05)-14)/20</f>
        <v>-0.22572654959307589</v>
      </c>
      <c r="C1367" s="11">
        <f>('Calcul ET0'!G1365)+B1367*('Calcul Es et Ea'!C1358-'Calcul Es et Ea'!D1358)/2</f>
        <v>14.752216027804685</v>
      </c>
    </row>
    <row r="1368" spans="1:3" x14ac:dyDescent="0.45">
      <c r="A1368" s="50">
        <v>1350</v>
      </c>
      <c r="B1368" s="98">
        <f>(('Calcul Rn'!W1360)*(1-0.05)-14)/20</f>
        <v>-0.12950325014339495</v>
      </c>
      <c r="C1368" s="11">
        <f>('Calcul ET0'!G1366)+B1368*('Calcul Es et Ea'!C1359-'Calcul Es et Ea'!D1359)/2</f>
        <v>17.007696528969138</v>
      </c>
    </row>
    <row r="1369" spans="1:3" x14ac:dyDescent="0.45">
      <c r="A1369" s="50">
        <v>1351</v>
      </c>
      <c r="B1369" s="98">
        <f>(('Calcul Rn'!W1361)*(1-0.05)-14)/20</f>
        <v>-0.28016524873725723</v>
      </c>
      <c r="C1369" s="11">
        <f>('Calcul ET0'!G1367)+B1369*('Calcul Es et Ea'!C1360-'Calcul Es et Ea'!D1360)/2</f>
        <v>14.601832247926573</v>
      </c>
    </row>
    <row r="1370" spans="1:3" x14ac:dyDescent="0.45">
      <c r="A1370" s="62">
        <v>1352</v>
      </c>
      <c r="B1370" s="98">
        <f>(('Calcul Rn'!W1362)*(1-0.05)-14)/20</f>
        <v>-0.31938974103037399</v>
      </c>
      <c r="C1370" s="11">
        <f>('Calcul ET0'!G1368)+B1370*('Calcul Es et Ea'!C1361-'Calcul Es et Ea'!D1361)/2</f>
        <v>15.460790639767829</v>
      </c>
    </row>
    <row r="1371" spans="1:3" x14ac:dyDescent="0.45">
      <c r="A1371" s="50">
        <v>1353</v>
      </c>
      <c r="B1371" s="98">
        <f>(('Calcul Rn'!W1363)*(1-0.05)-14)/20</f>
        <v>-0.20309651215653873</v>
      </c>
      <c r="C1371" s="11">
        <f>('Calcul ET0'!G1369)+B1371*('Calcul Es et Ea'!C1362-'Calcul Es et Ea'!D1362)/2</f>
        <v>16.75655675078368</v>
      </c>
    </row>
    <row r="1372" spans="1:3" x14ac:dyDescent="0.45">
      <c r="A1372" s="50">
        <v>1354</v>
      </c>
      <c r="B1372" s="98">
        <f>(('Calcul Rn'!W1364)*(1-0.05)-14)/20</f>
        <v>-0.33728642156198496</v>
      </c>
      <c r="C1372" s="11">
        <f>('Calcul ET0'!G1370)+B1372*('Calcul Es et Ea'!C1363-'Calcul Es et Ea'!D1363)/2</f>
        <v>17.018333232400551</v>
      </c>
    </row>
    <row r="1373" spans="1:3" x14ac:dyDescent="0.45">
      <c r="A1373" s="62">
        <v>1355</v>
      </c>
      <c r="B1373" s="98">
        <f>(('Calcul Rn'!W1365)*(1-0.05)-14)/20</f>
        <v>-0.24664317909550304</v>
      </c>
      <c r="C1373" s="11">
        <f>('Calcul ET0'!G1371)+B1373*('Calcul Es et Ea'!C1364-'Calcul Es et Ea'!D1364)/2</f>
        <v>17.129492481899707</v>
      </c>
    </row>
    <row r="1374" spans="1:3" x14ac:dyDescent="0.45">
      <c r="A1374" s="50">
        <v>1356</v>
      </c>
      <c r="B1374" s="98">
        <f>(('Calcul Rn'!W1366)*(1-0.05)-14)/20</f>
        <v>-0.30466032667775067</v>
      </c>
      <c r="C1374" s="11">
        <f>('Calcul ET0'!G1372)+B1374*('Calcul Es et Ea'!C1365-'Calcul Es et Ea'!D1365)/2</f>
        <v>15.734301249592784</v>
      </c>
    </row>
    <row r="1375" spans="1:3" x14ac:dyDescent="0.45">
      <c r="A1375" s="50">
        <v>1357</v>
      </c>
      <c r="B1375" s="98">
        <f>(('Calcul Rn'!W1367)*(1-0.05)-14)/20</f>
        <v>-0.22216955735650945</v>
      </c>
      <c r="C1375" s="11">
        <f>('Calcul ET0'!G1373)+B1375*('Calcul Es et Ea'!C1366-'Calcul Es et Ea'!D1366)/2</f>
        <v>12.524316460204776</v>
      </c>
    </row>
    <row r="1376" spans="1:3" x14ac:dyDescent="0.45">
      <c r="A1376" s="62">
        <v>1358</v>
      </c>
      <c r="B1376" s="98">
        <f>(('Calcul Rn'!W1368)*(1-0.05)-14)/20</f>
        <v>-0.40287048883908899</v>
      </c>
      <c r="C1376" s="11">
        <f>('Calcul ET0'!G1374)+B1376*('Calcul Es et Ea'!C1367-'Calcul Es et Ea'!D1367)/2</f>
        <v>10.982768509079312</v>
      </c>
    </row>
    <row r="1377" spans="1:3" x14ac:dyDescent="0.45">
      <c r="A1377" s="50">
        <v>1359</v>
      </c>
      <c r="B1377" s="98">
        <f>(('Calcul Rn'!W1369)*(1-0.05)-14)/20</f>
        <v>-0.23258568815226388</v>
      </c>
      <c r="C1377" s="11">
        <f>('Calcul ET0'!G1375)+B1377*('Calcul Es et Ea'!C1368-'Calcul Es et Ea'!D1368)/2</f>
        <v>9.6242358014037155</v>
      </c>
    </row>
    <row r="1378" spans="1:3" x14ac:dyDescent="0.45">
      <c r="A1378" s="50">
        <v>1360</v>
      </c>
      <c r="B1378" s="98">
        <f>(('Calcul Rn'!W1370)*(1-0.05)-14)/20</f>
        <v>-0.10558390740050365</v>
      </c>
      <c r="C1378" s="11">
        <f>('Calcul ET0'!G1376)+B1378*('Calcul Es et Ea'!C1369-'Calcul Es et Ea'!D1369)/2</f>
        <v>8.2160587775231928</v>
      </c>
    </row>
    <row r="1379" spans="1:3" x14ac:dyDescent="0.45">
      <c r="A1379" s="62">
        <v>1361</v>
      </c>
      <c r="B1379" s="98">
        <f>(('Calcul Rn'!W1371)*(1-0.05)-14)/20</f>
        <v>-0.24674885793549367</v>
      </c>
      <c r="C1379" s="11">
        <f>('Calcul ET0'!G1377)+B1379*('Calcul Es et Ea'!C1370-'Calcul Es et Ea'!D1370)/2</f>
        <v>11.799971741671825</v>
      </c>
    </row>
    <row r="1380" spans="1:3" x14ac:dyDescent="0.45">
      <c r="A1380" s="50">
        <v>1362</v>
      </c>
      <c r="B1380" s="98">
        <f>(('Calcul Rn'!W1372)*(1-0.05)-14)/20</f>
        <v>-0.39711831352769261</v>
      </c>
      <c r="C1380" s="11">
        <f>('Calcul ET0'!G1378)+B1380*('Calcul Es et Ea'!C1371-'Calcul Es et Ea'!D1371)/2</f>
        <v>12.608382813001171</v>
      </c>
    </row>
    <row r="1381" spans="1:3" x14ac:dyDescent="0.45">
      <c r="A1381" s="50">
        <v>1363</v>
      </c>
      <c r="B1381" s="98">
        <f>(('Calcul Rn'!W1373)*(1-0.05)-14)/20</f>
        <v>-0.45118804182714395</v>
      </c>
      <c r="C1381" s="11">
        <f>('Calcul ET0'!G1379)+B1381*('Calcul Es et Ea'!C1372-'Calcul Es et Ea'!D1372)/2</f>
        <v>11.800213729332912</v>
      </c>
    </row>
    <row r="1382" spans="1:3" x14ac:dyDescent="0.45">
      <c r="A1382" s="62">
        <v>1364</v>
      </c>
      <c r="B1382" s="98">
        <f>(('Calcul Rn'!W1374)*(1-0.05)-14)/20</f>
        <v>-0.34516255797103157</v>
      </c>
      <c r="C1382" s="11">
        <f>('Calcul ET0'!G1380)+B1382*('Calcul Es et Ea'!C1373-'Calcul Es et Ea'!D1373)/2</f>
        <v>12.287573212350063</v>
      </c>
    </row>
    <row r="1383" spans="1:3" x14ac:dyDescent="0.45">
      <c r="A1383" s="50">
        <v>1365</v>
      </c>
      <c r="B1383" s="98">
        <f>(('Calcul Rn'!W1375)*(1-0.05)-14)/20</f>
        <v>-0.40856876795006924</v>
      </c>
      <c r="C1383" s="11">
        <f>('Calcul ET0'!G1381)+B1383*('Calcul Es et Ea'!C1374-'Calcul Es et Ea'!D1374)/2</f>
        <v>10.975212124872449</v>
      </c>
    </row>
    <row r="1384" spans="1:3" x14ac:dyDescent="0.45">
      <c r="A1384" s="50">
        <v>1366</v>
      </c>
      <c r="B1384" s="98">
        <f>(('Calcul Rn'!W1376)*(1-0.05)-14)/20</f>
        <v>-0.43592817472315737</v>
      </c>
      <c r="C1384" s="11">
        <f>('Calcul ET0'!G1382)+B1384*('Calcul Es et Ea'!C1375-'Calcul Es et Ea'!D1375)/2</f>
        <v>13.328027556798444</v>
      </c>
    </row>
    <row r="1385" spans="1:3" x14ac:dyDescent="0.45">
      <c r="A1385" s="62">
        <v>1367</v>
      </c>
      <c r="B1385" s="98">
        <f>(('Calcul Rn'!W1377)*(1-0.05)-14)/20</f>
        <v>-0.40789232379812501</v>
      </c>
      <c r="C1385" s="11">
        <f>('Calcul ET0'!G1383)+B1385*('Calcul Es et Ea'!C1376-'Calcul Es et Ea'!D1376)/2</f>
        <v>14.652238920841278</v>
      </c>
    </row>
    <row r="1386" spans="1:3" x14ac:dyDescent="0.45">
      <c r="A1386" s="50">
        <v>1368</v>
      </c>
      <c r="B1386" s="98">
        <f>(('Calcul Rn'!W1378)*(1-0.05)-14)/20</f>
        <v>-0.32591781223409588</v>
      </c>
      <c r="C1386" s="11">
        <f>('Calcul ET0'!G1384)+B1386*('Calcul Es et Ea'!C1377-'Calcul Es et Ea'!D1377)/2</f>
        <v>13.641694515661955</v>
      </c>
    </row>
    <row r="1387" spans="1:3" x14ac:dyDescent="0.45">
      <c r="A1387" s="50">
        <v>1369</v>
      </c>
      <c r="B1387" s="98">
        <f>(('Calcul Rn'!W1379)*(1-0.05)-14)/20</f>
        <v>-0.37353972706206801</v>
      </c>
      <c r="C1387" s="11">
        <f>('Calcul ET0'!G1385)+B1387*('Calcul Es et Ea'!C1378-'Calcul Es et Ea'!D1378)/2</f>
        <v>12.905546826106839</v>
      </c>
    </row>
    <row r="1388" spans="1:3" x14ac:dyDescent="0.45">
      <c r="A1388" s="62">
        <v>1370</v>
      </c>
      <c r="B1388" s="98">
        <f>(('Calcul Rn'!W1380)*(1-0.05)-14)/20</f>
        <v>-0.49474893521718483</v>
      </c>
      <c r="C1388" s="11">
        <f>('Calcul ET0'!G1386)+B1388*('Calcul Es et Ea'!C1379-'Calcul Es et Ea'!D1379)/2</f>
        <v>10.553969609719445</v>
      </c>
    </row>
    <row r="1389" spans="1:3" x14ac:dyDescent="0.45">
      <c r="A1389" s="50">
        <v>1371</v>
      </c>
      <c r="B1389" s="98">
        <f>(('Calcul Rn'!W1381)*(1-0.05)-14)/20</f>
        <v>-0.42248393187194572</v>
      </c>
      <c r="C1389" s="11">
        <f>('Calcul ET0'!G1387)+B1389*('Calcul Es et Ea'!C1380-'Calcul Es et Ea'!D1380)/2</f>
        <v>10.077180045955052</v>
      </c>
    </row>
    <row r="1390" spans="1:3" x14ac:dyDescent="0.45">
      <c r="A1390" s="50">
        <v>1372</v>
      </c>
      <c r="B1390" s="98">
        <f>(('Calcul Rn'!W1382)*(1-0.05)-14)/20</f>
        <v>-0.39008516780992031</v>
      </c>
      <c r="C1390" s="11">
        <f>('Calcul ET0'!G1388)+B1390*('Calcul Es et Ea'!C1381-'Calcul Es et Ea'!D1381)/2</f>
        <v>5.5756844154319634</v>
      </c>
    </row>
    <row r="1391" spans="1:3" x14ac:dyDescent="0.45">
      <c r="A1391" s="62">
        <v>1373</v>
      </c>
      <c r="B1391" s="98">
        <f>(('Calcul Rn'!W1383)*(1-0.05)-14)/20</f>
        <v>-0.24876119365006177</v>
      </c>
      <c r="C1391" s="11">
        <f>('Calcul ET0'!G1389)+B1391*('Calcul Es et Ea'!C1382-'Calcul Es et Ea'!D1382)/2</f>
        <v>4.8564768593993675</v>
      </c>
    </row>
    <row r="1392" spans="1:3" x14ac:dyDescent="0.45">
      <c r="A1392" s="50">
        <v>1374</v>
      </c>
      <c r="B1392" s="98">
        <f>(('Calcul Rn'!W1384)*(1-0.05)-14)/20</f>
        <v>-0.27273922451896898</v>
      </c>
      <c r="C1392" s="11">
        <f>('Calcul ET0'!G1390)+B1392*('Calcul Es et Ea'!C1383-'Calcul Es et Ea'!D1383)/2</f>
        <v>5.7611203737300114</v>
      </c>
    </row>
    <row r="1393" spans="1:3" x14ac:dyDescent="0.45">
      <c r="A1393" s="50">
        <v>1375</v>
      </c>
      <c r="B1393" s="98">
        <f>(('Calcul Rn'!W1385)*(1-0.05)-14)/20</f>
        <v>-0.19588023237836164</v>
      </c>
      <c r="C1393" s="11">
        <f>('Calcul ET0'!G1391)+B1393*('Calcul Es et Ea'!C1384-'Calcul Es et Ea'!D1384)/2</f>
        <v>5.3212941106305145</v>
      </c>
    </row>
    <row r="1394" spans="1:3" x14ac:dyDescent="0.45">
      <c r="A1394" s="62">
        <v>1376</v>
      </c>
      <c r="B1394" s="98">
        <f>(('Calcul Rn'!W1386)*(1-0.05)-14)/20</f>
        <v>-0.17592449833558979</v>
      </c>
      <c r="C1394" s="11">
        <f>('Calcul ET0'!G1392)+B1394*('Calcul Es et Ea'!C1385-'Calcul Es et Ea'!D1385)/2</f>
        <v>4.9627865096900123</v>
      </c>
    </row>
    <row r="1395" spans="1:3" x14ac:dyDescent="0.45">
      <c r="A1395" s="50">
        <v>1377</v>
      </c>
      <c r="B1395" s="98">
        <f>(('Calcul Rn'!W1387)*(1-0.05)-14)/20</f>
        <v>-0.362604008114015</v>
      </c>
      <c r="C1395" s="11">
        <f>('Calcul ET0'!G1393)+B1395*('Calcul Es et Ea'!C1386-'Calcul Es et Ea'!D1386)/2</f>
        <v>7.8943106702583048</v>
      </c>
    </row>
    <row r="1396" spans="1:3" x14ac:dyDescent="0.45">
      <c r="A1396" s="50">
        <v>1378</v>
      </c>
      <c r="B1396" s="98">
        <f>(('Calcul Rn'!W1388)*(1-0.05)-14)/20</f>
        <v>-0.33298339800337107</v>
      </c>
      <c r="C1396" s="11">
        <f>('Calcul ET0'!G1394)+B1396*('Calcul Es et Ea'!C1387-'Calcul Es et Ea'!D1387)/2</f>
        <v>7.4435340246183497</v>
      </c>
    </row>
    <row r="1397" spans="1:3" x14ac:dyDescent="0.45">
      <c r="A1397" s="62">
        <v>1379</v>
      </c>
      <c r="B1397" s="98">
        <f>(('Calcul Rn'!W1389)*(1-0.05)-14)/20</f>
        <v>-0.3760890292371068</v>
      </c>
      <c r="C1397" s="11">
        <f>('Calcul ET0'!G1395)+B1397*('Calcul Es et Ea'!C1388-'Calcul Es et Ea'!D1388)/2</f>
        <v>8.4131097869455971</v>
      </c>
    </row>
    <row r="1398" spans="1:3" x14ac:dyDescent="0.45">
      <c r="A1398" s="50">
        <v>1380</v>
      </c>
      <c r="B1398" s="98">
        <f>(('Calcul Rn'!W1390)*(1-0.05)-14)/20</f>
        <v>-0.34565792188566746</v>
      </c>
      <c r="C1398" s="11">
        <f>('Calcul ET0'!G1396)+B1398*('Calcul Es et Ea'!C1389-'Calcul Es et Ea'!D1389)/2</f>
        <v>7.7227364395041649</v>
      </c>
    </row>
    <row r="1399" spans="1:3" x14ac:dyDescent="0.45">
      <c r="A1399" s="50">
        <v>1381</v>
      </c>
      <c r="B1399" s="98">
        <f>(('Calcul Rn'!W1391)*(1-0.05)-14)/20</f>
        <v>-0.37191251754791055</v>
      </c>
      <c r="C1399" s="11">
        <f>('Calcul ET0'!G1397)+B1399*('Calcul Es et Ea'!C1390-'Calcul Es et Ea'!D1390)/2</f>
        <v>7.1357315834375399</v>
      </c>
    </row>
    <row r="1400" spans="1:3" x14ac:dyDescent="0.45">
      <c r="A1400" s="62">
        <v>1382</v>
      </c>
      <c r="B1400" s="98">
        <f>(('Calcul Rn'!W1392)*(1-0.05)-14)/20</f>
        <v>-0.34685043328385123</v>
      </c>
      <c r="C1400" s="11">
        <f>('Calcul ET0'!G1398)+B1400*('Calcul Es et Ea'!C1391-'Calcul Es et Ea'!D1391)/2</f>
        <v>5.8988088431541605</v>
      </c>
    </row>
    <row r="1401" spans="1:3" x14ac:dyDescent="0.45">
      <c r="A1401" s="50">
        <v>1383</v>
      </c>
      <c r="B1401" s="98">
        <f>(('Calcul Rn'!W1393)*(1-0.05)-14)/20</f>
        <v>-0.29414821848097833</v>
      </c>
      <c r="C1401" s="11">
        <f>('Calcul ET0'!G1399)+B1401*('Calcul Es et Ea'!C1392-'Calcul Es et Ea'!D1392)/2</f>
        <v>5.5186135737527948</v>
      </c>
    </row>
    <row r="1402" spans="1:3" x14ac:dyDescent="0.45">
      <c r="A1402" s="50">
        <v>1384</v>
      </c>
      <c r="B1402" s="98">
        <f>(('Calcul Rn'!W1394)*(1-0.05)-14)/20</f>
        <v>-0.37342943342150681</v>
      </c>
      <c r="C1402" s="11">
        <f>('Calcul ET0'!G1400)+B1402*('Calcul Es et Ea'!C1393-'Calcul Es et Ea'!D1393)/2</f>
        <v>4.6097924628102547</v>
      </c>
    </row>
    <row r="1403" spans="1:3" x14ac:dyDescent="0.45">
      <c r="A1403" s="62">
        <v>1385</v>
      </c>
      <c r="B1403" s="98">
        <f>(('Calcul Rn'!W1395)*(1-0.05)-14)/20</f>
        <v>-0.367439801532286</v>
      </c>
      <c r="C1403" s="11">
        <f>('Calcul ET0'!G1401)+B1403*('Calcul Es et Ea'!C1394-'Calcul Es et Ea'!D1394)/2</f>
        <v>4.4681349670460859</v>
      </c>
    </row>
    <row r="1404" spans="1:3" x14ac:dyDescent="0.45">
      <c r="A1404" s="50">
        <v>1386</v>
      </c>
      <c r="B1404" s="98">
        <f>(('Calcul Rn'!W1396)*(1-0.05)-14)/20</f>
        <v>-0.38414301645422388</v>
      </c>
      <c r="C1404" s="11">
        <f>('Calcul ET0'!G1402)+B1404*('Calcul Es et Ea'!C1395-'Calcul Es et Ea'!D1395)/2</f>
        <v>8.3859751550389738</v>
      </c>
    </row>
    <row r="1405" spans="1:3" x14ac:dyDescent="0.45">
      <c r="A1405" s="50">
        <v>1387</v>
      </c>
      <c r="B1405" s="98">
        <f>(('Calcul Rn'!W1397)*(1-0.05)-14)/20</f>
        <v>-0.31445362704471375</v>
      </c>
      <c r="C1405" s="11">
        <f>('Calcul ET0'!G1403)+B1405*('Calcul Es et Ea'!C1396-'Calcul Es et Ea'!D1396)/2</f>
        <v>4.486009718912304</v>
      </c>
    </row>
    <row r="1406" spans="1:3" x14ac:dyDescent="0.45">
      <c r="A1406" s="62">
        <v>1388</v>
      </c>
      <c r="B1406" s="98">
        <f>(('Calcul Rn'!W1398)*(1-0.05)-14)/20</f>
        <v>-0.33420547956060126</v>
      </c>
      <c r="C1406" s="11">
        <f>('Calcul ET0'!G1404)+B1406*('Calcul Es et Ea'!C1397-'Calcul Es et Ea'!D1397)/2</f>
        <v>4.6624906724671566</v>
      </c>
    </row>
    <row r="1407" spans="1:3" x14ac:dyDescent="0.45">
      <c r="A1407" s="50">
        <v>1389</v>
      </c>
      <c r="B1407" s="98">
        <f>(('Calcul Rn'!W1399)*(1-0.05)-14)/20</f>
        <v>-0.3573765445171036</v>
      </c>
      <c r="C1407" s="11">
        <f>('Calcul ET0'!G1405)+B1407*('Calcul Es et Ea'!C1398-'Calcul Es et Ea'!D1398)/2</f>
        <v>6.2837520336743404</v>
      </c>
    </row>
    <row r="1408" spans="1:3" x14ac:dyDescent="0.45">
      <c r="A1408" s="50">
        <v>1390</v>
      </c>
      <c r="B1408" s="98">
        <f>(('Calcul Rn'!W1400)*(1-0.05)-14)/20</f>
        <v>-0.48698322994836635</v>
      </c>
      <c r="C1408" s="11">
        <f>('Calcul ET0'!G1406)+B1408*('Calcul Es et Ea'!C1399-'Calcul Es et Ea'!D1399)/2</f>
        <v>3.827273193972383</v>
      </c>
    </row>
    <row r="1409" spans="1:3" x14ac:dyDescent="0.45">
      <c r="A1409" s="62">
        <v>1391</v>
      </c>
      <c r="B1409" s="98">
        <f>(('Calcul Rn'!W1401)*(1-0.05)-14)/20</f>
        <v>-0.51182998256470735</v>
      </c>
      <c r="C1409" s="11">
        <f>('Calcul ET0'!G1407)+B1409*('Calcul Es et Ea'!C1400-'Calcul Es et Ea'!D1400)/2</f>
        <v>4.0596250288401325</v>
      </c>
    </row>
    <row r="1410" spans="1:3" x14ac:dyDescent="0.45">
      <c r="A1410" s="50">
        <v>1392</v>
      </c>
      <c r="B1410" s="98">
        <f>(('Calcul Rn'!W1402)*(1-0.05)-14)/20</f>
        <v>-0.47725992938357076</v>
      </c>
      <c r="C1410" s="11">
        <f>('Calcul ET0'!G1408)+B1410*('Calcul Es et Ea'!C1401-'Calcul Es et Ea'!D1401)/2</f>
        <v>4.7768715196206637</v>
      </c>
    </row>
    <row r="1411" spans="1:3" x14ac:dyDescent="0.45">
      <c r="A1411" s="50">
        <v>1393</v>
      </c>
      <c r="B1411" s="98">
        <f>(('Calcul Rn'!W1403)*(1-0.05)-14)/20</f>
        <v>-0.45965311129464104</v>
      </c>
      <c r="C1411" s="11">
        <f>('Calcul ET0'!G1409)+B1411*('Calcul Es et Ea'!C1402-'Calcul Es et Ea'!D1402)/2</f>
        <v>8.0338762612356263</v>
      </c>
    </row>
    <row r="1412" spans="1:3" x14ac:dyDescent="0.45">
      <c r="A1412" s="62">
        <v>1394</v>
      </c>
      <c r="B1412" s="98">
        <f>(('Calcul Rn'!W1404)*(1-0.05)-14)/20</f>
        <v>-0.55330871623220479</v>
      </c>
      <c r="C1412" s="11">
        <f>('Calcul ET0'!G1410)+B1412*('Calcul Es et Ea'!C1403-'Calcul Es et Ea'!D1403)/2</f>
        <v>8.7586458749620331</v>
      </c>
    </row>
    <row r="1413" spans="1:3" x14ac:dyDescent="0.45">
      <c r="A1413" s="50">
        <v>1395</v>
      </c>
      <c r="B1413" s="98">
        <f>(('Calcul Rn'!W1405)*(1-0.05)-14)/20</f>
        <v>-0.48210871661640686</v>
      </c>
      <c r="C1413" s="11">
        <f>('Calcul ET0'!G1411)+B1413*('Calcul Es et Ea'!C1404-'Calcul Es et Ea'!D1404)/2</f>
        <v>7.9878195193614854</v>
      </c>
    </row>
    <row r="1414" spans="1:3" x14ac:dyDescent="0.45">
      <c r="A1414" s="50">
        <v>1396</v>
      </c>
      <c r="B1414" s="98">
        <f>(('Calcul Rn'!W1406)*(1-0.05)-14)/20</f>
        <v>-0.40702395338286868</v>
      </c>
      <c r="C1414" s="11">
        <f>('Calcul ET0'!G1412)+B1414*('Calcul Es et Ea'!C1405-'Calcul Es et Ea'!D1405)/2</f>
        <v>7.5524436606978007</v>
      </c>
    </row>
    <row r="1415" spans="1:3" x14ac:dyDescent="0.45">
      <c r="A1415" s="62">
        <v>1397</v>
      </c>
      <c r="B1415" s="98">
        <f>(('Calcul Rn'!W1407)*(1-0.05)-14)/20</f>
        <v>-0.43234626223987027</v>
      </c>
      <c r="C1415" s="11">
        <f>('Calcul ET0'!G1413)+B1415*('Calcul Es et Ea'!C1406-'Calcul Es et Ea'!D1406)/2</f>
        <v>8.8358617495168374</v>
      </c>
    </row>
    <row r="1416" spans="1:3" x14ac:dyDescent="0.45">
      <c r="A1416" s="50">
        <v>1398</v>
      </c>
      <c r="B1416" s="98">
        <f>(('Calcul Rn'!W1408)*(1-0.05)-14)/20</f>
        <v>-0.39810684098816496</v>
      </c>
      <c r="C1416" s="11">
        <f>('Calcul ET0'!G1414)+B1416*('Calcul Es et Ea'!C1407-'Calcul Es et Ea'!D1407)/2</f>
        <v>6.556672551513997</v>
      </c>
    </row>
    <row r="1417" spans="1:3" x14ac:dyDescent="0.45">
      <c r="A1417" s="50">
        <v>1399</v>
      </c>
      <c r="B1417" s="98">
        <f>(('Calcul Rn'!W1409)*(1-0.05)-14)/20</f>
        <v>-0.47173755534986694</v>
      </c>
      <c r="C1417" s="11">
        <f>('Calcul ET0'!G1415)+B1417*('Calcul Es et Ea'!C1408-'Calcul Es et Ea'!D1408)/2</f>
        <v>9.9897447624257705</v>
      </c>
    </row>
    <row r="1418" spans="1:3" x14ac:dyDescent="0.45">
      <c r="A1418" s="62">
        <v>1400</v>
      </c>
      <c r="B1418" s="98">
        <f>(('Calcul Rn'!W1410)*(1-0.05)-14)/20</f>
        <v>-0.43464401882790471</v>
      </c>
      <c r="C1418" s="11">
        <f>('Calcul ET0'!G1416)+B1418*('Calcul Es et Ea'!C1409-'Calcul Es et Ea'!D1409)/2</f>
        <v>9.4488716756561661</v>
      </c>
    </row>
    <row r="1419" spans="1:3" x14ac:dyDescent="0.45">
      <c r="A1419" s="50">
        <v>1401</v>
      </c>
      <c r="B1419" s="98">
        <f>(('Calcul Rn'!W1411)*(1-0.05)-14)/20</f>
        <v>-0.46211051440885598</v>
      </c>
      <c r="C1419" s="11">
        <f>('Calcul ET0'!G1417)+B1419*('Calcul Es et Ea'!C1410-'Calcul Es et Ea'!D1410)/2</f>
        <v>9.1677193901197729</v>
      </c>
    </row>
    <row r="1420" spans="1:3" x14ac:dyDescent="0.45">
      <c r="A1420" s="50">
        <v>1402</v>
      </c>
      <c r="B1420" s="98">
        <f>(('Calcul Rn'!W1412)*(1-0.05)-14)/20</f>
        <v>-0.46042123091895198</v>
      </c>
      <c r="C1420" s="11">
        <f>('Calcul ET0'!G1418)+B1420*('Calcul Es et Ea'!C1411-'Calcul Es et Ea'!D1411)/2</f>
        <v>8.2944580218522539</v>
      </c>
    </row>
    <row r="1421" spans="1:3" x14ac:dyDescent="0.45">
      <c r="A1421" s="62">
        <v>1403</v>
      </c>
      <c r="B1421" s="98">
        <f>(('Calcul Rn'!W1413)*(1-0.05)-14)/20</f>
        <v>-0.46996715636857711</v>
      </c>
      <c r="C1421" s="11">
        <f>('Calcul ET0'!G1419)+B1421*('Calcul Es et Ea'!C1412-'Calcul Es et Ea'!D1412)/2</f>
        <v>4.9111242527233303</v>
      </c>
    </row>
    <row r="1422" spans="1:3" x14ac:dyDescent="0.45">
      <c r="A1422" s="50">
        <v>1404</v>
      </c>
      <c r="B1422" s="98">
        <f>(('Calcul Rn'!W1414)*(1-0.05)-14)/20</f>
        <v>-0.52037394301611717</v>
      </c>
      <c r="C1422" s="11">
        <f>('Calcul ET0'!G1420)+B1422*('Calcul Es et Ea'!C1413-'Calcul Es et Ea'!D1413)/2</f>
        <v>5.8609699879882315</v>
      </c>
    </row>
    <row r="1423" spans="1:3" x14ac:dyDescent="0.45">
      <c r="A1423" s="50">
        <v>1405</v>
      </c>
      <c r="B1423" s="98">
        <f>(('Calcul Rn'!W1415)*(1-0.05)-14)/20</f>
        <v>-0.44975218236876591</v>
      </c>
      <c r="C1423" s="11">
        <f>('Calcul ET0'!G1421)+B1423*('Calcul Es et Ea'!C1414-'Calcul Es et Ea'!D1414)/2</f>
        <v>2.5129857803019444</v>
      </c>
    </row>
    <row r="1424" spans="1:3" x14ac:dyDescent="0.45">
      <c r="A1424" s="62">
        <v>1406</v>
      </c>
      <c r="B1424" s="98">
        <f>(('Calcul Rn'!W1416)*(1-0.05)-14)/20</f>
        <v>-0.41547245949989015</v>
      </c>
      <c r="C1424" s="11">
        <f>('Calcul ET0'!G1422)+B1424*('Calcul Es et Ea'!C1415-'Calcul Es et Ea'!D1415)/2</f>
        <v>-0.36349894073996736</v>
      </c>
    </row>
    <row r="1425" spans="1:3" x14ac:dyDescent="0.45">
      <c r="A1425" s="50">
        <v>1407</v>
      </c>
      <c r="B1425" s="98">
        <f>(('Calcul Rn'!W1417)*(1-0.05)-14)/20</f>
        <v>-0.4019221719693703</v>
      </c>
      <c r="C1425" s="11">
        <f>('Calcul ET0'!G1423)+B1425*('Calcul Es et Ea'!C1416-'Calcul Es et Ea'!D1416)/2</f>
        <v>-0.56838397508126204</v>
      </c>
    </row>
    <row r="1426" spans="1:3" x14ac:dyDescent="0.45">
      <c r="A1426" s="50">
        <v>1408</v>
      </c>
      <c r="B1426" s="98">
        <f>(('Calcul Rn'!W1418)*(1-0.05)-14)/20</f>
        <v>-0.48498549386503376</v>
      </c>
      <c r="C1426" s="11">
        <f>('Calcul ET0'!G1424)+B1426*('Calcul Es et Ea'!C1417-'Calcul Es et Ea'!D1417)/2</f>
        <v>3.7546704582940524</v>
      </c>
    </row>
    <row r="1427" spans="1:3" x14ac:dyDescent="0.45">
      <c r="A1427" s="62">
        <v>1409</v>
      </c>
      <c r="B1427" s="98">
        <f>(('Calcul Rn'!W1419)*(1-0.05)-14)/20</f>
        <v>-0.45895962872938956</v>
      </c>
      <c r="C1427" s="11">
        <f>('Calcul ET0'!G1425)+B1427*('Calcul Es et Ea'!C1418-'Calcul Es et Ea'!D1418)/2</f>
        <v>7.3869387144413015</v>
      </c>
    </row>
    <row r="1428" spans="1:3" x14ac:dyDescent="0.45">
      <c r="A1428" s="50">
        <v>1410</v>
      </c>
      <c r="B1428" s="98">
        <f>(('Calcul Rn'!W1420)*(1-0.05)-14)/20</f>
        <v>-0.4592519099749236</v>
      </c>
      <c r="C1428" s="11">
        <f>('Calcul ET0'!G1426)+B1428*('Calcul Es et Ea'!C1419-'Calcul Es et Ea'!D1419)/2</f>
        <v>5.2038922995686265</v>
      </c>
    </row>
    <row r="1429" spans="1:3" x14ac:dyDescent="0.45">
      <c r="A1429" s="50">
        <v>1411</v>
      </c>
      <c r="B1429" s="98">
        <f>(('Calcul Rn'!W1421)*(1-0.05)-14)/20</f>
        <v>-0.45285796402037037</v>
      </c>
      <c r="C1429" s="11">
        <f>('Calcul ET0'!G1427)+B1429*('Calcul Es et Ea'!C1420-'Calcul Es et Ea'!D1420)/2</f>
        <v>2.7500927582154508</v>
      </c>
    </row>
    <row r="1430" spans="1:3" x14ac:dyDescent="0.45">
      <c r="A1430" s="62">
        <v>1412</v>
      </c>
      <c r="B1430" s="98">
        <f>(('Calcul Rn'!W1422)*(1-0.05)-14)/20</f>
        <v>-0.42599165740105283</v>
      </c>
      <c r="C1430" s="11">
        <f>('Calcul ET0'!G1428)+B1430*('Calcul Es et Ea'!C1421-'Calcul Es et Ea'!D1421)/2</f>
        <v>-0.4594797807005222</v>
      </c>
    </row>
    <row r="1431" spans="1:3" x14ac:dyDescent="0.45">
      <c r="A1431" s="50">
        <v>1413</v>
      </c>
      <c r="B1431" s="98">
        <f>(('Calcul Rn'!W1423)*(1-0.05)-14)/20</f>
        <v>-0.47534754043061811</v>
      </c>
      <c r="C1431" s="11">
        <f>('Calcul ET0'!G1429)+B1431*('Calcul Es et Ea'!C1422-'Calcul Es et Ea'!D1422)/2</f>
        <v>4.2586207151050486</v>
      </c>
    </row>
    <row r="1432" spans="1:3" x14ac:dyDescent="0.45">
      <c r="A1432" s="50">
        <v>1414</v>
      </c>
      <c r="B1432" s="98">
        <f>(('Calcul Rn'!W1424)*(1-0.05)-14)/20</f>
        <v>-0.50051676557073344</v>
      </c>
      <c r="C1432" s="11">
        <f>('Calcul ET0'!G1430)+B1432*('Calcul Es et Ea'!C1423-'Calcul Es et Ea'!D1423)/2</f>
        <v>4.0171685751749839</v>
      </c>
    </row>
    <row r="1433" spans="1:3" x14ac:dyDescent="0.45">
      <c r="A1433" s="62">
        <v>1415</v>
      </c>
      <c r="B1433" s="98">
        <f>(('Calcul Rn'!W1425)*(1-0.05)-14)/20</f>
        <v>-0.48468505464721262</v>
      </c>
      <c r="C1433" s="11">
        <f>('Calcul ET0'!G1431)+B1433*('Calcul Es et Ea'!C1424-'Calcul Es et Ea'!D1424)/2</f>
        <v>2.5356188497100134</v>
      </c>
    </row>
    <row r="1434" spans="1:3" x14ac:dyDescent="0.45">
      <c r="A1434" s="50">
        <v>1416</v>
      </c>
      <c r="B1434" s="98">
        <f>(('Calcul Rn'!W1426)*(1-0.05)-14)/20</f>
        <v>-0.4694636119033061</v>
      </c>
      <c r="C1434" s="11">
        <f>('Calcul ET0'!G1432)+B1434*('Calcul Es et Ea'!C1425-'Calcul Es et Ea'!D1425)/2</f>
        <v>4.3974474277353952</v>
      </c>
    </row>
    <row r="1435" spans="1:3" x14ac:dyDescent="0.45">
      <c r="A1435" s="50">
        <v>1417</v>
      </c>
      <c r="B1435" s="98">
        <f>(('Calcul Rn'!W1427)*(1-0.05)-14)/20</f>
        <v>-0.49617543896456384</v>
      </c>
      <c r="C1435" s="11">
        <f>('Calcul ET0'!G1433)+B1435*('Calcul Es et Ea'!C1426-'Calcul Es et Ea'!D1426)/2</f>
        <v>-0.52804631573194705</v>
      </c>
    </row>
    <row r="1436" spans="1:3" x14ac:dyDescent="0.45">
      <c r="A1436" s="62">
        <v>1418</v>
      </c>
      <c r="B1436" s="98">
        <f>(('Calcul Rn'!W1428)*(1-0.05)-14)/20</f>
        <v>-0.48647131112863323</v>
      </c>
      <c r="C1436" s="11">
        <f>('Calcul ET0'!G1434)+B1436*('Calcul Es et Ea'!C1427-'Calcul Es et Ea'!D1427)/2</f>
        <v>-2.8182155601169074</v>
      </c>
    </row>
    <row r="1437" spans="1:3" x14ac:dyDescent="0.45">
      <c r="A1437" s="50">
        <v>1419</v>
      </c>
      <c r="B1437" s="98">
        <f>(('Calcul Rn'!W1429)*(1-0.05)-14)/20</f>
        <v>-0.46144361657558636</v>
      </c>
      <c r="C1437" s="11">
        <f>('Calcul ET0'!G1435)+B1437*('Calcul Es et Ea'!C1428-'Calcul Es et Ea'!D1428)/2</f>
        <v>0.66706309460823809</v>
      </c>
    </row>
    <row r="1438" spans="1:3" x14ac:dyDescent="0.45">
      <c r="A1438" s="50">
        <v>1420</v>
      </c>
      <c r="B1438" s="98">
        <f>(('Calcul Rn'!W1430)*(1-0.05)-14)/20</f>
        <v>-0.48345705078699125</v>
      </c>
      <c r="C1438" s="11">
        <f>('Calcul ET0'!G1436)+B1438*('Calcul Es et Ea'!C1429-'Calcul Es et Ea'!D1429)/2</f>
        <v>7.8606389699239703</v>
      </c>
    </row>
    <row r="1439" spans="1:3" x14ac:dyDescent="0.45">
      <c r="A1439" s="62">
        <v>1421</v>
      </c>
      <c r="B1439" s="98">
        <f>(('Calcul Rn'!W1431)*(1-0.05)-14)/20</f>
        <v>-0.51674871439269909</v>
      </c>
      <c r="C1439" s="11">
        <f>('Calcul ET0'!G1437)+B1439*('Calcul Es et Ea'!C1430-'Calcul Es et Ea'!D1430)/2</f>
        <v>8.0236308372359524</v>
      </c>
    </row>
    <row r="1440" spans="1:3" x14ac:dyDescent="0.45">
      <c r="A1440" s="50">
        <v>1422</v>
      </c>
      <c r="B1440" s="98">
        <f>(('Calcul Rn'!W1432)*(1-0.05)-14)/20</f>
        <v>-0.5512449224737358</v>
      </c>
      <c r="C1440" s="11">
        <f>('Calcul ET0'!G1438)+B1440*('Calcul Es et Ea'!C1431-'Calcul Es et Ea'!D1431)/2</f>
        <v>8.2058078696707693</v>
      </c>
    </row>
    <row r="1441" spans="1:3" x14ac:dyDescent="0.45">
      <c r="A1441" s="50">
        <v>1423</v>
      </c>
      <c r="B1441" s="98">
        <f>(('Calcul Rn'!W1433)*(1-0.05)-14)/20</f>
        <v>-0.51360845417462375</v>
      </c>
      <c r="C1441" s="11">
        <f>('Calcul ET0'!G1439)+B1441*('Calcul Es et Ea'!C1432-'Calcul Es et Ea'!D1432)/2</f>
        <v>7.0808052146650065</v>
      </c>
    </row>
    <row r="1442" spans="1:3" x14ac:dyDescent="0.45">
      <c r="A1442" s="62">
        <v>1424</v>
      </c>
      <c r="B1442" s="98">
        <f>(('Calcul Rn'!W1434)*(1-0.05)-14)/20</f>
        <v>-0.50176860475800178</v>
      </c>
      <c r="C1442" s="11">
        <f>('Calcul ET0'!G1440)+B1442*('Calcul Es et Ea'!C1433-'Calcul Es et Ea'!D1433)/2</f>
        <v>5.8463074175044945</v>
      </c>
    </row>
    <row r="1443" spans="1:3" x14ac:dyDescent="0.45">
      <c r="A1443" s="50">
        <v>1425</v>
      </c>
      <c r="B1443" s="98">
        <f>(('Calcul Rn'!W1435)*(1-0.05)-14)/20</f>
        <v>-0.48995762902786899</v>
      </c>
      <c r="C1443" s="11">
        <f>('Calcul ET0'!G1441)+B1443*('Calcul Es et Ea'!C1434-'Calcul Es et Ea'!D1434)/2</f>
        <v>6.0673531057953793</v>
      </c>
    </row>
    <row r="1444" spans="1:3" x14ac:dyDescent="0.45">
      <c r="A1444" s="50">
        <v>1426</v>
      </c>
      <c r="B1444" s="98">
        <f>(('Calcul Rn'!W1436)*(1-0.05)-14)/20</f>
        <v>-0.51754277212492694</v>
      </c>
      <c r="C1444" s="11">
        <f>('Calcul ET0'!G1442)+B1444*('Calcul Es et Ea'!C1435-'Calcul Es et Ea'!D1435)/2</f>
        <v>8.2008033859483316</v>
      </c>
    </row>
    <row r="1445" spans="1:3" x14ac:dyDescent="0.45">
      <c r="A1445" s="62">
        <v>1427</v>
      </c>
      <c r="B1445" s="98">
        <f>(('Calcul Rn'!W1437)*(1-0.05)-14)/20</f>
        <v>-0.5337100454605378</v>
      </c>
      <c r="C1445" s="11">
        <f>('Calcul ET0'!G1443)+B1445*('Calcul Es et Ea'!C1436-'Calcul Es et Ea'!D1436)/2</f>
        <v>7.0649148703383977</v>
      </c>
    </row>
    <row r="1446" spans="1:3" x14ac:dyDescent="0.45">
      <c r="A1446" s="50">
        <v>1428</v>
      </c>
      <c r="B1446" s="98">
        <f>(('Calcul Rn'!W1438)*(1-0.05)-14)/20</f>
        <v>-0.47386645842043296</v>
      </c>
      <c r="C1446" s="11">
        <f>('Calcul ET0'!G1444)+B1446*('Calcul Es et Ea'!C1437-'Calcul Es et Ea'!D1437)/2</f>
        <v>9.1216909665368746</v>
      </c>
    </row>
    <row r="1447" spans="1:3" x14ac:dyDescent="0.45">
      <c r="A1447" s="50">
        <v>1429</v>
      </c>
      <c r="B1447" s="98">
        <f>(('Calcul Rn'!W1439)*(1-0.05)-14)/20</f>
        <v>-0.5198466424755025</v>
      </c>
      <c r="C1447" s="11">
        <f>('Calcul ET0'!G1445)+B1447*('Calcul Es et Ea'!C1438-'Calcul Es et Ea'!D1438)/2</f>
        <v>12.273940986077386</v>
      </c>
    </row>
    <row r="1448" spans="1:3" x14ac:dyDescent="0.45">
      <c r="A1448" s="62">
        <v>1430</v>
      </c>
      <c r="B1448" s="98">
        <f>(('Calcul Rn'!W1440)*(1-0.05)-14)/20</f>
        <v>-0.44576132208355512</v>
      </c>
      <c r="C1448" s="11">
        <f>('Calcul ET0'!G1446)+B1448*('Calcul Es et Ea'!C1439-'Calcul Es et Ea'!D1439)/2</f>
        <v>7.8888947157973721</v>
      </c>
    </row>
    <row r="1449" spans="1:3" x14ac:dyDescent="0.45">
      <c r="A1449" s="50">
        <v>1431</v>
      </c>
      <c r="B1449" s="98">
        <f>(('Calcul Rn'!W1441)*(1-0.05)-14)/20</f>
        <v>-0.50280602242716854</v>
      </c>
      <c r="C1449" s="11">
        <f>('Calcul ET0'!G1447)+B1449*('Calcul Es et Ea'!C1440-'Calcul Es et Ea'!D1440)/2</f>
        <v>8.842753508932585</v>
      </c>
    </row>
    <row r="1450" spans="1:3" x14ac:dyDescent="0.45">
      <c r="A1450" s="50">
        <v>1432</v>
      </c>
      <c r="B1450" s="98">
        <f>(('Calcul Rn'!W1442)*(1-0.05)-14)/20</f>
        <v>-0.51234119615130214</v>
      </c>
      <c r="C1450" s="11">
        <f>('Calcul ET0'!G1448)+B1450*('Calcul Es et Ea'!C1441-'Calcul Es et Ea'!D1441)/2</f>
        <v>7.8437228750228725</v>
      </c>
    </row>
    <row r="1451" spans="1:3" x14ac:dyDescent="0.45">
      <c r="A1451" s="62">
        <v>1433</v>
      </c>
      <c r="B1451" s="98">
        <f>(('Calcul Rn'!W1443)*(1-0.05)-14)/20</f>
        <v>-0.53563798218404524</v>
      </c>
      <c r="C1451" s="11">
        <f>('Calcul ET0'!G1449)+B1451*('Calcul Es et Ea'!C1442-'Calcul Es et Ea'!D1442)/2</f>
        <v>10.041781141272036</v>
      </c>
    </row>
    <row r="1452" spans="1:3" x14ac:dyDescent="0.45">
      <c r="A1452" s="50">
        <v>1434</v>
      </c>
      <c r="B1452" s="98">
        <f>(('Calcul Rn'!W1444)*(1-0.05)-14)/20</f>
        <v>-0.50608077205040336</v>
      </c>
      <c r="C1452" s="11">
        <f>('Calcul ET0'!G1450)+B1452*('Calcul Es et Ea'!C1443-'Calcul Es et Ea'!D1443)/2</f>
        <v>9.6404415875366052</v>
      </c>
    </row>
    <row r="1453" spans="1:3" x14ac:dyDescent="0.45">
      <c r="A1453" s="50">
        <v>1435</v>
      </c>
      <c r="B1453" s="98">
        <f>(('Calcul Rn'!W1445)*(1-0.05)-14)/20</f>
        <v>-0.49359131624465008</v>
      </c>
      <c r="C1453" s="11">
        <f>('Calcul ET0'!G1451)+B1453*('Calcul Es et Ea'!C1444-'Calcul Es et Ea'!D1444)/2</f>
        <v>8.0795073037721838</v>
      </c>
    </row>
    <row r="1454" spans="1:3" x14ac:dyDescent="0.45">
      <c r="A1454" s="62">
        <v>1436</v>
      </c>
      <c r="B1454" s="98">
        <f>(('Calcul Rn'!W1446)*(1-0.05)-14)/20</f>
        <v>-0.49553032042603851</v>
      </c>
      <c r="C1454" s="11">
        <f>('Calcul ET0'!G1452)+B1454*('Calcul Es et Ea'!C1445-'Calcul Es et Ea'!D1445)/2</f>
        <v>6.8535886421353016</v>
      </c>
    </row>
    <row r="1455" spans="1:3" x14ac:dyDescent="0.45">
      <c r="A1455" s="50">
        <v>1437</v>
      </c>
      <c r="B1455" s="98">
        <f>(('Calcul Rn'!W1447)*(1-0.05)-14)/20</f>
        <v>-0.48485427343510301</v>
      </c>
      <c r="C1455" s="11">
        <f>('Calcul ET0'!G1453)+B1455*('Calcul Es et Ea'!C1446-'Calcul Es et Ea'!D1446)/2</f>
        <v>7.9564642017969227</v>
      </c>
    </row>
    <row r="1456" spans="1:3" x14ac:dyDescent="0.45">
      <c r="A1456" s="50">
        <v>1438</v>
      </c>
      <c r="B1456" s="98">
        <f>(('Calcul Rn'!W1448)*(1-0.05)-14)/20</f>
        <v>-0.48884526452066768</v>
      </c>
      <c r="C1456" s="11">
        <f>('Calcul ET0'!G1454)+B1456*('Calcul Es et Ea'!C1447-'Calcul Es et Ea'!D1447)/2</f>
        <v>7.0323749083454672</v>
      </c>
    </row>
    <row r="1457" spans="1:3" x14ac:dyDescent="0.45">
      <c r="A1457" s="62">
        <v>1439</v>
      </c>
      <c r="B1457" s="98">
        <f>(('Calcul Rn'!W1449)*(1-0.05)-14)/20</f>
        <v>-0.44025450290667612</v>
      </c>
      <c r="C1457" s="11">
        <f>('Calcul ET0'!G1455)+B1457*('Calcul Es et Ea'!C1448-'Calcul Es et Ea'!D1448)/2</f>
        <v>2.8322190054198706</v>
      </c>
    </row>
    <row r="1458" spans="1:3" x14ac:dyDescent="0.45">
      <c r="A1458" s="50">
        <v>1440</v>
      </c>
      <c r="B1458" s="98">
        <f>(('Calcul Rn'!W1450)*(1-0.05)-14)/20</f>
        <v>-0.54368873822579478</v>
      </c>
      <c r="C1458" s="11">
        <f>('Calcul ET0'!G1456)+B1458*('Calcul Es et Ea'!C1449-'Calcul Es et Ea'!D1449)/2</f>
        <v>8.4179729738329261</v>
      </c>
    </row>
    <row r="1459" spans="1:3" x14ac:dyDescent="0.45">
      <c r="A1459" s="50">
        <v>1441</v>
      </c>
      <c r="B1459" s="98">
        <f>(('Calcul Rn'!W1451)*(1-0.05)-14)/20</f>
        <v>-0.60413626708465995</v>
      </c>
      <c r="C1459" s="11">
        <f>('Calcul ET0'!G1457)+B1459*('Calcul Es et Ea'!C1450-'Calcul Es et Ea'!D1450)/2</f>
        <v>8.5485414087479974</v>
      </c>
    </row>
    <row r="1460" spans="1:3" x14ac:dyDescent="0.45">
      <c r="A1460" s="62">
        <v>1442</v>
      </c>
      <c r="B1460" s="98">
        <f>(('Calcul Rn'!W1452)*(1-0.05)-14)/20</f>
        <v>-0.58694384601124872</v>
      </c>
      <c r="C1460" s="11">
        <f>('Calcul ET0'!G1458)+B1460*('Calcul Es et Ea'!C1451-'Calcul Es et Ea'!D1451)/2</f>
        <v>6.8095975891511751</v>
      </c>
    </row>
    <row r="1461" spans="1:3" x14ac:dyDescent="0.45">
      <c r="A1461" s="50">
        <v>1443</v>
      </c>
      <c r="B1461" s="98">
        <f>(('Calcul Rn'!W1453)*(1-0.05)-14)/20</f>
        <v>-0.58697084443087399</v>
      </c>
      <c r="C1461" s="11">
        <f>('Calcul ET0'!G1459)+B1461*('Calcul Es et Ea'!C1452-'Calcul Es et Ea'!D1452)/2</f>
        <v>5.0651795316945583</v>
      </c>
    </row>
    <row r="1462" spans="1:3" x14ac:dyDescent="0.45">
      <c r="A1462" s="50">
        <v>1444</v>
      </c>
      <c r="B1462" s="98">
        <f>(('Calcul Rn'!W1454)*(1-0.05)-14)/20</f>
        <v>-0.62070161368769017</v>
      </c>
      <c r="C1462" s="11">
        <f>('Calcul ET0'!G1460)+B1462*('Calcul Es et Ea'!C1453-'Calcul Es et Ea'!D1453)/2</f>
        <v>4.8764835720072996</v>
      </c>
    </row>
    <row r="1463" spans="1:3" x14ac:dyDescent="0.45">
      <c r="A1463" s="62">
        <v>1445</v>
      </c>
      <c r="B1463" s="98">
        <f>(('Calcul Rn'!W1455)*(1-0.05)-14)/20</f>
        <v>-0.60897107843289111</v>
      </c>
      <c r="C1463" s="11">
        <f>('Calcul ET0'!G1461)+B1463*('Calcul Es et Ea'!C1454-'Calcul Es et Ea'!D1454)/2</f>
        <v>3.7228171816795919</v>
      </c>
    </row>
    <row r="1464" spans="1:3" x14ac:dyDescent="0.45">
      <c r="A1464" s="50">
        <v>1446</v>
      </c>
      <c r="B1464" s="98">
        <f>(('Calcul Rn'!W1456)*(1-0.05)-14)/20</f>
        <v>-0.55320909522149386</v>
      </c>
      <c r="C1464" s="11">
        <f>('Calcul ET0'!G1462)+B1464*('Calcul Es et Ea'!C1455-'Calcul Es et Ea'!D1455)/2</f>
        <v>3.7745322695986419</v>
      </c>
    </row>
    <row r="1465" spans="1:3" x14ac:dyDescent="0.45">
      <c r="A1465" s="50">
        <v>1447</v>
      </c>
      <c r="B1465" s="98">
        <f>(('Calcul Rn'!W1457)*(1-0.05)-14)/20</f>
        <v>-0.49878017872396896</v>
      </c>
      <c r="C1465" s="11">
        <f>('Calcul ET0'!G1463)+B1465*('Calcul Es et Ea'!C1456-'Calcul Es et Ea'!D1456)/2</f>
        <v>7.3607241861859354</v>
      </c>
    </row>
    <row r="1466" spans="1:3" x14ac:dyDescent="0.45">
      <c r="A1466" s="62">
        <v>1448</v>
      </c>
      <c r="B1466" s="98">
        <f>(('Calcul Rn'!W1458)*(1-0.05)-14)/20</f>
        <v>-0.45127994215989375</v>
      </c>
      <c r="C1466" s="11">
        <f>('Calcul ET0'!G1464)+B1466*('Calcul Es et Ea'!C1457-'Calcul Es et Ea'!D1457)/2</f>
        <v>5.4961878220007581</v>
      </c>
    </row>
    <row r="1467" spans="1:3" x14ac:dyDescent="0.45">
      <c r="A1467" s="50">
        <v>1449</v>
      </c>
      <c r="B1467" s="98">
        <f>(('Calcul Rn'!W1459)*(1-0.05)-14)/20</f>
        <v>-0.47580884614769625</v>
      </c>
      <c r="C1467" s="11">
        <f>('Calcul ET0'!G1465)+B1467*('Calcul Es et Ea'!C1458-'Calcul Es et Ea'!D1458)/2</f>
        <v>4.8517656948739125</v>
      </c>
    </row>
    <row r="1468" spans="1:3" x14ac:dyDescent="0.45">
      <c r="A1468" s="50">
        <v>1450</v>
      </c>
      <c r="B1468" s="98">
        <f>(('Calcul Rn'!W1460)*(1-0.05)-14)/20</f>
        <v>-0.46475850776510086</v>
      </c>
      <c r="C1468" s="11">
        <f>('Calcul ET0'!G1466)+B1468*('Calcul Es et Ea'!C1459-'Calcul Es et Ea'!D1459)/2</f>
        <v>0.27193632683283808</v>
      </c>
    </row>
    <row r="1469" spans="1:3" x14ac:dyDescent="0.45">
      <c r="A1469" s="62">
        <v>1451</v>
      </c>
      <c r="B1469" s="98">
        <f>(('Calcul Rn'!W1461)*(1-0.05)-14)/20</f>
        <v>-0.48564584291025942</v>
      </c>
      <c r="C1469" s="11">
        <f>('Calcul ET0'!G1467)+B1469*('Calcul Es et Ea'!C1460-'Calcul Es et Ea'!D1460)/2</f>
        <v>1.2524930535018224</v>
      </c>
    </row>
    <row r="1470" spans="1:3" x14ac:dyDescent="0.45">
      <c r="A1470" s="50">
        <v>1452</v>
      </c>
      <c r="B1470" s="98">
        <f>(('Calcul Rn'!W1462)*(1-0.05)-14)/20</f>
        <v>-0.50228592644989267</v>
      </c>
      <c r="C1470" s="11">
        <f>('Calcul ET0'!G1468)+B1470*('Calcul Es et Ea'!C1461-'Calcul Es et Ea'!D1461)/2</f>
        <v>2.6435684464159781</v>
      </c>
    </row>
    <row r="1471" spans="1:3" x14ac:dyDescent="0.45">
      <c r="A1471" s="50">
        <v>1453</v>
      </c>
      <c r="B1471" s="98">
        <f>(('Calcul Rn'!W1463)*(1-0.05)-14)/20</f>
        <v>-0.44702121363142239</v>
      </c>
      <c r="C1471" s="11">
        <f>('Calcul ET0'!G1469)+B1471*('Calcul Es et Ea'!C1462-'Calcul Es et Ea'!D1462)/2</f>
        <v>-3.5015898478235385E-2</v>
      </c>
    </row>
    <row r="1472" spans="1:3" x14ac:dyDescent="0.45">
      <c r="A1472" s="62">
        <v>1454</v>
      </c>
      <c r="B1472" s="98">
        <f>(('Calcul Rn'!W1464)*(1-0.05)-14)/20</f>
        <v>-0.40702588061554812</v>
      </c>
      <c r="C1472" s="11">
        <f>('Calcul ET0'!G1470)+B1472*('Calcul Es et Ea'!C1463-'Calcul Es et Ea'!D1463)/2</f>
        <v>-3.1254876865398584</v>
      </c>
    </row>
    <row r="1473" spans="1:3" x14ac:dyDescent="0.45">
      <c r="A1473" s="50">
        <v>1455</v>
      </c>
      <c r="B1473" s="98">
        <f>(('Calcul Rn'!W1465)*(1-0.05)-14)/20</f>
        <v>-0.50137061010412531</v>
      </c>
      <c r="C1473" s="11">
        <f>('Calcul ET0'!G1471)+B1473*('Calcul Es et Ea'!C1464-'Calcul Es et Ea'!D1464)/2</f>
        <v>-3.6441239809625028</v>
      </c>
    </row>
    <row r="1474" spans="1:3" x14ac:dyDescent="0.45">
      <c r="A1474" s="50">
        <v>1456</v>
      </c>
      <c r="B1474" s="98">
        <f>(('Calcul Rn'!W1466)*(1-0.05)-14)/20</f>
        <v>-0.60628017090250363</v>
      </c>
      <c r="C1474" s="11">
        <f>('Calcul ET0'!G1472)+B1474*('Calcul Es et Ea'!C1465-'Calcul Es et Ea'!D1465)/2</f>
        <v>-0.30395094278614271</v>
      </c>
    </row>
    <row r="1475" spans="1:3" x14ac:dyDescent="0.45">
      <c r="A1475" s="62">
        <v>1457</v>
      </c>
      <c r="B1475" s="98">
        <f>(('Calcul Rn'!W1467)*(1-0.05)-14)/20</f>
        <v>-0.51113477835102494</v>
      </c>
      <c r="C1475" s="11">
        <f>('Calcul ET0'!G1473)+B1475*('Calcul Es et Ea'!C1466-'Calcul Es et Ea'!D1466)/2</f>
        <v>-0.43314879097959413</v>
      </c>
    </row>
    <row r="1476" spans="1:3" x14ac:dyDescent="0.45">
      <c r="A1476" s="50">
        <v>1458</v>
      </c>
      <c r="B1476" s="98">
        <f>(('Calcul Rn'!W1468)*(1-0.05)-14)/20</f>
        <v>-0.43641898246578437</v>
      </c>
      <c r="C1476" s="11">
        <f>('Calcul ET0'!G1474)+B1476*('Calcul Es et Ea'!C1467-'Calcul Es et Ea'!D1467)/2</f>
        <v>0.77239909662830808</v>
      </c>
    </row>
    <row r="1477" spans="1:3" x14ac:dyDescent="0.45">
      <c r="A1477" s="50">
        <v>1459</v>
      </c>
      <c r="B1477" s="98">
        <f>(('Calcul Rn'!W1469)*(1-0.05)-14)/20</f>
        <v>-0.46589695021935568</v>
      </c>
      <c r="C1477" s="11">
        <f>('Calcul ET0'!G1475)+B1477*('Calcul Es et Ea'!C1468-'Calcul Es et Ea'!D1468)/2</f>
        <v>3.0974995262743512</v>
      </c>
    </row>
    <row r="1478" spans="1:3" x14ac:dyDescent="0.45">
      <c r="A1478" s="62">
        <v>1460</v>
      </c>
      <c r="B1478" s="98">
        <f>(('Calcul Rn'!W1470)*(1-0.05)-14)/20</f>
        <v>-0.46538995825405288</v>
      </c>
      <c r="C1478" s="11">
        <f>('Calcul ET0'!G1476)+B1478*('Calcul Es et Ea'!C1469-'Calcul Es et Ea'!D1469)/2</f>
        <v>0.94236524467087901</v>
      </c>
    </row>
    <row r="1479" spans="1:3" x14ac:dyDescent="0.45">
      <c r="A1479" s="50">
        <v>1461</v>
      </c>
      <c r="B1479" s="98">
        <f>(('Calcul Rn'!W1471)*(1-0.05)-14)/20</f>
        <v>-0.48714299040316716</v>
      </c>
      <c r="C1479" s="11">
        <f>('Calcul ET0'!G1477)+B1479*('Calcul Es et Ea'!C1470-'Calcul Es et Ea'!D1470)/2</f>
        <v>1.7735144286229634</v>
      </c>
    </row>
    <row r="1480" spans="1:3" x14ac:dyDescent="0.45">
      <c r="A1480" s="50">
        <v>1462</v>
      </c>
      <c r="B1480" s="98">
        <f>(('Calcul Rn'!W1472)*(1-0.05)-14)/20</f>
        <v>-0.53100988486624057</v>
      </c>
      <c r="C1480" s="11">
        <f>('Calcul ET0'!G1478)+B1480*('Calcul Es et Ea'!C1471-'Calcul Es et Ea'!D1471)/2</f>
        <v>1.13793425814007</v>
      </c>
    </row>
    <row r="1481" spans="1:3" x14ac:dyDescent="0.45">
      <c r="A1481" s="62">
        <v>1463</v>
      </c>
      <c r="B1481" s="98">
        <f>(('Calcul Rn'!W1473)*(1-0.05)-14)/20</f>
        <v>-0.34883525671380305</v>
      </c>
      <c r="C1481" s="11">
        <f>('Calcul ET0'!G1479)+B1481*('Calcul Es et Ea'!C1472-'Calcul Es et Ea'!D1472)/2</f>
        <v>2.02605549379878</v>
      </c>
    </row>
    <row r="1482" spans="1:3" x14ac:dyDescent="0.45">
      <c r="A1482" s="50">
        <v>1464</v>
      </c>
      <c r="B1482" s="98">
        <f>(('Calcul Rn'!W1474)*(1-0.05)-14)/20</f>
        <v>-0.39699432528184009</v>
      </c>
      <c r="C1482" s="11">
        <f>('Calcul ET0'!G1480)+B1482*('Calcul Es et Ea'!C1473-'Calcul Es et Ea'!D1473)/2</f>
        <v>7.1861717847953308</v>
      </c>
    </row>
    <row r="1483" spans="1:3" x14ac:dyDescent="0.45">
      <c r="A1483" s="50">
        <v>1465</v>
      </c>
      <c r="B1483" s="98">
        <f>(('Calcul Rn'!W1475)*(1-0.05)-14)/20</f>
        <v>-0.3862819804314862</v>
      </c>
      <c r="C1483" s="11">
        <f>('Calcul ET0'!G1481)+B1483*('Calcul Es et Ea'!C1474-'Calcul Es et Ea'!D1474)/2</f>
        <v>5.910913316324951</v>
      </c>
    </row>
    <row r="1484" spans="1:3" x14ac:dyDescent="0.45">
      <c r="A1484" s="62">
        <v>1466</v>
      </c>
      <c r="B1484" s="98">
        <f>(('Calcul Rn'!W1476)*(1-0.05)-14)/20</f>
        <v>-0.4684953505115505</v>
      </c>
      <c r="C1484" s="11">
        <f>('Calcul ET0'!G1482)+B1484*('Calcul Es et Ea'!C1475-'Calcul Es et Ea'!D1475)/2</f>
        <v>10.3403786349693</v>
      </c>
    </row>
    <row r="1485" spans="1:3" x14ac:dyDescent="0.45">
      <c r="A1485" s="50">
        <v>1467</v>
      </c>
      <c r="B1485" s="98">
        <f>(('Calcul Rn'!W1477)*(1-0.05)-14)/20</f>
        <v>-0.38464113137098976</v>
      </c>
      <c r="C1485" s="11">
        <f>('Calcul ET0'!G1483)+B1485*('Calcul Es et Ea'!C1476-'Calcul Es et Ea'!D1476)/2</f>
        <v>11.056595692772078</v>
      </c>
    </row>
    <row r="1486" spans="1:3" x14ac:dyDescent="0.45">
      <c r="A1486" s="50">
        <v>1468</v>
      </c>
      <c r="B1486" s="98">
        <f>(('Calcul Rn'!W1478)*(1-0.05)-14)/20</f>
        <v>-0.36096268265797421</v>
      </c>
      <c r="C1486" s="11">
        <f>('Calcul ET0'!G1484)+B1486*('Calcul Es et Ea'!C1477-'Calcul Es et Ea'!D1477)/2</f>
        <v>7.5047075847381413</v>
      </c>
    </row>
    <row r="1487" spans="1:3" x14ac:dyDescent="0.45">
      <c r="A1487" s="62">
        <v>1469</v>
      </c>
      <c r="B1487" s="98">
        <f>(('Calcul Rn'!W1479)*(1-0.05)-14)/20</f>
        <v>-0.38826362983976181</v>
      </c>
      <c r="C1487" s="11">
        <f>('Calcul ET0'!G1485)+B1487*('Calcul Es et Ea'!C1478-'Calcul Es et Ea'!D1478)/2</f>
        <v>8.7366347597256642</v>
      </c>
    </row>
    <row r="1488" spans="1:3" x14ac:dyDescent="0.45">
      <c r="A1488" s="50">
        <v>1470</v>
      </c>
      <c r="B1488" s="98">
        <f>(('Calcul Rn'!W1480)*(1-0.05)-14)/20</f>
        <v>-0.38800684995857748</v>
      </c>
      <c r="C1488" s="11">
        <f>('Calcul ET0'!G1486)+B1488*('Calcul Es et Ea'!C1479-'Calcul Es et Ea'!D1479)/2</f>
        <v>4.1494136506179089</v>
      </c>
    </row>
    <row r="1489" spans="1:3" x14ac:dyDescent="0.45">
      <c r="A1489" s="50">
        <v>1471</v>
      </c>
      <c r="B1489" s="98">
        <f>(('Calcul Rn'!W1481)*(1-0.05)-14)/20</f>
        <v>-0.31744063772878545</v>
      </c>
      <c r="C1489" s="11">
        <f>('Calcul ET0'!G1487)+B1489*('Calcul Es et Ea'!C1480-'Calcul Es et Ea'!D1480)/2</f>
        <v>1.6425608587002976</v>
      </c>
    </row>
    <row r="1490" spans="1:3" x14ac:dyDescent="0.45">
      <c r="A1490" s="62">
        <v>1472</v>
      </c>
      <c r="B1490" s="98">
        <f>(('Calcul Rn'!W1482)*(1-0.05)-14)/20</f>
        <v>-0.42801941591517584</v>
      </c>
      <c r="C1490" s="11">
        <f>('Calcul ET0'!G1488)+B1490*('Calcul Es et Ea'!C1481-'Calcul Es et Ea'!D1481)/2</f>
        <v>9.0699020842898399</v>
      </c>
    </row>
    <row r="1491" spans="1:3" x14ac:dyDescent="0.45">
      <c r="A1491" s="50">
        <v>1473</v>
      </c>
      <c r="B1491" s="98">
        <f>(('Calcul Rn'!W1483)*(1-0.05)-14)/20</f>
        <v>-0.39438437392999331</v>
      </c>
      <c r="C1491" s="11">
        <f>('Calcul ET0'!G1489)+B1491*('Calcul Es et Ea'!C1482-'Calcul Es et Ea'!D1482)/2</f>
        <v>5.103184873113598</v>
      </c>
    </row>
    <row r="1492" spans="1:3" x14ac:dyDescent="0.45">
      <c r="A1492" s="50">
        <v>1474</v>
      </c>
      <c r="B1492" s="98">
        <f>(('Calcul Rn'!W1484)*(1-0.05)-14)/20</f>
        <v>-0.4124475399128068</v>
      </c>
      <c r="C1492" s="11">
        <f>('Calcul ET0'!G1490)+B1492*('Calcul Es et Ea'!C1483-'Calcul Es et Ea'!D1483)/2</f>
        <v>4.2017265009999925</v>
      </c>
    </row>
    <row r="1493" spans="1:3" x14ac:dyDescent="0.45">
      <c r="A1493" s="62">
        <v>1475</v>
      </c>
      <c r="B1493" s="98">
        <f>(('Calcul Rn'!W1485)*(1-0.05)-14)/20</f>
        <v>-0.37183186266380741</v>
      </c>
      <c r="C1493" s="11">
        <f>('Calcul ET0'!G1491)+B1493*('Calcul Es et Ea'!C1484-'Calcul Es et Ea'!D1484)/2</f>
        <v>2.2114873514857964</v>
      </c>
    </row>
    <row r="1494" spans="1:3" x14ac:dyDescent="0.45">
      <c r="A1494" s="50">
        <v>1476</v>
      </c>
      <c r="B1494" s="98">
        <f>(('Calcul Rn'!W1486)*(1-0.05)-14)/20</f>
        <v>-0.37572133944707903</v>
      </c>
      <c r="C1494" s="11">
        <f>('Calcul ET0'!G1492)+B1494*('Calcul Es et Ea'!C1485-'Calcul Es et Ea'!D1485)/2</f>
        <v>2.1673514739053785</v>
      </c>
    </row>
    <row r="1495" spans="1:3" x14ac:dyDescent="0.45">
      <c r="A1495" s="50">
        <v>1477</v>
      </c>
      <c r="B1495" s="98">
        <f>(('Calcul Rn'!W1487)*(1-0.05)-14)/20</f>
        <v>-0.38644858148126782</v>
      </c>
      <c r="C1495" s="11">
        <f>('Calcul ET0'!G1493)+B1495*('Calcul Es et Ea'!C1486-'Calcul Es et Ea'!D1486)/2</f>
        <v>1.2042750559057505</v>
      </c>
    </row>
    <row r="1496" spans="1:3" x14ac:dyDescent="0.45">
      <c r="A1496" s="62">
        <v>1478</v>
      </c>
      <c r="B1496" s="98">
        <f>(('Calcul Rn'!W1488)*(1-0.05)-14)/20</f>
        <v>-0.37980024992991307</v>
      </c>
      <c r="C1496" s="11">
        <f>('Calcul ET0'!G1494)+B1496*('Calcul Es et Ea'!C1487-'Calcul Es et Ea'!D1487)/2</f>
        <v>5.2612428016742889</v>
      </c>
    </row>
    <row r="1497" spans="1:3" x14ac:dyDescent="0.45">
      <c r="A1497" s="50">
        <v>1479</v>
      </c>
      <c r="B1497" s="98">
        <f>(('Calcul Rn'!W1489)*(1-0.05)-14)/20</f>
        <v>-0.29394647284702263</v>
      </c>
      <c r="C1497" s="11">
        <f>('Calcul ET0'!G1495)+B1497*('Calcul Es et Ea'!C1488-'Calcul Es et Ea'!D1488)/2</f>
        <v>3.4397419119687074</v>
      </c>
    </row>
    <row r="1498" spans="1:3" x14ac:dyDescent="0.45">
      <c r="A1498" s="50">
        <v>1480</v>
      </c>
      <c r="B1498" s="98">
        <f>(('Calcul Rn'!W1490)*(1-0.05)-14)/20</f>
        <v>-0.38611256351991513</v>
      </c>
      <c r="C1498" s="11">
        <f>('Calcul ET0'!G1496)+B1498*('Calcul Es et Ea'!C1489-'Calcul Es et Ea'!D1489)/2</f>
        <v>2.264676455393523</v>
      </c>
    </row>
    <row r="1499" spans="1:3" x14ac:dyDescent="0.45">
      <c r="A1499" s="62">
        <v>1481</v>
      </c>
      <c r="B1499" s="98">
        <f>(('Calcul Rn'!W1491)*(1-0.05)-14)/20</f>
        <v>-0.35928293247118592</v>
      </c>
      <c r="C1499" s="11">
        <f>('Calcul ET0'!G1497)+B1499*('Calcul Es et Ea'!C1490-'Calcul Es et Ea'!D1490)/2</f>
        <v>2.7151189352024159</v>
      </c>
    </row>
    <row r="1500" spans="1:3" x14ac:dyDescent="0.45">
      <c r="A1500" s="50">
        <v>1482</v>
      </c>
      <c r="B1500" s="98">
        <f>(('Calcul Rn'!W1492)*(1-0.05)-14)/20</f>
        <v>-0.2187924568294731</v>
      </c>
      <c r="C1500" s="11">
        <f>('Calcul ET0'!G1498)+B1500*('Calcul Es et Ea'!C1491-'Calcul Es et Ea'!D1491)/2</f>
        <v>6.4683287880427489</v>
      </c>
    </row>
    <row r="1501" spans="1:3" x14ac:dyDescent="0.45">
      <c r="A1501" s="50">
        <v>1483</v>
      </c>
      <c r="B1501" s="98">
        <f>(('Calcul Rn'!W1493)*(1-0.05)-14)/20</f>
        <v>-0.30825695185400981</v>
      </c>
      <c r="C1501" s="11">
        <f>('Calcul ET0'!G1499)+B1501*('Calcul Es et Ea'!C1492-'Calcul Es et Ea'!D1492)/2</f>
        <v>4.6311177624209954</v>
      </c>
    </row>
    <row r="1502" spans="1:3" x14ac:dyDescent="0.45">
      <c r="A1502" s="62">
        <v>1484</v>
      </c>
      <c r="B1502" s="98">
        <f>(('Calcul Rn'!W1494)*(1-0.05)-14)/20</f>
        <v>-0.27349623963698511</v>
      </c>
      <c r="C1502" s="11">
        <f>('Calcul ET0'!G1500)+B1502*('Calcul Es et Ea'!C1493-'Calcul Es et Ea'!D1493)/2</f>
        <v>1.8602668559408106</v>
      </c>
    </row>
    <row r="1503" spans="1:3" x14ac:dyDescent="0.45">
      <c r="A1503" s="50">
        <v>1485</v>
      </c>
      <c r="B1503" s="98">
        <f>(('Calcul Rn'!W1495)*(1-0.05)-14)/20</f>
        <v>-0.32411418239706419</v>
      </c>
      <c r="C1503" s="11">
        <f>('Calcul ET0'!G1501)+B1503*('Calcul Es et Ea'!C1494-'Calcul Es et Ea'!D1494)/2</f>
        <v>2.211783540699062</v>
      </c>
    </row>
    <row r="1504" spans="1:3" x14ac:dyDescent="0.45">
      <c r="A1504" s="50">
        <v>1486</v>
      </c>
      <c r="B1504" s="98">
        <f>(('Calcul Rn'!W1496)*(1-0.05)-14)/20</f>
        <v>-0.18156508872892241</v>
      </c>
      <c r="C1504" s="11">
        <f>('Calcul ET0'!G1502)+B1504*('Calcul Es et Ea'!C1495-'Calcul Es et Ea'!D1495)/2</f>
        <v>3.3529478611499206</v>
      </c>
    </row>
    <row r="1505" spans="1:3" x14ac:dyDescent="0.45">
      <c r="A1505" s="62">
        <v>1487</v>
      </c>
      <c r="B1505" s="98">
        <f>(('Calcul Rn'!W1497)*(1-0.05)-14)/20</f>
        <v>-0.145008812104025</v>
      </c>
      <c r="C1505" s="11">
        <f>('Calcul ET0'!G1503)+B1505*('Calcul Es et Ea'!C1496-'Calcul Es et Ea'!D1496)/2</f>
        <v>3.3673567642782318</v>
      </c>
    </row>
    <row r="1506" spans="1:3" x14ac:dyDescent="0.45">
      <c r="A1506" s="50">
        <v>1488</v>
      </c>
      <c r="B1506" s="98">
        <f>(('Calcul Rn'!W1498)*(1-0.05)-14)/20</f>
        <v>-0.15667267123367418</v>
      </c>
      <c r="C1506" s="11">
        <f>('Calcul ET0'!G1504)+B1506*('Calcul Es et Ea'!C1497-'Calcul Es et Ea'!D1497)/2</f>
        <v>3.2688923045511302</v>
      </c>
    </row>
    <row r="1507" spans="1:3" x14ac:dyDescent="0.45">
      <c r="A1507" s="50">
        <v>1489</v>
      </c>
      <c r="B1507" s="98">
        <f>(('Calcul Rn'!W1499)*(1-0.05)-14)/20</f>
        <v>-0.28777292153010342</v>
      </c>
      <c r="C1507" s="11">
        <f>('Calcul ET0'!G1505)+B1507*('Calcul Es et Ea'!C1498-'Calcul Es et Ea'!D1498)/2</f>
        <v>0.14536587141556323</v>
      </c>
    </row>
    <row r="1508" spans="1:3" x14ac:dyDescent="0.45">
      <c r="A1508" s="62">
        <v>1490</v>
      </c>
      <c r="B1508" s="98">
        <f>(('Calcul Rn'!W1500)*(1-0.05)-14)/20</f>
        <v>-0.3078175106398589</v>
      </c>
      <c r="C1508" s="11">
        <f>('Calcul ET0'!G1506)+B1508*('Calcul Es et Ea'!C1499-'Calcul Es et Ea'!D1499)/2</f>
        <v>-1.8433422125224239</v>
      </c>
    </row>
    <row r="1509" spans="1:3" x14ac:dyDescent="0.45">
      <c r="A1509" s="50">
        <v>1491</v>
      </c>
      <c r="B1509" s="98">
        <f>(('Calcul Rn'!W1501)*(1-0.05)-14)/20</f>
        <v>-0.34029803523089031</v>
      </c>
      <c r="C1509" s="11">
        <f>('Calcul ET0'!G1507)+B1509*('Calcul Es et Ea'!C1500-'Calcul Es et Ea'!D1500)/2</f>
        <v>-1.9829919697424674</v>
      </c>
    </row>
    <row r="1510" spans="1:3" x14ac:dyDescent="0.45">
      <c r="A1510" s="50">
        <v>1492</v>
      </c>
      <c r="B1510" s="98">
        <f>(('Calcul Rn'!W1502)*(1-0.05)-14)/20</f>
        <v>-0.283232340777129</v>
      </c>
      <c r="C1510" s="11">
        <f>('Calcul ET0'!G1508)+B1510*('Calcul Es et Ea'!C1501-'Calcul Es et Ea'!D1501)/2</f>
        <v>-0.73510075720535017</v>
      </c>
    </row>
    <row r="1511" spans="1:3" x14ac:dyDescent="0.45">
      <c r="A1511" s="62">
        <v>1493</v>
      </c>
      <c r="B1511" s="98">
        <f>(('Calcul Rn'!W1503)*(1-0.05)-14)/20</f>
        <v>-0.40249115796794532</v>
      </c>
      <c r="C1511" s="11">
        <f>('Calcul ET0'!G1509)+B1511*('Calcul Es et Ea'!C1502-'Calcul Es et Ea'!D1502)/2</f>
        <v>0.99785564008803362</v>
      </c>
    </row>
    <row r="1512" spans="1:3" x14ac:dyDescent="0.45">
      <c r="A1512" s="50">
        <v>1494</v>
      </c>
      <c r="B1512" s="98">
        <f>(('Calcul Rn'!W1504)*(1-0.05)-14)/20</f>
        <v>-0.32433220196708057</v>
      </c>
      <c r="C1512" s="11">
        <f>('Calcul ET0'!G1510)+B1512*('Calcul Es et Ea'!C1503-'Calcul Es et Ea'!D1503)/2</f>
        <v>1.0408059534001413</v>
      </c>
    </row>
    <row r="1513" spans="1:3" x14ac:dyDescent="0.45">
      <c r="A1513" s="50">
        <v>1495</v>
      </c>
      <c r="B1513" s="98">
        <f>(('Calcul Rn'!W1505)*(1-0.05)-14)/20</f>
        <v>-0.43392966996427484</v>
      </c>
      <c r="C1513" s="11">
        <f>('Calcul ET0'!G1511)+B1513*('Calcul Es et Ea'!C1504-'Calcul Es et Ea'!D1504)/2</f>
        <v>2.5139711838207397</v>
      </c>
    </row>
    <row r="1514" spans="1:3" x14ac:dyDescent="0.45">
      <c r="A1514" s="62">
        <v>1496</v>
      </c>
      <c r="B1514" s="98">
        <f>(('Calcul Rn'!W1506)*(1-0.05)-14)/20</f>
        <v>-0.46254783633434415</v>
      </c>
      <c r="C1514" s="11">
        <f>('Calcul ET0'!G1512)+B1514*('Calcul Es et Ea'!C1505-'Calcul Es et Ea'!D1505)/2</f>
        <v>2.6554936495772887</v>
      </c>
    </row>
    <row r="1515" spans="1:3" x14ac:dyDescent="0.45">
      <c r="A1515" s="50">
        <v>1497</v>
      </c>
      <c r="B1515" s="98">
        <f>(('Calcul Rn'!W1507)*(1-0.05)-14)/20</f>
        <v>-0.24630558945514566</v>
      </c>
      <c r="C1515" s="11">
        <f>('Calcul ET0'!G1513)+B1515*('Calcul Es et Ea'!C1506-'Calcul Es et Ea'!D1506)/2</f>
        <v>2.6602562489560428</v>
      </c>
    </row>
    <row r="1516" spans="1:3" x14ac:dyDescent="0.45">
      <c r="A1516" s="50">
        <v>1498</v>
      </c>
      <c r="B1516" s="98">
        <f>(('Calcul Rn'!W1508)*(1-0.05)-14)/20</f>
        <v>-0.45163806868072987</v>
      </c>
      <c r="C1516" s="11">
        <f>('Calcul ET0'!G1514)+B1516*('Calcul Es et Ea'!C1507-'Calcul Es et Ea'!D1507)/2</f>
        <v>1.9066996756221528</v>
      </c>
    </row>
    <row r="1517" spans="1:3" x14ac:dyDescent="0.45">
      <c r="A1517" s="62">
        <v>1499</v>
      </c>
      <c r="B1517" s="98">
        <f>(('Calcul Rn'!W1509)*(1-0.05)-14)/20</f>
        <v>-0.19843210298598607</v>
      </c>
      <c r="C1517" s="11">
        <f>('Calcul ET0'!G1515)+B1517*('Calcul Es et Ea'!C1508-'Calcul Es et Ea'!D1508)/2</f>
        <v>2.4484453737174845</v>
      </c>
    </row>
    <row r="1518" spans="1:3" x14ac:dyDescent="0.45">
      <c r="A1518" s="50">
        <v>1500</v>
      </c>
      <c r="B1518" s="98">
        <f>(('Calcul Rn'!W1510)*(1-0.05)-14)/20</f>
        <v>5.311076570896249E-2</v>
      </c>
      <c r="C1518" s="11">
        <f>('Calcul ET0'!G1516)+B1518*('Calcul Es et Ea'!C1509-'Calcul Es et Ea'!D1509)/2</f>
        <v>7.0405591971231161</v>
      </c>
    </row>
    <row r="1519" spans="1:3" x14ac:dyDescent="0.45">
      <c r="A1519" s="50">
        <v>1501</v>
      </c>
      <c r="B1519" s="98">
        <f>(('Calcul Rn'!W1511)*(1-0.05)-14)/20</f>
        <v>-0.14961352461235516</v>
      </c>
      <c r="C1519" s="11">
        <f>('Calcul ET0'!G1517)+B1519*('Calcul Es et Ea'!C1510-'Calcul Es et Ea'!D1510)/2</f>
        <v>10.433953276603249</v>
      </c>
    </row>
    <row r="1520" spans="1:3" x14ac:dyDescent="0.45">
      <c r="A1520" s="62">
        <v>1502</v>
      </c>
      <c r="B1520" s="98">
        <f>(('Calcul Rn'!W1512)*(1-0.05)-14)/20</f>
        <v>-0.34803003428994339</v>
      </c>
      <c r="C1520" s="11">
        <f>('Calcul ET0'!G1518)+B1520*('Calcul Es et Ea'!C1511-'Calcul Es et Ea'!D1511)/2</f>
        <v>10.882596050764253</v>
      </c>
    </row>
    <row r="1521" spans="1:3" x14ac:dyDescent="0.45">
      <c r="A1521" s="50">
        <v>1503</v>
      </c>
      <c r="B1521" s="98">
        <f>(('Calcul Rn'!W1513)*(1-0.05)-14)/20</f>
        <v>-9.469497135002776E-2</v>
      </c>
      <c r="C1521" s="11">
        <f>('Calcul ET0'!G1519)+B1521*('Calcul Es et Ea'!C1512-'Calcul Es et Ea'!D1512)/2</f>
        <v>11.901333390721362</v>
      </c>
    </row>
    <row r="1522" spans="1:3" x14ac:dyDescent="0.45">
      <c r="A1522" s="50">
        <v>1504</v>
      </c>
      <c r="B1522" s="98">
        <f>(('Calcul Rn'!W1514)*(1-0.05)-14)/20</f>
        <v>-0.17716442630879525</v>
      </c>
      <c r="C1522" s="11">
        <f>('Calcul ET0'!G1520)+B1522*('Calcul Es et Ea'!C1513-'Calcul Es et Ea'!D1513)/2</f>
        <v>11.66415413195717</v>
      </c>
    </row>
    <row r="1523" spans="1:3" x14ac:dyDescent="0.45">
      <c r="A1523" s="62">
        <v>1505</v>
      </c>
      <c r="B1523" s="98">
        <f>(('Calcul Rn'!W1515)*(1-0.05)-14)/20</f>
        <v>-6.2446883863496082E-2</v>
      </c>
      <c r="C1523" s="11">
        <f>('Calcul ET0'!G1521)+B1523*('Calcul Es et Ea'!C1514-'Calcul Es et Ea'!D1514)/2</f>
        <v>10.15469587417371</v>
      </c>
    </row>
    <row r="1524" spans="1:3" x14ac:dyDescent="0.45">
      <c r="A1524" s="50">
        <v>1506</v>
      </c>
      <c r="B1524" s="98">
        <f>(('Calcul Rn'!W1516)*(1-0.05)-14)/20</f>
        <v>-3.4649252635183633E-2</v>
      </c>
      <c r="C1524" s="11">
        <f>('Calcul ET0'!G1522)+B1524*('Calcul Es et Ea'!C1515-'Calcul Es et Ea'!D1515)/2</f>
        <v>8.3301225462798048</v>
      </c>
    </row>
    <row r="1525" spans="1:3" x14ac:dyDescent="0.45">
      <c r="A1525" s="50">
        <v>1507</v>
      </c>
      <c r="B1525" s="98">
        <f>(('Calcul Rn'!W1517)*(1-0.05)-14)/20</f>
        <v>-0.25776696848564323</v>
      </c>
      <c r="C1525" s="11">
        <f>('Calcul ET0'!G1523)+B1525*('Calcul Es et Ea'!C1516-'Calcul Es et Ea'!D1516)/2</f>
        <v>8.1802558784251058</v>
      </c>
    </row>
    <row r="1526" spans="1:3" x14ac:dyDescent="0.45">
      <c r="A1526" s="62">
        <v>1508</v>
      </c>
      <c r="B1526" s="98">
        <f>(('Calcul Rn'!W1518)*(1-0.05)-14)/20</f>
        <v>-0.13036665294647526</v>
      </c>
      <c r="C1526" s="11">
        <f>('Calcul ET0'!G1524)+B1526*('Calcul Es et Ea'!C1517-'Calcul Es et Ea'!D1517)/2</f>
        <v>-1.0506614527381029</v>
      </c>
    </row>
    <row r="1527" spans="1:3" x14ac:dyDescent="0.45">
      <c r="A1527" s="50">
        <v>1509</v>
      </c>
      <c r="B1527" s="98">
        <f>(('Calcul Rn'!W1519)*(1-0.05)-14)/20</f>
        <v>-6.3776409280280874E-2</v>
      </c>
      <c r="C1527" s="11">
        <f>('Calcul ET0'!G1525)+B1527*('Calcul Es et Ea'!C1518-'Calcul Es et Ea'!D1518)/2</f>
        <v>6.3441278135012824E-2</v>
      </c>
    </row>
    <row r="1528" spans="1:3" x14ac:dyDescent="0.45">
      <c r="A1528" s="50">
        <v>1510</v>
      </c>
      <c r="B1528" s="98">
        <f>(('Calcul Rn'!W1520)*(1-0.05)-14)/20</f>
        <v>-5.9661720286968214E-2</v>
      </c>
      <c r="C1528" s="11">
        <f>('Calcul ET0'!G1526)+B1528*('Calcul Es et Ea'!C1519-'Calcul Es et Ea'!D1519)/2</f>
        <v>2.1082099813610826</v>
      </c>
    </row>
    <row r="1529" spans="1:3" x14ac:dyDescent="0.45">
      <c r="A1529" s="62">
        <v>1511</v>
      </c>
      <c r="B1529" s="98">
        <f>(('Calcul Rn'!W1521)*(1-0.05)-14)/20</f>
        <v>0.11238566910811035</v>
      </c>
      <c r="C1529" s="11">
        <f>('Calcul ET0'!G1527)+B1529*('Calcul Es et Ea'!C1520-'Calcul Es et Ea'!D1520)/2</f>
        <v>3.9514965582281159</v>
      </c>
    </row>
    <row r="1530" spans="1:3" x14ac:dyDescent="0.45">
      <c r="A1530" s="50">
        <v>1512</v>
      </c>
      <c r="B1530" s="98">
        <f>(('Calcul Rn'!W1522)*(1-0.05)-14)/20</f>
        <v>-0.16768831560398834</v>
      </c>
      <c r="C1530" s="11">
        <f>('Calcul ET0'!G1528)+B1530*('Calcul Es et Ea'!C1521-'Calcul Es et Ea'!D1521)/2</f>
        <v>5.2336513242706308</v>
      </c>
    </row>
    <row r="1531" spans="1:3" x14ac:dyDescent="0.45">
      <c r="A1531" s="50">
        <v>1513</v>
      </c>
      <c r="B1531" s="98">
        <f>(('Calcul Rn'!W1523)*(1-0.05)-14)/20</f>
        <v>-6.1821808294469885E-2</v>
      </c>
      <c r="C1531" s="11">
        <f>('Calcul ET0'!G1529)+B1531*('Calcul Es et Ea'!C1522-'Calcul Es et Ea'!D1522)/2</f>
        <v>6.0696273793836166</v>
      </c>
    </row>
    <row r="1532" spans="1:3" x14ac:dyDescent="0.45">
      <c r="A1532" s="62">
        <v>1514</v>
      </c>
      <c r="B1532" s="98">
        <f>(('Calcul Rn'!W1524)*(1-0.05)-14)/20</f>
        <v>-6.0675150699399619E-2</v>
      </c>
      <c r="C1532" s="11">
        <f>('Calcul ET0'!G1530)+B1532*('Calcul Es et Ea'!C1523-'Calcul Es et Ea'!D1523)/2</f>
        <v>5.1571071809695175</v>
      </c>
    </row>
    <row r="1533" spans="1:3" x14ac:dyDescent="0.45">
      <c r="A1533" s="50">
        <v>1515</v>
      </c>
      <c r="B1533" s="98">
        <f>(('Calcul Rn'!W1525)*(1-0.05)-14)/20</f>
        <v>-0.13019200136785622</v>
      </c>
      <c r="C1533" s="11">
        <f>('Calcul ET0'!G1531)+B1533*('Calcul Es et Ea'!C1524-'Calcul Es et Ea'!D1524)/2</f>
        <v>5.9668658339144853</v>
      </c>
    </row>
    <row r="1534" spans="1:3" x14ac:dyDescent="0.45">
      <c r="A1534" s="50">
        <v>1516</v>
      </c>
      <c r="B1534" s="98">
        <f>(('Calcul Rn'!W1526)*(1-0.05)-14)/20</f>
        <v>2.0891805239735196E-2</v>
      </c>
      <c r="C1534" s="11">
        <f>('Calcul ET0'!G1532)+B1534*('Calcul Es et Ea'!C1525-'Calcul Es et Ea'!D1525)/2</f>
        <v>7.2401152140577745</v>
      </c>
    </row>
    <row r="1535" spans="1:3" x14ac:dyDescent="0.45">
      <c r="A1535" s="62">
        <v>1517</v>
      </c>
      <c r="B1535" s="98">
        <f>(('Calcul Rn'!W1527)*(1-0.05)-14)/20</f>
        <v>-0.193655159386286</v>
      </c>
      <c r="C1535" s="11">
        <f>('Calcul ET0'!G1533)+B1535*('Calcul Es et Ea'!C1526-'Calcul Es et Ea'!D1526)/2</f>
        <v>6.6398150699099334</v>
      </c>
    </row>
    <row r="1536" spans="1:3" x14ac:dyDescent="0.45">
      <c r="A1536" s="50">
        <v>1518</v>
      </c>
      <c r="B1536" s="98">
        <f>(('Calcul Rn'!W1528)*(1-0.05)-14)/20</f>
        <v>4.0983529587810173E-2</v>
      </c>
      <c r="C1536" s="11">
        <f>('Calcul ET0'!G1534)+B1536*('Calcul Es et Ea'!C1527-'Calcul Es et Ea'!D1527)/2</f>
        <v>10.91060517273967</v>
      </c>
    </row>
    <row r="1537" spans="1:3" x14ac:dyDescent="0.45">
      <c r="A1537" s="50">
        <v>1519</v>
      </c>
      <c r="B1537" s="98">
        <f>(('Calcul Rn'!W1529)*(1-0.05)-14)/20</f>
        <v>-4.4610192709653072E-2</v>
      </c>
      <c r="C1537" s="11">
        <f>('Calcul ET0'!G1535)+B1537*('Calcul Es et Ea'!C1528-'Calcul Es et Ea'!D1528)/2</f>
        <v>10.862262274209197</v>
      </c>
    </row>
    <row r="1538" spans="1:3" x14ac:dyDescent="0.45">
      <c r="A1538" s="62">
        <v>1520</v>
      </c>
      <c r="B1538" s="98">
        <f>(('Calcul Rn'!W1530)*(1-0.05)-14)/20</f>
        <v>-0.23131809461363248</v>
      </c>
      <c r="C1538" s="11">
        <f>('Calcul ET0'!G1536)+B1538*('Calcul Es et Ea'!C1529-'Calcul Es et Ea'!D1529)/2</f>
        <v>7.5322463909092683</v>
      </c>
    </row>
    <row r="1539" spans="1:3" x14ac:dyDescent="0.45">
      <c r="A1539" s="50">
        <v>1521</v>
      </c>
      <c r="B1539" s="98">
        <f>(('Calcul Rn'!W1531)*(1-0.05)-14)/20</f>
        <v>-0.11045978581717195</v>
      </c>
      <c r="C1539" s="11">
        <f>('Calcul ET0'!G1537)+B1539*('Calcul Es et Ea'!C1530-'Calcul Es et Ea'!D1530)/2</f>
        <v>6.8775127326789525</v>
      </c>
    </row>
    <row r="1540" spans="1:3" x14ac:dyDescent="0.45">
      <c r="A1540" s="50">
        <v>1522</v>
      </c>
      <c r="B1540" s="98">
        <f>(('Calcul Rn'!W1532)*(1-0.05)-14)/20</f>
        <v>-8.6818218832462428E-3</v>
      </c>
      <c r="C1540" s="11">
        <f>('Calcul ET0'!G1538)+B1540*('Calcul Es et Ea'!C1531-'Calcul Es et Ea'!D1531)/2</f>
        <v>5.5727260488181622</v>
      </c>
    </row>
    <row r="1541" spans="1:3" x14ac:dyDescent="0.45">
      <c r="A1541" s="62">
        <v>1523</v>
      </c>
      <c r="B1541" s="98">
        <f>(('Calcul Rn'!W1533)*(1-0.05)-14)/20</f>
        <v>2.1860998900929029E-2</v>
      </c>
      <c r="C1541" s="11">
        <f>('Calcul ET0'!G1539)+B1541*('Calcul Es et Ea'!C1532-'Calcul Es et Ea'!D1532)/2</f>
        <v>4.3770203241711627</v>
      </c>
    </row>
    <row r="1542" spans="1:3" x14ac:dyDescent="0.45">
      <c r="A1542" s="50">
        <v>1524</v>
      </c>
      <c r="B1542" s="98">
        <f>(('Calcul Rn'!W1534)*(1-0.05)-14)/20</f>
        <v>1.7533874519511806E-2</v>
      </c>
      <c r="C1542" s="11">
        <f>('Calcul ET0'!G1540)+B1542*('Calcul Es et Ea'!C1533-'Calcul Es et Ea'!D1533)/2</f>
        <v>4.8591510351528493</v>
      </c>
    </row>
    <row r="1543" spans="1:3" x14ac:dyDescent="0.45">
      <c r="A1543" s="50">
        <v>1525</v>
      </c>
      <c r="B1543" s="98">
        <f>(('Calcul Rn'!W1535)*(1-0.05)-14)/20</f>
        <v>-0.14684023507136787</v>
      </c>
      <c r="C1543" s="11">
        <f>('Calcul ET0'!G1541)+B1543*('Calcul Es et Ea'!C1534-'Calcul Es et Ea'!D1534)/2</f>
        <v>2.6562848378109951</v>
      </c>
    </row>
    <row r="1544" spans="1:3" x14ac:dyDescent="0.45">
      <c r="A1544" s="62">
        <v>1526</v>
      </c>
      <c r="B1544" s="98">
        <f>(('Calcul Rn'!W1536)*(1-0.05)-14)/20</f>
        <v>-0.19015404144461651</v>
      </c>
      <c r="C1544" s="11">
        <f>('Calcul ET0'!G1542)+B1544*('Calcul Es et Ea'!C1535-'Calcul Es et Ea'!D1535)/2</f>
        <v>2.7181889841613933</v>
      </c>
    </row>
    <row r="1545" spans="1:3" x14ac:dyDescent="0.45">
      <c r="A1545" s="50">
        <v>1527</v>
      </c>
      <c r="B1545" s="98">
        <f>(('Calcul Rn'!W1537)*(1-0.05)-14)/20</f>
        <v>0.14802638866195056</v>
      </c>
      <c r="C1545" s="11">
        <f>('Calcul ET0'!G1543)+B1545*('Calcul Es et Ea'!C1536-'Calcul Es et Ea'!D1536)/2</f>
        <v>3.4867980101584379</v>
      </c>
    </row>
    <row r="1546" spans="1:3" x14ac:dyDescent="0.45">
      <c r="A1546" s="50">
        <v>1528</v>
      </c>
      <c r="B1546" s="98">
        <f>(('Calcul Rn'!W1538)*(1-0.05)-14)/20</f>
        <v>0.19805134406686609</v>
      </c>
      <c r="C1546" s="11">
        <f>('Calcul ET0'!G1544)+B1546*('Calcul Es et Ea'!C1537-'Calcul Es et Ea'!D1537)/2</f>
        <v>6.0257965804700317</v>
      </c>
    </row>
    <row r="1547" spans="1:3" x14ac:dyDescent="0.45">
      <c r="A1547" s="62">
        <v>1529</v>
      </c>
      <c r="B1547" s="98">
        <f>(('Calcul Rn'!W1539)*(1-0.05)-14)/20</f>
        <v>0.21360362459907806</v>
      </c>
      <c r="C1547" s="11">
        <f>('Calcul ET0'!G1545)+B1547*('Calcul Es et Ea'!C1538-'Calcul Es et Ea'!D1538)/2</f>
        <v>6.7282708331204173</v>
      </c>
    </row>
    <row r="1548" spans="1:3" x14ac:dyDescent="0.45">
      <c r="A1548" s="50">
        <v>1530</v>
      </c>
      <c r="B1548" s="98">
        <f>(('Calcul Rn'!W1540)*(1-0.05)-14)/20</f>
        <v>0.22365548462102519</v>
      </c>
      <c r="C1548" s="11">
        <f>('Calcul ET0'!G1546)+B1548*('Calcul Es et Ea'!C1539-'Calcul Es et Ea'!D1539)/2</f>
        <v>6.3482670989219763</v>
      </c>
    </row>
    <row r="1549" spans="1:3" x14ac:dyDescent="0.45">
      <c r="A1549" s="50">
        <v>1531</v>
      </c>
      <c r="B1549" s="98">
        <f>(('Calcul Rn'!W1541)*(1-0.05)-14)/20</f>
        <v>0.12298234898994202</v>
      </c>
      <c r="C1549" s="11">
        <f>('Calcul ET0'!G1547)+B1549*('Calcul Es et Ea'!C1540-'Calcul Es et Ea'!D1540)/2</f>
        <v>4.3965568409148528</v>
      </c>
    </row>
    <row r="1550" spans="1:3" x14ac:dyDescent="0.45">
      <c r="A1550" s="62">
        <v>1532</v>
      </c>
      <c r="B1550" s="98">
        <f>(('Calcul Rn'!W1542)*(1-0.05)-14)/20</f>
        <v>-0.36325943595004218</v>
      </c>
      <c r="C1550" s="11">
        <f>('Calcul ET0'!G1548)+B1550*('Calcul Es et Ea'!C1541-'Calcul Es et Ea'!D1541)/2</f>
        <v>2.5721331742949283</v>
      </c>
    </row>
    <row r="1551" spans="1:3" x14ac:dyDescent="0.45">
      <c r="A1551" s="50">
        <v>1533</v>
      </c>
      <c r="B1551" s="98">
        <f>(('Calcul Rn'!W1543)*(1-0.05)-14)/20</f>
        <v>-8.0743479831578119E-2</v>
      </c>
      <c r="C1551" s="11">
        <f>('Calcul ET0'!G1549)+B1551*('Calcul Es et Ea'!C1542-'Calcul Es et Ea'!D1542)/2</f>
        <v>4.3474624704463745</v>
      </c>
    </row>
    <row r="1552" spans="1:3" x14ac:dyDescent="0.45">
      <c r="A1552" s="50">
        <v>1534</v>
      </c>
      <c r="B1552" s="98">
        <f>(('Calcul Rn'!W1544)*(1-0.05)-14)/20</f>
        <v>7.6432452273502705E-3</v>
      </c>
      <c r="C1552" s="11">
        <f>('Calcul ET0'!G1550)+B1552*('Calcul Es et Ea'!C1543-'Calcul Es et Ea'!D1543)/2</f>
        <v>6.3617822260843111</v>
      </c>
    </row>
    <row r="1553" spans="1:3" x14ac:dyDescent="0.45">
      <c r="A1553" s="62">
        <v>1535</v>
      </c>
      <c r="B1553" s="98">
        <f>(('Calcul Rn'!W1545)*(1-0.05)-14)/20</f>
        <v>0.14973036326318354</v>
      </c>
      <c r="C1553" s="11">
        <f>('Calcul ET0'!G1551)+B1553*('Calcul Es et Ea'!C1544-'Calcul Es et Ea'!D1544)/2</f>
        <v>8.5399749437580308</v>
      </c>
    </row>
    <row r="1554" spans="1:3" x14ac:dyDescent="0.45">
      <c r="A1554" s="50">
        <v>1536</v>
      </c>
      <c r="B1554" s="98">
        <f>(('Calcul Rn'!W1546)*(1-0.05)-14)/20</f>
        <v>-5.225828883911747E-2</v>
      </c>
      <c r="C1554" s="11">
        <f>('Calcul ET0'!G1552)+B1554*('Calcul Es et Ea'!C1545-'Calcul Es et Ea'!D1545)/2</f>
        <v>9.1932593076818989</v>
      </c>
    </row>
    <row r="1555" spans="1:3" x14ac:dyDescent="0.45">
      <c r="A1555" s="50">
        <v>1537</v>
      </c>
      <c r="B1555" s="98">
        <f>(('Calcul Rn'!W1547)*(1-0.05)-14)/20</f>
        <v>-5.8474449164500356E-2</v>
      </c>
      <c r="C1555" s="11">
        <f>('Calcul ET0'!G1553)+B1555*('Calcul Es et Ea'!C1546-'Calcul Es et Ea'!D1546)/2</f>
        <v>9.8538120286901272</v>
      </c>
    </row>
    <row r="1556" spans="1:3" x14ac:dyDescent="0.45">
      <c r="A1556" s="62">
        <v>1538</v>
      </c>
      <c r="B1556" s="98">
        <f>(('Calcul Rn'!W1548)*(1-0.05)-14)/20</f>
        <v>-0.1383500682320741</v>
      </c>
      <c r="C1556" s="11">
        <f>('Calcul ET0'!G1554)+B1556*('Calcul Es et Ea'!C1547-'Calcul Es et Ea'!D1547)/2</f>
        <v>11.166596668278061</v>
      </c>
    </row>
    <row r="1557" spans="1:3" x14ac:dyDescent="0.45">
      <c r="A1557" s="50">
        <v>1539</v>
      </c>
      <c r="B1557" s="98">
        <f>(('Calcul Rn'!W1549)*(1-0.05)-14)/20</f>
        <v>5.0301856677928213E-2</v>
      </c>
      <c r="C1557" s="11">
        <f>('Calcul ET0'!G1555)+B1557*('Calcul Es et Ea'!C1548-'Calcul Es et Ea'!D1548)/2</f>
        <v>11.246379105563411</v>
      </c>
    </row>
    <row r="1558" spans="1:3" x14ac:dyDescent="0.45">
      <c r="A1558" s="50">
        <v>1540</v>
      </c>
      <c r="B1558" s="98">
        <f>(('Calcul Rn'!W1550)*(1-0.05)-14)/20</f>
        <v>0.27260037817135102</v>
      </c>
      <c r="C1558" s="11">
        <f>('Calcul ET0'!G1556)+B1558*('Calcul Es et Ea'!C1549-'Calcul Es et Ea'!D1549)/2</f>
        <v>13.127912510683799</v>
      </c>
    </row>
    <row r="1559" spans="1:3" x14ac:dyDescent="0.45">
      <c r="A1559" s="62">
        <v>1541</v>
      </c>
      <c r="B1559" s="98">
        <f>(('Calcul Rn'!W1551)*(1-0.05)-14)/20</f>
        <v>0.35216810689947414</v>
      </c>
      <c r="C1559" s="11">
        <f>('Calcul ET0'!G1557)+B1559*('Calcul Es et Ea'!C1550-'Calcul Es et Ea'!D1550)/2</f>
        <v>18.813281838382476</v>
      </c>
    </row>
    <row r="1560" spans="1:3" x14ac:dyDescent="0.45">
      <c r="A1560" s="50">
        <v>1542</v>
      </c>
      <c r="B1560" s="98">
        <f>(('Calcul Rn'!W1552)*(1-0.05)-14)/20</f>
        <v>9.1369853090014441E-2</v>
      </c>
      <c r="C1560" s="11">
        <f>('Calcul ET0'!G1558)+B1560*('Calcul Es et Ea'!C1551-'Calcul Es et Ea'!D1551)/2</f>
        <v>14.669677768989088</v>
      </c>
    </row>
    <row r="1561" spans="1:3" x14ac:dyDescent="0.45">
      <c r="A1561" s="50">
        <v>1543</v>
      </c>
      <c r="B1561" s="98">
        <f>(('Calcul Rn'!W1553)*(1-0.05)-14)/20</f>
        <v>0.16312229041636037</v>
      </c>
      <c r="C1561" s="11">
        <f>('Calcul ET0'!G1559)+B1561*('Calcul Es et Ea'!C1552-'Calcul Es et Ea'!D1552)/2</f>
        <v>13.950777106181787</v>
      </c>
    </row>
    <row r="1562" spans="1:3" x14ac:dyDescent="0.45">
      <c r="A1562" s="62">
        <v>1544</v>
      </c>
      <c r="B1562" s="98">
        <f>(('Calcul Rn'!W1554)*(1-0.05)-14)/20</f>
        <v>0.54771620868326942</v>
      </c>
      <c r="C1562" s="11">
        <f>('Calcul ET0'!G1560)+B1562*('Calcul Es et Ea'!C1553-'Calcul Es et Ea'!D1553)/2</f>
        <v>21.153487089893122</v>
      </c>
    </row>
    <row r="1563" spans="1:3" x14ac:dyDescent="0.45">
      <c r="A1563" s="50">
        <v>1545</v>
      </c>
      <c r="B1563" s="98">
        <f>(('Calcul Rn'!W1555)*(1-0.05)-14)/20</f>
        <v>9.9971146405602521E-2</v>
      </c>
      <c r="C1563" s="11">
        <f>('Calcul ET0'!G1561)+B1563*('Calcul Es et Ea'!C1554-'Calcul Es et Ea'!D1554)/2</f>
        <v>13.029956945177197</v>
      </c>
    </row>
    <row r="1564" spans="1:3" x14ac:dyDescent="0.45">
      <c r="A1564" s="50">
        <v>1546</v>
      </c>
      <c r="B1564" s="98">
        <f>(('Calcul Rn'!W1556)*(1-0.05)-14)/20</f>
        <v>0.33112518317508838</v>
      </c>
      <c r="C1564" s="11">
        <f>('Calcul ET0'!G1562)+B1564*('Calcul Es et Ea'!C1555-'Calcul Es et Ea'!D1555)/2</f>
        <v>11.896654746895344</v>
      </c>
    </row>
    <row r="1565" spans="1:3" x14ac:dyDescent="0.45">
      <c r="A1565" s="62">
        <v>1547</v>
      </c>
      <c r="B1565" s="98">
        <f>(('Calcul Rn'!W1557)*(1-0.05)-14)/20</f>
        <v>0.34141739503037521</v>
      </c>
      <c r="C1565" s="11">
        <f>('Calcul ET0'!G1563)+B1565*('Calcul Es et Ea'!C1556-'Calcul Es et Ea'!D1556)/2</f>
        <v>11.326344781095477</v>
      </c>
    </row>
    <row r="1566" spans="1:3" x14ac:dyDescent="0.45">
      <c r="A1566" s="50">
        <v>1548</v>
      </c>
      <c r="B1566" s="98">
        <f>(('Calcul Rn'!W1558)*(1-0.05)-14)/20</f>
        <v>0.47951051229422215</v>
      </c>
      <c r="C1566" s="11">
        <f>('Calcul ET0'!G1564)+B1566*('Calcul Es et Ea'!C1557-'Calcul Es et Ea'!D1557)/2</f>
        <v>12.677769080932416</v>
      </c>
    </row>
    <row r="1567" spans="1:3" x14ac:dyDescent="0.45">
      <c r="A1567" s="50">
        <v>1549</v>
      </c>
      <c r="B1567" s="98">
        <f>(('Calcul Rn'!W1559)*(1-0.05)-14)/20</f>
        <v>0.36607000408740992</v>
      </c>
      <c r="C1567" s="11">
        <f>('Calcul ET0'!G1565)+B1567*('Calcul Es et Ea'!C1558-'Calcul Es et Ea'!D1558)/2</f>
        <v>12.949400141244199</v>
      </c>
    </row>
    <row r="1568" spans="1:3" x14ac:dyDescent="0.45">
      <c r="A1568" s="62">
        <v>1550</v>
      </c>
      <c r="B1568" s="98">
        <f>(('Calcul Rn'!W1560)*(1-0.05)-14)/20</f>
        <v>0.33545365068886979</v>
      </c>
      <c r="C1568" s="11">
        <f>('Calcul ET0'!G1566)+B1568*('Calcul Es et Ea'!C1559-'Calcul Es et Ea'!D1559)/2</f>
        <v>13.516810903011441</v>
      </c>
    </row>
    <row r="1569" spans="1:3" x14ac:dyDescent="0.45">
      <c r="A1569" s="50">
        <v>1551</v>
      </c>
      <c r="B1569" s="98">
        <f>(('Calcul Rn'!W1561)*(1-0.05)-14)/20</f>
        <v>0.62814212484572673</v>
      </c>
      <c r="C1569" s="11">
        <f>('Calcul ET0'!G1567)+B1569*('Calcul Es et Ea'!C1560-'Calcul Es et Ea'!D1560)/2</f>
        <v>20.696213709919462</v>
      </c>
    </row>
    <row r="1570" spans="1:3" x14ac:dyDescent="0.45">
      <c r="A1570" s="50">
        <v>1552</v>
      </c>
      <c r="B1570" s="98">
        <f>(('Calcul Rn'!W1562)*(1-0.05)-14)/20</f>
        <v>0.56689665233322961</v>
      </c>
      <c r="C1570" s="11">
        <f>('Calcul ET0'!G1568)+B1570*('Calcul Es et Ea'!C1561-'Calcul Es et Ea'!D1561)/2</f>
        <v>23.025708885592479</v>
      </c>
    </row>
    <row r="1571" spans="1:3" x14ac:dyDescent="0.45">
      <c r="A1571" s="62">
        <v>1553</v>
      </c>
      <c r="B1571" s="98">
        <f>(('Calcul Rn'!W1563)*(1-0.05)-14)/20</f>
        <v>0.31557412812905455</v>
      </c>
      <c r="C1571" s="11">
        <f>('Calcul ET0'!G1569)+B1571*('Calcul Es et Ea'!C1562-'Calcul Es et Ea'!D1562)/2</f>
        <v>12.742424128856131</v>
      </c>
    </row>
    <row r="1572" spans="1:3" x14ac:dyDescent="0.45">
      <c r="A1572" s="50">
        <v>1554</v>
      </c>
      <c r="B1572" s="98">
        <f>(('Calcul Rn'!W1564)*(1-0.05)-14)/20</f>
        <v>0.32852202943033804</v>
      </c>
      <c r="C1572" s="11">
        <f>('Calcul ET0'!G1570)+B1572*('Calcul Es et Ea'!C1563-'Calcul Es et Ea'!D1563)/2</f>
        <v>8.1214577003015833</v>
      </c>
    </row>
    <row r="1573" spans="1:3" x14ac:dyDescent="0.45">
      <c r="A1573" s="50">
        <v>1555</v>
      </c>
      <c r="B1573" s="98">
        <f>(('Calcul Rn'!W1565)*(1-0.05)-14)/20</f>
        <v>0.44001257072891631</v>
      </c>
      <c r="C1573" s="11">
        <f>('Calcul ET0'!G1571)+B1573*('Calcul Es et Ea'!C1564-'Calcul Es et Ea'!D1564)/2</f>
        <v>10.841999484857077</v>
      </c>
    </row>
    <row r="1574" spans="1:3" x14ac:dyDescent="0.45">
      <c r="A1574" s="62">
        <v>1556</v>
      </c>
      <c r="B1574" s="98">
        <f>(('Calcul Rn'!W1566)*(1-0.05)-14)/20</f>
        <v>0.53008429643864119</v>
      </c>
      <c r="C1574" s="11">
        <f>('Calcul ET0'!G1572)+B1574*('Calcul Es et Ea'!C1565-'Calcul Es et Ea'!D1565)/2</f>
        <v>13.072400241116268</v>
      </c>
    </row>
    <row r="1575" spans="1:3" x14ac:dyDescent="0.45">
      <c r="A1575" s="50">
        <v>1557</v>
      </c>
      <c r="B1575" s="98">
        <f>(('Calcul Rn'!W1567)*(1-0.05)-14)/20</f>
        <v>2.180686453561238E-2</v>
      </c>
      <c r="C1575" s="11">
        <f>('Calcul ET0'!G1573)+B1575*('Calcul Es et Ea'!C1566-'Calcul Es et Ea'!D1566)/2</f>
        <v>8.9345657723624186</v>
      </c>
    </row>
    <row r="1576" spans="1:3" x14ac:dyDescent="0.45">
      <c r="A1576" s="50">
        <v>1558</v>
      </c>
      <c r="B1576" s="98">
        <f>(('Calcul Rn'!W1568)*(1-0.05)-14)/20</f>
        <v>-0.16406873243733386</v>
      </c>
      <c r="C1576" s="11">
        <f>('Calcul ET0'!G1574)+B1576*('Calcul Es et Ea'!C1567-'Calcul Es et Ea'!D1567)/2</f>
        <v>9.1578688815949221</v>
      </c>
    </row>
    <row r="1577" spans="1:3" x14ac:dyDescent="0.45">
      <c r="A1577" s="62">
        <v>1559</v>
      </c>
      <c r="B1577" s="98">
        <f>(('Calcul Rn'!W1569)*(1-0.05)-14)/20</f>
        <v>0.23576060823743711</v>
      </c>
      <c r="C1577" s="11">
        <f>('Calcul ET0'!G1575)+B1577*('Calcul Es et Ea'!C1568-'Calcul Es et Ea'!D1568)/2</f>
        <v>12.757063077000684</v>
      </c>
    </row>
    <row r="1578" spans="1:3" x14ac:dyDescent="0.45">
      <c r="A1578" s="50">
        <v>1560</v>
      </c>
      <c r="B1578" s="98">
        <f>(('Calcul Rn'!W1570)*(1-0.05)-14)/20</f>
        <v>0.38837280878624741</v>
      </c>
      <c r="C1578" s="11">
        <f>('Calcul ET0'!G1576)+B1578*('Calcul Es et Ea'!C1569-'Calcul Es et Ea'!D1569)/2</f>
        <v>15.23270236175893</v>
      </c>
    </row>
    <row r="1579" spans="1:3" x14ac:dyDescent="0.45">
      <c r="A1579" s="50">
        <v>1561</v>
      </c>
      <c r="B1579" s="98">
        <f>(('Calcul Rn'!W1571)*(1-0.05)-14)/20</f>
        <v>0.61681879113028715</v>
      </c>
      <c r="C1579" s="11">
        <f>('Calcul ET0'!G1577)+B1579*('Calcul Es et Ea'!C1570-'Calcul Es et Ea'!D1570)/2</f>
        <v>17.491499310900256</v>
      </c>
    </row>
    <row r="1580" spans="1:3" x14ac:dyDescent="0.45">
      <c r="A1580" s="62">
        <v>1562</v>
      </c>
      <c r="B1580" s="98">
        <f>(('Calcul Rn'!W1572)*(1-0.05)-14)/20</f>
        <v>0.4838646389127863</v>
      </c>
      <c r="C1580" s="11">
        <f>('Calcul ET0'!G1578)+B1580*('Calcul Es et Ea'!C1571-'Calcul Es et Ea'!D1571)/2</f>
        <v>16.703725510321242</v>
      </c>
    </row>
    <row r="1581" spans="1:3" x14ac:dyDescent="0.45">
      <c r="A1581" s="50">
        <v>1563</v>
      </c>
      <c r="B1581" s="98">
        <f>(('Calcul Rn'!W1573)*(1-0.05)-14)/20</f>
        <v>0.57449260761274934</v>
      </c>
      <c r="C1581" s="11">
        <f>('Calcul ET0'!G1579)+B1581*('Calcul Es et Ea'!C1572-'Calcul Es et Ea'!D1572)/2</f>
        <v>19.932115081954443</v>
      </c>
    </row>
    <row r="1582" spans="1:3" x14ac:dyDescent="0.45">
      <c r="A1582" s="50">
        <v>1564</v>
      </c>
      <c r="B1582" s="98">
        <f>(('Calcul Rn'!W1574)*(1-0.05)-14)/20</f>
        <v>0.4112001399616208</v>
      </c>
      <c r="C1582" s="11">
        <f>('Calcul ET0'!G1580)+B1582*('Calcul Es et Ea'!C1573-'Calcul Es et Ea'!D1573)/2</f>
        <v>19.799931645147161</v>
      </c>
    </row>
    <row r="1583" spans="1:3" x14ac:dyDescent="0.45">
      <c r="A1583" s="62">
        <v>1565</v>
      </c>
      <c r="B1583" s="98">
        <f>(('Calcul Rn'!W1575)*(1-0.05)-14)/20</f>
        <v>0.20595568511556817</v>
      </c>
      <c r="C1583" s="11">
        <f>('Calcul ET0'!G1581)+B1583*('Calcul Es et Ea'!C1574-'Calcul Es et Ea'!D1574)/2</f>
        <v>15.963954770443101</v>
      </c>
    </row>
    <row r="1584" spans="1:3" x14ac:dyDescent="0.45">
      <c r="A1584" s="50">
        <v>1566</v>
      </c>
      <c r="B1584" s="98">
        <f>(('Calcul Rn'!W1576)*(1-0.05)-14)/20</f>
        <v>0.32298514959505698</v>
      </c>
      <c r="C1584" s="11">
        <f>('Calcul ET0'!G1582)+B1584*('Calcul Es et Ea'!C1575-'Calcul Es et Ea'!D1575)/2</f>
        <v>13.07191272453659</v>
      </c>
    </row>
    <row r="1585" spans="1:3" x14ac:dyDescent="0.45">
      <c r="A1585" s="50">
        <v>1567</v>
      </c>
      <c r="B1585" s="98">
        <f>(('Calcul Rn'!W1577)*(1-0.05)-14)/20</f>
        <v>0.25535216757927087</v>
      </c>
      <c r="C1585" s="11">
        <f>('Calcul ET0'!G1583)+B1585*('Calcul Es et Ea'!C1576-'Calcul Es et Ea'!D1576)/2</f>
        <v>12.136706651715802</v>
      </c>
    </row>
    <row r="1586" spans="1:3" x14ac:dyDescent="0.45">
      <c r="A1586" s="62">
        <v>1568</v>
      </c>
      <c r="B1586" s="98">
        <f>(('Calcul Rn'!W1578)*(1-0.05)-14)/20</f>
        <v>0.20450854320299588</v>
      </c>
      <c r="C1586" s="11">
        <f>('Calcul ET0'!G1584)+B1586*('Calcul Es et Ea'!C1577-'Calcul Es et Ea'!D1577)/2</f>
        <v>13.401256655428483</v>
      </c>
    </row>
    <row r="1587" spans="1:3" x14ac:dyDescent="0.45">
      <c r="A1587" s="50">
        <v>1569</v>
      </c>
      <c r="B1587" s="98">
        <f>(('Calcul Rn'!W1579)*(1-0.05)-14)/20</f>
        <v>0.27200816785935283</v>
      </c>
      <c r="C1587" s="11">
        <f>('Calcul ET0'!G1585)+B1587*('Calcul Es et Ea'!C1578-'Calcul Es et Ea'!D1578)/2</f>
        <v>13.407089455110603</v>
      </c>
    </row>
    <row r="1588" spans="1:3" x14ac:dyDescent="0.45">
      <c r="A1588" s="50">
        <v>1570</v>
      </c>
      <c r="B1588" s="98">
        <f>(('Calcul Rn'!W1580)*(1-0.05)-14)/20</f>
        <v>5.9883014181271135E-2</v>
      </c>
      <c r="C1588" s="11">
        <f>('Calcul ET0'!G1586)+B1588*('Calcul Es et Ea'!C1579-'Calcul Es et Ea'!D1579)/2</f>
        <v>12.684885275019852</v>
      </c>
    </row>
    <row r="1589" spans="1:3" x14ac:dyDescent="0.45">
      <c r="A1589" s="62">
        <v>1571</v>
      </c>
      <c r="B1589" s="98">
        <f>(('Calcul Rn'!W1581)*(1-0.05)-14)/20</f>
        <v>0.16040233126403275</v>
      </c>
      <c r="C1589" s="11">
        <f>('Calcul ET0'!G1587)+B1589*('Calcul Es et Ea'!C1580-'Calcul Es et Ea'!D1580)/2</f>
        <v>12.528343919749718</v>
      </c>
    </row>
    <row r="1590" spans="1:3" x14ac:dyDescent="0.45">
      <c r="A1590" s="50">
        <v>1572</v>
      </c>
      <c r="B1590" s="98">
        <f>(('Calcul Rn'!W1582)*(1-0.05)-14)/20</f>
        <v>0.43365751198571284</v>
      </c>
      <c r="C1590" s="11">
        <f>('Calcul ET0'!G1588)+B1590*('Calcul Es et Ea'!C1581-'Calcul Es et Ea'!D1581)/2</f>
        <v>13.301764433567454</v>
      </c>
    </row>
    <row r="1591" spans="1:3" x14ac:dyDescent="0.45">
      <c r="A1591" s="50">
        <v>1573</v>
      </c>
      <c r="B1591" s="98">
        <f>(('Calcul Rn'!W1583)*(1-0.05)-14)/20</f>
        <v>0.50330401473407738</v>
      </c>
      <c r="C1591" s="11">
        <f>('Calcul ET0'!G1589)+B1591*('Calcul Es et Ea'!C1582-'Calcul Es et Ea'!D1582)/2</f>
        <v>12.067378175332925</v>
      </c>
    </row>
    <row r="1592" spans="1:3" x14ac:dyDescent="0.45">
      <c r="A1592" s="62">
        <v>1574</v>
      </c>
      <c r="B1592" s="98">
        <f>(('Calcul Rn'!W1584)*(1-0.05)-14)/20</f>
        <v>0.71271630936710861</v>
      </c>
      <c r="C1592" s="11">
        <f>('Calcul ET0'!G1590)+B1592*('Calcul Es et Ea'!C1583-'Calcul Es et Ea'!D1583)/2</f>
        <v>16.924234966518711</v>
      </c>
    </row>
    <row r="1593" spans="1:3" x14ac:dyDescent="0.45">
      <c r="A1593" s="50">
        <v>1575</v>
      </c>
      <c r="B1593" s="98">
        <f>(('Calcul Rn'!W1585)*(1-0.05)-14)/20</f>
        <v>0.31178293229807552</v>
      </c>
      <c r="C1593" s="11">
        <f>('Calcul ET0'!G1591)+B1593*('Calcul Es et Ea'!C1584-'Calcul Es et Ea'!D1584)/2</f>
        <v>11.658068677769219</v>
      </c>
    </row>
    <row r="1594" spans="1:3" x14ac:dyDescent="0.45">
      <c r="A1594" s="50">
        <v>1576</v>
      </c>
      <c r="B1594" s="98">
        <f>(('Calcul Rn'!W1586)*(1-0.05)-14)/20</f>
        <v>-0.10792374630269305</v>
      </c>
      <c r="C1594" s="11">
        <f>('Calcul ET0'!G1592)+B1594*('Calcul Es et Ea'!C1585-'Calcul Es et Ea'!D1585)/2</f>
        <v>9.5293604181111853</v>
      </c>
    </row>
    <row r="1595" spans="1:3" x14ac:dyDescent="0.45">
      <c r="A1595" s="62">
        <v>1577</v>
      </c>
      <c r="B1595" s="98">
        <f>(('Calcul Rn'!W1587)*(1-0.05)-14)/20</f>
        <v>-0.21265359802544664</v>
      </c>
      <c r="C1595" s="11">
        <f>('Calcul ET0'!G1593)+B1595*('Calcul Es et Ea'!C1586-'Calcul Es et Ea'!D1586)/2</f>
        <v>10.210062394727149</v>
      </c>
    </row>
    <row r="1596" spans="1:3" x14ac:dyDescent="0.45">
      <c r="A1596" s="50">
        <v>1578</v>
      </c>
      <c r="B1596" s="98">
        <f>(('Calcul Rn'!W1588)*(1-0.05)-14)/20</f>
        <v>0.31576832082415934</v>
      </c>
      <c r="C1596" s="11">
        <f>('Calcul ET0'!G1594)+B1596*('Calcul Es et Ea'!C1587-'Calcul Es et Ea'!D1587)/2</f>
        <v>14.969525809420421</v>
      </c>
    </row>
    <row r="1597" spans="1:3" x14ac:dyDescent="0.45">
      <c r="A1597" s="50">
        <v>1579</v>
      </c>
      <c r="B1597" s="98">
        <f>(('Calcul Rn'!W1589)*(1-0.05)-14)/20</f>
        <v>0.2931089460289778</v>
      </c>
      <c r="C1597" s="11">
        <f>('Calcul ET0'!G1595)+B1597*('Calcul Es et Ea'!C1588-'Calcul Es et Ea'!D1588)/2</f>
        <v>15.258059002934726</v>
      </c>
    </row>
    <row r="1598" spans="1:3" x14ac:dyDescent="0.45">
      <c r="A1598" s="62">
        <v>1580</v>
      </c>
      <c r="B1598" s="98">
        <f>(('Calcul Rn'!W1590)*(1-0.05)-14)/20</f>
        <v>0.38464635037231149</v>
      </c>
      <c r="C1598" s="11">
        <f>('Calcul ET0'!G1596)+B1598*('Calcul Es et Ea'!C1589-'Calcul Es et Ea'!D1589)/2</f>
        <v>12.929388640666279</v>
      </c>
    </row>
    <row r="1599" spans="1:3" x14ac:dyDescent="0.45">
      <c r="A1599" s="50">
        <v>1581</v>
      </c>
      <c r="B1599" s="98">
        <f>(('Calcul Rn'!W1591)*(1-0.05)-14)/20</f>
        <v>0.30608061887600047</v>
      </c>
      <c r="C1599" s="11">
        <f>('Calcul ET0'!G1597)+B1599*('Calcul Es et Ea'!C1590-'Calcul Es et Ea'!D1590)/2</f>
        <v>9.2612275660179257</v>
      </c>
    </row>
    <row r="1600" spans="1:3" x14ac:dyDescent="0.45">
      <c r="A1600" s="50">
        <v>1582</v>
      </c>
      <c r="B1600" s="98">
        <f>(('Calcul Rn'!W1592)*(1-0.05)-14)/20</f>
        <v>0.41721722526479182</v>
      </c>
      <c r="C1600" s="11">
        <f>('Calcul ET0'!G1598)+B1600*('Calcul Es et Ea'!C1591-'Calcul Es et Ea'!D1591)/2</f>
        <v>12.477110841447796</v>
      </c>
    </row>
    <row r="1601" spans="1:3" x14ac:dyDescent="0.45">
      <c r="A1601" s="62">
        <v>1583</v>
      </c>
      <c r="B1601" s="98">
        <f>(('Calcul Rn'!W1593)*(1-0.05)-14)/20</f>
        <v>0.71441060120919153</v>
      </c>
      <c r="C1601" s="11">
        <f>('Calcul ET0'!G1599)+B1601*('Calcul Es et Ea'!C1592-'Calcul Es et Ea'!D1592)/2</f>
        <v>17.212832854117543</v>
      </c>
    </row>
    <row r="1602" spans="1:3" x14ac:dyDescent="0.45">
      <c r="A1602" s="50">
        <v>1584</v>
      </c>
      <c r="B1602" s="98">
        <f>(('Calcul Rn'!W1594)*(1-0.05)-14)/20</f>
        <v>0.71279303802623417</v>
      </c>
      <c r="C1602" s="11">
        <f>('Calcul ET0'!G1600)+B1602*('Calcul Es et Ea'!C1593-'Calcul Es et Ea'!D1593)/2</f>
        <v>18.779751741321817</v>
      </c>
    </row>
    <row r="1603" spans="1:3" x14ac:dyDescent="0.45">
      <c r="A1603" s="50">
        <v>1585</v>
      </c>
      <c r="B1603" s="98">
        <f>(('Calcul Rn'!W1595)*(1-0.05)-14)/20</f>
        <v>0.3590257562005833</v>
      </c>
      <c r="C1603" s="11">
        <f>('Calcul ET0'!G1601)+B1603*('Calcul Es et Ea'!C1594-'Calcul Es et Ea'!D1594)/2</f>
        <v>12.782660448628997</v>
      </c>
    </row>
    <row r="1604" spans="1:3" x14ac:dyDescent="0.45">
      <c r="A1604" s="62">
        <v>1586</v>
      </c>
      <c r="B1604" s="98">
        <f>(('Calcul Rn'!W1596)*(1-0.05)-14)/20</f>
        <v>0.35868554652579565</v>
      </c>
      <c r="C1604" s="11">
        <f>('Calcul ET0'!G1602)+B1604*('Calcul Es et Ea'!C1595-'Calcul Es et Ea'!D1595)/2</f>
        <v>11.914102342316404</v>
      </c>
    </row>
    <row r="1605" spans="1:3" x14ac:dyDescent="0.45">
      <c r="A1605" s="50">
        <v>1587</v>
      </c>
      <c r="B1605" s="98">
        <f>(('Calcul Rn'!W1597)*(1-0.05)-14)/20</f>
        <v>0.13127920598086645</v>
      </c>
      <c r="C1605" s="11">
        <f>('Calcul ET0'!G1603)+B1605*('Calcul Es et Ea'!C1596-'Calcul Es et Ea'!D1596)/2</f>
        <v>12.053692013337308</v>
      </c>
    </row>
    <row r="1606" spans="1:3" x14ac:dyDescent="0.45">
      <c r="A1606" s="50">
        <v>1588</v>
      </c>
      <c r="B1606" s="98">
        <f>(('Calcul Rn'!W1598)*(1-0.05)-14)/20</f>
        <v>0.37268932037684727</v>
      </c>
      <c r="C1606" s="11">
        <f>('Calcul ET0'!G1604)+B1606*('Calcul Es et Ea'!C1597-'Calcul Es et Ea'!D1597)/2</f>
        <v>16.129460676958004</v>
      </c>
    </row>
    <row r="1607" spans="1:3" x14ac:dyDescent="0.45">
      <c r="A1607" s="62">
        <v>1589</v>
      </c>
      <c r="B1607" s="98">
        <f>(('Calcul Rn'!W1599)*(1-0.05)-14)/20</f>
        <v>0.582483821147879</v>
      </c>
      <c r="C1607" s="11">
        <f>('Calcul ET0'!G1605)+B1607*('Calcul Es et Ea'!C1598-'Calcul Es et Ea'!D1598)/2</f>
        <v>18.673817165249233</v>
      </c>
    </row>
    <row r="1608" spans="1:3" x14ac:dyDescent="0.45">
      <c r="A1608" s="50">
        <v>1590</v>
      </c>
      <c r="B1608" s="98">
        <f>(('Calcul Rn'!W1600)*(1-0.05)-14)/20</f>
        <v>0.59930893574445621</v>
      </c>
      <c r="C1608" s="11">
        <f>('Calcul ET0'!G1606)+B1608*('Calcul Es et Ea'!C1599-'Calcul Es et Ea'!D1599)/2</f>
        <v>17.352158544897701</v>
      </c>
    </row>
    <row r="1609" spans="1:3" x14ac:dyDescent="0.45">
      <c r="A1609" s="50">
        <v>1591</v>
      </c>
      <c r="B1609" s="98">
        <f>(('Calcul Rn'!W1601)*(1-0.05)-14)/20</f>
        <v>0.5618192360513975</v>
      </c>
      <c r="C1609" s="11">
        <f>('Calcul ET0'!G1607)+B1609*('Calcul Es et Ea'!C1600-'Calcul Es et Ea'!D1600)/2</f>
        <v>17.186996415959072</v>
      </c>
    </row>
    <row r="1610" spans="1:3" x14ac:dyDescent="0.45">
      <c r="A1610" s="62">
        <v>1592</v>
      </c>
      <c r="B1610" s="98">
        <f>(('Calcul Rn'!W1602)*(1-0.05)-14)/20</f>
        <v>0.68682087345206644</v>
      </c>
      <c r="C1610" s="11">
        <f>('Calcul ET0'!G1608)+B1610*('Calcul Es et Ea'!C1601-'Calcul Es et Ea'!D1601)/2</f>
        <v>19.133757773547426</v>
      </c>
    </row>
    <row r="1611" spans="1:3" x14ac:dyDescent="0.45">
      <c r="A1611" s="50">
        <v>1593</v>
      </c>
      <c r="B1611" s="98">
        <f>(('Calcul Rn'!W1603)*(1-0.05)-14)/20</f>
        <v>0.81092685486366656</v>
      </c>
      <c r="C1611" s="11">
        <f>('Calcul ET0'!G1609)+B1611*('Calcul Es et Ea'!C1602-'Calcul Es et Ea'!D1602)/2</f>
        <v>23.852249772580528</v>
      </c>
    </row>
    <row r="1612" spans="1:3" x14ac:dyDescent="0.45">
      <c r="A1612" s="50">
        <v>1594</v>
      </c>
      <c r="B1612" s="98">
        <f>(('Calcul Rn'!W1604)*(1-0.05)-14)/20</f>
        <v>0.70830900883920356</v>
      </c>
      <c r="C1612" s="11">
        <f>('Calcul ET0'!G1610)+B1612*('Calcul Es et Ea'!C1603-'Calcul Es et Ea'!D1603)/2</f>
        <v>26.512878905051455</v>
      </c>
    </row>
    <row r="1613" spans="1:3" x14ac:dyDescent="0.45">
      <c r="A1613" s="62">
        <v>1595</v>
      </c>
      <c r="B1613" s="98">
        <f>(('Calcul Rn'!W1605)*(1-0.05)-14)/20</f>
        <v>0.71543913741034681</v>
      </c>
      <c r="C1613" s="11">
        <f>('Calcul ET0'!G1611)+B1613*('Calcul Es et Ea'!C1604-'Calcul Es et Ea'!D1604)/2</f>
        <v>26.987293536675892</v>
      </c>
    </row>
    <row r="1614" spans="1:3" x14ac:dyDescent="0.45">
      <c r="A1614" s="50">
        <v>1596</v>
      </c>
      <c r="B1614" s="98">
        <f>(('Calcul Rn'!W1606)*(1-0.05)-14)/20</f>
        <v>0.43142420812127663</v>
      </c>
      <c r="C1614" s="11">
        <f>('Calcul ET0'!G1612)+B1614*('Calcul Es et Ea'!C1605-'Calcul Es et Ea'!D1605)/2</f>
        <v>21.301646725275603</v>
      </c>
    </row>
    <row r="1615" spans="1:3" x14ac:dyDescent="0.45">
      <c r="A1615" s="50">
        <v>1597</v>
      </c>
      <c r="B1615" s="98">
        <f>(('Calcul Rn'!W1607)*(1-0.05)-14)/20</f>
        <v>-2.3610470751808332E-2</v>
      </c>
      <c r="C1615" s="11">
        <f>('Calcul ET0'!G1613)+B1615*('Calcul Es et Ea'!C1606-'Calcul Es et Ea'!D1606)/2</f>
        <v>14.261930921635013</v>
      </c>
    </row>
    <row r="1616" spans="1:3" x14ac:dyDescent="0.45">
      <c r="A1616" s="62">
        <v>1598</v>
      </c>
      <c r="B1616" s="98">
        <f>(('Calcul Rn'!W1608)*(1-0.05)-14)/20</f>
        <v>0.27674999328919531</v>
      </c>
      <c r="C1616" s="11">
        <f>('Calcul ET0'!G1614)+B1616*('Calcul Es et Ea'!C1607-'Calcul Es et Ea'!D1607)/2</f>
        <v>16.488188941082473</v>
      </c>
    </row>
    <row r="1617" spans="1:3" x14ac:dyDescent="0.45">
      <c r="A1617" s="50">
        <v>1599</v>
      </c>
      <c r="B1617" s="98">
        <f>(('Calcul Rn'!W1609)*(1-0.05)-14)/20</f>
        <v>0.25966580400714412</v>
      </c>
      <c r="C1617" s="11">
        <f>('Calcul ET0'!G1615)+B1617*('Calcul Es et Ea'!C1608-'Calcul Es et Ea'!D1608)/2</f>
        <v>16.432203384006669</v>
      </c>
    </row>
    <row r="1618" spans="1:3" x14ac:dyDescent="0.45">
      <c r="A1618" s="50">
        <v>1600</v>
      </c>
      <c r="B1618" s="98">
        <f>(('Calcul Rn'!W1610)*(1-0.05)-14)/20</f>
        <v>0.35490991556683654</v>
      </c>
      <c r="C1618" s="11">
        <f>('Calcul ET0'!G1616)+B1618*('Calcul Es et Ea'!C1609-'Calcul Es et Ea'!D1609)/2</f>
        <v>20.253835630644183</v>
      </c>
    </row>
    <row r="1619" spans="1:3" x14ac:dyDescent="0.45">
      <c r="A1619" s="62">
        <v>1601</v>
      </c>
      <c r="B1619" s="98">
        <f>(('Calcul Rn'!W1611)*(1-0.05)-14)/20</f>
        <v>0.3150188533384492</v>
      </c>
      <c r="C1619" s="11">
        <f>('Calcul ET0'!G1617)+B1619*('Calcul Es et Ea'!C1610-'Calcul Es et Ea'!D1610)/2</f>
        <v>16.42748110645455</v>
      </c>
    </row>
    <row r="1620" spans="1:3" x14ac:dyDescent="0.45">
      <c r="A1620" s="50">
        <v>1602</v>
      </c>
      <c r="B1620" s="98">
        <f>(('Calcul Rn'!W1612)*(1-0.05)-14)/20</f>
        <v>0.61024179416455215</v>
      </c>
      <c r="C1620" s="11">
        <f>('Calcul ET0'!G1618)+B1620*('Calcul Es et Ea'!C1611-'Calcul Es et Ea'!D1611)/2</f>
        <v>18.417963764394557</v>
      </c>
    </row>
    <row r="1621" spans="1:3" x14ac:dyDescent="0.45">
      <c r="A1621" s="50">
        <v>1603</v>
      </c>
      <c r="B1621" s="98">
        <f>(('Calcul Rn'!W1613)*(1-0.05)-14)/20</f>
        <v>0.44026067768003951</v>
      </c>
      <c r="C1621" s="11">
        <f>('Calcul ET0'!G1619)+B1621*('Calcul Es et Ea'!C1612-'Calcul Es et Ea'!D1612)/2</f>
        <v>17.823924255769363</v>
      </c>
    </row>
    <row r="1622" spans="1:3" x14ac:dyDescent="0.45">
      <c r="A1622" s="62">
        <v>1604</v>
      </c>
      <c r="B1622" s="98">
        <f>(('Calcul Rn'!W1614)*(1-0.05)-14)/20</f>
        <v>0.74138700059538043</v>
      </c>
      <c r="C1622" s="11">
        <f>('Calcul ET0'!G1620)+B1622*('Calcul Es et Ea'!C1613-'Calcul Es et Ea'!D1613)/2</f>
        <v>22.570259061197959</v>
      </c>
    </row>
    <row r="1623" spans="1:3" x14ac:dyDescent="0.45">
      <c r="A1623" s="50">
        <v>1605</v>
      </c>
      <c r="B1623" s="98">
        <f>(('Calcul Rn'!W1615)*(1-0.05)-14)/20</f>
        <v>0.55884431119428035</v>
      </c>
      <c r="C1623" s="11">
        <f>('Calcul ET0'!G1621)+B1623*('Calcul Es et Ea'!C1614-'Calcul Es et Ea'!D1614)/2</f>
        <v>23.265233486778321</v>
      </c>
    </row>
    <row r="1624" spans="1:3" x14ac:dyDescent="0.45">
      <c r="A1624" s="50">
        <v>1606</v>
      </c>
      <c r="B1624" s="98">
        <f>(('Calcul Rn'!W1616)*(1-0.05)-14)/20</f>
        <v>9.2367420444860571E-2</v>
      </c>
      <c r="C1624" s="11">
        <f>('Calcul ET0'!G1622)+B1624*('Calcul Es et Ea'!C1615-'Calcul Es et Ea'!D1615)/2</f>
        <v>15.837188502728679</v>
      </c>
    </row>
    <row r="1625" spans="1:3" x14ac:dyDescent="0.45">
      <c r="A1625" s="62">
        <v>1607</v>
      </c>
      <c r="B1625" s="98">
        <f>(('Calcul Rn'!W1617)*(1-0.05)-14)/20</f>
        <v>0.28441399350391078</v>
      </c>
      <c r="C1625" s="11">
        <f>('Calcul ET0'!G1623)+B1625*('Calcul Es et Ea'!C1616-'Calcul Es et Ea'!D1616)/2</f>
        <v>18.863373949232365</v>
      </c>
    </row>
    <row r="1626" spans="1:3" x14ac:dyDescent="0.45">
      <c r="A1626" s="50">
        <v>1608</v>
      </c>
      <c r="B1626" s="98">
        <f>(('Calcul Rn'!W1618)*(1-0.05)-14)/20</f>
        <v>0.37231246241743959</v>
      </c>
      <c r="C1626" s="11">
        <f>('Calcul ET0'!G1624)+B1626*('Calcul Es et Ea'!C1617-'Calcul Es et Ea'!D1617)/2</f>
        <v>17.480414721318013</v>
      </c>
    </row>
    <row r="1627" spans="1:3" x14ac:dyDescent="0.45">
      <c r="A1627" s="50">
        <v>1609</v>
      </c>
      <c r="B1627" s="98">
        <f>(('Calcul Rn'!W1619)*(1-0.05)-14)/20</f>
        <v>0.43773959486916675</v>
      </c>
      <c r="C1627" s="11">
        <f>('Calcul ET0'!G1625)+B1627*('Calcul Es et Ea'!C1618-'Calcul Es et Ea'!D1618)/2</f>
        <v>18.512823159573216</v>
      </c>
    </row>
    <row r="1628" spans="1:3" x14ac:dyDescent="0.45">
      <c r="A1628" s="62">
        <v>1610</v>
      </c>
      <c r="B1628" s="98">
        <f>(('Calcul Rn'!W1620)*(1-0.05)-14)/20</f>
        <v>8.8842791927969511E-2</v>
      </c>
      <c r="C1628" s="11">
        <f>('Calcul ET0'!G1626)+B1628*('Calcul Es et Ea'!C1619-'Calcul Es et Ea'!D1619)/2</f>
        <v>15.778695904799902</v>
      </c>
    </row>
    <row r="1629" spans="1:3" x14ac:dyDescent="0.45">
      <c r="A1629" s="50">
        <v>1611</v>
      </c>
      <c r="B1629" s="98">
        <f>(('Calcul Rn'!W1621)*(1-0.05)-14)/20</f>
        <v>0.21923289317727637</v>
      </c>
      <c r="C1629" s="11">
        <f>('Calcul ET0'!G1627)+B1629*('Calcul Es et Ea'!C1620-'Calcul Es et Ea'!D1620)/2</f>
        <v>15.52374553585358</v>
      </c>
    </row>
    <row r="1630" spans="1:3" x14ac:dyDescent="0.45">
      <c r="A1630" s="50">
        <v>1612</v>
      </c>
      <c r="B1630" s="98">
        <f>(('Calcul Rn'!W1622)*(1-0.05)-14)/20</f>
        <v>0.58959884575132016</v>
      </c>
      <c r="C1630" s="11">
        <f>('Calcul ET0'!G1628)+B1630*('Calcul Es et Ea'!C1621-'Calcul Es et Ea'!D1621)/2</f>
        <v>18.528564202019492</v>
      </c>
    </row>
    <row r="1631" spans="1:3" x14ac:dyDescent="0.45">
      <c r="A1631" s="62">
        <v>1613</v>
      </c>
      <c r="B1631" s="98">
        <f>(('Calcul Rn'!W1623)*(1-0.05)-14)/20</f>
        <v>0.60462230169622821</v>
      </c>
      <c r="C1631" s="11">
        <f>('Calcul ET0'!G1629)+B1631*('Calcul Es et Ea'!C1622-'Calcul Es et Ea'!D1622)/2</f>
        <v>18.985620990120054</v>
      </c>
    </row>
    <row r="1632" spans="1:3" x14ac:dyDescent="0.45">
      <c r="A1632" s="50">
        <v>1614</v>
      </c>
      <c r="B1632" s="98">
        <f>(('Calcul Rn'!W1624)*(1-0.05)-14)/20</f>
        <v>0.66290494826602286</v>
      </c>
      <c r="C1632" s="11">
        <f>('Calcul ET0'!G1630)+B1632*('Calcul Es et Ea'!C1623-'Calcul Es et Ea'!D1623)/2</f>
        <v>20.541980354062019</v>
      </c>
    </row>
    <row r="1633" spans="1:3" x14ac:dyDescent="0.45">
      <c r="A1633" s="50">
        <v>1615</v>
      </c>
      <c r="B1633" s="98">
        <f>(('Calcul Rn'!W1625)*(1-0.05)-14)/20</f>
        <v>0.71309473091082209</v>
      </c>
      <c r="C1633" s="11">
        <f>('Calcul ET0'!G1631)+B1633*('Calcul Es et Ea'!C1624-'Calcul Es et Ea'!D1624)/2</f>
        <v>21.612204426152914</v>
      </c>
    </row>
    <row r="1634" spans="1:3" x14ac:dyDescent="0.45">
      <c r="A1634" s="62">
        <v>1616</v>
      </c>
      <c r="B1634" s="98">
        <f>(('Calcul Rn'!W1626)*(1-0.05)-14)/20</f>
        <v>0.52255065507234855</v>
      </c>
      <c r="C1634" s="11">
        <f>('Calcul ET0'!G1632)+B1634*('Calcul Es et Ea'!C1625-'Calcul Es et Ea'!D1625)/2</f>
        <v>19.719451703651913</v>
      </c>
    </row>
    <row r="1635" spans="1:3" x14ac:dyDescent="0.45">
      <c r="A1635" s="50">
        <v>1617</v>
      </c>
      <c r="B1635" s="98">
        <f>(('Calcul Rn'!W1627)*(1-0.05)-14)/20</f>
        <v>0.3423790627794423</v>
      </c>
      <c r="C1635" s="11">
        <f>('Calcul ET0'!G1633)+B1635*('Calcul Es et Ea'!C1626-'Calcul Es et Ea'!D1626)/2</f>
        <v>18.633033851479237</v>
      </c>
    </row>
    <row r="1636" spans="1:3" x14ac:dyDescent="0.45">
      <c r="A1636" s="50">
        <v>1618</v>
      </c>
      <c r="B1636" s="98">
        <f>(('Calcul Rn'!W1628)*(1-0.05)-14)/20</f>
        <v>0.80457038779780743</v>
      </c>
      <c r="C1636" s="11">
        <f>('Calcul ET0'!G1634)+B1636*('Calcul Es et Ea'!C1627-'Calcul Es et Ea'!D1627)/2</f>
        <v>25.326617823067181</v>
      </c>
    </row>
    <row r="1637" spans="1:3" x14ac:dyDescent="0.45">
      <c r="A1637" s="62">
        <v>1619</v>
      </c>
      <c r="B1637" s="98">
        <f>(('Calcul Rn'!W1629)*(1-0.05)-14)/20</f>
        <v>0.64935311755806002</v>
      </c>
      <c r="C1637" s="11">
        <f>('Calcul ET0'!G1635)+B1637*('Calcul Es et Ea'!C1628-'Calcul Es et Ea'!D1628)/2</f>
        <v>24.854368124775775</v>
      </c>
    </row>
    <row r="1638" spans="1:3" x14ac:dyDescent="0.45">
      <c r="A1638" s="50">
        <v>1620</v>
      </c>
      <c r="B1638" s="98">
        <f>(('Calcul Rn'!W1630)*(1-0.05)-14)/20</f>
        <v>0.64213012097078936</v>
      </c>
      <c r="C1638" s="11">
        <f>('Calcul ET0'!G1636)+B1638*('Calcul Es et Ea'!C1629-'Calcul Es et Ea'!D1629)/2</f>
        <v>22.425810733722546</v>
      </c>
    </row>
    <row r="1639" spans="1:3" x14ac:dyDescent="0.45">
      <c r="A1639" s="50">
        <v>1621</v>
      </c>
      <c r="B1639" s="98">
        <f>(('Calcul Rn'!W1631)*(1-0.05)-14)/20</f>
        <v>0.23948476972773439</v>
      </c>
      <c r="C1639" s="11">
        <f>('Calcul ET0'!G1637)+B1639*('Calcul Es et Ea'!C1630-'Calcul Es et Ea'!D1630)/2</f>
        <v>18.134260591908888</v>
      </c>
    </row>
    <row r="1640" spans="1:3" x14ac:dyDescent="0.45">
      <c r="A1640" s="62">
        <v>1622</v>
      </c>
      <c r="B1640" s="98">
        <f>(('Calcul Rn'!W1632)*(1-0.05)-14)/20</f>
        <v>0.43140001705749798</v>
      </c>
      <c r="C1640" s="11">
        <f>('Calcul ET0'!G1638)+B1640*('Calcul Es et Ea'!C1631-'Calcul Es et Ea'!D1631)/2</f>
        <v>19.094403354946689</v>
      </c>
    </row>
    <row r="1641" spans="1:3" x14ac:dyDescent="0.45">
      <c r="A1641" s="50">
        <v>1623</v>
      </c>
      <c r="B1641" s="98">
        <f>(('Calcul Rn'!W1633)*(1-0.05)-14)/20</f>
        <v>0.69472527520469463</v>
      </c>
      <c r="C1641" s="11">
        <f>('Calcul ET0'!G1639)+B1641*('Calcul Es et Ea'!C1632-'Calcul Es et Ea'!D1632)/2</f>
        <v>24.357826889610834</v>
      </c>
    </row>
    <row r="1642" spans="1:3" x14ac:dyDescent="0.45">
      <c r="A1642" s="50">
        <v>1624</v>
      </c>
      <c r="B1642" s="98">
        <f>(('Calcul Rn'!W1634)*(1-0.05)-14)/20</f>
        <v>0.69776205433944383</v>
      </c>
      <c r="C1642" s="11">
        <f>('Calcul ET0'!G1640)+B1642*('Calcul Es et Ea'!C1633-'Calcul Es et Ea'!D1633)/2</f>
        <v>26.559082118289325</v>
      </c>
    </row>
    <row r="1643" spans="1:3" x14ac:dyDescent="0.45">
      <c r="A1643" s="62">
        <v>1625</v>
      </c>
      <c r="B1643" s="98">
        <f>(('Calcul Rn'!W1635)*(1-0.05)-14)/20</f>
        <v>0.71835009918877568</v>
      </c>
      <c r="C1643" s="11">
        <f>('Calcul ET0'!G1641)+B1643*('Calcul Es et Ea'!C1634-'Calcul Es et Ea'!D1634)/2</f>
        <v>28.871694368928772</v>
      </c>
    </row>
    <row r="1644" spans="1:3" x14ac:dyDescent="0.45">
      <c r="A1644" s="50">
        <v>1626</v>
      </c>
      <c r="B1644" s="98">
        <f>(('Calcul Rn'!W1636)*(1-0.05)-14)/20</f>
        <v>0.67223506448342163</v>
      </c>
      <c r="C1644" s="11">
        <f>('Calcul ET0'!G1642)+B1644*('Calcul Es et Ea'!C1635-'Calcul Es et Ea'!D1635)/2</f>
        <v>28.956520264931235</v>
      </c>
    </row>
    <row r="1645" spans="1:3" x14ac:dyDescent="0.45">
      <c r="A1645" s="50">
        <v>1627</v>
      </c>
      <c r="B1645" s="98">
        <f>(('Calcul Rn'!W1637)*(1-0.05)-14)/20</f>
        <v>0.69471306205669858</v>
      </c>
      <c r="C1645" s="11">
        <f>('Calcul ET0'!G1643)+B1645*('Calcul Es et Ea'!C1636-'Calcul Es et Ea'!D1636)/2</f>
        <v>29.260390895339718</v>
      </c>
    </row>
    <row r="1646" spans="1:3" x14ac:dyDescent="0.45">
      <c r="A1646" s="62">
        <v>1628</v>
      </c>
      <c r="B1646" s="98">
        <f>(('Calcul Rn'!W1638)*(1-0.05)-14)/20</f>
        <v>0.63488709190893999</v>
      </c>
      <c r="C1646" s="11">
        <f>('Calcul ET0'!G1644)+B1646*('Calcul Es et Ea'!C1637-'Calcul Es et Ea'!D1637)/2</f>
        <v>27.989131577682169</v>
      </c>
    </row>
    <row r="1647" spans="1:3" x14ac:dyDescent="0.45">
      <c r="A1647" s="50">
        <v>1629</v>
      </c>
      <c r="B1647" s="98">
        <f>(('Calcul Rn'!W1639)*(1-0.05)-14)/20</f>
        <v>0.43589331452783303</v>
      </c>
      <c r="C1647" s="11">
        <f>('Calcul ET0'!G1645)+B1647*('Calcul Es et Ea'!C1638-'Calcul Es et Ea'!D1638)/2</f>
        <v>22.798056949298935</v>
      </c>
    </row>
    <row r="1648" spans="1:3" x14ac:dyDescent="0.45">
      <c r="A1648" s="50">
        <v>1630</v>
      </c>
      <c r="B1648" s="98">
        <f>(('Calcul Rn'!W1640)*(1-0.05)-14)/20</f>
        <v>0.75374335742452259</v>
      </c>
      <c r="C1648" s="11">
        <f>('Calcul ET0'!G1646)+B1648*('Calcul Es et Ea'!C1639-'Calcul Es et Ea'!D1639)/2</f>
        <v>26.359821980972441</v>
      </c>
    </row>
    <row r="1649" spans="1:3" x14ac:dyDescent="0.45">
      <c r="A1649" s="62">
        <v>1631</v>
      </c>
      <c r="B1649" s="98">
        <f>(('Calcul Rn'!W1641)*(1-0.05)-14)/20</f>
        <v>0.70579819482559514</v>
      </c>
      <c r="C1649" s="11">
        <f>('Calcul ET0'!G1647)+B1649*('Calcul Es et Ea'!C1640-'Calcul Es et Ea'!D1640)/2</f>
        <v>26.284755168813852</v>
      </c>
    </row>
    <row r="1650" spans="1:3" x14ac:dyDescent="0.45">
      <c r="A1650" s="50">
        <v>1632</v>
      </c>
      <c r="B1650" s="98">
        <f>(('Calcul Rn'!W1642)*(1-0.05)-14)/20</f>
        <v>0.80544057683650094</v>
      </c>
      <c r="C1650" s="11">
        <f>('Calcul ET0'!G1648)+B1650*('Calcul Es et Ea'!C1641-'Calcul Es et Ea'!D1641)/2</f>
        <v>29.819702698781185</v>
      </c>
    </row>
    <row r="1651" spans="1:3" x14ac:dyDescent="0.45">
      <c r="A1651" s="50">
        <v>1633</v>
      </c>
      <c r="B1651" s="98">
        <f>(('Calcul Rn'!W1643)*(1-0.05)-14)/20</f>
        <v>0.75269940249160017</v>
      </c>
      <c r="C1651" s="11">
        <f>('Calcul ET0'!G1649)+B1651*('Calcul Es et Ea'!C1642-'Calcul Es et Ea'!D1642)/2</f>
        <v>31.02467827341998</v>
      </c>
    </row>
    <row r="1652" spans="1:3" x14ac:dyDescent="0.45">
      <c r="A1652" s="62">
        <v>1634</v>
      </c>
      <c r="B1652" s="98">
        <f>(('Calcul Rn'!W1644)*(1-0.05)-14)/20</f>
        <v>0.76470121343199815</v>
      </c>
      <c r="C1652" s="11">
        <f>('Calcul ET0'!G1650)+B1652*('Calcul Es et Ea'!C1643-'Calcul Es et Ea'!D1643)/2</f>
        <v>30.697663619440114</v>
      </c>
    </row>
    <row r="1653" spans="1:3" x14ac:dyDescent="0.45">
      <c r="A1653" s="50">
        <v>1635</v>
      </c>
      <c r="B1653" s="98">
        <f>(('Calcul Rn'!W1645)*(1-0.05)-14)/20</f>
        <v>0.71460983003546441</v>
      </c>
      <c r="C1653" s="11">
        <f>('Calcul ET0'!G1651)+B1653*('Calcul Es et Ea'!C1644-'Calcul Es et Ea'!D1644)/2</f>
        <v>29.910295996939798</v>
      </c>
    </row>
    <row r="1654" spans="1:3" x14ac:dyDescent="0.45">
      <c r="A1654" s="50">
        <v>1636</v>
      </c>
      <c r="B1654" s="98">
        <f>(('Calcul Rn'!W1646)*(1-0.05)-14)/20</f>
        <v>0.64467978698753592</v>
      </c>
      <c r="C1654" s="11">
        <f>('Calcul ET0'!G1652)+B1654*('Calcul Es et Ea'!C1645-'Calcul Es et Ea'!D1645)/2</f>
        <v>29.197876847692775</v>
      </c>
    </row>
    <row r="1655" spans="1:3" x14ac:dyDescent="0.45">
      <c r="A1655" s="62">
        <v>1637</v>
      </c>
      <c r="B1655" s="98">
        <f>(('Calcul Rn'!W1647)*(1-0.05)-14)/20</f>
        <v>0.36977336447548909</v>
      </c>
      <c r="C1655" s="11">
        <f>('Calcul ET0'!G1653)+B1655*('Calcul Es et Ea'!C1646-'Calcul Es et Ea'!D1646)/2</f>
        <v>24.562641405678136</v>
      </c>
    </row>
    <row r="1656" spans="1:3" x14ac:dyDescent="0.45">
      <c r="A1656" s="50">
        <v>1638</v>
      </c>
      <c r="B1656" s="98">
        <f>(('Calcul Rn'!W1648)*(1-0.05)-14)/20</f>
        <v>0.68727347228128155</v>
      </c>
      <c r="C1656" s="11">
        <f>('Calcul ET0'!G1654)+B1656*('Calcul Es et Ea'!C1647-'Calcul Es et Ea'!D1647)/2</f>
        <v>30.611010699744014</v>
      </c>
    </row>
    <row r="1657" spans="1:3" x14ac:dyDescent="0.45">
      <c r="A1657" s="50">
        <v>1639</v>
      </c>
      <c r="B1657" s="98">
        <f>(('Calcul Rn'!W1649)*(1-0.05)-14)/20</f>
        <v>0.78721859855488641</v>
      </c>
      <c r="C1657" s="11">
        <f>('Calcul ET0'!G1655)+B1657*('Calcul Es et Ea'!C1648-'Calcul Es et Ea'!D1648)/2</f>
        <v>33.018204418704556</v>
      </c>
    </row>
    <row r="1658" spans="1:3" x14ac:dyDescent="0.45">
      <c r="A1658" s="62">
        <v>1640</v>
      </c>
      <c r="B1658" s="98">
        <f>(('Calcul Rn'!W1650)*(1-0.05)-14)/20</f>
        <v>0.79710866503752165</v>
      </c>
      <c r="C1658" s="11">
        <f>('Calcul ET0'!G1656)+B1658*('Calcul Es et Ea'!C1649-'Calcul Es et Ea'!D1649)/2</f>
        <v>34.522977410044405</v>
      </c>
    </row>
    <row r="1659" spans="1:3" x14ac:dyDescent="0.45">
      <c r="A1659" s="50">
        <v>1641</v>
      </c>
      <c r="B1659" s="98">
        <f>(('Calcul Rn'!W1651)*(1-0.05)-14)/20</f>
        <v>0.50247491901095154</v>
      </c>
      <c r="C1659" s="11">
        <f>('Calcul ET0'!G1657)+B1659*('Calcul Es et Ea'!C1650-'Calcul Es et Ea'!D1650)/2</f>
        <v>24.505313059376494</v>
      </c>
    </row>
    <row r="1660" spans="1:3" x14ac:dyDescent="0.45">
      <c r="A1660" s="50">
        <v>1642</v>
      </c>
      <c r="B1660" s="98">
        <f>(('Calcul Rn'!W1652)*(1-0.05)-14)/20</f>
        <v>0.58076663976379539</v>
      </c>
      <c r="C1660" s="11">
        <f>('Calcul ET0'!G1658)+B1660*('Calcul Es et Ea'!C1651-'Calcul Es et Ea'!D1651)/2</f>
        <v>26.237979176065842</v>
      </c>
    </row>
    <row r="1661" spans="1:3" x14ac:dyDescent="0.45">
      <c r="A1661" s="62">
        <v>1643</v>
      </c>
      <c r="B1661" s="98">
        <f>(('Calcul Rn'!W1653)*(1-0.05)-14)/20</f>
        <v>0.48338522405093531</v>
      </c>
      <c r="C1661" s="11">
        <f>('Calcul ET0'!G1659)+B1661*('Calcul Es et Ea'!C1652-'Calcul Es et Ea'!D1652)/2</f>
        <v>24.764375522472935</v>
      </c>
    </row>
    <row r="1662" spans="1:3" x14ac:dyDescent="0.45">
      <c r="A1662" s="50">
        <v>1644</v>
      </c>
      <c r="B1662" s="98">
        <f>(('Calcul Rn'!W1654)*(1-0.05)-14)/20</f>
        <v>0.55858217027829693</v>
      </c>
      <c r="C1662" s="11">
        <f>('Calcul ET0'!G1660)+B1662*('Calcul Es et Ea'!C1653-'Calcul Es et Ea'!D1653)/2</f>
        <v>28.001346932522786</v>
      </c>
    </row>
    <row r="1663" spans="1:3" x14ac:dyDescent="0.45">
      <c r="A1663" s="50">
        <v>1645</v>
      </c>
      <c r="B1663" s="98">
        <f>(('Calcul Rn'!W1655)*(1-0.05)-14)/20</f>
        <v>0.50353717811087839</v>
      </c>
      <c r="C1663" s="11">
        <f>('Calcul ET0'!G1661)+B1663*('Calcul Es et Ea'!C1654-'Calcul Es et Ea'!D1654)/2</f>
        <v>24.611036538879386</v>
      </c>
    </row>
    <row r="1664" spans="1:3" x14ac:dyDescent="0.45">
      <c r="A1664" s="62">
        <v>1646</v>
      </c>
      <c r="B1664" s="98">
        <f>(('Calcul Rn'!W1656)*(1-0.05)-14)/20</f>
        <v>0.58856454466522057</v>
      </c>
      <c r="C1664" s="11">
        <f>('Calcul ET0'!G1662)+B1664*('Calcul Es et Ea'!C1655-'Calcul Es et Ea'!D1655)/2</f>
        <v>23.738101195116521</v>
      </c>
    </row>
    <row r="1665" spans="1:3" x14ac:dyDescent="0.45">
      <c r="A1665" s="50">
        <v>1647</v>
      </c>
      <c r="B1665" s="98">
        <f>(('Calcul Rn'!W1657)*(1-0.05)-14)/20</f>
        <v>0.35868332388576774</v>
      </c>
      <c r="C1665" s="11">
        <f>('Calcul ET0'!G1663)+B1665*('Calcul Es et Ea'!C1656-'Calcul Es et Ea'!D1656)/2</f>
        <v>21.230269350715837</v>
      </c>
    </row>
    <row r="1666" spans="1:3" x14ac:dyDescent="0.45">
      <c r="A1666" s="50">
        <v>1648</v>
      </c>
      <c r="B1666" s="98">
        <f>(('Calcul Rn'!W1658)*(1-0.05)-14)/20</f>
        <v>0.31297835903314242</v>
      </c>
      <c r="C1666" s="11">
        <f>('Calcul ET0'!G1664)+B1666*('Calcul Es et Ea'!C1657-'Calcul Es et Ea'!D1657)/2</f>
        <v>20.71469424895108</v>
      </c>
    </row>
    <row r="1667" spans="1:3" x14ac:dyDescent="0.45">
      <c r="A1667" s="62">
        <v>1649</v>
      </c>
      <c r="B1667" s="98">
        <f>(('Calcul Rn'!W1659)*(1-0.05)-14)/20</f>
        <v>0.52093432275170382</v>
      </c>
      <c r="C1667" s="11">
        <f>('Calcul ET0'!G1665)+B1667*('Calcul Es et Ea'!C1658-'Calcul Es et Ea'!D1658)/2</f>
        <v>26.613414531175206</v>
      </c>
    </row>
    <row r="1668" spans="1:3" x14ac:dyDescent="0.45">
      <c r="A1668" s="50">
        <v>1650</v>
      </c>
      <c r="B1668" s="98">
        <f>(('Calcul Rn'!W1660)*(1-0.05)-14)/20</f>
        <v>0.69575592241861306</v>
      </c>
      <c r="C1668" s="11">
        <f>('Calcul ET0'!G1666)+B1668*('Calcul Es et Ea'!C1659-'Calcul Es et Ea'!D1659)/2</f>
        <v>31.541097758680127</v>
      </c>
    </row>
    <row r="1669" spans="1:3" x14ac:dyDescent="0.45">
      <c r="A1669" s="50">
        <v>1651</v>
      </c>
      <c r="B1669" s="98">
        <f>(('Calcul Rn'!W1661)*(1-0.05)-14)/20</f>
        <v>0.45975318420747124</v>
      </c>
      <c r="C1669" s="11">
        <f>('Calcul ET0'!G1667)+B1669*('Calcul Es et Ea'!C1660-'Calcul Es et Ea'!D1660)/2</f>
        <v>24.605148182710629</v>
      </c>
    </row>
    <row r="1670" spans="1:3" x14ac:dyDescent="0.45">
      <c r="A1670" s="62">
        <v>1652</v>
      </c>
      <c r="B1670" s="98">
        <f>(('Calcul Rn'!W1662)*(1-0.05)-14)/20</f>
        <v>0.47186062358593811</v>
      </c>
      <c r="C1670" s="11">
        <f>('Calcul ET0'!G1668)+B1670*('Calcul Es et Ea'!C1661-'Calcul Es et Ea'!D1661)/2</f>
        <v>23.506650953903467</v>
      </c>
    </row>
    <row r="1671" spans="1:3" x14ac:dyDescent="0.45">
      <c r="A1671" s="50">
        <v>1653</v>
      </c>
      <c r="B1671" s="98">
        <f>(('Calcul Rn'!W1663)*(1-0.05)-14)/20</f>
        <v>0.64137756126927548</v>
      </c>
      <c r="C1671" s="11">
        <f>('Calcul ET0'!G1669)+B1671*('Calcul Es et Ea'!C1662-'Calcul Es et Ea'!D1662)/2</f>
        <v>24.468702887353579</v>
      </c>
    </row>
    <row r="1672" spans="1:3" x14ac:dyDescent="0.45">
      <c r="A1672" s="50">
        <v>1654</v>
      </c>
      <c r="B1672" s="98">
        <f>(('Calcul Rn'!W1664)*(1-0.05)-14)/20</f>
        <v>0.58655361018449292</v>
      </c>
      <c r="C1672" s="11">
        <f>('Calcul ET0'!G1670)+B1672*('Calcul Es et Ea'!C1663-'Calcul Es et Ea'!D1663)/2</f>
        <v>24.408240116574888</v>
      </c>
    </row>
    <row r="1673" spans="1:3" x14ac:dyDescent="0.45">
      <c r="A1673" s="62">
        <v>1655</v>
      </c>
      <c r="B1673" s="98">
        <f>(('Calcul Rn'!W1665)*(1-0.05)-14)/20</f>
        <v>0.5605241954245288</v>
      </c>
      <c r="C1673" s="11">
        <f>('Calcul ET0'!G1671)+B1673*('Calcul Es et Ea'!C1664-'Calcul Es et Ea'!D1664)/2</f>
        <v>22.747963165466331</v>
      </c>
    </row>
    <row r="1674" spans="1:3" x14ac:dyDescent="0.45">
      <c r="A1674" s="50">
        <v>1656</v>
      </c>
      <c r="B1674" s="98">
        <f>(('Calcul Rn'!W1666)*(1-0.05)-14)/20</f>
        <v>0.39706822071891723</v>
      </c>
      <c r="C1674" s="11">
        <f>('Calcul ET0'!G1672)+B1674*('Calcul Es et Ea'!C1665-'Calcul Es et Ea'!D1665)/2</f>
        <v>21.490391883289366</v>
      </c>
    </row>
    <row r="1675" spans="1:3" x14ac:dyDescent="0.45">
      <c r="A1675" s="50">
        <v>1657</v>
      </c>
      <c r="B1675" s="98">
        <f>(('Calcul Rn'!W1667)*(1-0.05)-14)/20</f>
        <v>0.46059792205154276</v>
      </c>
      <c r="C1675" s="11">
        <f>('Calcul ET0'!G1673)+B1675*('Calcul Es et Ea'!C1666-'Calcul Es et Ea'!D1666)/2</f>
        <v>23.200247905299705</v>
      </c>
    </row>
    <row r="1676" spans="1:3" x14ac:dyDescent="0.45">
      <c r="A1676" s="62">
        <v>1658</v>
      </c>
      <c r="B1676" s="98">
        <f>(('Calcul Rn'!W1668)*(1-0.05)-14)/20</f>
        <v>0.42285138394899119</v>
      </c>
      <c r="C1676" s="11">
        <f>('Calcul ET0'!G1674)+B1676*('Calcul Es et Ea'!C1667-'Calcul Es et Ea'!D1667)/2</f>
        <v>21.934564186101806</v>
      </c>
    </row>
    <row r="1677" spans="1:3" x14ac:dyDescent="0.45">
      <c r="A1677" s="50">
        <v>1659</v>
      </c>
      <c r="B1677" s="98">
        <f>(('Calcul Rn'!W1669)*(1-0.05)-14)/20</f>
        <v>0.52846877693060124</v>
      </c>
      <c r="C1677" s="11">
        <f>('Calcul ET0'!G1675)+B1677*('Calcul Es et Ea'!C1668-'Calcul Es et Ea'!D1668)/2</f>
        <v>22.717674230094914</v>
      </c>
    </row>
    <row r="1678" spans="1:3" x14ac:dyDescent="0.45">
      <c r="A1678" s="50">
        <v>1660</v>
      </c>
      <c r="B1678" s="98">
        <f>(('Calcul Rn'!W1670)*(1-0.05)-14)/20</f>
        <v>0.53363778394665962</v>
      </c>
      <c r="C1678" s="11">
        <f>('Calcul ET0'!G1676)+B1678*('Calcul Es et Ea'!C1669-'Calcul Es et Ea'!D1669)/2</f>
        <v>24.981500631908808</v>
      </c>
    </row>
    <row r="1679" spans="1:3" x14ac:dyDescent="0.45">
      <c r="A1679" s="62">
        <v>1661</v>
      </c>
      <c r="B1679" s="98">
        <f>(('Calcul Rn'!W1671)*(1-0.05)-14)/20</f>
        <v>0.41522491279389195</v>
      </c>
      <c r="C1679" s="11">
        <f>('Calcul ET0'!G1677)+B1679*('Calcul Es et Ea'!C1670-'Calcul Es et Ea'!D1670)/2</f>
        <v>22.267636782498716</v>
      </c>
    </row>
    <row r="1680" spans="1:3" x14ac:dyDescent="0.45">
      <c r="A1680" s="50">
        <v>1662</v>
      </c>
      <c r="B1680" s="98">
        <f>(('Calcul Rn'!W1672)*(1-0.05)-14)/20</f>
        <v>0.54255070063031319</v>
      </c>
      <c r="C1680" s="11">
        <f>('Calcul ET0'!G1678)+B1680*('Calcul Es et Ea'!C1671-'Calcul Es et Ea'!D1671)/2</f>
        <v>21.807717640167425</v>
      </c>
    </row>
    <row r="1681" spans="1:3" x14ac:dyDescent="0.45">
      <c r="A1681" s="50">
        <v>1663</v>
      </c>
      <c r="B1681" s="98">
        <f>(('Calcul Rn'!W1673)*(1-0.05)-14)/20</f>
        <v>0.58644994101217574</v>
      </c>
      <c r="C1681" s="11">
        <f>('Calcul ET0'!G1679)+B1681*('Calcul Es et Ea'!C1672-'Calcul Es et Ea'!D1672)/2</f>
        <v>23.989478714424578</v>
      </c>
    </row>
    <row r="1682" spans="1:3" x14ac:dyDescent="0.45">
      <c r="A1682" s="62">
        <v>1664</v>
      </c>
      <c r="B1682" s="98">
        <f>(('Calcul Rn'!W1674)*(1-0.05)-14)/20</f>
        <v>0.65092089947034015</v>
      </c>
      <c r="C1682" s="11">
        <f>('Calcul ET0'!G1680)+B1682*('Calcul Es et Ea'!C1673-'Calcul Es et Ea'!D1673)/2</f>
        <v>27.568649377096754</v>
      </c>
    </row>
    <row r="1683" spans="1:3" x14ac:dyDescent="0.45">
      <c r="A1683" s="50">
        <v>1665</v>
      </c>
      <c r="B1683" s="98">
        <f>(('Calcul Rn'!W1675)*(1-0.05)-14)/20</f>
        <v>0.53915457653453824</v>
      </c>
      <c r="C1683" s="11">
        <f>('Calcul ET0'!G1681)+B1683*('Calcul Es et Ea'!C1674-'Calcul Es et Ea'!D1674)/2</f>
        <v>25.274363123920455</v>
      </c>
    </row>
    <row r="1684" spans="1:3" x14ac:dyDescent="0.45">
      <c r="A1684" s="50">
        <v>1666</v>
      </c>
      <c r="B1684" s="98">
        <f>(('Calcul Rn'!W1676)*(1-0.05)-14)/20</f>
        <v>0.44634238553321348</v>
      </c>
      <c r="C1684" s="11">
        <f>('Calcul ET0'!G1682)+B1684*('Calcul Es et Ea'!C1675-'Calcul Es et Ea'!D1675)/2</f>
        <v>23.830564673507233</v>
      </c>
    </row>
    <row r="1685" spans="1:3" x14ac:dyDescent="0.45">
      <c r="A1685" s="62">
        <v>1667</v>
      </c>
      <c r="B1685" s="98">
        <f>(('Calcul Rn'!W1677)*(1-0.05)-14)/20</f>
        <v>0.16750099685284514</v>
      </c>
      <c r="C1685" s="11">
        <f>('Calcul ET0'!G1683)+B1685*('Calcul Es et Ea'!C1676-'Calcul Es et Ea'!D1676)/2</f>
        <v>20.59347411972934</v>
      </c>
    </row>
    <row r="1686" spans="1:3" x14ac:dyDescent="0.45">
      <c r="A1686" s="50">
        <v>1668</v>
      </c>
      <c r="B1686" s="98">
        <f>(('Calcul Rn'!W1678)*(1-0.05)-14)/20</f>
        <v>0.43124407740417664</v>
      </c>
      <c r="C1686" s="11">
        <f>('Calcul ET0'!G1684)+B1686*('Calcul Es et Ea'!C1677-'Calcul Es et Ea'!D1677)/2</f>
        <v>21.807442950324354</v>
      </c>
    </row>
    <row r="1687" spans="1:3" x14ac:dyDescent="0.45">
      <c r="A1687" s="50">
        <v>1669</v>
      </c>
      <c r="B1687" s="98">
        <f>(('Calcul Rn'!W1679)*(1-0.05)-14)/20</f>
        <v>0.52393474129102258</v>
      </c>
      <c r="C1687" s="11">
        <f>('Calcul ET0'!G1685)+B1687*('Calcul Es et Ea'!C1678-'Calcul Es et Ea'!D1678)/2</f>
        <v>23.20698604497025</v>
      </c>
    </row>
    <row r="1688" spans="1:3" x14ac:dyDescent="0.45">
      <c r="A1688" s="62">
        <v>1670</v>
      </c>
      <c r="B1688" s="98">
        <f>(('Calcul Rn'!W1680)*(1-0.05)-14)/20</f>
        <v>0.59788734571484103</v>
      </c>
      <c r="C1688" s="11">
        <f>('Calcul ET0'!G1686)+B1688*('Calcul Es et Ea'!C1679-'Calcul Es et Ea'!D1679)/2</f>
        <v>26.336145422125536</v>
      </c>
    </row>
    <row r="1689" spans="1:3" x14ac:dyDescent="0.45">
      <c r="A1689" s="50">
        <v>1671</v>
      </c>
      <c r="B1689" s="98">
        <f>(('Calcul Rn'!W1681)*(1-0.05)-14)/20</f>
        <v>0.57501456351403668</v>
      </c>
      <c r="C1689" s="11">
        <f>('Calcul ET0'!G1687)+B1689*('Calcul Es et Ea'!C1680-'Calcul Es et Ea'!D1680)/2</f>
        <v>27.495500455225599</v>
      </c>
    </row>
    <row r="1690" spans="1:3" x14ac:dyDescent="0.45">
      <c r="A1690" s="50">
        <v>1672</v>
      </c>
      <c r="B1690" s="98">
        <f>(('Calcul Rn'!W1682)*(1-0.05)-14)/20</f>
        <v>0.57461884664466345</v>
      </c>
      <c r="C1690" s="11">
        <f>('Calcul ET0'!G1688)+B1690*('Calcul Es et Ea'!C1681-'Calcul Es et Ea'!D1681)/2</f>
        <v>27.269783742332738</v>
      </c>
    </row>
    <row r="1691" spans="1:3" x14ac:dyDescent="0.45">
      <c r="A1691" s="62">
        <v>1673</v>
      </c>
      <c r="B1691" s="98">
        <f>(('Calcul Rn'!W1683)*(1-0.05)-14)/20</f>
        <v>0.23018107268420618</v>
      </c>
      <c r="C1691" s="11">
        <f>('Calcul ET0'!G1689)+B1691*('Calcul Es et Ea'!C1682-'Calcul Es et Ea'!D1682)/2</f>
        <v>20.100979806006176</v>
      </c>
    </row>
    <row r="1692" spans="1:3" x14ac:dyDescent="0.45">
      <c r="A1692" s="50">
        <v>1674</v>
      </c>
      <c r="B1692" s="98">
        <f>(('Calcul Rn'!W1684)*(1-0.05)-14)/20</f>
        <v>0.39506551512228488</v>
      </c>
      <c r="C1692" s="11">
        <f>('Calcul ET0'!G1690)+B1692*('Calcul Es et Ea'!C1683-'Calcul Es et Ea'!D1683)/2</f>
        <v>19.195757136157191</v>
      </c>
    </row>
    <row r="1693" spans="1:3" x14ac:dyDescent="0.45">
      <c r="A1693" s="50">
        <v>1675</v>
      </c>
      <c r="B1693" s="98">
        <f>(('Calcul Rn'!W1685)*(1-0.05)-14)/20</f>
        <v>0.2450396426669183</v>
      </c>
      <c r="C1693" s="11">
        <f>('Calcul ET0'!G1691)+B1693*('Calcul Es et Ea'!C1684-'Calcul Es et Ea'!D1684)/2</f>
        <v>19.738591462930543</v>
      </c>
    </row>
    <row r="1694" spans="1:3" x14ac:dyDescent="0.45">
      <c r="A1694" s="62">
        <v>1676</v>
      </c>
      <c r="B1694" s="98">
        <f>(('Calcul Rn'!W1686)*(1-0.05)-14)/20</f>
        <v>0.41383910202437735</v>
      </c>
      <c r="C1694" s="11">
        <f>('Calcul ET0'!G1692)+B1694*('Calcul Es et Ea'!C1685-'Calcul Es et Ea'!D1685)/2</f>
        <v>22.33467535482302</v>
      </c>
    </row>
    <row r="1695" spans="1:3" x14ac:dyDescent="0.45">
      <c r="A1695" s="50">
        <v>1677</v>
      </c>
      <c r="B1695" s="98">
        <f>(('Calcul Rn'!W1687)*(1-0.05)-14)/20</f>
        <v>0.43833114932876321</v>
      </c>
      <c r="C1695" s="11">
        <f>('Calcul ET0'!G1693)+B1695*('Calcul Es et Ea'!C1686-'Calcul Es et Ea'!D1686)/2</f>
        <v>22.26828605934109</v>
      </c>
    </row>
    <row r="1696" spans="1:3" x14ac:dyDescent="0.45">
      <c r="A1696" s="50">
        <v>1678</v>
      </c>
      <c r="B1696" s="98">
        <f>(('Calcul Rn'!W1688)*(1-0.05)-14)/20</f>
        <v>0.46728071421965589</v>
      </c>
      <c r="C1696" s="11">
        <f>('Calcul ET0'!G1694)+B1696*('Calcul Es et Ea'!C1687-'Calcul Es et Ea'!D1687)/2</f>
        <v>23.517984015947164</v>
      </c>
    </row>
    <row r="1697" spans="1:3" x14ac:dyDescent="0.45">
      <c r="A1697" s="62">
        <v>1679</v>
      </c>
      <c r="B1697" s="98">
        <f>(('Calcul Rn'!W1689)*(1-0.05)-14)/20</f>
        <v>0.47983716539316423</v>
      </c>
      <c r="C1697" s="11">
        <f>('Calcul ET0'!G1695)+B1697*('Calcul Es et Ea'!C1688-'Calcul Es et Ea'!D1688)/2</f>
        <v>24.155349735002446</v>
      </c>
    </row>
    <row r="1698" spans="1:3" x14ac:dyDescent="0.45">
      <c r="A1698" s="50">
        <v>1680</v>
      </c>
      <c r="B1698" s="98">
        <f>(('Calcul Rn'!W1690)*(1-0.05)-14)/20</f>
        <v>0.24128113854421596</v>
      </c>
      <c r="C1698" s="11">
        <f>('Calcul ET0'!G1696)+B1698*('Calcul Es et Ea'!C1689-'Calcul Es et Ea'!D1689)/2</f>
        <v>20.21162033120487</v>
      </c>
    </row>
    <row r="1699" spans="1:3" x14ac:dyDescent="0.45">
      <c r="A1699" s="50">
        <v>1681</v>
      </c>
      <c r="B1699" s="98">
        <f>(('Calcul Rn'!W1691)*(1-0.05)-14)/20</f>
        <v>0.30497438494900386</v>
      </c>
      <c r="C1699" s="11">
        <f>('Calcul ET0'!G1697)+B1699*('Calcul Es et Ea'!C1690-'Calcul Es et Ea'!D1690)/2</f>
        <v>19.670461139433101</v>
      </c>
    </row>
    <row r="1700" spans="1:3" x14ac:dyDescent="0.45">
      <c r="A1700" s="62">
        <v>1682</v>
      </c>
      <c r="B1700" s="98">
        <f>(('Calcul Rn'!W1692)*(1-0.05)-14)/20</f>
        <v>0.51384001280511771</v>
      </c>
      <c r="C1700" s="11">
        <f>('Calcul ET0'!G1698)+B1700*('Calcul Es et Ea'!C1691-'Calcul Es et Ea'!D1691)/2</f>
        <v>23.21409588209259</v>
      </c>
    </row>
    <row r="1701" spans="1:3" x14ac:dyDescent="0.45">
      <c r="A1701" s="50">
        <v>1683</v>
      </c>
      <c r="B1701" s="98">
        <f>(('Calcul Rn'!W1693)*(1-0.05)-14)/20</f>
        <v>0.49902255477197083</v>
      </c>
      <c r="C1701" s="11">
        <f>('Calcul ET0'!G1699)+B1701*('Calcul Es et Ea'!C1692-'Calcul Es et Ea'!D1692)/2</f>
        <v>24.876572744674611</v>
      </c>
    </row>
    <row r="1702" spans="1:3" x14ac:dyDescent="0.45">
      <c r="A1702" s="50">
        <v>1684</v>
      </c>
      <c r="B1702" s="98">
        <f>(('Calcul Rn'!W1694)*(1-0.05)-14)/20</f>
        <v>0.54204575972636104</v>
      </c>
      <c r="C1702" s="11">
        <f>('Calcul ET0'!G1700)+B1702*('Calcul Es et Ea'!C1693-'Calcul Es et Ea'!D1693)/2</f>
        <v>29.038454214556598</v>
      </c>
    </row>
    <row r="1703" spans="1:3" x14ac:dyDescent="0.45">
      <c r="A1703" s="62">
        <v>1685</v>
      </c>
      <c r="B1703" s="98">
        <f>(('Calcul Rn'!W1695)*(1-0.05)-14)/20</f>
        <v>0.47931555219061189</v>
      </c>
      <c r="C1703" s="11">
        <f>('Calcul ET0'!G1701)+B1703*('Calcul Es et Ea'!C1694-'Calcul Es et Ea'!D1694)/2</f>
        <v>27.938129514790361</v>
      </c>
    </row>
    <row r="1704" spans="1:3" x14ac:dyDescent="0.45">
      <c r="A1704" s="50">
        <v>1686</v>
      </c>
      <c r="B1704" s="98">
        <f>(('Calcul Rn'!W1696)*(1-0.05)-14)/20</f>
        <v>0.10418581645743216</v>
      </c>
      <c r="C1704" s="11">
        <f>('Calcul ET0'!G1702)+B1704*('Calcul Es et Ea'!C1695-'Calcul Es et Ea'!D1695)/2</f>
        <v>17.170443142449042</v>
      </c>
    </row>
    <row r="1705" spans="1:3" x14ac:dyDescent="0.45">
      <c r="A1705" s="50">
        <v>1687</v>
      </c>
      <c r="B1705" s="98">
        <f>(('Calcul Rn'!W1697)*(1-0.05)-14)/20</f>
        <v>0.32331876458092756</v>
      </c>
      <c r="C1705" s="11">
        <f>('Calcul ET0'!G1703)+B1705*('Calcul Es et Ea'!C1696-'Calcul Es et Ea'!D1696)/2</f>
        <v>17.824904390683674</v>
      </c>
    </row>
    <row r="1706" spans="1:3" x14ac:dyDescent="0.45">
      <c r="A1706" s="62">
        <v>1688</v>
      </c>
      <c r="B1706" s="98">
        <f>(('Calcul Rn'!W1698)*(1-0.05)-14)/20</f>
        <v>0.31158131678211765</v>
      </c>
      <c r="C1706" s="11">
        <f>('Calcul ET0'!G1704)+B1706*('Calcul Es et Ea'!C1697-'Calcul Es et Ea'!D1697)/2</f>
        <v>16.768194531468133</v>
      </c>
    </row>
    <row r="1707" spans="1:3" x14ac:dyDescent="0.45">
      <c r="A1707" s="50">
        <v>1689</v>
      </c>
      <c r="B1707" s="98">
        <f>(('Calcul Rn'!W1699)*(1-0.05)-14)/20</f>
        <v>0.13190120770665975</v>
      </c>
      <c r="C1707" s="11">
        <f>('Calcul ET0'!G1705)+B1707*('Calcul Es et Ea'!C1698-'Calcul Es et Ea'!D1698)/2</f>
        <v>17.849978300264063</v>
      </c>
    </row>
    <row r="1708" spans="1:3" x14ac:dyDescent="0.45">
      <c r="A1708" s="50">
        <v>1690</v>
      </c>
      <c r="B1708" s="98">
        <f>(('Calcul Rn'!W1700)*(1-0.05)-14)/20</f>
        <v>0.20908629093339268</v>
      </c>
      <c r="C1708" s="11">
        <f>('Calcul ET0'!G1706)+B1708*('Calcul Es et Ea'!C1699-'Calcul Es et Ea'!D1699)/2</f>
        <v>17.140016944602301</v>
      </c>
    </row>
    <row r="1709" spans="1:3" x14ac:dyDescent="0.45">
      <c r="A1709" s="62">
        <v>1691</v>
      </c>
      <c r="B1709" s="98">
        <f>(('Calcul Rn'!W1701)*(1-0.05)-14)/20</f>
        <v>0.24179674420414621</v>
      </c>
      <c r="C1709" s="11">
        <f>('Calcul ET0'!G1707)+B1709*('Calcul Es et Ea'!C1700-'Calcul Es et Ea'!D1700)/2</f>
        <v>16.249901190193967</v>
      </c>
    </row>
    <row r="1710" spans="1:3" x14ac:dyDescent="0.45">
      <c r="A1710" s="50">
        <v>1692</v>
      </c>
      <c r="B1710" s="98">
        <f>(('Calcul Rn'!W1702)*(1-0.05)-14)/20</f>
        <v>2.5009469324497414E-2</v>
      </c>
      <c r="C1710" s="11">
        <f>('Calcul ET0'!G1708)+B1710*('Calcul Es et Ea'!C1701-'Calcul Es et Ea'!D1701)/2</f>
        <v>15.838907587875926</v>
      </c>
    </row>
    <row r="1711" spans="1:3" x14ac:dyDescent="0.45">
      <c r="A1711" s="50">
        <v>1693</v>
      </c>
      <c r="B1711" s="98">
        <f>(('Calcul Rn'!W1703)*(1-0.05)-14)/20</f>
        <v>0.16468354768991525</v>
      </c>
      <c r="C1711" s="11">
        <f>('Calcul ET0'!G1709)+B1711*('Calcul Es et Ea'!C1702-'Calcul Es et Ea'!D1702)/2</f>
        <v>18.729913592607293</v>
      </c>
    </row>
    <row r="1712" spans="1:3" x14ac:dyDescent="0.45">
      <c r="A1712" s="62">
        <v>1694</v>
      </c>
      <c r="B1712" s="98">
        <f>(('Calcul Rn'!W1704)*(1-0.05)-14)/20</f>
        <v>-5.6799558615657553E-2</v>
      </c>
      <c r="C1712" s="11">
        <f>('Calcul ET0'!G1710)+B1712*('Calcul Es et Ea'!C1703-'Calcul Es et Ea'!D1703)/2</f>
        <v>14.424607665759561</v>
      </c>
    </row>
    <row r="1713" spans="1:3" x14ac:dyDescent="0.45">
      <c r="A1713" s="50">
        <v>1695</v>
      </c>
      <c r="B1713" s="98">
        <f>(('Calcul Rn'!W1705)*(1-0.05)-14)/20</f>
        <v>6.4402558464491472E-2</v>
      </c>
      <c r="C1713" s="11">
        <f>('Calcul ET0'!G1711)+B1713*('Calcul Es et Ea'!C1704-'Calcul Es et Ea'!D1704)/2</f>
        <v>14.907984883156885</v>
      </c>
    </row>
    <row r="1714" spans="1:3" x14ac:dyDescent="0.45">
      <c r="A1714" s="50">
        <v>1696</v>
      </c>
      <c r="B1714" s="98">
        <f>(('Calcul Rn'!W1706)*(1-0.05)-14)/20</f>
        <v>-7.9463178152699682E-2</v>
      </c>
      <c r="C1714" s="11">
        <f>('Calcul ET0'!G1712)+B1714*('Calcul Es et Ea'!C1705-'Calcul Es et Ea'!D1705)/2</f>
        <v>14.773775209612976</v>
      </c>
    </row>
    <row r="1715" spans="1:3" x14ac:dyDescent="0.45">
      <c r="A1715" s="62">
        <v>1697</v>
      </c>
      <c r="B1715" s="98">
        <f>(('Calcul Rn'!W1707)*(1-0.05)-14)/20</f>
        <v>-5.67418069403244E-2</v>
      </c>
      <c r="C1715" s="11">
        <f>('Calcul ET0'!G1713)+B1715*('Calcul Es et Ea'!C1706-'Calcul Es et Ea'!D1706)/2</f>
        <v>13.501948797675794</v>
      </c>
    </row>
    <row r="1716" spans="1:3" x14ac:dyDescent="0.45">
      <c r="A1716" s="50">
        <v>1698</v>
      </c>
      <c r="B1716" s="98">
        <f>(('Calcul Rn'!W1708)*(1-0.05)-14)/20</f>
        <v>-2.1831228966617554E-2</v>
      </c>
      <c r="C1716" s="11">
        <f>('Calcul ET0'!G1714)+B1716*('Calcul Es et Ea'!C1707-'Calcul Es et Ea'!D1707)/2</f>
        <v>16.642745581010843</v>
      </c>
    </row>
    <row r="1717" spans="1:3" x14ac:dyDescent="0.45">
      <c r="A1717" s="50">
        <v>1699</v>
      </c>
      <c r="B1717" s="98">
        <f>(('Calcul Rn'!W1709)*(1-0.05)-14)/20</f>
        <v>6.9893677325744724E-2</v>
      </c>
      <c r="C1717" s="11">
        <f>('Calcul ET0'!G1715)+B1717*('Calcul Es et Ea'!C1708-'Calcul Es et Ea'!D1708)/2</f>
        <v>13.257519826994525</v>
      </c>
    </row>
    <row r="1718" spans="1:3" x14ac:dyDescent="0.45">
      <c r="A1718" s="62">
        <v>1700</v>
      </c>
      <c r="B1718" s="98">
        <f>(('Calcul Rn'!W1710)*(1-0.05)-14)/20</f>
        <v>9.7990546217655346E-3</v>
      </c>
      <c r="C1718" s="11">
        <f>('Calcul ET0'!G1716)+B1718*('Calcul Es et Ea'!C1709-'Calcul Es et Ea'!D1709)/2</f>
        <v>16.973880053110417</v>
      </c>
    </row>
    <row r="1719" spans="1:3" x14ac:dyDescent="0.45">
      <c r="A1719" s="50">
        <v>1701</v>
      </c>
      <c r="B1719" s="98">
        <f>(('Calcul Rn'!W1711)*(1-0.05)-14)/20</f>
        <v>0.2063595662549087</v>
      </c>
      <c r="C1719" s="11">
        <f>('Calcul ET0'!G1717)+B1719*('Calcul Es et Ea'!C1710-'Calcul Es et Ea'!D1710)/2</f>
        <v>17.935077163021305</v>
      </c>
    </row>
    <row r="1720" spans="1:3" x14ac:dyDescent="0.45">
      <c r="A1720" s="50">
        <v>1702</v>
      </c>
      <c r="B1720" s="98">
        <f>(('Calcul Rn'!W1712)*(1-0.05)-14)/20</f>
        <v>0.1892086224987212</v>
      </c>
      <c r="C1720" s="11">
        <f>('Calcul ET0'!G1718)+B1720*('Calcul Es et Ea'!C1711-'Calcul Es et Ea'!D1711)/2</f>
        <v>20.171033374290989</v>
      </c>
    </row>
    <row r="1721" spans="1:3" x14ac:dyDescent="0.45">
      <c r="A1721" s="62">
        <v>1703</v>
      </c>
      <c r="B1721" s="98">
        <f>(('Calcul Rn'!W1713)*(1-0.05)-14)/20</f>
        <v>9.1829544186284723E-2</v>
      </c>
      <c r="C1721" s="11">
        <f>('Calcul ET0'!G1719)+B1721*('Calcul Es et Ea'!C1712-'Calcul Es et Ea'!D1712)/2</f>
        <v>18.925160504883785</v>
      </c>
    </row>
    <row r="1722" spans="1:3" x14ac:dyDescent="0.45">
      <c r="A1722" s="50">
        <v>1704</v>
      </c>
      <c r="B1722" s="98">
        <f>(('Calcul Rn'!W1714)*(1-0.05)-14)/20</f>
        <v>0.19302212114591857</v>
      </c>
      <c r="C1722" s="11">
        <f>('Calcul ET0'!G1720)+B1722*('Calcul Es et Ea'!C1713-'Calcul Es et Ea'!D1713)/2</f>
        <v>20.538986451535084</v>
      </c>
    </row>
    <row r="1723" spans="1:3" x14ac:dyDescent="0.45">
      <c r="A1723" s="50">
        <v>1705</v>
      </c>
      <c r="B1723" s="98">
        <f>(('Calcul Rn'!W1715)*(1-0.05)-14)/20</f>
        <v>0.15765546357541921</v>
      </c>
      <c r="C1723" s="11">
        <f>('Calcul ET0'!G1721)+B1723*('Calcul Es et Ea'!C1714-'Calcul Es et Ea'!D1714)/2</f>
        <v>20.713644672991425</v>
      </c>
    </row>
    <row r="1724" spans="1:3" x14ac:dyDescent="0.45">
      <c r="A1724" s="62">
        <v>1706</v>
      </c>
      <c r="B1724" s="98">
        <f>(('Calcul Rn'!W1716)*(1-0.05)-14)/20</f>
        <v>-8.2483834699804873E-2</v>
      </c>
      <c r="C1724" s="11">
        <f>('Calcul ET0'!G1722)+B1724*('Calcul Es et Ea'!C1715-'Calcul Es et Ea'!D1715)/2</f>
        <v>17.712690087161132</v>
      </c>
    </row>
    <row r="1725" spans="1:3" x14ac:dyDescent="0.45">
      <c r="A1725" s="50">
        <v>1707</v>
      </c>
      <c r="B1725" s="98">
        <f>(('Calcul Rn'!W1717)*(1-0.05)-14)/20</f>
        <v>4.7914305406539362E-2</v>
      </c>
      <c r="C1725" s="11">
        <f>('Calcul ET0'!G1723)+B1725*('Calcul Es et Ea'!C1716-'Calcul Es et Ea'!D1716)/2</f>
        <v>21.187804449266057</v>
      </c>
    </row>
    <row r="1726" spans="1:3" x14ac:dyDescent="0.45">
      <c r="A1726" s="50">
        <v>1708</v>
      </c>
      <c r="B1726" s="98">
        <f>(('Calcul Rn'!W1718)*(1-0.05)-14)/20</f>
        <v>-0.23257862006119812</v>
      </c>
      <c r="C1726" s="11">
        <f>('Calcul ET0'!G1724)+B1726*('Calcul Es et Ea'!C1717-'Calcul Es et Ea'!D1717)/2</f>
        <v>18.655740560719565</v>
      </c>
    </row>
    <row r="1727" spans="1:3" x14ac:dyDescent="0.45">
      <c r="A1727" s="62">
        <v>1709</v>
      </c>
      <c r="B1727" s="98">
        <f>(('Calcul Rn'!W1719)*(1-0.05)-14)/20</f>
        <v>-0.11516052654844211</v>
      </c>
      <c r="C1727" s="11">
        <f>('Calcul ET0'!G1725)+B1727*('Calcul Es et Ea'!C1718-'Calcul Es et Ea'!D1718)/2</f>
        <v>17.113081470600331</v>
      </c>
    </row>
    <row r="1728" spans="1:3" x14ac:dyDescent="0.45">
      <c r="A1728" s="50">
        <v>1710</v>
      </c>
      <c r="B1728" s="98">
        <f>(('Calcul Rn'!W1720)*(1-0.05)-14)/20</f>
        <v>-0.21942407720045667</v>
      </c>
      <c r="C1728" s="11">
        <f>('Calcul ET0'!G1726)+B1728*('Calcul Es et Ea'!C1719-'Calcul Es et Ea'!D1719)/2</f>
        <v>16.676039745566296</v>
      </c>
    </row>
    <row r="1729" spans="1:3" x14ac:dyDescent="0.45">
      <c r="A1729" s="50">
        <v>1711</v>
      </c>
      <c r="B1729" s="98">
        <f>(('Calcul Rn'!W1721)*(1-0.05)-14)/20</f>
        <v>-0.11429614198091489</v>
      </c>
      <c r="C1729" s="11">
        <f>('Calcul ET0'!G1727)+B1729*('Calcul Es et Ea'!C1720-'Calcul Es et Ea'!D1720)/2</f>
        <v>16.724079663741552</v>
      </c>
    </row>
    <row r="1730" spans="1:3" x14ac:dyDescent="0.45">
      <c r="A1730" s="62">
        <v>1712</v>
      </c>
      <c r="B1730" s="98">
        <f>(('Calcul Rn'!W1722)*(1-0.05)-14)/20</f>
        <v>-0.19558837928833225</v>
      </c>
      <c r="C1730" s="11">
        <f>('Calcul ET0'!G1728)+B1730*('Calcul Es et Ea'!C1721-'Calcul Es et Ea'!D1721)/2</f>
        <v>17.856479616616397</v>
      </c>
    </row>
    <row r="1731" spans="1:3" x14ac:dyDescent="0.45">
      <c r="A1731" s="50">
        <v>1713</v>
      </c>
      <c r="B1731" s="98">
        <f>(('Calcul Rn'!W1723)*(1-0.05)-14)/20</f>
        <v>-0.16759532897730986</v>
      </c>
      <c r="C1731" s="11">
        <f>('Calcul ET0'!G1729)+B1731*('Calcul Es et Ea'!C1722-'Calcul Es et Ea'!D1722)/2</f>
        <v>19.642845494074241</v>
      </c>
    </row>
    <row r="1732" spans="1:3" x14ac:dyDescent="0.45">
      <c r="A1732" s="50">
        <v>1714</v>
      </c>
      <c r="B1732" s="98">
        <f>(('Calcul Rn'!W1724)*(1-0.05)-14)/20</f>
        <v>-0.22426970311001587</v>
      </c>
      <c r="C1732" s="11">
        <f>('Calcul ET0'!G1730)+B1732*('Calcul Es et Ea'!C1723-'Calcul Es et Ea'!D1723)/2</f>
        <v>17.165454392773974</v>
      </c>
    </row>
    <row r="1733" spans="1:3" x14ac:dyDescent="0.45">
      <c r="A1733" s="62">
        <v>1715</v>
      </c>
      <c r="B1733" s="98">
        <f>(('Calcul Rn'!W1725)*(1-0.05)-14)/20</f>
        <v>-0.14600981712728639</v>
      </c>
      <c r="C1733" s="11">
        <f>('Calcul ET0'!G1731)+B1733*('Calcul Es et Ea'!C1724-'Calcul Es et Ea'!D1724)/2</f>
        <v>15.759485728956614</v>
      </c>
    </row>
    <row r="1734" spans="1:3" x14ac:dyDescent="0.45">
      <c r="A1734" s="50">
        <v>1716</v>
      </c>
      <c r="B1734" s="98">
        <f>(('Calcul Rn'!W1726)*(1-0.05)-14)/20</f>
        <v>-6.6913266902845783E-2</v>
      </c>
      <c r="C1734" s="11">
        <f>('Calcul ET0'!G1732)+B1734*('Calcul Es et Ea'!C1725-'Calcul Es et Ea'!D1725)/2</f>
        <v>14.344443207780438</v>
      </c>
    </row>
    <row r="1735" spans="1:3" x14ac:dyDescent="0.45">
      <c r="A1735" s="50">
        <v>1717</v>
      </c>
      <c r="B1735" s="98">
        <f>(('Calcul Rn'!W1727)*(1-0.05)-14)/20</f>
        <v>-3.0055541919183516E-2</v>
      </c>
      <c r="C1735" s="11">
        <f>('Calcul ET0'!G1733)+B1735*('Calcul Es et Ea'!C1726-'Calcul Es et Ea'!D1726)/2</f>
        <v>14.994953298771062</v>
      </c>
    </row>
    <row r="1736" spans="1:3" x14ac:dyDescent="0.45">
      <c r="A1736" s="62">
        <v>1718</v>
      </c>
      <c r="B1736" s="98">
        <f>(('Calcul Rn'!W1728)*(1-0.05)-14)/20</f>
        <v>-8.5841861777596853E-2</v>
      </c>
      <c r="C1736" s="11">
        <f>('Calcul ET0'!G1734)+B1736*('Calcul Es et Ea'!C1727-'Calcul Es et Ea'!D1727)/2</f>
        <v>16.089397579381878</v>
      </c>
    </row>
    <row r="1737" spans="1:3" x14ac:dyDescent="0.45">
      <c r="A1737" s="50">
        <v>1719</v>
      </c>
      <c r="B1737" s="98">
        <f>(('Calcul Rn'!W1729)*(1-0.05)-14)/20</f>
        <v>-3.8882711664402783E-2</v>
      </c>
      <c r="C1737" s="11">
        <f>('Calcul ET0'!G1735)+B1737*('Calcul Es et Ea'!C1728-'Calcul Es et Ea'!D1728)/2</f>
        <v>14.152907364558001</v>
      </c>
    </row>
    <row r="1738" spans="1:3" x14ac:dyDescent="0.45">
      <c r="A1738" s="50">
        <v>1720</v>
      </c>
      <c r="B1738" s="98">
        <f>(('Calcul Rn'!W1730)*(1-0.05)-14)/20</f>
        <v>-0.17619648603830332</v>
      </c>
      <c r="C1738" s="11">
        <f>('Calcul ET0'!G1736)+B1738*('Calcul Es et Ea'!C1729-'Calcul Es et Ea'!D1729)/2</f>
        <v>10.820039924172329</v>
      </c>
    </row>
    <row r="1739" spans="1:3" x14ac:dyDescent="0.45">
      <c r="A1739" s="62">
        <v>1721</v>
      </c>
      <c r="B1739" s="98">
        <f>(('Calcul Rn'!W1731)*(1-0.05)-14)/20</f>
        <v>-0.15355038177212049</v>
      </c>
      <c r="C1739" s="11">
        <f>('Calcul ET0'!G1737)+B1739*('Calcul Es et Ea'!C1730-'Calcul Es et Ea'!D1730)/2</f>
        <v>7.6090580086877715</v>
      </c>
    </row>
    <row r="1740" spans="1:3" x14ac:dyDescent="0.45">
      <c r="A1740" s="50">
        <v>1722</v>
      </c>
      <c r="B1740" s="98">
        <f>(('Calcul Rn'!W1732)*(1-0.05)-14)/20</f>
        <v>-0.24212705683729557</v>
      </c>
      <c r="C1740" s="11">
        <f>('Calcul ET0'!G1738)+B1740*('Calcul Es et Ea'!C1731-'Calcul Es et Ea'!D1731)/2</f>
        <v>7.9092290743412619</v>
      </c>
    </row>
    <row r="1741" spans="1:3" x14ac:dyDescent="0.45">
      <c r="A1741" s="50">
        <v>1723</v>
      </c>
      <c r="B1741" s="98">
        <f>(('Calcul Rn'!W1733)*(1-0.05)-14)/20</f>
        <v>-7.6055830868366398E-2</v>
      </c>
      <c r="C1741" s="11">
        <f>('Calcul ET0'!G1739)+B1741*('Calcul Es et Ea'!C1732-'Calcul Es et Ea'!D1732)/2</f>
        <v>7.6810357683466197</v>
      </c>
    </row>
    <row r="1742" spans="1:3" x14ac:dyDescent="0.45">
      <c r="A1742" s="62">
        <v>1724</v>
      </c>
      <c r="B1742" s="98">
        <f>(('Calcul Rn'!W1734)*(1-0.05)-14)/20</f>
        <v>-0.21894471119223269</v>
      </c>
      <c r="C1742" s="11">
        <f>('Calcul ET0'!G1740)+B1742*('Calcul Es et Ea'!C1733-'Calcul Es et Ea'!D1733)/2</f>
        <v>12.517635886448961</v>
      </c>
    </row>
    <row r="1743" spans="1:3" x14ac:dyDescent="0.45">
      <c r="A1743" s="50">
        <v>1725</v>
      </c>
      <c r="B1743" s="98">
        <f>(('Calcul Rn'!W1735)*(1-0.05)-14)/20</f>
        <v>-0.40763641718187904</v>
      </c>
      <c r="C1743" s="11">
        <f>('Calcul ET0'!G1741)+B1743*('Calcul Es et Ea'!C1734-'Calcul Es et Ea'!D1734)/2</f>
        <v>13.790218075610289</v>
      </c>
    </row>
    <row r="1744" spans="1:3" x14ac:dyDescent="0.45">
      <c r="A1744" s="50">
        <v>1726</v>
      </c>
      <c r="B1744" s="98">
        <f>(('Calcul Rn'!W1736)*(1-0.05)-14)/20</f>
        <v>-0.23565617031287597</v>
      </c>
      <c r="C1744" s="11">
        <f>('Calcul ET0'!G1742)+B1744*('Calcul Es et Ea'!C1735-'Calcul Es et Ea'!D1735)/2</f>
        <v>14.803227490673736</v>
      </c>
    </row>
    <row r="1745" spans="1:3" x14ac:dyDescent="0.45">
      <c r="A1745" s="62">
        <v>1727</v>
      </c>
      <c r="B1745" s="98">
        <f>(('Calcul Rn'!W1737)*(1-0.05)-14)/20</f>
        <v>-0.25275624086744264</v>
      </c>
      <c r="C1745" s="11">
        <f>('Calcul ET0'!G1743)+B1745*('Calcul Es et Ea'!C1736-'Calcul Es et Ea'!D1736)/2</f>
        <v>13.640488483071893</v>
      </c>
    </row>
    <row r="1746" spans="1:3" x14ac:dyDescent="0.45">
      <c r="A1746" s="50">
        <v>1728</v>
      </c>
      <c r="B1746" s="98">
        <f>(('Calcul Rn'!W1738)*(1-0.05)-14)/20</f>
        <v>-0.17362955024422427</v>
      </c>
      <c r="C1746" s="11">
        <f>('Calcul ET0'!G1744)+B1746*('Calcul Es et Ea'!C1737-'Calcul Es et Ea'!D1737)/2</f>
        <v>13.126147195347455</v>
      </c>
    </row>
    <row r="1747" spans="1:3" x14ac:dyDescent="0.45">
      <c r="A1747" s="50">
        <v>1729</v>
      </c>
      <c r="B1747" s="98">
        <f>(('Calcul Rn'!W1739)*(1-0.05)-14)/20</f>
        <v>-0.24379406481536173</v>
      </c>
      <c r="C1747" s="11">
        <f>('Calcul ET0'!G1745)+B1747*('Calcul Es et Ea'!C1738-'Calcul Es et Ea'!D1738)/2</f>
        <v>14.93133024685747</v>
      </c>
    </row>
    <row r="1748" spans="1:3" x14ac:dyDescent="0.45">
      <c r="A1748" s="62">
        <v>1730</v>
      </c>
      <c r="B1748" s="98">
        <f>(('Calcul Rn'!W1740)*(1-0.05)-14)/20</f>
        <v>-0.29068592090416656</v>
      </c>
      <c r="C1748" s="11">
        <f>('Calcul ET0'!G1746)+B1748*('Calcul Es et Ea'!C1739-'Calcul Es et Ea'!D1739)/2</f>
        <v>15.074338376516886</v>
      </c>
    </row>
    <row r="1749" spans="1:3" x14ac:dyDescent="0.45">
      <c r="A1749" s="50">
        <v>1731</v>
      </c>
      <c r="B1749" s="98">
        <f>(('Calcul Rn'!W1741)*(1-0.05)-14)/20</f>
        <v>-0.27825656930274312</v>
      </c>
      <c r="C1749" s="11">
        <f>('Calcul ET0'!G1747)+B1749*('Calcul Es et Ea'!C1740-'Calcul Es et Ea'!D1740)/2</f>
        <v>14.815420542954483</v>
      </c>
    </row>
    <row r="1750" spans="1:3" x14ac:dyDescent="0.45">
      <c r="A1750" s="50">
        <v>1732</v>
      </c>
      <c r="B1750" s="98">
        <f>(('Calcul Rn'!W1742)*(1-0.05)-14)/20</f>
        <v>-0.34987794691364643</v>
      </c>
      <c r="C1750" s="11">
        <f>('Calcul ET0'!G1748)+B1750*('Calcul Es et Ea'!C1741-'Calcul Es et Ea'!D1741)/2</f>
        <v>16.491799257416346</v>
      </c>
    </row>
    <row r="1751" spans="1:3" x14ac:dyDescent="0.45">
      <c r="A1751" s="62">
        <v>1733</v>
      </c>
      <c r="B1751" s="98">
        <f>(('Calcul Rn'!W1743)*(1-0.05)-14)/20</f>
        <v>-0.30869933886516893</v>
      </c>
      <c r="C1751" s="11">
        <f>('Calcul ET0'!G1749)+B1751*('Calcul Es et Ea'!C1742-'Calcul Es et Ea'!D1742)/2</f>
        <v>15.742175621985432</v>
      </c>
    </row>
    <row r="1752" spans="1:3" x14ac:dyDescent="0.45">
      <c r="A1752" s="50">
        <v>1734</v>
      </c>
      <c r="B1752" s="98">
        <f>(('Calcul Rn'!W1744)*(1-0.05)-14)/20</f>
        <v>-0.27767928533318409</v>
      </c>
      <c r="C1752" s="11">
        <f>('Calcul ET0'!G1750)+B1752*('Calcul Es et Ea'!C1743-'Calcul Es et Ea'!D1743)/2</f>
        <v>14.947701132104045</v>
      </c>
    </row>
    <row r="1753" spans="1:3" x14ac:dyDescent="0.45">
      <c r="A1753" s="50">
        <v>1735</v>
      </c>
      <c r="B1753" s="98">
        <f>(('Calcul Rn'!W1745)*(1-0.05)-14)/20</f>
        <v>-0.4057822857721497</v>
      </c>
      <c r="C1753" s="11">
        <f>('Calcul ET0'!G1751)+B1753*('Calcul Es et Ea'!C1744-'Calcul Es et Ea'!D1744)/2</f>
        <v>16.543074379227217</v>
      </c>
    </row>
    <row r="1754" spans="1:3" x14ac:dyDescent="0.45">
      <c r="A1754" s="62">
        <v>1736</v>
      </c>
      <c r="B1754" s="98">
        <f>(('Calcul Rn'!W1746)*(1-0.05)-14)/20</f>
        <v>-0.31683873785555894</v>
      </c>
      <c r="C1754" s="11">
        <f>('Calcul ET0'!G1752)+B1754*('Calcul Es et Ea'!C1745-'Calcul Es et Ea'!D1745)/2</f>
        <v>15.791669421032335</v>
      </c>
    </row>
    <row r="1755" spans="1:3" x14ac:dyDescent="0.45">
      <c r="A1755" s="50">
        <v>1737</v>
      </c>
      <c r="B1755" s="98">
        <f>(('Calcul Rn'!W1747)*(1-0.05)-14)/20</f>
        <v>-0.33886467839205114</v>
      </c>
      <c r="C1755" s="11">
        <f>('Calcul ET0'!G1753)+B1755*('Calcul Es et Ea'!C1746-'Calcul Es et Ea'!D1746)/2</f>
        <v>14.102782105636312</v>
      </c>
    </row>
    <row r="1756" spans="1:3" x14ac:dyDescent="0.45">
      <c r="A1756" s="50">
        <v>1738</v>
      </c>
      <c r="B1756" s="98">
        <f>(('Calcul Rn'!W1748)*(1-0.05)-14)/20</f>
        <v>-0.31703041472154758</v>
      </c>
      <c r="C1756" s="11">
        <f>('Calcul ET0'!G1754)+B1756*('Calcul Es et Ea'!C1747-'Calcul Es et Ea'!D1747)/2</f>
        <v>12.990555739976418</v>
      </c>
    </row>
    <row r="1757" spans="1:3" x14ac:dyDescent="0.45">
      <c r="A1757" s="62">
        <v>1739</v>
      </c>
      <c r="B1757" s="98">
        <f>(('Calcul Rn'!W1749)*(1-0.05)-14)/20</f>
        <v>-0.28566089359730401</v>
      </c>
      <c r="C1757" s="11">
        <f>('Calcul ET0'!G1755)+B1757*('Calcul Es et Ea'!C1748-'Calcul Es et Ea'!D1748)/2</f>
        <v>8.8718985960960701</v>
      </c>
    </row>
    <row r="1758" spans="1:3" x14ac:dyDescent="0.45">
      <c r="A1758" s="50">
        <v>1740</v>
      </c>
      <c r="B1758" s="98">
        <f>(('Calcul Rn'!W1750)*(1-0.05)-14)/20</f>
        <v>-0.2110022249527444</v>
      </c>
      <c r="C1758" s="11">
        <f>('Calcul ET0'!G1756)+B1758*('Calcul Es et Ea'!C1749-'Calcul Es et Ea'!D1749)/2</f>
        <v>7.4121471702288204</v>
      </c>
    </row>
    <row r="1759" spans="1:3" ht="14.65" thickBot="1" x14ac:dyDescent="0.5">
      <c r="A1759" s="51">
        <v>1741</v>
      </c>
      <c r="B1759" s="98">
        <f>(('Calcul Rn'!W1751)*(1-0.05)-14)/20</f>
        <v>-0.24336063208282788</v>
      </c>
      <c r="C1759" s="11">
        <f>('Calcul ET0'!G1757)+B1759*('Calcul Es et Ea'!C1750-'Calcul Es et Ea'!D1750)/2</f>
        <v>8.1141779291815403</v>
      </c>
    </row>
  </sheetData>
  <mergeCells count="1">
    <mergeCell ref="A17:A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745"/>
  <sheetViews>
    <sheetView workbookViewId="0">
      <selection activeCell="B5" sqref="B5"/>
    </sheetView>
  </sheetViews>
  <sheetFormatPr defaultColWidth="10.6640625" defaultRowHeight="14.25" x14ac:dyDescent="0.45"/>
  <cols>
    <col min="1" max="16384" width="10.6640625" style="11"/>
  </cols>
  <sheetData>
    <row r="1" spans="1:2" x14ac:dyDescent="0.45">
      <c r="A1" s="156" t="s">
        <v>90</v>
      </c>
      <c r="B1" s="157"/>
    </row>
    <row r="2" spans="1:2" x14ac:dyDescent="0.45">
      <c r="A2" s="157">
        <v>2</v>
      </c>
      <c r="B2" s="157"/>
    </row>
    <row r="3" spans="1:2" x14ac:dyDescent="0.45">
      <c r="A3" s="157" t="s">
        <v>91</v>
      </c>
      <c r="B3" s="157" t="s">
        <v>92</v>
      </c>
    </row>
    <row r="4" spans="1:2" x14ac:dyDescent="0.45">
      <c r="A4" s="157" t="s">
        <v>89</v>
      </c>
      <c r="B4" s="157" t="s">
        <v>93</v>
      </c>
    </row>
    <row r="5" spans="1:2" x14ac:dyDescent="0.45">
      <c r="A5" s="99">
        <v>1</v>
      </c>
      <c r="B5" s="98">
        <f>'Calcul T_bare'!C19</f>
        <v>4.7196396578635262</v>
      </c>
    </row>
    <row r="6" spans="1:2" x14ac:dyDescent="0.45">
      <c r="A6" s="62">
        <v>2</v>
      </c>
      <c r="B6" s="98">
        <f>'Calcul T_bare'!C20</f>
        <v>3.4042375634688851</v>
      </c>
    </row>
    <row r="7" spans="1:2" x14ac:dyDescent="0.45">
      <c r="A7" s="50">
        <v>3</v>
      </c>
      <c r="B7" s="98">
        <f>'Calcul T_bare'!C21</f>
        <v>2.458269360199183</v>
      </c>
    </row>
    <row r="8" spans="1:2" x14ac:dyDescent="0.45">
      <c r="A8" s="50">
        <v>4</v>
      </c>
      <c r="B8" s="98">
        <f>'Calcul T_bare'!C22</f>
        <v>3.2720330391030998</v>
      </c>
    </row>
    <row r="9" spans="1:2" x14ac:dyDescent="0.45">
      <c r="A9" s="62">
        <v>5</v>
      </c>
      <c r="B9" s="98">
        <f>'Calcul T_bare'!C23</f>
        <v>1.7068161613587616</v>
      </c>
    </row>
    <row r="10" spans="1:2" x14ac:dyDescent="0.45">
      <c r="A10" s="50">
        <v>6</v>
      </c>
      <c r="B10" s="98">
        <f>'Calcul T_bare'!C24</f>
        <v>1.1652812017533301</v>
      </c>
    </row>
    <row r="11" spans="1:2" x14ac:dyDescent="0.45">
      <c r="A11" s="50">
        <v>7</v>
      </c>
      <c r="B11" s="98">
        <f>'Calcul T_bare'!C25</f>
        <v>2.1669595996198456</v>
      </c>
    </row>
    <row r="12" spans="1:2" x14ac:dyDescent="0.45">
      <c r="A12" s="62">
        <v>8</v>
      </c>
      <c r="B12" s="98">
        <f>'Calcul T_bare'!C26</f>
        <v>0.28010338901711473</v>
      </c>
    </row>
    <row r="13" spans="1:2" x14ac:dyDescent="0.45">
      <c r="A13" s="50">
        <v>9</v>
      </c>
      <c r="B13" s="98">
        <f>'Calcul T_bare'!C27</f>
        <v>-1.7072610611192536</v>
      </c>
    </row>
    <row r="14" spans="1:2" x14ac:dyDescent="0.45">
      <c r="A14" s="50">
        <v>10</v>
      </c>
      <c r="B14" s="98">
        <f>'Calcul T_bare'!C28</f>
        <v>-1.6971202425183769</v>
      </c>
    </row>
    <row r="15" spans="1:2" x14ac:dyDescent="0.45">
      <c r="A15" s="62">
        <v>11</v>
      </c>
      <c r="B15" s="98">
        <f>'Calcul T_bare'!C29</f>
        <v>2.6522430815158771</v>
      </c>
    </row>
    <row r="16" spans="1:2" x14ac:dyDescent="0.45">
      <c r="A16" s="50">
        <v>12</v>
      </c>
      <c r="B16" s="98">
        <f>'Calcul T_bare'!C30</f>
        <v>6.4688510877618484</v>
      </c>
    </row>
    <row r="17" spans="1:2" x14ac:dyDescent="0.45">
      <c r="A17" s="50">
        <v>13</v>
      </c>
      <c r="B17" s="98">
        <f>'Calcul T_bare'!C31</f>
        <v>5.8770977674778964</v>
      </c>
    </row>
    <row r="18" spans="1:2" x14ac:dyDescent="0.45">
      <c r="A18" s="62">
        <v>14</v>
      </c>
      <c r="B18" s="98">
        <f>'Calcul T_bare'!C32</f>
        <v>1.7208680673770458</v>
      </c>
    </row>
    <row r="19" spans="1:2" x14ac:dyDescent="0.45">
      <c r="A19" s="50">
        <v>15</v>
      </c>
      <c r="B19" s="98">
        <f>'Calcul T_bare'!C33</f>
        <v>1.0218806963639986</v>
      </c>
    </row>
    <row r="20" spans="1:2" x14ac:dyDescent="0.45">
      <c r="A20" s="50">
        <v>16</v>
      </c>
      <c r="B20" s="98">
        <f>'Calcul T_bare'!C34</f>
        <v>6.9949285728465274</v>
      </c>
    </row>
    <row r="21" spans="1:2" x14ac:dyDescent="0.45">
      <c r="A21" s="62">
        <v>17</v>
      </c>
      <c r="B21" s="98">
        <f>'Calcul T_bare'!C35</f>
        <v>5.8022516498844245</v>
      </c>
    </row>
    <row r="22" spans="1:2" x14ac:dyDescent="0.45">
      <c r="A22" s="50">
        <v>18</v>
      </c>
      <c r="B22" s="98">
        <f>'Calcul T_bare'!C36</f>
        <v>2.9016078572005402</v>
      </c>
    </row>
    <row r="23" spans="1:2" x14ac:dyDescent="0.45">
      <c r="A23" s="50">
        <v>19</v>
      </c>
      <c r="B23" s="98">
        <f>'Calcul T_bare'!C37</f>
        <v>2.4312465815004707</v>
      </c>
    </row>
    <row r="24" spans="1:2" x14ac:dyDescent="0.45">
      <c r="A24" s="62">
        <v>20</v>
      </c>
      <c r="B24" s="98">
        <f>'Calcul T_bare'!C38</f>
        <v>3.575728391475038</v>
      </c>
    </row>
    <row r="25" spans="1:2" x14ac:dyDescent="0.45">
      <c r="A25" s="50">
        <v>21</v>
      </c>
      <c r="B25" s="98">
        <f>'Calcul T_bare'!C39</f>
        <v>0.75605497785891962</v>
      </c>
    </row>
    <row r="26" spans="1:2" x14ac:dyDescent="0.45">
      <c r="A26" s="50">
        <v>22</v>
      </c>
      <c r="B26" s="98">
        <f>'Calcul T_bare'!C40</f>
        <v>-0.27679966823183544</v>
      </c>
    </row>
    <row r="27" spans="1:2" x14ac:dyDescent="0.45">
      <c r="A27" s="62">
        <v>23</v>
      </c>
      <c r="B27" s="98">
        <f>'Calcul T_bare'!C41</f>
        <v>1.5298990594444364</v>
      </c>
    </row>
    <row r="28" spans="1:2" x14ac:dyDescent="0.45">
      <c r="A28" s="50">
        <v>24</v>
      </c>
      <c r="B28" s="98">
        <f>'Calcul T_bare'!C42</f>
        <v>5.7968749188455506</v>
      </c>
    </row>
    <row r="29" spans="1:2" x14ac:dyDescent="0.45">
      <c r="A29" s="50">
        <v>25</v>
      </c>
      <c r="B29" s="98">
        <f>'Calcul T_bare'!C43</f>
        <v>7.0154633213507687</v>
      </c>
    </row>
    <row r="30" spans="1:2" x14ac:dyDescent="0.45">
      <c r="A30" s="62">
        <v>26</v>
      </c>
      <c r="B30" s="98">
        <f>'Calcul T_bare'!C44</f>
        <v>5.2580216763880916</v>
      </c>
    </row>
    <row r="31" spans="1:2" x14ac:dyDescent="0.45">
      <c r="A31" s="50">
        <v>27</v>
      </c>
      <c r="B31" s="98">
        <f>'Calcul T_bare'!C45</f>
        <v>5.1363389327020297</v>
      </c>
    </row>
    <row r="32" spans="1:2" x14ac:dyDescent="0.45">
      <c r="A32" s="50">
        <v>28</v>
      </c>
      <c r="B32" s="98">
        <f>'Calcul T_bare'!C46</f>
        <v>4.6084043614863681</v>
      </c>
    </row>
    <row r="33" spans="1:2" x14ac:dyDescent="0.45">
      <c r="A33" s="62">
        <v>29</v>
      </c>
      <c r="B33" s="98">
        <f>'Calcul T_bare'!C47</f>
        <v>6.1812361687421857</v>
      </c>
    </row>
    <row r="34" spans="1:2" x14ac:dyDescent="0.45">
      <c r="A34" s="50">
        <v>30</v>
      </c>
      <c r="B34" s="98">
        <f>'Calcul T_bare'!C48</f>
        <v>7.2367764511382715</v>
      </c>
    </row>
    <row r="35" spans="1:2" x14ac:dyDescent="0.45">
      <c r="A35" s="50">
        <v>31</v>
      </c>
      <c r="B35" s="98">
        <f>'Calcul T_bare'!C49</f>
        <v>6.7560353629161058</v>
      </c>
    </row>
    <row r="36" spans="1:2" x14ac:dyDescent="0.45">
      <c r="A36" s="62">
        <v>32</v>
      </c>
      <c r="B36" s="98">
        <f>'Calcul T_bare'!C50</f>
        <v>5.212536219229488</v>
      </c>
    </row>
    <row r="37" spans="1:2" x14ac:dyDescent="0.45">
      <c r="A37" s="50">
        <v>33</v>
      </c>
      <c r="B37" s="98">
        <f>'Calcul T_bare'!C51</f>
        <v>4.4334919714757772</v>
      </c>
    </row>
    <row r="38" spans="1:2" x14ac:dyDescent="0.45">
      <c r="A38" s="50">
        <v>34</v>
      </c>
      <c r="B38" s="98">
        <f>'Calcul T_bare'!C52</f>
        <v>5.6162151646961593</v>
      </c>
    </row>
    <row r="39" spans="1:2" x14ac:dyDescent="0.45">
      <c r="A39" s="62">
        <v>35</v>
      </c>
      <c r="B39" s="98">
        <f>'Calcul T_bare'!C53</f>
        <v>9.4564889584268279</v>
      </c>
    </row>
    <row r="40" spans="1:2" x14ac:dyDescent="0.45">
      <c r="A40" s="50">
        <v>36</v>
      </c>
      <c r="B40" s="98">
        <f>'Calcul T_bare'!C54</f>
        <v>6.518507285675569</v>
      </c>
    </row>
    <row r="41" spans="1:2" x14ac:dyDescent="0.45">
      <c r="A41" s="50">
        <v>37</v>
      </c>
      <c r="B41" s="98">
        <f>'Calcul T_bare'!C55</f>
        <v>6.384753545430665</v>
      </c>
    </row>
    <row r="42" spans="1:2" x14ac:dyDescent="0.45">
      <c r="A42" s="62">
        <v>38</v>
      </c>
      <c r="B42" s="98">
        <f>'Calcul T_bare'!C56</f>
        <v>6.0468500401002832</v>
      </c>
    </row>
    <row r="43" spans="1:2" x14ac:dyDescent="0.45">
      <c r="A43" s="50">
        <v>39</v>
      </c>
      <c r="B43" s="98">
        <f>'Calcul T_bare'!C57</f>
        <v>4.8516051839639598</v>
      </c>
    </row>
    <row r="44" spans="1:2" x14ac:dyDescent="0.45">
      <c r="A44" s="50">
        <v>40</v>
      </c>
      <c r="B44" s="98">
        <f>'Calcul T_bare'!C58</f>
        <v>3.7504787202186947</v>
      </c>
    </row>
    <row r="45" spans="1:2" x14ac:dyDescent="0.45">
      <c r="A45" s="62">
        <v>41</v>
      </c>
      <c r="B45" s="98">
        <f>'Calcul T_bare'!C59</f>
        <v>5.1103727571333435</v>
      </c>
    </row>
    <row r="46" spans="1:2" x14ac:dyDescent="0.45">
      <c r="A46" s="50">
        <v>42</v>
      </c>
      <c r="B46" s="98">
        <f>'Calcul T_bare'!C60</f>
        <v>7.6374729541600592</v>
      </c>
    </row>
    <row r="47" spans="1:2" x14ac:dyDescent="0.45">
      <c r="A47" s="50">
        <v>43</v>
      </c>
      <c r="B47" s="98">
        <f>'Calcul T_bare'!C61</f>
        <v>8.8991804813999593</v>
      </c>
    </row>
    <row r="48" spans="1:2" x14ac:dyDescent="0.45">
      <c r="A48" s="62">
        <v>44</v>
      </c>
      <c r="B48" s="98">
        <f>'Calcul T_bare'!C62</f>
        <v>6.8788618638767343</v>
      </c>
    </row>
    <row r="49" spans="1:2" x14ac:dyDescent="0.45">
      <c r="A49" s="50">
        <v>45</v>
      </c>
      <c r="B49" s="98">
        <f>'Calcul T_bare'!C63</f>
        <v>8.3797683249788957</v>
      </c>
    </row>
    <row r="50" spans="1:2" x14ac:dyDescent="0.45">
      <c r="A50" s="50">
        <v>46</v>
      </c>
      <c r="B50" s="98">
        <f>'Calcul T_bare'!C64</f>
        <v>8.8479394791015782</v>
      </c>
    </row>
    <row r="51" spans="1:2" x14ac:dyDescent="0.45">
      <c r="A51" s="62">
        <v>47</v>
      </c>
      <c r="B51" s="98">
        <f>'Calcul T_bare'!C65</f>
        <v>9.813922114616819</v>
      </c>
    </row>
    <row r="52" spans="1:2" x14ac:dyDescent="0.45">
      <c r="A52" s="50">
        <v>48</v>
      </c>
      <c r="B52" s="98">
        <f>'Calcul T_bare'!C66</f>
        <v>10.983396375521504</v>
      </c>
    </row>
    <row r="53" spans="1:2" x14ac:dyDescent="0.45">
      <c r="A53" s="50">
        <v>49</v>
      </c>
      <c r="B53" s="98">
        <f>'Calcul T_bare'!C67</f>
        <v>8.9871133471011007</v>
      </c>
    </row>
    <row r="54" spans="1:2" x14ac:dyDescent="0.45">
      <c r="A54" s="62">
        <v>50</v>
      </c>
      <c r="B54" s="98">
        <f>'Calcul T_bare'!C68</f>
        <v>8.7385500341340521</v>
      </c>
    </row>
    <row r="55" spans="1:2" x14ac:dyDescent="0.45">
      <c r="A55" s="50">
        <v>51</v>
      </c>
      <c r="B55" s="98">
        <f>'Calcul T_bare'!C69</f>
        <v>10.848589689131844</v>
      </c>
    </row>
    <row r="56" spans="1:2" x14ac:dyDescent="0.45">
      <c r="A56" s="50">
        <v>52</v>
      </c>
      <c r="B56" s="98">
        <f>'Calcul T_bare'!C70</f>
        <v>12.092536022087245</v>
      </c>
    </row>
    <row r="57" spans="1:2" x14ac:dyDescent="0.45">
      <c r="A57" s="62">
        <v>53</v>
      </c>
      <c r="B57" s="98">
        <f>'Calcul T_bare'!C71</f>
        <v>12.253771173767618</v>
      </c>
    </row>
    <row r="58" spans="1:2" x14ac:dyDescent="0.45">
      <c r="A58" s="50">
        <v>54</v>
      </c>
      <c r="B58" s="98">
        <f>'Calcul T_bare'!C72</f>
        <v>11.5859976846058</v>
      </c>
    </row>
    <row r="59" spans="1:2" x14ac:dyDescent="0.45">
      <c r="A59" s="50">
        <v>55</v>
      </c>
      <c r="B59" s="98">
        <f>'Calcul T_bare'!C73</f>
        <v>9.2294235917381808</v>
      </c>
    </row>
    <row r="60" spans="1:2" x14ac:dyDescent="0.45">
      <c r="A60" s="62">
        <v>56</v>
      </c>
      <c r="B60" s="98">
        <f>'Calcul T_bare'!C74</f>
        <v>7.7507978902751926</v>
      </c>
    </row>
    <row r="61" spans="1:2" x14ac:dyDescent="0.45">
      <c r="A61" s="50">
        <v>57</v>
      </c>
      <c r="B61" s="98">
        <f>'Calcul T_bare'!C75</f>
        <v>8.9485914817663001</v>
      </c>
    </row>
    <row r="62" spans="1:2" x14ac:dyDescent="0.45">
      <c r="A62" s="50">
        <v>58</v>
      </c>
      <c r="B62" s="98">
        <f>'Calcul T_bare'!C76</f>
        <v>9.0824294848215494</v>
      </c>
    </row>
    <row r="63" spans="1:2" x14ac:dyDescent="0.45">
      <c r="A63" s="62">
        <v>59</v>
      </c>
      <c r="B63" s="98">
        <f>'Calcul T_bare'!C77</f>
        <v>8.725160576506152</v>
      </c>
    </row>
    <row r="64" spans="1:2" x14ac:dyDescent="0.45">
      <c r="A64" s="50">
        <v>60</v>
      </c>
      <c r="B64" s="98">
        <f>'Calcul T_bare'!C78</f>
        <v>8.1911164856216399</v>
      </c>
    </row>
    <row r="65" spans="1:2" x14ac:dyDescent="0.45">
      <c r="A65" s="50">
        <v>61</v>
      </c>
      <c r="B65" s="98">
        <f>'Calcul T_bare'!C79</f>
        <v>8.1041729712809296</v>
      </c>
    </row>
    <row r="66" spans="1:2" x14ac:dyDescent="0.45">
      <c r="A66" s="62">
        <v>62</v>
      </c>
      <c r="B66" s="98">
        <f>'Calcul T_bare'!C80</f>
        <v>8.6132336750014655</v>
      </c>
    </row>
    <row r="67" spans="1:2" x14ac:dyDescent="0.45">
      <c r="A67" s="50">
        <v>63</v>
      </c>
      <c r="B67" s="98">
        <f>'Calcul T_bare'!C81</f>
        <v>7.8190943902722942</v>
      </c>
    </row>
    <row r="68" spans="1:2" x14ac:dyDescent="0.45">
      <c r="A68" s="50">
        <v>64</v>
      </c>
      <c r="B68" s="98">
        <f>'Calcul T_bare'!C82</f>
        <v>6.3757293873334815</v>
      </c>
    </row>
    <row r="69" spans="1:2" x14ac:dyDescent="0.45">
      <c r="A69" s="62">
        <v>65</v>
      </c>
      <c r="B69" s="98">
        <f>'Calcul T_bare'!C83</f>
        <v>8.1740774877885674</v>
      </c>
    </row>
    <row r="70" spans="1:2" x14ac:dyDescent="0.45">
      <c r="A70" s="50">
        <v>66</v>
      </c>
      <c r="B70" s="98">
        <f>'Calcul T_bare'!C84</f>
        <v>10.918333423787551</v>
      </c>
    </row>
    <row r="71" spans="1:2" x14ac:dyDescent="0.45">
      <c r="A71" s="50">
        <v>67</v>
      </c>
      <c r="B71" s="98">
        <f>'Calcul T_bare'!C85</f>
        <v>11.689369556659617</v>
      </c>
    </row>
    <row r="72" spans="1:2" x14ac:dyDescent="0.45">
      <c r="A72" s="62">
        <v>68</v>
      </c>
      <c r="B72" s="98">
        <f>'Calcul T_bare'!C86</f>
        <v>13.488759426436907</v>
      </c>
    </row>
    <row r="73" spans="1:2" x14ac:dyDescent="0.45">
      <c r="A73" s="50">
        <v>69</v>
      </c>
      <c r="B73" s="98">
        <f>'Calcul T_bare'!C87</f>
        <v>10.44467799771663</v>
      </c>
    </row>
    <row r="74" spans="1:2" x14ac:dyDescent="0.45">
      <c r="A74" s="50">
        <v>70</v>
      </c>
      <c r="B74" s="98">
        <f>'Calcul T_bare'!C88</f>
        <v>10.39121071265938</v>
      </c>
    </row>
    <row r="75" spans="1:2" x14ac:dyDescent="0.45">
      <c r="A75" s="62">
        <v>71</v>
      </c>
      <c r="B75" s="98">
        <f>'Calcul T_bare'!C89</f>
        <v>9.7588578614173684</v>
      </c>
    </row>
    <row r="76" spans="1:2" x14ac:dyDescent="0.45">
      <c r="A76" s="50">
        <v>72</v>
      </c>
      <c r="B76" s="98">
        <f>'Calcul T_bare'!C90</f>
        <v>14.981977359932809</v>
      </c>
    </row>
    <row r="77" spans="1:2" x14ac:dyDescent="0.45">
      <c r="A77" s="50">
        <v>73</v>
      </c>
      <c r="B77" s="98">
        <f>'Calcul T_bare'!C91</f>
        <v>11.87931807029573</v>
      </c>
    </row>
    <row r="78" spans="1:2" x14ac:dyDescent="0.45">
      <c r="A78" s="62">
        <v>74</v>
      </c>
      <c r="B78" s="98">
        <f>'Calcul T_bare'!C92</f>
        <v>11.151569792455792</v>
      </c>
    </row>
    <row r="79" spans="1:2" x14ac:dyDescent="0.45">
      <c r="A79" s="50">
        <v>75</v>
      </c>
      <c r="B79" s="98">
        <f>'Calcul T_bare'!C93</f>
        <v>15.999274230331395</v>
      </c>
    </row>
    <row r="80" spans="1:2" x14ac:dyDescent="0.45">
      <c r="A80" s="50">
        <v>76</v>
      </c>
      <c r="B80" s="98">
        <f>'Calcul T_bare'!C94</f>
        <v>11.219804099452329</v>
      </c>
    </row>
    <row r="81" spans="1:2" x14ac:dyDescent="0.45">
      <c r="A81" s="62">
        <v>77</v>
      </c>
      <c r="B81" s="98">
        <f>'Calcul T_bare'!C95</f>
        <v>8.5604618884305967</v>
      </c>
    </row>
    <row r="82" spans="1:2" x14ac:dyDescent="0.45">
      <c r="A82" s="50">
        <v>78</v>
      </c>
      <c r="B82" s="98">
        <f>'Calcul T_bare'!C96</f>
        <v>9.929333989926457</v>
      </c>
    </row>
    <row r="83" spans="1:2" x14ac:dyDescent="0.45">
      <c r="A83" s="50">
        <v>79</v>
      </c>
      <c r="B83" s="98">
        <f>'Calcul T_bare'!C97</f>
        <v>13.186709980242268</v>
      </c>
    </row>
    <row r="84" spans="1:2" x14ac:dyDescent="0.45">
      <c r="A84" s="62">
        <v>80</v>
      </c>
      <c r="B84" s="98">
        <f>'Calcul T_bare'!C98</f>
        <v>13.949435025270587</v>
      </c>
    </row>
    <row r="85" spans="1:2" x14ac:dyDescent="0.45">
      <c r="A85" s="50">
        <v>81</v>
      </c>
      <c r="B85" s="98">
        <f>'Calcul T_bare'!C99</f>
        <v>11.028584565130961</v>
      </c>
    </row>
    <row r="86" spans="1:2" x14ac:dyDescent="0.45">
      <c r="A86" s="50">
        <v>82</v>
      </c>
      <c r="B86" s="98">
        <f>'Calcul T_bare'!C100</f>
        <v>10.903118605472573</v>
      </c>
    </row>
    <row r="87" spans="1:2" x14ac:dyDescent="0.45">
      <c r="A87" s="62">
        <v>83</v>
      </c>
      <c r="B87" s="98">
        <f>'Calcul T_bare'!C101</f>
        <v>12.863626525479585</v>
      </c>
    </row>
    <row r="88" spans="1:2" x14ac:dyDescent="0.45">
      <c r="A88" s="50">
        <v>84</v>
      </c>
      <c r="B88" s="98">
        <f>'Calcul T_bare'!C102</f>
        <v>13.280083264324329</v>
      </c>
    </row>
    <row r="89" spans="1:2" x14ac:dyDescent="0.45">
      <c r="A89" s="50">
        <v>85</v>
      </c>
      <c r="B89" s="98">
        <f>'Calcul T_bare'!C103</f>
        <v>10.232896416437228</v>
      </c>
    </row>
    <row r="90" spans="1:2" x14ac:dyDescent="0.45">
      <c r="A90" s="62">
        <v>86</v>
      </c>
      <c r="B90" s="98">
        <f>'Calcul T_bare'!C104</f>
        <v>14.691973712070073</v>
      </c>
    </row>
    <row r="91" spans="1:2" x14ac:dyDescent="0.45">
      <c r="A91" s="50">
        <v>87</v>
      </c>
      <c r="B91" s="98">
        <f>'Calcul T_bare'!C105</f>
        <v>15.549210715365613</v>
      </c>
    </row>
    <row r="92" spans="1:2" x14ac:dyDescent="0.45">
      <c r="A92" s="50">
        <v>88</v>
      </c>
      <c r="B92" s="98">
        <f>'Calcul T_bare'!C106</f>
        <v>15.817782088025478</v>
      </c>
    </row>
    <row r="93" spans="1:2" x14ac:dyDescent="0.45">
      <c r="A93" s="62">
        <v>89</v>
      </c>
      <c r="B93" s="98">
        <f>'Calcul T_bare'!C107</f>
        <v>19.683689009250919</v>
      </c>
    </row>
    <row r="94" spans="1:2" x14ac:dyDescent="0.45">
      <c r="A94" s="50">
        <v>90</v>
      </c>
      <c r="B94" s="98">
        <f>'Calcul T_bare'!C108</f>
        <v>17.502029858229573</v>
      </c>
    </row>
    <row r="95" spans="1:2" x14ac:dyDescent="0.45">
      <c r="A95" s="50">
        <v>91</v>
      </c>
      <c r="B95" s="98">
        <f>'Calcul T_bare'!C109</f>
        <v>12.943174775982476</v>
      </c>
    </row>
    <row r="96" spans="1:2" x14ac:dyDescent="0.45">
      <c r="A96" s="62">
        <v>92</v>
      </c>
      <c r="B96" s="98">
        <f>'Calcul T_bare'!C110</f>
        <v>12.769917290021658</v>
      </c>
    </row>
    <row r="97" spans="1:2" x14ac:dyDescent="0.45">
      <c r="A97" s="50">
        <v>93</v>
      </c>
      <c r="B97" s="98">
        <f>'Calcul T_bare'!C111</f>
        <v>10.157831830544611</v>
      </c>
    </row>
    <row r="98" spans="1:2" x14ac:dyDescent="0.45">
      <c r="A98" s="50">
        <v>94</v>
      </c>
      <c r="B98" s="98">
        <f>'Calcul T_bare'!C112</f>
        <v>9.0275954014925315</v>
      </c>
    </row>
    <row r="99" spans="1:2" x14ac:dyDescent="0.45">
      <c r="A99" s="62">
        <v>95</v>
      </c>
      <c r="B99" s="98">
        <f>'Calcul T_bare'!C113</f>
        <v>12.872004674203833</v>
      </c>
    </row>
    <row r="100" spans="1:2" x14ac:dyDescent="0.45">
      <c r="A100" s="50">
        <v>96</v>
      </c>
      <c r="B100" s="98">
        <f>'Calcul T_bare'!C114</f>
        <v>12.106187997008172</v>
      </c>
    </row>
    <row r="101" spans="1:2" x14ac:dyDescent="0.45">
      <c r="A101" s="50">
        <v>97</v>
      </c>
      <c r="B101" s="98">
        <f>'Calcul T_bare'!C115</f>
        <v>13.819898411438547</v>
      </c>
    </row>
    <row r="102" spans="1:2" x14ac:dyDescent="0.45">
      <c r="A102" s="62">
        <v>98</v>
      </c>
      <c r="B102" s="98">
        <f>'Calcul T_bare'!C116</f>
        <v>19.068039066869019</v>
      </c>
    </row>
    <row r="103" spans="1:2" x14ac:dyDescent="0.45">
      <c r="A103" s="50">
        <v>99</v>
      </c>
      <c r="B103" s="98">
        <f>'Calcul T_bare'!C117</f>
        <v>14.40613569133488</v>
      </c>
    </row>
    <row r="104" spans="1:2" x14ac:dyDescent="0.45">
      <c r="A104" s="50">
        <v>100</v>
      </c>
      <c r="B104" s="98">
        <f>'Calcul T_bare'!C118</f>
        <v>14.688611271832919</v>
      </c>
    </row>
    <row r="105" spans="1:2" x14ac:dyDescent="0.45">
      <c r="A105" s="62">
        <v>101</v>
      </c>
      <c r="B105" s="98">
        <f>'Calcul T_bare'!C119</f>
        <v>15.794800792424059</v>
      </c>
    </row>
    <row r="106" spans="1:2" x14ac:dyDescent="0.45">
      <c r="A106" s="50">
        <v>102</v>
      </c>
      <c r="B106" s="98">
        <f>'Calcul T_bare'!C120</f>
        <v>18.240022402813327</v>
      </c>
    </row>
    <row r="107" spans="1:2" x14ac:dyDescent="0.45">
      <c r="A107" s="50">
        <v>103</v>
      </c>
      <c r="B107" s="98">
        <f>'Calcul T_bare'!C121</f>
        <v>21.376966249415847</v>
      </c>
    </row>
    <row r="108" spans="1:2" x14ac:dyDescent="0.45">
      <c r="A108" s="62">
        <v>104</v>
      </c>
      <c r="B108" s="98">
        <f>'Calcul T_bare'!C122</f>
        <v>16.205193130823513</v>
      </c>
    </row>
    <row r="109" spans="1:2" x14ac:dyDescent="0.45">
      <c r="A109" s="50">
        <v>105</v>
      </c>
      <c r="B109" s="98">
        <f>'Calcul T_bare'!C123</f>
        <v>15.77840519255829</v>
      </c>
    </row>
    <row r="110" spans="1:2" x14ac:dyDescent="0.45">
      <c r="A110" s="50">
        <v>106</v>
      </c>
      <c r="B110" s="98">
        <f>'Calcul T_bare'!C124</f>
        <v>17.856946399278151</v>
      </c>
    </row>
    <row r="111" spans="1:2" x14ac:dyDescent="0.45">
      <c r="A111" s="62">
        <v>107</v>
      </c>
      <c r="B111" s="98">
        <f>'Calcul T_bare'!C125</f>
        <v>17.609646229361488</v>
      </c>
    </row>
    <row r="112" spans="1:2" x14ac:dyDescent="0.45">
      <c r="A112" s="50">
        <v>108</v>
      </c>
      <c r="B112" s="98">
        <f>'Calcul T_bare'!C126</f>
        <v>16.517663408542301</v>
      </c>
    </row>
    <row r="113" spans="1:2" x14ac:dyDescent="0.45">
      <c r="A113" s="50">
        <v>109</v>
      </c>
      <c r="B113" s="98">
        <f>'Calcul T_bare'!C127</f>
        <v>17.550522218108625</v>
      </c>
    </row>
    <row r="114" spans="1:2" x14ac:dyDescent="0.45">
      <c r="A114" s="62">
        <v>110</v>
      </c>
      <c r="B114" s="98">
        <f>'Calcul T_bare'!C128</f>
        <v>15.623181400469189</v>
      </c>
    </row>
    <row r="115" spans="1:2" x14ac:dyDescent="0.45">
      <c r="A115" s="50">
        <v>111</v>
      </c>
      <c r="B115" s="98">
        <f>'Calcul T_bare'!C129</f>
        <v>12.105777868754734</v>
      </c>
    </row>
    <row r="116" spans="1:2" x14ac:dyDescent="0.45">
      <c r="A116" s="50">
        <v>112</v>
      </c>
      <c r="B116" s="98">
        <f>'Calcul T_bare'!C130</f>
        <v>13.830251071791157</v>
      </c>
    </row>
    <row r="117" spans="1:2" x14ac:dyDescent="0.45">
      <c r="A117" s="62">
        <v>113</v>
      </c>
      <c r="B117" s="98">
        <f>'Calcul T_bare'!C131</f>
        <v>13.949834100704647</v>
      </c>
    </row>
    <row r="118" spans="1:2" x14ac:dyDescent="0.45">
      <c r="A118" s="50">
        <v>114</v>
      </c>
      <c r="B118" s="98">
        <f>'Calcul T_bare'!C132</f>
        <v>15.798912914551806</v>
      </c>
    </row>
    <row r="119" spans="1:2" x14ac:dyDescent="0.45">
      <c r="A119" s="50">
        <v>115</v>
      </c>
      <c r="B119" s="98">
        <f>'Calcul T_bare'!C133</f>
        <v>16.994095034174549</v>
      </c>
    </row>
    <row r="120" spans="1:2" x14ac:dyDescent="0.45">
      <c r="A120" s="62">
        <v>116</v>
      </c>
      <c r="B120" s="98">
        <f>'Calcul T_bare'!C134</f>
        <v>21.431003283875047</v>
      </c>
    </row>
    <row r="121" spans="1:2" x14ac:dyDescent="0.45">
      <c r="A121" s="50">
        <v>117</v>
      </c>
      <c r="B121" s="98">
        <f>'Calcul T_bare'!C135</f>
        <v>19.666805391421192</v>
      </c>
    </row>
    <row r="122" spans="1:2" x14ac:dyDescent="0.45">
      <c r="A122" s="50">
        <v>118</v>
      </c>
      <c r="B122" s="98">
        <f>'Calcul T_bare'!C136</f>
        <v>21.005120718147161</v>
      </c>
    </row>
    <row r="123" spans="1:2" x14ac:dyDescent="0.45">
      <c r="A123" s="62">
        <v>119</v>
      </c>
      <c r="B123" s="98">
        <f>'Calcul T_bare'!C137</f>
        <v>21.560839102952993</v>
      </c>
    </row>
    <row r="124" spans="1:2" x14ac:dyDescent="0.45">
      <c r="A124" s="50">
        <v>120</v>
      </c>
      <c r="B124" s="98">
        <f>'Calcul T_bare'!C138</f>
        <v>24.772900763543255</v>
      </c>
    </row>
    <row r="125" spans="1:2" x14ac:dyDescent="0.45">
      <c r="A125" s="50">
        <v>121</v>
      </c>
      <c r="B125" s="98">
        <f>'Calcul T_bare'!C139</f>
        <v>22.827827483704329</v>
      </c>
    </row>
    <row r="126" spans="1:2" x14ac:dyDescent="0.45">
      <c r="A126" s="62">
        <v>122</v>
      </c>
      <c r="B126" s="98">
        <f>'Calcul T_bare'!C140</f>
        <v>16.789648011582241</v>
      </c>
    </row>
    <row r="127" spans="1:2" x14ac:dyDescent="0.45">
      <c r="A127" s="50">
        <v>123</v>
      </c>
      <c r="B127" s="98">
        <f>'Calcul T_bare'!C141</f>
        <v>17.784079555112559</v>
      </c>
    </row>
    <row r="128" spans="1:2" x14ac:dyDescent="0.45">
      <c r="A128" s="50">
        <v>124</v>
      </c>
      <c r="B128" s="98">
        <f>'Calcul T_bare'!C142</f>
        <v>16.545729276119111</v>
      </c>
    </row>
    <row r="129" spans="1:2" x14ac:dyDescent="0.45">
      <c r="A129" s="62">
        <v>125</v>
      </c>
      <c r="B129" s="98">
        <f>'Calcul T_bare'!C143</f>
        <v>23.13271432316737</v>
      </c>
    </row>
    <row r="130" spans="1:2" x14ac:dyDescent="0.45">
      <c r="A130" s="50">
        <v>126</v>
      </c>
      <c r="B130" s="98">
        <f>'Calcul T_bare'!C144</f>
        <v>23.585114177732041</v>
      </c>
    </row>
    <row r="131" spans="1:2" x14ac:dyDescent="0.45">
      <c r="A131" s="50">
        <v>127</v>
      </c>
      <c r="B131" s="98">
        <f>'Calcul T_bare'!C145</f>
        <v>24.437565720050394</v>
      </c>
    </row>
    <row r="132" spans="1:2" x14ac:dyDescent="0.45">
      <c r="A132" s="62">
        <v>128</v>
      </c>
      <c r="B132" s="98">
        <f>'Calcul T_bare'!C146</f>
        <v>24.026894765927814</v>
      </c>
    </row>
    <row r="133" spans="1:2" x14ac:dyDescent="0.45">
      <c r="A133" s="50">
        <v>129</v>
      </c>
      <c r="B133" s="98">
        <f>'Calcul T_bare'!C147</f>
        <v>24.927462606328454</v>
      </c>
    </row>
    <row r="134" spans="1:2" x14ac:dyDescent="0.45">
      <c r="A134" s="50">
        <v>130</v>
      </c>
      <c r="B134" s="98">
        <f>'Calcul T_bare'!C148</f>
        <v>24.927963373173299</v>
      </c>
    </row>
    <row r="135" spans="1:2" x14ac:dyDescent="0.45">
      <c r="A135" s="62">
        <v>131</v>
      </c>
      <c r="B135" s="98">
        <f>'Calcul T_bare'!C149</f>
        <v>21.220600278197622</v>
      </c>
    </row>
    <row r="136" spans="1:2" x14ac:dyDescent="0.45">
      <c r="A136" s="50">
        <v>132</v>
      </c>
      <c r="B136" s="98">
        <f>'Calcul T_bare'!C150</f>
        <v>18.975007076699466</v>
      </c>
    </row>
    <row r="137" spans="1:2" x14ac:dyDescent="0.45">
      <c r="A137" s="50">
        <v>133</v>
      </c>
      <c r="B137" s="98">
        <f>'Calcul T_bare'!C151</f>
        <v>15.973356871223043</v>
      </c>
    </row>
    <row r="138" spans="1:2" x14ac:dyDescent="0.45">
      <c r="A138" s="62">
        <v>134</v>
      </c>
      <c r="B138" s="98">
        <f>'Calcul T_bare'!C152</f>
        <v>14.899253021682613</v>
      </c>
    </row>
    <row r="139" spans="1:2" x14ac:dyDescent="0.45">
      <c r="A139" s="50">
        <v>135</v>
      </c>
      <c r="B139" s="98">
        <f>'Calcul T_bare'!C153</f>
        <v>13.711513607410625</v>
      </c>
    </row>
    <row r="140" spans="1:2" x14ac:dyDescent="0.45">
      <c r="A140" s="50">
        <v>136</v>
      </c>
      <c r="B140" s="98">
        <f>'Calcul T_bare'!C154</f>
        <v>15.620306660735292</v>
      </c>
    </row>
    <row r="141" spans="1:2" x14ac:dyDescent="0.45">
      <c r="A141" s="62">
        <v>137</v>
      </c>
      <c r="B141" s="98">
        <f>'Calcul T_bare'!C155</f>
        <v>15.75162586876351</v>
      </c>
    </row>
    <row r="142" spans="1:2" x14ac:dyDescent="0.45">
      <c r="A142" s="50">
        <v>138</v>
      </c>
      <c r="B142" s="98">
        <f>'Calcul T_bare'!C156</f>
        <v>19.842020804429453</v>
      </c>
    </row>
    <row r="143" spans="1:2" x14ac:dyDescent="0.45">
      <c r="A143" s="50">
        <v>139</v>
      </c>
      <c r="B143" s="98">
        <f>'Calcul T_bare'!C157</f>
        <v>21.902379462187199</v>
      </c>
    </row>
    <row r="144" spans="1:2" x14ac:dyDescent="0.45">
      <c r="A144" s="62">
        <v>140</v>
      </c>
      <c r="B144" s="98">
        <f>'Calcul T_bare'!C158</f>
        <v>26.395117351586091</v>
      </c>
    </row>
    <row r="145" spans="1:2" x14ac:dyDescent="0.45">
      <c r="A145" s="50">
        <v>141</v>
      </c>
      <c r="B145" s="98">
        <f>'Calcul T_bare'!C159</f>
        <v>23.790390926465985</v>
      </c>
    </row>
    <row r="146" spans="1:2" x14ac:dyDescent="0.45">
      <c r="A146" s="50">
        <v>142</v>
      </c>
      <c r="B146" s="98">
        <f>'Calcul T_bare'!C160</f>
        <v>18.928525305635031</v>
      </c>
    </row>
    <row r="147" spans="1:2" x14ac:dyDescent="0.45">
      <c r="A147" s="62">
        <v>143</v>
      </c>
      <c r="B147" s="98">
        <f>'Calcul T_bare'!C161</f>
        <v>21.122213420760755</v>
      </c>
    </row>
    <row r="148" spans="1:2" x14ac:dyDescent="0.45">
      <c r="A148" s="50">
        <v>144</v>
      </c>
      <c r="B148" s="98">
        <f>'Calcul T_bare'!C162</f>
        <v>26.812092974260842</v>
      </c>
    </row>
    <row r="149" spans="1:2" x14ac:dyDescent="0.45">
      <c r="A149" s="50">
        <v>145</v>
      </c>
      <c r="B149" s="98">
        <f>'Calcul T_bare'!C163</f>
        <v>20.302089952927528</v>
      </c>
    </row>
    <row r="150" spans="1:2" x14ac:dyDescent="0.45">
      <c r="A150" s="62">
        <v>146</v>
      </c>
      <c r="B150" s="98">
        <f>'Calcul T_bare'!C164</f>
        <v>17.815346838231445</v>
      </c>
    </row>
    <row r="151" spans="1:2" x14ac:dyDescent="0.45">
      <c r="A151" s="50">
        <v>147</v>
      </c>
      <c r="B151" s="98">
        <f>'Calcul T_bare'!C165</f>
        <v>19.346343363127097</v>
      </c>
    </row>
    <row r="152" spans="1:2" x14ac:dyDescent="0.45">
      <c r="A152" s="50">
        <v>148</v>
      </c>
      <c r="B152" s="98">
        <f>'Calcul T_bare'!C166</f>
        <v>20.563301549606614</v>
      </c>
    </row>
    <row r="153" spans="1:2" x14ac:dyDescent="0.45">
      <c r="A153" s="62">
        <v>149</v>
      </c>
      <c r="B153" s="98">
        <f>'Calcul T_bare'!C167</f>
        <v>21.864456073634834</v>
      </c>
    </row>
    <row r="154" spans="1:2" x14ac:dyDescent="0.45">
      <c r="A154" s="50">
        <v>150</v>
      </c>
      <c r="B154" s="98">
        <f>'Calcul T_bare'!C168</f>
        <v>22.701701680619838</v>
      </c>
    </row>
    <row r="155" spans="1:2" x14ac:dyDescent="0.45">
      <c r="A155" s="50">
        <v>151</v>
      </c>
      <c r="B155" s="98">
        <f>'Calcul T_bare'!C169</f>
        <v>25.567591114609829</v>
      </c>
    </row>
    <row r="156" spans="1:2" x14ac:dyDescent="0.45">
      <c r="A156" s="62">
        <v>152</v>
      </c>
      <c r="B156" s="98">
        <f>'Calcul T_bare'!C170</f>
        <v>27.435753154085646</v>
      </c>
    </row>
    <row r="157" spans="1:2" x14ac:dyDescent="0.45">
      <c r="A157" s="50">
        <v>153</v>
      </c>
      <c r="B157" s="98">
        <f>'Calcul T_bare'!C171</f>
        <v>23.21245873653595</v>
      </c>
    </row>
    <row r="158" spans="1:2" x14ac:dyDescent="0.45">
      <c r="A158" s="50">
        <v>154</v>
      </c>
      <c r="B158" s="98">
        <f>'Calcul T_bare'!C172</f>
        <v>25.647602424162258</v>
      </c>
    </row>
    <row r="159" spans="1:2" x14ac:dyDescent="0.45">
      <c r="A159" s="62">
        <v>155</v>
      </c>
      <c r="B159" s="98">
        <f>'Calcul T_bare'!C173</f>
        <v>28.468322551007965</v>
      </c>
    </row>
    <row r="160" spans="1:2" x14ac:dyDescent="0.45">
      <c r="A160" s="50">
        <v>156</v>
      </c>
      <c r="B160" s="98">
        <f>'Calcul T_bare'!C174</f>
        <v>30.681465932769623</v>
      </c>
    </row>
    <row r="161" spans="1:2" x14ac:dyDescent="0.45">
      <c r="A161" s="50">
        <v>157</v>
      </c>
      <c r="B161" s="98">
        <f>'Calcul T_bare'!C175</f>
        <v>29.44676375853448</v>
      </c>
    </row>
    <row r="162" spans="1:2" x14ac:dyDescent="0.45">
      <c r="A162" s="62">
        <v>158</v>
      </c>
      <c r="B162" s="98">
        <f>'Calcul T_bare'!C176</f>
        <v>32.137051329937044</v>
      </c>
    </row>
    <row r="163" spans="1:2" x14ac:dyDescent="0.45">
      <c r="A163" s="50">
        <v>159</v>
      </c>
      <c r="B163" s="98">
        <f>'Calcul T_bare'!C177</f>
        <v>25.099934395029969</v>
      </c>
    </row>
    <row r="164" spans="1:2" x14ac:dyDescent="0.45">
      <c r="A164" s="50">
        <v>160</v>
      </c>
      <c r="B164" s="98">
        <f>'Calcul T_bare'!C178</f>
        <v>24.627081616630175</v>
      </c>
    </row>
    <row r="165" spans="1:2" x14ac:dyDescent="0.45">
      <c r="A165" s="62">
        <v>161</v>
      </c>
      <c r="B165" s="98">
        <f>'Calcul T_bare'!C179</f>
        <v>26.030934226060708</v>
      </c>
    </row>
    <row r="166" spans="1:2" x14ac:dyDescent="0.45">
      <c r="A166" s="50">
        <v>162</v>
      </c>
      <c r="B166" s="98">
        <f>'Calcul T_bare'!C180</f>
        <v>22.844316020942287</v>
      </c>
    </row>
    <row r="167" spans="1:2" x14ac:dyDescent="0.45">
      <c r="A167" s="50">
        <v>163</v>
      </c>
      <c r="B167" s="98">
        <f>'Calcul T_bare'!C181</f>
        <v>19.595282493964191</v>
      </c>
    </row>
    <row r="168" spans="1:2" x14ac:dyDescent="0.45">
      <c r="A168" s="62">
        <v>164</v>
      </c>
      <c r="B168" s="98">
        <f>'Calcul T_bare'!C182</f>
        <v>19.084006152273126</v>
      </c>
    </row>
    <row r="169" spans="1:2" x14ac:dyDescent="0.45">
      <c r="A169" s="50">
        <v>165</v>
      </c>
      <c r="B169" s="98">
        <f>'Calcul T_bare'!C183</f>
        <v>21.527237667778678</v>
      </c>
    </row>
    <row r="170" spans="1:2" x14ac:dyDescent="0.45">
      <c r="A170" s="50">
        <v>166</v>
      </c>
      <c r="B170" s="98">
        <f>'Calcul T_bare'!C184</f>
        <v>21.045383199870138</v>
      </c>
    </row>
    <row r="171" spans="1:2" x14ac:dyDescent="0.45">
      <c r="A171" s="62">
        <v>167</v>
      </c>
      <c r="B171" s="98">
        <f>'Calcul T_bare'!C185</f>
        <v>20.781801688831393</v>
      </c>
    </row>
    <row r="172" spans="1:2" x14ac:dyDescent="0.45">
      <c r="A172" s="50">
        <v>168</v>
      </c>
      <c r="B172" s="98">
        <f>'Calcul T_bare'!C186</f>
        <v>22.570070217693885</v>
      </c>
    </row>
    <row r="173" spans="1:2" x14ac:dyDescent="0.45">
      <c r="A173" s="50">
        <v>169</v>
      </c>
      <c r="B173" s="98">
        <f>'Calcul T_bare'!C187</f>
        <v>22.08081348460739</v>
      </c>
    </row>
    <row r="174" spans="1:2" x14ac:dyDescent="0.45">
      <c r="A174" s="62">
        <v>170</v>
      </c>
      <c r="B174" s="98">
        <f>'Calcul T_bare'!C188</f>
        <v>20.073229480641842</v>
      </c>
    </row>
    <row r="175" spans="1:2" x14ac:dyDescent="0.45">
      <c r="A175" s="50">
        <v>171</v>
      </c>
      <c r="B175" s="98">
        <f>'Calcul T_bare'!C189</f>
        <v>22.474696176662338</v>
      </c>
    </row>
    <row r="176" spans="1:2" x14ac:dyDescent="0.45">
      <c r="A176" s="50">
        <v>172</v>
      </c>
      <c r="B176" s="98">
        <f>'Calcul T_bare'!C190</f>
        <v>21.948005060746052</v>
      </c>
    </row>
    <row r="177" spans="1:2" x14ac:dyDescent="0.45">
      <c r="A177" s="62">
        <v>173</v>
      </c>
      <c r="B177" s="98">
        <f>'Calcul T_bare'!C191</f>
        <v>30.27811301204051</v>
      </c>
    </row>
    <row r="178" spans="1:2" x14ac:dyDescent="0.45">
      <c r="A178" s="50">
        <v>174</v>
      </c>
      <c r="B178" s="98">
        <f>'Calcul T_bare'!C192</f>
        <v>16.799164856728115</v>
      </c>
    </row>
    <row r="179" spans="1:2" x14ac:dyDescent="0.45">
      <c r="A179" s="50">
        <v>175</v>
      </c>
      <c r="B179" s="98">
        <f>'Calcul T_bare'!C193</f>
        <v>17.577554074202848</v>
      </c>
    </row>
    <row r="180" spans="1:2" x14ac:dyDescent="0.45">
      <c r="A180" s="62">
        <v>176</v>
      </c>
      <c r="B180" s="98">
        <f>'Calcul T_bare'!C194</f>
        <v>19.426119775255561</v>
      </c>
    </row>
    <row r="181" spans="1:2" x14ac:dyDescent="0.45">
      <c r="A181" s="50">
        <v>177</v>
      </c>
      <c r="B181" s="98">
        <f>'Calcul T_bare'!C195</f>
        <v>24.206663689804941</v>
      </c>
    </row>
    <row r="182" spans="1:2" x14ac:dyDescent="0.45">
      <c r="A182" s="50">
        <v>178</v>
      </c>
      <c r="B182" s="98">
        <f>'Calcul T_bare'!C196</f>
        <v>27.790665463180055</v>
      </c>
    </row>
    <row r="183" spans="1:2" x14ac:dyDescent="0.45">
      <c r="A183" s="62">
        <v>179</v>
      </c>
      <c r="B183" s="98">
        <f>'Calcul T_bare'!C197</f>
        <v>19.931212486202096</v>
      </c>
    </row>
    <row r="184" spans="1:2" x14ac:dyDescent="0.45">
      <c r="A184" s="50">
        <v>180</v>
      </c>
      <c r="B184" s="98">
        <f>'Calcul T_bare'!C198</f>
        <v>18.996201298176359</v>
      </c>
    </row>
    <row r="185" spans="1:2" x14ac:dyDescent="0.45">
      <c r="A185" s="50">
        <v>181</v>
      </c>
      <c r="B185" s="98">
        <f>'Calcul T_bare'!C199</f>
        <v>17.987193063589785</v>
      </c>
    </row>
    <row r="186" spans="1:2" x14ac:dyDescent="0.45">
      <c r="A186" s="62">
        <v>182</v>
      </c>
      <c r="B186" s="98">
        <f>'Calcul T_bare'!C200</f>
        <v>21.152389596619702</v>
      </c>
    </row>
    <row r="187" spans="1:2" x14ac:dyDescent="0.45">
      <c r="A187" s="50">
        <v>183</v>
      </c>
      <c r="B187" s="98">
        <f>'Calcul T_bare'!C201</f>
        <v>27.072550043822048</v>
      </c>
    </row>
    <row r="188" spans="1:2" x14ac:dyDescent="0.45">
      <c r="A188" s="50">
        <v>184</v>
      </c>
      <c r="B188" s="98">
        <f>'Calcul T_bare'!C202</f>
        <v>20.0187174007959</v>
      </c>
    </row>
    <row r="189" spans="1:2" x14ac:dyDescent="0.45">
      <c r="A189" s="62">
        <v>185</v>
      </c>
      <c r="B189" s="98">
        <f>'Calcul T_bare'!C203</f>
        <v>23.030404308304735</v>
      </c>
    </row>
    <row r="190" spans="1:2" x14ac:dyDescent="0.45">
      <c r="A190" s="50">
        <v>186</v>
      </c>
      <c r="B190" s="98">
        <f>'Calcul T_bare'!C204</f>
        <v>24.235133886634895</v>
      </c>
    </row>
    <row r="191" spans="1:2" x14ac:dyDescent="0.45">
      <c r="A191" s="50">
        <v>187</v>
      </c>
      <c r="B191" s="98">
        <f>'Calcul T_bare'!C205</f>
        <v>21.001997200221535</v>
      </c>
    </row>
    <row r="192" spans="1:2" x14ac:dyDescent="0.45">
      <c r="A192" s="62">
        <v>188</v>
      </c>
      <c r="B192" s="98">
        <f>'Calcul T_bare'!C206</f>
        <v>23.442952610906332</v>
      </c>
    </row>
    <row r="193" spans="1:2" x14ac:dyDescent="0.45">
      <c r="A193" s="50">
        <v>189</v>
      </c>
      <c r="B193" s="98">
        <f>'Calcul T_bare'!C207</f>
        <v>18.913224337460651</v>
      </c>
    </row>
    <row r="194" spans="1:2" x14ac:dyDescent="0.45">
      <c r="A194" s="50">
        <v>190</v>
      </c>
      <c r="B194" s="98">
        <f>'Calcul T_bare'!C208</f>
        <v>18.582094154050129</v>
      </c>
    </row>
    <row r="195" spans="1:2" x14ac:dyDescent="0.45">
      <c r="A195" s="62">
        <v>191</v>
      </c>
      <c r="B195" s="98">
        <f>'Calcul T_bare'!C209</f>
        <v>20.590753042834038</v>
      </c>
    </row>
    <row r="196" spans="1:2" x14ac:dyDescent="0.45">
      <c r="A196" s="50">
        <v>192</v>
      </c>
      <c r="B196" s="98">
        <f>'Calcul T_bare'!C210</f>
        <v>27.217614709311633</v>
      </c>
    </row>
    <row r="197" spans="1:2" x14ac:dyDescent="0.45">
      <c r="A197" s="50">
        <v>193</v>
      </c>
      <c r="B197" s="98">
        <f>'Calcul T_bare'!C211</f>
        <v>30.38577126501751</v>
      </c>
    </row>
    <row r="198" spans="1:2" x14ac:dyDescent="0.45">
      <c r="A198" s="62">
        <v>194</v>
      </c>
      <c r="B198" s="98">
        <f>'Calcul T_bare'!C212</f>
        <v>23.517695470242924</v>
      </c>
    </row>
    <row r="199" spans="1:2" x14ac:dyDescent="0.45">
      <c r="A199" s="50">
        <v>195</v>
      </c>
      <c r="B199" s="98">
        <f>'Calcul T_bare'!C213</f>
        <v>19.107740746758211</v>
      </c>
    </row>
    <row r="200" spans="1:2" x14ac:dyDescent="0.45">
      <c r="A200" s="50">
        <v>196</v>
      </c>
      <c r="B200" s="98">
        <f>'Calcul T_bare'!C214</f>
        <v>22.144950705207261</v>
      </c>
    </row>
    <row r="201" spans="1:2" x14ac:dyDescent="0.45">
      <c r="A201" s="62">
        <v>197</v>
      </c>
      <c r="B201" s="98">
        <f>'Calcul T_bare'!C215</f>
        <v>24.003232680804405</v>
      </c>
    </row>
    <row r="202" spans="1:2" x14ac:dyDescent="0.45">
      <c r="A202" s="50">
        <v>198</v>
      </c>
      <c r="B202" s="98">
        <f>'Calcul T_bare'!C216</f>
        <v>22.581559803327607</v>
      </c>
    </row>
    <row r="203" spans="1:2" x14ac:dyDescent="0.45">
      <c r="A203" s="50">
        <v>199</v>
      </c>
      <c r="B203" s="98">
        <f>'Calcul T_bare'!C217</f>
        <v>21.196880328592982</v>
      </c>
    </row>
    <row r="204" spans="1:2" x14ac:dyDescent="0.45">
      <c r="A204" s="62">
        <v>200</v>
      </c>
      <c r="B204" s="98">
        <f>'Calcul T_bare'!C218</f>
        <v>26.578447248075115</v>
      </c>
    </row>
    <row r="205" spans="1:2" x14ac:dyDescent="0.45">
      <c r="A205" s="50">
        <v>201</v>
      </c>
      <c r="B205" s="98">
        <f>'Calcul T_bare'!C219</f>
        <v>23.194848774432725</v>
      </c>
    </row>
    <row r="206" spans="1:2" x14ac:dyDescent="0.45">
      <c r="A206" s="50">
        <v>202</v>
      </c>
      <c r="B206" s="98">
        <f>'Calcul T_bare'!C220</f>
        <v>25.432982136149164</v>
      </c>
    </row>
    <row r="207" spans="1:2" x14ac:dyDescent="0.45">
      <c r="A207" s="62">
        <v>203</v>
      </c>
      <c r="B207" s="98">
        <f>'Calcul T_bare'!C221</f>
        <v>32.530488999317242</v>
      </c>
    </row>
    <row r="208" spans="1:2" x14ac:dyDescent="0.45">
      <c r="A208" s="50">
        <v>204</v>
      </c>
      <c r="B208" s="98">
        <f>'Calcul T_bare'!C222</f>
        <v>30.086198487795713</v>
      </c>
    </row>
    <row r="209" spans="1:2" x14ac:dyDescent="0.45">
      <c r="A209" s="50">
        <v>205</v>
      </c>
      <c r="B209" s="98">
        <f>'Calcul T_bare'!C223</f>
        <v>22.95356612740694</v>
      </c>
    </row>
    <row r="210" spans="1:2" x14ac:dyDescent="0.45">
      <c r="A210" s="62">
        <v>206</v>
      </c>
      <c r="B210" s="98">
        <f>'Calcul T_bare'!C224</f>
        <v>28.484848811529055</v>
      </c>
    </row>
    <row r="211" spans="1:2" x14ac:dyDescent="0.45">
      <c r="A211" s="50">
        <v>207</v>
      </c>
      <c r="B211" s="98">
        <f>'Calcul T_bare'!C225</f>
        <v>31.564521463496654</v>
      </c>
    </row>
    <row r="212" spans="1:2" x14ac:dyDescent="0.45">
      <c r="A212" s="50">
        <v>208</v>
      </c>
      <c r="B212" s="98">
        <f>'Calcul T_bare'!C226</f>
        <v>22.102456937317868</v>
      </c>
    </row>
    <row r="213" spans="1:2" x14ac:dyDescent="0.45">
      <c r="A213" s="62">
        <v>209</v>
      </c>
      <c r="B213" s="98">
        <f>'Calcul T_bare'!C227</f>
        <v>21.389091590201165</v>
      </c>
    </row>
    <row r="214" spans="1:2" x14ac:dyDescent="0.45">
      <c r="A214" s="50">
        <v>210</v>
      </c>
      <c r="B214" s="98">
        <f>'Calcul T_bare'!C228</f>
        <v>23.559482467488415</v>
      </c>
    </row>
    <row r="215" spans="1:2" x14ac:dyDescent="0.45">
      <c r="A215" s="50">
        <v>211</v>
      </c>
      <c r="B215" s="98">
        <f>'Calcul T_bare'!C229</f>
        <v>28.470084174431175</v>
      </c>
    </row>
    <row r="216" spans="1:2" x14ac:dyDescent="0.45">
      <c r="A216" s="62">
        <v>212</v>
      </c>
      <c r="B216" s="98">
        <f>'Calcul T_bare'!C230</f>
        <v>19.73252207970916</v>
      </c>
    </row>
    <row r="217" spans="1:2" x14ac:dyDescent="0.45">
      <c r="A217" s="50">
        <v>213</v>
      </c>
      <c r="B217" s="98">
        <f>'Calcul T_bare'!C231</f>
        <v>19.694519247164809</v>
      </c>
    </row>
    <row r="218" spans="1:2" x14ac:dyDescent="0.45">
      <c r="A218" s="50">
        <v>214</v>
      </c>
      <c r="B218" s="98">
        <f>'Calcul T_bare'!C232</f>
        <v>21.547733595947296</v>
      </c>
    </row>
    <row r="219" spans="1:2" x14ac:dyDescent="0.45">
      <c r="A219" s="62">
        <v>215</v>
      </c>
      <c r="B219" s="98">
        <f>'Calcul T_bare'!C233</f>
        <v>19.355397391662034</v>
      </c>
    </row>
    <row r="220" spans="1:2" x14ac:dyDescent="0.45">
      <c r="A220" s="50">
        <v>216</v>
      </c>
      <c r="B220" s="98">
        <f>'Calcul T_bare'!C234</f>
        <v>19.346112110941448</v>
      </c>
    </row>
    <row r="221" spans="1:2" x14ac:dyDescent="0.45">
      <c r="A221" s="50">
        <v>217</v>
      </c>
      <c r="B221" s="98">
        <f>'Calcul T_bare'!C235</f>
        <v>19.105064238559027</v>
      </c>
    </row>
    <row r="222" spans="1:2" x14ac:dyDescent="0.45">
      <c r="A222" s="62">
        <v>218</v>
      </c>
      <c r="B222" s="98">
        <f>'Calcul T_bare'!C236</f>
        <v>22.468144598187596</v>
      </c>
    </row>
    <row r="223" spans="1:2" x14ac:dyDescent="0.45">
      <c r="A223" s="50">
        <v>219</v>
      </c>
      <c r="B223" s="98">
        <f>'Calcul T_bare'!C237</f>
        <v>28.006715993263029</v>
      </c>
    </row>
    <row r="224" spans="1:2" x14ac:dyDescent="0.45">
      <c r="A224" s="50">
        <v>220</v>
      </c>
      <c r="B224" s="98">
        <f>'Calcul T_bare'!C238</f>
        <v>19.165589019944456</v>
      </c>
    </row>
    <row r="225" spans="1:2" x14ac:dyDescent="0.45">
      <c r="A225" s="62">
        <v>221</v>
      </c>
      <c r="B225" s="98">
        <f>'Calcul T_bare'!C239</f>
        <v>17.301569591980932</v>
      </c>
    </row>
    <row r="226" spans="1:2" x14ac:dyDescent="0.45">
      <c r="A226" s="50">
        <v>222</v>
      </c>
      <c r="B226" s="98">
        <f>'Calcul T_bare'!C240</f>
        <v>16.039481295915305</v>
      </c>
    </row>
    <row r="227" spans="1:2" x14ac:dyDescent="0.45">
      <c r="A227" s="50">
        <v>223</v>
      </c>
      <c r="B227" s="98">
        <f>'Calcul T_bare'!C241</f>
        <v>16.276555500264479</v>
      </c>
    </row>
    <row r="228" spans="1:2" x14ac:dyDescent="0.45">
      <c r="A228" s="62">
        <v>224</v>
      </c>
      <c r="B228" s="98">
        <f>'Calcul T_bare'!C242</f>
        <v>16.10830322019547</v>
      </c>
    </row>
    <row r="229" spans="1:2" x14ac:dyDescent="0.45">
      <c r="A229" s="50">
        <v>225</v>
      </c>
      <c r="B229" s="98">
        <f>'Calcul T_bare'!C243</f>
        <v>19.314489365198586</v>
      </c>
    </row>
    <row r="230" spans="1:2" x14ac:dyDescent="0.45">
      <c r="A230" s="50">
        <v>226</v>
      </c>
      <c r="B230" s="98">
        <f>'Calcul T_bare'!C244</f>
        <v>24.200613756018498</v>
      </c>
    </row>
    <row r="231" spans="1:2" x14ac:dyDescent="0.45">
      <c r="A231" s="62">
        <v>227</v>
      </c>
      <c r="B231" s="98">
        <f>'Calcul T_bare'!C245</f>
        <v>27.425314822511137</v>
      </c>
    </row>
    <row r="232" spans="1:2" x14ac:dyDescent="0.45">
      <c r="A232" s="50">
        <v>228</v>
      </c>
      <c r="B232" s="98">
        <f>'Calcul T_bare'!C246</f>
        <v>23.482020741124934</v>
      </c>
    </row>
    <row r="233" spans="1:2" x14ac:dyDescent="0.45">
      <c r="A233" s="50">
        <v>229</v>
      </c>
      <c r="B233" s="98">
        <f>'Calcul T_bare'!C247</f>
        <v>20.869012343239973</v>
      </c>
    </row>
    <row r="234" spans="1:2" x14ac:dyDescent="0.45">
      <c r="A234" s="62">
        <v>230</v>
      </c>
      <c r="B234" s="98">
        <f>'Calcul T_bare'!C248</f>
        <v>17.79869791850232</v>
      </c>
    </row>
    <row r="235" spans="1:2" x14ac:dyDescent="0.45">
      <c r="A235" s="50">
        <v>231</v>
      </c>
      <c r="B235" s="98">
        <f>'Calcul T_bare'!C249</f>
        <v>17.940946404401696</v>
      </c>
    </row>
    <row r="236" spans="1:2" x14ac:dyDescent="0.45">
      <c r="A236" s="50">
        <v>232</v>
      </c>
      <c r="B236" s="98">
        <f>'Calcul T_bare'!C250</f>
        <v>18.003322458492526</v>
      </c>
    </row>
    <row r="237" spans="1:2" x14ac:dyDescent="0.45">
      <c r="A237" s="62">
        <v>233</v>
      </c>
      <c r="B237" s="98">
        <f>'Calcul T_bare'!C251</f>
        <v>16.533362225924172</v>
      </c>
    </row>
    <row r="238" spans="1:2" x14ac:dyDescent="0.45">
      <c r="A238" s="50">
        <v>234</v>
      </c>
      <c r="B238" s="98">
        <f>'Calcul T_bare'!C252</f>
        <v>13.095817271027855</v>
      </c>
    </row>
    <row r="239" spans="1:2" x14ac:dyDescent="0.45">
      <c r="A239" s="50">
        <v>235</v>
      </c>
      <c r="B239" s="98">
        <f>'Calcul T_bare'!C253</f>
        <v>12.857766637914398</v>
      </c>
    </row>
    <row r="240" spans="1:2" x14ac:dyDescent="0.45">
      <c r="A240" s="62">
        <v>236</v>
      </c>
      <c r="B240" s="98">
        <f>'Calcul T_bare'!C254</f>
        <v>14.365881894175356</v>
      </c>
    </row>
    <row r="241" spans="1:2" x14ac:dyDescent="0.45">
      <c r="A241" s="50">
        <v>237</v>
      </c>
      <c r="B241" s="98">
        <f>'Calcul T_bare'!C255</f>
        <v>16.875338092258275</v>
      </c>
    </row>
    <row r="242" spans="1:2" x14ac:dyDescent="0.45">
      <c r="A242" s="50">
        <v>238</v>
      </c>
      <c r="B242" s="98">
        <f>'Calcul T_bare'!C256</f>
        <v>15.827256006710025</v>
      </c>
    </row>
    <row r="243" spans="1:2" x14ac:dyDescent="0.45">
      <c r="A243" s="62">
        <v>239</v>
      </c>
      <c r="B243" s="98">
        <f>'Calcul T_bare'!C257</f>
        <v>16.020835465682431</v>
      </c>
    </row>
    <row r="244" spans="1:2" x14ac:dyDescent="0.45">
      <c r="A244" s="50">
        <v>240</v>
      </c>
      <c r="B244" s="98">
        <f>'Calcul T_bare'!C258</f>
        <v>15.689555881549788</v>
      </c>
    </row>
    <row r="245" spans="1:2" x14ac:dyDescent="0.45">
      <c r="A245" s="50">
        <v>241</v>
      </c>
      <c r="B245" s="98">
        <f>'Calcul T_bare'!C259</f>
        <v>18.221335563548465</v>
      </c>
    </row>
    <row r="246" spans="1:2" x14ac:dyDescent="0.45">
      <c r="A246" s="62">
        <v>242</v>
      </c>
      <c r="B246" s="98">
        <f>'Calcul T_bare'!C260</f>
        <v>19.069623496196542</v>
      </c>
    </row>
    <row r="247" spans="1:2" x14ac:dyDescent="0.45">
      <c r="A247" s="50">
        <v>243</v>
      </c>
      <c r="B247" s="98">
        <f>'Calcul T_bare'!C261</f>
        <v>16.111785467740486</v>
      </c>
    </row>
    <row r="248" spans="1:2" x14ac:dyDescent="0.45">
      <c r="A248" s="50">
        <v>244</v>
      </c>
      <c r="B248" s="98">
        <f>'Calcul T_bare'!C262</f>
        <v>15.826549989229532</v>
      </c>
    </row>
    <row r="249" spans="1:2" x14ac:dyDescent="0.45">
      <c r="A249" s="62">
        <v>245</v>
      </c>
      <c r="B249" s="98">
        <f>'Calcul T_bare'!C263</f>
        <v>16.156817796262168</v>
      </c>
    </row>
    <row r="250" spans="1:2" x14ac:dyDescent="0.45">
      <c r="A250" s="50">
        <v>246</v>
      </c>
      <c r="B250" s="98">
        <f>'Calcul T_bare'!C264</f>
        <v>16.93465796558543</v>
      </c>
    </row>
    <row r="251" spans="1:2" x14ac:dyDescent="0.45">
      <c r="A251" s="50">
        <v>247</v>
      </c>
      <c r="B251" s="98">
        <f>'Calcul T_bare'!C265</f>
        <v>17.196925783661261</v>
      </c>
    </row>
    <row r="252" spans="1:2" x14ac:dyDescent="0.45">
      <c r="A252" s="62">
        <v>248</v>
      </c>
      <c r="B252" s="98">
        <f>'Calcul T_bare'!C266</f>
        <v>15.425609464643266</v>
      </c>
    </row>
    <row r="253" spans="1:2" x14ac:dyDescent="0.45">
      <c r="A253" s="50">
        <v>249</v>
      </c>
      <c r="B253" s="98">
        <f>'Calcul T_bare'!C267</f>
        <v>16.205890967242784</v>
      </c>
    </row>
    <row r="254" spans="1:2" x14ac:dyDescent="0.45">
      <c r="A254" s="50">
        <v>250</v>
      </c>
      <c r="B254" s="98">
        <f>'Calcul T_bare'!C268</f>
        <v>15.127446337456082</v>
      </c>
    </row>
    <row r="255" spans="1:2" x14ac:dyDescent="0.45">
      <c r="A255" s="62">
        <v>251</v>
      </c>
      <c r="B255" s="98">
        <f>'Calcul T_bare'!C269</f>
        <v>13.786170109103075</v>
      </c>
    </row>
    <row r="256" spans="1:2" x14ac:dyDescent="0.45">
      <c r="A256" s="50">
        <v>252</v>
      </c>
      <c r="B256" s="98">
        <f>'Calcul T_bare'!C270</f>
        <v>11.07232220118526</v>
      </c>
    </row>
    <row r="257" spans="1:2" x14ac:dyDescent="0.45">
      <c r="A257" s="50">
        <v>253</v>
      </c>
      <c r="B257" s="98">
        <f>'Calcul T_bare'!C271</f>
        <v>15.149481799620775</v>
      </c>
    </row>
    <row r="258" spans="1:2" x14ac:dyDescent="0.45">
      <c r="A258" s="62">
        <v>254</v>
      </c>
      <c r="B258" s="98">
        <f>'Calcul T_bare'!C272</f>
        <v>16.553662112492642</v>
      </c>
    </row>
    <row r="259" spans="1:2" x14ac:dyDescent="0.45">
      <c r="A259" s="50">
        <v>255</v>
      </c>
      <c r="B259" s="98">
        <f>'Calcul T_bare'!C273</f>
        <v>18.722722011140942</v>
      </c>
    </row>
    <row r="260" spans="1:2" x14ac:dyDescent="0.45">
      <c r="A260" s="50">
        <v>256</v>
      </c>
      <c r="B260" s="98">
        <f>'Calcul T_bare'!C274</f>
        <v>17.981876475387864</v>
      </c>
    </row>
    <row r="261" spans="1:2" x14ac:dyDescent="0.45">
      <c r="A261" s="62">
        <v>257</v>
      </c>
      <c r="B261" s="98">
        <f>'Calcul T_bare'!C275</f>
        <v>16.29407602599683</v>
      </c>
    </row>
    <row r="262" spans="1:2" x14ac:dyDescent="0.45">
      <c r="A262" s="50">
        <v>258</v>
      </c>
      <c r="B262" s="98">
        <f>'Calcul T_bare'!C276</f>
        <v>15.333339418726798</v>
      </c>
    </row>
    <row r="263" spans="1:2" x14ac:dyDescent="0.45">
      <c r="A263" s="50">
        <v>259</v>
      </c>
      <c r="B263" s="98">
        <f>'Calcul T_bare'!C277</f>
        <v>15.086443809265283</v>
      </c>
    </row>
    <row r="264" spans="1:2" x14ac:dyDescent="0.45">
      <c r="A264" s="62">
        <v>260</v>
      </c>
      <c r="B264" s="98">
        <f>'Calcul T_bare'!C278</f>
        <v>13.317376341896784</v>
      </c>
    </row>
    <row r="265" spans="1:2" x14ac:dyDescent="0.45">
      <c r="A265" s="50">
        <v>261</v>
      </c>
      <c r="B265" s="98">
        <f>'Calcul T_bare'!C279</f>
        <v>12.714503216931174</v>
      </c>
    </row>
    <row r="266" spans="1:2" x14ac:dyDescent="0.45">
      <c r="A266" s="50">
        <v>262</v>
      </c>
      <c r="B266" s="98">
        <f>'Calcul T_bare'!C280</f>
        <v>9.9680029107476855</v>
      </c>
    </row>
    <row r="267" spans="1:2" x14ac:dyDescent="0.45">
      <c r="A267" s="62">
        <v>263</v>
      </c>
      <c r="B267" s="98">
        <f>'Calcul T_bare'!C281</f>
        <v>9.5088205805364225</v>
      </c>
    </row>
    <row r="268" spans="1:2" x14ac:dyDescent="0.45">
      <c r="A268" s="50">
        <v>264</v>
      </c>
      <c r="B268" s="98">
        <f>'Calcul T_bare'!C282</f>
        <v>4.782640772817131</v>
      </c>
    </row>
    <row r="269" spans="1:2" x14ac:dyDescent="0.45">
      <c r="A269" s="50">
        <v>265</v>
      </c>
      <c r="B269" s="98">
        <f>'Calcul T_bare'!C283</f>
        <v>6.4897555077029354</v>
      </c>
    </row>
    <row r="270" spans="1:2" x14ac:dyDescent="0.45">
      <c r="A270" s="62">
        <v>266</v>
      </c>
      <c r="B270" s="98">
        <f>'Calcul T_bare'!C284</f>
        <v>8.1900486430444914</v>
      </c>
    </row>
    <row r="271" spans="1:2" x14ac:dyDescent="0.45">
      <c r="A271" s="50">
        <v>267</v>
      </c>
      <c r="B271" s="98">
        <f>'Calcul T_bare'!C285</f>
        <v>6.8728737098515431</v>
      </c>
    </row>
    <row r="272" spans="1:2" x14ac:dyDescent="0.45">
      <c r="A272" s="50">
        <v>268</v>
      </c>
      <c r="B272" s="98">
        <f>'Calcul T_bare'!C286</f>
        <v>5.5397398594799512</v>
      </c>
    </row>
    <row r="273" spans="1:2" x14ac:dyDescent="0.45">
      <c r="A273" s="62">
        <v>269</v>
      </c>
      <c r="B273" s="98">
        <f>'Calcul T_bare'!C287</f>
        <v>10.390299442006599</v>
      </c>
    </row>
    <row r="274" spans="1:2" x14ac:dyDescent="0.45">
      <c r="A274" s="50">
        <v>270</v>
      </c>
      <c r="B274" s="98">
        <f>'Calcul T_bare'!C288</f>
        <v>9.7779521128573492</v>
      </c>
    </row>
    <row r="275" spans="1:2" x14ac:dyDescent="0.45">
      <c r="A275" s="50">
        <v>271</v>
      </c>
      <c r="B275" s="98">
        <f>'Calcul T_bare'!C289</f>
        <v>8.7376015642477416</v>
      </c>
    </row>
    <row r="276" spans="1:2" x14ac:dyDescent="0.45">
      <c r="A276" s="62">
        <v>272</v>
      </c>
      <c r="B276" s="98">
        <f>'Calcul T_bare'!C290</f>
        <v>10.386203565941424</v>
      </c>
    </row>
    <row r="277" spans="1:2" x14ac:dyDescent="0.45">
      <c r="A277" s="50">
        <v>273</v>
      </c>
      <c r="B277" s="98">
        <f>'Calcul T_bare'!C291</f>
        <v>14.635871024245477</v>
      </c>
    </row>
    <row r="278" spans="1:2" x14ac:dyDescent="0.45">
      <c r="A278" s="50">
        <v>274</v>
      </c>
      <c r="B278" s="98">
        <f>'Calcul T_bare'!C292</f>
        <v>11.861726771454794</v>
      </c>
    </row>
    <row r="279" spans="1:2" x14ac:dyDescent="0.45">
      <c r="A279" s="62">
        <v>275</v>
      </c>
      <c r="B279" s="98">
        <f>'Calcul T_bare'!C293</f>
        <v>8.765990957486606</v>
      </c>
    </row>
    <row r="280" spans="1:2" x14ac:dyDescent="0.45">
      <c r="A280" s="50">
        <v>276</v>
      </c>
      <c r="B280" s="98">
        <f>'Calcul T_bare'!C294</f>
        <v>10.651807639873274</v>
      </c>
    </row>
    <row r="281" spans="1:2" x14ac:dyDescent="0.45">
      <c r="A281" s="50">
        <v>277</v>
      </c>
      <c r="B281" s="98">
        <f>'Calcul T_bare'!C295</f>
        <v>10.196603822847576</v>
      </c>
    </row>
    <row r="282" spans="1:2" x14ac:dyDescent="0.45">
      <c r="A282" s="62">
        <v>278</v>
      </c>
      <c r="B282" s="98">
        <f>'Calcul T_bare'!C296</f>
        <v>10.804560552855879</v>
      </c>
    </row>
    <row r="283" spans="1:2" x14ac:dyDescent="0.45">
      <c r="A283" s="50">
        <v>279</v>
      </c>
      <c r="B283" s="98">
        <f>'Calcul T_bare'!C297</f>
        <v>9.212416914342846</v>
      </c>
    </row>
    <row r="284" spans="1:2" x14ac:dyDescent="0.45">
      <c r="A284" s="50">
        <v>280</v>
      </c>
      <c r="B284" s="98">
        <f>'Calcul T_bare'!C298</f>
        <v>12.393986339426416</v>
      </c>
    </row>
    <row r="285" spans="1:2" x14ac:dyDescent="0.45">
      <c r="A285" s="62">
        <v>281</v>
      </c>
      <c r="B285" s="98">
        <f>'Calcul T_bare'!C299</f>
        <v>13.928622048247384</v>
      </c>
    </row>
    <row r="286" spans="1:2" x14ac:dyDescent="0.45">
      <c r="A286" s="50">
        <v>282</v>
      </c>
      <c r="B286" s="98">
        <f>'Calcul T_bare'!C300</f>
        <v>8.0897884128152437</v>
      </c>
    </row>
    <row r="287" spans="1:2" x14ac:dyDescent="0.45">
      <c r="A287" s="50">
        <v>283</v>
      </c>
      <c r="B287" s="98">
        <f>'Calcul T_bare'!C301</f>
        <v>12.449678091281498</v>
      </c>
    </row>
    <row r="288" spans="1:2" x14ac:dyDescent="0.45">
      <c r="A288" s="62">
        <v>284</v>
      </c>
      <c r="B288" s="98">
        <f>'Calcul T_bare'!C302</f>
        <v>9.7568121136823827</v>
      </c>
    </row>
    <row r="289" spans="1:2" x14ac:dyDescent="0.45">
      <c r="A289" s="50">
        <v>285</v>
      </c>
      <c r="B289" s="98">
        <f>'Calcul T_bare'!C303</f>
        <v>9.8076211401422473</v>
      </c>
    </row>
    <row r="290" spans="1:2" x14ac:dyDescent="0.45">
      <c r="A290" s="50">
        <v>286</v>
      </c>
      <c r="B290" s="98">
        <f>'Calcul T_bare'!C304</f>
        <v>12.67690763875504</v>
      </c>
    </row>
    <row r="291" spans="1:2" x14ac:dyDescent="0.45">
      <c r="A291" s="62">
        <v>287</v>
      </c>
      <c r="B291" s="98">
        <f>'Calcul T_bare'!C305</f>
        <v>8.0153231388244599</v>
      </c>
    </row>
    <row r="292" spans="1:2" x14ac:dyDescent="0.45">
      <c r="A292" s="50">
        <v>288</v>
      </c>
      <c r="B292" s="98">
        <f>'Calcul T_bare'!C306</f>
        <v>13.691162429486143</v>
      </c>
    </row>
    <row r="293" spans="1:2" x14ac:dyDescent="0.45">
      <c r="A293" s="50">
        <v>289</v>
      </c>
      <c r="B293" s="98">
        <f>'Calcul T_bare'!C307</f>
        <v>9.0276928934050567</v>
      </c>
    </row>
    <row r="294" spans="1:2" x14ac:dyDescent="0.45">
      <c r="A294" s="62">
        <v>290</v>
      </c>
      <c r="B294" s="98">
        <f>'Calcul T_bare'!C308</f>
        <v>10.304943222645532</v>
      </c>
    </row>
    <row r="295" spans="1:2" x14ac:dyDescent="0.45">
      <c r="A295" s="50">
        <v>291</v>
      </c>
      <c r="B295" s="98">
        <f>'Calcul T_bare'!C309</f>
        <v>11.25346210875129</v>
      </c>
    </row>
    <row r="296" spans="1:2" x14ac:dyDescent="0.45">
      <c r="A296" s="50">
        <v>292</v>
      </c>
      <c r="B296" s="98">
        <f>'Calcul T_bare'!C310</f>
        <v>8.6168736627840641</v>
      </c>
    </row>
    <row r="297" spans="1:2" x14ac:dyDescent="0.45">
      <c r="A297" s="62">
        <v>293</v>
      </c>
      <c r="B297" s="98">
        <f>'Calcul T_bare'!C311</f>
        <v>13.972984066479203</v>
      </c>
    </row>
    <row r="298" spans="1:2" x14ac:dyDescent="0.45">
      <c r="A298" s="50">
        <v>294</v>
      </c>
      <c r="B298" s="98">
        <f>'Calcul T_bare'!C312</f>
        <v>8.243935260307099</v>
      </c>
    </row>
    <row r="299" spans="1:2" x14ac:dyDescent="0.45">
      <c r="A299" s="50">
        <v>295</v>
      </c>
      <c r="B299" s="98">
        <f>'Calcul T_bare'!C313</f>
        <v>11.503949764046896</v>
      </c>
    </row>
    <row r="300" spans="1:2" x14ac:dyDescent="0.45">
      <c r="A300" s="62">
        <v>296</v>
      </c>
      <c r="B300" s="98">
        <f>'Calcul T_bare'!C314</f>
        <v>9.7995978132999628</v>
      </c>
    </row>
    <row r="301" spans="1:2" x14ac:dyDescent="0.45">
      <c r="A301" s="50">
        <v>297</v>
      </c>
      <c r="B301" s="98">
        <f>'Calcul T_bare'!C315</f>
        <v>9.3076216704248829</v>
      </c>
    </row>
    <row r="302" spans="1:2" x14ac:dyDescent="0.45">
      <c r="A302" s="50">
        <v>298</v>
      </c>
      <c r="B302" s="98">
        <f>'Calcul T_bare'!C316</f>
        <v>13.176375059951367</v>
      </c>
    </row>
    <row r="303" spans="1:2" x14ac:dyDescent="0.45">
      <c r="A303" s="62">
        <v>299</v>
      </c>
      <c r="B303" s="98">
        <f>'Calcul T_bare'!C317</f>
        <v>7.7217904308126348</v>
      </c>
    </row>
    <row r="304" spans="1:2" x14ac:dyDescent="0.45">
      <c r="A304" s="50">
        <v>300</v>
      </c>
      <c r="B304" s="98">
        <f>'Calcul T_bare'!C318</f>
        <v>13.059926218141969</v>
      </c>
    </row>
    <row r="305" spans="1:2" x14ac:dyDescent="0.45">
      <c r="A305" s="50">
        <v>301</v>
      </c>
      <c r="B305" s="98">
        <f>'Calcul T_bare'!C319</f>
        <v>9.1289151552990617</v>
      </c>
    </row>
    <row r="306" spans="1:2" x14ac:dyDescent="0.45">
      <c r="A306" s="62">
        <v>302</v>
      </c>
      <c r="B306" s="98">
        <f>'Calcul T_bare'!C320</f>
        <v>9.7164250480231171</v>
      </c>
    </row>
    <row r="307" spans="1:2" x14ac:dyDescent="0.45">
      <c r="A307" s="50">
        <v>303</v>
      </c>
      <c r="B307" s="98">
        <f>'Calcul T_bare'!C321</f>
        <v>11.755783592657261</v>
      </c>
    </row>
    <row r="308" spans="1:2" x14ac:dyDescent="0.45">
      <c r="A308" s="50">
        <v>304</v>
      </c>
      <c r="B308" s="98">
        <f>'Calcul T_bare'!C322</f>
        <v>8.121094022059447</v>
      </c>
    </row>
    <row r="309" spans="1:2" x14ac:dyDescent="0.45">
      <c r="A309" s="62">
        <v>305</v>
      </c>
      <c r="B309" s="98">
        <f>'Calcul T_bare'!C323</f>
        <v>13.78668772267085</v>
      </c>
    </row>
    <row r="310" spans="1:2" x14ac:dyDescent="0.45">
      <c r="A310" s="50">
        <v>306</v>
      </c>
      <c r="B310" s="98">
        <f>'Calcul T_bare'!C324</f>
        <v>8.4304311031418937</v>
      </c>
    </row>
    <row r="311" spans="1:2" x14ac:dyDescent="0.45">
      <c r="A311" s="50">
        <v>307</v>
      </c>
      <c r="B311" s="98">
        <f>'Calcul T_bare'!C325</f>
        <v>10.633004095158539</v>
      </c>
    </row>
    <row r="312" spans="1:2" x14ac:dyDescent="0.45">
      <c r="A312" s="62">
        <v>308</v>
      </c>
      <c r="B312" s="98">
        <f>'Calcul T_bare'!C326</f>
        <v>10.100579299036742</v>
      </c>
    </row>
    <row r="313" spans="1:2" x14ac:dyDescent="0.45">
      <c r="A313" s="50">
        <v>309</v>
      </c>
      <c r="B313" s="98">
        <f>'Calcul T_bare'!C327</f>
        <v>9.0093565368597925</v>
      </c>
    </row>
    <row r="314" spans="1:2" x14ac:dyDescent="0.45">
      <c r="A314" s="50">
        <v>310</v>
      </c>
      <c r="B314" s="98">
        <f>'Calcul T_bare'!C328</f>
        <v>13.614436558027512</v>
      </c>
    </row>
    <row r="315" spans="1:2" x14ac:dyDescent="0.45">
      <c r="A315" s="62">
        <v>311</v>
      </c>
      <c r="B315" s="98">
        <f>'Calcul T_bare'!C329</f>
        <v>3.274882595510066</v>
      </c>
    </row>
    <row r="316" spans="1:2" x14ac:dyDescent="0.45">
      <c r="A316" s="50">
        <v>312</v>
      </c>
      <c r="B316" s="98">
        <f>'Calcul T_bare'!C330</f>
        <v>7.1418094798434035</v>
      </c>
    </row>
    <row r="317" spans="1:2" x14ac:dyDescent="0.45">
      <c r="A317" s="50">
        <v>313</v>
      </c>
      <c r="B317" s="98">
        <f>'Calcul T_bare'!C331</f>
        <v>6.5935486282129476</v>
      </c>
    </row>
    <row r="318" spans="1:2" x14ac:dyDescent="0.45">
      <c r="A318" s="62">
        <v>314</v>
      </c>
      <c r="B318" s="98">
        <f>'Calcul T_bare'!C332</f>
        <v>3.5026534287921276</v>
      </c>
    </row>
    <row r="319" spans="1:2" x14ac:dyDescent="0.45">
      <c r="A319" s="50">
        <v>315</v>
      </c>
      <c r="B319" s="98">
        <f>'Calcul T_bare'!C333</f>
        <v>9.7423468457579006</v>
      </c>
    </row>
    <row r="320" spans="1:2" x14ac:dyDescent="0.45">
      <c r="A320" s="50">
        <v>316</v>
      </c>
      <c r="B320" s="98">
        <f>'Calcul T_bare'!C334</f>
        <v>9.5241736171639158</v>
      </c>
    </row>
    <row r="321" spans="1:2" x14ac:dyDescent="0.45">
      <c r="A321" s="62">
        <v>317</v>
      </c>
      <c r="B321" s="98">
        <f>'Calcul T_bare'!C335</f>
        <v>5.9037611830874992</v>
      </c>
    </row>
    <row r="322" spans="1:2" x14ac:dyDescent="0.45">
      <c r="A322" s="50">
        <v>318</v>
      </c>
      <c r="B322" s="98">
        <f>'Calcul T_bare'!C336</f>
        <v>5.2986711033878624</v>
      </c>
    </row>
    <row r="323" spans="1:2" x14ac:dyDescent="0.45">
      <c r="A323" s="50">
        <v>319</v>
      </c>
      <c r="B323" s="98">
        <f>'Calcul T_bare'!C337</f>
        <v>11.511112458015022</v>
      </c>
    </row>
    <row r="324" spans="1:2" x14ac:dyDescent="0.45">
      <c r="A324" s="62">
        <v>320</v>
      </c>
      <c r="B324" s="98">
        <f>'Calcul T_bare'!C338</f>
        <v>7.2486680898612921</v>
      </c>
    </row>
    <row r="325" spans="1:2" x14ac:dyDescent="0.45">
      <c r="A325" s="50">
        <v>321</v>
      </c>
      <c r="B325" s="98">
        <f>'Calcul T_bare'!C339</f>
        <v>3.1374044972998556</v>
      </c>
    </row>
    <row r="326" spans="1:2" x14ac:dyDescent="0.45">
      <c r="A326" s="50">
        <v>322</v>
      </c>
      <c r="B326" s="98">
        <f>'Calcul T_bare'!C340</f>
        <v>2.8834160279808878</v>
      </c>
    </row>
    <row r="327" spans="1:2" x14ac:dyDescent="0.45">
      <c r="A327" s="62">
        <v>323</v>
      </c>
      <c r="B327" s="98">
        <f>'Calcul T_bare'!C341</f>
        <v>-0.48383597992949912</v>
      </c>
    </row>
    <row r="328" spans="1:2" x14ac:dyDescent="0.45">
      <c r="A328" s="50">
        <v>324</v>
      </c>
      <c r="B328" s="98">
        <f>'Calcul T_bare'!C342</f>
        <v>-2.953502866779516</v>
      </c>
    </row>
    <row r="329" spans="1:2" x14ac:dyDescent="0.45">
      <c r="A329" s="50">
        <v>325</v>
      </c>
      <c r="B329" s="98">
        <f>'Calcul T_bare'!C343</f>
        <v>-4.3637169512988381</v>
      </c>
    </row>
    <row r="330" spans="1:2" x14ac:dyDescent="0.45">
      <c r="A330" s="62">
        <v>326</v>
      </c>
      <c r="B330" s="98">
        <f>'Calcul T_bare'!C344</f>
        <v>-5.8419703076681042</v>
      </c>
    </row>
    <row r="331" spans="1:2" x14ac:dyDescent="0.45">
      <c r="A331" s="50">
        <v>327</v>
      </c>
      <c r="B331" s="98">
        <f>'Calcul T_bare'!C345</f>
        <v>-5.0843050796682885</v>
      </c>
    </row>
    <row r="332" spans="1:2" x14ac:dyDescent="0.45">
      <c r="A332" s="50">
        <v>328</v>
      </c>
      <c r="B332" s="98">
        <f>'Calcul T_bare'!C346</f>
        <v>-3.4818569421159435</v>
      </c>
    </row>
    <row r="333" spans="1:2" x14ac:dyDescent="0.45">
      <c r="A333" s="62">
        <v>329</v>
      </c>
      <c r="B333" s="98">
        <f>'Calcul T_bare'!C347</f>
        <v>-5.5810018684078733</v>
      </c>
    </row>
    <row r="334" spans="1:2" x14ac:dyDescent="0.45">
      <c r="A334" s="50">
        <v>330</v>
      </c>
      <c r="B334" s="98">
        <f>'Calcul T_bare'!C348</f>
        <v>-0.24923009599884693</v>
      </c>
    </row>
    <row r="335" spans="1:2" x14ac:dyDescent="0.45">
      <c r="A335" s="50">
        <v>331</v>
      </c>
      <c r="B335" s="98">
        <f>'Calcul T_bare'!C349</f>
        <v>0.66939710578454825</v>
      </c>
    </row>
    <row r="336" spans="1:2" x14ac:dyDescent="0.45">
      <c r="A336" s="62">
        <v>332</v>
      </c>
      <c r="B336" s="98">
        <f>'Calcul T_bare'!C350</f>
        <v>1.9323097017385029</v>
      </c>
    </row>
    <row r="337" spans="1:2" x14ac:dyDescent="0.45">
      <c r="A337" s="50">
        <v>333</v>
      </c>
      <c r="B337" s="98">
        <f>'Calcul T_bare'!C351</f>
        <v>0.23254478148847757</v>
      </c>
    </row>
    <row r="338" spans="1:2" x14ac:dyDescent="0.45">
      <c r="A338" s="50">
        <v>334</v>
      </c>
      <c r="B338" s="98">
        <f>'Calcul T_bare'!C352</f>
        <v>2.4774828462701168</v>
      </c>
    </row>
    <row r="339" spans="1:2" x14ac:dyDescent="0.45">
      <c r="A339" s="62">
        <v>335</v>
      </c>
      <c r="B339" s="98">
        <f>'Calcul T_bare'!C353</f>
        <v>2.5154781168793656</v>
      </c>
    </row>
    <row r="340" spans="1:2" x14ac:dyDescent="0.45">
      <c r="A340" s="50">
        <v>336</v>
      </c>
      <c r="B340" s="98">
        <f>'Calcul T_bare'!C354</f>
        <v>5.194451685420276E-2</v>
      </c>
    </row>
    <row r="341" spans="1:2" x14ac:dyDescent="0.45">
      <c r="A341" s="50">
        <v>337</v>
      </c>
      <c r="B341" s="98">
        <f>'Calcul T_bare'!C355</f>
        <v>4.2652456423332605</v>
      </c>
    </row>
    <row r="342" spans="1:2" x14ac:dyDescent="0.45">
      <c r="A342" s="62">
        <v>338</v>
      </c>
      <c r="B342" s="98">
        <f>'Calcul T_bare'!C356</f>
        <v>3.8284678760106354</v>
      </c>
    </row>
    <row r="343" spans="1:2" x14ac:dyDescent="0.45">
      <c r="A343" s="50">
        <v>339</v>
      </c>
      <c r="B343" s="98">
        <f>'Calcul T_bare'!C357</f>
        <v>10.777471011894773</v>
      </c>
    </row>
    <row r="344" spans="1:2" x14ac:dyDescent="0.45">
      <c r="A344" s="50">
        <v>340</v>
      </c>
      <c r="B344" s="98">
        <f>'Calcul T_bare'!C358</f>
        <v>8.3861327820341174</v>
      </c>
    </row>
    <row r="345" spans="1:2" x14ac:dyDescent="0.45">
      <c r="A345" s="62">
        <v>341</v>
      </c>
      <c r="B345" s="98">
        <f>'Calcul T_bare'!C359</f>
        <v>5.6057584150579158</v>
      </c>
    </row>
    <row r="346" spans="1:2" x14ac:dyDescent="0.45">
      <c r="A346" s="50">
        <v>342</v>
      </c>
      <c r="B346" s="98">
        <f>'Calcul T_bare'!C360</f>
        <v>0.58576939429881358</v>
      </c>
    </row>
    <row r="347" spans="1:2" x14ac:dyDescent="0.45">
      <c r="A347" s="50">
        <v>343</v>
      </c>
      <c r="B347" s="98">
        <f>'Calcul T_bare'!C361</f>
        <v>-1.9333429384420668</v>
      </c>
    </row>
    <row r="348" spans="1:2" x14ac:dyDescent="0.45">
      <c r="A348" s="62">
        <v>344</v>
      </c>
      <c r="B348" s="98">
        <f>'Calcul T_bare'!C362</f>
        <v>0.11825317395546864</v>
      </c>
    </row>
    <row r="349" spans="1:2" x14ac:dyDescent="0.45">
      <c r="A349" s="50">
        <v>345</v>
      </c>
      <c r="B349" s="98">
        <f>'Calcul T_bare'!C363</f>
        <v>-3.4339539212840919</v>
      </c>
    </row>
    <row r="350" spans="1:2" x14ac:dyDescent="0.45">
      <c r="A350" s="50">
        <v>346</v>
      </c>
      <c r="B350" s="98">
        <f>'Calcul T_bare'!C364</f>
        <v>-6.1588371491548264</v>
      </c>
    </row>
    <row r="351" spans="1:2" x14ac:dyDescent="0.45">
      <c r="A351" s="62">
        <v>347</v>
      </c>
      <c r="B351" s="98">
        <f>'Calcul T_bare'!C365</f>
        <v>-3.5380079263094339</v>
      </c>
    </row>
    <row r="352" spans="1:2" x14ac:dyDescent="0.45">
      <c r="A352" s="50">
        <v>348</v>
      </c>
      <c r="B352" s="98">
        <f>'Calcul T_bare'!C366</f>
        <v>-2.9421050514248202</v>
      </c>
    </row>
    <row r="353" spans="1:2" x14ac:dyDescent="0.45">
      <c r="A353" s="50">
        <v>349</v>
      </c>
      <c r="B353" s="98">
        <f>'Calcul T_bare'!C367</f>
        <v>-4.9087998014373317</v>
      </c>
    </row>
    <row r="354" spans="1:2" x14ac:dyDescent="0.45">
      <c r="A354" s="62">
        <v>350</v>
      </c>
      <c r="B354" s="98">
        <f>'Calcul T_bare'!C368</f>
        <v>-5.5020266073498503</v>
      </c>
    </row>
    <row r="355" spans="1:2" x14ac:dyDescent="0.45">
      <c r="A355" s="50">
        <v>351</v>
      </c>
      <c r="B355" s="98">
        <f>'Calcul T_bare'!C369</f>
        <v>-2.6165251091798059</v>
      </c>
    </row>
    <row r="356" spans="1:2" x14ac:dyDescent="0.45">
      <c r="A356" s="50">
        <v>352</v>
      </c>
      <c r="B356" s="98">
        <f>'Calcul T_bare'!C370</f>
        <v>-2.341282784223885</v>
      </c>
    </row>
    <row r="357" spans="1:2" x14ac:dyDescent="0.45">
      <c r="A357" s="62">
        <v>353</v>
      </c>
      <c r="B357" s="98">
        <f>'Calcul T_bare'!C371</f>
        <v>-4.4168280337009787</v>
      </c>
    </row>
    <row r="358" spans="1:2" x14ac:dyDescent="0.45">
      <c r="A358" s="50">
        <v>354</v>
      </c>
      <c r="B358" s="98">
        <f>'Calcul T_bare'!C372</f>
        <v>2.323861951232979</v>
      </c>
    </row>
    <row r="359" spans="1:2" x14ac:dyDescent="0.45">
      <c r="A359" s="50">
        <v>355</v>
      </c>
      <c r="B359" s="98">
        <f>'Calcul T_bare'!C373</f>
        <v>3.8909191642135479</v>
      </c>
    </row>
    <row r="360" spans="1:2" x14ac:dyDescent="0.45">
      <c r="A360" s="62">
        <v>356</v>
      </c>
      <c r="B360" s="98">
        <f>'Calcul T_bare'!C374</f>
        <v>2.8610741179215102</v>
      </c>
    </row>
    <row r="361" spans="1:2" x14ac:dyDescent="0.45">
      <c r="A361" s="50">
        <v>357</v>
      </c>
      <c r="B361" s="98">
        <f>'Calcul T_bare'!C375</f>
        <v>3.3821723215964345</v>
      </c>
    </row>
    <row r="362" spans="1:2" x14ac:dyDescent="0.45">
      <c r="A362" s="50">
        <v>358</v>
      </c>
      <c r="B362" s="98">
        <f>'Calcul T_bare'!C376</f>
        <v>5.4373711888895642</v>
      </c>
    </row>
    <row r="363" spans="1:2" x14ac:dyDescent="0.45">
      <c r="A363" s="62">
        <v>359</v>
      </c>
      <c r="B363" s="98">
        <f>'Calcul T_bare'!C377</f>
        <v>1.4772252112183772</v>
      </c>
    </row>
    <row r="364" spans="1:2" x14ac:dyDescent="0.45">
      <c r="A364" s="50">
        <v>360</v>
      </c>
      <c r="B364" s="98">
        <f>'Calcul T_bare'!C378</f>
        <v>2.8882674617446997</v>
      </c>
    </row>
    <row r="365" spans="1:2" x14ac:dyDescent="0.45">
      <c r="A365" s="50">
        <v>361</v>
      </c>
      <c r="B365" s="98">
        <f>'Calcul T_bare'!C379</f>
        <v>4.4567783671440173</v>
      </c>
    </row>
    <row r="366" spans="1:2" x14ac:dyDescent="0.45">
      <c r="A366" s="62">
        <v>362</v>
      </c>
      <c r="B366" s="98">
        <f>'Calcul T_bare'!C380</f>
        <v>0.73581735596422781</v>
      </c>
    </row>
    <row r="367" spans="1:2" x14ac:dyDescent="0.45">
      <c r="A367" s="50">
        <v>363</v>
      </c>
      <c r="B367" s="98">
        <f>'Calcul T_bare'!C381</f>
        <v>3.9052173806588542</v>
      </c>
    </row>
    <row r="368" spans="1:2" x14ac:dyDescent="0.45">
      <c r="A368" s="50">
        <v>364</v>
      </c>
      <c r="B368" s="98">
        <f>'Calcul T_bare'!C382</f>
        <v>4.8497962159188175</v>
      </c>
    </row>
    <row r="369" spans="1:2" x14ac:dyDescent="0.45">
      <c r="A369" s="62">
        <v>365</v>
      </c>
      <c r="B369" s="98">
        <f>'Calcul T_bare'!C383</f>
        <v>3.4702088167675873</v>
      </c>
    </row>
    <row r="370" spans="1:2" x14ac:dyDescent="0.45">
      <c r="A370" s="50">
        <v>366</v>
      </c>
      <c r="B370" s="98">
        <f>'Calcul T_bare'!C384</f>
        <v>1.182768146835711E-2</v>
      </c>
    </row>
    <row r="371" spans="1:2" x14ac:dyDescent="0.45">
      <c r="A371" s="50">
        <v>367</v>
      </c>
      <c r="B371" s="98">
        <f>'Calcul T_bare'!C385</f>
        <v>-0.527998173728917</v>
      </c>
    </row>
    <row r="372" spans="1:2" x14ac:dyDescent="0.45">
      <c r="A372" s="62">
        <v>368</v>
      </c>
      <c r="B372" s="98">
        <f>'Calcul T_bare'!C386</f>
        <v>-3.400205683913188</v>
      </c>
    </row>
    <row r="373" spans="1:2" x14ac:dyDescent="0.45">
      <c r="A373" s="50">
        <v>369</v>
      </c>
      <c r="B373" s="98">
        <f>'Calcul T_bare'!C387</f>
        <v>1.9450634905745539</v>
      </c>
    </row>
    <row r="374" spans="1:2" x14ac:dyDescent="0.45">
      <c r="A374" s="50">
        <v>370</v>
      </c>
      <c r="B374" s="98">
        <f>'Calcul T_bare'!C388</f>
        <v>3.8976956885758796</v>
      </c>
    </row>
    <row r="375" spans="1:2" x14ac:dyDescent="0.45">
      <c r="A375" s="62">
        <v>371</v>
      </c>
      <c r="B375" s="98">
        <f>'Calcul T_bare'!C389</f>
        <v>0.17021115406590082</v>
      </c>
    </row>
    <row r="376" spans="1:2" x14ac:dyDescent="0.45">
      <c r="A376" s="50">
        <v>372</v>
      </c>
      <c r="B376" s="98">
        <f>'Calcul T_bare'!C390</f>
        <v>-2.8124128550877465</v>
      </c>
    </row>
    <row r="377" spans="1:2" x14ac:dyDescent="0.45">
      <c r="A377" s="50">
        <v>373</v>
      </c>
      <c r="B377" s="98">
        <f>'Calcul T_bare'!C391</f>
        <v>-0.82527260129879321</v>
      </c>
    </row>
    <row r="378" spans="1:2" x14ac:dyDescent="0.45">
      <c r="A378" s="62">
        <v>374</v>
      </c>
      <c r="B378" s="98">
        <f>'Calcul T_bare'!C392</f>
        <v>2.7139977956531345</v>
      </c>
    </row>
    <row r="379" spans="1:2" x14ac:dyDescent="0.45">
      <c r="A379" s="50">
        <v>375</v>
      </c>
      <c r="B379" s="98">
        <f>'Calcul T_bare'!C393</f>
        <v>6.9098405244482155</v>
      </c>
    </row>
    <row r="380" spans="1:2" x14ac:dyDescent="0.45">
      <c r="A380" s="50">
        <v>376</v>
      </c>
      <c r="B380" s="98">
        <f>'Calcul T_bare'!C394</f>
        <v>3.6620160171055662</v>
      </c>
    </row>
    <row r="381" spans="1:2" x14ac:dyDescent="0.45">
      <c r="A381" s="62">
        <v>377</v>
      </c>
      <c r="B381" s="98">
        <f>'Calcul T_bare'!C395</f>
        <v>6.5646752343702071</v>
      </c>
    </row>
    <row r="382" spans="1:2" x14ac:dyDescent="0.45">
      <c r="A382" s="50">
        <v>378</v>
      </c>
      <c r="B382" s="98">
        <f>'Calcul T_bare'!C396</f>
        <v>6.7268278044438627</v>
      </c>
    </row>
    <row r="383" spans="1:2" x14ac:dyDescent="0.45">
      <c r="A383" s="50">
        <v>379</v>
      </c>
      <c r="B383" s="98">
        <f>'Calcul T_bare'!C397</f>
        <v>3.4928011104976</v>
      </c>
    </row>
    <row r="384" spans="1:2" x14ac:dyDescent="0.45">
      <c r="A384" s="62">
        <v>380</v>
      </c>
      <c r="B384" s="98">
        <f>'Calcul T_bare'!C398</f>
        <v>1.0843123434345672</v>
      </c>
    </row>
    <row r="385" spans="1:2" x14ac:dyDescent="0.45">
      <c r="A385" s="50">
        <v>381</v>
      </c>
      <c r="B385" s="98">
        <f>'Calcul T_bare'!C399</f>
        <v>-0.83309303279216806</v>
      </c>
    </row>
    <row r="386" spans="1:2" x14ac:dyDescent="0.45">
      <c r="A386" s="50">
        <v>382</v>
      </c>
      <c r="B386" s="98">
        <f>'Calcul T_bare'!C400</f>
        <v>-2.857767662193456</v>
      </c>
    </row>
    <row r="387" spans="1:2" x14ac:dyDescent="0.45">
      <c r="A387" s="62">
        <v>383</v>
      </c>
      <c r="B387" s="98">
        <f>'Calcul T_bare'!C401</f>
        <v>-2.6437228106677177</v>
      </c>
    </row>
    <row r="388" spans="1:2" x14ac:dyDescent="0.45">
      <c r="A388" s="50">
        <v>384</v>
      </c>
      <c r="B388" s="98">
        <f>'Calcul T_bare'!C402</f>
        <v>-2.2050692442287234</v>
      </c>
    </row>
    <row r="389" spans="1:2" x14ac:dyDescent="0.45">
      <c r="A389" s="50">
        <v>385</v>
      </c>
      <c r="B389" s="98">
        <f>'Calcul T_bare'!C403</f>
        <v>-3.4596650649289034</v>
      </c>
    </row>
    <row r="390" spans="1:2" x14ac:dyDescent="0.45">
      <c r="A390" s="62">
        <v>386</v>
      </c>
      <c r="B390" s="98">
        <f>'Calcul T_bare'!C404</f>
        <v>-3.6884835487006238</v>
      </c>
    </row>
    <row r="391" spans="1:2" x14ac:dyDescent="0.45">
      <c r="A391" s="50">
        <v>387</v>
      </c>
      <c r="B391" s="98">
        <f>'Calcul T_bare'!C405</f>
        <v>-3.8558249092746504</v>
      </c>
    </row>
    <row r="392" spans="1:2" x14ac:dyDescent="0.45">
      <c r="A392" s="50">
        <v>388</v>
      </c>
      <c r="B392" s="98">
        <f>'Calcul T_bare'!C406</f>
        <v>-2.4407673869177113</v>
      </c>
    </row>
    <row r="393" spans="1:2" x14ac:dyDescent="0.45">
      <c r="A393" s="62">
        <v>389</v>
      </c>
      <c r="B393" s="98">
        <f>'Calcul T_bare'!C407</f>
        <v>1.267432316207739</v>
      </c>
    </row>
    <row r="394" spans="1:2" x14ac:dyDescent="0.45">
      <c r="A394" s="50">
        <v>390</v>
      </c>
      <c r="B394" s="98">
        <f>'Calcul T_bare'!C408</f>
        <v>3.948184464350299</v>
      </c>
    </row>
    <row r="395" spans="1:2" x14ac:dyDescent="0.45">
      <c r="A395" s="50">
        <v>391</v>
      </c>
      <c r="B395" s="98">
        <f>'Calcul T_bare'!C409</f>
        <v>2.9452080241027425</v>
      </c>
    </row>
    <row r="396" spans="1:2" x14ac:dyDescent="0.45">
      <c r="A396" s="62">
        <v>392</v>
      </c>
      <c r="B396" s="98">
        <f>'Calcul T_bare'!C410</f>
        <v>2.73029038442803</v>
      </c>
    </row>
    <row r="397" spans="1:2" x14ac:dyDescent="0.45">
      <c r="A397" s="50">
        <v>393</v>
      </c>
      <c r="B397" s="98">
        <f>'Calcul T_bare'!C411</f>
        <v>3.5225179604036878</v>
      </c>
    </row>
    <row r="398" spans="1:2" x14ac:dyDescent="0.45">
      <c r="A398" s="50">
        <v>394</v>
      </c>
      <c r="B398" s="98">
        <f>'Calcul T_bare'!C412</f>
        <v>8.6298124649806081</v>
      </c>
    </row>
    <row r="399" spans="1:2" x14ac:dyDescent="0.45">
      <c r="A399" s="62">
        <v>395</v>
      </c>
      <c r="B399" s="98">
        <f>'Calcul T_bare'!C413</f>
        <v>9.3917262838997093</v>
      </c>
    </row>
    <row r="400" spans="1:2" x14ac:dyDescent="0.45">
      <c r="A400" s="50">
        <v>396</v>
      </c>
      <c r="B400" s="98">
        <f>'Calcul T_bare'!C414</f>
        <v>7.6155971917034506</v>
      </c>
    </row>
    <row r="401" spans="1:2" x14ac:dyDescent="0.45">
      <c r="A401" s="50">
        <v>397</v>
      </c>
      <c r="B401" s="98">
        <f>'Calcul T_bare'!C415</f>
        <v>9.0848105121871825</v>
      </c>
    </row>
    <row r="402" spans="1:2" x14ac:dyDescent="0.45">
      <c r="A402" s="62">
        <v>398</v>
      </c>
      <c r="B402" s="98">
        <f>'Calcul T_bare'!C416</f>
        <v>7.3717776031447526</v>
      </c>
    </row>
    <row r="403" spans="1:2" x14ac:dyDescent="0.45">
      <c r="A403" s="50">
        <v>399</v>
      </c>
      <c r="B403" s="98">
        <f>'Calcul T_bare'!C417</f>
        <v>6.3467495541651902</v>
      </c>
    </row>
    <row r="404" spans="1:2" x14ac:dyDescent="0.45">
      <c r="A404" s="50">
        <v>400</v>
      </c>
      <c r="B404" s="98">
        <f>'Calcul T_bare'!C418</f>
        <v>8.0556924143096396</v>
      </c>
    </row>
    <row r="405" spans="1:2" x14ac:dyDescent="0.45">
      <c r="A405" s="62">
        <v>401</v>
      </c>
      <c r="B405" s="98">
        <f>'Calcul T_bare'!C419</f>
        <v>3.3837165572091807</v>
      </c>
    </row>
    <row r="406" spans="1:2" x14ac:dyDescent="0.45">
      <c r="A406" s="50">
        <v>402</v>
      </c>
      <c r="B406" s="98">
        <f>'Calcul T_bare'!C420</f>
        <v>5.7870102896156945</v>
      </c>
    </row>
    <row r="407" spans="1:2" x14ac:dyDescent="0.45">
      <c r="A407" s="50">
        <v>403</v>
      </c>
      <c r="B407" s="98">
        <f>'Calcul T_bare'!C421</f>
        <v>5.7136063070214753</v>
      </c>
    </row>
    <row r="408" spans="1:2" x14ac:dyDescent="0.45">
      <c r="A408" s="62">
        <v>404</v>
      </c>
      <c r="B408" s="98">
        <f>'Calcul T_bare'!C422</f>
        <v>3.9610082169233785</v>
      </c>
    </row>
    <row r="409" spans="1:2" x14ac:dyDescent="0.45">
      <c r="A409" s="50">
        <v>405</v>
      </c>
      <c r="B409" s="98">
        <f>'Calcul T_bare'!C423</f>
        <v>1.7902399264854352</v>
      </c>
    </row>
    <row r="410" spans="1:2" x14ac:dyDescent="0.45">
      <c r="A410" s="50">
        <v>406</v>
      </c>
      <c r="B410" s="98">
        <f>'Calcul T_bare'!C424</f>
        <v>2.6607295922503544</v>
      </c>
    </row>
    <row r="411" spans="1:2" x14ac:dyDescent="0.45">
      <c r="A411" s="62">
        <v>407</v>
      </c>
      <c r="B411" s="98">
        <f>'Calcul T_bare'!C425</f>
        <v>-0.48884039590472372</v>
      </c>
    </row>
    <row r="412" spans="1:2" x14ac:dyDescent="0.45">
      <c r="A412" s="50">
        <v>408</v>
      </c>
      <c r="B412" s="98">
        <f>'Calcul T_bare'!C426</f>
        <v>0.69616861958705578</v>
      </c>
    </row>
    <row r="413" spans="1:2" x14ac:dyDescent="0.45">
      <c r="A413" s="50">
        <v>409</v>
      </c>
      <c r="B413" s="98">
        <f>'Calcul T_bare'!C427</f>
        <v>0.47435821456481608</v>
      </c>
    </row>
    <row r="414" spans="1:2" x14ac:dyDescent="0.45">
      <c r="A414" s="62">
        <v>410</v>
      </c>
      <c r="B414" s="98">
        <f>'Calcul T_bare'!C428</f>
        <v>0.14412353016974422</v>
      </c>
    </row>
    <row r="415" spans="1:2" x14ac:dyDescent="0.45">
      <c r="A415" s="50">
        <v>411</v>
      </c>
      <c r="B415" s="98">
        <f>'Calcul T_bare'!C429</f>
        <v>2.1600404690570234</v>
      </c>
    </row>
    <row r="416" spans="1:2" x14ac:dyDescent="0.45">
      <c r="A416" s="50">
        <v>412</v>
      </c>
      <c r="B416" s="98">
        <f>'Calcul T_bare'!C430</f>
        <v>1.566910233795793</v>
      </c>
    </row>
    <row r="417" spans="1:2" x14ac:dyDescent="0.45">
      <c r="A417" s="62">
        <v>413</v>
      </c>
      <c r="B417" s="98">
        <f>'Calcul T_bare'!C431</f>
        <v>4.1390650153981703</v>
      </c>
    </row>
    <row r="418" spans="1:2" x14ac:dyDescent="0.45">
      <c r="A418" s="50">
        <v>414</v>
      </c>
      <c r="B418" s="98">
        <f>'Calcul T_bare'!C432</f>
        <v>4.8868999747355311</v>
      </c>
    </row>
    <row r="419" spans="1:2" x14ac:dyDescent="0.45">
      <c r="A419" s="50">
        <v>415</v>
      </c>
      <c r="B419" s="98">
        <f>'Calcul T_bare'!C433</f>
        <v>6.2868792393542616</v>
      </c>
    </row>
    <row r="420" spans="1:2" x14ac:dyDescent="0.45">
      <c r="A420" s="62">
        <v>416</v>
      </c>
      <c r="B420" s="98">
        <f>'Calcul T_bare'!C434</f>
        <v>8.3395049346371941</v>
      </c>
    </row>
    <row r="421" spans="1:2" x14ac:dyDescent="0.45">
      <c r="A421" s="50">
        <v>417</v>
      </c>
      <c r="B421" s="98">
        <f>'Calcul T_bare'!C435</f>
        <v>11.373687024294874</v>
      </c>
    </row>
    <row r="422" spans="1:2" x14ac:dyDescent="0.45">
      <c r="A422" s="50">
        <v>418</v>
      </c>
      <c r="B422" s="98">
        <f>'Calcul T_bare'!C436</f>
        <v>11.363764354578231</v>
      </c>
    </row>
    <row r="423" spans="1:2" x14ac:dyDescent="0.45">
      <c r="A423" s="62">
        <v>419</v>
      </c>
      <c r="B423" s="98">
        <f>'Calcul T_bare'!C437</f>
        <v>11.884143725685428</v>
      </c>
    </row>
    <row r="424" spans="1:2" x14ac:dyDescent="0.45">
      <c r="A424" s="50">
        <v>420</v>
      </c>
      <c r="B424" s="98">
        <f>'Calcul T_bare'!C438</f>
        <v>12.687057105230489</v>
      </c>
    </row>
    <row r="425" spans="1:2" x14ac:dyDescent="0.45">
      <c r="A425" s="50">
        <v>421</v>
      </c>
      <c r="B425" s="98">
        <f>'Calcul T_bare'!C439</f>
        <v>9.5897738415566689</v>
      </c>
    </row>
    <row r="426" spans="1:2" x14ac:dyDescent="0.45">
      <c r="A426" s="62">
        <v>422</v>
      </c>
      <c r="B426" s="98">
        <f>'Calcul T_bare'!C440</f>
        <v>8.9040894656699852</v>
      </c>
    </row>
    <row r="427" spans="1:2" x14ac:dyDescent="0.45">
      <c r="A427" s="50">
        <v>423</v>
      </c>
      <c r="B427" s="98">
        <f>'Calcul T_bare'!C441</f>
        <v>9.8150143603934978</v>
      </c>
    </row>
    <row r="428" spans="1:2" x14ac:dyDescent="0.45">
      <c r="A428" s="50">
        <v>424</v>
      </c>
      <c r="B428" s="98">
        <f>'Calcul T_bare'!C442</f>
        <v>12.951026864897912</v>
      </c>
    </row>
    <row r="429" spans="1:2" x14ac:dyDescent="0.45">
      <c r="A429" s="62">
        <v>425</v>
      </c>
      <c r="B429" s="98">
        <f>'Calcul T_bare'!C443</f>
        <v>12.342012390171581</v>
      </c>
    </row>
    <row r="430" spans="1:2" x14ac:dyDescent="0.45">
      <c r="A430" s="50">
        <v>426</v>
      </c>
      <c r="B430" s="98">
        <f>'Calcul T_bare'!C444</f>
        <v>8.0291231690860876</v>
      </c>
    </row>
    <row r="431" spans="1:2" x14ac:dyDescent="0.45">
      <c r="A431" s="50">
        <v>427</v>
      </c>
      <c r="B431" s="98">
        <f>'Calcul T_bare'!C445</f>
        <v>9.779103916359805</v>
      </c>
    </row>
    <row r="432" spans="1:2" x14ac:dyDescent="0.45">
      <c r="A432" s="62">
        <v>428</v>
      </c>
      <c r="B432" s="98">
        <f>'Calcul T_bare'!C446</f>
        <v>10.761984482747227</v>
      </c>
    </row>
    <row r="433" spans="1:2" x14ac:dyDescent="0.45">
      <c r="A433" s="50">
        <v>429</v>
      </c>
      <c r="B433" s="98">
        <f>'Calcul T_bare'!C447</f>
        <v>12.217835647251224</v>
      </c>
    </row>
    <row r="434" spans="1:2" x14ac:dyDescent="0.45">
      <c r="A434" s="50">
        <v>430</v>
      </c>
      <c r="B434" s="98">
        <f>'Calcul T_bare'!C448</f>
        <v>8.3098147175185559</v>
      </c>
    </row>
    <row r="435" spans="1:2" x14ac:dyDescent="0.45">
      <c r="A435" s="62">
        <v>431</v>
      </c>
      <c r="B435" s="98">
        <f>'Calcul T_bare'!C449</f>
        <v>7.2578937915747748</v>
      </c>
    </row>
    <row r="436" spans="1:2" x14ac:dyDescent="0.45">
      <c r="A436" s="50">
        <v>432</v>
      </c>
      <c r="B436" s="98">
        <f>'Calcul T_bare'!C450</f>
        <v>6.8809827242775885</v>
      </c>
    </row>
    <row r="437" spans="1:2" x14ac:dyDescent="0.45">
      <c r="A437" s="50">
        <v>433</v>
      </c>
      <c r="B437" s="98">
        <f>'Calcul T_bare'!C451</f>
        <v>7.7742382740225882</v>
      </c>
    </row>
    <row r="438" spans="1:2" x14ac:dyDescent="0.45">
      <c r="A438" s="62">
        <v>434</v>
      </c>
      <c r="B438" s="98">
        <f>'Calcul T_bare'!C452</f>
        <v>8.1286939810833942</v>
      </c>
    </row>
    <row r="439" spans="1:2" x14ac:dyDescent="0.45">
      <c r="A439" s="50">
        <v>435</v>
      </c>
      <c r="B439" s="98">
        <f>'Calcul T_bare'!C453</f>
        <v>8.2159835404569765</v>
      </c>
    </row>
    <row r="440" spans="1:2" x14ac:dyDescent="0.45">
      <c r="A440" s="50">
        <v>436</v>
      </c>
      <c r="B440" s="98">
        <f>'Calcul T_bare'!C454</f>
        <v>9.5980586920777764</v>
      </c>
    </row>
    <row r="441" spans="1:2" x14ac:dyDescent="0.45">
      <c r="A441" s="62">
        <v>437</v>
      </c>
      <c r="B441" s="98">
        <f>'Calcul T_bare'!C455</f>
        <v>14.772628440528312</v>
      </c>
    </row>
    <row r="442" spans="1:2" x14ac:dyDescent="0.45">
      <c r="A442" s="50">
        <v>438</v>
      </c>
      <c r="B442" s="98">
        <f>'Calcul T_bare'!C456</f>
        <v>10.113232267761555</v>
      </c>
    </row>
    <row r="443" spans="1:2" x14ac:dyDescent="0.45">
      <c r="A443" s="50">
        <v>439</v>
      </c>
      <c r="B443" s="98">
        <f>'Calcul T_bare'!C457</f>
        <v>10.742244787111007</v>
      </c>
    </row>
    <row r="444" spans="1:2" x14ac:dyDescent="0.45">
      <c r="A444" s="62">
        <v>440</v>
      </c>
      <c r="B444" s="98">
        <f>'Calcul T_bare'!C458</f>
        <v>12.699387378160857</v>
      </c>
    </row>
    <row r="445" spans="1:2" x14ac:dyDescent="0.45">
      <c r="A445" s="50">
        <v>441</v>
      </c>
      <c r="B445" s="98">
        <f>'Calcul T_bare'!C459</f>
        <v>13.751645340807457</v>
      </c>
    </row>
    <row r="446" spans="1:2" x14ac:dyDescent="0.45">
      <c r="A446" s="50">
        <v>442</v>
      </c>
      <c r="B446" s="98">
        <f>'Calcul T_bare'!C460</f>
        <v>10.010338650246462</v>
      </c>
    </row>
    <row r="447" spans="1:2" x14ac:dyDescent="0.45">
      <c r="A447" s="62">
        <v>443</v>
      </c>
      <c r="B447" s="98">
        <f>'Calcul T_bare'!C461</f>
        <v>9.5183737730347548</v>
      </c>
    </row>
    <row r="448" spans="1:2" x14ac:dyDescent="0.45">
      <c r="A448" s="50">
        <v>444</v>
      </c>
      <c r="B448" s="98">
        <f>'Calcul T_bare'!C462</f>
        <v>9.7650051291085767</v>
      </c>
    </row>
    <row r="449" spans="1:2" x14ac:dyDescent="0.45">
      <c r="A449" s="50">
        <v>445</v>
      </c>
      <c r="B449" s="98">
        <f>'Calcul T_bare'!C463</f>
        <v>8.8831135451415744</v>
      </c>
    </row>
    <row r="450" spans="1:2" x14ac:dyDescent="0.45">
      <c r="A450" s="62">
        <v>446</v>
      </c>
      <c r="B450" s="98">
        <f>'Calcul T_bare'!C464</f>
        <v>11.881558151400116</v>
      </c>
    </row>
    <row r="451" spans="1:2" x14ac:dyDescent="0.45">
      <c r="A451" s="50">
        <v>447</v>
      </c>
      <c r="B451" s="98">
        <f>'Calcul T_bare'!C465</f>
        <v>13.170069409426526</v>
      </c>
    </row>
    <row r="452" spans="1:2" x14ac:dyDescent="0.45">
      <c r="A452" s="50">
        <v>448</v>
      </c>
      <c r="B452" s="98">
        <f>'Calcul T_bare'!C466</f>
        <v>15.364220599857706</v>
      </c>
    </row>
    <row r="453" spans="1:2" x14ac:dyDescent="0.45">
      <c r="A453" s="62">
        <v>449</v>
      </c>
      <c r="B453" s="98">
        <f>'Calcul T_bare'!C467</f>
        <v>17.551107975648815</v>
      </c>
    </row>
    <row r="454" spans="1:2" x14ac:dyDescent="0.45">
      <c r="A454" s="50">
        <v>450</v>
      </c>
      <c r="B454" s="98">
        <f>'Calcul T_bare'!C468</f>
        <v>18.288037524857515</v>
      </c>
    </row>
    <row r="455" spans="1:2" x14ac:dyDescent="0.45">
      <c r="A455" s="50">
        <v>451</v>
      </c>
      <c r="B455" s="98">
        <f>'Calcul T_bare'!C469</f>
        <v>15.263936982540999</v>
      </c>
    </row>
    <row r="456" spans="1:2" x14ac:dyDescent="0.45">
      <c r="A456" s="62">
        <v>452</v>
      </c>
      <c r="B456" s="98">
        <f>'Calcul T_bare'!C470</f>
        <v>14.306814146724694</v>
      </c>
    </row>
    <row r="457" spans="1:2" x14ac:dyDescent="0.45">
      <c r="A457" s="50">
        <v>453</v>
      </c>
      <c r="B457" s="98">
        <f>'Calcul T_bare'!C471</f>
        <v>13.960113905396717</v>
      </c>
    </row>
    <row r="458" spans="1:2" x14ac:dyDescent="0.45">
      <c r="A458" s="50">
        <v>454</v>
      </c>
      <c r="B458" s="98">
        <f>'Calcul T_bare'!C472</f>
        <v>15.931066101444195</v>
      </c>
    </row>
    <row r="459" spans="1:2" x14ac:dyDescent="0.45">
      <c r="A459" s="62">
        <v>455</v>
      </c>
      <c r="B459" s="98">
        <f>'Calcul T_bare'!C473</f>
        <v>19.362802751182176</v>
      </c>
    </row>
    <row r="460" spans="1:2" x14ac:dyDescent="0.45">
      <c r="A460" s="50">
        <v>456</v>
      </c>
      <c r="B460" s="98">
        <f>'Calcul T_bare'!C474</f>
        <v>16.657309757364668</v>
      </c>
    </row>
    <row r="461" spans="1:2" x14ac:dyDescent="0.45">
      <c r="A461" s="50">
        <v>457</v>
      </c>
      <c r="B461" s="98">
        <f>'Calcul T_bare'!C475</f>
        <v>16.223998256183506</v>
      </c>
    </row>
    <row r="462" spans="1:2" x14ac:dyDescent="0.45">
      <c r="A462" s="62">
        <v>458</v>
      </c>
      <c r="B462" s="98">
        <f>'Calcul T_bare'!C476</f>
        <v>18.336348639171149</v>
      </c>
    </row>
    <row r="463" spans="1:2" x14ac:dyDescent="0.45">
      <c r="A463" s="50">
        <v>459</v>
      </c>
      <c r="B463" s="98">
        <f>'Calcul T_bare'!C477</f>
        <v>23.410511287995771</v>
      </c>
    </row>
    <row r="464" spans="1:2" x14ac:dyDescent="0.45">
      <c r="A464" s="50">
        <v>460</v>
      </c>
      <c r="B464" s="98">
        <f>'Calcul T_bare'!C478</f>
        <v>18.906613874494198</v>
      </c>
    </row>
    <row r="465" spans="1:2" x14ac:dyDescent="0.45">
      <c r="A465" s="62">
        <v>461</v>
      </c>
      <c r="B465" s="98">
        <f>'Calcul T_bare'!C479</f>
        <v>14.722312927463189</v>
      </c>
    </row>
    <row r="466" spans="1:2" x14ac:dyDescent="0.45">
      <c r="A466" s="50">
        <v>462</v>
      </c>
      <c r="B466" s="98">
        <f>'Calcul T_bare'!C480</f>
        <v>13.602538602255379</v>
      </c>
    </row>
    <row r="467" spans="1:2" x14ac:dyDescent="0.45">
      <c r="A467" s="50">
        <v>463</v>
      </c>
      <c r="B467" s="98">
        <f>'Calcul T_bare'!C481</f>
        <v>11.37620822452709</v>
      </c>
    </row>
    <row r="468" spans="1:2" x14ac:dyDescent="0.45">
      <c r="A468" s="62">
        <v>464</v>
      </c>
      <c r="B468" s="98">
        <f>'Calcul T_bare'!C482</f>
        <v>8.2456755444244383</v>
      </c>
    </row>
    <row r="469" spans="1:2" x14ac:dyDescent="0.45">
      <c r="A469" s="50">
        <v>465</v>
      </c>
      <c r="B469" s="98">
        <f>'Calcul T_bare'!C483</f>
        <v>10.239297516999301</v>
      </c>
    </row>
    <row r="470" spans="1:2" x14ac:dyDescent="0.45">
      <c r="A470" s="50">
        <v>466</v>
      </c>
      <c r="B470" s="98">
        <f>'Calcul T_bare'!C484</f>
        <v>11.520198071961651</v>
      </c>
    </row>
    <row r="471" spans="1:2" x14ac:dyDescent="0.45">
      <c r="A471" s="62">
        <v>467</v>
      </c>
      <c r="B471" s="98">
        <f>'Calcul T_bare'!C485</f>
        <v>12.755004539017973</v>
      </c>
    </row>
    <row r="472" spans="1:2" x14ac:dyDescent="0.45">
      <c r="A472" s="50">
        <v>468</v>
      </c>
      <c r="B472" s="98">
        <f>'Calcul T_bare'!C486</f>
        <v>11.360942509745193</v>
      </c>
    </row>
    <row r="473" spans="1:2" x14ac:dyDescent="0.45">
      <c r="A473" s="50">
        <v>469</v>
      </c>
      <c r="B473" s="98">
        <f>'Calcul T_bare'!C487</f>
        <v>9.8509026890199962</v>
      </c>
    </row>
    <row r="474" spans="1:2" x14ac:dyDescent="0.45">
      <c r="A474" s="62">
        <v>470</v>
      </c>
      <c r="B474" s="98">
        <f>'Calcul T_bare'!C488</f>
        <v>12.485178544976746</v>
      </c>
    </row>
    <row r="475" spans="1:2" x14ac:dyDescent="0.45">
      <c r="A475" s="50">
        <v>471</v>
      </c>
      <c r="B475" s="98">
        <f>'Calcul T_bare'!C489</f>
        <v>10.948593176586773</v>
      </c>
    </row>
    <row r="476" spans="1:2" x14ac:dyDescent="0.45">
      <c r="A476" s="50">
        <v>472</v>
      </c>
      <c r="B476" s="98">
        <f>'Calcul T_bare'!C490</f>
        <v>7.993547370637252</v>
      </c>
    </row>
    <row r="477" spans="1:2" x14ac:dyDescent="0.45">
      <c r="A477" s="62">
        <v>473</v>
      </c>
      <c r="B477" s="98">
        <f>'Calcul T_bare'!C491</f>
        <v>8.7461605301951284</v>
      </c>
    </row>
    <row r="478" spans="1:2" x14ac:dyDescent="0.45">
      <c r="A478" s="50">
        <v>474</v>
      </c>
      <c r="B478" s="98">
        <f>'Calcul T_bare'!C492</f>
        <v>9.5488350598574403</v>
      </c>
    </row>
    <row r="479" spans="1:2" x14ac:dyDescent="0.45">
      <c r="A479" s="50">
        <v>475</v>
      </c>
      <c r="B479" s="98">
        <f>'Calcul T_bare'!C493</f>
        <v>14.084965174334103</v>
      </c>
    </row>
    <row r="480" spans="1:2" x14ac:dyDescent="0.45">
      <c r="A480" s="62">
        <v>476</v>
      </c>
      <c r="B480" s="98">
        <f>'Calcul T_bare'!C494</f>
        <v>12.963695761537428</v>
      </c>
    </row>
    <row r="481" spans="1:2" x14ac:dyDescent="0.45">
      <c r="A481" s="50">
        <v>477</v>
      </c>
      <c r="B481" s="98">
        <f>'Calcul T_bare'!C495</f>
        <v>13.15754068402609</v>
      </c>
    </row>
    <row r="482" spans="1:2" x14ac:dyDescent="0.45">
      <c r="A482" s="50">
        <v>478</v>
      </c>
      <c r="B482" s="98">
        <f>'Calcul T_bare'!C496</f>
        <v>15.774718404728366</v>
      </c>
    </row>
    <row r="483" spans="1:2" x14ac:dyDescent="0.45">
      <c r="A483" s="62">
        <v>479</v>
      </c>
      <c r="B483" s="98">
        <f>'Calcul T_bare'!C497</f>
        <v>18.343712490293019</v>
      </c>
    </row>
    <row r="484" spans="1:2" x14ac:dyDescent="0.45">
      <c r="A484" s="50">
        <v>480</v>
      </c>
      <c r="B484" s="98">
        <f>'Calcul T_bare'!C498</f>
        <v>19.471355936835629</v>
      </c>
    </row>
    <row r="485" spans="1:2" x14ac:dyDescent="0.45">
      <c r="A485" s="50">
        <v>481</v>
      </c>
      <c r="B485" s="98">
        <f>'Calcul T_bare'!C499</f>
        <v>21.572358573885808</v>
      </c>
    </row>
    <row r="486" spans="1:2" x14ac:dyDescent="0.45">
      <c r="A486" s="62">
        <v>482</v>
      </c>
      <c r="B486" s="98">
        <f>'Calcul T_bare'!C500</f>
        <v>23.194344925782453</v>
      </c>
    </row>
    <row r="487" spans="1:2" x14ac:dyDescent="0.45">
      <c r="A487" s="50">
        <v>483</v>
      </c>
      <c r="B487" s="98">
        <f>'Calcul T_bare'!C501</f>
        <v>23.917195346834344</v>
      </c>
    </row>
    <row r="488" spans="1:2" x14ac:dyDescent="0.45">
      <c r="A488" s="50">
        <v>484</v>
      </c>
      <c r="B488" s="98">
        <f>'Calcul T_bare'!C502</f>
        <v>26.353042789536175</v>
      </c>
    </row>
    <row r="489" spans="1:2" x14ac:dyDescent="0.45">
      <c r="A489" s="62">
        <v>485</v>
      </c>
      <c r="B489" s="98">
        <f>'Calcul T_bare'!C503</f>
        <v>29.948691772788809</v>
      </c>
    </row>
    <row r="490" spans="1:2" x14ac:dyDescent="0.45">
      <c r="A490" s="50">
        <v>486</v>
      </c>
      <c r="B490" s="98">
        <f>'Calcul T_bare'!C504</f>
        <v>23.158268057743751</v>
      </c>
    </row>
    <row r="491" spans="1:2" x14ac:dyDescent="0.45">
      <c r="A491" s="50">
        <v>487</v>
      </c>
      <c r="B491" s="98">
        <f>'Calcul T_bare'!C505</f>
        <v>16.933730207117129</v>
      </c>
    </row>
    <row r="492" spans="1:2" x14ac:dyDescent="0.45">
      <c r="A492" s="62">
        <v>488</v>
      </c>
      <c r="B492" s="98">
        <f>'Calcul T_bare'!C506</f>
        <v>16.49969894146907</v>
      </c>
    </row>
    <row r="493" spans="1:2" x14ac:dyDescent="0.45">
      <c r="A493" s="50">
        <v>489</v>
      </c>
      <c r="B493" s="98">
        <f>'Calcul T_bare'!C507</f>
        <v>19.156808693091925</v>
      </c>
    </row>
    <row r="494" spans="1:2" x14ac:dyDescent="0.45">
      <c r="A494" s="50">
        <v>490</v>
      </c>
      <c r="B494" s="98">
        <f>'Calcul T_bare'!C508</f>
        <v>13.561157352278547</v>
      </c>
    </row>
    <row r="495" spans="1:2" x14ac:dyDescent="0.45">
      <c r="A495" s="62">
        <v>491</v>
      </c>
      <c r="B495" s="98">
        <f>'Calcul T_bare'!C509</f>
        <v>18.092605896739983</v>
      </c>
    </row>
    <row r="496" spans="1:2" x14ac:dyDescent="0.45">
      <c r="A496" s="50">
        <v>492</v>
      </c>
      <c r="B496" s="98">
        <f>'Calcul T_bare'!C510</f>
        <v>16.983385785211489</v>
      </c>
    </row>
    <row r="497" spans="1:2" x14ac:dyDescent="0.45">
      <c r="A497" s="50">
        <v>493</v>
      </c>
      <c r="B497" s="98">
        <f>'Calcul T_bare'!C511</f>
        <v>15.964161534688285</v>
      </c>
    </row>
    <row r="498" spans="1:2" x14ac:dyDescent="0.45">
      <c r="A498" s="62">
        <v>494</v>
      </c>
      <c r="B498" s="98">
        <f>'Calcul T_bare'!C512</f>
        <v>16.007583121147654</v>
      </c>
    </row>
    <row r="499" spans="1:2" x14ac:dyDescent="0.45">
      <c r="A499" s="50">
        <v>495</v>
      </c>
      <c r="B499" s="98">
        <f>'Calcul T_bare'!C513</f>
        <v>23.735191746047612</v>
      </c>
    </row>
    <row r="500" spans="1:2" x14ac:dyDescent="0.45">
      <c r="A500" s="50">
        <v>496</v>
      </c>
      <c r="B500" s="98">
        <f>'Calcul T_bare'!C514</f>
        <v>28.054906007427498</v>
      </c>
    </row>
    <row r="501" spans="1:2" x14ac:dyDescent="0.45">
      <c r="A501" s="62">
        <v>497</v>
      </c>
      <c r="B501" s="98">
        <f>'Calcul T_bare'!C515</f>
        <v>29.263850374986962</v>
      </c>
    </row>
    <row r="502" spans="1:2" x14ac:dyDescent="0.45">
      <c r="A502" s="50">
        <v>498</v>
      </c>
      <c r="B502" s="98">
        <f>'Calcul T_bare'!C516</f>
        <v>18.5150216787532</v>
      </c>
    </row>
    <row r="503" spans="1:2" x14ac:dyDescent="0.45">
      <c r="A503" s="50">
        <v>499</v>
      </c>
      <c r="B503" s="98">
        <f>'Calcul T_bare'!C517</f>
        <v>18.098892743685465</v>
      </c>
    </row>
    <row r="504" spans="1:2" x14ac:dyDescent="0.45">
      <c r="A504" s="62">
        <v>500</v>
      </c>
      <c r="B504" s="98">
        <f>'Calcul T_bare'!C518</f>
        <v>17.659217022531685</v>
      </c>
    </row>
    <row r="505" spans="1:2" x14ac:dyDescent="0.45">
      <c r="A505" s="50">
        <v>501</v>
      </c>
      <c r="B505" s="98">
        <f>'Calcul T_bare'!C519</f>
        <v>17.702256066204537</v>
      </c>
    </row>
    <row r="506" spans="1:2" x14ac:dyDescent="0.45">
      <c r="A506" s="50">
        <v>502</v>
      </c>
      <c r="B506" s="98">
        <f>'Calcul T_bare'!C520</f>
        <v>19.048208065650275</v>
      </c>
    </row>
    <row r="507" spans="1:2" x14ac:dyDescent="0.45">
      <c r="A507" s="62">
        <v>503</v>
      </c>
      <c r="B507" s="98">
        <f>'Calcul T_bare'!C521</f>
        <v>19.133445163170983</v>
      </c>
    </row>
    <row r="508" spans="1:2" x14ac:dyDescent="0.45">
      <c r="A508" s="50">
        <v>504</v>
      </c>
      <c r="B508" s="98">
        <f>'Calcul T_bare'!C522</f>
        <v>18.976281244104349</v>
      </c>
    </row>
    <row r="509" spans="1:2" x14ac:dyDescent="0.45">
      <c r="A509" s="50">
        <v>505</v>
      </c>
      <c r="B509" s="98">
        <f>'Calcul T_bare'!C523</f>
        <v>19.423277280381651</v>
      </c>
    </row>
    <row r="510" spans="1:2" x14ac:dyDescent="0.45">
      <c r="A510" s="62">
        <v>506</v>
      </c>
      <c r="B510" s="98">
        <f>'Calcul T_bare'!C524</f>
        <v>16.449895339467162</v>
      </c>
    </row>
    <row r="511" spans="1:2" x14ac:dyDescent="0.45">
      <c r="A511" s="50">
        <v>507</v>
      </c>
      <c r="B511" s="98">
        <f>'Calcul T_bare'!C525</f>
        <v>16.436290624422487</v>
      </c>
    </row>
    <row r="512" spans="1:2" x14ac:dyDescent="0.45">
      <c r="A512" s="50">
        <v>508</v>
      </c>
      <c r="B512" s="98">
        <f>'Calcul T_bare'!C526</f>
        <v>19.424326694175939</v>
      </c>
    </row>
    <row r="513" spans="1:2" x14ac:dyDescent="0.45">
      <c r="A513" s="62">
        <v>509</v>
      </c>
      <c r="B513" s="98">
        <f>'Calcul T_bare'!C527</f>
        <v>16.98819811333966</v>
      </c>
    </row>
    <row r="514" spans="1:2" x14ac:dyDescent="0.45">
      <c r="A514" s="50">
        <v>510</v>
      </c>
      <c r="B514" s="98">
        <f>'Calcul T_bare'!C528</f>
        <v>18.47977961010988</v>
      </c>
    </row>
    <row r="515" spans="1:2" x14ac:dyDescent="0.45">
      <c r="A515" s="50">
        <v>511</v>
      </c>
      <c r="B515" s="98">
        <f>'Calcul T_bare'!C529</f>
        <v>15.087977686401519</v>
      </c>
    </row>
    <row r="516" spans="1:2" x14ac:dyDescent="0.45">
      <c r="A516" s="62">
        <v>512</v>
      </c>
      <c r="B516" s="98">
        <f>'Calcul T_bare'!C530</f>
        <v>15.40115025967595</v>
      </c>
    </row>
    <row r="517" spans="1:2" x14ac:dyDescent="0.45">
      <c r="A517" s="50">
        <v>513</v>
      </c>
      <c r="B517" s="98">
        <f>'Calcul T_bare'!C531</f>
        <v>19.899520208604002</v>
      </c>
    </row>
    <row r="518" spans="1:2" x14ac:dyDescent="0.45">
      <c r="A518" s="50">
        <v>514</v>
      </c>
      <c r="B518" s="98">
        <f>'Calcul T_bare'!C532</f>
        <v>23.797519986165391</v>
      </c>
    </row>
    <row r="519" spans="1:2" x14ac:dyDescent="0.45">
      <c r="A519" s="62">
        <v>515</v>
      </c>
      <c r="B519" s="98">
        <f>'Calcul T_bare'!C533</f>
        <v>25.302812536471532</v>
      </c>
    </row>
    <row r="520" spans="1:2" x14ac:dyDescent="0.45">
      <c r="A520" s="50">
        <v>516</v>
      </c>
      <c r="B520" s="98">
        <f>'Calcul T_bare'!C534</f>
        <v>27.833027899936464</v>
      </c>
    </row>
    <row r="521" spans="1:2" x14ac:dyDescent="0.45">
      <c r="A521" s="50">
        <v>517</v>
      </c>
      <c r="B521" s="98">
        <f>'Calcul T_bare'!C535</f>
        <v>28.052531673210989</v>
      </c>
    </row>
    <row r="522" spans="1:2" x14ac:dyDescent="0.45">
      <c r="A522" s="62">
        <v>518</v>
      </c>
      <c r="B522" s="98">
        <f>'Calcul T_bare'!C536</f>
        <v>31.9149637707383</v>
      </c>
    </row>
    <row r="523" spans="1:2" x14ac:dyDescent="0.45">
      <c r="A523" s="50">
        <v>519</v>
      </c>
      <c r="B523" s="98">
        <f>'Calcul T_bare'!C537</f>
        <v>32.550790906042607</v>
      </c>
    </row>
    <row r="524" spans="1:2" x14ac:dyDescent="0.45">
      <c r="A524" s="50">
        <v>520</v>
      </c>
      <c r="B524" s="98">
        <f>'Calcul T_bare'!C538</f>
        <v>23.078674569264201</v>
      </c>
    </row>
    <row r="525" spans="1:2" x14ac:dyDescent="0.45">
      <c r="A525" s="62">
        <v>521</v>
      </c>
      <c r="B525" s="98">
        <f>'Calcul T_bare'!C539</f>
        <v>28.572727834259503</v>
      </c>
    </row>
    <row r="526" spans="1:2" x14ac:dyDescent="0.45">
      <c r="A526" s="50">
        <v>522</v>
      </c>
      <c r="B526" s="98">
        <f>'Calcul T_bare'!C540</f>
        <v>32.265620185053308</v>
      </c>
    </row>
    <row r="527" spans="1:2" x14ac:dyDescent="0.45">
      <c r="A527" s="50">
        <v>523</v>
      </c>
      <c r="B527" s="98">
        <f>'Calcul T_bare'!C541</f>
        <v>32.180757398954633</v>
      </c>
    </row>
    <row r="528" spans="1:2" x14ac:dyDescent="0.45">
      <c r="A528" s="62">
        <v>524</v>
      </c>
      <c r="B528" s="98">
        <f>'Calcul T_bare'!C542</f>
        <v>25.499710044960995</v>
      </c>
    </row>
    <row r="529" spans="1:2" x14ac:dyDescent="0.45">
      <c r="A529" s="50">
        <v>525</v>
      </c>
      <c r="B529" s="98">
        <f>'Calcul T_bare'!C543</f>
        <v>23.566442151852193</v>
      </c>
    </row>
    <row r="530" spans="1:2" x14ac:dyDescent="0.45">
      <c r="A530" s="50">
        <v>526</v>
      </c>
      <c r="B530" s="98">
        <f>'Calcul T_bare'!C544</f>
        <v>28.667855596516361</v>
      </c>
    </row>
    <row r="531" spans="1:2" x14ac:dyDescent="0.45">
      <c r="A531" s="62">
        <v>527</v>
      </c>
      <c r="B531" s="98">
        <f>'Calcul T_bare'!C545</f>
        <v>24.56195409734962</v>
      </c>
    </row>
    <row r="532" spans="1:2" x14ac:dyDescent="0.45">
      <c r="A532" s="50">
        <v>528</v>
      </c>
      <c r="B532" s="98">
        <f>'Calcul T_bare'!C546</f>
        <v>25.853895138325871</v>
      </c>
    </row>
    <row r="533" spans="1:2" x14ac:dyDescent="0.45">
      <c r="A533" s="50">
        <v>529</v>
      </c>
      <c r="B533" s="98">
        <f>'Calcul T_bare'!C547</f>
        <v>30.97965193247375</v>
      </c>
    </row>
    <row r="534" spans="1:2" x14ac:dyDescent="0.45">
      <c r="A534" s="62">
        <v>530</v>
      </c>
      <c r="B534" s="98">
        <f>'Calcul T_bare'!C548</f>
        <v>36.006521628887477</v>
      </c>
    </row>
    <row r="535" spans="1:2" x14ac:dyDescent="0.45">
      <c r="A535" s="50">
        <v>531</v>
      </c>
      <c r="B535" s="98">
        <f>'Calcul T_bare'!C549</f>
        <v>31.309465106022493</v>
      </c>
    </row>
    <row r="536" spans="1:2" x14ac:dyDescent="0.45">
      <c r="A536" s="50">
        <v>532</v>
      </c>
      <c r="B536" s="98">
        <f>'Calcul T_bare'!C550</f>
        <v>30.564780140935582</v>
      </c>
    </row>
    <row r="537" spans="1:2" x14ac:dyDescent="0.45">
      <c r="A537" s="62">
        <v>533</v>
      </c>
      <c r="B537" s="98">
        <f>'Calcul T_bare'!C551</f>
        <v>26.844867669506755</v>
      </c>
    </row>
    <row r="538" spans="1:2" x14ac:dyDescent="0.45">
      <c r="A538" s="50">
        <v>534</v>
      </c>
      <c r="B538" s="98">
        <f>'Calcul T_bare'!C552</f>
        <v>22.342837781365322</v>
      </c>
    </row>
    <row r="539" spans="1:2" x14ac:dyDescent="0.45">
      <c r="A539" s="50">
        <v>535</v>
      </c>
      <c r="B539" s="98">
        <f>'Calcul T_bare'!C553</f>
        <v>22.616663250535908</v>
      </c>
    </row>
    <row r="540" spans="1:2" x14ac:dyDescent="0.45">
      <c r="A540" s="62">
        <v>536</v>
      </c>
      <c r="B540" s="98">
        <f>'Calcul T_bare'!C554</f>
        <v>19.105585214714434</v>
      </c>
    </row>
    <row r="541" spans="1:2" x14ac:dyDescent="0.45">
      <c r="A541" s="50">
        <v>537</v>
      </c>
      <c r="B541" s="98">
        <f>'Calcul T_bare'!C555</f>
        <v>20.443740437663578</v>
      </c>
    </row>
    <row r="542" spans="1:2" x14ac:dyDescent="0.45">
      <c r="A542" s="50">
        <v>538</v>
      </c>
      <c r="B542" s="98">
        <f>'Calcul T_bare'!C556</f>
        <v>19.136670389449325</v>
      </c>
    </row>
    <row r="543" spans="1:2" x14ac:dyDescent="0.45">
      <c r="A543" s="62">
        <v>539</v>
      </c>
      <c r="B543" s="98">
        <f>'Calcul T_bare'!C557</f>
        <v>20.712990659279438</v>
      </c>
    </row>
    <row r="544" spans="1:2" x14ac:dyDescent="0.45">
      <c r="A544" s="50">
        <v>540</v>
      </c>
      <c r="B544" s="98">
        <f>'Calcul T_bare'!C558</f>
        <v>25.957201469144341</v>
      </c>
    </row>
    <row r="545" spans="1:2" x14ac:dyDescent="0.45">
      <c r="A545" s="50">
        <v>541</v>
      </c>
      <c r="B545" s="98">
        <f>'Calcul T_bare'!C559</f>
        <v>30.56378414384254</v>
      </c>
    </row>
    <row r="546" spans="1:2" x14ac:dyDescent="0.45">
      <c r="A546" s="62">
        <v>542</v>
      </c>
      <c r="B546" s="98">
        <f>'Calcul T_bare'!C560</f>
        <v>29.506358983503812</v>
      </c>
    </row>
    <row r="547" spans="1:2" x14ac:dyDescent="0.45">
      <c r="A547" s="50">
        <v>543</v>
      </c>
      <c r="B547" s="98">
        <f>'Calcul T_bare'!C561</f>
        <v>20.444020509217577</v>
      </c>
    </row>
    <row r="548" spans="1:2" x14ac:dyDescent="0.45">
      <c r="A548" s="50">
        <v>544</v>
      </c>
      <c r="B548" s="98">
        <f>'Calcul T_bare'!C562</f>
        <v>22.095698324680605</v>
      </c>
    </row>
    <row r="549" spans="1:2" x14ac:dyDescent="0.45">
      <c r="A549" s="62">
        <v>545</v>
      </c>
      <c r="B549" s="98">
        <f>'Calcul T_bare'!C563</f>
        <v>21.232562933866888</v>
      </c>
    </row>
    <row r="550" spans="1:2" x14ac:dyDescent="0.45">
      <c r="A550" s="50">
        <v>546</v>
      </c>
      <c r="B550" s="98">
        <f>'Calcul T_bare'!C564</f>
        <v>21.206329219471375</v>
      </c>
    </row>
    <row r="551" spans="1:2" x14ac:dyDescent="0.45">
      <c r="A551" s="50">
        <v>547</v>
      </c>
      <c r="B551" s="98">
        <f>'Calcul T_bare'!C565</f>
        <v>22.739618648185036</v>
      </c>
    </row>
    <row r="552" spans="1:2" x14ac:dyDescent="0.45">
      <c r="A552" s="62">
        <v>548</v>
      </c>
      <c r="B552" s="98">
        <f>'Calcul T_bare'!C566</f>
        <v>25.779298994626537</v>
      </c>
    </row>
    <row r="553" spans="1:2" x14ac:dyDescent="0.45">
      <c r="A553" s="50">
        <v>549</v>
      </c>
      <c r="B553" s="98">
        <f>'Calcul T_bare'!C567</f>
        <v>25.08122817905172</v>
      </c>
    </row>
    <row r="554" spans="1:2" x14ac:dyDescent="0.45">
      <c r="A554" s="50">
        <v>550</v>
      </c>
      <c r="B554" s="98">
        <f>'Calcul T_bare'!C568</f>
        <v>26.016004148931316</v>
      </c>
    </row>
    <row r="555" spans="1:2" x14ac:dyDescent="0.45">
      <c r="A555" s="62">
        <v>551</v>
      </c>
      <c r="B555" s="98">
        <f>'Calcul T_bare'!C569</f>
        <v>22.185161965797729</v>
      </c>
    </row>
    <row r="556" spans="1:2" x14ac:dyDescent="0.45">
      <c r="A556" s="50">
        <v>552</v>
      </c>
      <c r="B556" s="98">
        <f>'Calcul T_bare'!C570</f>
        <v>24.049563006716845</v>
      </c>
    </row>
    <row r="557" spans="1:2" x14ac:dyDescent="0.45">
      <c r="A557" s="50">
        <v>553</v>
      </c>
      <c r="B557" s="98">
        <f>'Calcul T_bare'!C571</f>
        <v>23.554660740028282</v>
      </c>
    </row>
    <row r="558" spans="1:2" x14ac:dyDescent="0.45">
      <c r="A558" s="62">
        <v>554</v>
      </c>
      <c r="B558" s="98">
        <f>'Calcul T_bare'!C572</f>
        <v>22.26513356103198</v>
      </c>
    </row>
    <row r="559" spans="1:2" x14ac:dyDescent="0.45">
      <c r="A559" s="50">
        <v>555</v>
      </c>
      <c r="B559" s="98">
        <f>'Calcul T_bare'!C573</f>
        <v>22.902751411556856</v>
      </c>
    </row>
    <row r="560" spans="1:2" x14ac:dyDescent="0.45">
      <c r="A560" s="50">
        <v>556</v>
      </c>
      <c r="B560" s="98">
        <f>'Calcul T_bare'!C574</f>
        <v>22.76858556097698</v>
      </c>
    </row>
    <row r="561" spans="1:2" x14ac:dyDescent="0.45">
      <c r="A561" s="62">
        <v>557</v>
      </c>
      <c r="B561" s="98">
        <f>'Calcul T_bare'!C575</f>
        <v>19.309168326146331</v>
      </c>
    </row>
    <row r="562" spans="1:2" x14ac:dyDescent="0.45">
      <c r="A562" s="50">
        <v>558</v>
      </c>
      <c r="B562" s="98">
        <f>'Calcul T_bare'!C576</f>
        <v>20.915930320446709</v>
      </c>
    </row>
    <row r="563" spans="1:2" x14ac:dyDescent="0.45">
      <c r="A563" s="50">
        <v>559</v>
      </c>
      <c r="B563" s="98">
        <f>'Calcul T_bare'!C577</f>
        <v>23.56383163209674</v>
      </c>
    </row>
    <row r="564" spans="1:2" x14ac:dyDescent="0.45">
      <c r="A564" s="62">
        <v>560</v>
      </c>
      <c r="B564" s="98">
        <f>'Calcul T_bare'!C578</f>
        <v>21.654816264539569</v>
      </c>
    </row>
    <row r="565" spans="1:2" x14ac:dyDescent="0.45">
      <c r="A565" s="50">
        <v>561</v>
      </c>
      <c r="B565" s="98">
        <f>'Calcul T_bare'!C579</f>
        <v>23.038657572354953</v>
      </c>
    </row>
    <row r="566" spans="1:2" x14ac:dyDescent="0.45">
      <c r="A566" s="50">
        <v>562</v>
      </c>
      <c r="B566" s="98">
        <f>'Calcul T_bare'!C580</f>
        <v>27.27007315671807</v>
      </c>
    </row>
    <row r="567" spans="1:2" x14ac:dyDescent="0.45">
      <c r="A567" s="62">
        <v>563</v>
      </c>
      <c r="B567" s="98">
        <f>'Calcul T_bare'!C581</f>
        <v>20.672451076382632</v>
      </c>
    </row>
    <row r="568" spans="1:2" x14ac:dyDescent="0.45">
      <c r="A568" s="50">
        <v>564</v>
      </c>
      <c r="B568" s="98">
        <f>'Calcul T_bare'!C582</f>
        <v>21.686735266125936</v>
      </c>
    </row>
    <row r="569" spans="1:2" x14ac:dyDescent="0.45">
      <c r="A569" s="50">
        <v>565</v>
      </c>
      <c r="B569" s="98">
        <f>'Calcul T_bare'!C583</f>
        <v>19.977935638942686</v>
      </c>
    </row>
    <row r="570" spans="1:2" x14ac:dyDescent="0.45">
      <c r="A570" s="62">
        <v>566</v>
      </c>
      <c r="B570" s="98">
        <f>'Calcul T_bare'!C584</f>
        <v>17.920413508972675</v>
      </c>
    </row>
    <row r="571" spans="1:2" x14ac:dyDescent="0.45">
      <c r="A571" s="50">
        <v>567</v>
      </c>
      <c r="B571" s="98">
        <f>'Calcul T_bare'!C585</f>
        <v>15.428518199692318</v>
      </c>
    </row>
    <row r="572" spans="1:2" x14ac:dyDescent="0.45">
      <c r="A572" s="50">
        <v>568</v>
      </c>
      <c r="B572" s="98">
        <f>'Calcul T_bare'!C586</f>
        <v>15.904473280086322</v>
      </c>
    </row>
    <row r="573" spans="1:2" x14ac:dyDescent="0.45">
      <c r="A573" s="62">
        <v>569</v>
      </c>
      <c r="B573" s="98">
        <f>'Calcul T_bare'!C587</f>
        <v>21.851936469823052</v>
      </c>
    </row>
    <row r="574" spans="1:2" x14ac:dyDescent="0.45">
      <c r="A574" s="50">
        <v>570</v>
      </c>
      <c r="B574" s="98">
        <f>'Calcul T_bare'!C588</f>
        <v>18.808074024020609</v>
      </c>
    </row>
    <row r="575" spans="1:2" x14ac:dyDescent="0.45">
      <c r="A575" s="50">
        <v>571</v>
      </c>
      <c r="B575" s="98">
        <f>'Calcul T_bare'!C589</f>
        <v>18.932465410967591</v>
      </c>
    </row>
    <row r="576" spans="1:2" x14ac:dyDescent="0.45">
      <c r="A576" s="62">
        <v>572</v>
      </c>
      <c r="B576" s="98">
        <f>'Calcul T_bare'!C590</f>
        <v>23.064544989447491</v>
      </c>
    </row>
    <row r="577" spans="1:2" x14ac:dyDescent="0.45">
      <c r="A577" s="50">
        <v>573</v>
      </c>
      <c r="B577" s="98">
        <f>'Calcul T_bare'!C591</f>
        <v>24.270272364923873</v>
      </c>
    </row>
    <row r="578" spans="1:2" x14ac:dyDescent="0.45">
      <c r="A578" s="50">
        <v>574</v>
      </c>
      <c r="B578" s="98">
        <f>'Calcul T_bare'!C592</f>
        <v>26.321806122484862</v>
      </c>
    </row>
    <row r="579" spans="1:2" x14ac:dyDescent="0.45">
      <c r="A579" s="62">
        <v>575</v>
      </c>
      <c r="B579" s="98">
        <f>'Calcul T_bare'!C593</f>
        <v>24.595338275629778</v>
      </c>
    </row>
    <row r="580" spans="1:2" x14ac:dyDescent="0.45">
      <c r="A580" s="50">
        <v>576</v>
      </c>
      <c r="B580" s="98">
        <f>'Calcul T_bare'!C594</f>
        <v>19.200985818057372</v>
      </c>
    </row>
    <row r="581" spans="1:2" x14ac:dyDescent="0.45">
      <c r="A581" s="50">
        <v>577</v>
      </c>
      <c r="B581" s="98">
        <f>'Calcul T_bare'!C595</f>
        <v>18.865729144379017</v>
      </c>
    </row>
    <row r="582" spans="1:2" x14ac:dyDescent="0.45">
      <c r="A582" s="62">
        <v>578</v>
      </c>
      <c r="B582" s="98">
        <f>'Calcul T_bare'!C596</f>
        <v>19.218530692045945</v>
      </c>
    </row>
    <row r="583" spans="1:2" x14ac:dyDescent="0.45">
      <c r="A583" s="50">
        <v>579</v>
      </c>
      <c r="B583" s="98">
        <f>'Calcul T_bare'!C597</f>
        <v>22.744423356363392</v>
      </c>
    </row>
    <row r="584" spans="1:2" x14ac:dyDescent="0.45">
      <c r="A584" s="50">
        <v>580</v>
      </c>
      <c r="B584" s="98">
        <f>'Calcul T_bare'!C598</f>
        <v>20.636163894037718</v>
      </c>
    </row>
    <row r="585" spans="1:2" x14ac:dyDescent="0.45">
      <c r="A585" s="62">
        <v>581</v>
      </c>
      <c r="B585" s="98">
        <f>'Calcul T_bare'!C599</f>
        <v>18.593383736956028</v>
      </c>
    </row>
    <row r="586" spans="1:2" x14ac:dyDescent="0.45">
      <c r="A586" s="50">
        <v>582</v>
      </c>
      <c r="B586" s="98">
        <f>'Calcul T_bare'!C600</f>
        <v>18.878820498959765</v>
      </c>
    </row>
    <row r="587" spans="1:2" x14ac:dyDescent="0.45">
      <c r="A587" s="50">
        <v>583</v>
      </c>
      <c r="B587" s="98">
        <f>'Calcul T_bare'!C601</f>
        <v>17.845589223379228</v>
      </c>
    </row>
    <row r="588" spans="1:2" x14ac:dyDescent="0.45">
      <c r="A588" s="62">
        <v>584</v>
      </c>
      <c r="B588" s="98">
        <f>'Calcul T_bare'!C602</f>
        <v>18.826539351010531</v>
      </c>
    </row>
    <row r="589" spans="1:2" x14ac:dyDescent="0.45">
      <c r="A589" s="50">
        <v>585</v>
      </c>
      <c r="B589" s="98">
        <f>'Calcul T_bare'!C603</f>
        <v>20.263966272724005</v>
      </c>
    </row>
    <row r="590" spans="1:2" x14ac:dyDescent="0.45">
      <c r="A590" s="50">
        <v>586</v>
      </c>
      <c r="B590" s="98">
        <f>'Calcul T_bare'!C604</f>
        <v>22.40244008879549</v>
      </c>
    </row>
    <row r="591" spans="1:2" x14ac:dyDescent="0.45">
      <c r="A591" s="62">
        <v>587</v>
      </c>
      <c r="B591" s="98">
        <f>'Calcul T_bare'!C605</f>
        <v>24.259719042458585</v>
      </c>
    </row>
    <row r="592" spans="1:2" x14ac:dyDescent="0.45">
      <c r="A592" s="50">
        <v>588</v>
      </c>
      <c r="B592" s="98">
        <f>'Calcul T_bare'!C606</f>
        <v>23.847270923741377</v>
      </c>
    </row>
    <row r="593" spans="1:2" x14ac:dyDescent="0.45">
      <c r="A593" s="50">
        <v>589</v>
      </c>
      <c r="B593" s="98">
        <f>'Calcul T_bare'!C607</f>
        <v>23.415949156281265</v>
      </c>
    </row>
    <row r="594" spans="1:2" x14ac:dyDescent="0.45">
      <c r="A594" s="62">
        <v>590</v>
      </c>
      <c r="B594" s="98">
        <f>'Calcul T_bare'!C608</f>
        <v>19.518366367195771</v>
      </c>
    </row>
    <row r="595" spans="1:2" x14ac:dyDescent="0.45">
      <c r="A595" s="50">
        <v>591</v>
      </c>
      <c r="B595" s="98">
        <f>'Calcul T_bare'!C609</f>
        <v>17.153010471348701</v>
      </c>
    </row>
    <row r="596" spans="1:2" x14ac:dyDescent="0.45">
      <c r="A596" s="50">
        <v>592</v>
      </c>
      <c r="B596" s="98">
        <f>'Calcul T_bare'!C610</f>
        <v>16.267222638956177</v>
      </c>
    </row>
    <row r="597" spans="1:2" x14ac:dyDescent="0.45">
      <c r="A597" s="62">
        <v>593</v>
      </c>
      <c r="B597" s="98">
        <f>'Calcul T_bare'!C611</f>
        <v>17.357138823173329</v>
      </c>
    </row>
    <row r="598" spans="1:2" x14ac:dyDescent="0.45">
      <c r="A598" s="50">
        <v>594</v>
      </c>
      <c r="B598" s="98">
        <f>'Calcul T_bare'!C612</f>
        <v>17.531076195545147</v>
      </c>
    </row>
    <row r="599" spans="1:2" x14ac:dyDescent="0.45">
      <c r="A599" s="50">
        <v>595</v>
      </c>
      <c r="B599" s="98">
        <f>'Calcul T_bare'!C613</f>
        <v>20.779218714437043</v>
      </c>
    </row>
    <row r="600" spans="1:2" x14ac:dyDescent="0.45">
      <c r="A600" s="62">
        <v>596</v>
      </c>
      <c r="B600" s="98">
        <f>'Calcul T_bare'!C614</f>
        <v>17.675814230797108</v>
      </c>
    </row>
    <row r="601" spans="1:2" x14ac:dyDescent="0.45">
      <c r="A601" s="50">
        <v>597</v>
      </c>
      <c r="B601" s="98">
        <f>'Calcul T_bare'!C615</f>
        <v>16.279878924362837</v>
      </c>
    </row>
    <row r="602" spans="1:2" x14ac:dyDescent="0.45">
      <c r="A602" s="50">
        <v>598</v>
      </c>
      <c r="B602" s="98">
        <f>'Calcul T_bare'!C616</f>
        <v>17.468341302805172</v>
      </c>
    </row>
    <row r="603" spans="1:2" x14ac:dyDescent="0.45">
      <c r="A603" s="62">
        <v>599</v>
      </c>
      <c r="B603" s="98">
        <f>'Calcul T_bare'!C617</f>
        <v>13.706483587351368</v>
      </c>
    </row>
    <row r="604" spans="1:2" x14ac:dyDescent="0.45">
      <c r="A604" s="50">
        <v>600</v>
      </c>
      <c r="B604" s="98">
        <f>'Calcul T_bare'!C618</f>
        <v>13.879769844789621</v>
      </c>
    </row>
    <row r="605" spans="1:2" x14ac:dyDescent="0.45">
      <c r="A605" s="50">
        <v>601</v>
      </c>
      <c r="B605" s="98">
        <f>'Calcul T_bare'!C619</f>
        <v>15.173533884684705</v>
      </c>
    </row>
    <row r="606" spans="1:2" x14ac:dyDescent="0.45">
      <c r="A606" s="62">
        <v>602</v>
      </c>
      <c r="B606" s="98">
        <f>'Calcul T_bare'!C620</f>
        <v>13.527284774396358</v>
      </c>
    </row>
    <row r="607" spans="1:2" x14ac:dyDescent="0.45">
      <c r="A607" s="50">
        <v>603</v>
      </c>
      <c r="B607" s="98">
        <f>'Calcul T_bare'!C621</f>
        <v>15.545018277582958</v>
      </c>
    </row>
    <row r="608" spans="1:2" x14ac:dyDescent="0.45">
      <c r="A608" s="50">
        <v>604</v>
      </c>
      <c r="B608" s="98">
        <f>'Calcul T_bare'!C622</f>
        <v>16.671010342978832</v>
      </c>
    </row>
    <row r="609" spans="1:2" x14ac:dyDescent="0.45">
      <c r="A609" s="62">
        <v>605</v>
      </c>
      <c r="B609" s="98">
        <f>'Calcul T_bare'!C623</f>
        <v>19.000063518933732</v>
      </c>
    </row>
    <row r="610" spans="1:2" x14ac:dyDescent="0.45">
      <c r="A610" s="50">
        <v>606</v>
      </c>
      <c r="B610" s="98">
        <f>'Calcul T_bare'!C624</f>
        <v>21.354005349403735</v>
      </c>
    </row>
    <row r="611" spans="1:2" x14ac:dyDescent="0.45">
      <c r="A611" s="50">
        <v>607</v>
      </c>
      <c r="B611" s="98">
        <f>'Calcul T_bare'!C625</f>
        <v>17.824562684332502</v>
      </c>
    </row>
    <row r="612" spans="1:2" x14ac:dyDescent="0.45">
      <c r="A612" s="62">
        <v>608</v>
      </c>
      <c r="B612" s="98">
        <f>'Calcul T_bare'!C626</f>
        <v>14.106888741625594</v>
      </c>
    </row>
    <row r="613" spans="1:2" x14ac:dyDescent="0.45">
      <c r="A613" s="50">
        <v>609</v>
      </c>
      <c r="B613" s="98">
        <f>'Calcul T_bare'!C627</f>
        <v>11.232762133874653</v>
      </c>
    </row>
    <row r="614" spans="1:2" x14ac:dyDescent="0.45">
      <c r="A614" s="50">
        <v>610</v>
      </c>
      <c r="B614" s="98">
        <f>'Calcul T_bare'!C628</f>
        <v>9.2619114158170142</v>
      </c>
    </row>
    <row r="615" spans="1:2" x14ac:dyDescent="0.45">
      <c r="A615" s="62">
        <v>611</v>
      </c>
      <c r="B615" s="98">
        <f>'Calcul T_bare'!C629</f>
        <v>8.4995801292119459</v>
      </c>
    </row>
    <row r="616" spans="1:2" x14ac:dyDescent="0.45">
      <c r="A616" s="50">
        <v>612</v>
      </c>
      <c r="B616" s="98">
        <f>'Calcul T_bare'!C630</f>
        <v>13.235656426925011</v>
      </c>
    </row>
    <row r="617" spans="1:2" x14ac:dyDescent="0.45">
      <c r="A617" s="50">
        <v>613</v>
      </c>
      <c r="B617" s="98">
        <f>'Calcul T_bare'!C631</f>
        <v>13.162929748450729</v>
      </c>
    </row>
    <row r="618" spans="1:2" x14ac:dyDescent="0.45">
      <c r="A618" s="62">
        <v>614</v>
      </c>
      <c r="B618" s="98">
        <f>'Calcul T_bare'!C632</f>
        <v>12.616684807395812</v>
      </c>
    </row>
    <row r="619" spans="1:2" x14ac:dyDescent="0.45">
      <c r="A619" s="50">
        <v>615</v>
      </c>
      <c r="B619" s="98">
        <f>'Calcul T_bare'!C633</f>
        <v>12.592105514793106</v>
      </c>
    </row>
    <row r="620" spans="1:2" x14ac:dyDescent="0.45">
      <c r="A620" s="50">
        <v>616</v>
      </c>
      <c r="B620" s="98">
        <f>'Calcul T_bare'!C634</f>
        <v>12.204271173737336</v>
      </c>
    </row>
    <row r="621" spans="1:2" x14ac:dyDescent="0.45">
      <c r="A621" s="62">
        <v>617</v>
      </c>
      <c r="B621" s="98">
        <f>'Calcul T_bare'!C635</f>
        <v>16.707157173462559</v>
      </c>
    </row>
    <row r="622" spans="1:2" x14ac:dyDescent="0.45">
      <c r="A622" s="50">
        <v>618</v>
      </c>
      <c r="B622" s="98">
        <f>'Calcul T_bare'!C636</f>
        <v>15.281806341079342</v>
      </c>
    </row>
    <row r="623" spans="1:2" x14ac:dyDescent="0.45">
      <c r="A623" s="50">
        <v>619</v>
      </c>
      <c r="B623" s="98">
        <f>'Calcul T_bare'!C637</f>
        <v>14.647455904799406</v>
      </c>
    </row>
    <row r="624" spans="1:2" x14ac:dyDescent="0.45">
      <c r="A624" s="62">
        <v>620</v>
      </c>
      <c r="B624" s="98">
        <f>'Calcul T_bare'!C638</f>
        <v>13.727286153020875</v>
      </c>
    </row>
    <row r="625" spans="1:2" x14ac:dyDescent="0.45">
      <c r="A625" s="50">
        <v>621</v>
      </c>
      <c r="B625" s="98">
        <f>'Calcul T_bare'!C639</f>
        <v>14.396163929204654</v>
      </c>
    </row>
    <row r="626" spans="1:2" x14ac:dyDescent="0.45">
      <c r="A626" s="50">
        <v>622</v>
      </c>
      <c r="B626" s="98">
        <f>'Calcul T_bare'!C640</f>
        <v>16.483863361157919</v>
      </c>
    </row>
    <row r="627" spans="1:2" x14ac:dyDescent="0.45">
      <c r="A627" s="62">
        <v>623</v>
      </c>
      <c r="B627" s="98">
        <f>'Calcul T_bare'!C641</f>
        <v>18.138683934296385</v>
      </c>
    </row>
    <row r="628" spans="1:2" x14ac:dyDescent="0.45">
      <c r="A628" s="50">
        <v>624</v>
      </c>
      <c r="B628" s="98">
        <f>'Calcul T_bare'!C642</f>
        <v>18.040775534886684</v>
      </c>
    </row>
    <row r="629" spans="1:2" x14ac:dyDescent="0.45">
      <c r="A629" s="50">
        <v>625</v>
      </c>
      <c r="B629" s="98">
        <f>'Calcul T_bare'!C643</f>
        <v>16.888005835422138</v>
      </c>
    </row>
    <row r="630" spans="1:2" x14ac:dyDescent="0.45">
      <c r="A630" s="62">
        <v>626</v>
      </c>
      <c r="B630" s="98">
        <f>'Calcul T_bare'!C644</f>
        <v>11.821998818546863</v>
      </c>
    </row>
    <row r="631" spans="1:2" x14ac:dyDescent="0.45">
      <c r="A631" s="50">
        <v>627</v>
      </c>
      <c r="B631" s="98">
        <f>'Calcul T_bare'!C645</f>
        <v>11.377397265706069</v>
      </c>
    </row>
    <row r="632" spans="1:2" x14ac:dyDescent="0.45">
      <c r="A632" s="50">
        <v>628</v>
      </c>
      <c r="B632" s="98">
        <f>'Calcul T_bare'!C646</f>
        <v>9.2041510982043899</v>
      </c>
    </row>
    <row r="633" spans="1:2" x14ac:dyDescent="0.45">
      <c r="A633" s="62">
        <v>629</v>
      </c>
      <c r="B633" s="98">
        <f>'Calcul T_bare'!C647</f>
        <v>8.1126815880524763</v>
      </c>
    </row>
    <row r="634" spans="1:2" x14ac:dyDescent="0.45">
      <c r="A634" s="50">
        <v>630</v>
      </c>
      <c r="B634" s="98">
        <f>'Calcul T_bare'!C648</f>
        <v>8.2386121602139362</v>
      </c>
    </row>
    <row r="635" spans="1:2" x14ac:dyDescent="0.45">
      <c r="A635" s="50">
        <v>631</v>
      </c>
      <c r="B635" s="98">
        <f>'Calcul T_bare'!C649</f>
        <v>9.8519763462238696</v>
      </c>
    </row>
    <row r="636" spans="1:2" x14ac:dyDescent="0.45">
      <c r="A636" s="62">
        <v>632</v>
      </c>
      <c r="B636" s="98">
        <f>'Calcul T_bare'!C650</f>
        <v>6.2588594861013735</v>
      </c>
    </row>
    <row r="637" spans="1:2" x14ac:dyDescent="0.45">
      <c r="A637" s="50">
        <v>633</v>
      </c>
      <c r="B637" s="98">
        <f>'Calcul T_bare'!C651</f>
        <v>6.3334414790283109</v>
      </c>
    </row>
    <row r="638" spans="1:2" x14ac:dyDescent="0.45">
      <c r="A638" s="50">
        <v>634</v>
      </c>
      <c r="B638" s="98">
        <f>'Calcul T_bare'!C652</f>
        <v>9.9574212876307797</v>
      </c>
    </row>
    <row r="639" spans="1:2" x14ac:dyDescent="0.45">
      <c r="A639" s="62">
        <v>635</v>
      </c>
      <c r="B639" s="98">
        <f>'Calcul T_bare'!C653</f>
        <v>7.7305768935971804</v>
      </c>
    </row>
    <row r="640" spans="1:2" x14ac:dyDescent="0.45">
      <c r="A640" s="50">
        <v>636</v>
      </c>
      <c r="B640" s="98">
        <f>'Calcul T_bare'!C654</f>
        <v>3.9704982914220688</v>
      </c>
    </row>
    <row r="641" spans="1:2" x14ac:dyDescent="0.45">
      <c r="A641" s="50">
        <v>637</v>
      </c>
      <c r="B641" s="98">
        <f>'Calcul T_bare'!C655</f>
        <v>5.7234047242842809</v>
      </c>
    </row>
    <row r="642" spans="1:2" x14ac:dyDescent="0.45">
      <c r="A642" s="62">
        <v>638</v>
      </c>
      <c r="B642" s="98">
        <f>'Calcul T_bare'!C656</f>
        <v>6.0024299637294725</v>
      </c>
    </row>
    <row r="643" spans="1:2" x14ac:dyDescent="0.45">
      <c r="A643" s="50">
        <v>639</v>
      </c>
      <c r="B643" s="98">
        <f>'Calcul T_bare'!C657</f>
        <v>7.2672910297924975</v>
      </c>
    </row>
    <row r="644" spans="1:2" x14ac:dyDescent="0.45">
      <c r="A644" s="50">
        <v>640</v>
      </c>
      <c r="B644" s="98">
        <f>'Calcul T_bare'!C658</f>
        <v>4.875925042431561</v>
      </c>
    </row>
    <row r="645" spans="1:2" x14ac:dyDescent="0.45">
      <c r="A645" s="62">
        <v>641</v>
      </c>
      <c r="B645" s="98">
        <f>'Calcul T_bare'!C659</f>
        <v>3.8511202384198691</v>
      </c>
    </row>
    <row r="646" spans="1:2" x14ac:dyDescent="0.45">
      <c r="A646" s="50">
        <v>642</v>
      </c>
      <c r="B646" s="98">
        <f>'Calcul T_bare'!C660</f>
        <v>6.3998184409251335</v>
      </c>
    </row>
    <row r="647" spans="1:2" x14ac:dyDescent="0.45">
      <c r="A647" s="50">
        <v>643</v>
      </c>
      <c r="B647" s="98">
        <f>'Calcul T_bare'!C661</f>
        <v>9.8024906082918264</v>
      </c>
    </row>
    <row r="648" spans="1:2" x14ac:dyDescent="0.45">
      <c r="A648" s="62">
        <v>644</v>
      </c>
      <c r="B648" s="98">
        <f>'Calcul T_bare'!C662</f>
        <v>10.104326188157861</v>
      </c>
    </row>
    <row r="649" spans="1:2" x14ac:dyDescent="0.45">
      <c r="A649" s="50">
        <v>645</v>
      </c>
      <c r="B649" s="98">
        <f>'Calcul T_bare'!C663</f>
        <v>10.251280796708775</v>
      </c>
    </row>
    <row r="650" spans="1:2" x14ac:dyDescent="0.45">
      <c r="A650" s="50">
        <v>646</v>
      </c>
      <c r="B650" s="98">
        <f>'Calcul T_bare'!C664</f>
        <v>9.0000060437344125</v>
      </c>
    </row>
    <row r="651" spans="1:2" x14ac:dyDescent="0.45">
      <c r="A651" s="62">
        <v>647</v>
      </c>
      <c r="B651" s="98">
        <f>'Calcul T_bare'!C665</f>
        <v>8.2236231097307222</v>
      </c>
    </row>
    <row r="652" spans="1:2" x14ac:dyDescent="0.45">
      <c r="A652" s="50">
        <v>648</v>
      </c>
      <c r="B652" s="98">
        <f>'Calcul T_bare'!C666</f>
        <v>12.754204131172743</v>
      </c>
    </row>
    <row r="653" spans="1:2" x14ac:dyDescent="0.45">
      <c r="A653" s="50">
        <v>649</v>
      </c>
      <c r="B653" s="98">
        <f>'Calcul T_bare'!C667</f>
        <v>13.834059270094739</v>
      </c>
    </row>
    <row r="654" spans="1:2" x14ac:dyDescent="0.45">
      <c r="A654" s="62">
        <v>650</v>
      </c>
      <c r="B654" s="98">
        <f>'Calcul T_bare'!C668</f>
        <v>12.04291128797141</v>
      </c>
    </row>
    <row r="655" spans="1:2" x14ac:dyDescent="0.45">
      <c r="A655" s="50">
        <v>651</v>
      </c>
      <c r="B655" s="98">
        <f>'Calcul T_bare'!C669</f>
        <v>10.83514315068148</v>
      </c>
    </row>
    <row r="656" spans="1:2" x14ac:dyDescent="0.45">
      <c r="A656" s="50">
        <v>652</v>
      </c>
      <c r="B656" s="98">
        <f>'Calcul T_bare'!C670</f>
        <v>5.6326813297051554</v>
      </c>
    </row>
    <row r="657" spans="1:2" x14ac:dyDescent="0.45">
      <c r="A657" s="62">
        <v>653</v>
      </c>
      <c r="B657" s="98">
        <f>'Calcul T_bare'!C671</f>
        <v>5.0528891276441037</v>
      </c>
    </row>
    <row r="658" spans="1:2" x14ac:dyDescent="0.45">
      <c r="A658" s="50">
        <v>654</v>
      </c>
      <c r="B658" s="98">
        <f>'Calcul T_bare'!C672</f>
        <v>7.3566501931500241</v>
      </c>
    </row>
    <row r="659" spans="1:2" x14ac:dyDescent="0.45">
      <c r="A659" s="50">
        <v>655</v>
      </c>
      <c r="B659" s="98">
        <f>'Calcul T_bare'!C673</f>
        <v>5.5020082287149465</v>
      </c>
    </row>
    <row r="660" spans="1:2" x14ac:dyDescent="0.45">
      <c r="A660" s="62">
        <v>656</v>
      </c>
      <c r="B660" s="98">
        <f>'Calcul T_bare'!C674</f>
        <v>6.4438310477569631</v>
      </c>
    </row>
    <row r="661" spans="1:2" x14ac:dyDescent="0.45">
      <c r="A661" s="50">
        <v>657</v>
      </c>
      <c r="B661" s="98">
        <f>'Calcul T_bare'!C675</f>
        <v>12.590574506985664</v>
      </c>
    </row>
    <row r="662" spans="1:2" x14ac:dyDescent="0.45">
      <c r="A662" s="50">
        <v>658</v>
      </c>
      <c r="B662" s="98">
        <f>'Calcul T_bare'!C676</f>
        <v>13.24706899712498</v>
      </c>
    </row>
    <row r="663" spans="1:2" x14ac:dyDescent="0.45">
      <c r="A663" s="62">
        <v>659</v>
      </c>
      <c r="B663" s="98">
        <f>'Calcul T_bare'!C677</f>
        <v>9.5621707194109948</v>
      </c>
    </row>
    <row r="664" spans="1:2" x14ac:dyDescent="0.45">
      <c r="A664" s="50">
        <v>660</v>
      </c>
      <c r="B664" s="98">
        <f>'Calcul T_bare'!C678</f>
        <v>5.7842734437527525</v>
      </c>
    </row>
    <row r="665" spans="1:2" x14ac:dyDescent="0.45">
      <c r="A665" s="50">
        <v>661</v>
      </c>
      <c r="B665" s="98">
        <f>'Calcul T_bare'!C679</f>
        <v>2.7233926027148194</v>
      </c>
    </row>
    <row r="666" spans="1:2" x14ac:dyDescent="0.45">
      <c r="A666" s="62">
        <v>662</v>
      </c>
      <c r="B666" s="98">
        <f>'Calcul T_bare'!C680</f>
        <v>2.6699990827986335</v>
      </c>
    </row>
    <row r="667" spans="1:2" x14ac:dyDescent="0.45">
      <c r="A667" s="50">
        <v>663</v>
      </c>
      <c r="B667" s="98">
        <f>'Calcul T_bare'!C681</f>
        <v>3.9382878975238533</v>
      </c>
    </row>
    <row r="668" spans="1:2" x14ac:dyDescent="0.45">
      <c r="A668" s="50">
        <v>664</v>
      </c>
      <c r="B668" s="98">
        <f>'Calcul T_bare'!C682</f>
        <v>5.2390758595049096</v>
      </c>
    </row>
    <row r="669" spans="1:2" x14ac:dyDescent="0.45">
      <c r="A669" s="62">
        <v>665</v>
      </c>
      <c r="B669" s="98">
        <f>'Calcul T_bare'!C683</f>
        <v>6.2999337368895194</v>
      </c>
    </row>
    <row r="670" spans="1:2" x14ac:dyDescent="0.45">
      <c r="A670" s="50">
        <v>666</v>
      </c>
      <c r="B670" s="98">
        <f>'Calcul T_bare'!C684</f>
        <v>5.5919089293335089</v>
      </c>
    </row>
    <row r="671" spans="1:2" x14ac:dyDescent="0.45">
      <c r="A671" s="50">
        <v>667</v>
      </c>
      <c r="B671" s="98">
        <f>'Calcul T_bare'!C685</f>
        <v>3.9792541517688904</v>
      </c>
    </row>
    <row r="672" spans="1:2" x14ac:dyDescent="0.45">
      <c r="A672" s="62">
        <v>668</v>
      </c>
      <c r="B672" s="98">
        <f>'Calcul T_bare'!C686</f>
        <v>1.6938511007802766</v>
      </c>
    </row>
    <row r="673" spans="1:2" x14ac:dyDescent="0.45">
      <c r="A673" s="50">
        <v>669</v>
      </c>
      <c r="B673" s="98">
        <f>'Calcul T_bare'!C687</f>
        <v>0.99935037916611469</v>
      </c>
    </row>
    <row r="674" spans="1:2" x14ac:dyDescent="0.45">
      <c r="A674" s="50">
        <v>670</v>
      </c>
      <c r="B674" s="98">
        <f>'Calcul T_bare'!C688</f>
        <v>1.0809004293829714</v>
      </c>
    </row>
    <row r="675" spans="1:2" x14ac:dyDescent="0.45">
      <c r="A675" s="62">
        <v>671</v>
      </c>
      <c r="B675" s="98">
        <f>'Calcul T_bare'!C689</f>
        <v>-1.5826409531317684</v>
      </c>
    </row>
    <row r="676" spans="1:2" x14ac:dyDescent="0.45">
      <c r="A676" s="50">
        <v>672</v>
      </c>
      <c r="B676" s="98">
        <f>'Calcul T_bare'!C690</f>
        <v>-0.7884020006006135</v>
      </c>
    </row>
    <row r="677" spans="1:2" x14ac:dyDescent="0.45">
      <c r="A677" s="50">
        <v>673</v>
      </c>
      <c r="B677" s="98">
        <f>'Calcul T_bare'!C691</f>
        <v>-0.2265855087173469</v>
      </c>
    </row>
    <row r="678" spans="1:2" x14ac:dyDescent="0.45">
      <c r="A678" s="62">
        <v>674</v>
      </c>
      <c r="B678" s="98">
        <f>'Calcul T_bare'!C692</f>
        <v>-2.2913251042657192</v>
      </c>
    </row>
    <row r="679" spans="1:2" x14ac:dyDescent="0.45">
      <c r="A679" s="50">
        <v>675</v>
      </c>
      <c r="B679" s="98">
        <f>'Calcul T_bare'!C693</f>
        <v>-4.9238141453543864</v>
      </c>
    </row>
    <row r="680" spans="1:2" x14ac:dyDescent="0.45">
      <c r="A680" s="50">
        <v>676</v>
      </c>
      <c r="B680" s="98">
        <f>'Calcul T_bare'!C694</f>
        <v>-4.7377271597443293</v>
      </c>
    </row>
    <row r="681" spans="1:2" x14ac:dyDescent="0.45">
      <c r="A681" s="62">
        <v>677</v>
      </c>
      <c r="B681" s="98">
        <f>'Calcul T_bare'!C695</f>
        <v>-4.3273168897534173</v>
      </c>
    </row>
    <row r="682" spans="1:2" x14ac:dyDescent="0.45">
      <c r="A682" s="50">
        <v>678</v>
      </c>
      <c r="B682" s="98">
        <f>'Calcul T_bare'!C696</f>
        <v>-4.8825304710899928</v>
      </c>
    </row>
    <row r="683" spans="1:2" x14ac:dyDescent="0.45">
      <c r="A683" s="50">
        <v>679</v>
      </c>
      <c r="B683" s="98">
        <f>'Calcul T_bare'!C697</f>
        <v>-1.1811326374813351</v>
      </c>
    </row>
    <row r="684" spans="1:2" x14ac:dyDescent="0.45">
      <c r="A684" s="62">
        <v>680</v>
      </c>
      <c r="B684" s="98">
        <f>'Calcul T_bare'!C698</f>
        <v>2.1786549950986496</v>
      </c>
    </row>
    <row r="685" spans="1:2" x14ac:dyDescent="0.45">
      <c r="A685" s="50">
        <v>681</v>
      </c>
      <c r="B685" s="98">
        <f>'Calcul T_bare'!C699</f>
        <v>1.7404766151032682</v>
      </c>
    </row>
    <row r="686" spans="1:2" x14ac:dyDescent="0.45">
      <c r="A686" s="50">
        <v>682</v>
      </c>
      <c r="B686" s="98">
        <f>'Calcul T_bare'!C700</f>
        <v>1.2730822053197284</v>
      </c>
    </row>
    <row r="687" spans="1:2" x14ac:dyDescent="0.45">
      <c r="A687" s="62">
        <v>683</v>
      </c>
      <c r="B687" s="98">
        <f>'Calcul T_bare'!C701</f>
        <v>0.53098194957066114</v>
      </c>
    </row>
    <row r="688" spans="1:2" x14ac:dyDescent="0.45">
      <c r="A688" s="50">
        <v>684</v>
      </c>
      <c r="B688" s="98">
        <f>'Calcul T_bare'!C702</f>
        <v>-1.0155296526769466</v>
      </c>
    </row>
    <row r="689" spans="1:2" x14ac:dyDescent="0.45">
      <c r="A689" s="50">
        <v>685</v>
      </c>
      <c r="B689" s="98">
        <f>'Calcul T_bare'!C703</f>
        <v>-1.6614388330356369</v>
      </c>
    </row>
    <row r="690" spans="1:2" x14ac:dyDescent="0.45">
      <c r="A690" s="62">
        <v>686</v>
      </c>
      <c r="B690" s="98">
        <f>'Calcul T_bare'!C704</f>
        <v>-1.2093864630282325</v>
      </c>
    </row>
    <row r="691" spans="1:2" x14ac:dyDescent="0.45">
      <c r="A691" s="50">
        <v>687</v>
      </c>
      <c r="B691" s="98">
        <f>'Calcul T_bare'!C705</f>
        <v>1.929061598376423</v>
      </c>
    </row>
    <row r="692" spans="1:2" x14ac:dyDescent="0.45">
      <c r="A692" s="50">
        <v>688</v>
      </c>
      <c r="B692" s="98">
        <f>'Calcul T_bare'!C706</f>
        <v>-2.4444216872028175</v>
      </c>
    </row>
    <row r="693" spans="1:2" x14ac:dyDescent="0.45">
      <c r="A693" s="62">
        <v>689</v>
      </c>
      <c r="B693" s="98">
        <f>'Calcul T_bare'!C707</f>
        <v>-4.5405247207271557</v>
      </c>
    </row>
    <row r="694" spans="1:2" x14ac:dyDescent="0.45">
      <c r="A694" s="50">
        <v>690</v>
      </c>
      <c r="B694" s="98">
        <f>'Calcul T_bare'!C708</f>
        <v>-4.2909782599187682</v>
      </c>
    </row>
    <row r="695" spans="1:2" x14ac:dyDescent="0.45">
      <c r="A695" s="50">
        <v>691</v>
      </c>
      <c r="B695" s="98">
        <f>'Calcul T_bare'!C709</f>
        <v>0.54928059666889517</v>
      </c>
    </row>
    <row r="696" spans="1:2" x14ac:dyDescent="0.45">
      <c r="A696" s="62">
        <v>692</v>
      </c>
      <c r="B696" s="98">
        <f>'Calcul T_bare'!C710</f>
        <v>-0.57072928767119047</v>
      </c>
    </row>
    <row r="697" spans="1:2" x14ac:dyDescent="0.45">
      <c r="A697" s="50">
        <v>693</v>
      </c>
      <c r="B697" s="98">
        <f>'Calcul T_bare'!C711</f>
        <v>-1.0923790482219631</v>
      </c>
    </row>
    <row r="698" spans="1:2" x14ac:dyDescent="0.45">
      <c r="A698" s="50">
        <v>694</v>
      </c>
      <c r="B698" s="98">
        <f>'Calcul T_bare'!C712</f>
        <v>2.7519258338469381</v>
      </c>
    </row>
    <row r="699" spans="1:2" x14ac:dyDescent="0.45">
      <c r="A699" s="62">
        <v>695</v>
      </c>
      <c r="B699" s="98">
        <f>'Calcul T_bare'!C713</f>
        <v>3.6596232030464728</v>
      </c>
    </row>
    <row r="700" spans="1:2" x14ac:dyDescent="0.45">
      <c r="A700" s="50">
        <v>696</v>
      </c>
      <c r="B700" s="98">
        <f>'Calcul T_bare'!C714</f>
        <v>4.9084908770319888</v>
      </c>
    </row>
    <row r="701" spans="1:2" x14ac:dyDescent="0.45">
      <c r="A701" s="50">
        <v>697</v>
      </c>
      <c r="B701" s="98">
        <f>'Calcul T_bare'!C715</f>
        <v>0.9181639119181455</v>
      </c>
    </row>
    <row r="702" spans="1:2" x14ac:dyDescent="0.45">
      <c r="A702" s="62">
        <v>698</v>
      </c>
      <c r="B702" s="98">
        <f>'Calcul T_bare'!C716</f>
        <v>0.29003771421255775</v>
      </c>
    </row>
    <row r="703" spans="1:2" x14ac:dyDescent="0.45">
      <c r="A703" s="50">
        <v>699</v>
      </c>
      <c r="B703" s="98">
        <f>'Calcul T_bare'!C717</f>
        <v>0.72653602324053257</v>
      </c>
    </row>
    <row r="704" spans="1:2" x14ac:dyDescent="0.45">
      <c r="A704" s="50">
        <v>700</v>
      </c>
      <c r="B704" s="98">
        <f>'Calcul T_bare'!C718</f>
        <v>-2.1047972761965359</v>
      </c>
    </row>
    <row r="705" spans="1:2" x14ac:dyDescent="0.45">
      <c r="A705" s="62">
        <v>701</v>
      </c>
      <c r="B705" s="98">
        <f>'Calcul T_bare'!C719</f>
        <v>-4.365344905346606</v>
      </c>
    </row>
    <row r="706" spans="1:2" x14ac:dyDescent="0.45">
      <c r="A706" s="50">
        <v>702</v>
      </c>
      <c r="B706" s="98">
        <f>'Calcul T_bare'!C720</f>
        <v>-2.0215508114132343</v>
      </c>
    </row>
    <row r="707" spans="1:2" x14ac:dyDescent="0.45">
      <c r="A707" s="50">
        <v>703</v>
      </c>
      <c r="B707" s="98">
        <f>'Calcul T_bare'!C721</f>
        <v>2.1146547049642175</v>
      </c>
    </row>
    <row r="708" spans="1:2" x14ac:dyDescent="0.45">
      <c r="A708" s="62">
        <v>704</v>
      </c>
      <c r="B708" s="98">
        <f>'Calcul T_bare'!C722</f>
        <v>4.2444427529580473</v>
      </c>
    </row>
    <row r="709" spans="1:2" x14ac:dyDescent="0.45">
      <c r="A709" s="50">
        <v>705</v>
      </c>
      <c r="B709" s="98">
        <f>'Calcul T_bare'!C723</f>
        <v>3.8582403402006373</v>
      </c>
    </row>
    <row r="710" spans="1:2" x14ac:dyDescent="0.45">
      <c r="A710" s="50">
        <v>706</v>
      </c>
      <c r="B710" s="98">
        <f>'Calcul T_bare'!C724</f>
        <v>1.572752704621079</v>
      </c>
    </row>
    <row r="711" spans="1:2" x14ac:dyDescent="0.45">
      <c r="A711" s="62">
        <v>707</v>
      </c>
      <c r="B711" s="98">
        <f>'Calcul T_bare'!C725</f>
        <v>-1.5560462222011315</v>
      </c>
    </row>
    <row r="712" spans="1:2" x14ac:dyDescent="0.45">
      <c r="A712" s="50">
        <v>708</v>
      </c>
      <c r="B712" s="98">
        <f>'Calcul T_bare'!C726</f>
        <v>0.41232879717764837</v>
      </c>
    </row>
    <row r="713" spans="1:2" x14ac:dyDescent="0.45">
      <c r="A713" s="50">
        <v>709</v>
      </c>
      <c r="B713" s="98">
        <f>'Calcul T_bare'!C727</f>
        <v>-2.1582936423980073</v>
      </c>
    </row>
    <row r="714" spans="1:2" x14ac:dyDescent="0.45">
      <c r="A714" s="62">
        <v>710</v>
      </c>
      <c r="B714" s="98">
        <f>'Calcul T_bare'!C728</f>
        <v>-1.4671922254111582</v>
      </c>
    </row>
    <row r="715" spans="1:2" x14ac:dyDescent="0.45">
      <c r="A715" s="50">
        <v>711</v>
      </c>
      <c r="B715" s="98">
        <f>'Calcul T_bare'!C729</f>
        <v>-0.77723077120016937</v>
      </c>
    </row>
    <row r="716" spans="1:2" x14ac:dyDescent="0.45">
      <c r="A716" s="50">
        <v>712</v>
      </c>
      <c r="B716" s="98">
        <f>'Calcul T_bare'!C730</f>
        <v>9.6332088303195089</v>
      </c>
    </row>
    <row r="717" spans="1:2" x14ac:dyDescent="0.45">
      <c r="A717" s="62">
        <v>713</v>
      </c>
      <c r="B717" s="98">
        <f>'Calcul T_bare'!C731</f>
        <v>10.065754105148439</v>
      </c>
    </row>
    <row r="718" spans="1:2" x14ac:dyDescent="0.45">
      <c r="A718" s="50">
        <v>714</v>
      </c>
      <c r="B718" s="98">
        <f>'Calcul T_bare'!C732</f>
        <v>9.6384415450212337</v>
      </c>
    </row>
    <row r="719" spans="1:2" x14ac:dyDescent="0.45">
      <c r="A719" s="50">
        <v>715</v>
      </c>
      <c r="B719" s="98">
        <f>'Calcul T_bare'!C733</f>
        <v>4.0341959746609142</v>
      </c>
    </row>
    <row r="720" spans="1:2" x14ac:dyDescent="0.45">
      <c r="A720" s="62">
        <v>716</v>
      </c>
      <c r="B720" s="98">
        <f>'Calcul T_bare'!C734</f>
        <v>0.24536791690471915</v>
      </c>
    </row>
    <row r="721" spans="1:2" x14ac:dyDescent="0.45">
      <c r="A721" s="50">
        <v>717</v>
      </c>
      <c r="B721" s="98">
        <f>'Calcul T_bare'!C735</f>
        <v>6.4800068367251464</v>
      </c>
    </row>
    <row r="722" spans="1:2" x14ac:dyDescent="0.45">
      <c r="A722" s="50">
        <v>718</v>
      </c>
      <c r="B722" s="98">
        <f>'Calcul T_bare'!C736</f>
        <v>6.9337345814271067</v>
      </c>
    </row>
    <row r="723" spans="1:2" x14ac:dyDescent="0.45">
      <c r="A723" s="62">
        <v>719</v>
      </c>
      <c r="B723" s="98">
        <f>'Calcul T_bare'!C737</f>
        <v>10.966556478711498</v>
      </c>
    </row>
    <row r="724" spans="1:2" x14ac:dyDescent="0.45">
      <c r="A724" s="50">
        <v>720</v>
      </c>
      <c r="B724" s="98">
        <f>'Calcul T_bare'!C738</f>
        <v>9.5195693173315838</v>
      </c>
    </row>
    <row r="725" spans="1:2" x14ac:dyDescent="0.45">
      <c r="A725" s="50">
        <v>721</v>
      </c>
      <c r="B725" s="98">
        <f>'Calcul T_bare'!C739</f>
        <v>7.5259041893849119</v>
      </c>
    </row>
    <row r="726" spans="1:2" x14ac:dyDescent="0.45">
      <c r="A726" s="62">
        <v>722</v>
      </c>
      <c r="B726" s="98">
        <f>'Calcul T_bare'!C740</f>
        <v>5.353360025781015</v>
      </c>
    </row>
    <row r="727" spans="1:2" x14ac:dyDescent="0.45">
      <c r="A727" s="50">
        <v>723</v>
      </c>
      <c r="B727" s="98">
        <f>'Calcul T_bare'!C741</f>
        <v>5.9966085369431426</v>
      </c>
    </row>
    <row r="728" spans="1:2" x14ac:dyDescent="0.45">
      <c r="A728" s="50">
        <v>724</v>
      </c>
      <c r="B728" s="98">
        <f>'Calcul T_bare'!C742</f>
        <v>5.8426688556158748</v>
      </c>
    </row>
    <row r="729" spans="1:2" x14ac:dyDescent="0.45">
      <c r="A729" s="62">
        <v>725</v>
      </c>
      <c r="B729" s="98">
        <f>'Calcul T_bare'!C743</f>
        <v>0.27891251473115752</v>
      </c>
    </row>
    <row r="730" spans="1:2" x14ac:dyDescent="0.45">
      <c r="A730" s="50">
        <v>726</v>
      </c>
      <c r="B730" s="98">
        <f>'Calcul T_bare'!C744</f>
        <v>-0.72721398837498996</v>
      </c>
    </row>
    <row r="731" spans="1:2" x14ac:dyDescent="0.45">
      <c r="A731" s="50">
        <v>727</v>
      </c>
      <c r="B731" s="98">
        <f>'Calcul T_bare'!C745</f>
        <v>-0.99503251095782252</v>
      </c>
    </row>
    <row r="732" spans="1:2" x14ac:dyDescent="0.45">
      <c r="A732" s="62">
        <v>728</v>
      </c>
      <c r="B732" s="98">
        <f>'Calcul T_bare'!C746</f>
        <v>-0.65897595522586672</v>
      </c>
    </row>
    <row r="733" spans="1:2" x14ac:dyDescent="0.45">
      <c r="A733" s="50">
        <v>729</v>
      </c>
      <c r="B733" s="98">
        <f>'Calcul T_bare'!C747</f>
        <v>3.1902689478776582</v>
      </c>
    </row>
    <row r="734" spans="1:2" x14ac:dyDescent="0.45">
      <c r="A734" s="50">
        <v>730</v>
      </c>
      <c r="B734" s="98">
        <f>'Calcul T_bare'!C748</f>
        <v>4.1257477414454629</v>
      </c>
    </row>
    <row r="735" spans="1:2" x14ac:dyDescent="0.45">
      <c r="A735" s="62">
        <v>731</v>
      </c>
      <c r="B735" s="98">
        <f>'Calcul T_bare'!C749</f>
        <v>3.1343923737293933</v>
      </c>
    </row>
    <row r="736" spans="1:2" x14ac:dyDescent="0.45">
      <c r="A736" s="50">
        <v>732</v>
      </c>
      <c r="B736" s="98">
        <f>'Calcul T_bare'!C750</f>
        <v>3.7785847740011622</v>
      </c>
    </row>
    <row r="737" spans="1:2" x14ac:dyDescent="0.45">
      <c r="A737" s="50">
        <v>733</v>
      </c>
      <c r="B737" s="98">
        <f>'Calcul T_bare'!C751</f>
        <v>2.0734127250513668</v>
      </c>
    </row>
    <row r="738" spans="1:2" x14ac:dyDescent="0.45">
      <c r="A738" s="62">
        <v>734</v>
      </c>
      <c r="B738" s="98">
        <f>'Calcul T_bare'!C752</f>
        <v>7.6681774693641014E-2</v>
      </c>
    </row>
    <row r="739" spans="1:2" x14ac:dyDescent="0.45">
      <c r="A739" s="50">
        <v>735</v>
      </c>
      <c r="B739" s="98">
        <f>'Calcul T_bare'!C753</f>
        <v>-0.41312106691519812</v>
      </c>
    </row>
    <row r="740" spans="1:2" x14ac:dyDescent="0.45">
      <c r="A740" s="50">
        <v>736</v>
      </c>
      <c r="B740" s="98">
        <f>'Calcul T_bare'!C754</f>
        <v>-1.6952615190496674</v>
      </c>
    </row>
    <row r="741" spans="1:2" x14ac:dyDescent="0.45">
      <c r="A741" s="62">
        <v>737</v>
      </c>
      <c r="B741" s="98">
        <f>'Calcul T_bare'!C755</f>
        <v>-4.6062567260235703</v>
      </c>
    </row>
    <row r="742" spans="1:2" x14ac:dyDescent="0.45">
      <c r="A742" s="50">
        <v>738</v>
      </c>
      <c r="B742" s="98">
        <f>'Calcul T_bare'!C756</f>
        <v>-3.3137802438206752</v>
      </c>
    </row>
    <row r="743" spans="1:2" x14ac:dyDescent="0.45">
      <c r="A743" s="50">
        <v>739</v>
      </c>
      <c r="B743" s="98">
        <f>'Calcul T_bare'!C757</f>
        <v>1.0559657192373417</v>
      </c>
    </row>
    <row r="744" spans="1:2" x14ac:dyDescent="0.45">
      <c r="A744" s="62">
        <v>740</v>
      </c>
      <c r="B744" s="98">
        <f>'Calcul T_bare'!C758</f>
        <v>7.0487672624682718</v>
      </c>
    </row>
    <row r="745" spans="1:2" x14ac:dyDescent="0.45">
      <c r="A745" s="50">
        <v>741</v>
      </c>
      <c r="B745" s="98">
        <f>'Calcul T_bare'!C759</f>
        <v>7.2473050633562277</v>
      </c>
    </row>
    <row r="746" spans="1:2" x14ac:dyDescent="0.45">
      <c r="A746" s="50">
        <v>742</v>
      </c>
      <c r="B746" s="98">
        <f>'Calcul T_bare'!C760</f>
        <v>9.4279828589953727</v>
      </c>
    </row>
    <row r="747" spans="1:2" x14ac:dyDescent="0.45">
      <c r="A747" s="62">
        <v>743</v>
      </c>
      <c r="B747" s="98">
        <f>'Calcul T_bare'!C761</f>
        <v>7.1830880717466012</v>
      </c>
    </row>
    <row r="748" spans="1:2" x14ac:dyDescent="0.45">
      <c r="A748" s="50">
        <v>744</v>
      </c>
      <c r="B748" s="98">
        <f>'Calcul T_bare'!C762</f>
        <v>2.6591921543393711</v>
      </c>
    </row>
    <row r="749" spans="1:2" x14ac:dyDescent="0.45">
      <c r="A749" s="50">
        <v>745</v>
      </c>
      <c r="B749" s="98">
        <f>'Calcul T_bare'!C763</f>
        <v>8.6459798859492842</v>
      </c>
    </row>
    <row r="750" spans="1:2" x14ac:dyDescent="0.45">
      <c r="A750" s="62">
        <v>746</v>
      </c>
      <c r="B750" s="98">
        <f>'Calcul T_bare'!C764</f>
        <v>5.9132615049404453</v>
      </c>
    </row>
    <row r="751" spans="1:2" x14ac:dyDescent="0.45">
      <c r="A751" s="50">
        <v>747</v>
      </c>
      <c r="B751" s="98">
        <f>'Calcul T_bare'!C765</f>
        <v>9.4057922326817955</v>
      </c>
    </row>
    <row r="752" spans="1:2" x14ac:dyDescent="0.45">
      <c r="A752" s="50">
        <v>748</v>
      </c>
      <c r="B752" s="98">
        <f>'Calcul T_bare'!C766</f>
        <v>9.3593747627390691</v>
      </c>
    </row>
    <row r="753" spans="1:2" x14ac:dyDescent="0.45">
      <c r="A753" s="62">
        <v>749</v>
      </c>
      <c r="B753" s="98">
        <f>'Calcul T_bare'!C767</f>
        <v>7.3124278192952001</v>
      </c>
    </row>
    <row r="754" spans="1:2" x14ac:dyDescent="0.45">
      <c r="A754" s="50">
        <v>750</v>
      </c>
      <c r="B754" s="98">
        <f>'Calcul T_bare'!C768</f>
        <v>5.3817796389869716</v>
      </c>
    </row>
    <row r="755" spans="1:2" x14ac:dyDescent="0.45">
      <c r="A755" s="50">
        <v>751</v>
      </c>
      <c r="B755" s="98">
        <f>'Calcul T_bare'!C769</f>
        <v>5.161347729343154</v>
      </c>
    </row>
    <row r="756" spans="1:2" x14ac:dyDescent="0.45">
      <c r="A756" s="62">
        <v>752</v>
      </c>
      <c r="B756" s="98">
        <f>'Calcul T_bare'!C770</f>
        <v>5.2049732880306729</v>
      </c>
    </row>
    <row r="757" spans="1:2" x14ac:dyDescent="0.45">
      <c r="A757" s="50">
        <v>753</v>
      </c>
      <c r="B757" s="98">
        <f>'Calcul T_bare'!C771</f>
        <v>5.4244433739129416</v>
      </c>
    </row>
    <row r="758" spans="1:2" x14ac:dyDescent="0.45">
      <c r="A758" s="50">
        <v>754</v>
      </c>
      <c r="B758" s="98">
        <f>'Calcul T_bare'!C772</f>
        <v>6.3260019204463038</v>
      </c>
    </row>
    <row r="759" spans="1:2" x14ac:dyDescent="0.45">
      <c r="A759" s="62">
        <v>755</v>
      </c>
      <c r="B759" s="98">
        <f>'Calcul T_bare'!C773</f>
        <v>2.5274001438641847</v>
      </c>
    </row>
    <row r="760" spans="1:2" x14ac:dyDescent="0.45">
      <c r="A760" s="50">
        <v>756</v>
      </c>
      <c r="B760" s="98">
        <f>'Calcul T_bare'!C774</f>
        <v>6.6214990929608977</v>
      </c>
    </row>
    <row r="761" spans="1:2" x14ac:dyDescent="0.45">
      <c r="A761" s="50">
        <v>757</v>
      </c>
      <c r="B761" s="98">
        <f>'Calcul T_bare'!C775</f>
        <v>4.8699454211304953</v>
      </c>
    </row>
    <row r="762" spans="1:2" x14ac:dyDescent="0.45">
      <c r="A762" s="62">
        <v>758</v>
      </c>
      <c r="B762" s="98">
        <f>'Calcul T_bare'!C776</f>
        <v>6.7128974893486824</v>
      </c>
    </row>
    <row r="763" spans="1:2" x14ac:dyDescent="0.45">
      <c r="A763" s="50">
        <v>759</v>
      </c>
      <c r="B763" s="98">
        <f>'Calcul T_bare'!C777</f>
        <v>6.1995361311780881</v>
      </c>
    </row>
    <row r="764" spans="1:2" x14ac:dyDescent="0.45">
      <c r="A764" s="50">
        <v>760</v>
      </c>
      <c r="B764" s="98">
        <f>'Calcul T_bare'!C778</f>
        <v>5.2105553284900044</v>
      </c>
    </row>
    <row r="765" spans="1:2" x14ac:dyDescent="0.45">
      <c r="A765" s="62">
        <v>761</v>
      </c>
      <c r="B765" s="98">
        <f>'Calcul T_bare'!C779</f>
        <v>9.9127238450253508</v>
      </c>
    </row>
    <row r="766" spans="1:2" x14ac:dyDescent="0.45">
      <c r="A766" s="50">
        <v>762</v>
      </c>
      <c r="B766" s="98">
        <f>'Calcul T_bare'!C780</f>
        <v>7.8249051746249201</v>
      </c>
    </row>
    <row r="767" spans="1:2" x14ac:dyDescent="0.45">
      <c r="A767" s="50">
        <v>763</v>
      </c>
      <c r="B767" s="98">
        <f>'Calcul T_bare'!C781</f>
        <v>8.6789299793843924</v>
      </c>
    </row>
    <row r="768" spans="1:2" x14ac:dyDescent="0.45">
      <c r="A768" s="62">
        <v>764</v>
      </c>
      <c r="B768" s="98">
        <f>'Calcul T_bare'!C782</f>
        <v>5.2734516485893126</v>
      </c>
    </row>
    <row r="769" spans="1:2" x14ac:dyDescent="0.45">
      <c r="A769" s="50">
        <v>765</v>
      </c>
      <c r="B769" s="98">
        <f>'Calcul T_bare'!C783</f>
        <v>3.6950212469647741</v>
      </c>
    </row>
    <row r="770" spans="1:2" x14ac:dyDescent="0.45">
      <c r="A770" s="50">
        <v>766</v>
      </c>
      <c r="B770" s="98">
        <f>'Calcul T_bare'!C784</f>
        <v>3.7306951035221751</v>
      </c>
    </row>
    <row r="771" spans="1:2" x14ac:dyDescent="0.45">
      <c r="A771" s="62">
        <v>767</v>
      </c>
      <c r="B771" s="98">
        <f>'Calcul T_bare'!C785</f>
        <v>4.0898161205794619</v>
      </c>
    </row>
    <row r="772" spans="1:2" x14ac:dyDescent="0.45">
      <c r="A772" s="50">
        <v>768</v>
      </c>
      <c r="B772" s="98">
        <f>'Calcul T_bare'!C786</f>
        <v>3.5019264929442122</v>
      </c>
    </row>
    <row r="773" spans="1:2" x14ac:dyDescent="0.45">
      <c r="A773" s="50">
        <v>769</v>
      </c>
      <c r="B773" s="98">
        <f>'Calcul T_bare'!C787</f>
        <v>4.3296436334725881</v>
      </c>
    </row>
    <row r="774" spans="1:2" x14ac:dyDescent="0.45">
      <c r="A774" s="62">
        <v>770</v>
      </c>
      <c r="B774" s="98">
        <f>'Calcul T_bare'!C788</f>
        <v>5.0665738505988305</v>
      </c>
    </row>
    <row r="775" spans="1:2" x14ac:dyDescent="0.45">
      <c r="A775" s="50">
        <v>771</v>
      </c>
      <c r="B775" s="98">
        <f>'Calcul T_bare'!C789</f>
        <v>4.1746458344965252</v>
      </c>
    </row>
    <row r="776" spans="1:2" x14ac:dyDescent="0.45">
      <c r="A776" s="50">
        <v>772</v>
      </c>
      <c r="B776" s="98">
        <f>'Calcul T_bare'!C790</f>
        <v>4.1558996114921714</v>
      </c>
    </row>
    <row r="777" spans="1:2" x14ac:dyDescent="0.45">
      <c r="A777" s="62">
        <v>773</v>
      </c>
      <c r="B777" s="98">
        <f>'Calcul T_bare'!C791</f>
        <v>8.5147248323492732</v>
      </c>
    </row>
    <row r="778" spans="1:2" x14ac:dyDescent="0.45">
      <c r="A778" s="50">
        <v>774</v>
      </c>
      <c r="B778" s="98">
        <f>'Calcul T_bare'!C792</f>
        <v>7.4568029378642002</v>
      </c>
    </row>
    <row r="779" spans="1:2" x14ac:dyDescent="0.45">
      <c r="A779" s="50">
        <v>775</v>
      </c>
      <c r="B779" s="98">
        <f>'Calcul T_bare'!C793</f>
        <v>7.4255357294923812</v>
      </c>
    </row>
    <row r="780" spans="1:2" x14ac:dyDescent="0.45">
      <c r="A780" s="62">
        <v>776</v>
      </c>
      <c r="B780" s="98">
        <f>'Calcul T_bare'!C794</f>
        <v>9.0119349297425</v>
      </c>
    </row>
    <row r="781" spans="1:2" x14ac:dyDescent="0.45">
      <c r="A781" s="50">
        <v>777</v>
      </c>
      <c r="B781" s="98">
        <f>'Calcul T_bare'!C795</f>
        <v>7.7474772666795086</v>
      </c>
    </row>
    <row r="782" spans="1:2" x14ac:dyDescent="0.45">
      <c r="A782" s="50">
        <v>778</v>
      </c>
      <c r="B782" s="98">
        <f>'Calcul T_bare'!C796</f>
        <v>9.1610427304720172</v>
      </c>
    </row>
    <row r="783" spans="1:2" x14ac:dyDescent="0.45">
      <c r="A783" s="62">
        <v>779</v>
      </c>
      <c r="B783" s="98">
        <f>'Calcul T_bare'!C797</f>
        <v>11.679797709141717</v>
      </c>
    </row>
    <row r="784" spans="1:2" x14ac:dyDescent="0.45">
      <c r="A784" s="50">
        <v>780</v>
      </c>
      <c r="B784" s="98">
        <f>'Calcul T_bare'!C798</f>
        <v>13.083576143810109</v>
      </c>
    </row>
    <row r="785" spans="1:2" x14ac:dyDescent="0.45">
      <c r="A785" s="50">
        <v>781</v>
      </c>
      <c r="B785" s="98">
        <f>'Calcul T_bare'!C799</f>
        <v>12.398005980844921</v>
      </c>
    </row>
    <row r="786" spans="1:2" x14ac:dyDescent="0.45">
      <c r="A786" s="62">
        <v>782</v>
      </c>
      <c r="B786" s="98">
        <f>'Calcul T_bare'!C800</f>
        <v>7.741382602857918</v>
      </c>
    </row>
    <row r="787" spans="1:2" x14ac:dyDescent="0.45">
      <c r="A787" s="50">
        <v>783</v>
      </c>
      <c r="B787" s="98">
        <f>'Calcul T_bare'!C801</f>
        <v>8.9703030877840852</v>
      </c>
    </row>
    <row r="788" spans="1:2" x14ac:dyDescent="0.45">
      <c r="A788" s="50">
        <v>784</v>
      </c>
      <c r="B788" s="98">
        <f>'Calcul T_bare'!C802</f>
        <v>7.2818632291458965</v>
      </c>
    </row>
    <row r="789" spans="1:2" x14ac:dyDescent="0.45">
      <c r="A789" s="62">
        <v>785</v>
      </c>
      <c r="B789" s="98">
        <f>'Calcul T_bare'!C803</f>
        <v>7.5285596201225378</v>
      </c>
    </row>
    <row r="790" spans="1:2" x14ac:dyDescent="0.45">
      <c r="A790" s="50">
        <v>786</v>
      </c>
      <c r="B790" s="98">
        <f>'Calcul T_bare'!C804</f>
        <v>9.3483589196770822</v>
      </c>
    </row>
    <row r="791" spans="1:2" x14ac:dyDescent="0.45">
      <c r="A791" s="50">
        <v>787</v>
      </c>
      <c r="B791" s="98">
        <f>'Calcul T_bare'!C805</f>
        <v>10.70905686159567</v>
      </c>
    </row>
    <row r="792" spans="1:2" x14ac:dyDescent="0.45">
      <c r="A792" s="62">
        <v>788</v>
      </c>
      <c r="B792" s="98">
        <f>'Calcul T_bare'!C806</f>
        <v>12.97057577589176</v>
      </c>
    </row>
    <row r="793" spans="1:2" x14ac:dyDescent="0.45">
      <c r="A793" s="50">
        <v>789</v>
      </c>
      <c r="B793" s="98">
        <f>'Calcul T_bare'!C807</f>
        <v>14.757791193033647</v>
      </c>
    </row>
    <row r="794" spans="1:2" x14ac:dyDescent="0.45">
      <c r="A794" s="50">
        <v>790</v>
      </c>
      <c r="B794" s="98">
        <f>'Calcul T_bare'!C808</f>
        <v>14.160244978713337</v>
      </c>
    </row>
    <row r="795" spans="1:2" x14ac:dyDescent="0.45">
      <c r="A795" s="62">
        <v>791</v>
      </c>
      <c r="B795" s="98">
        <f>'Calcul T_bare'!C809</f>
        <v>14.179200380742261</v>
      </c>
    </row>
    <row r="796" spans="1:2" x14ac:dyDescent="0.45">
      <c r="A796" s="50">
        <v>792</v>
      </c>
      <c r="B796" s="98">
        <f>'Calcul T_bare'!C810</f>
        <v>11.43865588886225</v>
      </c>
    </row>
    <row r="797" spans="1:2" x14ac:dyDescent="0.45">
      <c r="A797" s="50">
        <v>793</v>
      </c>
      <c r="B797" s="98">
        <f>'Calcul T_bare'!C811</f>
        <v>10.951585196361501</v>
      </c>
    </row>
    <row r="798" spans="1:2" x14ac:dyDescent="0.45">
      <c r="A798" s="62">
        <v>794</v>
      </c>
      <c r="B798" s="98">
        <f>'Calcul T_bare'!C812</f>
        <v>10.332948553066647</v>
      </c>
    </row>
    <row r="799" spans="1:2" x14ac:dyDescent="0.45">
      <c r="A799" s="50">
        <v>795</v>
      </c>
      <c r="B799" s="98">
        <f>'Calcul T_bare'!C813</f>
        <v>10.099537791129617</v>
      </c>
    </row>
    <row r="800" spans="1:2" x14ac:dyDescent="0.45">
      <c r="A800" s="50">
        <v>796</v>
      </c>
      <c r="B800" s="98">
        <f>'Calcul T_bare'!C814</f>
        <v>12.453757478625203</v>
      </c>
    </row>
    <row r="801" spans="1:2" x14ac:dyDescent="0.45">
      <c r="A801" s="62">
        <v>797</v>
      </c>
      <c r="B801" s="98">
        <f>'Calcul T_bare'!C815</f>
        <v>15.484345492221738</v>
      </c>
    </row>
    <row r="802" spans="1:2" x14ac:dyDescent="0.45">
      <c r="A802" s="50">
        <v>798</v>
      </c>
      <c r="B802" s="98">
        <f>'Calcul T_bare'!C816</f>
        <v>15.737375655242072</v>
      </c>
    </row>
    <row r="803" spans="1:2" x14ac:dyDescent="0.45">
      <c r="A803" s="50">
        <v>799</v>
      </c>
      <c r="B803" s="98">
        <f>'Calcul T_bare'!C817</f>
        <v>11.351958600755101</v>
      </c>
    </row>
    <row r="804" spans="1:2" x14ac:dyDescent="0.45">
      <c r="A804" s="62">
        <v>800</v>
      </c>
      <c r="B804" s="98">
        <f>'Calcul T_bare'!C818</f>
        <v>11.021204739443991</v>
      </c>
    </row>
    <row r="805" spans="1:2" x14ac:dyDescent="0.45">
      <c r="A805" s="50">
        <v>801</v>
      </c>
      <c r="B805" s="98">
        <f>'Calcul T_bare'!C819</f>
        <v>14.185988953471822</v>
      </c>
    </row>
    <row r="806" spans="1:2" x14ac:dyDescent="0.45">
      <c r="A806" s="50">
        <v>802</v>
      </c>
      <c r="B806" s="98">
        <f>'Calcul T_bare'!C820</f>
        <v>20.774138281774079</v>
      </c>
    </row>
    <row r="807" spans="1:2" x14ac:dyDescent="0.45">
      <c r="A807" s="62">
        <v>803</v>
      </c>
      <c r="B807" s="98">
        <f>'Calcul T_bare'!C821</f>
        <v>21.587235710592314</v>
      </c>
    </row>
    <row r="808" spans="1:2" x14ac:dyDescent="0.45">
      <c r="A808" s="50">
        <v>804</v>
      </c>
      <c r="B808" s="98">
        <f>'Calcul T_bare'!C822</f>
        <v>19.712597458095431</v>
      </c>
    </row>
    <row r="809" spans="1:2" x14ac:dyDescent="0.45">
      <c r="A809" s="50">
        <v>805</v>
      </c>
      <c r="B809" s="98">
        <f>'Calcul T_bare'!C823</f>
        <v>19.593747766433747</v>
      </c>
    </row>
    <row r="810" spans="1:2" x14ac:dyDescent="0.45">
      <c r="A810" s="62">
        <v>806</v>
      </c>
      <c r="B810" s="98">
        <f>'Calcul T_bare'!C824</f>
        <v>15.557548948595569</v>
      </c>
    </row>
    <row r="811" spans="1:2" x14ac:dyDescent="0.45">
      <c r="A811" s="50">
        <v>807</v>
      </c>
      <c r="B811" s="98">
        <f>'Calcul T_bare'!C825</f>
        <v>12.663376085135722</v>
      </c>
    </row>
    <row r="812" spans="1:2" x14ac:dyDescent="0.45">
      <c r="A812" s="50">
        <v>808</v>
      </c>
      <c r="B812" s="98">
        <f>'Calcul T_bare'!C826</f>
        <v>11.251333686285111</v>
      </c>
    </row>
    <row r="813" spans="1:2" x14ac:dyDescent="0.45">
      <c r="A813" s="62">
        <v>809</v>
      </c>
      <c r="B813" s="98">
        <f>'Calcul T_bare'!C827</f>
        <v>11.229628619116765</v>
      </c>
    </row>
    <row r="814" spans="1:2" x14ac:dyDescent="0.45">
      <c r="A814" s="50">
        <v>810</v>
      </c>
      <c r="B814" s="98">
        <f>'Calcul T_bare'!C828</f>
        <v>13.470612136415983</v>
      </c>
    </row>
    <row r="815" spans="1:2" x14ac:dyDescent="0.45">
      <c r="A815" s="50">
        <v>811</v>
      </c>
      <c r="B815" s="98">
        <f>'Calcul T_bare'!C829</f>
        <v>13.429414899702003</v>
      </c>
    </row>
    <row r="816" spans="1:2" x14ac:dyDescent="0.45">
      <c r="A816" s="62">
        <v>812</v>
      </c>
      <c r="B816" s="98">
        <f>'Calcul T_bare'!C830</f>
        <v>15.374451048997392</v>
      </c>
    </row>
    <row r="817" spans="1:2" x14ac:dyDescent="0.45">
      <c r="A817" s="50">
        <v>813</v>
      </c>
      <c r="B817" s="98">
        <f>'Calcul T_bare'!C831</f>
        <v>15.59871904213121</v>
      </c>
    </row>
    <row r="818" spans="1:2" x14ac:dyDescent="0.45">
      <c r="A818" s="50">
        <v>814</v>
      </c>
      <c r="B818" s="98">
        <f>'Calcul T_bare'!C832</f>
        <v>20.653551164899167</v>
      </c>
    </row>
    <row r="819" spans="1:2" x14ac:dyDescent="0.45">
      <c r="A819" s="62">
        <v>815</v>
      </c>
      <c r="B819" s="98">
        <f>'Calcul T_bare'!C833</f>
        <v>20.729121353866432</v>
      </c>
    </row>
    <row r="820" spans="1:2" x14ac:dyDescent="0.45">
      <c r="A820" s="50">
        <v>816</v>
      </c>
      <c r="B820" s="98">
        <f>'Calcul T_bare'!C834</f>
        <v>21.717502526899999</v>
      </c>
    </row>
    <row r="821" spans="1:2" x14ac:dyDescent="0.45">
      <c r="A821" s="50">
        <v>817</v>
      </c>
      <c r="B821" s="98">
        <f>'Calcul T_bare'!C835</f>
        <v>19.327711895982024</v>
      </c>
    </row>
    <row r="822" spans="1:2" x14ac:dyDescent="0.45">
      <c r="A822" s="62">
        <v>818</v>
      </c>
      <c r="B822" s="98">
        <f>'Calcul T_bare'!C836</f>
        <v>20.598199572017968</v>
      </c>
    </row>
    <row r="823" spans="1:2" x14ac:dyDescent="0.45">
      <c r="A823" s="50">
        <v>819</v>
      </c>
      <c r="B823" s="98">
        <f>'Calcul T_bare'!C837</f>
        <v>20.498608381964676</v>
      </c>
    </row>
    <row r="824" spans="1:2" x14ac:dyDescent="0.45">
      <c r="A824" s="50">
        <v>820</v>
      </c>
      <c r="B824" s="98">
        <f>'Calcul T_bare'!C838</f>
        <v>18.397505626727686</v>
      </c>
    </row>
    <row r="825" spans="1:2" x14ac:dyDescent="0.45">
      <c r="A825" s="62">
        <v>821</v>
      </c>
      <c r="B825" s="98">
        <f>'Calcul T_bare'!C839</f>
        <v>20.541296598916361</v>
      </c>
    </row>
    <row r="826" spans="1:2" x14ac:dyDescent="0.45">
      <c r="A826" s="50">
        <v>822</v>
      </c>
      <c r="B826" s="98">
        <f>'Calcul T_bare'!C840</f>
        <v>20.427454170149787</v>
      </c>
    </row>
    <row r="827" spans="1:2" x14ac:dyDescent="0.45">
      <c r="A827" s="50">
        <v>823</v>
      </c>
      <c r="B827" s="98">
        <f>'Calcul T_bare'!C841</f>
        <v>17.698024931428929</v>
      </c>
    </row>
    <row r="828" spans="1:2" x14ac:dyDescent="0.45">
      <c r="A828" s="62">
        <v>824</v>
      </c>
      <c r="B828" s="98">
        <f>'Calcul T_bare'!C842</f>
        <v>14.196338037166036</v>
      </c>
    </row>
    <row r="829" spans="1:2" x14ac:dyDescent="0.45">
      <c r="A829" s="50">
        <v>825</v>
      </c>
      <c r="B829" s="98">
        <f>'Calcul T_bare'!C843</f>
        <v>13.141021096718465</v>
      </c>
    </row>
    <row r="830" spans="1:2" x14ac:dyDescent="0.45">
      <c r="A830" s="50">
        <v>826</v>
      </c>
      <c r="B830" s="98">
        <f>'Calcul T_bare'!C844</f>
        <v>18.926471426745472</v>
      </c>
    </row>
    <row r="831" spans="1:2" x14ac:dyDescent="0.45">
      <c r="A831" s="62">
        <v>827</v>
      </c>
      <c r="B831" s="98">
        <f>'Calcul T_bare'!C845</f>
        <v>15.750395318649501</v>
      </c>
    </row>
    <row r="832" spans="1:2" x14ac:dyDescent="0.45">
      <c r="A832" s="50">
        <v>828</v>
      </c>
      <c r="B832" s="98">
        <f>'Calcul T_bare'!C846</f>
        <v>17.939047531303046</v>
      </c>
    </row>
    <row r="833" spans="1:2" x14ac:dyDescent="0.45">
      <c r="A833" s="50">
        <v>829</v>
      </c>
      <c r="B833" s="98">
        <f>'Calcul T_bare'!C847</f>
        <v>13.633819843873066</v>
      </c>
    </row>
    <row r="834" spans="1:2" x14ac:dyDescent="0.45">
      <c r="A834" s="62">
        <v>830</v>
      </c>
      <c r="B834" s="98">
        <f>'Calcul T_bare'!C848</f>
        <v>17.152722630690477</v>
      </c>
    </row>
    <row r="835" spans="1:2" x14ac:dyDescent="0.45">
      <c r="A835" s="50">
        <v>831</v>
      </c>
      <c r="B835" s="98">
        <f>'Calcul T_bare'!C849</f>
        <v>19.669998186787854</v>
      </c>
    </row>
    <row r="836" spans="1:2" x14ac:dyDescent="0.45">
      <c r="A836" s="50">
        <v>832</v>
      </c>
      <c r="B836" s="98">
        <f>'Calcul T_bare'!C850</f>
        <v>21.088147402123262</v>
      </c>
    </row>
    <row r="837" spans="1:2" x14ac:dyDescent="0.45">
      <c r="A837" s="62">
        <v>833</v>
      </c>
      <c r="B837" s="98">
        <f>'Calcul T_bare'!C851</f>
        <v>19.234620891692185</v>
      </c>
    </row>
    <row r="838" spans="1:2" x14ac:dyDescent="0.45">
      <c r="A838" s="50">
        <v>834</v>
      </c>
      <c r="B838" s="98">
        <f>'Calcul T_bare'!C852</f>
        <v>18.230536102229848</v>
      </c>
    </row>
    <row r="839" spans="1:2" x14ac:dyDescent="0.45">
      <c r="A839" s="50">
        <v>835</v>
      </c>
      <c r="B839" s="98">
        <f>'Calcul T_bare'!C853</f>
        <v>18.908705134421734</v>
      </c>
    </row>
    <row r="840" spans="1:2" x14ac:dyDescent="0.45">
      <c r="A840" s="62">
        <v>836</v>
      </c>
      <c r="B840" s="98">
        <f>'Calcul T_bare'!C854</f>
        <v>19.043312396152775</v>
      </c>
    </row>
    <row r="841" spans="1:2" x14ac:dyDescent="0.45">
      <c r="A841" s="50">
        <v>837</v>
      </c>
      <c r="B841" s="98">
        <f>'Calcul T_bare'!C855</f>
        <v>20.115014841537374</v>
      </c>
    </row>
    <row r="842" spans="1:2" x14ac:dyDescent="0.45">
      <c r="A842" s="50">
        <v>838</v>
      </c>
      <c r="B842" s="98">
        <f>'Calcul T_bare'!C856</f>
        <v>17.335174251884176</v>
      </c>
    </row>
    <row r="843" spans="1:2" x14ac:dyDescent="0.45">
      <c r="A843" s="62">
        <v>839</v>
      </c>
      <c r="B843" s="98">
        <f>'Calcul T_bare'!C857</f>
        <v>20.714133299585633</v>
      </c>
    </row>
    <row r="844" spans="1:2" x14ac:dyDescent="0.45">
      <c r="A844" s="50">
        <v>840</v>
      </c>
      <c r="B844" s="98">
        <f>'Calcul T_bare'!C858</f>
        <v>15.760215440331748</v>
      </c>
    </row>
    <row r="845" spans="1:2" x14ac:dyDescent="0.45">
      <c r="A845" s="50">
        <v>841</v>
      </c>
      <c r="B845" s="98">
        <f>'Calcul T_bare'!C859</f>
        <v>15.839801196656168</v>
      </c>
    </row>
    <row r="846" spans="1:2" x14ac:dyDescent="0.45">
      <c r="A846" s="62">
        <v>842</v>
      </c>
      <c r="B846" s="98">
        <f>'Calcul T_bare'!C860</f>
        <v>19.384598093620873</v>
      </c>
    </row>
    <row r="847" spans="1:2" x14ac:dyDescent="0.45">
      <c r="A847" s="50">
        <v>843</v>
      </c>
      <c r="B847" s="98">
        <f>'Calcul T_bare'!C861</f>
        <v>20.94172087145067</v>
      </c>
    </row>
    <row r="848" spans="1:2" x14ac:dyDescent="0.45">
      <c r="A848" s="50">
        <v>844</v>
      </c>
      <c r="B848" s="98">
        <f>'Calcul T_bare'!C862</f>
        <v>25.392560502882638</v>
      </c>
    </row>
    <row r="849" spans="1:2" x14ac:dyDescent="0.45">
      <c r="A849" s="62">
        <v>845</v>
      </c>
      <c r="B849" s="98">
        <f>'Calcul T_bare'!C863</f>
        <v>23.30983166954222</v>
      </c>
    </row>
    <row r="850" spans="1:2" x14ac:dyDescent="0.45">
      <c r="A850" s="50">
        <v>846</v>
      </c>
      <c r="B850" s="98">
        <f>'Calcul T_bare'!C864</f>
        <v>23.395897341407782</v>
      </c>
    </row>
    <row r="851" spans="1:2" x14ac:dyDescent="0.45">
      <c r="A851" s="50">
        <v>847</v>
      </c>
      <c r="B851" s="98">
        <f>'Calcul T_bare'!C865</f>
        <v>23.898891108865591</v>
      </c>
    </row>
    <row r="852" spans="1:2" x14ac:dyDescent="0.45">
      <c r="A852" s="62">
        <v>848</v>
      </c>
      <c r="B852" s="98">
        <f>'Calcul T_bare'!C866</f>
        <v>19.380279381275582</v>
      </c>
    </row>
    <row r="853" spans="1:2" x14ac:dyDescent="0.45">
      <c r="A853" s="50">
        <v>849</v>
      </c>
      <c r="B853" s="98">
        <f>'Calcul T_bare'!C867</f>
        <v>24.501447275716497</v>
      </c>
    </row>
    <row r="854" spans="1:2" x14ac:dyDescent="0.45">
      <c r="A854" s="50">
        <v>850</v>
      </c>
      <c r="B854" s="98">
        <f>'Calcul T_bare'!C868</f>
        <v>18.588265171944737</v>
      </c>
    </row>
    <row r="855" spans="1:2" x14ac:dyDescent="0.45">
      <c r="A855" s="62">
        <v>851</v>
      </c>
      <c r="B855" s="98">
        <f>'Calcul T_bare'!C869</f>
        <v>26.339334546714994</v>
      </c>
    </row>
    <row r="856" spans="1:2" x14ac:dyDescent="0.45">
      <c r="A856" s="50">
        <v>852</v>
      </c>
      <c r="B856" s="98">
        <f>'Calcul T_bare'!C870</f>
        <v>15.934801121708063</v>
      </c>
    </row>
    <row r="857" spans="1:2" x14ac:dyDescent="0.45">
      <c r="A857" s="50">
        <v>853</v>
      </c>
      <c r="B857" s="98">
        <f>'Calcul T_bare'!C871</f>
        <v>16.501731882999035</v>
      </c>
    </row>
    <row r="858" spans="1:2" x14ac:dyDescent="0.45">
      <c r="A858" s="62">
        <v>854</v>
      </c>
      <c r="B858" s="98">
        <f>'Calcul T_bare'!C872</f>
        <v>21.925518000627722</v>
      </c>
    </row>
    <row r="859" spans="1:2" x14ac:dyDescent="0.45">
      <c r="A859" s="50">
        <v>855</v>
      </c>
      <c r="B859" s="98">
        <f>'Calcul T_bare'!C873</f>
        <v>26.621701548146731</v>
      </c>
    </row>
    <row r="860" spans="1:2" x14ac:dyDescent="0.45">
      <c r="A860" s="50">
        <v>856</v>
      </c>
      <c r="B860" s="98">
        <f>'Calcul T_bare'!C874</f>
        <v>21.673891621064978</v>
      </c>
    </row>
    <row r="861" spans="1:2" x14ac:dyDescent="0.45">
      <c r="A861" s="62">
        <v>857</v>
      </c>
      <c r="B861" s="98">
        <f>'Calcul T_bare'!C875</f>
        <v>16.561270250965443</v>
      </c>
    </row>
    <row r="862" spans="1:2" x14ac:dyDescent="0.45">
      <c r="A862" s="50">
        <v>858</v>
      </c>
      <c r="B862" s="98">
        <f>'Calcul T_bare'!C876</f>
        <v>21.440123348090573</v>
      </c>
    </row>
    <row r="863" spans="1:2" x14ac:dyDescent="0.45">
      <c r="A863" s="50">
        <v>859</v>
      </c>
      <c r="B863" s="98">
        <f>'Calcul T_bare'!C877</f>
        <v>26.378933822896794</v>
      </c>
    </row>
    <row r="864" spans="1:2" x14ac:dyDescent="0.45">
      <c r="A864" s="62">
        <v>860</v>
      </c>
      <c r="B864" s="98">
        <f>'Calcul T_bare'!C878</f>
        <v>27.011046797173542</v>
      </c>
    </row>
    <row r="865" spans="1:2" x14ac:dyDescent="0.45">
      <c r="A865" s="50">
        <v>861</v>
      </c>
      <c r="B865" s="98">
        <f>'Calcul T_bare'!C879</f>
        <v>28.889469203421264</v>
      </c>
    </row>
    <row r="866" spans="1:2" x14ac:dyDescent="0.45">
      <c r="A866" s="50">
        <v>862</v>
      </c>
      <c r="B866" s="98">
        <f>'Calcul T_bare'!C880</f>
        <v>19.167340553374199</v>
      </c>
    </row>
    <row r="867" spans="1:2" x14ac:dyDescent="0.45">
      <c r="A867" s="62">
        <v>863</v>
      </c>
      <c r="B867" s="98">
        <f>'Calcul T_bare'!C881</f>
        <v>17.212231911662506</v>
      </c>
    </row>
    <row r="868" spans="1:2" x14ac:dyDescent="0.45">
      <c r="A868" s="50">
        <v>864</v>
      </c>
      <c r="B868" s="98">
        <f>'Calcul T_bare'!C882</f>
        <v>17.545993072354943</v>
      </c>
    </row>
    <row r="869" spans="1:2" x14ac:dyDescent="0.45">
      <c r="A869" s="50">
        <v>865</v>
      </c>
      <c r="B869" s="98">
        <f>'Calcul T_bare'!C883</f>
        <v>17.627096654978136</v>
      </c>
    </row>
    <row r="870" spans="1:2" x14ac:dyDescent="0.45">
      <c r="A870" s="62">
        <v>866</v>
      </c>
      <c r="B870" s="98">
        <f>'Calcul T_bare'!C884</f>
        <v>17.731314628513012</v>
      </c>
    </row>
    <row r="871" spans="1:2" x14ac:dyDescent="0.45">
      <c r="A871" s="50">
        <v>867</v>
      </c>
      <c r="B871" s="98">
        <f>'Calcul T_bare'!C885</f>
        <v>16.438111883976934</v>
      </c>
    </row>
    <row r="872" spans="1:2" x14ac:dyDescent="0.45">
      <c r="A872" s="50">
        <v>868</v>
      </c>
      <c r="B872" s="98">
        <f>'Calcul T_bare'!C886</f>
        <v>15.78784668092557</v>
      </c>
    </row>
    <row r="873" spans="1:2" x14ac:dyDescent="0.45">
      <c r="A873" s="62">
        <v>869</v>
      </c>
      <c r="B873" s="98">
        <f>'Calcul T_bare'!C887</f>
        <v>15.903653479528185</v>
      </c>
    </row>
    <row r="874" spans="1:2" x14ac:dyDescent="0.45">
      <c r="A874" s="50">
        <v>870</v>
      </c>
      <c r="B874" s="98">
        <f>'Calcul T_bare'!C888</f>
        <v>18.947584348334559</v>
      </c>
    </row>
    <row r="875" spans="1:2" x14ac:dyDescent="0.45">
      <c r="A875" s="50">
        <v>871</v>
      </c>
      <c r="B875" s="98">
        <f>'Calcul T_bare'!C889</f>
        <v>20.760901538473355</v>
      </c>
    </row>
    <row r="876" spans="1:2" x14ac:dyDescent="0.45">
      <c r="A876" s="62">
        <v>872</v>
      </c>
      <c r="B876" s="98">
        <f>'Calcul T_bare'!C890</f>
        <v>20.575418975319629</v>
      </c>
    </row>
    <row r="877" spans="1:2" x14ac:dyDescent="0.45">
      <c r="A877" s="50">
        <v>873</v>
      </c>
      <c r="B877" s="98">
        <f>'Calcul T_bare'!C891</f>
        <v>18.742952730105614</v>
      </c>
    </row>
    <row r="878" spans="1:2" x14ac:dyDescent="0.45">
      <c r="A878" s="50">
        <v>874</v>
      </c>
      <c r="B878" s="98">
        <f>'Calcul T_bare'!C892</f>
        <v>15.747051072855326</v>
      </c>
    </row>
    <row r="879" spans="1:2" x14ac:dyDescent="0.45">
      <c r="A879" s="62">
        <v>875</v>
      </c>
      <c r="B879" s="98">
        <f>'Calcul T_bare'!C893</f>
        <v>16.390072082857412</v>
      </c>
    </row>
    <row r="880" spans="1:2" x14ac:dyDescent="0.45">
      <c r="A880" s="50">
        <v>876</v>
      </c>
      <c r="B880" s="98">
        <f>'Calcul T_bare'!C894</f>
        <v>17.498790872355297</v>
      </c>
    </row>
    <row r="881" spans="1:2" x14ac:dyDescent="0.45">
      <c r="A881" s="50">
        <v>877</v>
      </c>
      <c r="B881" s="98">
        <f>'Calcul T_bare'!C895</f>
        <v>18.301277908451343</v>
      </c>
    </row>
    <row r="882" spans="1:2" x14ac:dyDescent="0.45">
      <c r="A882" s="62">
        <v>878</v>
      </c>
      <c r="B882" s="98">
        <f>'Calcul T_bare'!C896</f>
        <v>19.280790266211191</v>
      </c>
    </row>
    <row r="883" spans="1:2" x14ac:dyDescent="0.45">
      <c r="A883" s="50">
        <v>879</v>
      </c>
      <c r="B883" s="98">
        <f>'Calcul T_bare'!C897</f>
        <v>18.305680662950667</v>
      </c>
    </row>
    <row r="884" spans="1:2" x14ac:dyDescent="0.45">
      <c r="A884" s="50">
        <v>880</v>
      </c>
      <c r="B884" s="98">
        <f>'Calcul T_bare'!C898</f>
        <v>18.376281440076312</v>
      </c>
    </row>
    <row r="885" spans="1:2" x14ac:dyDescent="0.45">
      <c r="A885" s="62">
        <v>881</v>
      </c>
      <c r="B885" s="98">
        <f>'Calcul T_bare'!C899</f>
        <v>20.463464703548354</v>
      </c>
    </row>
    <row r="886" spans="1:2" x14ac:dyDescent="0.45">
      <c r="A886" s="50">
        <v>882</v>
      </c>
      <c r="B886" s="98">
        <f>'Calcul T_bare'!C900</f>
        <v>29.927805242662458</v>
      </c>
    </row>
    <row r="887" spans="1:2" x14ac:dyDescent="0.45">
      <c r="A887" s="50">
        <v>883</v>
      </c>
      <c r="B887" s="98">
        <f>'Calcul T_bare'!C901</f>
        <v>35.37483742530123</v>
      </c>
    </row>
    <row r="888" spans="1:2" x14ac:dyDescent="0.45">
      <c r="A888" s="62">
        <v>884</v>
      </c>
      <c r="B888" s="98">
        <f>'Calcul T_bare'!C902</f>
        <v>35.386730436475602</v>
      </c>
    </row>
    <row r="889" spans="1:2" x14ac:dyDescent="0.45">
      <c r="A889" s="50">
        <v>885</v>
      </c>
      <c r="B889" s="98">
        <f>'Calcul T_bare'!C903</f>
        <v>23.088431875666473</v>
      </c>
    </row>
    <row r="890" spans="1:2" x14ac:dyDescent="0.45">
      <c r="A890" s="50">
        <v>886</v>
      </c>
      <c r="B890" s="98">
        <f>'Calcul T_bare'!C904</f>
        <v>20.67611882127796</v>
      </c>
    </row>
    <row r="891" spans="1:2" x14ac:dyDescent="0.45">
      <c r="A891" s="62">
        <v>887</v>
      </c>
      <c r="B891" s="98">
        <f>'Calcul T_bare'!C905</f>
        <v>22.054205893526767</v>
      </c>
    </row>
    <row r="892" spans="1:2" x14ac:dyDescent="0.45">
      <c r="A892" s="50">
        <v>888</v>
      </c>
      <c r="B892" s="98">
        <f>'Calcul T_bare'!C906</f>
        <v>24.513336493753737</v>
      </c>
    </row>
    <row r="893" spans="1:2" x14ac:dyDescent="0.45">
      <c r="A893" s="50">
        <v>889</v>
      </c>
      <c r="B893" s="98">
        <f>'Calcul T_bare'!C907</f>
        <v>25.714796854990222</v>
      </c>
    </row>
    <row r="894" spans="1:2" x14ac:dyDescent="0.45">
      <c r="A894" s="62">
        <v>890</v>
      </c>
      <c r="B894" s="98">
        <f>'Calcul T_bare'!C908</f>
        <v>25.24030229711618</v>
      </c>
    </row>
    <row r="895" spans="1:2" x14ac:dyDescent="0.45">
      <c r="A895" s="50">
        <v>891</v>
      </c>
      <c r="B895" s="98">
        <f>'Calcul T_bare'!C909</f>
        <v>28.477583887406318</v>
      </c>
    </row>
    <row r="896" spans="1:2" x14ac:dyDescent="0.45">
      <c r="A896" s="50">
        <v>892</v>
      </c>
      <c r="B896" s="98">
        <f>'Calcul T_bare'!C910</f>
        <v>25.396598450163275</v>
      </c>
    </row>
    <row r="897" spans="1:2" x14ac:dyDescent="0.45">
      <c r="A897" s="62">
        <v>893</v>
      </c>
      <c r="B897" s="98">
        <f>'Calcul T_bare'!C911</f>
        <v>19.43742243151457</v>
      </c>
    </row>
    <row r="898" spans="1:2" x14ac:dyDescent="0.45">
      <c r="A898" s="50">
        <v>894</v>
      </c>
      <c r="B898" s="98">
        <f>'Calcul T_bare'!C912</f>
        <v>17.692631679536767</v>
      </c>
    </row>
    <row r="899" spans="1:2" x14ac:dyDescent="0.45">
      <c r="A899" s="50">
        <v>895</v>
      </c>
      <c r="B899" s="98">
        <f>'Calcul T_bare'!C913</f>
        <v>18.877944791349503</v>
      </c>
    </row>
    <row r="900" spans="1:2" x14ac:dyDescent="0.45">
      <c r="A900" s="62">
        <v>896</v>
      </c>
      <c r="B900" s="98">
        <f>'Calcul T_bare'!C914</f>
        <v>19.712823625307859</v>
      </c>
    </row>
    <row r="901" spans="1:2" x14ac:dyDescent="0.45">
      <c r="A901" s="50">
        <v>897</v>
      </c>
      <c r="B901" s="98">
        <f>'Calcul T_bare'!C915</f>
        <v>21.676802157705868</v>
      </c>
    </row>
    <row r="902" spans="1:2" x14ac:dyDescent="0.45">
      <c r="A902" s="50">
        <v>898</v>
      </c>
      <c r="B902" s="98">
        <f>'Calcul T_bare'!C916</f>
        <v>27.939609792061088</v>
      </c>
    </row>
    <row r="903" spans="1:2" x14ac:dyDescent="0.45">
      <c r="A903" s="62">
        <v>899</v>
      </c>
      <c r="B903" s="98">
        <f>'Calcul T_bare'!C917</f>
        <v>21.065344422602781</v>
      </c>
    </row>
    <row r="904" spans="1:2" x14ac:dyDescent="0.45">
      <c r="A904" s="50">
        <v>900</v>
      </c>
      <c r="B904" s="98">
        <f>'Calcul T_bare'!C918</f>
        <v>20.308962892156913</v>
      </c>
    </row>
    <row r="905" spans="1:2" x14ac:dyDescent="0.45">
      <c r="A905" s="50">
        <v>901</v>
      </c>
      <c r="B905" s="98">
        <f>'Calcul T_bare'!C919</f>
        <v>23.889954951949779</v>
      </c>
    </row>
    <row r="906" spans="1:2" x14ac:dyDescent="0.45">
      <c r="A906" s="62">
        <v>902</v>
      </c>
      <c r="B906" s="98">
        <f>'Calcul T_bare'!C920</f>
        <v>22.895582282915925</v>
      </c>
    </row>
    <row r="907" spans="1:2" x14ac:dyDescent="0.45">
      <c r="A907" s="50">
        <v>903</v>
      </c>
      <c r="B907" s="98">
        <f>'Calcul T_bare'!C921</f>
        <v>17.675903219399199</v>
      </c>
    </row>
    <row r="908" spans="1:2" x14ac:dyDescent="0.45">
      <c r="A908" s="50">
        <v>904</v>
      </c>
      <c r="B908" s="98">
        <f>'Calcul T_bare'!C922</f>
        <v>16.724375929828167</v>
      </c>
    </row>
    <row r="909" spans="1:2" x14ac:dyDescent="0.45">
      <c r="A909" s="62">
        <v>905</v>
      </c>
      <c r="B909" s="98">
        <f>'Calcul T_bare'!C923</f>
        <v>16.424430496124447</v>
      </c>
    </row>
    <row r="910" spans="1:2" x14ac:dyDescent="0.45">
      <c r="A910" s="50">
        <v>906</v>
      </c>
      <c r="B910" s="98">
        <f>'Calcul T_bare'!C924</f>
        <v>15.613062375323134</v>
      </c>
    </row>
    <row r="911" spans="1:2" x14ac:dyDescent="0.45">
      <c r="A911" s="50">
        <v>907</v>
      </c>
      <c r="B911" s="98">
        <f>'Calcul T_bare'!C925</f>
        <v>15.456291277548134</v>
      </c>
    </row>
    <row r="912" spans="1:2" x14ac:dyDescent="0.45">
      <c r="A912" s="62">
        <v>908</v>
      </c>
      <c r="B912" s="98">
        <f>'Calcul T_bare'!C926</f>
        <v>16.628676296338998</v>
      </c>
    </row>
    <row r="913" spans="1:2" x14ac:dyDescent="0.45">
      <c r="A913" s="50">
        <v>909</v>
      </c>
      <c r="B913" s="98">
        <f>'Calcul T_bare'!C927</f>
        <v>18.657355160174109</v>
      </c>
    </row>
    <row r="914" spans="1:2" x14ac:dyDescent="0.45">
      <c r="A914" s="50">
        <v>910</v>
      </c>
      <c r="B914" s="98">
        <f>'Calcul T_bare'!C928</f>
        <v>17.710473862294993</v>
      </c>
    </row>
    <row r="915" spans="1:2" x14ac:dyDescent="0.45">
      <c r="A915" s="62">
        <v>911</v>
      </c>
      <c r="B915" s="98">
        <f>'Calcul T_bare'!C929</f>
        <v>17.40685595201964</v>
      </c>
    </row>
    <row r="916" spans="1:2" x14ac:dyDescent="0.45">
      <c r="A916" s="50">
        <v>912</v>
      </c>
      <c r="B916" s="98">
        <f>'Calcul T_bare'!C930</f>
        <v>18.93785106428038</v>
      </c>
    </row>
    <row r="917" spans="1:2" x14ac:dyDescent="0.45">
      <c r="A917" s="50">
        <v>913</v>
      </c>
      <c r="B917" s="98">
        <f>'Calcul T_bare'!C931</f>
        <v>23.464236149661847</v>
      </c>
    </row>
    <row r="918" spans="1:2" x14ac:dyDescent="0.45">
      <c r="A918" s="62">
        <v>914</v>
      </c>
      <c r="B918" s="98">
        <f>'Calcul T_bare'!C932</f>
        <v>20.954606079381037</v>
      </c>
    </row>
    <row r="919" spans="1:2" x14ac:dyDescent="0.45">
      <c r="A919" s="50">
        <v>915</v>
      </c>
      <c r="B919" s="98">
        <f>'Calcul T_bare'!C933</f>
        <v>23.553471205679124</v>
      </c>
    </row>
    <row r="920" spans="1:2" x14ac:dyDescent="0.45">
      <c r="A920" s="50">
        <v>916</v>
      </c>
      <c r="B920" s="98">
        <f>'Calcul T_bare'!C934</f>
        <v>23.571909831139632</v>
      </c>
    </row>
    <row r="921" spans="1:2" x14ac:dyDescent="0.45">
      <c r="A921" s="62">
        <v>917</v>
      </c>
      <c r="B921" s="98">
        <f>'Calcul T_bare'!C935</f>
        <v>23.765649572362729</v>
      </c>
    </row>
    <row r="922" spans="1:2" x14ac:dyDescent="0.45">
      <c r="A922" s="50">
        <v>918</v>
      </c>
      <c r="B922" s="98">
        <f>'Calcul T_bare'!C936</f>
        <v>26.162050637766988</v>
      </c>
    </row>
    <row r="923" spans="1:2" x14ac:dyDescent="0.45">
      <c r="A923" s="50">
        <v>919</v>
      </c>
      <c r="B923" s="98">
        <f>'Calcul T_bare'!C937</f>
        <v>28.872220103442135</v>
      </c>
    </row>
    <row r="924" spans="1:2" x14ac:dyDescent="0.45">
      <c r="A924" s="62">
        <v>920</v>
      </c>
      <c r="B924" s="98">
        <f>'Calcul T_bare'!C938</f>
        <v>22.56838494983408</v>
      </c>
    </row>
    <row r="925" spans="1:2" x14ac:dyDescent="0.45">
      <c r="A925" s="50">
        <v>921</v>
      </c>
      <c r="B925" s="98">
        <f>'Calcul T_bare'!C939</f>
        <v>24.064623284865569</v>
      </c>
    </row>
    <row r="926" spans="1:2" x14ac:dyDescent="0.45">
      <c r="A926" s="50">
        <v>922</v>
      </c>
      <c r="B926" s="98">
        <f>'Calcul T_bare'!C940</f>
        <v>19.278028378380824</v>
      </c>
    </row>
    <row r="927" spans="1:2" x14ac:dyDescent="0.45">
      <c r="A927" s="62">
        <v>923</v>
      </c>
      <c r="B927" s="98">
        <f>'Calcul T_bare'!C941</f>
        <v>22.551982571682291</v>
      </c>
    </row>
    <row r="928" spans="1:2" x14ac:dyDescent="0.45">
      <c r="A928" s="50">
        <v>924</v>
      </c>
      <c r="B928" s="98">
        <f>'Calcul T_bare'!C942</f>
        <v>16.221880374200015</v>
      </c>
    </row>
    <row r="929" spans="1:2" x14ac:dyDescent="0.45">
      <c r="A929" s="50">
        <v>925</v>
      </c>
      <c r="B929" s="98">
        <f>'Calcul T_bare'!C943</f>
        <v>17.621581747491859</v>
      </c>
    </row>
    <row r="930" spans="1:2" x14ac:dyDescent="0.45">
      <c r="A930" s="62">
        <v>926</v>
      </c>
      <c r="B930" s="98">
        <f>'Calcul T_bare'!C944</f>
        <v>17.970734893764519</v>
      </c>
    </row>
    <row r="931" spans="1:2" x14ac:dyDescent="0.45">
      <c r="A931" s="50">
        <v>927</v>
      </c>
      <c r="B931" s="98">
        <f>'Calcul T_bare'!C945</f>
        <v>19.923547112181787</v>
      </c>
    </row>
    <row r="932" spans="1:2" x14ac:dyDescent="0.45">
      <c r="A932" s="50">
        <v>928</v>
      </c>
      <c r="B932" s="98">
        <f>'Calcul T_bare'!C946</f>
        <v>22.867714341545273</v>
      </c>
    </row>
    <row r="933" spans="1:2" x14ac:dyDescent="0.45">
      <c r="A933" s="62">
        <v>929</v>
      </c>
      <c r="B933" s="98">
        <f>'Calcul T_bare'!C947</f>
        <v>23.454429710095777</v>
      </c>
    </row>
    <row r="934" spans="1:2" x14ac:dyDescent="0.45">
      <c r="A934" s="50">
        <v>930</v>
      </c>
      <c r="B934" s="98">
        <f>'Calcul T_bare'!C948</f>
        <v>20.554913353841176</v>
      </c>
    </row>
    <row r="935" spans="1:2" x14ac:dyDescent="0.45">
      <c r="A935" s="50">
        <v>931</v>
      </c>
      <c r="B935" s="98">
        <f>'Calcul T_bare'!C949</f>
        <v>20.722989949962425</v>
      </c>
    </row>
    <row r="936" spans="1:2" x14ac:dyDescent="0.45">
      <c r="A936" s="62">
        <v>932</v>
      </c>
      <c r="B936" s="98">
        <f>'Calcul T_bare'!C950</f>
        <v>19.013585975712907</v>
      </c>
    </row>
    <row r="937" spans="1:2" x14ac:dyDescent="0.45">
      <c r="A937" s="50">
        <v>933</v>
      </c>
      <c r="B937" s="98">
        <f>'Calcul T_bare'!C951</f>
        <v>21.109233311625594</v>
      </c>
    </row>
    <row r="938" spans="1:2" x14ac:dyDescent="0.45">
      <c r="A938" s="50">
        <v>934</v>
      </c>
      <c r="B938" s="98">
        <f>'Calcul T_bare'!C952</f>
        <v>25.773529984451045</v>
      </c>
    </row>
    <row r="939" spans="1:2" x14ac:dyDescent="0.45">
      <c r="A939" s="62">
        <v>935</v>
      </c>
      <c r="B939" s="98">
        <f>'Calcul T_bare'!C953</f>
        <v>20.042505351019365</v>
      </c>
    </row>
    <row r="940" spans="1:2" x14ac:dyDescent="0.45">
      <c r="A940" s="50">
        <v>936</v>
      </c>
      <c r="B940" s="98">
        <f>'Calcul T_bare'!C954</f>
        <v>21.421222805390297</v>
      </c>
    </row>
    <row r="941" spans="1:2" x14ac:dyDescent="0.45">
      <c r="A941" s="50">
        <v>937</v>
      </c>
      <c r="B941" s="98">
        <f>'Calcul T_bare'!C955</f>
        <v>23.143567236263653</v>
      </c>
    </row>
    <row r="942" spans="1:2" x14ac:dyDescent="0.45">
      <c r="A942" s="62">
        <v>938</v>
      </c>
      <c r="B942" s="98">
        <f>'Calcul T_bare'!C956</f>
        <v>28.605201353166922</v>
      </c>
    </row>
    <row r="943" spans="1:2" x14ac:dyDescent="0.45">
      <c r="A943" s="50">
        <v>939</v>
      </c>
      <c r="B943" s="98">
        <f>'Calcul T_bare'!C957</f>
        <v>28.687764217570159</v>
      </c>
    </row>
    <row r="944" spans="1:2" x14ac:dyDescent="0.45">
      <c r="A944" s="50">
        <v>940</v>
      </c>
      <c r="B944" s="98">
        <f>'Calcul T_bare'!C958</f>
        <v>21.582049743496746</v>
      </c>
    </row>
    <row r="945" spans="1:2" x14ac:dyDescent="0.45">
      <c r="A945" s="62">
        <v>941</v>
      </c>
      <c r="B945" s="98">
        <f>'Calcul T_bare'!C959</f>
        <v>19.760007728286318</v>
      </c>
    </row>
    <row r="946" spans="1:2" x14ac:dyDescent="0.45">
      <c r="A946" s="50">
        <v>942</v>
      </c>
      <c r="B946" s="98">
        <f>'Calcul T_bare'!C960</f>
        <v>18.868744885542572</v>
      </c>
    </row>
    <row r="947" spans="1:2" x14ac:dyDescent="0.45">
      <c r="A947" s="50">
        <v>943</v>
      </c>
      <c r="B947" s="98">
        <f>'Calcul T_bare'!C961</f>
        <v>20.305845697372423</v>
      </c>
    </row>
    <row r="948" spans="1:2" x14ac:dyDescent="0.45">
      <c r="A948" s="62">
        <v>944</v>
      </c>
      <c r="B948" s="98">
        <f>'Calcul T_bare'!C962</f>
        <v>16.107375086191947</v>
      </c>
    </row>
    <row r="949" spans="1:2" x14ac:dyDescent="0.45">
      <c r="A949" s="50">
        <v>945</v>
      </c>
      <c r="B949" s="98">
        <f>'Calcul T_bare'!C963</f>
        <v>16.963003791375669</v>
      </c>
    </row>
    <row r="950" spans="1:2" x14ac:dyDescent="0.45">
      <c r="A950" s="50">
        <v>946</v>
      </c>
      <c r="B950" s="98">
        <f>'Calcul T_bare'!C964</f>
        <v>17.539806641321388</v>
      </c>
    </row>
    <row r="951" spans="1:2" x14ac:dyDescent="0.45">
      <c r="A951" s="62">
        <v>947</v>
      </c>
      <c r="B951" s="98">
        <f>'Calcul T_bare'!C965</f>
        <v>17.323142921410131</v>
      </c>
    </row>
    <row r="952" spans="1:2" x14ac:dyDescent="0.45">
      <c r="A952" s="50">
        <v>948</v>
      </c>
      <c r="B952" s="98">
        <f>'Calcul T_bare'!C966</f>
        <v>17.498938249874264</v>
      </c>
    </row>
    <row r="953" spans="1:2" x14ac:dyDescent="0.45">
      <c r="A953" s="50">
        <v>949</v>
      </c>
      <c r="B953" s="98">
        <f>'Calcul T_bare'!C967</f>
        <v>18.612389844207168</v>
      </c>
    </row>
    <row r="954" spans="1:2" x14ac:dyDescent="0.45">
      <c r="A954" s="62">
        <v>950</v>
      </c>
      <c r="B954" s="98">
        <f>'Calcul T_bare'!C968</f>
        <v>22.597849466157829</v>
      </c>
    </row>
    <row r="955" spans="1:2" x14ac:dyDescent="0.45">
      <c r="A955" s="50">
        <v>951</v>
      </c>
      <c r="B955" s="98">
        <f>'Calcul T_bare'!C969</f>
        <v>25.565530593630729</v>
      </c>
    </row>
    <row r="956" spans="1:2" x14ac:dyDescent="0.45">
      <c r="A956" s="50">
        <v>952</v>
      </c>
      <c r="B956" s="98">
        <f>'Calcul T_bare'!C970</f>
        <v>21.273728164377797</v>
      </c>
    </row>
    <row r="957" spans="1:2" x14ac:dyDescent="0.45">
      <c r="A957" s="62">
        <v>953</v>
      </c>
      <c r="B957" s="98">
        <f>'Calcul T_bare'!C971</f>
        <v>18.155887848145632</v>
      </c>
    </row>
    <row r="958" spans="1:2" x14ac:dyDescent="0.45">
      <c r="A958" s="50">
        <v>954</v>
      </c>
      <c r="B958" s="98">
        <f>'Calcul T_bare'!C972</f>
        <v>16.702325111464891</v>
      </c>
    </row>
    <row r="959" spans="1:2" x14ac:dyDescent="0.45">
      <c r="A959" s="50">
        <v>955</v>
      </c>
      <c r="B959" s="98">
        <f>'Calcul T_bare'!C973</f>
        <v>17.771446957467692</v>
      </c>
    </row>
    <row r="960" spans="1:2" x14ac:dyDescent="0.45">
      <c r="A960" s="62">
        <v>956</v>
      </c>
      <c r="B960" s="98">
        <f>'Calcul T_bare'!C974</f>
        <v>17.596236324286856</v>
      </c>
    </row>
    <row r="961" spans="1:2" x14ac:dyDescent="0.45">
      <c r="A961" s="50">
        <v>957</v>
      </c>
      <c r="B961" s="98">
        <f>'Calcul T_bare'!C975</f>
        <v>18.587070089551112</v>
      </c>
    </row>
    <row r="962" spans="1:2" x14ac:dyDescent="0.45">
      <c r="A962" s="50">
        <v>958</v>
      </c>
      <c r="B962" s="98">
        <f>'Calcul T_bare'!C976</f>
        <v>22.053772587876075</v>
      </c>
    </row>
    <row r="963" spans="1:2" x14ac:dyDescent="0.45">
      <c r="A963" s="62">
        <v>959</v>
      </c>
      <c r="B963" s="98">
        <f>'Calcul T_bare'!C977</f>
        <v>21.127240194615847</v>
      </c>
    </row>
    <row r="964" spans="1:2" x14ac:dyDescent="0.45">
      <c r="A964" s="50">
        <v>960</v>
      </c>
      <c r="B964" s="98">
        <f>'Calcul T_bare'!C978</f>
        <v>17.059275074727445</v>
      </c>
    </row>
    <row r="965" spans="1:2" x14ac:dyDescent="0.45">
      <c r="A965" s="50">
        <v>961</v>
      </c>
      <c r="B965" s="98">
        <f>'Calcul T_bare'!C979</f>
        <v>18.509326752185647</v>
      </c>
    </row>
    <row r="966" spans="1:2" x14ac:dyDescent="0.45">
      <c r="A966" s="62">
        <v>962</v>
      </c>
      <c r="B966" s="98">
        <f>'Calcul T_bare'!C980</f>
        <v>16.668944546466449</v>
      </c>
    </row>
    <row r="967" spans="1:2" x14ac:dyDescent="0.45">
      <c r="A967" s="50">
        <v>963</v>
      </c>
      <c r="B967" s="98">
        <f>'Calcul T_bare'!C981</f>
        <v>15.506798781472703</v>
      </c>
    </row>
    <row r="968" spans="1:2" x14ac:dyDescent="0.45">
      <c r="A968" s="50">
        <v>964</v>
      </c>
      <c r="B968" s="98">
        <f>'Calcul T_bare'!C982</f>
        <v>17.109681112688719</v>
      </c>
    </row>
    <row r="969" spans="1:2" x14ac:dyDescent="0.45">
      <c r="A969" s="62">
        <v>965</v>
      </c>
      <c r="B969" s="98">
        <f>'Calcul T_bare'!C983</f>
        <v>18.44922892899012</v>
      </c>
    </row>
    <row r="970" spans="1:2" x14ac:dyDescent="0.45">
      <c r="A970" s="50">
        <v>966</v>
      </c>
      <c r="B970" s="98">
        <f>'Calcul T_bare'!C984</f>
        <v>14.23500604727278</v>
      </c>
    </row>
    <row r="971" spans="1:2" x14ac:dyDescent="0.45">
      <c r="A971" s="50">
        <v>967</v>
      </c>
      <c r="B971" s="98">
        <f>'Calcul T_bare'!C985</f>
        <v>12.990259310411632</v>
      </c>
    </row>
    <row r="972" spans="1:2" x14ac:dyDescent="0.45">
      <c r="A972" s="62">
        <v>968</v>
      </c>
      <c r="B972" s="98">
        <f>'Calcul T_bare'!C986</f>
        <v>14.759168407002969</v>
      </c>
    </row>
    <row r="973" spans="1:2" x14ac:dyDescent="0.45">
      <c r="A973" s="50">
        <v>969</v>
      </c>
      <c r="B973" s="98">
        <f>'Calcul T_bare'!C987</f>
        <v>15.853077232592899</v>
      </c>
    </row>
    <row r="974" spans="1:2" x14ac:dyDescent="0.45">
      <c r="A974" s="50">
        <v>970</v>
      </c>
      <c r="B974" s="98">
        <f>'Calcul T_bare'!C988</f>
        <v>16.636375225927079</v>
      </c>
    </row>
    <row r="975" spans="1:2" x14ac:dyDescent="0.45">
      <c r="A975" s="62">
        <v>971</v>
      </c>
      <c r="B975" s="98">
        <f>'Calcul T_bare'!C989</f>
        <v>16.389561768207862</v>
      </c>
    </row>
    <row r="976" spans="1:2" x14ac:dyDescent="0.45">
      <c r="A976" s="50">
        <v>972</v>
      </c>
      <c r="B976" s="98">
        <f>'Calcul T_bare'!C990</f>
        <v>16.402561045077007</v>
      </c>
    </row>
    <row r="977" spans="1:2" x14ac:dyDescent="0.45">
      <c r="A977" s="50">
        <v>973</v>
      </c>
      <c r="B977" s="98">
        <f>'Calcul T_bare'!C991</f>
        <v>18.026771283680119</v>
      </c>
    </row>
    <row r="978" spans="1:2" x14ac:dyDescent="0.45">
      <c r="A978" s="62">
        <v>974</v>
      </c>
      <c r="B978" s="98">
        <f>'Calcul T_bare'!C992</f>
        <v>18.620005279769625</v>
      </c>
    </row>
    <row r="979" spans="1:2" x14ac:dyDescent="0.45">
      <c r="A979" s="50">
        <v>975</v>
      </c>
      <c r="B979" s="98">
        <f>'Calcul T_bare'!C993</f>
        <v>20.0851285894603</v>
      </c>
    </row>
    <row r="980" spans="1:2" x14ac:dyDescent="0.45">
      <c r="A980" s="50">
        <v>976</v>
      </c>
      <c r="B980" s="98">
        <f>'Calcul T_bare'!C994</f>
        <v>21.812677085102113</v>
      </c>
    </row>
    <row r="981" spans="1:2" x14ac:dyDescent="0.45">
      <c r="A981" s="62">
        <v>977</v>
      </c>
      <c r="B981" s="98">
        <f>'Calcul T_bare'!C995</f>
        <v>22.742106756591216</v>
      </c>
    </row>
    <row r="982" spans="1:2" x14ac:dyDescent="0.45">
      <c r="A982" s="50">
        <v>978</v>
      </c>
      <c r="B982" s="98">
        <f>'Calcul T_bare'!C996</f>
        <v>22.601798812300181</v>
      </c>
    </row>
    <row r="983" spans="1:2" x14ac:dyDescent="0.45">
      <c r="A983" s="50">
        <v>979</v>
      </c>
      <c r="B983" s="98">
        <f>'Calcul T_bare'!C997</f>
        <v>22.544491420970566</v>
      </c>
    </row>
    <row r="984" spans="1:2" x14ac:dyDescent="0.45">
      <c r="A984" s="62">
        <v>980</v>
      </c>
      <c r="B984" s="98">
        <f>'Calcul T_bare'!C998</f>
        <v>21.747015219549194</v>
      </c>
    </row>
    <row r="985" spans="1:2" x14ac:dyDescent="0.45">
      <c r="A985" s="50">
        <v>981</v>
      </c>
      <c r="B985" s="98">
        <f>'Calcul T_bare'!C999</f>
        <v>22.489875010581816</v>
      </c>
    </row>
    <row r="986" spans="1:2" x14ac:dyDescent="0.45">
      <c r="A986" s="50">
        <v>982</v>
      </c>
      <c r="B986" s="98">
        <f>'Calcul T_bare'!C1000</f>
        <v>21.427145899916177</v>
      </c>
    </row>
    <row r="987" spans="1:2" x14ac:dyDescent="0.45">
      <c r="A987" s="62">
        <v>983</v>
      </c>
      <c r="B987" s="98">
        <f>'Calcul T_bare'!C1001</f>
        <v>17.5061754308799</v>
      </c>
    </row>
    <row r="988" spans="1:2" x14ac:dyDescent="0.45">
      <c r="A988" s="50">
        <v>984</v>
      </c>
      <c r="B988" s="98">
        <f>'Calcul T_bare'!C1002</f>
        <v>16.028419827196142</v>
      </c>
    </row>
    <row r="989" spans="1:2" x14ac:dyDescent="0.45">
      <c r="A989" s="50">
        <v>985</v>
      </c>
      <c r="B989" s="98">
        <f>'Calcul T_bare'!C1003</f>
        <v>15.424384154837385</v>
      </c>
    </row>
    <row r="990" spans="1:2" x14ac:dyDescent="0.45">
      <c r="A990" s="62">
        <v>986</v>
      </c>
      <c r="B990" s="98">
        <f>'Calcul T_bare'!C1004</f>
        <v>11.161044907797326</v>
      </c>
    </row>
    <row r="991" spans="1:2" x14ac:dyDescent="0.45">
      <c r="A991" s="50">
        <v>987</v>
      </c>
      <c r="B991" s="98">
        <f>'Calcul T_bare'!C1005</f>
        <v>11.238743401211096</v>
      </c>
    </row>
    <row r="992" spans="1:2" x14ac:dyDescent="0.45">
      <c r="A992" s="50">
        <v>988</v>
      </c>
      <c r="B992" s="98">
        <f>'Calcul T_bare'!C1006</f>
        <v>15.1539092260087</v>
      </c>
    </row>
    <row r="993" spans="1:2" x14ac:dyDescent="0.45">
      <c r="A993" s="62">
        <v>989</v>
      </c>
      <c r="B993" s="98">
        <f>'Calcul T_bare'!C1007</f>
        <v>14.920375530378386</v>
      </c>
    </row>
    <row r="994" spans="1:2" x14ac:dyDescent="0.45">
      <c r="A994" s="50">
        <v>990</v>
      </c>
      <c r="B994" s="98">
        <f>'Calcul T_bare'!C1008</f>
        <v>14.376360828822394</v>
      </c>
    </row>
    <row r="995" spans="1:2" x14ac:dyDescent="0.45">
      <c r="A995" s="50">
        <v>991</v>
      </c>
      <c r="B995" s="98">
        <f>'Calcul T_bare'!C1009</f>
        <v>14.91917708702602</v>
      </c>
    </row>
    <row r="996" spans="1:2" x14ac:dyDescent="0.45">
      <c r="A996" s="62">
        <v>992</v>
      </c>
      <c r="B996" s="98">
        <f>'Calcul T_bare'!C1010</f>
        <v>15.074429153502305</v>
      </c>
    </row>
    <row r="997" spans="1:2" x14ac:dyDescent="0.45">
      <c r="A997" s="50">
        <v>993</v>
      </c>
      <c r="B997" s="98">
        <f>'Calcul T_bare'!C1011</f>
        <v>11.409162223854487</v>
      </c>
    </row>
    <row r="998" spans="1:2" x14ac:dyDescent="0.45">
      <c r="A998" s="50">
        <v>994</v>
      </c>
      <c r="B998" s="98">
        <f>'Calcul T_bare'!C1012</f>
        <v>11.452369533345253</v>
      </c>
    </row>
    <row r="999" spans="1:2" x14ac:dyDescent="0.45">
      <c r="A999" s="62">
        <v>995</v>
      </c>
      <c r="B999" s="98">
        <f>'Calcul T_bare'!C1013</f>
        <v>11.734366565126637</v>
      </c>
    </row>
    <row r="1000" spans="1:2" x14ac:dyDescent="0.45">
      <c r="A1000" s="50">
        <v>996</v>
      </c>
      <c r="B1000" s="98">
        <f>'Calcul T_bare'!C1014</f>
        <v>13.149638228833455</v>
      </c>
    </row>
    <row r="1001" spans="1:2" x14ac:dyDescent="0.45">
      <c r="A1001" s="50">
        <v>997</v>
      </c>
      <c r="B1001" s="98">
        <f>'Calcul T_bare'!C1015</f>
        <v>12.750082046188229</v>
      </c>
    </row>
    <row r="1002" spans="1:2" x14ac:dyDescent="0.45">
      <c r="A1002" s="62">
        <v>998</v>
      </c>
      <c r="B1002" s="98">
        <f>'Calcul T_bare'!C1016</f>
        <v>8.7798946806253131</v>
      </c>
    </row>
    <row r="1003" spans="1:2" x14ac:dyDescent="0.45">
      <c r="A1003" s="50">
        <v>999</v>
      </c>
      <c r="B1003" s="98">
        <f>'Calcul T_bare'!C1017</f>
        <v>6.4941311788809308</v>
      </c>
    </row>
    <row r="1004" spans="1:2" x14ac:dyDescent="0.45">
      <c r="A1004" s="50">
        <v>1000</v>
      </c>
      <c r="B1004" s="98">
        <f>'Calcul T_bare'!C1018</f>
        <v>5.4329001331520148</v>
      </c>
    </row>
    <row r="1005" spans="1:2" x14ac:dyDescent="0.45">
      <c r="A1005" s="62">
        <v>1001</v>
      </c>
      <c r="B1005" s="98">
        <f>'Calcul T_bare'!C1019</f>
        <v>8.2671867891451658</v>
      </c>
    </row>
    <row r="1006" spans="1:2" x14ac:dyDescent="0.45">
      <c r="A1006" s="50">
        <v>1002</v>
      </c>
      <c r="B1006" s="98">
        <f>'Calcul T_bare'!C1020</f>
        <v>12.509143827080555</v>
      </c>
    </row>
    <row r="1007" spans="1:2" x14ac:dyDescent="0.45">
      <c r="A1007" s="50">
        <v>1003</v>
      </c>
      <c r="B1007" s="98">
        <f>'Calcul T_bare'!C1021</f>
        <v>13.510580408944586</v>
      </c>
    </row>
    <row r="1008" spans="1:2" x14ac:dyDescent="0.45">
      <c r="A1008" s="62">
        <v>1004</v>
      </c>
      <c r="B1008" s="98">
        <f>'Calcul T_bare'!C1022</f>
        <v>9.0405878742944576</v>
      </c>
    </row>
    <row r="1009" spans="1:2" x14ac:dyDescent="0.45">
      <c r="A1009" s="50">
        <v>1005</v>
      </c>
      <c r="B1009" s="98">
        <f>'Calcul T_bare'!C1023</f>
        <v>10.115973570242812</v>
      </c>
    </row>
    <row r="1010" spans="1:2" x14ac:dyDescent="0.45">
      <c r="A1010" s="50">
        <v>1006</v>
      </c>
      <c r="B1010" s="98">
        <f>'Calcul T_bare'!C1024</f>
        <v>11.904377715659283</v>
      </c>
    </row>
    <row r="1011" spans="1:2" x14ac:dyDescent="0.45">
      <c r="A1011" s="62">
        <v>1007</v>
      </c>
      <c r="B1011" s="98">
        <f>'Calcul T_bare'!C1025</f>
        <v>9.8887209230776865</v>
      </c>
    </row>
    <row r="1012" spans="1:2" x14ac:dyDescent="0.45">
      <c r="A1012" s="50">
        <v>1008</v>
      </c>
      <c r="B1012" s="98">
        <f>'Calcul T_bare'!C1026</f>
        <v>11.70877793742754</v>
      </c>
    </row>
    <row r="1013" spans="1:2" x14ac:dyDescent="0.45">
      <c r="A1013" s="50">
        <v>1009</v>
      </c>
      <c r="B1013" s="98">
        <f>'Calcul T_bare'!C1027</f>
        <v>10.437295788529276</v>
      </c>
    </row>
    <row r="1014" spans="1:2" x14ac:dyDescent="0.45">
      <c r="A1014" s="62">
        <v>1010</v>
      </c>
      <c r="B1014" s="98">
        <f>'Calcul T_bare'!C1028</f>
        <v>10.12786574005556</v>
      </c>
    </row>
    <row r="1015" spans="1:2" x14ac:dyDescent="0.45">
      <c r="A1015" s="50">
        <v>1011</v>
      </c>
      <c r="B1015" s="98">
        <f>'Calcul T_bare'!C1029</f>
        <v>11.630334447967213</v>
      </c>
    </row>
    <row r="1016" spans="1:2" x14ac:dyDescent="0.45">
      <c r="A1016" s="50">
        <v>1012</v>
      </c>
      <c r="B1016" s="98">
        <f>'Calcul T_bare'!C1030</f>
        <v>12.865137244088693</v>
      </c>
    </row>
    <row r="1017" spans="1:2" x14ac:dyDescent="0.45">
      <c r="A1017" s="62">
        <v>1013</v>
      </c>
      <c r="B1017" s="98">
        <f>'Calcul T_bare'!C1031</f>
        <v>14.814750439520127</v>
      </c>
    </row>
    <row r="1018" spans="1:2" x14ac:dyDescent="0.45">
      <c r="A1018" s="50">
        <v>1014</v>
      </c>
      <c r="B1018" s="98">
        <f>'Calcul T_bare'!C1032</f>
        <v>11.033508363364394</v>
      </c>
    </row>
    <row r="1019" spans="1:2" x14ac:dyDescent="0.45">
      <c r="A1019" s="50">
        <v>1015</v>
      </c>
      <c r="B1019" s="98">
        <f>'Calcul T_bare'!C1033</f>
        <v>10.915360517156529</v>
      </c>
    </row>
    <row r="1020" spans="1:2" x14ac:dyDescent="0.45">
      <c r="A1020" s="62">
        <v>1016</v>
      </c>
      <c r="B1020" s="98">
        <f>'Calcul T_bare'!C1034</f>
        <v>12.283360964600703</v>
      </c>
    </row>
    <row r="1021" spans="1:2" x14ac:dyDescent="0.45">
      <c r="A1021" s="50">
        <v>1017</v>
      </c>
      <c r="B1021" s="98">
        <f>'Calcul T_bare'!C1035</f>
        <v>11.631086042220684</v>
      </c>
    </row>
    <row r="1022" spans="1:2" x14ac:dyDescent="0.45">
      <c r="A1022" s="50">
        <v>1018</v>
      </c>
      <c r="B1022" s="98">
        <f>'Calcul T_bare'!C1036</f>
        <v>9.9615160995259444</v>
      </c>
    </row>
    <row r="1023" spans="1:2" x14ac:dyDescent="0.45">
      <c r="A1023" s="62">
        <v>1019</v>
      </c>
      <c r="B1023" s="98">
        <f>'Calcul T_bare'!C1037</f>
        <v>11.447208189539287</v>
      </c>
    </row>
    <row r="1024" spans="1:2" x14ac:dyDescent="0.45">
      <c r="A1024" s="50">
        <v>1020</v>
      </c>
      <c r="B1024" s="98">
        <f>'Calcul T_bare'!C1038</f>
        <v>10.728794066312751</v>
      </c>
    </row>
    <row r="1025" spans="1:2" x14ac:dyDescent="0.45">
      <c r="A1025" s="50">
        <v>1021</v>
      </c>
      <c r="B1025" s="98">
        <f>'Calcul T_bare'!C1039</f>
        <v>11.050037039634841</v>
      </c>
    </row>
    <row r="1026" spans="1:2" x14ac:dyDescent="0.45">
      <c r="A1026" s="62">
        <v>1022</v>
      </c>
      <c r="B1026" s="98">
        <f>'Calcul T_bare'!C1040</f>
        <v>13.562004048520103</v>
      </c>
    </row>
    <row r="1027" spans="1:2" x14ac:dyDescent="0.45">
      <c r="A1027" s="50">
        <v>1023</v>
      </c>
      <c r="B1027" s="98">
        <f>'Calcul T_bare'!C1041</f>
        <v>12.038182665984841</v>
      </c>
    </row>
    <row r="1028" spans="1:2" x14ac:dyDescent="0.45">
      <c r="A1028" s="50">
        <v>1024</v>
      </c>
      <c r="B1028" s="98">
        <f>'Calcul T_bare'!C1042</f>
        <v>9.8469459054884165</v>
      </c>
    </row>
    <row r="1029" spans="1:2" x14ac:dyDescent="0.45">
      <c r="A1029" s="62">
        <v>1025</v>
      </c>
      <c r="B1029" s="98">
        <f>'Calcul T_bare'!C1043</f>
        <v>8.8194682611835926</v>
      </c>
    </row>
    <row r="1030" spans="1:2" x14ac:dyDescent="0.45">
      <c r="A1030" s="50">
        <v>1026</v>
      </c>
      <c r="B1030" s="98">
        <f>'Calcul T_bare'!C1044</f>
        <v>11.199673990157878</v>
      </c>
    </row>
    <row r="1031" spans="1:2" x14ac:dyDescent="0.45">
      <c r="A1031" s="50">
        <v>1027</v>
      </c>
      <c r="B1031" s="98">
        <f>'Calcul T_bare'!C1045</f>
        <v>10.507827073195266</v>
      </c>
    </row>
    <row r="1032" spans="1:2" x14ac:dyDescent="0.45">
      <c r="A1032" s="62">
        <v>1028</v>
      </c>
      <c r="B1032" s="98">
        <f>'Calcul T_bare'!C1046</f>
        <v>8.1520501104279539</v>
      </c>
    </row>
    <row r="1033" spans="1:2" x14ac:dyDescent="0.45">
      <c r="A1033" s="50">
        <v>1029</v>
      </c>
      <c r="B1033" s="98">
        <f>'Calcul T_bare'!C1047</f>
        <v>7.5170681220460613</v>
      </c>
    </row>
    <row r="1034" spans="1:2" x14ac:dyDescent="0.45">
      <c r="A1034" s="50">
        <v>1030</v>
      </c>
      <c r="B1034" s="98">
        <f>'Calcul T_bare'!C1048</f>
        <v>7.7822655434962478</v>
      </c>
    </row>
    <row r="1035" spans="1:2" x14ac:dyDescent="0.45">
      <c r="A1035" s="62">
        <v>1031</v>
      </c>
      <c r="B1035" s="98">
        <f>'Calcul T_bare'!C1049</f>
        <v>9.7015968226606333</v>
      </c>
    </row>
    <row r="1036" spans="1:2" x14ac:dyDescent="0.45">
      <c r="A1036" s="50">
        <v>1032</v>
      </c>
      <c r="B1036" s="98">
        <f>'Calcul T_bare'!C1050</f>
        <v>8.4051971499926186</v>
      </c>
    </row>
    <row r="1037" spans="1:2" x14ac:dyDescent="0.45">
      <c r="A1037" s="50">
        <v>1033</v>
      </c>
      <c r="B1037" s="98">
        <f>'Calcul T_bare'!C1051</f>
        <v>8.860779079545372</v>
      </c>
    </row>
    <row r="1038" spans="1:2" x14ac:dyDescent="0.45">
      <c r="A1038" s="62">
        <v>1034</v>
      </c>
      <c r="B1038" s="98">
        <f>'Calcul T_bare'!C1052</f>
        <v>7.051546228789122</v>
      </c>
    </row>
    <row r="1039" spans="1:2" x14ac:dyDescent="0.45">
      <c r="A1039" s="50">
        <v>1035</v>
      </c>
      <c r="B1039" s="98">
        <f>'Calcul T_bare'!C1053</f>
        <v>7.3906772616372587</v>
      </c>
    </row>
    <row r="1040" spans="1:2" x14ac:dyDescent="0.45">
      <c r="A1040" s="50">
        <v>1036</v>
      </c>
      <c r="B1040" s="98">
        <f>'Calcul T_bare'!C1054</f>
        <v>6.8891548496140622</v>
      </c>
    </row>
    <row r="1041" spans="1:2" x14ac:dyDescent="0.45">
      <c r="A1041" s="62">
        <v>1037</v>
      </c>
      <c r="B1041" s="98">
        <f>'Calcul T_bare'!C1055</f>
        <v>9.8079500946235196</v>
      </c>
    </row>
    <row r="1042" spans="1:2" x14ac:dyDescent="0.45">
      <c r="A1042" s="50">
        <v>1038</v>
      </c>
      <c r="B1042" s="98">
        <f>'Calcul T_bare'!C1056</f>
        <v>9.7039612893614748</v>
      </c>
    </row>
    <row r="1043" spans="1:2" x14ac:dyDescent="0.45">
      <c r="A1043" s="50">
        <v>1039</v>
      </c>
      <c r="B1043" s="98">
        <f>'Calcul T_bare'!C1057</f>
        <v>6.7511041994185081</v>
      </c>
    </row>
    <row r="1044" spans="1:2" x14ac:dyDescent="0.45">
      <c r="A1044" s="62">
        <v>1040</v>
      </c>
      <c r="B1044" s="98">
        <f>'Calcul T_bare'!C1058</f>
        <v>5.6189474375903963</v>
      </c>
    </row>
    <row r="1045" spans="1:2" x14ac:dyDescent="0.45">
      <c r="A1045" s="50">
        <v>1041</v>
      </c>
      <c r="B1045" s="98">
        <f>'Calcul T_bare'!C1059</f>
        <v>11.185980624278551</v>
      </c>
    </row>
    <row r="1046" spans="1:2" x14ac:dyDescent="0.45">
      <c r="A1046" s="50">
        <v>1042</v>
      </c>
      <c r="B1046" s="98">
        <f>'Calcul T_bare'!C1060</f>
        <v>7.9623106976433444</v>
      </c>
    </row>
    <row r="1047" spans="1:2" x14ac:dyDescent="0.45">
      <c r="A1047" s="62">
        <v>1043</v>
      </c>
      <c r="B1047" s="98">
        <f>'Calcul T_bare'!C1061</f>
        <v>9.1663257468704931</v>
      </c>
    </row>
    <row r="1048" spans="1:2" x14ac:dyDescent="0.45">
      <c r="A1048" s="50">
        <v>1044</v>
      </c>
      <c r="B1048" s="98">
        <f>'Calcul T_bare'!C1062</f>
        <v>11.852331614740407</v>
      </c>
    </row>
    <row r="1049" spans="1:2" x14ac:dyDescent="0.45">
      <c r="A1049" s="50">
        <v>1045</v>
      </c>
      <c r="B1049" s="98">
        <f>'Calcul T_bare'!C1063</f>
        <v>6.2052171464790753</v>
      </c>
    </row>
    <row r="1050" spans="1:2" x14ac:dyDescent="0.45">
      <c r="A1050" s="62">
        <v>1046</v>
      </c>
      <c r="B1050" s="98">
        <f>'Calcul T_bare'!C1064</f>
        <v>6.2716994638428201</v>
      </c>
    </row>
    <row r="1051" spans="1:2" x14ac:dyDescent="0.45">
      <c r="A1051" s="50">
        <v>1047</v>
      </c>
      <c r="B1051" s="98">
        <f>'Calcul T_bare'!C1065</f>
        <v>9.0629203891092249</v>
      </c>
    </row>
    <row r="1052" spans="1:2" x14ac:dyDescent="0.45">
      <c r="A1052" s="50">
        <v>1048</v>
      </c>
      <c r="B1052" s="98">
        <f>'Calcul T_bare'!C1066</f>
        <v>7.7542848417496524</v>
      </c>
    </row>
    <row r="1053" spans="1:2" x14ac:dyDescent="0.45">
      <c r="A1053" s="62">
        <v>1049</v>
      </c>
      <c r="B1053" s="98">
        <f>'Calcul T_bare'!C1067</f>
        <v>8.4998000842031622</v>
      </c>
    </row>
    <row r="1054" spans="1:2" x14ac:dyDescent="0.45">
      <c r="A1054" s="50">
        <v>1050</v>
      </c>
      <c r="B1054" s="98">
        <f>'Calcul T_bare'!C1068</f>
        <v>5.7149018994250875</v>
      </c>
    </row>
    <row r="1055" spans="1:2" x14ac:dyDescent="0.45">
      <c r="A1055" s="50">
        <v>1051</v>
      </c>
      <c r="B1055" s="98">
        <f>'Calcul T_bare'!C1069</f>
        <v>5.8972133391925299</v>
      </c>
    </row>
    <row r="1056" spans="1:2" x14ac:dyDescent="0.45">
      <c r="A1056" s="62">
        <v>1052</v>
      </c>
      <c r="B1056" s="98">
        <f>'Calcul T_bare'!C1070</f>
        <v>6.2173196182921018</v>
      </c>
    </row>
    <row r="1057" spans="1:2" x14ac:dyDescent="0.45">
      <c r="A1057" s="50">
        <v>1053</v>
      </c>
      <c r="B1057" s="98">
        <f>'Calcul T_bare'!C1071</f>
        <v>9.1770212323985856</v>
      </c>
    </row>
    <row r="1058" spans="1:2" x14ac:dyDescent="0.45">
      <c r="A1058" s="50">
        <v>1054</v>
      </c>
      <c r="B1058" s="98">
        <f>'Calcul T_bare'!C1072</f>
        <v>6.0964958750116693</v>
      </c>
    </row>
    <row r="1059" spans="1:2" x14ac:dyDescent="0.45">
      <c r="A1059" s="62">
        <v>1055</v>
      </c>
      <c r="B1059" s="98">
        <f>'Calcul T_bare'!C1073</f>
        <v>5.4748659947089005</v>
      </c>
    </row>
    <row r="1060" spans="1:2" x14ac:dyDescent="0.45">
      <c r="A1060" s="50">
        <v>1056</v>
      </c>
      <c r="B1060" s="98">
        <f>'Calcul T_bare'!C1074</f>
        <v>6.9306157869979339</v>
      </c>
    </row>
    <row r="1061" spans="1:2" x14ac:dyDescent="0.45">
      <c r="A1061" s="50">
        <v>1057</v>
      </c>
      <c r="B1061" s="98">
        <f>'Calcul T_bare'!C1075</f>
        <v>2.8095381986937054</v>
      </c>
    </row>
    <row r="1062" spans="1:2" x14ac:dyDescent="0.45">
      <c r="A1062" s="62">
        <v>1058</v>
      </c>
      <c r="B1062" s="98">
        <f>'Calcul T_bare'!C1076</f>
        <v>2.00644324727886</v>
      </c>
    </row>
    <row r="1063" spans="1:2" x14ac:dyDescent="0.45">
      <c r="A1063" s="50">
        <v>1059</v>
      </c>
      <c r="B1063" s="98">
        <f>'Calcul T_bare'!C1077</f>
        <v>2.9431033292251216</v>
      </c>
    </row>
    <row r="1064" spans="1:2" x14ac:dyDescent="0.45">
      <c r="A1064" s="50">
        <v>1060</v>
      </c>
      <c r="B1064" s="98">
        <f>'Calcul T_bare'!C1078</f>
        <v>9.0940293751427266</v>
      </c>
    </row>
    <row r="1065" spans="1:2" x14ac:dyDescent="0.45">
      <c r="A1065" s="62">
        <v>1061</v>
      </c>
      <c r="B1065" s="98">
        <f>'Calcul T_bare'!C1079</f>
        <v>9.0865905761191126</v>
      </c>
    </row>
    <row r="1066" spans="1:2" x14ac:dyDescent="0.45">
      <c r="A1066" s="50">
        <v>1062</v>
      </c>
      <c r="B1066" s="98">
        <f>'Calcul T_bare'!C1080</f>
        <v>9.8043382284438181</v>
      </c>
    </row>
    <row r="1067" spans="1:2" x14ac:dyDescent="0.45">
      <c r="A1067" s="50">
        <v>1063</v>
      </c>
      <c r="B1067" s="98">
        <f>'Calcul T_bare'!C1081</f>
        <v>8.0095538798878021</v>
      </c>
    </row>
    <row r="1068" spans="1:2" x14ac:dyDescent="0.45">
      <c r="A1068" s="62">
        <v>1064</v>
      </c>
      <c r="B1068" s="98">
        <f>'Calcul T_bare'!C1082</f>
        <v>3.5198899242949531</v>
      </c>
    </row>
    <row r="1069" spans="1:2" x14ac:dyDescent="0.45">
      <c r="A1069" s="50">
        <v>1065</v>
      </c>
      <c r="B1069" s="98">
        <f>'Calcul T_bare'!C1083</f>
        <v>5.4858887677441235</v>
      </c>
    </row>
    <row r="1070" spans="1:2" x14ac:dyDescent="0.45">
      <c r="A1070" s="50">
        <v>1066</v>
      </c>
      <c r="B1070" s="98">
        <f>'Calcul T_bare'!C1084</f>
        <v>5.3585314899831005</v>
      </c>
    </row>
    <row r="1071" spans="1:2" x14ac:dyDescent="0.45">
      <c r="A1071" s="62">
        <v>1067</v>
      </c>
      <c r="B1071" s="98">
        <f>'Calcul T_bare'!C1085</f>
        <v>1.8970813710985126</v>
      </c>
    </row>
    <row r="1072" spans="1:2" x14ac:dyDescent="0.45">
      <c r="A1072" s="50">
        <v>1068</v>
      </c>
      <c r="B1072" s="98">
        <f>'Calcul T_bare'!C1086</f>
        <v>2.4502839754416978</v>
      </c>
    </row>
    <row r="1073" spans="1:2" x14ac:dyDescent="0.45">
      <c r="A1073" s="50">
        <v>1069</v>
      </c>
      <c r="B1073" s="98">
        <f>'Calcul T_bare'!C1087</f>
        <v>3.1984870940657917</v>
      </c>
    </row>
    <row r="1074" spans="1:2" x14ac:dyDescent="0.45">
      <c r="A1074" s="62">
        <v>1070</v>
      </c>
      <c r="B1074" s="98">
        <f>'Calcul T_bare'!C1088</f>
        <v>8.1163545991673285</v>
      </c>
    </row>
    <row r="1075" spans="1:2" x14ac:dyDescent="0.45">
      <c r="A1075" s="50">
        <v>1071</v>
      </c>
      <c r="B1075" s="98">
        <f>'Calcul T_bare'!C1089</f>
        <v>11.713644044166072</v>
      </c>
    </row>
    <row r="1076" spans="1:2" x14ac:dyDescent="0.45">
      <c r="A1076" s="50">
        <v>1072</v>
      </c>
      <c r="B1076" s="98">
        <f>'Calcul T_bare'!C1090</f>
        <v>12.071866469902941</v>
      </c>
    </row>
    <row r="1077" spans="1:2" x14ac:dyDescent="0.45">
      <c r="A1077" s="62">
        <v>1073</v>
      </c>
      <c r="B1077" s="98">
        <f>'Calcul T_bare'!C1091</f>
        <v>6.9349487237843324</v>
      </c>
    </row>
    <row r="1078" spans="1:2" x14ac:dyDescent="0.45">
      <c r="A1078" s="50">
        <v>1074</v>
      </c>
      <c r="B1078" s="98">
        <f>'Calcul T_bare'!C1092</f>
        <v>8.4460008620211173</v>
      </c>
    </row>
    <row r="1079" spans="1:2" x14ac:dyDescent="0.45">
      <c r="A1079" s="50">
        <v>1075</v>
      </c>
      <c r="B1079" s="98">
        <f>'Calcul T_bare'!C1093</f>
        <v>7.0112442493138669</v>
      </c>
    </row>
    <row r="1080" spans="1:2" x14ac:dyDescent="0.45">
      <c r="A1080" s="62">
        <v>1076</v>
      </c>
      <c r="B1080" s="98">
        <f>'Calcul T_bare'!C1094</f>
        <v>9.5299725344057347</v>
      </c>
    </row>
    <row r="1081" spans="1:2" x14ac:dyDescent="0.45">
      <c r="A1081" s="50">
        <v>1077</v>
      </c>
      <c r="B1081" s="98">
        <f>'Calcul T_bare'!C1095</f>
        <v>5.2256017288955547</v>
      </c>
    </row>
    <row r="1082" spans="1:2" x14ac:dyDescent="0.45">
      <c r="A1082" s="50">
        <v>1078</v>
      </c>
      <c r="B1082" s="98">
        <f>'Calcul T_bare'!C1096</f>
        <v>7.8326642614694943</v>
      </c>
    </row>
    <row r="1083" spans="1:2" x14ac:dyDescent="0.45">
      <c r="A1083" s="62">
        <v>1079</v>
      </c>
      <c r="B1083" s="98">
        <f>'Calcul T_bare'!C1097</f>
        <v>7.8949118906325646</v>
      </c>
    </row>
    <row r="1084" spans="1:2" x14ac:dyDescent="0.45">
      <c r="A1084" s="50">
        <v>1080</v>
      </c>
      <c r="B1084" s="98">
        <f>'Calcul T_bare'!C1098</f>
        <v>7.2453753264107341</v>
      </c>
    </row>
    <row r="1085" spans="1:2" x14ac:dyDescent="0.45">
      <c r="A1085" s="50">
        <v>1081</v>
      </c>
      <c r="B1085" s="98">
        <f>'Calcul T_bare'!C1099</f>
        <v>7.4355341632579872</v>
      </c>
    </row>
    <row r="1086" spans="1:2" x14ac:dyDescent="0.45">
      <c r="A1086" s="62">
        <v>1082</v>
      </c>
      <c r="B1086" s="98">
        <f>'Calcul T_bare'!C1100</f>
        <v>6.9976013214998716</v>
      </c>
    </row>
    <row r="1087" spans="1:2" x14ac:dyDescent="0.45">
      <c r="A1087" s="50">
        <v>1083</v>
      </c>
      <c r="B1087" s="98">
        <f>'Calcul T_bare'!C1101</f>
        <v>0.39036606954674014</v>
      </c>
    </row>
    <row r="1088" spans="1:2" x14ac:dyDescent="0.45">
      <c r="A1088" s="50">
        <v>1084</v>
      </c>
      <c r="B1088" s="98">
        <f>'Calcul T_bare'!C1102</f>
        <v>4.0877247946263262</v>
      </c>
    </row>
    <row r="1089" spans="1:2" x14ac:dyDescent="0.45">
      <c r="A1089" s="62">
        <v>1085</v>
      </c>
      <c r="B1089" s="98">
        <f>'Calcul T_bare'!C1103</f>
        <v>0.8048554696070982</v>
      </c>
    </row>
    <row r="1090" spans="1:2" x14ac:dyDescent="0.45">
      <c r="A1090" s="50">
        <v>1086</v>
      </c>
      <c r="B1090" s="98">
        <f>'Calcul T_bare'!C1104</f>
        <v>-2.2425757773934429</v>
      </c>
    </row>
    <row r="1091" spans="1:2" x14ac:dyDescent="0.45">
      <c r="A1091" s="50">
        <v>1087</v>
      </c>
      <c r="B1091" s="98">
        <f>'Calcul T_bare'!C1105</f>
        <v>-1.6850024202717317</v>
      </c>
    </row>
    <row r="1092" spans="1:2" x14ac:dyDescent="0.45">
      <c r="A1092" s="62">
        <v>1088</v>
      </c>
      <c r="B1092" s="98">
        <f>'Calcul T_bare'!C1106</f>
        <v>-2.243225786636017</v>
      </c>
    </row>
    <row r="1093" spans="1:2" x14ac:dyDescent="0.45">
      <c r="A1093" s="50">
        <v>1089</v>
      </c>
      <c r="B1093" s="98">
        <f>'Calcul T_bare'!C1107</f>
        <v>1.5170515279327788</v>
      </c>
    </row>
    <row r="1094" spans="1:2" x14ac:dyDescent="0.45">
      <c r="A1094" s="50">
        <v>1090</v>
      </c>
      <c r="B1094" s="98">
        <f>'Calcul T_bare'!C1108</f>
        <v>10.117689916016275</v>
      </c>
    </row>
    <row r="1095" spans="1:2" x14ac:dyDescent="0.45">
      <c r="A1095" s="62">
        <v>1091</v>
      </c>
      <c r="B1095" s="98">
        <f>'Calcul T_bare'!C1109</f>
        <v>7.838515842219449</v>
      </c>
    </row>
    <row r="1096" spans="1:2" x14ac:dyDescent="0.45">
      <c r="A1096" s="50">
        <v>1092</v>
      </c>
      <c r="B1096" s="98">
        <f>'Calcul T_bare'!C1110</f>
        <v>9.2283474041834399</v>
      </c>
    </row>
    <row r="1097" spans="1:2" x14ac:dyDescent="0.45">
      <c r="A1097" s="50">
        <v>1093</v>
      </c>
      <c r="B1097" s="98">
        <f>'Calcul T_bare'!C1111</f>
        <v>9.2636485133852204</v>
      </c>
    </row>
    <row r="1098" spans="1:2" x14ac:dyDescent="0.45">
      <c r="A1098" s="62">
        <v>1094</v>
      </c>
      <c r="B1098" s="98">
        <f>'Calcul T_bare'!C1112</f>
        <v>8.092642686565064</v>
      </c>
    </row>
    <row r="1099" spans="1:2" x14ac:dyDescent="0.45">
      <c r="A1099" s="50">
        <v>1095</v>
      </c>
      <c r="B1099" s="98">
        <f>'Calcul T_bare'!C1113</f>
        <v>7.6079658359687938</v>
      </c>
    </row>
    <row r="1100" spans="1:2" x14ac:dyDescent="0.45">
      <c r="A1100" s="50">
        <v>1096</v>
      </c>
      <c r="B1100" s="98">
        <f>'Calcul T_bare'!C1114</f>
        <v>9.0456593612989238</v>
      </c>
    </row>
    <row r="1101" spans="1:2" x14ac:dyDescent="0.45">
      <c r="A1101" s="62">
        <v>1097</v>
      </c>
      <c r="B1101" s="98">
        <f>'Calcul T_bare'!C1115</f>
        <v>6.633319007542573</v>
      </c>
    </row>
    <row r="1102" spans="1:2" x14ac:dyDescent="0.45">
      <c r="A1102" s="50">
        <v>1098</v>
      </c>
      <c r="B1102" s="98">
        <f>'Calcul T_bare'!C1116</f>
        <v>3.1903230000234366</v>
      </c>
    </row>
    <row r="1103" spans="1:2" x14ac:dyDescent="0.45">
      <c r="A1103" s="50">
        <v>1099</v>
      </c>
      <c r="B1103" s="98">
        <f>'Calcul T_bare'!C1117</f>
        <v>2.580380908842228</v>
      </c>
    </row>
    <row r="1104" spans="1:2" x14ac:dyDescent="0.45">
      <c r="A1104" s="62">
        <v>1100</v>
      </c>
      <c r="B1104" s="98">
        <f>'Calcul T_bare'!C1118</f>
        <v>2.0714424215726988</v>
      </c>
    </row>
    <row r="1105" spans="1:2" x14ac:dyDescent="0.45">
      <c r="A1105" s="50">
        <v>1101</v>
      </c>
      <c r="B1105" s="98">
        <f>'Calcul T_bare'!C1119</f>
        <v>-1.5429694345248124</v>
      </c>
    </row>
    <row r="1106" spans="1:2" x14ac:dyDescent="0.45">
      <c r="A1106" s="50">
        <v>1102</v>
      </c>
      <c r="B1106" s="98">
        <f>'Calcul T_bare'!C1120</f>
        <v>-1.2652204716831272</v>
      </c>
    </row>
    <row r="1107" spans="1:2" x14ac:dyDescent="0.45">
      <c r="A1107" s="62">
        <v>1103</v>
      </c>
      <c r="B1107" s="98">
        <f>'Calcul T_bare'!C1121</f>
        <v>-3.51768846241049</v>
      </c>
    </row>
    <row r="1108" spans="1:2" x14ac:dyDescent="0.45">
      <c r="A1108" s="50">
        <v>1104</v>
      </c>
      <c r="B1108" s="98">
        <f>'Calcul T_bare'!C1122</f>
        <v>-5.7239027894331853</v>
      </c>
    </row>
    <row r="1109" spans="1:2" x14ac:dyDescent="0.45">
      <c r="A1109" s="50">
        <v>1105</v>
      </c>
      <c r="B1109" s="98">
        <f>'Calcul T_bare'!C1123</f>
        <v>-7.0573901208571481</v>
      </c>
    </row>
    <row r="1110" spans="1:2" x14ac:dyDescent="0.45">
      <c r="A1110" s="62">
        <v>1106</v>
      </c>
      <c r="B1110" s="98">
        <f>'Calcul T_bare'!C1124</f>
        <v>-5.259663330699075</v>
      </c>
    </row>
    <row r="1111" spans="1:2" x14ac:dyDescent="0.45">
      <c r="A1111" s="50">
        <v>1107</v>
      </c>
      <c r="B1111" s="98">
        <f>'Calcul T_bare'!C1125</f>
        <v>-4.3875995624718254</v>
      </c>
    </row>
    <row r="1112" spans="1:2" x14ac:dyDescent="0.45">
      <c r="A1112" s="50">
        <v>1108</v>
      </c>
      <c r="B1112" s="98">
        <f>'Calcul T_bare'!C1126</f>
        <v>-4.1533464048677793</v>
      </c>
    </row>
    <row r="1113" spans="1:2" x14ac:dyDescent="0.45">
      <c r="A1113" s="62">
        <v>1109</v>
      </c>
      <c r="B1113" s="98">
        <f>'Calcul T_bare'!C1127</f>
        <v>-4.8201537919804744</v>
      </c>
    </row>
    <row r="1114" spans="1:2" x14ac:dyDescent="0.45">
      <c r="A1114" s="50">
        <v>1110</v>
      </c>
      <c r="B1114" s="98">
        <f>'Calcul T_bare'!C1128</f>
        <v>-8.0204977966737534</v>
      </c>
    </row>
    <row r="1115" spans="1:2" x14ac:dyDescent="0.45">
      <c r="A1115" s="50">
        <v>1111</v>
      </c>
      <c r="B1115" s="98">
        <f>'Calcul T_bare'!C1129</f>
        <v>-6.3536243123946736</v>
      </c>
    </row>
    <row r="1116" spans="1:2" x14ac:dyDescent="0.45">
      <c r="A1116" s="62">
        <v>1112</v>
      </c>
      <c r="B1116" s="98">
        <f>'Calcul T_bare'!C1130</f>
        <v>-4.608472650860624</v>
      </c>
    </row>
    <row r="1117" spans="1:2" x14ac:dyDescent="0.45">
      <c r="A1117" s="50">
        <v>1113</v>
      </c>
      <c r="B1117" s="98">
        <f>'Calcul T_bare'!C1131</f>
        <v>-7.0797287612317934</v>
      </c>
    </row>
    <row r="1118" spans="1:2" x14ac:dyDescent="0.45">
      <c r="A1118" s="50">
        <v>1114</v>
      </c>
      <c r="B1118" s="98">
        <f>'Calcul T_bare'!C1132</f>
        <v>-6.0813833003464808</v>
      </c>
    </row>
    <row r="1119" spans="1:2" x14ac:dyDescent="0.45">
      <c r="A1119" s="62">
        <v>1115</v>
      </c>
      <c r="B1119" s="98">
        <f>'Calcul T_bare'!C1133</f>
        <v>0.69581537863896847</v>
      </c>
    </row>
    <row r="1120" spans="1:2" x14ac:dyDescent="0.45">
      <c r="A1120" s="50">
        <v>1116</v>
      </c>
      <c r="B1120" s="98">
        <f>'Calcul T_bare'!C1134</f>
        <v>2.6486210831640262</v>
      </c>
    </row>
    <row r="1121" spans="1:2" x14ac:dyDescent="0.45">
      <c r="A1121" s="50">
        <v>1117</v>
      </c>
      <c r="B1121" s="98">
        <f>'Calcul T_bare'!C1135</f>
        <v>4.2044045393377463</v>
      </c>
    </row>
    <row r="1122" spans="1:2" x14ac:dyDescent="0.45">
      <c r="A1122" s="62">
        <v>1118</v>
      </c>
      <c r="B1122" s="98">
        <f>'Calcul T_bare'!C1136</f>
        <v>5.0174219345836004</v>
      </c>
    </row>
    <row r="1123" spans="1:2" x14ac:dyDescent="0.45">
      <c r="A1123" s="50">
        <v>1119</v>
      </c>
      <c r="B1123" s="98">
        <f>'Calcul T_bare'!C1137</f>
        <v>5.7855367003776781</v>
      </c>
    </row>
    <row r="1124" spans="1:2" x14ac:dyDescent="0.45">
      <c r="A1124" s="50">
        <v>1120</v>
      </c>
      <c r="B1124" s="98">
        <f>'Calcul T_bare'!C1138</f>
        <v>6.8040049444085362</v>
      </c>
    </row>
    <row r="1125" spans="1:2" x14ac:dyDescent="0.45">
      <c r="A1125" s="62">
        <v>1121</v>
      </c>
      <c r="B1125" s="98">
        <f>'Calcul T_bare'!C1139</f>
        <v>4.2687137335758196</v>
      </c>
    </row>
    <row r="1126" spans="1:2" x14ac:dyDescent="0.45">
      <c r="A1126" s="50">
        <v>1122</v>
      </c>
      <c r="B1126" s="98">
        <f>'Calcul T_bare'!C1140</f>
        <v>1.9346407541304993</v>
      </c>
    </row>
    <row r="1127" spans="1:2" x14ac:dyDescent="0.45">
      <c r="A1127" s="50">
        <v>1123</v>
      </c>
      <c r="B1127" s="98">
        <f>'Calcul T_bare'!C1141</f>
        <v>1.243144663680726</v>
      </c>
    </row>
    <row r="1128" spans="1:2" x14ac:dyDescent="0.45">
      <c r="A1128" s="62">
        <v>1124</v>
      </c>
      <c r="B1128" s="98">
        <f>'Calcul T_bare'!C1142</f>
        <v>2.0332214279456888</v>
      </c>
    </row>
    <row r="1129" spans="1:2" x14ac:dyDescent="0.45">
      <c r="A1129" s="50">
        <v>1125</v>
      </c>
      <c r="B1129" s="98">
        <f>'Calcul T_bare'!C1143</f>
        <v>7.8755294108792997</v>
      </c>
    </row>
    <row r="1130" spans="1:2" x14ac:dyDescent="0.45">
      <c r="A1130" s="50">
        <v>1126</v>
      </c>
      <c r="B1130" s="98">
        <f>'Calcul T_bare'!C1144</f>
        <v>10.791231452055287</v>
      </c>
    </row>
    <row r="1131" spans="1:2" x14ac:dyDescent="0.45">
      <c r="A1131" s="62">
        <v>1127</v>
      </c>
      <c r="B1131" s="98">
        <f>'Calcul T_bare'!C1145</f>
        <v>9.4812436759688108</v>
      </c>
    </row>
    <row r="1132" spans="1:2" x14ac:dyDescent="0.45">
      <c r="A1132" s="50">
        <v>1128</v>
      </c>
      <c r="B1132" s="98">
        <f>'Calcul T_bare'!C1146</f>
        <v>8.3392452504136845</v>
      </c>
    </row>
    <row r="1133" spans="1:2" x14ac:dyDescent="0.45">
      <c r="A1133" s="50">
        <v>1129</v>
      </c>
      <c r="B1133" s="98">
        <f>'Calcul T_bare'!C1147</f>
        <v>6.7338448826705219</v>
      </c>
    </row>
    <row r="1134" spans="1:2" x14ac:dyDescent="0.45">
      <c r="A1134" s="62">
        <v>1130</v>
      </c>
      <c r="B1134" s="98">
        <f>'Calcul T_bare'!C1148</f>
        <v>6.0396473420841961</v>
      </c>
    </row>
    <row r="1135" spans="1:2" x14ac:dyDescent="0.45">
      <c r="A1135" s="50">
        <v>1131</v>
      </c>
      <c r="B1135" s="98">
        <f>'Calcul T_bare'!C1149</f>
        <v>8.9865794545926807</v>
      </c>
    </row>
    <row r="1136" spans="1:2" x14ac:dyDescent="0.45">
      <c r="A1136" s="50">
        <v>1132</v>
      </c>
      <c r="B1136" s="98">
        <f>'Calcul T_bare'!C1150</f>
        <v>8.3151986451092093</v>
      </c>
    </row>
    <row r="1137" spans="1:2" x14ac:dyDescent="0.45">
      <c r="A1137" s="62">
        <v>1133</v>
      </c>
      <c r="B1137" s="98">
        <f>'Calcul T_bare'!C1151</f>
        <v>8.9296663245754093</v>
      </c>
    </row>
    <row r="1138" spans="1:2" x14ac:dyDescent="0.45">
      <c r="A1138" s="50">
        <v>1134</v>
      </c>
      <c r="B1138" s="98">
        <f>'Calcul T_bare'!C1152</f>
        <v>7.7015711000153866</v>
      </c>
    </row>
    <row r="1139" spans="1:2" x14ac:dyDescent="0.45">
      <c r="A1139" s="50">
        <v>1135</v>
      </c>
      <c r="B1139" s="98">
        <f>'Calcul T_bare'!C1153</f>
        <v>7.1135826230665726</v>
      </c>
    </row>
    <row r="1140" spans="1:2" x14ac:dyDescent="0.45">
      <c r="A1140" s="62">
        <v>1136</v>
      </c>
      <c r="B1140" s="98">
        <f>'Calcul T_bare'!C1154</f>
        <v>4.8874277103901713</v>
      </c>
    </row>
    <row r="1141" spans="1:2" x14ac:dyDescent="0.45">
      <c r="A1141" s="50">
        <v>1137</v>
      </c>
      <c r="B1141" s="98">
        <f>'Calcul T_bare'!C1155</f>
        <v>5.0193780840174123</v>
      </c>
    </row>
    <row r="1142" spans="1:2" x14ac:dyDescent="0.45">
      <c r="A1142" s="50">
        <v>1138</v>
      </c>
      <c r="B1142" s="98">
        <f>'Calcul T_bare'!C1156</f>
        <v>4.5859042571147208</v>
      </c>
    </row>
    <row r="1143" spans="1:2" x14ac:dyDescent="0.45">
      <c r="A1143" s="62">
        <v>1139</v>
      </c>
      <c r="B1143" s="98">
        <f>'Calcul T_bare'!C1157</f>
        <v>5.8506387160593381</v>
      </c>
    </row>
    <row r="1144" spans="1:2" x14ac:dyDescent="0.45">
      <c r="A1144" s="50">
        <v>1140</v>
      </c>
      <c r="B1144" s="98">
        <f>'Calcul T_bare'!C1158</f>
        <v>7.0589361656536855</v>
      </c>
    </row>
    <row r="1145" spans="1:2" x14ac:dyDescent="0.45">
      <c r="A1145" s="50">
        <v>1141</v>
      </c>
      <c r="B1145" s="98">
        <f>'Calcul T_bare'!C1159</f>
        <v>8.0933741906123906</v>
      </c>
    </row>
    <row r="1146" spans="1:2" x14ac:dyDescent="0.45">
      <c r="A1146" s="62">
        <v>1142</v>
      </c>
      <c r="B1146" s="98">
        <f>'Calcul T_bare'!C1160</f>
        <v>9.202012590475098</v>
      </c>
    </row>
    <row r="1147" spans="1:2" x14ac:dyDescent="0.45">
      <c r="A1147" s="50">
        <v>1143</v>
      </c>
      <c r="B1147" s="98">
        <f>'Calcul T_bare'!C1161</f>
        <v>10.888624222306671</v>
      </c>
    </row>
    <row r="1148" spans="1:2" x14ac:dyDescent="0.45">
      <c r="A1148" s="50">
        <v>1144</v>
      </c>
      <c r="B1148" s="98">
        <f>'Calcul T_bare'!C1162</f>
        <v>11.061926819336026</v>
      </c>
    </row>
    <row r="1149" spans="1:2" x14ac:dyDescent="0.45">
      <c r="A1149" s="62">
        <v>1145</v>
      </c>
      <c r="B1149" s="98">
        <f>'Calcul T_bare'!C1163</f>
        <v>12.006103124548194</v>
      </c>
    </row>
    <row r="1150" spans="1:2" x14ac:dyDescent="0.45">
      <c r="A1150" s="50">
        <v>1146</v>
      </c>
      <c r="B1150" s="98">
        <f>'Calcul T_bare'!C1164</f>
        <v>14.535157284108811</v>
      </c>
    </row>
    <row r="1151" spans="1:2" x14ac:dyDescent="0.45">
      <c r="A1151" s="50">
        <v>1147</v>
      </c>
      <c r="B1151" s="98">
        <f>'Calcul T_bare'!C1165</f>
        <v>8.8573815078615876</v>
      </c>
    </row>
    <row r="1152" spans="1:2" x14ac:dyDescent="0.45">
      <c r="A1152" s="62">
        <v>1148</v>
      </c>
      <c r="B1152" s="98">
        <f>'Calcul T_bare'!C1166</f>
        <v>8.5585137439833705</v>
      </c>
    </row>
    <row r="1153" spans="1:2" x14ac:dyDescent="0.45">
      <c r="A1153" s="50">
        <v>1149</v>
      </c>
      <c r="B1153" s="98">
        <f>'Calcul T_bare'!C1167</f>
        <v>6.3971411304165207</v>
      </c>
    </row>
    <row r="1154" spans="1:2" x14ac:dyDescent="0.45">
      <c r="A1154" s="50">
        <v>1150</v>
      </c>
      <c r="B1154" s="98">
        <f>'Calcul T_bare'!C1168</f>
        <v>6.8763738959362639</v>
      </c>
    </row>
    <row r="1155" spans="1:2" x14ac:dyDescent="0.45">
      <c r="A1155" s="62">
        <v>1151</v>
      </c>
      <c r="B1155" s="98">
        <f>'Calcul T_bare'!C1169</f>
        <v>7.6228075358305665</v>
      </c>
    </row>
    <row r="1156" spans="1:2" x14ac:dyDescent="0.45">
      <c r="A1156" s="50">
        <v>1152</v>
      </c>
      <c r="B1156" s="98">
        <f>'Calcul T_bare'!C1170</f>
        <v>8.2256584682673424</v>
      </c>
    </row>
    <row r="1157" spans="1:2" x14ac:dyDescent="0.45">
      <c r="A1157" s="50">
        <v>1153</v>
      </c>
      <c r="B1157" s="98">
        <f>'Calcul T_bare'!C1171</f>
        <v>13.242487281750973</v>
      </c>
    </row>
    <row r="1158" spans="1:2" x14ac:dyDescent="0.45">
      <c r="A1158" s="62">
        <v>1154</v>
      </c>
      <c r="B1158" s="98">
        <f>'Calcul T_bare'!C1172</f>
        <v>15.674217860568934</v>
      </c>
    </row>
    <row r="1159" spans="1:2" x14ac:dyDescent="0.45">
      <c r="A1159" s="50">
        <v>1155</v>
      </c>
      <c r="B1159" s="98">
        <f>'Calcul T_bare'!C1173</f>
        <v>16.811552278746444</v>
      </c>
    </row>
    <row r="1160" spans="1:2" x14ac:dyDescent="0.45">
      <c r="A1160" s="50">
        <v>1156</v>
      </c>
      <c r="B1160" s="98">
        <f>'Calcul T_bare'!C1174</f>
        <v>16.479031391645943</v>
      </c>
    </row>
    <row r="1161" spans="1:2" x14ac:dyDescent="0.45">
      <c r="A1161" s="62">
        <v>1157</v>
      </c>
      <c r="B1161" s="98">
        <f>'Calcul T_bare'!C1175</f>
        <v>17.001309602933066</v>
      </c>
    </row>
    <row r="1162" spans="1:2" x14ac:dyDescent="0.45">
      <c r="A1162" s="50">
        <v>1158</v>
      </c>
      <c r="B1162" s="98">
        <f>'Calcul T_bare'!C1176</f>
        <v>16.721030454833738</v>
      </c>
    </row>
    <row r="1163" spans="1:2" x14ac:dyDescent="0.45">
      <c r="A1163" s="50">
        <v>1159</v>
      </c>
      <c r="B1163" s="98">
        <f>'Calcul T_bare'!C1177</f>
        <v>16.944002284529073</v>
      </c>
    </row>
    <row r="1164" spans="1:2" x14ac:dyDescent="0.45">
      <c r="A1164" s="62">
        <v>1160</v>
      </c>
      <c r="B1164" s="98">
        <f>'Calcul T_bare'!C1178</f>
        <v>16.720303284555079</v>
      </c>
    </row>
    <row r="1165" spans="1:2" x14ac:dyDescent="0.45">
      <c r="A1165" s="50">
        <v>1161</v>
      </c>
      <c r="B1165" s="98">
        <f>'Calcul T_bare'!C1179</f>
        <v>15.634723647094482</v>
      </c>
    </row>
    <row r="1166" spans="1:2" x14ac:dyDescent="0.45">
      <c r="A1166" s="50">
        <v>1162</v>
      </c>
      <c r="B1166" s="98">
        <f>'Calcul T_bare'!C1180</f>
        <v>14.157923257488104</v>
      </c>
    </row>
    <row r="1167" spans="1:2" x14ac:dyDescent="0.45">
      <c r="A1167" s="62">
        <v>1163</v>
      </c>
      <c r="B1167" s="98">
        <f>'Calcul T_bare'!C1181</f>
        <v>9.8057908619409773</v>
      </c>
    </row>
    <row r="1168" spans="1:2" x14ac:dyDescent="0.45">
      <c r="A1168" s="50">
        <v>1164</v>
      </c>
      <c r="B1168" s="98">
        <f>'Calcul T_bare'!C1182</f>
        <v>13.203244200316467</v>
      </c>
    </row>
    <row r="1169" spans="1:2" x14ac:dyDescent="0.45">
      <c r="A1169" s="50">
        <v>1165</v>
      </c>
      <c r="B1169" s="98">
        <f>'Calcul T_bare'!C1183</f>
        <v>10.264323228926234</v>
      </c>
    </row>
    <row r="1170" spans="1:2" x14ac:dyDescent="0.45">
      <c r="A1170" s="62">
        <v>1166</v>
      </c>
      <c r="B1170" s="98">
        <f>'Calcul T_bare'!C1184</f>
        <v>8.2069520410818306</v>
      </c>
    </row>
    <row r="1171" spans="1:2" x14ac:dyDescent="0.45">
      <c r="A1171" s="50">
        <v>1167</v>
      </c>
      <c r="B1171" s="98">
        <f>'Calcul T_bare'!C1185</f>
        <v>12.334031673383132</v>
      </c>
    </row>
    <row r="1172" spans="1:2" x14ac:dyDescent="0.45">
      <c r="A1172" s="50">
        <v>1168</v>
      </c>
      <c r="B1172" s="98">
        <f>'Calcul T_bare'!C1186</f>
        <v>9.6092662554766122</v>
      </c>
    </row>
    <row r="1173" spans="1:2" x14ac:dyDescent="0.45">
      <c r="A1173" s="62">
        <v>1169</v>
      </c>
      <c r="B1173" s="98">
        <f>'Calcul T_bare'!C1187</f>
        <v>10.388049171289589</v>
      </c>
    </row>
    <row r="1174" spans="1:2" x14ac:dyDescent="0.45">
      <c r="A1174" s="50">
        <v>1170</v>
      </c>
      <c r="B1174" s="98">
        <f>'Calcul T_bare'!C1188</f>
        <v>10.850842793453722</v>
      </c>
    </row>
    <row r="1175" spans="1:2" x14ac:dyDescent="0.45">
      <c r="A1175" s="50">
        <v>1171</v>
      </c>
      <c r="B1175" s="98">
        <f>'Calcul T_bare'!C1189</f>
        <v>10.777623666048571</v>
      </c>
    </row>
    <row r="1176" spans="1:2" x14ac:dyDescent="0.45">
      <c r="A1176" s="62">
        <v>1172</v>
      </c>
      <c r="B1176" s="98">
        <f>'Calcul T_bare'!C1190</f>
        <v>10.245408345523318</v>
      </c>
    </row>
    <row r="1177" spans="1:2" x14ac:dyDescent="0.45">
      <c r="A1177" s="50">
        <v>1173</v>
      </c>
      <c r="B1177" s="98">
        <f>'Calcul T_bare'!C1191</f>
        <v>9.1783546508486165</v>
      </c>
    </row>
    <row r="1178" spans="1:2" x14ac:dyDescent="0.45">
      <c r="A1178" s="50">
        <v>1174</v>
      </c>
      <c r="B1178" s="98">
        <f>'Calcul T_bare'!C1192</f>
        <v>10.983314015265698</v>
      </c>
    </row>
    <row r="1179" spans="1:2" x14ac:dyDescent="0.45">
      <c r="A1179" s="62">
        <v>1175</v>
      </c>
      <c r="B1179" s="98">
        <f>'Calcul T_bare'!C1193</f>
        <v>10.654412644246802</v>
      </c>
    </row>
    <row r="1180" spans="1:2" x14ac:dyDescent="0.45">
      <c r="A1180" s="50">
        <v>1176</v>
      </c>
      <c r="B1180" s="98">
        <f>'Calcul T_bare'!C1194</f>
        <v>10.027718731237599</v>
      </c>
    </row>
    <row r="1181" spans="1:2" x14ac:dyDescent="0.45">
      <c r="A1181" s="50">
        <v>1177</v>
      </c>
      <c r="B1181" s="98">
        <f>'Calcul T_bare'!C1195</f>
        <v>8.4026158461286595</v>
      </c>
    </row>
    <row r="1182" spans="1:2" x14ac:dyDescent="0.45">
      <c r="A1182" s="62">
        <v>1178</v>
      </c>
      <c r="B1182" s="98">
        <f>'Calcul T_bare'!C1196</f>
        <v>8.2255729847265382</v>
      </c>
    </row>
    <row r="1183" spans="1:2" x14ac:dyDescent="0.45">
      <c r="A1183" s="50">
        <v>1179</v>
      </c>
      <c r="B1183" s="98">
        <f>'Calcul T_bare'!C1197</f>
        <v>8.5419062748721348</v>
      </c>
    </row>
    <row r="1184" spans="1:2" x14ac:dyDescent="0.45">
      <c r="A1184" s="50">
        <v>1180</v>
      </c>
      <c r="B1184" s="98">
        <f>'Calcul T_bare'!C1198</f>
        <v>8.3657590727947877</v>
      </c>
    </row>
    <row r="1185" spans="1:2" x14ac:dyDescent="0.45">
      <c r="A1185" s="62">
        <v>1181</v>
      </c>
      <c r="B1185" s="98">
        <f>'Calcul T_bare'!C1199</f>
        <v>9.1074600703970674</v>
      </c>
    </row>
    <row r="1186" spans="1:2" x14ac:dyDescent="0.45">
      <c r="A1186" s="50">
        <v>1182</v>
      </c>
      <c r="B1186" s="98">
        <f>'Calcul T_bare'!C1200</f>
        <v>9.395197865530946</v>
      </c>
    </row>
    <row r="1187" spans="1:2" x14ac:dyDescent="0.45">
      <c r="A1187" s="50">
        <v>1183</v>
      </c>
      <c r="B1187" s="98">
        <f>'Calcul T_bare'!C1201</f>
        <v>9.440633469003588</v>
      </c>
    </row>
    <row r="1188" spans="1:2" x14ac:dyDescent="0.45">
      <c r="A1188" s="62">
        <v>1184</v>
      </c>
      <c r="B1188" s="98">
        <f>'Calcul T_bare'!C1202</f>
        <v>9.6836967036109467</v>
      </c>
    </row>
    <row r="1189" spans="1:2" x14ac:dyDescent="0.45">
      <c r="A1189" s="50">
        <v>1185</v>
      </c>
      <c r="B1189" s="98">
        <f>'Calcul T_bare'!C1203</f>
        <v>8.933879347132212</v>
      </c>
    </row>
    <row r="1190" spans="1:2" x14ac:dyDescent="0.45">
      <c r="A1190" s="50">
        <v>1186</v>
      </c>
      <c r="B1190" s="98">
        <f>'Calcul T_bare'!C1204</f>
        <v>10.577412797533343</v>
      </c>
    </row>
    <row r="1191" spans="1:2" x14ac:dyDescent="0.45">
      <c r="A1191" s="62">
        <v>1187</v>
      </c>
      <c r="B1191" s="98">
        <f>'Calcul T_bare'!C1205</f>
        <v>11.091707143495366</v>
      </c>
    </row>
    <row r="1192" spans="1:2" x14ac:dyDescent="0.45">
      <c r="A1192" s="50">
        <v>1188</v>
      </c>
      <c r="B1192" s="98">
        <f>'Calcul T_bare'!C1206</f>
        <v>12.823089982934134</v>
      </c>
    </row>
    <row r="1193" spans="1:2" x14ac:dyDescent="0.45">
      <c r="A1193" s="50">
        <v>1189</v>
      </c>
      <c r="B1193" s="98">
        <f>'Calcul T_bare'!C1207</f>
        <v>10.355220158660032</v>
      </c>
    </row>
    <row r="1194" spans="1:2" x14ac:dyDescent="0.45">
      <c r="A1194" s="62">
        <v>1190</v>
      </c>
      <c r="B1194" s="98">
        <f>'Calcul T_bare'!C1208</f>
        <v>9.2524839233510789</v>
      </c>
    </row>
    <row r="1195" spans="1:2" x14ac:dyDescent="0.45">
      <c r="A1195" s="50">
        <v>1191</v>
      </c>
      <c r="B1195" s="98">
        <f>'Calcul T_bare'!C1209</f>
        <v>10.808751552475067</v>
      </c>
    </row>
    <row r="1196" spans="1:2" x14ac:dyDescent="0.45">
      <c r="A1196" s="50">
        <v>1192</v>
      </c>
      <c r="B1196" s="98">
        <f>'Calcul T_bare'!C1210</f>
        <v>11.840748793449334</v>
      </c>
    </row>
    <row r="1197" spans="1:2" x14ac:dyDescent="0.45">
      <c r="A1197" s="62">
        <v>1193</v>
      </c>
      <c r="B1197" s="98">
        <f>'Calcul T_bare'!C1211</f>
        <v>12.718651852876633</v>
      </c>
    </row>
    <row r="1198" spans="1:2" x14ac:dyDescent="0.45">
      <c r="A1198" s="50">
        <v>1194</v>
      </c>
      <c r="B1198" s="98">
        <f>'Calcul T_bare'!C1212</f>
        <v>17.926377669288737</v>
      </c>
    </row>
    <row r="1199" spans="1:2" x14ac:dyDescent="0.45">
      <c r="A1199" s="50">
        <v>1195</v>
      </c>
      <c r="B1199" s="98">
        <f>'Calcul T_bare'!C1213</f>
        <v>19.464981747694829</v>
      </c>
    </row>
    <row r="1200" spans="1:2" x14ac:dyDescent="0.45">
      <c r="A1200" s="62">
        <v>1196</v>
      </c>
      <c r="B1200" s="98">
        <f>'Calcul T_bare'!C1214</f>
        <v>14.315452113272183</v>
      </c>
    </row>
    <row r="1201" spans="1:2" x14ac:dyDescent="0.45">
      <c r="A1201" s="50">
        <v>1197</v>
      </c>
      <c r="B1201" s="98">
        <f>'Calcul T_bare'!C1215</f>
        <v>11.994357948923122</v>
      </c>
    </row>
    <row r="1202" spans="1:2" x14ac:dyDescent="0.45">
      <c r="A1202" s="50">
        <v>1198</v>
      </c>
      <c r="B1202" s="98">
        <f>'Calcul T_bare'!C1216</f>
        <v>11.764972060051715</v>
      </c>
    </row>
    <row r="1203" spans="1:2" x14ac:dyDescent="0.45">
      <c r="A1203" s="62">
        <v>1199</v>
      </c>
      <c r="B1203" s="98">
        <f>'Calcul T_bare'!C1217</f>
        <v>16.030701370347593</v>
      </c>
    </row>
    <row r="1204" spans="1:2" x14ac:dyDescent="0.45">
      <c r="A1204" s="50">
        <v>1200</v>
      </c>
      <c r="B1204" s="98">
        <f>'Calcul T_bare'!C1218</f>
        <v>14.727673750775308</v>
      </c>
    </row>
    <row r="1205" spans="1:2" x14ac:dyDescent="0.45">
      <c r="A1205" s="50">
        <v>1201</v>
      </c>
      <c r="B1205" s="98">
        <f>'Calcul T_bare'!C1219</f>
        <v>17.525308750549083</v>
      </c>
    </row>
    <row r="1206" spans="1:2" x14ac:dyDescent="0.45">
      <c r="A1206" s="62">
        <v>1202</v>
      </c>
      <c r="B1206" s="98">
        <f>'Calcul T_bare'!C1220</f>
        <v>23.787114579693945</v>
      </c>
    </row>
    <row r="1207" spans="1:2" x14ac:dyDescent="0.45">
      <c r="A1207" s="50">
        <v>1203</v>
      </c>
      <c r="B1207" s="98">
        <f>'Calcul T_bare'!C1221</f>
        <v>16.797956751647597</v>
      </c>
    </row>
    <row r="1208" spans="1:2" x14ac:dyDescent="0.45">
      <c r="A1208" s="50">
        <v>1204</v>
      </c>
      <c r="B1208" s="98">
        <f>'Calcul T_bare'!C1222</f>
        <v>14.611920433991497</v>
      </c>
    </row>
    <row r="1209" spans="1:2" x14ac:dyDescent="0.45">
      <c r="A1209" s="62">
        <v>1205</v>
      </c>
      <c r="B1209" s="98">
        <f>'Calcul T_bare'!C1223</f>
        <v>14.81825792400708</v>
      </c>
    </row>
    <row r="1210" spans="1:2" x14ac:dyDescent="0.45">
      <c r="A1210" s="50">
        <v>1206</v>
      </c>
      <c r="B1210" s="98">
        <f>'Calcul T_bare'!C1224</f>
        <v>18.179126865473968</v>
      </c>
    </row>
    <row r="1211" spans="1:2" x14ac:dyDescent="0.45">
      <c r="A1211" s="50">
        <v>1207</v>
      </c>
      <c r="B1211" s="98">
        <f>'Calcul T_bare'!C1225</f>
        <v>11.860146087165937</v>
      </c>
    </row>
    <row r="1212" spans="1:2" x14ac:dyDescent="0.45">
      <c r="A1212" s="62">
        <v>1208</v>
      </c>
      <c r="B1212" s="98">
        <f>'Calcul T_bare'!C1226</f>
        <v>14.768939585960357</v>
      </c>
    </row>
    <row r="1213" spans="1:2" x14ac:dyDescent="0.45">
      <c r="A1213" s="50">
        <v>1209</v>
      </c>
      <c r="B1213" s="98">
        <f>'Calcul T_bare'!C1227</f>
        <v>13.34429977561712</v>
      </c>
    </row>
    <row r="1214" spans="1:2" x14ac:dyDescent="0.45">
      <c r="A1214" s="50">
        <v>1210</v>
      </c>
      <c r="B1214" s="98">
        <f>'Calcul T_bare'!C1228</f>
        <v>14.736694745608601</v>
      </c>
    </row>
    <row r="1215" spans="1:2" x14ac:dyDescent="0.45">
      <c r="A1215" s="62">
        <v>1211</v>
      </c>
      <c r="B1215" s="98">
        <f>'Calcul T_bare'!C1229</f>
        <v>9.4003931508579548</v>
      </c>
    </row>
    <row r="1216" spans="1:2" x14ac:dyDescent="0.45">
      <c r="A1216" s="50">
        <v>1212</v>
      </c>
      <c r="B1216" s="98">
        <f>'Calcul T_bare'!C1230</f>
        <v>10.822936862908202</v>
      </c>
    </row>
    <row r="1217" spans="1:2" x14ac:dyDescent="0.45">
      <c r="A1217" s="50">
        <v>1213</v>
      </c>
      <c r="B1217" s="98">
        <f>'Calcul T_bare'!C1231</f>
        <v>11.598006771913424</v>
      </c>
    </row>
    <row r="1218" spans="1:2" x14ac:dyDescent="0.45">
      <c r="A1218" s="62">
        <v>1214</v>
      </c>
      <c r="B1218" s="98">
        <f>'Calcul T_bare'!C1232</f>
        <v>18.598846705138996</v>
      </c>
    </row>
    <row r="1219" spans="1:2" x14ac:dyDescent="0.45">
      <c r="A1219" s="50">
        <v>1215</v>
      </c>
      <c r="B1219" s="98">
        <f>'Calcul T_bare'!C1233</f>
        <v>23.291024243032215</v>
      </c>
    </row>
    <row r="1220" spans="1:2" x14ac:dyDescent="0.45">
      <c r="A1220" s="50">
        <v>1216</v>
      </c>
      <c r="B1220" s="98">
        <f>'Calcul T_bare'!C1234</f>
        <v>25.553265138638665</v>
      </c>
    </row>
    <row r="1221" spans="1:2" x14ac:dyDescent="0.45">
      <c r="A1221" s="62">
        <v>1217</v>
      </c>
      <c r="B1221" s="98">
        <f>'Calcul T_bare'!C1235</f>
        <v>26.006863630367803</v>
      </c>
    </row>
    <row r="1222" spans="1:2" x14ac:dyDescent="0.45">
      <c r="A1222" s="50">
        <v>1218</v>
      </c>
      <c r="B1222" s="98">
        <f>'Calcul T_bare'!C1236</f>
        <v>23.507216481822947</v>
      </c>
    </row>
    <row r="1223" spans="1:2" x14ac:dyDescent="0.45">
      <c r="A1223" s="50">
        <v>1219</v>
      </c>
      <c r="B1223" s="98">
        <f>'Calcul T_bare'!C1237</f>
        <v>20.88793184781424</v>
      </c>
    </row>
    <row r="1224" spans="1:2" x14ac:dyDescent="0.45">
      <c r="A1224" s="62">
        <v>1220</v>
      </c>
      <c r="B1224" s="98">
        <f>'Calcul T_bare'!C1238</f>
        <v>23.157763550184885</v>
      </c>
    </row>
    <row r="1225" spans="1:2" x14ac:dyDescent="0.45">
      <c r="A1225" s="50">
        <v>1221</v>
      </c>
      <c r="B1225" s="98">
        <f>'Calcul T_bare'!C1239</f>
        <v>24.207381882442597</v>
      </c>
    </row>
    <row r="1226" spans="1:2" x14ac:dyDescent="0.45">
      <c r="A1226" s="50">
        <v>1222</v>
      </c>
      <c r="B1226" s="98">
        <f>'Calcul T_bare'!C1240</f>
        <v>24.698744744458821</v>
      </c>
    </row>
    <row r="1227" spans="1:2" x14ac:dyDescent="0.45">
      <c r="A1227" s="62">
        <v>1223</v>
      </c>
      <c r="B1227" s="98">
        <f>'Calcul T_bare'!C1241</f>
        <v>22.238171249735814</v>
      </c>
    </row>
    <row r="1228" spans="1:2" x14ac:dyDescent="0.45">
      <c r="A1228" s="50">
        <v>1224</v>
      </c>
      <c r="B1228" s="98">
        <f>'Calcul T_bare'!C1242</f>
        <v>25.069368603240925</v>
      </c>
    </row>
    <row r="1229" spans="1:2" x14ac:dyDescent="0.45">
      <c r="A1229" s="50">
        <v>1225</v>
      </c>
      <c r="B1229" s="98">
        <f>'Calcul T_bare'!C1243</f>
        <v>27.507736092692394</v>
      </c>
    </row>
    <row r="1230" spans="1:2" x14ac:dyDescent="0.45">
      <c r="A1230" s="62">
        <v>1226</v>
      </c>
      <c r="B1230" s="98">
        <f>'Calcul T_bare'!C1244</f>
        <v>18.749950995629419</v>
      </c>
    </row>
    <row r="1231" spans="1:2" x14ac:dyDescent="0.45">
      <c r="A1231" s="50">
        <v>1227</v>
      </c>
      <c r="B1231" s="98">
        <f>'Calcul T_bare'!C1245</f>
        <v>16.931478704158593</v>
      </c>
    </row>
    <row r="1232" spans="1:2" x14ac:dyDescent="0.45">
      <c r="A1232" s="50">
        <v>1228</v>
      </c>
      <c r="B1232" s="98">
        <f>'Calcul T_bare'!C1246</f>
        <v>16.300134231482364</v>
      </c>
    </row>
    <row r="1233" spans="1:2" x14ac:dyDescent="0.45">
      <c r="A1233" s="62">
        <v>1229</v>
      </c>
      <c r="B1233" s="98">
        <f>'Calcul T_bare'!C1247</f>
        <v>18.22787481995309</v>
      </c>
    </row>
    <row r="1234" spans="1:2" x14ac:dyDescent="0.45">
      <c r="A1234" s="50">
        <v>1230</v>
      </c>
      <c r="B1234" s="98">
        <f>'Calcul T_bare'!C1248</f>
        <v>17.157984994980151</v>
      </c>
    </row>
    <row r="1235" spans="1:2" x14ac:dyDescent="0.45">
      <c r="A1235" s="50">
        <v>1231</v>
      </c>
      <c r="B1235" s="98">
        <f>'Calcul T_bare'!C1249</f>
        <v>16.937913736422843</v>
      </c>
    </row>
    <row r="1236" spans="1:2" x14ac:dyDescent="0.45">
      <c r="A1236" s="62">
        <v>1232</v>
      </c>
      <c r="B1236" s="98">
        <f>'Calcul T_bare'!C1250</f>
        <v>15.26300975803832</v>
      </c>
    </row>
    <row r="1237" spans="1:2" x14ac:dyDescent="0.45">
      <c r="A1237" s="50">
        <v>1233</v>
      </c>
      <c r="B1237" s="98">
        <f>'Calcul T_bare'!C1251</f>
        <v>16.039302126472109</v>
      </c>
    </row>
    <row r="1238" spans="1:2" x14ac:dyDescent="0.45">
      <c r="A1238" s="50">
        <v>1234</v>
      </c>
      <c r="B1238" s="98">
        <f>'Calcul T_bare'!C1252</f>
        <v>15.605299773954471</v>
      </c>
    </row>
    <row r="1239" spans="1:2" x14ac:dyDescent="0.45">
      <c r="A1239" s="62">
        <v>1235</v>
      </c>
      <c r="B1239" s="98">
        <f>'Calcul T_bare'!C1253</f>
        <v>14.818494370823398</v>
      </c>
    </row>
    <row r="1240" spans="1:2" x14ac:dyDescent="0.45">
      <c r="A1240" s="50">
        <v>1236</v>
      </c>
      <c r="B1240" s="98">
        <f>'Calcul T_bare'!C1254</f>
        <v>16.741274918437671</v>
      </c>
    </row>
    <row r="1241" spans="1:2" x14ac:dyDescent="0.45">
      <c r="A1241" s="50">
        <v>1237</v>
      </c>
      <c r="B1241" s="98">
        <f>'Calcul T_bare'!C1255</f>
        <v>21.522488511928206</v>
      </c>
    </row>
    <row r="1242" spans="1:2" x14ac:dyDescent="0.45">
      <c r="A1242" s="62">
        <v>1238</v>
      </c>
      <c r="B1242" s="98">
        <f>'Calcul T_bare'!C1256</f>
        <v>17.549694195941274</v>
      </c>
    </row>
    <row r="1243" spans="1:2" x14ac:dyDescent="0.45">
      <c r="A1243" s="50">
        <v>1239</v>
      </c>
      <c r="B1243" s="98">
        <f>'Calcul T_bare'!C1257</f>
        <v>17.386843385250717</v>
      </c>
    </row>
    <row r="1244" spans="1:2" x14ac:dyDescent="0.45">
      <c r="A1244" s="50">
        <v>1240</v>
      </c>
      <c r="B1244" s="98">
        <f>'Calcul T_bare'!C1258</f>
        <v>20.46086913744556</v>
      </c>
    </row>
    <row r="1245" spans="1:2" x14ac:dyDescent="0.45">
      <c r="A1245" s="62">
        <v>1241</v>
      </c>
      <c r="B1245" s="98">
        <f>'Calcul T_bare'!C1259</f>
        <v>16.936335220403794</v>
      </c>
    </row>
    <row r="1246" spans="1:2" x14ac:dyDescent="0.45">
      <c r="A1246" s="50">
        <v>1242</v>
      </c>
      <c r="B1246" s="98">
        <f>'Calcul T_bare'!C1260</f>
        <v>20.325433320386267</v>
      </c>
    </row>
    <row r="1247" spans="1:2" x14ac:dyDescent="0.45">
      <c r="A1247" s="50">
        <v>1243</v>
      </c>
      <c r="B1247" s="98">
        <f>'Calcul T_bare'!C1261</f>
        <v>20.123750589573977</v>
      </c>
    </row>
    <row r="1248" spans="1:2" x14ac:dyDescent="0.45">
      <c r="A1248" s="62">
        <v>1244</v>
      </c>
      <c r="B1248" s="98">
        <f>'Calcul T_bare'!C1262</f>
        <v>19.444969947200814</v>
      </c>
    </row>
    <row r="1249" spans="1:2" x14ac:dyDescent="0.45">
      <c r="A1249" s="50">
        <v>1245</v>
      </c>
      <c r="B1249" s="98">
        <f>'Calcul T_bare'!C1263</f>
        <v>17.95679285094144</v>
      </c>
    </row>
    <row r="1250" spans="1:2" x14ac:dyDescent="0.45">
      <c r="A1250" s="50">
        <v>1246</v>
      </c>
      <c r="B1250" s="98">
        <f>'Calcul T_bare'!C1264</f>
        <v>20.491531429971481</v>
      </c>
    </row>
    <row r="1251" spans="1:2" x14ac:dyDescent="0.45">
      <c r="A1251" s="62">
        <v>1247</v>
      </c>
      <c r="B1251" s="98">
        <f>'Calcul T_bare'!C1265</f>
        <v>18.461463249753251</v>
      </c>
    </row>
    <row r="1252" spans="1:2" x14ac:dyDescent="0.45">
      <c r="A1252" s="50">
        <v>1248</v>
      </c>
      <c r="B1252" s="98">
        <f>'Calcul T_bare'!C1266</f>
        <v>17.581829598331712</v>
      </c>
    </row>
    <row r="1253" spans="1:2" x14ac:dyDescent="0.45">
      <c r="A1253" s="50">
        <v>1249</v>
      </c>
      <c r="B1253" s="98">
        <f>'Calcul T_bare'!C1267</f>
        <v>22.412916595455659</v>
      </c>
    </row>
    <row r="1254" spans="1:2" x14ac:dyDescent="0.45">
      <c r="A1254" s="62">
        <v>1250</v>
      </c>
      <c r="B1254" s="98">
        <f>'Calcul T_bare'!C1268</f>
        <v>28.17016048333037</v>
      </c>
    </row>
    <row r="1255" spans="1:2" x14ac:dyDescent="0.45">
      <c r="A1255" s="50">
        <v>1251</v>
      </c>
      <c r="B1255" s="98">
        <f>'Calcul T_bare'!C1269</f>
        <v>25.522900270457406</v>
      </c>
    </row>
    <row r="1256" spans="1:2" x14ac:dyDescent="0.45">
      <c r="A1256" s="50">
        <v>1252</v>
      </c>
      <c r="B1256" s="98">
        <f>'Calcul T_bare'!C1270</f>
        <v>19.780460938998385</v>
      </c>
    </row>
    <row r="1257" spans="1:2" x14ac:dyDescent="0.45">
      <c r="A1257" s="62">
        <v>1253</v>
      </c>
      <c r="B1257" s="98">
        <f>'Calcul T_bare'!C1271</f>
        <v>19.124953836453109</v>
      </c>
    </row>
    <row r="1258" spans="1:2" x14ac:dyDescent="0.45">
      <c r="A1258" s="50">
        <v>1254</v>
      </c>
      <c r="B1258" s="98">
        <f>'Calcul T_bare'!C1272</f>
        <v>20.153512756897307</v>
      </c>
    </row>
    <row r="1259" spans="1:2" x14ac:dyDescent="0.45">
      <c r="A1259" s="50">
        <v>1255</v>
      </c>
      <c r="B1259" s="98">
        <f>'Calcul T_bare'!C1273</f>
        <v>19.334133396181635</v>
      </c>
    </row>
    <row r="1260" spans="1:2" x14ac:dyDescent="0.45">
      <c r="A1260" s="62">
        <v>1256</v>
      </c>
      <c r="B1260" s="98">
        <f>'Calcul T_bare'!C1274</f>
        <v>21.692089140981309</v>
      </c>
    </row>
    <row r="1261" spans="1:2" x14ac:dyDescent="0.45">
      <c r="A1261" s="50">
        <v>1257</v>
      </c>
      <c r="B1261" s="98">
        <f>'Calcul T_bare'!C1275</f>
        <v>22.425995602139206</v>
      </c>
    </row>
    <row r="1262" spans="1:2" x14ac:dyDescent="0.45">
      <c r="A1262" s="50">
        <v>1258</v>
      </c>
      <c r="B1262" s="98">
        <f>'Calcul T_bare'!C1276</f>
        <v>19.616338898938217</v>
      </c>
    </row>
    <row r="1263" spans="1:2" x14ac:dyDescent="0.45">
      <c r="A1263" s="62">
        <v>1259</v>
      </c>
      <c r="B1263" s="98">
        <f>'Calcul T_bare'!C1277</f>
        <v>18.120269821035187</v>
      </c>
    </row>
    <row r="1264" spans="1:2" x14ac:dyDescent="0.45">
      <c r="A1264" s="50">
        <v>1260</v>
      </c>
      <c r="B1264" s="98">
        <f>'Calcul T_bare'!C1278</f>
        <v>19.738837054009604</v>
      </c>
    </row>
    <row r="1265" spans="1:2" x14ac:dyDescent="0.45">
      <c r="A1265" s="50">
        <v>1261</v>
      </c>
      <c r="B1265" s="98">
        <f>'Calcul T_bare'!C1279</f>
        <v>20.121031417639827</v>
      </c>
    </row>
    <row r="1266" spans="1:2" x14ac:dyDescent="0.45">
      <c r="A1266" s="62">
        <v>1262</v>
      </c>
      <c r="B1266" s="98">
        <f>'Calcul T_bare'!C1280</f>
        <v>19.5649876514425</v>
      </c>
    </row>
    <row r="1267" spans="1:2" x14ac:dyDescent="0.45">
      <c r="A1267" s="50">
        <v>1263</v>
      </c>
      <c r="B1267" s="98">
        <f>'Calcul T_bare'!C1281</f>
        <v>16.946942735506067</v>
      </c>
    </row>
    <row r="1268" spans="1:2" x14ac:dyDescent="0.45">
      <c r="A1268" s="50">
        <v>1264</v>
      </c>
      <c r="B1268" s="98">
        <f>'Calcul T_bare'!C1282</f>
        <v>18.756163291313072</v>
      </c>
    </row>
    <row r="1269" spans="1:2" x14ac:dyDescent="0.45">
      <c r="A1269" s="62">
        <v>1265</v>
      </c>
      <c r="B1269" s="98">
        <f>'Calcul T_bare'!C1283</f>
        <v>16.27371317051773</v>
      </c>
    </row>
    <row r="1270" spans="1:2" x14ac:dyDescent="0.45">
      <c r="A1270" s="50">
        <v>1266</v>
      </c>
      <c r="B1270" s="98">
        <f>'Calcul T_bare'!C1284</f>
        <v>15.659385980190358</v>
      </c>
    </row>
    <row r="1271" spans="1:2" x14ac:dyDescent="0.45">
      <c r="A1271" s="50">
        <v>1267</v>
      </c>
      <c r="B1271" s="98">
        <f>'Calcul T_bare'!C1285</f>
        <v>18.696739984519205</v>
      </c>
    </row>
    <row r="1272" spans="1:2" x14ac:dyDescent="0.45">
      <c r="A1272" s="62">
        <v>1268</v>
      </c>
      <c r="B1272" s="98">
        <f>'Calcul T_bare'!C1286</f>
        <v>18.699752556183995</v>
      </c>
    </row>
    <row r="1273" spans="1:2" x14ac:dyDescent="0.45">
      <c r="A1273" s="50">
        <v>1269</v>
      </c>
      <c r="B1273" s="98">
        <f>'Calcul T_bare'!C1287</f>
        <v>20.549134909981714</v>
      </c>
    </row>
    <row r="1274" spans="1:2" x14ac:dyDescent="0.45">
      <c r="A1274" s="50">
        <v>1270</v>
      </c>
      <c r="B1274" s="98">
        <f>'Calcul T_bare'!C1288</f>
        <v>21.03987750263768</v>
      </c>
    </row>
    <row r="1275" spans="1:2" x14ac:dyDescent="0.45">
      <c r="A1275" s="62">
        <v>1271</v>
      </c>
      <c r="B1275" s="98">
        <f>'Calcul T_bare'!C1289</f>
        <v>23.762876556145851</v>
      </c>
    </row>
    <row r="1276" spans="1:2" x14ac:dyDescent="0.45">
      <c r="A1276" s="50">
        <v>1272</v>
      </c>
      <c r="B1276" s="98">
        <f>'Calcul T_bare'!C1290</f>
        <v>20.253804725245292</v>
      </c>
    </row>
    <row r="1277" spans="1:2" x14ac:dyDescent="0.45">
      <c r="A1277" s="50">
        <v>1273</v>
      </c>
      <c r="B1277" s="98">
        <f>'Calcul T_bare'!C1291</f>
        <v>17.297192085184118</v>
      </c>
    </row>
    <row r="1278" spans="1:2" x14ac:dyDescent="0.45">
      <c r="A1278" s="62">
        <v>1274</v>
      </c>
      <c r="B1278" s="98">
        <f>'Calcul T_bare'!C1292</f>
        <v>23.352063669839417</v>
      </c>
    </row>
    <row r="1279" spans="1:2" x14ac:dyDescent="0.45">
      <c r="A1279" s="50">
        <v>1275</v>
      </c>
      <c r="B1279" s="98">
        <f>'Calcul T_bare'!C1293</f>
        <v>24.620673855448324</v>
      </c>
    </row>
    <row r="1280" spans="1:2" x14ac:dyDescent="0.45">
      <c r="A1280" s="50">
        <v>1276</v>
      </c>
      <c r="B1280" s="98">
        <f>'Calcul T_bare'!C1294</f>
        <v>27.209393020906376</v>
      </c>
    </row>
    <row r="1281" spans="1:2" x14ac:dyDescent="0.45">
      <c r="A1281" s="62">
        <v>1277</v>
      </c>
      <c r="B1281" s="98">
        <f>'Calcul T_bare'!C1295</f>
        <v>30.540906130822915</v>
      </c>
    </row>
    <row r="1282" spans="1:2" x14ac:dyDescent="0.45">
      <c r="A1282" s="50">
        <v>1278</v>
      </c>
      <c r="B1282" s="98">
        <f>'Calcul T_bare'!C1296</f>
        <v>33.849495857830021</v>
      </c>
    </row>
    <row r="1283" spans="1:2" x14ac:dyDescent="0.45">
      <c r="A1283" s="50">
        <v>1279</v>
      </c>
      <c r="B1283" s="98">
        <f>'Calcul T_bare'!C1297</f>
        <v>33.940006852979579</v>
      </c>
    </row>
    <row r="1284" spans="1:2" x14ac:dyDescent="0.45">
      <c r="A1284" s="62">
        <v>1280</v>
      </c>
      <c r="B1284" s="98">
        <f>'Calcul T_bare'!C1298</f>
        <v>25.689956753932364</v>
      </c>
    </row>
    <row r="1285" spans="1:2" x14ac:dyDescent="0.45">
      <c r="A1285" s="50">
        <v>1281</v>
      </c>
      <c r="B1285" s="98">
        <f>'Calcul T_bare'!C1299</f>
        <v>21.890856708721429</v>
      </c>
    </row>
    <row r="1286" spans="1:2" x14ac:dyDescent="0.45">
      <c r="A1286" s="50">
        <v>1282</v>
      </c>
      <c r="B1286" s="98">
        <f>'Calcul T_bare'!C1300</f>
        <v>19.386394521304236</v>
      </c>
    </row>
    <row r="1287" spans="1:2" x14ac:dyDescent="0.45">
      <c r="A1287" s="62">
        <v>1283</v>
      </c>
      <c r="B1287" s="98">
        <f>'Calcul T_bare'!C1301</f>
        <v>14.858850574774715</v>
      </c>
    </row>
    <row r="1288" spans="1:2" x14ac:dyDescent="0.45">
      <c r="A1288" s="50">
        <v>1284</v>
      </c>
      <c r="B1288" s="98">
        <f>'Calcul T_bare'!C1302</f>
        <v>23.408484651451566</v>
      </c>
    </row>
    <row r="1289" spans="1:2" x14ac:dyDescent="0.45">
      <c r="A1289" s="50">
        <v>1285</v>
      </c>
      <c r="B1289" s="98">
        <f>'Calcul T_bare'!C1303</f>
        <v>22.362400391333185</v>
      </c>
    </row>
    <row r="1290" spans="1:2" x14ac:dyDescent="0.45">
      <c r="A1290" s="62">
        <v>1286</v>
      </c>
      <c r="B1290" s="98">
        <f>'Calcul T_bare'!C1304</f>
        <v>20.852791627371637</v>
      </c>
    </row>
    <row r="1291" spans="1:2" x14ac:dyDescent="0.45">
      <c r="A1291" s="50">
        <v>1287</v>
      </c>
      <c r="B1291" s="98">
        <f>'Calcul T_bare'!C1305</f>
        <v>20.456109107850232</v>
      </c>
    </row>
    <row r="1292" spans="1:2" x14ac:dyDescent="0.45">
      <c r="A1292" s="50">
        <v>1288</v>
      </c>
      <c r="B1292" s="98">
        <f>'Calcul T_bare'!C1306</f>
        <v>20.97255717568197</v>
      </c>
    </row>
    <row r="1293" spans="1:2" x14ac:dyDescent="0.45">
      <c r="A1293" s="62">
        <v>1289</v>
      </c>
      <c r="B1293" s="98">
        <f>'Calcul T_bare'!C1307</f>
        <v>18.830732519982579</v>
      </c>
    </row>
    <row r="1294" spans="1:2" x14ac:dyDescent="0.45">
      <c r="A1294" s="50">
        <v>1290</v>
      </c>
      <c r="B1294" s="98">
        <f>'Calcul T_bare'!C1308</f>
        <v>18.421008715175702</v>
      </c>
    </row>
    <row r="1295" spans="1:2" x14ac:dyDescent="0.45">
      <c r="A1295" s="50">
        <v>1291</v>
      </c>
      <c r="B1295" s="98">
        <f>'Calcul T_bare'!C1309</f>
        <v>21.503654360493663</v>
      </c>
    </row>
    <row r="1296" spans="1:2" x14ac:dyDescent="0.45">
      <c r="A1296" s="62">
        <v>1292</v>
      </c>
      <c r="B1296" s="98">
        <f>'Calcul T_bare'!C1310</f>
        <v>25.67463833403734</v>
      </c>
    </row>
    <row r="1297" spans="1:2" x14ac:dyDescent="0.45">
      <c r="A1297" s="50">
        <v>1293</v>
      </c>
      <c r="B1297" s="98">
        <f>'Calcul T_bare'!C1311</f>
        <v>27.714826598218064</v>
      </c>
    </row>
    <row r="1298" spans="1:2" x14ac:dyDescent="0.45">
      <c r="A1298" s="50">
        <v>1294</v>
      </c>
      <c r="B1298" s="98">
        <f>'Calcul T_bare'!C1312</f>
        <v>26.813631902723131</v>
      </c>
    </row>
    <row r="1299" spans="1:2" x14ac:dyDescent="0.45">
      <c r="A1299" s="62">
        <v>1295</v>
      </c>
      <c r="B1299" s="98">
        <f>'Calcul T_bare'!C1313</f>
        <v>29.181159791309316</v>
      </c>
    </row>
    <row r="1300" spans="1:2" x14ac:dyDescent="0.45">
      <c r="A1300" s="50">
        <v>1296</v>
      </c>
      <c r="B1300" s="98">
        <f>'Calcul T_bare'!C1314</f>
        <v>22.335907108333746</v>
      </c>
    </row>
    <row r="1301" spans="1:2" x14ac:dyDescent="0.45">
      <c r="A1301" s="50">
        <v>1297</v>
      </c>
      <c r="B1301" s="98">
        <f>'Calcul T_bare'!C1315</f>
        <v>21.681816510563401</v>
      </c>
    </row>
    <row r="1302" spans="1:2" x14ac:dyDescent="0.45">
      <c r="A1302" s="62">
        <v>1298</v>
      </c>
      <c r="B1302" s="98">
        <f>'Calcul T_bare'!C1316</f>
        <v>21.320593409100201</v>
      </c>
    </row>
    <row r="1303" spans="1:2" x14ac:dyDescent="0.45">
      <c r="A1303" s="50">
        <v>1299</v>
      </c>
      <c r="B1303" s="98">
        <f>'Calcul T_bare'!C1317</f>
        <v>21.987066982052923</v>
      </c>
    </row>
    <row r="1304" spans="1:2" x14ac:dyDescent="0.45">
      <c r="A1304" s="50">
        <v>1300</v>
      </c>
      <c r="B1304" s="98">
        <f>'Calcul T_bare'!C1318</f>
        <v>24.344842524131025</v>
      </c>
    </row>
    <row r="1305" spans="1:2" x14ac:dyDescent="0.45">
      <c r="A1305" s="62">
        <v>1301</v>
      </c>
      <c r="B1305" s="98">
        <f>'Calcul T_bare'!C1319</f>
        <v>32.970288219481731</v>
      </c>
    </row>
    <row r="1306" spans="1:2" x14ac:dyDescent="0.45">
      <c r="A1306" s="50">
        <v>1302</v>
      </c>
      <c r="B1306" s="98">
        <f>'Calcul T_bare'!C1320</f>
        <v>34.218039928824332</v>
      </c>
    </row>
    <row r="1307" spans="1:2" x14ac:dyDescent="0.45">
      <c r="A1307" s="50">
        <v>1303</v>
      </c>
      <c r="B1307" s="98">
        <f>'Calcul T_bare'!C1321</f>
        <v>27.504070329440115</v>
      </c>
    </row>
    <row r="1308" spans="1:2" x14ac:dyDescent="0.45">
      <c r="A1308" s="62">
        <v>1304</v>
      </c>
      <c r="B1308" s="98">
        <f>'Calcul T_bare'!C1322</f>
        <v>26.353269963774604</v>
      </c>
    </row>
    <row r="1309" spans="1:2" x14ac:dyDescent="0.45">
      <c r="A1309" s="50">
        <v>1305</v>
      </c>
      <c r="B1309" s="98">
        <f>'Calcul T_bare'!C1323</f>
        <v>26.402529778508452</v>
      </c>
    </row>
    <row r="1310" spans="1:2" x14ac:dyDescent="0.45">
      <c r="A1310" s="50">
        <v>1306</v>
      </c>
      <c r="B1310" s="98">
        <f>'Calcul T_bare'!C1324</f>
        <v>21.272370940457293</v>
      </c>
    </row>
    <row r="1311" spans="1:2" x14ac:dyDescent="0.45">
      <c r="A1311" s="62">
        <v>1307</v>
      </c>
      <c r="B1311" s="98">
        <f>'Calcul T_bare'!C1325</f>
        <v>22.635220084328914</v>
      </c>
    </row>
    <row r="1312" spans="1:2" x14ac:dyDescent="0.45">
      <c r="A1312" s="50">
        <v>1308</v>
      </c>
      <c r="B1312" s="98">
        <f>'Calcul T_bare'!C1326</f>
        <v>18.128849342576618</v>
      </c>
    </row>
    <row r="1313" spans="1:2" x14ac:dyDescent="0.45">
      <c r="A1313" s="50">
        <v>1309</v>
      </c>
      <c r="B1313" s="98">
        <f>'Calcul T_bare'!C1327</f>
        <v>18.667530456087832</v>
      </c>
    </row>
    <row r="1314" spans="1:2" x14ac:dyDescent="0.45">
      <c r="A1314" s="62">
        <v>1310</v>
      </c>
      <c r="B1314" s="98">
        <f>'Calcul T_bare'!C1328</f>
        <v>19.879067381398112</v>
      </c>
    </row>
    <row r="1315" spans="1:2" x14ac:dyDescent="0.45">
      <c r="A1315" s="50">
        <v>1311</v>
      </c>
      <c r="B1315" s="98">
        <f>'Calcul T_bare'!C1329</f>
        <v>24.964420811463537</v>
      </c>
    </row>
    <row r="1316" spans="1:2" x14ac:dyDescent="0.45">
      <c r="A1316" s="50">
        <v>1312</v>
      </c>
      <c r="B1316" s="98">
        <f>'Calcul T_bare'!C1330</f>
        <v>21.87320021236803</v>
      </c>
    </row>
    <row r="1317" spans="1:2" x14ac:dyDescent="0.45">
      <c r="A1317" s="62">
        <v>1313</v>
      </c>
      <c r="B1317" s="98">
        <f>'Calcul T_bare'!C1331</f>
        <v>20.358010963384245</v>
      </c>
    </row>
    <row r="1318" spans="1:2" x14ac:dyDescent="0.45">
      <c r="A1318" s="50">
        <v>1314</v>
      </c>
      <c r="B1318" s="98">
        <f>'Calcul T_bare'!C1332</f>
        <v>18.902666441014546</v>
      </c>
    </row>
    <row r="1319" spans="1:2" x14ac:dyDescent="0.45">
      <c r="A1319" s="50">
        <v>1315</v>
      </c>
      <c r="B1319" s="98">
        <f>'Calcul T_bare'!C1333</f>
        <v>16.347575642818867</v>
      </c>
    </row>
    <row r="1320" spans="1:2" x14ac:dyDescent="0.45">
      <c r="A1320" s="62">
        <v>1316</v>
      </c>
      <c r="B1320" s="98">
        <f>'Calcul T_bare'!C1334</f>
        <v>15.795165296845537</v>
      </c>
    </row>
    <row r="1321" spans="1:2" x14ac:dyDescent="0.45">
      <c r="A1321" s="50">
        <v>1317</v>
      </c>
      <c r="B1321" s="98">
        <f>'Calcul T_bare'!C1335</f>
        <v>18.713707674247061</v>
      </c>
    </row>
    <row r="1322" spans="1:2" x14ac:dyDescent="0.45">
      <c r="A1322" s="50">
        <v>1318</v>
      </c>
      <c r="B1322" s="98">
        <f>'Calcul T_bare'!C1336</f>
        <v>19.138926137870648</v>
      </c>
    </row>
    <row r="1323" spans="1:2" x14ac:dyDescent="0.45">
      <c r="A1323" s="62">
        <v>1319</v>
      </c>
      <c r="B1323" s="98">
        <f>'Calcul T_bare'!C1337</f>
        <v>19.836320751286145</v>
      </c>
    </row>
    <row r="1324" spans="1:2" x14ac:dyDescent="0.45">
      <c r="A1324" s="50">
        <v>1320</v>
      </c>
      <c r="B1324" s="98">
        <f>'Calcul T_bare'!C1338</f>
        <v>21.32246578884174</v>
      </c>
    </row>
    <row r="1325" spans="1:2" x14ac:dyDescent="0.45">
      <c r="A1325" s="50">
        <v>1321</v>
      </c>
      <c r="B1325" s="98">
        <f>'Calcul T_bare'!C1339</f>
        <v>20.230728735343813</v>
      </c>
    </row>
    <row r="1326" spans="1:2" x14ac:dyDescent="0.45">
      <c r="A1326" s="62">
        <v>1322</v>
      </c>
      <c r="B1326" s="98">
        <f>'Calcul T_bare'!C1340</f>
        <v>23.086032591388506</v>
      </c>
    </row>
    <row r="1327" spans="1:2" x14ac:dyDescent="0.45">
      <c r="A1327" s="50">
        <v>1323</v>
      </c>
      <c r="B1327" s="98">
        <f>'Calcul T_bare'!C1341</f>
        <v>26.518212327976499</v>
      </c>
    </row>
    <row r="1328" spans="1:2" x14ac:dyDescent="0.45">
      <c r="A1328" s="50">
        <v>1324</v>
      </c>
      <c r="B1328" s="98">
        <f>'Calcul T_bare'!C1342</f>
        <v>23.806222681143783</v>
      </c>
    </row>
    <row r="1329" spans="1:2" x14ac:dyDescent="0.45">
      <c r="A1329" s="62">
        <v>1325</v>
      </c>
      <c r="B1329" s="98">
        <f>'Calcul T_bare'!C1343</f>
        <v>20.88242753589968</v>
      </c>
    </row>
    <row r="1330" spans="1:2" x14ac:dyDescent="0.45">
      <c r="A1330" s="50">
        <v>1326</v>
      </c>
      <c r="B1330" s="98">
        <f>'Calcul T_bare'!C1344</f>
        <v>17.69570993918332</v>
      </c>
    </row>
    <row r="1331" spans="1:2" x14ac:dyDescent="0.45">
      <c r="A1331" s="50">
        <v>1327</v>
      </c>
      <c r="B1331" s="98">
        <f>'Calcul T_bare'!C1345</f>
        <v>15.411224747542599</v>
      </c>
    </row>
    <row r="1332" spans="1:2" x14ac:dyDescent="0.45">
      <c r="A1332" s="62">
        <v>1328</v>
      </c>
      <c r="B1332" s="98">
        <f>'Calcul T_bare'!C1346</f>
        <v>16.431808646247124</v>
      </c>
    </row>
    <row r="1333" spans="1:2" x14ac:dyDescent="0.45">
      <c r="A1333" s="50">
        <v>1329</v>
      </c>
      <c r="B1333" s="98">
        <f>'Calcul T_bare'!C1347</f>
        <v>14.167281475555113</v>
      </c>
    </row>
    <row r="1334" spans="1:2" x14ac:dyDescent="0.45">
      <c r="A1334" s="50">
        <v>1330</v>
      </c>
      <c r="B1334" s="98">
        <f>'Calcul T_bare'!C1348</f>
        <v>17.707983883990703</v>
      </c>
    </row>
    <row r="1335" spans="1:2" x14ac:dyDescent="0.45">
      <c r="A1335" s="62">
        <v>1331</v>
      </c>
      <c r="B1335" s="98">
        <f>'Calcul T_bare'!C1349</f>
        <v>20.492244740657846</v>
      </c>
    </row>
    <row r="1336" spans="1:2" x14ac:dyDescent="0.45">
      <c r="A1336" s="50">
        <v>1332</v>
      </c>
      <c r="B1336" s="98">
        <f>'Calcul T_bare'!C1350</f>
        <v>19.180051044326667</v>
      </c>
    </row>
    <row r="1337" spans="1:2" x14ac:dyDescent="0.45">
      <c r="A1337" s="50">
        <v>1333</v>
      </c>
      <c r="B1337" s="98">
        <f>'Calcul T_bare'!C1351</f>
        <v>16.264677150149272</v>
      </c>
    </row>
    <row r="1338" spans="1:2" x14ac:dyDescent="0.45">
      <c r="A1338" s="62">
        <v>1334</v>
      </c>
      <c r="B1338" s="98">
        <f>'Calcul T_bare'!C1352</f>
        <v>14.233887806664367</v>
      </c>
    </row>
    <row r="1339" spans="1:2" x14ac:dyDescent="0.45">
      <c r="A1339" s="50">
        <v>1335</v>
      </c>
      <c r="B1339" s="98">
        <f>'Calcul T_bare'!C1353</f>
        <v>15.074999008954094</v>
      </c>
    </row>
    <row r="1340" spans="1:2" x14ac:dyDescent="0.45">
      <c r="A1340" s="50">
        <v>1336</v>
      </c>
      <c r="B1340" s="98">
        <f>'Calcul T_bare'!C1354</f>
        <v>9.4094670089565966</v>
      </c>
    </row>
    <row r="1341" spans="1:2" x14ac:dyDescent="0.45">
      <c r="A1341" s="62">
        <v>1337</v>
      </c>
      <c r="B1341" s="98">
        <f>'Calcul T_bare'!C1355</f>
        <v>14.707732754822892</v>
      </c>
    </row>
    <row r="1342" spans="1:2" x14ac:dyDescent="0.45">
      <c r="A1342" s="50">
        <v>1338</v>
      </c>
      <c r="B1342" s="98">
        <f>'Calcul T_bare'!C1356</f>
        <v>19.597601664104744</v>
      </c>
    </row>
    <row r="1343" spans="1:2" x14ac:dyDescent="0.45">
      <c r="A1343" s="50">
        <v>1339</v>
      </c>
      <c r="B1343" s="98">
        <f>'Calcul T_bare'!C1357</f>
        <v>15.606923388570507</v>
      </c>
    </row>
    <row r="1344" spans="1:2" x14ac:dyDescent="0.45">
      <c r="A1344" s="62">
        <v>1340</v>
      </c>
      <c r="B1344" s="98">
        <f>'Calcul T_bare'!C1358</f>
        <v>13.034563833156081</v>
      </c>
    </row>
    <row r="1345" spans="1:2" x14ac:dyDescent="0.45">
      <c r="A1345" s="50">
        <v>1341</v>
      </c>
      <c r="B1345" s="98">
        <f>'Calcul T_bare'!C1359</f>
        <v>13.021981836091964</v>
      </c>
    </row>
    <row r="1346" spans="1:2" x14ac:dyDescent="0.45">
      <c r="A1346" s="50">
        <v>1342</v>
      </c>
      <c r="B1346" s="98">
        <f>'Calcul T_bare'!C1360</f>
        <v>14.459177311695143</v>
      </c>
    </row>
    <row r="1347" spans="1:2" x14ac:dyDescent="0.45">
      <c r="A1347" s="62">
        <v>1343</v>
      </c>
      <c r="B1347" s="98">
        <f>'Calcul T_bare'!C1361</f>
        <v>13.795611274364999</v>
      </c>
    </row>
    <row r="1348" spans="1:2" x14ac:dyDescent="0.45">
      <c r="A1348" s="50">
        <v>1344</v>
      </c>
      <c r="B1348" s="98">
        <f>'Calcul T_bare'!C1362</f>
        <v>12.948996939537974</v>
      </c>
    </row>
    <row r="1349" spans="1:2" x14ac:dyDescent="0.45">
      <c r="A1349" s="50">
        <v>1345</v>
      </c>
      <c r="B1349" s="98">
        <f>'Calcul T_bare'!C1363</f>
        <v>12.317239502263144</v>
      </c>
    </row>
    <row r="1350" spans="1:2" x14ac:dyDescent="0.45">
      <c r="A1350" s="62">
        <v>1346</v>
      </c>
      <c r="B1350" s="98">
        <f>'Calcul T_bare'!C1364</f>
        <v>13.050104343037397</v>
      </c>
    </row>
    <row r="1351" spans="1:2" x14ac:dyDescent="0.45">
      <c r="A1351" s="50">
        <v>1347</v>
      </c>
      <c r="B1351" s="98">
        <f>'Calcul T_bare'!C1365</f>
        <v>15.070388801193987</v>
      </c>
    </row>
    <row r="1352" spans="1:2" x14ac:dyDescent="0.45">
      <c r="A1352" s="50">
        <v>1348</v>
      </c>
      <c r="B1352" s="98">
        <f>'Calcul T_bare'!C1366</f>
        <v>14.292727841958534</v>
      </c>
    </row>
    <row r="1353" spans="1:2" x14ac:dyDescent="0.45">
      <c r="A1353" s="62">
        <v>1349</v>
      </c>
      <c r="B1353" s="98">
        <f>'Calcul T_bare'!C1367</f>
        <v>14.752216027804685</v>
      </c>
    </row>
    <row r="1354" spans="1:2" x14ac:dyDescent="0.45">
      <c r="A1354" s="50">
        <v>1350</v>
      </c>
      <c r="B1354" s="98">
        <f>'Calcul T_bare'!C1368</f>
        <v>17.007696528969138</v>
      </c>
    </row>
    <row r="1355" spans="1:2" x14ac:dyDescent="0.45">
      <c r="A1355" s="50">
        <v>1351</v>
      </c>
      <c r="B1355" s="98">
        <f>'Calcul T_bare'!C1369</f>
        <v>14.601832247926573</v>
      </c>
    </row>
    <row r="1356" spans="1:2" x14ac:dyDescent="0.45">
      <c r="A1356" s="62">
        <v>1352</v>
      </c>
      <c r="B1356" s="98">
        <f>'Calcul T_bare'!C1370</f>
        <v>15.460790639767829</v>
      </c>
    </row>
    <row r="1357" spans="1:2" x14ac:dyDescent="0.45">
      <c r="A1357" s="50">
        <v>1353</v>
      </c>
      <c r="B1357" s="98">
        <f>'Calcul T_bare'!C1371</f>
        <v>16.75655675078368</v>
      </c>
    </row>
    <row r="1358" spans="1:2" x14ac:dyDescent="0.45">
      <c r="A1358" s="50">
        <v>1354</v>
      </c>
      <c r="B1358" s="98">
        <f>'Calcul T_bare'!C1372</f>
        <v>17.018333232400551</v>
      </c>
    </row>
    <row r="1359" spans="1:2" x14ac:dyDescent="0.45">
      <c r="A1359" s="62">
        <v>1355</v>
      </c>
      <c r="B1359" s="98">
        <f>'Calcul T_bare'!C1373</f>
        <v>17.129492481899707</v>
      </c>
    </row>
    <row r="1360" spans="1:2" x14ac:dyDescent="0.45">
      <c r="A1360" s="50">
        <v>1356</v>
      </c>
      <c r="B1360" s="98">
        <f>'Calcul T_bare'!C1374</f>
        <v>15.734301249592784</v>
      </c>
    </row>
    <row r="1361" spans="1:2" x14ac:dyDescent="0.45">
      <c r="A1361" s="50">
        <v>1357</v>
      </c>
      <c r="B1361" s="98">
        <f>'Calcul T_bare'!C1375</f>
        <v>12.524316460204776</v>
      </c>
    </row>
    <row r="1362" spans="1:2" x14ac:dyDescent="0.45">
      <c r="A1362" s="62">
        <v>1358</v>
      </c>
      <c r="B1362" s="98">
        <f>'Calcul T_bare'!C1376</f>
        <v>10.982768509079312</v>
      </c>
    </row>
    <row r="1363" spans="1:2" x14ac:dyDescent="0.45">
      <c r="A1363" s="50">
        <v>1359</v>
      </c>
      <c r="B1363" s="98">
        <f>'Calcul T_bare'!C1377</f>
        <v>9.6242358014037155</v>
      </c>
    </row>
    <row r="1364" spans="1:2" x14ac:dyDescent="0.45">
      <c r="A1364" s="50">
        <v>1360</v>
      </c>
      <c r="B1364" s="98">
        <f>'Calcul T_bare'!C1378</f>
        <v>8.2160587775231928</v>
      </c>
    </row>
    <row r="1365" spans="1:2" x14ac:dyDescent="0.45">
      <c r="A1365" s="62">
        <v>1361</v>
      </c>
      <c r="B1365" s="98">
        <f>'Calcul T_bare'!C1379</f>
        <v>11.799971741671825</v>
      </c>
    </row>
    <row r="1366" spans="1:2" x14ac:dyDescent="0.45">
      <c r="A1366" s="50">
        <v>1362</v>
      </c>
      <c r="B1366" s="98">
        <f>'Calcul T_bare'!C1380</f>
        <v>12.608382813001171</v>
      </c>
    </row>
    <row r="1367" spans="1:2" x14ac:dyDescent="0.45">
      <c r="A1367" s="50">
        <v>1363</v>
      </c>
      <c r="B1367" s="98">
        <f>'Calcul T_bare'!C1381</f>
        <v>11.800213729332912</v>
      </c>
    </row>
    <row r="1368" spans="1:2" x14ac:dyDescent="0.45">
      <c r="A1368" s="62">
        <v>1364</v>
      </c>
      <c r="B1368" s="98">
        <f>'Calcul T_bare'!C1382</f>
        <v>12.287573212350063</v>
      </c>
    </row>
    <row r="1369" spans="1:2" x14ac:dyDescent="0.45">
      <c r="A1369" s="50">
        <v>1365</v>
      </c>
      <c r="B1369" s="98">
        <f>'Calcul T_bare'!C1383</f>
        <v>10.975212124872449</v>
      </c>
    </row>
    <row r="1370" spans="1:2" x14ac:dyDescent="0.45">
      <c r="A1370" s="50">
        <v>1366</v>
      </c>
      <c r="B1370" s="98">
        <f>'Calcul T_bare'!C1384</f>
        <v>13.328027556798444</v>
      </c>
    </row>
    <row r="1371" spans="1:2" x14ac:dyDescent="0.45">
      <c r="A1371" s="62">
        <v>1367</v>
      </c>
      <c r="B1371" s="98">
        <f>'Calcul T_bare'!C1385</f>
        <v>14.652238920841278</v>
      </c>
    </row>
    <row r="1372" spans="1:2" x14ac:dyDescent="0.45">
      <c r="A1372" s="50">
        <v>1368</v>
      </c>
      <c r="B1372" s="98">
        <f>'Calcul T_bare'!C1386</f>
        <v>13.641694515661955</v>
      </c>
    </row>
    <row r="1373" spans="1:2" x14ac:dyDescent="0.45">
      <c r="A1373" s="50">
        <v>1369</v>
      </c>
      <c r="B1373" s="98">
        <f>'Calcul T_bare'!C1387</f>
        <v>12.905546826106839</v>
      </c>
    </row>
    <row r="1374" spans="1:2" x14ac:dyDescent="0.45">
      <c r="A1374" s="62">
        <v>1370</v>
      </c>
      <c r="B1374" s="98">
        <f>'Calcul T_bare'!C1388</f>
        <v>10.553969609719445</v>
      </c>
    </row>
    <row r="1375" spans="1:2" x14ac:dyDescent="0.45">
      <c r="A1375" s="50">
        <v>1371</v>
      </c>
      <c r="B1375" s="98">
        <f>'Calcul T_bare'!C1389</f>
        <v>10.077180045955052</v>
      </c>
    </row>
    <row r="1376" spans="1:2" x14ac:dyDescent="0.45">
      <c r="A1376" s="50">
        <v>1372</v>
      </c>
      <c r="B1376" s="98">
        <f>'Calcul T_bare'!C1390</f>
        <v>5.5756844154319634</v>
      </c>
    </row>
    <row r="1377" spans="1:2" x14ac:dyDescent="0.45">
      <c r="A1377" s="62">
        <v>1373</v>
      </c>
      <c r="B1377" s="98">
        <f>'Calcul T_bare'!C1391</f>
        <v>4.8564768593993675</v>
      </c>
    </row>
    <row r="1378" spans="1:2" x14ac:dyDescent="0.45">
      <c r="A1378" s="50">
        <v>1374</v>
      </c>
      <c r="B1378" s="98">
        <f>'Calcul T_bare'!C1392</f>
        <v>5.7611203737300114</v>
      </c>
    </row>
    <row r="1379" spans="1:2" x14ac:dyDescent="0.45">
      <c r="A1379" s="50">
        <v>1375</v>
      </c>
      <c r="B1379" s="98">
        <f>'Calcul T_bare'!C1393</f>
        <v>5.3212941106305145</v>
      </c>
    </row>
    <row r="1380" spans="1:2" x14ac:dyDescent="0.45">
      <c r="A1380" s="62">
        <v>1376</v>
      </c>
      <c r="B1380" s="98">
        <f>'Calcul T_bare'!C1394</f>
        <v>4.9627865096900123</v>
      </c>
    </row>
    <row r="1381" spans="1:2" x14ac:dyDescent="0.45">
      <c r="A1381" s="50">
        <v>1377</v>
      </c>
      <c r="B1381" s="98">
        <f>'Calcul T_bare'!C1395</f>
        <v>7.8943106702583048</v>
      </c>
    </row>
    <row r="1382" spans="1:2" x14ac:dyDescent="0.45">
      <c r="A1382" s="50">
        <v>1378</v>
      </c>
      <c r="B1382" s="98">
        <f>'Calcul T_bare'!C1396</f>
        <v>7.4435340246183497</v>
      </c>
    </row>
    <row r="1383" spans="1:2" x14ac:dyDescent="0.45">
      <c r="A1383" s="62">
        <v>1379</v>
      </c>
      <c r="B1383" s="98">
        <f>'Calcul T_bare'!C1397</f>
        <v>8.4131097869455971</v>
      </c>
    </row>
    <row r="1384" spans="1:2" x14ac:dyDescent="0.45">
      <c r="A1384" s="50">
        <v>1380</v>
      </c>
      <c r="B1384" s="98">
        <f>'Calcul T_bare'!C1398</f>
        <v>7.7227364395041649</v>
      </c>
    </row>
    <row r="1385" spans="1:2" x14ac:dyDescent="0.45">
      <c r="A1385" s="50">
        <v>1381</v>
      </c>
      <c r="B1385" s="98">
        <f>'Calcul T_bare'!C1399</f>
        <v>7.1357315834375399</v>
      </c>
    </row>
    <row r="1386" spans="1:2" x14ac:dyDescent="0.45">
      <c r="A1386" s="62">
        <v>1382</v>
      </c>
      <c r="B1386" s="98">
        <f>'Calcul T_bare'!C1400</f>
        <v>5.8988088431541605</v>
      </c>
    </row>
    <row r="1387" spans="1:2" x14ac:dyDescent="0.45">
      <c r="A1387" s="50">
        <v>1383</v>
      </c>
      <c r="B1387" s="98">
        <f>'Calcul T_bare'!C1401</f>
        <v>5.5186135737527948</v>
      </c>
    </row>
    <row r="1388" spans="1:2" x14ac:dyDescent="0.45">
      <c r="A1388" s="50">
        <v>1384</v>
      </c>
      <c r="B1388" s="98">
        <f>'Calcul T_bare'!C1402</f>
        <v>4.6097924628102547</v>
      </c>
    </row>
    <row r="1389" spans="1:2" x14ac:dyDescent="0.45">
      <c r="A1389" s="62">
        <v>1385</v>
      </c>
      <c r="B1389" s="98">
        <f>'Calcul T_bare'!C1403</f>
        <v>4.4681349670460859</v>
      </c>
    </row>
    <row r="1390" spans="1:2" x14ac:dyDescent="0.45">
      <c r="A1390" s="50">
        <v>1386</v>
      </c>
      <c r="B1390" s="98">
        <f>'Calcul T_bare'!C1404</f>
        <v>8.3859751550389738</v>
      </c>
    </row>
    <row r="1391" spans="1:2" x14ac:dyDescent="0.45">
      <c r="A1391" s="50">
        <v>1387</v>
      </c>
      <c r="B1391" s="98">
        <f>'Calcul T_bare'!C1405</f>
        <v>4.486009718912304</v>
      </c>
    </row>
    <row r="1392" spans="1:2" x14ac:dyDescent="0.45">
      <c r="A1392" s="62">
        <v>1388</v>
      </c>
      <c r="B1392" s="98">
        <f>'Calcul T_bare'!C1406</f>
        <v>4.6624906724671566</v>
      </c>
    </row>
    <row r="1393" spans="1:2" x14ac:dyDescent="0.45">
      <c r="A1393" s="50">
        <v>1389</v>
      </c>
      <c r="B1393" s="98">
        <f>'Calcul T_bare'!C1407</f>
        <v>6.2837520336743404</v>
      </c>
    </row>
    <row r="1394" spans="1:2" x14ac:dyDescent="0.45">
      <c r="A1394" s="50">
        <v>1390</v>
      </c>
      <c r="B1394" s="98">
        <f>'Calcul T_bare'!C1408</f>
        <v>3.827273193972383</v>
      </c>
    </row>
    <row r="1395" spans="1:2" x14ac:dyDescent="0.45">
      <c r="A1395" s="62">
        <v>1391</v>
      </c>
      <c r="B1395" s="98">
        <f>'Calcul T_bare'!C1409</f>
        <v>4.0596250288401325</v>
      </c>
    </row>
    <row r="1396" spans="1:2" x14ac:dyDescent="0.45">
      <c r="A1396" s="50">
        <v>1392</v>
      </c>
      <c r="B1396" s="98">
        <f>'Calcul T_bare'!C1410</f>
        <v>4.7768715196206637</v>
      </c>
    </row>
    <row r="1397" spans="1:2" x14ac:dyDescent="0.45">
      <c r="A1397" s="50">
        <v>1393</v>
      </c>
      <c r="B1397" s="98">
        <f>'Calcul T_bare'!C1411</f>
        <v>8.0338762612356263</v>
      </c>
    </row>
    <row r="1398" spans="1:2" x14ac:dyDescent="0.45">
      <c r="A1398" s="62">
        <v>1394</v>
      </c>
      <c r="B1398" s="98">
        <f>'Calcul T_bare'!C1412</f>
        <v>8.7586458749620331</v>
      </c>
    </row>
    <row r="1399" spans="1:2" x14ac:dyDescent="0.45">
      <c r="A1399" s="50">
        <v>1395</v>
      </c>
      <c r="B1399" s="98">
        <f>'Calcul T_bare'!C1413</f>
        <v>7.9878195193614854</v>
      </c>
    </row>
    <row r="1400" spans="1:2" x14ac:dyDescent="0.45">
      <c r="A1400" s="50">
        <v>1396</v>
      </c>
      <c r="B1400" s="98">
        <f>'Calcul T_bare'!C1414</f>
        <v>7.5524436606978007</v>
      </c>
    </row>
    <row r="1401" spans="1:2" x14ac:dyDescent="0.45">
      <c r="A1401" s="62">
        <v>1397</v>
      </c>
      <c r="B1401" s="98">
        <f>'Calcul T_bare'!C1415</f>
        <v>8.8358617495168374</v>
      </c>
    </row>
    <row r="1402" spans="1:2" x14ac:dyDescent="0.45">
      <c r="A1402" s="50">
        <v>1398</v>
      </c>
      <c r="B1402" s="98">
        <f>'Calcul T_bare'!C1416</f>
        <v>6.556672551513997</v>
      </c>
    </row>
    <row r="1403" spans="1:2" x14ac:dyDescent="0.45">
      <c r="A1403" s="50">
        <v>1399</v>
      </c>
      <c r="B1403" s="98">
        <f>'Calcul T_bare'!C1417</f>
        <v>9.9897447624257705</v>
      </c>
    </row>
    <row r="1404" spans="1:2" x14ac:dyDescent="0.45">
      <c r="A1404" s="62">
        <v>1400</v>
      </c>
      <c r="B1404" s="98">
        <f>'Calcul T_bare'!C1418</f>
        <v>9.4488716756561661</v>
      </c>
    </row>
    <row r="1405" spans="1:2" x14ac:dyDescent="0.45">
      <c r="A1405" s="50">
        <v>1401</v>
      </c>
      <c r="B1405" s="98">
        <f>'Calcul T_bare'!C1419</f>
        <v>9.1677193901197729</v>
      </c>
    </row>
    <row r="1406" spans="1:2" x14ac:dyDescent="0.45">
      <c r="A1406" s="50">
        <v>1402</v>
      </c>
      <c r="B1406" s="98">
        <f>'Calcul T_bare'!C1420</f>
        <v>8.2944580218522539</v>
      </c>
    </row>
    <row r="1407" spans="1:2" x14ac:dyDescent="0.45">
      <c r="A1407" s="62">
        <v>1403</v>
      </c>
      <c r="B1407" s="98">
        <f>'Calcul T_bare'!C1421</f>
        <v>4.9111242527233303</v>
      </c>
    </row>
    <row r="1408" spans="1:2" x14ac:dyDescent="0.45">
      <c r="A1408" s="50">
        <v>1404</v>
      </c>
      <c r="B1408" s="98">
        <f>'Calcul T_bare'!C1422</f>
        <v>5.8609699879882315</v>
      </c>
    </row>
    <row r="1409" spans="1:2" x14ac:dyDescent="0.45">
      <c r="A1409" s="50">
        <v>1405</v>
      </c>
      <c r="B1409" s="98">
        <f>'Calcul T_bare'!C1423</f>
        <v>2.5129857803019444</v>
      </c>
    </row>
    <row r="1410" spans="1:2" x14ac:dyDescent="0.45">
      <c r="A1410" s="62">
        <v>1406</v>
      </c>
      <c r="B1410" s="98">
        <f>'Calcul T_bare'!C1424</f>
        <v>-0.36349894073996736</v>
      </c>
    </row>
    <row r="1411" spans="1:2" x14ac:dyDescent="0.45">
      <c r="A1411" s="50">
        <v>1407</v>
      </c>
      <c r="B1411" s="98">
        <f>'Calcul T_bare'!C1425</f>
        <v>-0.56838397508126204</v>
      </c>
    </row>
    <row r="1412" spans="1:2" x14ac:dyDescent="0.45">
      <c r="A1412" s="50">
        <v>1408</v>
      </c>
      <c r="B1412" s="98">
        <f>'Calcul T_bare'!C1426</f>
        <v>3.7546704582940524</v>
      </c>
    </row>
    <row r="1413" spans="1:2" x14ac:dyDescent="0.45">
      <c r="A1413" s="62">
        <v>1409</v>
      </c>
      <c r="B1413" s="98">
        <f>'Calcul T_bare'!C1427</f>
        <v>7.3869387144413015</v>
      </c>
    </row>
    <row r="1414" spans="1:2" x14ac:dyDescent="0.45">
      <c r="A1414" s="50">
        <v>1410</v>
      </c>
      <c r="B1414" s="98">
        <f>'Calcul T_bare'!C1428</f>
        <v>5.2038922995686265</v>
      </c>
    </row>
    <row r="1415" spans="1:2" x14ac:dyDescent="0.45">
      <c r="A1415" s="50">
        <v>1411</v>
      </c>
      <c r="B1415" s="98">
        <f>'Calcul T_bare'!C1429</f>
        <v>2.7500927582154508</v>
      </c>
    </row>
    <row r="1416" spans="1:2" x14ac:dyDescent="0.45">
      <c r="A1416" s="62">
        <v>1412</v>
      </c>
      <c r="B1416" s="98">
        <f>'Calcul T_bare'!C1430</f>
        <v>-0.4594797807005222</v>
      </c>
    </row>
    <row r="1417" spans="1:2" x14ac:dyDescent="0.45">
      <c r="A1417" s="50">
        <v>1413</v>
      </c>
      <c r="B1417" s="98">
        <f>'Calcul T_bare'!C1431</f>
        <v>4.2586207151050486</v>
      </c>
    </row>
    <row r="1418" spans="1:2" x14ac:dyDescent="0.45">
      <c r="A1418" s="50">
        <v>1414</v>
      </c>
      <c r="B1418" s="98">
        <f>'Calcul T_bare'!C1432</f>
        <v>4.0171685751749839</v>
      </c>
    </row>
    <row r="1419" spans="1:2" x14ac:dyDescent="0.45">
      <c r="A1419" s="62">
        <v>1415</v>
      </c>
      <c r="B1419" s="98">
        <f>'Calcul T_bare'!C1433</f>
        <v>2.5356188497100134</v>
      </c>
    </row>
    <row r="1420" spans="1:2" x14ac:dyDescent="0.45">
      <c r="A1420" s="50">
        <v>1416</v>
      </c>
      <c r="B1420" s="98">
        <f>'Calcul T_bare'!C1434</f>
        <v>4.3974474277353952</v>
      </c>
    </row>
    <row r="1421" spans="1:2" x14ac:dyDescent="0.45">
      <c r="A1421" s="50">
        <v>1417</v>
      </c>
      <c r="B1421" s="98">
        <f>'Calcul T_bare'!C1435</f>
        <v>-0.52804631573194705</v>
      </c>
    </row>
    <row r="1422" spans="1:2" x14ac:dyDescent="0.45">
      <c r="A1422" s="62">
        <v>1418</v>
      </c>
      <c r="B1422" s="98">
        <f>'Calcul T_bare'!C1436</f>
        <v>-2.8182155601169074</v>
      </c>
    </row>
    <row r="1423" spans="1:2" x14ac:dyDescent="0.45">
      <c r="A1423" s="50">
        <v>1419</v>
      </c>
      <c r="B1423" s="98">
        <f>'Calcul T_bare'!C1437</f>
        <v>0.66706309460823809</v>
      </c>
    </row>
    <row r="1424" spans="1:2" x14ac:dyDescent="0.45">
      <c r="A1424" s="50">
        <v>1420</v>
      </c>
      <c r="B1424" s="98">
        <f>'Calcul T_bare'!C1438</f>
        <v>7.8606389699239703</v>
      </c>
    </row>
    <row r="1425" spans="1:2" x14ac:dyDescent="0.45">
      <c r="A1425" s="62">
        <v>1421</v>
      </c>
      <c r="B1425" s="98">
        <f>'Calcul T_bare'!C1439</f>
        <v>8.0236308372359524</v>
      </c>
    </row>
    <row r="1426" spans="1:2" x14ac:dyDescent="0.45">
      <c r="A1426" s="50">
        <v>1422</v>
      </c>
      <c r="B1426" s="98">
        <f>'Calcul T_bare'!C1440</f>
        <v>8.2058078696707693</v>
      </c>
    </row>
    <row r="1427" spans="1:2" x14ac:dyDescent="0.45">
      <c r="A1427" s="50">
        <v>1423</v>
      </c>
      <c r="B1427" s="98">
        <f>'Calcul T_bare'!C1441</f>
        <v>7.0808052146650065</v>
      </c>
    </row>
    <row r="1428" spans="1:2" x14ac:dyDescent="0.45">
      <c r="A1428" s="62">
        <v>1424</v>
      </c>
      <c r="B1428" s="98">
        <f>'Calcul T_bare'!C1442</f>
        <v>5.8463074175044945</v>
      </c>
    </row>
    <row r="1429" spans="1:2" x14ac:dyDescent="0.45">
      <c r="A1429" s="50">
        <v>1425</v>
      </c>
      <c r="B1429" s="98">
        <f>'Calcul T_bare'!C1443</f>
        <v>6.0673531057953793</v>
      </c>
    </row>
    <row r="1430" spans="1:2" x14ac:dyDescent="0.45">
      <c r="A1430" s="50">
        <v>1426</v>
      </c>
      <c r="B1430" s="98">
        <f>'Calcul T_bare'!C1444</f>
        <v>8.2008033859483316</v>
      </c>
    </row>
    <row r="1431" spans="1:2" x14ac:dyDescent="0.45">
      <c r="A1431" s="62">
        <v>1427</v>
      </c>
      <c r="B1431" s="98">
        <f>'Calcul T_bare'!C1445</f>
        <v>7.0649148703383977</v>
      </c>
    </row>
    <row r="1432" spans="1:2" x14ac:dyDescent="0.45">
      <c r="A1432" s="50">
        <v>1428</v>
      </c>
      <c r="B1432" s="98">
        <f>'Calcul T_bare'!C1446</f>
        <v>9.1216909665368746</v>
      </c>
    </row>
    <row r="1433" spans="1:2" x14ac:dyDescent="0.45">
      <c r="A1433" s="50">
        <v>1429</v>
      </c>
      <c r="B1433" s="98">
        <f>'Calcul T_bare'!C1447</f>
        <v>12.273940986077386</v>
      </c>
    </row>
    <row r="1434" spans="1:2" x14ac:dyDescent="0.45">
      <c r="A1434" s="62">
        <v>1430</v>
      </c>
      <c r="B1434" s="98">
        <f>'Calcul T_bare'!C1448</f>
        <v>7.8888947157973721</v>
      </c>
    </row>
    <row r="1435" spans="1:2" x14ac:dyDescent="0.45">
      <c r="A1435" s="50">
        <v>1431</v>
      </c>
      <c r="B1435" s="98">
        <f>'Calcul T_bare'!C1449</f>
        <v>8.842753508932585</v>
      </c>
    </row>
    <row r="1436" spans="1:2" x14ac:dyDescent="0.45">
      <c r="A1436" s="50">
        <v>1432</v>
      </c>
      <c r="B1436" s="98">
        <f>'Calcul T_bare'!C1450</f>
        <v>7.8437228750228725</v>
      </c>
    </row>
    <row r="1437" spans="1:2" x14ac:dyDescent="0.45">
      <c r="A1437" s="62">
        <v>1433</v>
      </c>
      <c r="B1437" s="98">
        <f>'Calcul T_bare'!C1451</f>
        <v>10.041781141272036</v>
      </c>
    </row>
    <row r="1438" spans="1:2" x14ac:dyDescent="0.45">
      <c r="A1438" s="50">
        <v>1434</v>
      </c>
      <c r="B1438" s="98">
        <f>'Calcul T_bare'!C1452</f>
        <v>9.6404415875366052</v>
      </c>
    </row>
    <row r="1439" spans="1:2" x14ac:dyDescent="0.45">
      <c r="A1439" s="50">
        <v>1435</v>
      </c>
      <c r="B1439" s="98">
        <f>'Calcul T_bare'!C1453</f>
        <v>8.0795073037721838</v>
      </c>
    </row>
    <row r="1440" spans="1:2" x14ac:dyDescent="0.45">
      <c r="A1440" s="62">
        <v>1436</v>
      </c>
      <c r="B1440" s="98">
        <f>'Calcul T_bare'!C1454</f>
        <v>6.8535886421353016</v>
      </c>
    </row>
    <row r="1441" spans="1:2" x14ac:dyDescent="0.45">
      <c r="A1441" s="50">
        <v>1437</v>
      </c>
      <c r="B1441" s="98">
        <f>'Calcul T_bare'!C1455</f>
        <v>7.9564642017969227</v>
      </c>
    </row>
    <row r="1442" spans="1:2" x14ac:dyDescent="0.45">
      <c r="A1442" s="50">
        <v>1438</v>
      </c>
      <c r="B1442" s="98">
        <f>'Calcul T_bare'!C1456</f>
        <v>7.0323749083454672</v>
      </c>
    </row>
    <row r="1443" spans="1:2" x14ac:dyDescent="0.45">
      <c r="A1443" s="62">
        <v>1439</v>
      </c>
      <c r="B1443" s="98">
        <f>'Calcul T_bare'!C1457</f>
        <v>2.8322190054198706</v>
      </c>
    </row>
    <row r="1444" spans="1:2" x14ac:dyDescent="0.45">
      <c r="A1444" s="50">
        <v>1440</v>
      </c>
      <c r="B1444" s="98">
        <f>'Calcul T_bare'!C1458</f>
        <v>8.4179729738329261</v>
      </c>
    </row>
    <row r="1445" spans="1:2" x14ac:dyDescent="0.45">
      <c r="A1445" s="50">
        <v>1441</v>
      </c>
      <c r="B1445" s="98">
        <f>'Calcul T_bare'!C1459</f>
        <v>8.5485414087479974</v>
      </c>
    </row>
    <row r="1446" spans="1:2" x14ac:dyDescent="0.45">
      <c r="A1446" s="62">
        <v>1442</v>
      </c>
      <c r="B1446" s="98">
        <f>'Calcul T_bare'!C1460</f>
        <v>6.8095975891511751</v>
      </c>
    </row>
    <row r="1447" spans="1:2" x14ac:dyDescent="0.45">
      <c r="A1447" s="50">
        <v>1443</v>
      </c>
      <c r="B1447" s="98">
        <f>'Calcul T_bare'!C1461</f>
        <v>5.0651795316945583</v>
      </c>
    </row>
    <row r="1448" spans="1:2" x14ac:dyDescent="0.45">
      <c r="A1448" s="50">
        <v>1444</v>
      </c>
      <c r="B1448" s="98">
        <f>'Calcul T_bare'!C1462</f>
        <v>4.8764835720072996</v>
      </c>
    </row>
    <row r="1449" spans="1:2" x14ac:dyDescent="0.45">
      <c r="A1449" s="62">
        <v>1445</v>
      </c>
      <c r="B1449" s="98">
        <f>'Calcul T_bare'!C1463</f>
        <v>3.7228171816795919</v>
      </c>
    </row>
    <row r="1450" spans="1:2" x14ac:dyDescent="0.45">
      <c r="A1450" s="50">
        <v>1446</v>
      </c>
      <c r="B1450" s="98">
        <f>'Calcul T_bare'!C1464</f>
        <v>3.7745322695986419</v>
      </c>
    </row>
    <row r="1451" spans="1:2" x14ac:dyDescent="0.45">
      <c r="A1451" s="50">
        <v>1447</v>
      </c>
      <c r="B1451" s="98">
        <f>'Calcul T_bare'!C1465</f>
        <v>7.3607241861859354</v>
      </c>
    </row>
    <row r="1452" spans="1:2" x14ac:dyDescent="0.45">
      <c r="A1452" s="62">
        <v>1448</v>
      </c>
      <c r="B1452" s="98">
        <f>'Calcul T_bare'!C1466</f>
        <v>5.4961878220007581</v>
      </c>
    </row>
    <row r="1453" spans="1:2" x14ac:dyDescent="0.45">
      <c r="A1453" s="50">
        <v>1449</v>
      </c>
      <c r="B1453" s="98">
        <f>'Calcul T_bare'!C1467</f>
        <v>4.8517656948739125</v>
      </c>
    </row>
    <row r="1454" spans="1:2" x14ac:dyDescent="0.45">
      <c r="A1454" s="50">
        <v>1450</v>
      </c>
      <c r="B1454" s="98">
        <f>'Calcul T_bare'!C1468</f>
        <v>0.27193632683283808</v>
      </c>
    </row>
    <row r="1455" spans="1:2" x14ac:dyDescent="0.45">
      <c r="A1455" s="62">
        <v>1451</v>
      </c>
      <c r="B1455" s="98">
        <f>'Calcul T_bare'!C1469</f>
        <v>1.2524930535018224</v>
      </c>
    </row>
    <row r="1456" spans="1:2" x14ac:dyDescent="0.45">
      <c r="A1456" s="50">
        <v>1452</v>
      </c>
      <c r="B1456" s="98">
        <f>'Calcul T_bare'!C1470</f>
        <v>2.6435684464159781</v>
      </c>
    </row>
    <row r="1457" spans="1:2" x14ac:dyDescent="0.45">
      <c r="A1457" s="50">
        <v>1453</v>
      </c>
      <c r="B1457" s="98">
        <f>'Calcul T_bare'!C1471</f>
        <v>-3.5015898478235385E-2</v>
      </c>
    </row>
    <row r="1458" spans="1:2" x14ac:dyDescent="0.45">
      <c r="A1458" s="62">
        <v>1454</v>
      </c>
      <c r="B1458" s="98">
        <f>'Calcul T_bare'!C1472</f>
        <v>-3.1254876865398584</v>
      </c>
    </row>
    <row r="1459" spans="1:2" x14ac:dyDescent="0.45">
      <c r="A1459" s="50">
        <v>1455</v>
      </c>
      <c r="B1459" s="98">
        <f>'Calcul T_bare'!C1473</f>
        <v>-3.6441239809625028</v>
      </c>
    </row>
    <row r="1460" spans="1:2" x14ac:dyDescent="0.45">
      <c r="A1460" s="50">
        <v>1456</v>
      </c>
      <c r="B1460" s="98">
        <f>'Calcul T_bare'!C1474</f>
        <v>-0.30395094278614271</v>
      </c>
    </row>
    <row r="1461" spans="1:2" x14ac:dyDescent="0.45">
      <c r="A1461" s="62">
        <v>1457</v>
      </c>
      <c r="B1461" s="98">
        <f>'Calcul T_bare'!C1475</f>
        <v>-0.43314879097959413</v>
      </c>
    </row>
    <row r="1462" spans="1:2" x14ac:dyDescent="0.45">
      <c r="A1462" s="50">
        <v>1458</v>
      </c>
      <c r="B1462" s="98">
        <f>'Calcul T_bare'!C1476</f>
        <v>0.77239909662830808</v>
      </c>
    </row>
    <row r="1463" spans="1:2" x14ac:dyDescent="0.45">
      <c r="A1463" s="50">
        <v>1459</v>
      </c>
      <c r="B1463" s="98">
        <f>'Calcul T_bare'!C1477</f>
        <v>3.0974995262743512</v>
      </c>
    </row>
    <row r="1464" spans="1:2" x14ac:dyDescent="0.45">
      <c r="A1464" s="62">
        <v>1460</v>
      </c>
      <c r="B1464" s="98">
        <f>'Calcul T_bare'!C1478</f>
        <v>0.94236524467087901</v>
      </c>
    </row>
    <row r="1465" spans="1:2" x14ac:dyDescent="0.45">
      <c r="A1465" s="50">
        <v>1461</v>
      </c>
      <c r="B1465" s="98">
        <f>'Calcul T_bare'!C1479</f>
        <v>1.7735144286229634</v>
      </c>
    </row>
    <row r="1466" spans="1:2" x14ac:dyDescent="0.45">
      <c r="A1466" s="50">
        <v>1462</v>
      </c>
      <c r="B1466" s="98">
        <f>'Calcul T_bare'!C1480</f>
        <v>1.13793425814007</v>
      </c>
    </row>
    <row r="1467" spans="1:2" x14ac:dyDescent="0.45">
      <c r="A1467" s="62">
        <v>1463</v>
      </c>
      <c r="B1467" s="98">
        <f>'Calcul T_bare'!C1481</f>
        <v>2.02605549379878</v>
      </c>
    </row>
    <row r="1468" spans="1:2" x14ac:dyDescent="0.45">
      <c r="A1468" s="50">
        <v>1464</v>
      </c>
      <c r="B1468" s="98">
        <f>'Calcul T_bare'!C1482</f>
        <v>7.1861717847953308</v>
      </c>
    </row>
    <row r="1469" spans="1:2" x14ac:dyDescent="0.45">
      <c r="A1469" s="50">
        <v>1465</v>
      </c>
      <c r="B1469" s="98">
        <f>'Calcul T_bare'!C1483</f>
        <v>5.910913316324951</v>
      </c>
    </row>
    <row r="1470" spans="1:2" x14ac:dyDescent="0.45">
      <c r="A1470" s="62">
        <v>1466</v>
      </c>
      <c r="B1470" s="98">
        <f>'Calcul T_bare'!C1484</f>
        <v>10.3403786349693</v>
      </c>
    </row>
    <row r="1471" spans="1:2" x14ac:dyDescent="0.45">
      <c r="A1471" s="50">
        <v>1467</v>
      </c>
      <c r="B1471" s="98">
        <f>'Calcul T_bare'!C1485</f>
        <v>11.056595692772078</v>
      </c>
    </row>
    <row r="1472" spans="1:2" x14ac:dyDescent="0.45">
      <c r="A1472" s="50">
        <v>1468</v>
      </c>
      <c r="B1472" s="98">
        <f>'Calcul T_bare'!C1486</f>
        <v>7.5047075847381413</v>
      </c>
    </row>
    <row r="1473" spans="1:2" x14ac:dyDescent="0.45">
      <c r="A1473" s="62">
        <v>1469</v>
      </c>
      <c r="B1473" s="98">
        <f>'Calcul T_bare'!C1487</f>
        <v>8.7366347597256642</v>
      </c>
    </row>
    <row r="1474" spans="1:2" x14ac:dyDescent="0.45">
      <c r="A1474" s="50">
        <v>1470</v>
      </c>
      <c r="B1474" s="98">
        <f>'Calcul T_bare'!C1488</f>
        <v>4.1494136506179089</v>
      </c>
    </row>
    <row r="1475" spans="1:2" x14ac:dyDescent="0.45">
      <c r="A1475" s="50">
        <v>1471</v>
      </c>
      <c r="B1475" s="98">
        <f>'Calcul T_bare'!C1489</f>
        <v>1.6425608587002976</v>
      </c>
    </row>
    <row r="1476" spans="1:2" x14ac:dyDescent="0.45">
      <c r="A1476" s="62">
        <v>1472</v>
      </c>
      <c r="B1476" s="98">
        <f>'Calcul T_bare'!C1490</f>
        <v>9.0699020842898399</v>
      </c>
    </row>
    <row r="1477" spans="1:2" x14ac:dyDescent="0.45">
      <c r="A1477" s="50">
        <v>1473</v>
      </c>
      <c r="B1477" s="98">
        <f>'Calcul T_bare'!C1491</f>
        <v>5.103184873113598</v>
      </c>
    </row>
    <row r="1478" spans="1:2" x14ac:dyDescent="0.45">
      <c r="A1478" s="50">
        <v>1474</v>
      </c>
      <c r="B1478" s="98">
        <f>'Calcul T_bare'!C1492</f>
        <v>4.2017265009999925</v>
      </c>
    </row>
    <row r="1479" spans="1:2" x14ac:dyDescent="0.45">
      <c r="A1479" s="62">
        <v>1475</v>
      </c>
      <c r="B1479" s="98">
        <f>'Calcul T_bare'!C1493</f>
        <v>2.2114873514857964</v>
      </c>
    </row>
    <row r="1480" spans="1:2" x14ac:dyDescent="0.45">
      <c r="A1480" s="50">
        <v>1476</v>
      </c>
      <c r="B1480" s="98">
        <f>'Calcul T_bare'!C1494</f>
        <v>2.1673514739053785</v>
      </c>
    </row>
    <row r="1481" spans="1:2" x14ac:dyDescent="0.45">
      <c r="A1481" s="50">
        <v>1477</v>
      </c>
      <c r="B1481" s="98">
        <f>'Calcul T_bare'!C1495</f>
        <v>1.2042750559057505</v>
      </c>
    </row>
    <row r="1482" spans="1:2" x14ac:dyDescent="0.45">
      <c r="A1482" s="62">
        <v>1478</v>
      </c>
      <c r="B1482" s="98">
        <f>'Calcul T_bare'!C1496</f>
        <v>5.2612428016742889</v>
      </c>
    </row>
    <row r="1483" spans="1:2" x14ac:dyDescent="0.45">
      <c r="A1483" s="50">
        <v>1479</v>
      </c>
      <c r="B1483" s="98">
        <f>'Calcul T_bare'!C1497</f>
        <v>3.4397419119687074</v>
      </c>
    </row>
    <row r="1484" spans="1:2" x14ac:dyDescent="0.45">
      <c r="A1484" s="50">
        <v>1480</v>
      </c>
      <c r="B1484" s="98">
        <f>'Calcul T_bare'!C1498</f>
        <v>2.264676455393523</v>
      </c>
    </row>
    <row r="1485" spans="1:2" x14ac:dyDescent="0.45">
      <c r="A1485" s="62">
        <v>1481</v>
      </c>
      <c r="B1485" s="98">
        <f>'Calcul T_bare'!C1499</f>
        <v>2.7151189352024159</v>
      </c>
    </row>
    <row r="1486" spans="1:2" x14ac:dyDescent="0.45">
      <c r="A1486" s="50">
        <v>1482</v>
      </c>
      <c r="B1486" s="98">
        <f>'Calcul T_bare'!C1500</f>
        <v>6.4683287880427489</v>
      </c>
    </row>
    <row r="1487" spans="1:2" x14ac:dyDescent="0.45">
      <c r="A1487" s="50">
        <v>1483</v>
      </c>
      <c r="B1487" s="98">
        <f>'Calcul T_bare'!C1501</f>
        <v>4.6311177624209954</v>
      </c>
    </row>
    <row r="1488" spans="1:2" x14ac:dyDescent="0.45">
      <c r="A1488" s="62">
        <v>1484</v>
      </c>
      <c r="B1488" s="98">
        <f>'Calcul T_bare'!C1502</f>
        <v>1.8602668559408106</v>
      </c>
    </row>
    <row r="1489" spans="1:2" x14ac:dyDescent="0.45">
      <c r="A1489" s="50">
        <v>1485</v>
      </c>
      <c r="B1489" s="98">
        <f>'Calcul T_bare'!C1503</f>
        <v>2.211783540699062</v>
      </c>
    </row>
    <row r="1490" spans="1:2" x14ac:dyDescent="0.45">
      <c r="A1490" s="50">
        <v>1486</v>
      </c>
      <c r="B1490" s="98">
        <f>'Calcul T_bare'!C1504</f>
        <v>3.3529478611499206</v>
      </c>
    </row>
    <row r="1491" spans="1:2" x14ac:dyDescent="0.45">
      <c r="A1491" s="62">
        <v>1487</v>
      </c>
      <c r="B1491" s="98">
        <f>'Calcul T_bare'!C1505</f>
        <v>3.3673567642782318</v>
      </c>
    </row>
    <row r="1492" spans="1:2" x14ac:dyDescent="0.45">
      <c r="A1492" s="50">
        <v>1488</v>
      </c>
      <c r="B1492" s="98">
        <f>'Calcul T_bare'!C1506</f>
        <v>3.2688923045511302</v>
      </c>
    </row>
    <row r="1493" spans="1:2" x14ac:dyDescent="0.45">
      <c r="A1493" s="50">
        <v>1489</v>
      </c>
      <c r="B1493" s="98">
        <f>'Calcul T_bare'!C1507</f>
        <v>0.14536587141556323</v>
      </c>
    </row>
    <row r="1494" spans="1:2" x14ac:dyDescent="0.45">
      <c r="A1494" s="62">
        <v>1490</v>
      </c>
      <c r="B1494" s="98">
        <f>'Calcul T_bare'!C1508</f>
        <v>-1.8433422125224239</v>
      </c>
    </row>
    <row r="1495" spans="1:2" x14ac:dyDescent="0.45">
      <c r="A1495" s="50">
        <v>1491</v>
      </c>
      <c r="B1495" s="98">
        <f>'Calcul T_bare'!C1509</f>
        <v>-1.9829919697424674</v>
      </c>
    </row>
    <row r="1496" spans="1:2" x14ac:dyDescent="0.45">
      <c r="A1496" s="50">
        <v>1492</v>
      </c>
      <c r="B1496" s="98">
        <f>'Calcul T_bare'!C1510</f>
        <v>-0.73510075720535017</v>
      </c>
    </row>
    <row r="1497" spans="1:2" x14ac:dyDescent="0.45">
      <c r="A1497" s="62">
        <v>1493</v>
      </c>
      <c r="B1497" s="98">
        <f>'Calcul T_bare'!C1511</f>
        <v>0.99785564008803362</v>
      </c>
    </row>
    <row r="1498" spans="1:2" x14ac:dyDescent="0.45">
      <c r="A1498" s="50">
        <v>1494</v>
      </c>
      <c r="B1498" s="98">
        <f>'Calcul T_bare'!C1512</f>
        <v>1.0408059534001413</v>
      </c>
    </row>
    <row r="1499" spans="1:2" x14ac:dyDescent="0.45">
      <c r="A1499" s="50">
        <v>1495</v>
      </c>
      <c r="B1499" s="98">
        <f>'Calcul T_bare'!C1513</f>
        <v>2.5139711838207397</v>
      </c>
    </row>
    <row r="1500" spans="1:2" x14ac:dyDescent="0.45">
      <c r="A1500" s="62">
        <v>1496</v>
      </c>
      <c r="B1500" s="98">
        <f>'Calcul T_bare'!C1514</f>
        <v>2.6554936495772887</v>
      </c>
    </row>
    <row r="1501" spans="1:2" x14ac:dyDescent="0.45">
      <c r="A1501" s="50">
        <v>1497</v>
      </c>
      <c r="B1501" s="98">
        <f>'Calcul T_bare'!C1515</f>
        <v>2.6602562489560428</v>
      </c>
    </row>
    <row r="1502" spans="1:2" x14ac:dyDescent="0.45">
      <c r="A1502" s="50">
        <v>1498</v>
      </c>
      <c r="B1502" s="98">
        <f>'Calcul T_bare'!C1516</f>
        <v>1.9066996756221528</v>
      </c>
    </row>
    <row r="1503" spans="1:2" x14ac:dyDescent="0.45">
      <c r="A1503" s="62">
        <v>1499</v>
      </c>
      <c r="B1503" s="98">
        <f>'Calcul T_bare'!C1517</f>
        <v>2.4484453737174845</v>
      </c>
    </row>
    <row r="1504" spans="1:2" x14ac:dyDescent="0.45">
      <c r="A1504" s="50">
        <v>1500</v>
      </c>
      <c r="B1504" s="98">
        <f>'Calcul T_bare'!C1518</f>
        <v>7.0405591971231161</v>
      </c>
    </row>
    <row r="1505" spans="1:2" x14ac:dyDescent="0.45">
      <c r="A1505" s="50">
        <v>1501</v>
      </c>
      <c r="B1505" s="98">
        <f>'Calcul T_bare'!C1519</f>
        <v>10.433953276603249</v>
      </c>
    </row>
    <row r="1506" spans="1:2" x14ac:dyDescent="0.45">
      <c r="A1506" s="62">
        <v>1502</v>
      </c>
      <c r="B1506" s="98">
        <f>'Calcul T_bare'!C1520</f>
        <v>10.882596050764253</v>
      </c>
    </row>
    <row r="1507" spans="1:2" x14ac:dyDescent="0.45">
      <c r="A1507" s="50">
        <v>1503</v>
      </c>
      <c r="B1507" s="98">
        <f>'Calcul T_bare'!C1521</f>
        <v>11.901333390721362</v>
      </c>
    </row>
    <row r="1508" spans="1:2" x14ac:dyDescent="0.45">
      <c r="A1508" s="50">
        <v>1504</v>
      </c>
      <c r="B1508" s="98">
        <f>'Calcul T_bare'!C1522</f>
        <v>11.66415413195717</v>
      </c>
    </row>
    <row r="1509" spans="1:2" x14ac:dyDescent="0.45">
      <c r="A1509" s="62">
        <v>1505</v>
      </c>
      <c r="B1509" s="98">
        <f>'Calcul T_bare'!C1523</f>
        <v>10.15469587417371</v>
      </c>
    </row>
    <row r="1510" spans="1:2" x14ac:dyDescent="0.45">
      <c r="A1510" s="50">
        <v>1506</v>
      </c>
      <c r="B1510" s="98">
        <f>'Calcul T_bare'!C1524</f>
        <v>8.3301225462798048</v>
      </c>
    </row>
    <row r="1511" spans="1:2" x14ac:dyDescent="0.45">
      <c r="A1511" s="50">
        <v>1507</v>
      </c>
      <c r="B1511" s="98">
        <f>'Calcul T_bare'!C1525</f>
        <v>8.1802558784251058</v>
      </c>
    </row>
    <row r="1512" spans="1:2" x14ac:dyDescent="0.45">
      <c r="A1512" s="62">
        <v>1508</v>
      </c>
      <c r="B1512" s="98">
        <f>'Calcul T_bare'!C1526</f>
        <v>-1.0506614527381029</v>
      </c>
    </row>
    <row r="1513" spans="1:2" x14ac:dyDescent="0.45">
      <c r="A1513" s="50">
        <v>1509</v>
      </c>
      <c r="B1513" s="98">
        <f>'Calcul T_bare'!C1527</f>
        <v>6.3441278135012824E-2</v>
      </c>
    </row>
    <row r="1514" spans="1:2" x14ac:dyDescent="0.45">
      <c r="A1514" s="50">
        <v>1510</v>
      </c>
      <c r="B1514" s="98">
        <f>'Calcul T_bare'!C1528</f>
        <v>2.1082099813610826</v>
      </c>
    </row>
    <row r="1515" spans="1:2" x14ac:dyDescent="0.45">
      <c r="A1515" s="62">
        <v>1511</v>
      </c>
      <c r="B1515" s="98">
        <f>'Calcul T_bare'!C1529</f>
        <v>3.9514965582281159</v>
      </c>
    </row>
    <row r="1516" spans="1:2" x14ac:dyDescent="0.45">
      <c r="A1516" s="50">
        <v>1512</v>
      </c>
      <c r="B1516" s="98">
        <f>'Calcul T_bare'!C1530</f>
        <v>5.2336513242706308</v>
      </c>
    </row>
    <row r="1517" spans="1:2" x14ac:dyDescent="0.45">
      <c r="A1517" s="50">
        <v>1513</v>
      </c>
      <c r="B1517" s="98">
        <f>'Calcul T_bare'!C1531</f>
        <v>6.0696273793836166</v>
      </c>
    </row>
    <row r="1518" spans="1:2" x14ac:dyDescent="0.45">
      <c r="A1518" s="62">
        <v>1514</v>
      </c>
      <c r="B1518" s="98">
        <f>'Calcul T_bare'!C1532</f>
        <v>5.1571071809695175</v>
      </c>
    </row>
    <row r="1519" spans="1:2" x14ac:dyDescent="0.45">
      <c r="A1519" s="50">
        <v>1515</v>
      </c>
      <c r="B1519" s="98">
        <f>'Calcul T_bare'!C1533</f>
        <v>5.9668658339144853</v>
      </c>
    </row>
    <row r="1520" spans="1:2" x14ac:dyDescent="0.45">
      <c r="A1520" s="50">
        <v>1516</v>
      </c>
      <c r="B1520" s="98">
        <f>'Calcul T_bare'!C1534</f>
        <v>7.2401152140577745</v>
      </c>
    </row>
    <row r="1521" spans="1:2" x14ac:dyDescent="0.45">
      <c r="A1521" s="62">
        <v>1517</v>
      </c>
      <c r="B1521" s="98">
        <f>'Calcul T_bare'!C1535</f>
        <v>6.6398150699099334</v>
      </c>
    </row>
    <row r="1522" spans="1:2" x14ac:dyDescent="0.45">
      <c r="A1522" s="50">
        <v>1518</v>
      </c>
      <c r="B1522" s="98">
        <f>'Calcul T_bare'!C1536</f>
        <v>10.91060517273967</v>
      </c>
    </row>
    <row r="1523" spans="1:2" x14ac:dyDescent="0.45">
      <c r="A1523" s="50">
        <v>1519</v>
      </c>
      <c r="B1523" s="98">
        <f>'Calcul T_bare'!C1537</f>
        <v>10.862262274209197</v>
      </c>
    </row>
    <row r="1524" spans="1:2" x14ac:dyDescent="0.45">
      <c r="A1524" s="62">
        <v>1520</v>
      </c>
      <c r="B1524" s="98">
        <f>'Calcul T_bare'!C1538</f>
        <v>7.5322463909092683</v>
      </c>
    </row>
    <row r="1525" spans="1:2" x14ac:dyDescent="0.45">
      <c r="A1525" s="50">
        <v>1521</v>
      </c>
      <c r="B1525" s="98">
        <f>'Calcul T_bare'!C1539</f>
        <v>6.8775127326789525</v>
      </c>
    </row>
    <row r="1526" spans="1:2" x14ac:dyDescent="0.45">
      <c r="A1526" s="50">
        <v>1522</v>
      </c>
      <c r="B1526" s="98">
        <f>'Calcul T_bare'!C1540</f>
        <v>5.5727260488181622</v>
      </c>
    </row>
    <row r="1527" spans="1:2" x14ac:dyDescent="0.45">
      <c r="A1527" s="62">
        <v>1523</v>
      </c>
      <c r="B1527" s="98">
        <f>'Calcul T_bare'!C1541</f>
        <v>4.3770203241711627</v>
      </c>
    </row>
    <row r="1528" spans="1:2" x14ac:dyDescent="0.45">
      <c r="A1528" s="50">
        <v>1524</v>
      </c>
      <c r="B1528" s="98">
        <f>'Calcul T_bare'!C1542</f>
        <v>4.8591510351528493</v>
      </c>
    </row>
    <row r="1529" spans="1:2" x14ac:dyDescent="0.45">
      <c r="A1529" s="50">
        <v>1525</v>
      </c>
      <c r="B1529" s="98">
        <f>'Calcul T_bare'!C1543</f>
        <v>2.6562848378109951</v>
      </c>
    </row>
    <row r="1530" spans="1:2" x14ac:dyDescent="0.45">
      <c r="A1530" s="62">
        <v>1526</v>
      </c>
      <c r="B1530" s="98">
        <f>'Calcul T_bare'!C1544</f>
        <v>2.7181889841613933</v>
      </c>
    </row>
    <row r="1531" spans="1:2" x14ac:dyDescent="0.45">
      <c r="A1531" s="50">
        <v>1527</v>
      </c>
      <c r="B1531" s="98">
        <f>'Calcul T_bare'!C1545</f>
        <v>3.4867980101584379</v>
      </c>
    </row>
    <row r="1532" spans="1:2" x14ac:dyDescent="0.45">
      <c r="A1532" s="50">
        <v>1528</v>
      </c>
      <c r="B1532" s="98">
        <f>'Calcul T_bare'!C1546</f>
        <v>6.0257965804700317</v>
      </c>
    </row>
    <row r="1533" spans="1:2" x14ac:dyDescent="0.45">
      <c r="A1533" s="62">
        <v>1529</v>
      </c>
      <c r="B1533" s="98">
        <f>'Calcul T_bare'!C1547</f>
        <v>6.7282708331204173</v>
      </c>
    </row>
    <row r="1534" spans="1:2" x14ac:dyDescent="0.45">
      <c r="A1534" s="50">
        <v>1530</v>
      </c>
      <c r="B1534" s="98">
        <f>'Calcul T_bare'!C1548</f>
        <v>6.3482670989219763</v>
      </c>
    </row>
    <row r="1535" spans="1:2" x14ac:dyDescent="0.45">
      <c r="A1535" s="50">
        <v>1531</v>
      </c>
      <c r="B1535" s="98">
        <f>'Calcul T_bare'!C1549</f>
        <v>4.3965568409148528</v>
      </c>
    </row>
    <row r="1536" spans="1:2" x14ac:dyDescent="0.45">
      <c r="A1536" s="62">
        <v>1532</v>
      </c>
      <c r="B1536" s="98">
        <f>'Calcul T_bare'!C1550</f>
        <v>2.5721331742949283</v>
      </c>
    </row>
    <row r="1537" spans="1:2" x14ac:dyDescent="0.45">
      <c r="A1537" s="50">
        <v>1533</v>
      </c>
      <c r="B1537" s="98">
        <f>'Calcul T_bare'!C1551</f>
        <v>4.3474624704463745</v>
      </c>
    </row>
    <row r="1538" spans="1:2" x14ac:dyDescent="0.45">
      <c r="A1538" s="50">
        <v>1534</v>
      </c>
      <c r="B1538" s="98">
        <f>'Calcul T_bare'!C1552</f>
        <v>6.3617822260843111</v>
      </c>
    </row>
    <row r="1539" spans="1:2" x14ac:dyDescent="0.45">
      <c r="A1539" s="62">
        <v>1535</v>
      </c>
      <c r="B1539" s="98">
        <f>'Calcul T_bare'!C1553</f>
        <v>8.5399749437580308</v>
      </c>
    </row>
    <row r="1540" spans="1:2" x14ac:dyDescent="0.45">
      <c r="A1540" s="50">
        <v>1536</v>
      </c>
      <c r="B1540" s="98">
        <f>'Calcul T_bare'!C1554</f>
        <v>9.1932593076818989</v>
      </c>
    </row>
    <row r="1541" spans="1:2" x14ac:dyDescent="0.45">
      <c r="A1541" s="50">
        <v>1537</v>
      </c>
      <c r="B1541" s="98">
        <f>'Calcul T_bare'!C1555</f>
        <v>9.8538120286901272</v>
      </c>
    </row>
    <row r="1542" spans="1:2" x14ac:dyDescent="0.45">
      <c r="A1542" s="62">
        <v>1538</v>
      </c>
      <c r="B1542" s="98">
        <f>'Calcul T_bare'!C1556</f>
        <v>11.166596668278061</v>
      </c>
    </row>
    <row r="1543" spans="1:2" x14ac:dyDescent="0.45">
      <c r="A1543" s="50">
        <v>1539</v>
      </c>
      <c r="B1543" s="98">
        <f>'Calcul T_bare'!C1557</f>
        <v>11.246379105563411</v>
      </c>
    </row>
    <row r="1544" spans="1:2" x14ac:dyDescent="0.45">
      <c r="A1544" s="50">
        <v>1540</v>
      </c>
      <c r="B1544" s="98">
        <f>'Calcul T_bare'!C1558</f>
        <v>13.127912510683799</v>
      </c>
    </row>
    <row r="1545" spans="1:2" x14ac:dyDescent="0.45">
      <c r="A1545" s="62">
        <v>1541</v>
      </c>
      <c r="B1545" s="98">
        <f>'Calcul T_bare'!C1559</f>
        <v>18.813281838382476</v>
      </c>
    </row>
    <row r="1546" spans="1:2" x14ac:dyDescent="0.45">
      <c r="A1546" s="50">
        <v>1542</v>
      </c>
      <c r="B1546" s="98">
        <f>'Calcul T_bare'!C1560</f>
        <v>14.669677768989088</v>
      </c>
    </row>
    <row r="1547" spans="1:2" x14ac:dyDescent="0.45">
      <c r="A1547" s="50">
        <v>1543</v>
      </c>
      <c r="B1547" s="98">
        <f>'Calcul T_bare'!C1561</f>
        <v>13.950777106181787</v>
      </c>
    </row>
    <row r="1548" spans="1:2" x14ac:dyDescent="0.45">
      <c r="A1548" s="62">
        <v>1544</v>
      </c>
      <c r="B1548" s="98">
        <f>'Calcul T_bare'!C1562</f>
        <v>21.153487089893122</v>
      </c>
    </row>
    <row r="1549" spans="1:2" x14ac:dyDescent="0.45">
      <c r="A1549" s="50">
        <v>1545</v>
      </c>
      <c r="B1549" s="98">
        <f>'Calcul T_bare'!C1563</f>
        <v>13.029956945177197</v>
      </c>
    </row>
    <row r="1550" spans="1:2" x14ac:dyDescent="0.45">
      <c r="A1550" s="50">
        <v>1546</v>
      </c>
      <c r="B1550" s="98">
        <f>'Calcul T_bare'!C1564</f>
        <v>11.896654746895344</v>
      </c>
    </row>
    <row r="1551" spans="1:2" x14ac:dyDescent="0.45">
      <c r="A1551" s="62">
        <v>1547</v>
      </c>
      <c r="B1551" s="98">
        <f>'Calcul T_bare'!C1565</f>
        <v>11.326344781095477</v>
      </c>
    </row>
    <row r="1552" spans="1:2" x14ac:dyDescent="0.45">
      <c r="A1552" s="50">
        <v>1548</v>
      </c>
      <c r="B1552" s="98">
        <f>'Calcul T_bare'!C1566</f>
        <v>12.677769080932416</v>
      </c>
    </row>
    <row r="1553" spans="1:2" x14ac:dyDescent="0.45">
      <c r="A1553" s="50">
        <v>1549</v>
      </c>
      <c r="B1553" s="98">
        <f>'Calcul T_bare'!C1567</f>
        <v>12.949400141244199</v>
      </c>
    </row>
    <row r="1554" spans="1:2" x14ac:dyDescent="0.45">
      <c r="A1554" s="62">
        <v>1550</v>
      </c>
      <c r="B1554" s="98">
        <f>'Calcul T_bare'!C1568</f>
        <v>13.516810903011441</v>
      </c>
    </row>
    <row r="1555" spans="1:2" x14ac:dyDescent="0.45">
      <c r="A1555" s="50">
        <v>1551</v>
      </c>
      <c r="B1555" s="98">
        <f>'Calcul T_bare'!C1569</f>
        <v>20.696213709919462</v>
      </c>
    </row>
    <row r="1556" spans="1:2" x14ac:dyDescent="0.45">
      <c r="A1556" s="50">
        <v>1552</v>
      </c>
      <c r="B1556" s="98">
        <f>'Calcul T_bare'!C1570</f>
        <v>23.025708885592479</v>
      </c>
    </row>
    <row r="1557" spans="1:2" x14ac:dyDescent="0.45">
      <c r="A1557" s="62">
        <v>1553</v>
      </c>
      <c r="B1557" s="98">
        <f>'Calcul T_bare'!C1571</f>
        <v>12.742424128856131</v>
      </c>
    </row>
    <row r="1558" spans="1:2" x14ac:dyDescent="0.45">
      <c r="A1558" s="50">
        <v>1554</v>
      </c>
      <c r="B1558" s="98">
        <f>'Calcul T_bare'!C1572</f>
        <v>8.1214577003015833</v>
      </c>
    </row>
    <row r="1559" spans="1:2" x14ac:dyDescent="0.45">
      <c r="A1559" s="50">
        <v>1555</v>
      </c>
      <c r="B1559" s="98">
        <f>'Calcul T_bare'!C1573</f>
        <v>10.841999484857077</v>
      </c>
    </row>
    <row r="1560" spans="1:2" x14ac:dyDescent="0.45">
      <c r="A1560" s="62">
        <v>1556</v>
      </c>
      <c r="B1560" s="98">
        <f>'Calcul T_bare'!C1574</f>
        <v>13.072400241116268</v>
      </c>
    </row>
    <row r="1561" spans="1:2" x14ac:dyDescent="0.45">
      <c r="A1561" s="50">
        <v>1557</v>
      </c>
      <c r="B1561" s="98">
        <f>'Calcul T_bare'!C1575</f>
        <v>8.9345657723624186</v>
      </c>
    </row>
    <row r="1562" spans="1:2" x14ac:dyDescent="0.45">
      <c r="A1562" s="50">
        <v>1558</v>
      </c>
      <c r="B1562" s="98">
        <f>'Calcul T_bare'!C1576</f>
        <v>9.1578688815949221</v>
      </c>
    </row>
    <row r="1563" spans="1:2" x14ac:dyDescent="0.45">
      <c r="A1563" s="62">
        <v>1559</v>
      </c>
      <c r="B1563" s="98">
        <f>'Calcul T_bare'!C1577</f>
        <v>12.757063077000684</v>
      </c>
    </row>
    <row r="1564" spans="1:2" x14ac:dyDescent="0.45">
      <c r="A1564" s="50">
        <v>1560</v>
      </c>
      <c r="B1564" s="98">
        <f>'Calcul T_bare'!C1578</f>
        <v>15.23270236175893</v>
      </c>
    </row>
    <row r="1565" spans="1:2" x14ac:dyDescent="0.45">
      <c r="A1565" s="50">
        <v>1561</v>
      </c>
      <c r="B1565" s="98">
        <f>'Calcul T_bare'!C1579</f>
        <v>17.491499310900256</v>
      </c>
    </row>
    <row r="1566" spans="1:2" x14ac:dyDescent="0.45">
      <c r="A1566" s="62">
        <v>1562</v>
      </c>
      <c r="B1566" s="98">
        <f>'Calcul T_bare'!C1580</f>
        <v>16.703725510321242</v>
      </c>
    </row>
    <row r="1567" spans="1:2" x14ac:dyDescent="0.45">
      <c r="A1567" s="50">
        <v>1563</v>
      </c>
      <c r="B1567" s="98">
        <f>'Calcul T_bare'!C1581</f>
        <v>19.932115081954443</v>
      </c>
    </row>
    <row r="1568" spans="1:2" x14ac:dyDescent="0.45">
      <c r="A1568" s="50">
        <v>1564</v>
      </c>
      <c r="B1568" s="98">
        <f>'Calcul T_bare'!C1582</f>
        <v>19.799931645147161</v>
      </c>
    </row>
    <row r="1569" spans="1:2" x14ac:dyDescent="0.45">
      <c r="A1569" s="62">
        <v>1565</v>
      </c>
      <c r="B1569" s="98">
        <f>'Calcul T_bare'!C1583</f>
        <v>15.963954770443101</v>
      </c>
    </row>
    <row r="1570" spans="1:2" x14ac:dyDescent="0.45">
      <c r="A1570" s="50">
        <v>1566</v>
      </c>
      <c r="B1570" s="98">
        <f>'Calcul T_bare'!C1584</f>
        <v>13.07191272453659</v>
      </c>
    </row>
    <row r="1571" spans="1:2" x14ac:dyDescent="0.45">
      <c r="A1571" s="50">
        <v>1567</v>
      </c>
      <c r="B1571" s="98">
        <f>'Calcul T_bare'!C1585</f>
        <v>12.136706651715802</v>
      </c>
    </row>
    <row r="1572" spans="1:2" x14ac:dyDescent="0.45">
      <c r="A1572" s="62">
        <v>1568</v>
      </c>
      <c r="B1572" s="98">
        <f>'Calcul T_bare'!C1586</f>
        <v>13.401256655428483</v>
      </c>
    </row>
    <row r="1573" spans="1:2" x14ac:dyDescent="0.45">
      <c r="A1573" s="50">
        <v>1569</v>
      </c>
      <c r="B1573" s="98">
        <f>'Calcul T_bare'!C1587</f>
        <v>13.407089455110603</v>
      </c>
    </row>
    <row r="1574" spans="1:2" x14ac:dyDescent="0.45">
      <c r="A1574" s="50">
        <v>1570</v>
      </c>
      <c r="B1574" s="98">
        <f>'Calcul T_bare'!C1588</f>
        <v>12.684885275019852</v>
      </c>
    </row>
    <row r="1575" spans="1:2" x14ac:dyDescent="0.45">
      <c r="A1575" s="62">
        <v>1571</v>
      </c>
      <c r="B1575" s="98">
        <f>'Calcul T_bare'!C1589</f>
        <v>12.528343919749718</v>
      </c>
    </row>
    <row r="1576" spans="1:2" x14ac:dyDescent="0.45">
      <c r="A1576" s="50">
        <v>1572</v>
      </c>
      <c r="B1576" s="98">
        <f>'Calcul T_bare'!C1590</f>
        <v>13.301764433567454</v>
      </c>
    </row>
    <row r="1577" spans="1:2" x14ac:dyDescent="0.45">
      <c r="A1577" s="50">
        <v>1573</v>
      </c>
      <c r="B1577" s="98">
        <f>'Calcul T_bare'!C1591</f>
        <v>12.067378175332925</v>
      </c>
    </row>
    <row r="1578" spans="1:2" x14ac:dyDescent="0.45">
      <c r="A1578" s="62">
        <v>1574</v>
      </c>
      <c r="B1578" s="98">
        <f>'Calcul T_bare'!C1592</f>
        <v>16.924234966518711</v>
      </c>
    </row>
    <row r="1579" spans="1:2" x14ac:dyDescent="0.45">
      <c r="A1579" s="50">
        <v>1575</v>
      </c>
      <c r="B1579" s="98">
        <f>'Calcul T_bare'!C1593</f>
        <v>11.658068677769219</v>
      </c>
    </row>
    <row r="1580" spans="1:2" x14ac:dyDescent="0.45">
      <c r="A1580" s="50">
        <v>1576</v>
      </c>
      <c r="B1580" s="98">
        <f>'Calcul T_bare'!C1594</f>
        <v>9.5293604181111853</v>
      </c>
    </row>
    <row r="1581" spans="1:2" x14ac:dyDescent="0.45">
      <c r="A1581" s="62">
        <v>1577</v>
      </c>
      <c r="B1581" s="98">
        <f>'Calcul T_bare'!C1595</f>
        <v>10.210062394727149</v>
      </c>
    </row>
    <row r="1582" spans="1:2" x14ac:dyDescent="0.45">
      <c r="A1582" s="50">
        <v>1578</v>
      </c>
      <c r="B1582" s="98">
        <f>'Calcul T_bare'!C1596</f>
        <v>14.969525809420421</v>
      </c>
    </row>
    <row r="1583" spans="1:2" x14ac:dyDescent="0.45">
      <c r="A1583" s="50">
        <v>1579</v>
      </c>
      <c r="B1583" s="98">
        <f>'Calcul T_bare'!C1597</f>
        <v>15.258059002934726</v>
      </c>
    </row>
    <row r="1584" spans="1:2" x14ac:dyDescent="0.45">
      <c r="A1584" s="62">
        <v>1580</v>
      </c>
      <c r="B1584" s="98">
        <f>'Calcul T_bare'!C1598</f>
        <v>12.929388640666279</v>
      </c>
    </row>
    <row r="1585" spans="1:2" x14ac:dyDescent="0.45">
      <c r="A1585" s="50">
        <v>1581</v>
      </c>
      <c r="B1585" s="98">
        <f>'Calcul T_bare'!C1599</f>
        <v>9.2612275660179257</v>
      </c>
    </row>
    <row r="1586" spans="1:2" x14ac:dyDescent="0.45">
      <c r="A1586" s="50">
        <v>1582</v>
      </c>
      <c r="B1586" s="98">
        <f>'Calcul T_bare'!C1600</f>
        <v>12.477110841447796</v>
      </c>
    </row>
    <row r="1587" spans="1:2" x14ac:dyDescent="0.45">
      <c r="A1587" s="62">
        <v>1583</v>
      </c>
      <c r="B1587" s="98">
        <f>'Calcul T_bare'!C1601</f>
        <v>17.212832854117543</v>
      </c>
    </row>
    <row r="1588" spans="1:2" x14ac:dyDescent="0.45">
      <c r="A1588" s="50">
        <v>1584</v>
      </c>
      <c r="B1588" s="98">
        <f>'Calcul T_bare'!C1602</f>
        <v>18.779751741321817</v>
      </c>
    </row>
    <row r="1589" spans="1:2" x14ac:dyDescent="0.45">
      <c r="A1589" s="50">
        <v>1585</v>
      </c>
      <c r="B1589" s="98">
        <f>'Calcul T_bare'!C1603</f>
        <v>12.782660448628997</v>
      </c>
    </row>
    <row r="1590" spans="1:2" x14ac:dyDescent="0.45">
      <c r="A1590" s="62">
        <v>1586</v>
      </c>
      <c r="B1590" s="98">
        <f>'Calcul T_bare'!C1604</f>
        <v>11.914102342316404</v>
      </c>
    </row>
    <row r="1591" spans="1:2" x14ac:dyDescent="0.45">
      <c r="A1591" s="50">
        <v>1587</v>
      </c>
      <c r="B1591" s="98">
        <f>'Calcul T_bare'!C1605</f>
        <v>12.053692013337308</v>
      </c>
    </row>
    <row r="1592" spans="1:2" x14ac:dyDescent="0.45">
      <c r="A1592" s="50">
        <v>1588</v>
      </c>
      <c r="B1592" s="98">
        <f>'Calcul T_bare'!C1606</f>
        <v>16.129460676958004</v>
      </c>
    </row>
    <row r="1593" spans="1:2" x14ac:dyDescent="0.45">
      <c r="A1593" s="62">
        <v>1589</v>
      </c>
      <c r="B1593" s="98">
        <f>'Calcul T_bare'!C1607</f>
        <v>18.673817165249233</v>
      </c>
    </row>
    <row r="1594" spans="1:2" x14ac:dyDescent="0.45">
      <c r="A1594" s="50">
        <v>1590</v>
      </c>
      <c r="B1594" s="98">
        <f>'Calcul T_bare'!C1608</f>
        <v>17.352158544897701</v>
      </c>
    </row>
    <row r="1595" spans="1:2" x14ac:dyDescent="0.45">
      <c r="A1595" s="50">
        <v>1591</v>
      </c>
      <c r="B1595" s="98">
        <f>'Calcul T_bare'!C1609</f>
        <v>17.186996415959072</v>
      </c>
    </row>
    <row r="1596" spans="1:2" x14ac:dyDescent="0.45">
      <c r="A1596" s="62">
        <v>1592</v>
      </c>
      <c r="B1596" s="98">
        <f>'Calcul T_bare'!C1610</f>
        <v>19.133757773547426</v>
      </c>
    </row>
    <row r="1597" spans="1:2" x14ac:dyDescent="0.45">
      <c r="A1597" s="50">
        <v>1593</v>
      </c>
      <c r="B1597" s="98">
        <f>'Calcul T_bare'!C1611</f>
        <v>23.852249772580528</v>
      </c>
    </row>
    <row r="1598" spans="1:2" x14ac:dyDescent="0.45">
      <c r="A1598" s="50">
        <v>1594</v>
      </c>
      <c r="B1598" s="98">
        <f>'Calcul T_bare'!C1612</f>
        <v>26.512878905051455</v>
      </c>
    </row>
    <row r="1599" spans="1:2" x14ac:dyDescent="0.45">
      <c r="A1599" s="62">
        <v>1595</v>
      </c>
      <c r="B1599" s="98">
        <f>'Calcul T_bare'!C1613</f>
        <v>26.987293536675892</v>
      </c>
    </row>
    <row r="1600" spans="1:2" x14ac:dyDescent="0.45">
      <c r="A1600" s="50">
        <v>1596</v>
      </c>
      <c r="B1600" s="98">
        <f>'Calcul T_bare'!C1614</f>
        <v>21.301646725275603</v>
      </c>
    </row>
    <row r="1601" spans="1:2" x14ac:dyDescent="0.45">
      <c r="A1601" s="50">
        <v>1597</v>
      </c>
      <c r="B1601" s="98">
        <f>'Calcul T_bare'!C1615</f>
        <v>14.261930921635013</v>
      </c>
    </row>
    <row r="1602" spans="1:2" x14ac:dyDescent="0.45">
      <c r="A1602" s="62">
        <v>1598</v>
      </c>
      <c r="B1602" s="98">
        <f>'Calcul T_bare'!C1616</f>
        <v>16.488188941082473</v>
      </c>
    </row>
    <row r="1603" spans="1:2" x14ac:dyDescent="0.45">
      <c r="A1603" s="50">
        <v>1599</v>
      </c>
      <c r="B1603" s="98">
        <f>'Calcul T_bare'!C1617</f>
        <v>16.432203384006669</v>
      </c>
    </row>
    <row r="1604" spans="1:2" x14ac:dyDescent="0.45">
      <c r="A1604" s="50">
        <v>1600</v>
      </c>
      <c r="B1604" s="98">
        <f>'Calcul T_bare'!C1618</f>
        <v>20.253835630644183</v>
      </c>
    </row>
    <row r="1605" spans="1:2" x14ac:dyDescent="0.45">
      <c r="A1605" s="62">
        <v>1601</v>
      </c>
      <c r="B1605" s="98">
        <f>'Calcul T_bare'!C1619</f>
        <v>16.42748110645455</v>
      </c>
    </row>
    <row r="1606" spans="1:2" x14ac:dyDescent="0.45">
      <c r="A1606" s="50">
        <v>1602</v>
      </c>
      <c r="B1606" s="98">
        <f>'Calcul T_bare'!C1620</f>
        <v>18.417963764394557</v>
      </c>
    </row>
    <row r="1607" spans="1:2" x14ac:dyDescent="0.45">
      <c r="A1607" s="50">
        <v>1603</v>
      </c>
      <c r="B1607" s="98">
        <f>'Calcul T_bare'!C1621</f>
        <v>17.823924255769363</v>
      </c>
    </row>
    <row r="1608" spans="1:2" x14ac:dyDescent="0.45">
      <c r="A1608" s="62">
        <v>1604</v>
      </c>
      <c r="B1608" s="98">
        <f>'Calcul T_bare'!C1622</f>
        <v>22.570259061197959</v>
      </c>
    </row>
    <row r="1609" spans="1:2" x14ac:dyDescent="0.45">
      <c r="A1609" s="50">
        <v>1605</v>
      </c>
      <c r="B1609" s="98">
        <f>'Calcul T_bare'!C1623</f>
        <v>23.265233486778321</v>
      </c>
    </row>
    <row r="1610" spans="1:2" x14ac:dyDescent="0.45">
      <c r="A1610" s="50">
        <v>1606</v>
      </c>
      <c r="B1610" s="98">
        <f>'Calcul T_bare'!C1624</f>
        <v>15.837188502728679</v>
      </c>
    </row>
    <row r="1611" spans="1:2" x14ac:dyDescent="0.45">
      <c r="A1611" s="62">
        <v>1607</v>
      </c>
      <c r="B1611" s="98">
        <f>'Calcul T_bare'!C1625</f>
        <v>18.863373949232365</v>
      </c>
    </row>
    <row r="1612" spans="1:2" x14ac:dyDescent="0.45">
      <c r="A1612" s="50">
        <v>1608</v>
      </c>
      <c r="B1612" s="98">
        <f>'Calcul T_bare'!C1626</f>
        <v>17.480414721318013</v>
      </c>
    </row>
    <row r="1613" spans="1:2" x14ac:dyDescent="0.45">
      <c r="A1613" s="50">
        <v>1609</v>
      </c>
      <c r="B1613" s="98">
        <f>'Calcul T_bare'!C1627</f>
        <v>18.512823159573216</v>
      </c>
    </row>
    <row r="1614" spans="1:2" x14ac:dyDescent="0.45">
      <c r="A1614" s="62">
        <v>1610</v>
      </c>
      <c r="B1614" s="98">
        <f>'Calcul T_bare'!C1628</f>
        <v>15.778695904799902</v>
      </c>
    </row>
    <row r="1615" spans="1:2" x14ac:dyDescent="0.45">
      <c r="A1615" s="50">
        <v>1611</v>
      </c>
      <c r="B1615" s="98">
        <f>'Calcul T_bare'!C1629</f>
        <v>15.52374553585358</v>
      </c>
    </row>
    <row r="1616" spans="1:2" x14ac:dyDescent="0.45">
      <c r="A1616" s="50">
        <v>1612</v>
      </c>
      <c r="B1616" s="98">
        <f>'Calcul T_bare'!C1630</f>
        <v>18.528564202019492</v>
      </c>
    </row>
    <row r="1617" spans="1:2" x14ac:dyDescent="0.45">
      <c r="A1617" s="62">
        <v>1613</v>
      </c>
      <c r="B1617" s="98">
        <f>'Calcul T_bare'!C1631</f>
        <v>18.985620990120054</v>
      </c>
    </row>
    <row r="1618" spans="1:2" x14ac:dyDescent="0.45">
      <c r="A1618" s="50">
        <v>1614</v>
      </c>
      <c r="B1618" s="98">
        <f>'Calcul T_bare'!C1632</f>
        <v>20.541980354062019</v>
      </c>
    </row>
    <row r="1619" spans="1:2" x14ac:dyDescent="0.45">
      <c r="A1619" s="50">
        <v>1615</v>
      </c>
      <c r="B1619" s="98">
        <f>'Calcul T_bare'!C1633</f>
        <v>21.612204426152914</v>
      </c>
    </row>
    <row r="1620" spans="1:2" x14ac:dyDescent="0.45">
      <c r="A1620" s="62">
        <v>1616</v>
      </c>
      <c r="B1620" s="98">
        <f>'Calcul T_bare'!C1634</f>
        <v>19.719451703651913</v>
      </c>
    </row>
    <row r="1621" spans="1:2" x14ac:dyDescent="0.45">
      <c r="A1621" s="50">
        <v>1617</v>
      </c>
      <c r="B1621" s="98">
        <f>'Calcul T_bare'!C1635</f>
        <v>18.633033851479237</v>
      </c>
    </row>
    <row r="1622" spans="1:2" x14ac:dyDescent="0.45">
      <c r="A1622" s="50">
        <v>1618</v>
      </c>
      <c r="B1622" s="98">
        <f>'Calcul T_bare'!C1636</f>
        <v>25.326617823067181</v>
      </c>
    </row>
    <row r="1623" spans="1:2" x14ac:dyDescent="0.45">
      <c r="A1623" s="62">
        <v>1619</v>
      </c>
      <c r="B1623" s="98">
        <f>'Calcul T_bare'!C1637</f>
        <v>24.854368124775775</v>
      </c>
    </row>
    <row r="1624" spans="1:2" x14ac:dyDescent="0.45">
      <c r="A1624" s="50">
        <v>1620</v>
      </c>
      <c r="B1624" s="98">
        <f>'Calcul T_bare'!C1638</f>
        <v>22.425810733722546</v>
      </c>
    </row>
    <row r="1625" spans="1:2" x14ac:dyDescent="0.45">
      <c r="A1625" s="50">
        <v>1621</v>
      </c>
      <c r="B1625" s="98">
        <f>'Calcul T_bare'!C1639</f>
        <v>18.134260591908888</v>
      </c>
    </row>
    <row r="1626" spans="1:2" x14ac:dyDescent="0.45">
      <c r="A1626" s="62">
        <v>1622</v>
      </c>
      <c r="B1626" s="98">
        <f>'Calcul T_bare'!C1640</f>
        <v>19.094403354946689</v>
      </c>
    </row>
    <row r="1627" spans="1:2" x14ac:dyDescent="0.45">
      <c r="A1627" s="50">
        <v>1623</v>
      </c>
      <c r="B1627" s="98">
        <f>'Calcul T_bare'!C1641</f>
        <v>24.357826889610834</v>
      </c>
    </row>
    <row r="1628" spans="1:2" x14ac:dyDescent="0.45">
      <c r="A1628" s="50">
        <v>1624</v>
      </c>
      <c r="B1628" s="98">
        <f>'Calcul T_bare'!C1642</f>
        <v>26.559082118289325</v>
      </c>
    </row>
    <row r="1629" spans="1:2" x14ac:dyDescent="0.45">
      <c r="A1629" s="62">
        <v>1625</v>
      </c>
      <c r="B1629" s="98">
        <f>'Calcul T_bare'!C1643</f>
        <v>28.871694368928772</v>
      </c>
    </row>
    <row r="1630" spans="1:2" x14ac:dyDescent="0.45">
      <c r="A1630" s="50">
        <v>1626</v>
      </c>
      <c r="B1630" s="98">
        <f>'Calcul T_bare'!C1644</f>
        <v>28.956520264931235</v>
      </c>
    </row>
    <row r="1631" spans="1:2" x14ac:dyDescent="0.45">
      <c r="A1631" s="50">
        <v>1627</v>
      </c>
      <c r="B1631" s="98">
        <f>'Calcul T_bare'!C1645</f>
        <v>29.260390895339718</v>
      </c>
    </row>
    <row r="1632" spans="1:2" x14ac:dyDescent="0.45">
      <c r="A1632" s="62">
        <v>1628</v>
      </c>
      <c r="B1632" s="98">
        <f>'Calcul T_bare'!C1646</f>
        <v>27.989131577682169</v>
      </c>
    </row>
    <row r="1633" spans="1:2" x14ac:dyDescent="0.45">
      <c r="A1633" s="50">
        <v>1629</v>
      </c>
      <c r="B1633" s="98">
        <f>'Calcul T_bare'!C1647</f>
        <v>22.798056949298935</v>
      </c>
    </row>
    <row r="1634" spans="1:2" x14ac:dyDescent="0.45">
      <c r="A1634" s="50">
        <v>1630</v>
      </c>
      <c r="B1634" s="98">
        <f>'Calcul T_bare'!C1648</f>
        <v>26.359821980972441</v>
      </c>
    </row>
    <row r="1635" spans="1:2" x14ac:dyDescent="0.45">
      <c r="A1635" s="62">
        <v>1631</v>
      </c>
      <c r="B1635" s="98">
        <f>'Calcul T_bare'!C1649</f>
        <v>26.284755168813852</v>
      </c>
    </row>
    <row r="1636" spans="1:2" x14ac:dyDescent="0.45">
      <c r="A1636" s="50">
        <v>1632</v>
      </c>
      <c r="B1636" s="98">
        <f>'Calcul T_bare'!C1650</f>
        <v>29.819702698781185</v>
      </c>
    </row>
    <row r="1637" spans="1:2" x14ac:dyDescent="0.45">
      <c r="A1637" s="50">
        <v>1633</v>
      </c>
      <c r="B1637" s="98">
        <f>'Calcul T_bare'!C1651</f>
        <v>31.02467827341998</v>
      </c>
    </row>
    <row r="1638" spans="1:2" x14ac:dyDescent="0.45">
      <c r="A1638" s="62">
        <v>1634</v>
      </c>
      <c r="B1638" s="98">
        <f>'Calcul T_bare'!C1652</f>
        <v>30.697663619440114</v>
      </c>
    </row>
    <row r="1639" spans="1:2" x14ac:dyDescent="0.45">
      <c r="A1639" s="50">
        <v>1635</v>
      </c>
      <c r="B1639" s="98">
        <f>'Calcul T_bare'!C1653</f>
        <v>29.910295996939798</v>
      </c>
    </row>
    <row r="1640" spans="1:2" x14ac:dyDescent="0.45">
      <c r="A1640" s="50">
        <v>1636</v>
      </c>
      <c r="B1640" s="98">
        <f>'Calcul T_bare'!C1654</f>
        <v>29.197876847692775</v>
      </c>
    </row>
    <row r="1641" spans="1:2" x14ac:dyDescent="0.45">
      <c r="A1641" s="62">
        <v>1637</v>
      </c>
      <c r="B1641" s="98">
        <f>'Calcul T_bare'!C1655</f>
        <v>24.562641405678136</v>
      </c>
    </row>
    <row r="1642" spans="1:2" x14ac:dyDescent="0.45">
      <c r="A1642" s="50">
        <v>1638</v>
      </c>
      <c r="B1642" s="98">
        <f>'Calcul T_bare'!C1656</f>
        <v>30.611010699744014</v>
      </c>
    </row>
    <row r="1643" spans="1:2" x14ac:dyDescent="0.45">
      <c r="A1643" s="50">
        <v>1639</v>
      </c>
      <c r="B1643" s="98">
        <f>'Calcul T_bare'!C1657</f>
        <v>33.018204418704556</v>
      </c>
    </row>
    <row r="1644" spans="1:2" x14ac:dyDescent="0.45">
      <c r="A1644" s="62">
        <v>1640</v>
      </c>
      <c r="B1644" s="98">
        <f>'Calcul T_bare'!C1658</f>
        <v>34.522977410044405</v>
      </c>
    </row>
    <row r="1645" spans="1:2" x14ac:dyDescent="0.45">
      <c r="A1645" s="50">
        <v>1641</v>
      </c>
      <c r="B1645" s="98">
        <f>'Calcul T_bare'!C1659</f>
        <v>24.505313059376494</v>
      </c>
    </row>
    <row r="1646" spans="1:2" x14ac:dyDescent="0.45">
      <c r="A1646" s="50">
        <v>1642</v>
      </c>
      <c r="B1646" s="98">
        <f>'Calcul T_bare'!C1660</f>
        <v>26.237979176065842</v>
      </c>
    </row>
    <row r="1647" spans="1:2" x14ac:dyDescent="0.45">
      <c r="A1647" s="62">
        <v>1643</v>
      </c>
      <c r="B1647" s="98">
        <f>'Calcul T_bare'!C1661</f>
        <v>24.764375522472935</v>
      </c>
    </row>
    <row r="1648" spans="1:2" x14ac:dyDescent="0.45">
      <c r="A1648" s="50">
        <v>1644</v>
      </c>
      <c r="B1648" s="98">
        <f>'Calcul T_bare'!C1662</f>
        <v>28.001346932522786</v>
      </c>
    </row>
    <row r="1649" spans="1:2" x14ac:dyDescent="0.45">
      <c r="A1649" s="50">
        <v>1645</v>
      </c>
      <c r="B1649" s="98">
        <f>'Calcul T_bare'!C1663</f>
        <v>24.611036538879386</v>
      </c>
    </row>
    <row r="1650" spans="1:2" x14ac:dyDescent="0.45">
      <c r="A1650" s="62">
        <v>1646</v>
      </c>
      <c r="B1650" s="98">
        <f>'Calcul T_bare'!C1664</f>
        <v>23.738101195116521</v>
      </c>
    </row>
    <row r="1651" spans="1:2" x14ac:dyDescent="0.45">
      <c r="A1651" s="50">
        <v>1647</v>
      </c>
      <c r="B1651" s="98">
        <f>'Calcul T_bare'!C1665</f>
        <v>21.230269350715837</v>
      </c>
    </row>
    <row r="1652" spans="1:2" x14ac:dyDescent="0.45">
      <c r="A1652" s="50">
        <v>1648</v>
      </c>
      <c r="B1652" s="98">
        <f>'Calcul T_bare'!C1666</f>
        <v>20.71469424895108</v>
      </c>
    </row>
    <row r="1653" spans="1:2" x14ac:dyDescent="0.45">
      <c r="A1653" s="62">
        <v>1649</v>
      </c>
      <c r="B1653" s="98">
        <f>'Calcul T_bare'!C1667</f>
        <v>26.613414531175206</v>
      </c>
    </row>
    <row r="1654" spans="1:2" x14ac:dyDescent="0.45">
      <c r="A1654" s="50">
        <v>1650</v>
      </c>
      <c r="B1654" s="98">
        <f>'Calcul T_bare'!C1668</f>
        <v>31.541097758680127</v>
      </c>
    </row>
    <row r="1655" spans="1:2" x14ac:dyDescent="0.45">
      <c r="A1655" s="50">
        <v>1651</v>
      </c>
      <c r="B1655" s="98">
        <f>'Calcul T_bare'!C1669</f>
        <v>24.605148182710629</v>
      </c>
    </row>
    <row r="1656" spans="1:2" x14ac:dyDescent="0.45">
      <c r="A1656" s="62">
        <v>1652</v>
      </c>
      <c r="B1656" s="98">
        <f>'Calcul T_bare'!C1670</f>
        <v>23.506650953903467</v>
      </c>
    </row>
    <row r="1657" spans="1:2" x14ac:dyDescent="0.45">
      <c r="A1657" s="50">
        <v>1653</v>
      </c>
      <c r="B1657" s="98">
        <f>'Calcul T_bare'!C1671</f>
        <v>24.468702887353579</v>
      </c>
    </row>
    <row r="1658" spans="1:2" x14ac:dyDescent="0.45">
      <c r="A1658" s="50">
        <v>1654</v>
      </c>
      <c r="B1658" s="98">
        <f>'Calcul T_bare'!C1672</f>
        <v>24.408240116574888</v>
      </c>
    </row>
    <row r="1659" spans="1:2" x14ac:dyDescent="0.45">
      <c r="A1659" s="62">
        <v>1655</v>
      </c>
      <c r="B1659" s="98">
        <f>'Calcul T_bare'!C1673</f>
        <v>22.747963165466331</v>
      </c>
    </row>
    <row r="1660" spans="1:2" x14ac:dyDescent="0.45">
      <c r="A1660" s="50">
        <v>1656</v>
      </c>
      <c r="B1660" s="98">
        <f>'Calcul T_bare'!C1674</f>
        <v>21.490391883289366</v>
      </c>
    </row>
    <row r="1661" spans="1:2" x14ac:dyDescent="0.45">
      <c r="A1661" s="50">
        <v>1657</v>
      </c>
      <c r="B1661" s="98">
        <f>'Calcul T_bare'!C1675</f>
        <v>23.200247905299705</v>
      </c>
    </row>
    <row r="1662" spans="1:2" x14ac:dyDescent="0.45">
      <c r="A1662" s="62">
        <v>1658</v>
      </c>
      <c r="B1662" s="98">
        <f>'Calcul T_bare'!C1676</f>
        <v>21.934564186101806</v>
      </c>
    </row>
    <row r="1663" spans="1:2" x14ac:dyDescent="0.45">
      <c r="A1663" s="50">
        <v>1659</v>
      </c>
      <c r="B1663" s="98">
        <f>'Calcul T_bare'!C1677</f>
        <v>22.717674230094914</v>
      </c>
    </row>
    <row r="1664" spans="1:2" x14ac:dyDescent="0.45">
      <c r="A1664" s="50">
        <v>1660</v>
      </c>
      <c r="B1664" s="98">
        <f>'Calcul T_bare'!C1678</f>
        <v>24.981500631908808</v>
      </c>
    </row>
    <row r="1665" spans="1:2" x14ac:dyDescent="0.45">
      <c r="A1665" s="62">
        <v>1661</v>
      </c>
      <c r="B1665" s="98">
        <f>'Calcul T_bare'!C1679</f>
        <v>22.267636782498716</v>
      </c>
    </row>
    <row r="1666" spans="1:2" x14ac:dyDescent="0.45">
      <c r="A1666" s="50">
        <v>1662</v>
      </c>
      <c r="B1666" s="98">
        <f>'Calcul T_bare'!C1680</f>
        <v>21.807717640167425</v>
      </c>
    </row>
    <row r="1667" spans="1:2" x14ac:dyDescent="0.45">
      <c r="A1667" s="50">
        <v>1663</v>
      </c>
      <c r="B1667" s="98">
        <f>'Calcul T_bare'!C1681</f>
        <v>23.989478714424578</v>
      </c>
    </row>
    <row r="1668" spans="1:2" x14ac:dyDescent="0.45">
      <c r="A1668" s="62">
        <v>1664</v>
      </c>
      <c r="B1668" s="98">
        <f>'Calcul T_bare'!C1682</f>
        <v>27.568649377096754</v>
      </c>
    </row>
    <row r="1669" spans="1:2" x14ac:dyDescent="0.45">
      <c r="A1669" s="50">
        <v>1665</v>
      </c>
      <c r="B1669" s="98">
        <f>'Calcul T_bare'!C1683</f>
        <v>25.274363123920455</v>
      </c>
    </row>
    <row r="1670" spans="1:2" x14ac:dyDescent="0.45">
      <c r="A1670" s="50">
        <v>1666</v>
      </c>
      <c r="B1670" s="98">
        <f>'Calcul T_bare'!C1684</f>
        <v>23.830564673507233</v>
      </c>
    </row>
    <row r="1671" spans="1:2" x14ac:dyDescent="0.45">
      <c r="A1671" s="62">
        <v>1667</v>
      </c>
      <c r="B1671" s="98">
        <f>'Calcul T_bare'!C1685</f>
        <v>20.59347411972934</v>
      </c>
    </row>
    <row r="1672" spans="1:2" x14ac:dyDescent="0.45">
      <c r="A1672" s="50">
        <v>1668</v>
      </c>
      <c r="B1672" s="98">
        <f>'Calcul T_bare'!C1686</f>
        <v>21.807442950324354</v>
      </c>
    </row>
    <row r="1673" spans="1:2" x14ac:dyDescent="0.45">
      <c r="A1673" s="50">
        <v>1669</v>
      </c>
      <c r="B1673" s="98">
        <f>'Calcul T_bare'!C1687</f>
        <v>23.20698604497025</v>
      </c>
    </row>
    <row r="1674" spans="1:2" x14ac:dyDescent="0.45">
      <c r="A1674" s="62">
        <v>1670</v>
      </c>
      <c r="B1674" s="98">
        <f>'Calcul T_bare'!C1688</f>
        <v>26.336145422125536</v>
      </c>
    </row>
    <row r="1675" spans="1:2" x14ac:dyDescent="0.45">
      <c r="A1675" s="50">
        <v>1671</v>
      </c>
      <c r="B1675" s="98">
        <f>'Calcul T_bare'!C1689</f>
        <v>27.495500455225599</v>
      </c>
    </row>
    <row r="1676" spans="1:2" x14ac:dyDescent="0.45">
      <c r="A1676" s="50">
        <v>1672</v>
      </c>
      <c r="B1676" s="98">
        <f>'Calcul T_bare'!C1690</f>
        <v>27.269783742332738</v>
      </c>
    </row>
    <row r="1677" spans="1:2" x14ac:dyDescent="0.45">
      <c r="A1677" s="62">
        <v>1673</v>
      </c>
      <c r="B1677" s="98">
        <f>'Calcul T_bare'!C1691</f>
        <v>20.100979806006176</v>
      </c>
    </row>
    <row r="1678" spans="1:2" x14ac:dyDescent="0.45">
      <c r="A1678" s="50">
        <v>1674</v>
      </c>
      <c r="B1678" s="98">
        <f>'Calcul T_bare'!C1692</f>
        <v>19.195757136157191</v>
      </c>
    </row>
    <row r="1679" spans="1:2" x14ac:dyDescent="0.45">
      <c r="A1679" s="50">
        <v>1675</v>
      </c>
      <c r="B1679" s="98">
        <f>'Calcul T_bare'!C1693</f>
        <v>19.738591462930543</v>
      </c>
    </row>
    <row r="1680" spans="1:2" x14ac:dyDescent="0.45">
      <c r="A1680" s="62">
        <v>1676</v>
      </c>
      <c r="B1680" s="98">
        <f>'Calcul T_bare'!C1694</f>
        <v>22.33467535482302</v>
      </c>
    </row>
    <row r="1681" spans="1:2" x14ac:dyDescent="0.45">
      <c r="A1681" s="50">
        <v>1677</v>
      </c>
      <c r="B1681" s="98">
        <f>'Calcul T_bare'!C1695</f>
        <v>22.26828605934109</v>
      </c>
    </row>
    <row r="1682" spans="1:2" x14ac:dyDescent="0.45">
      <c r="A1682" s="50">
        <v>1678</v>
      </c>
      <c r="B1682" s="98">
        <f>'Calcul T_bare'!C1696</f>
        <v>23.517984015947164</v>
      </c>
    </row>
    <row r="1683" spans="1:2" x14ac:dyDescent="0.45">
      <c r="A1683" s="62">
        <v>1679</v>
      </c>
      <c r="B1683" s="98">
        <f>'Calcul T_bare'!C1697</f>
        <v>24.155349735002446</v>
      </c>
    </row>
    <row r="1684" spans="1:2" x14ac:dyDescent="0.45">
      <c r="A1684" s="50">
        <v>1680</v>
      </c>
      <c r="B1684" s="98">
        <f>'Calcul T_bare'!C1698</f>
        <v>20.21162033120487</v>
      </c>
    </row>
    <row r="1685" spans="1:2" x14ac:dyDescent="0.45">
      <c r="A1685" s="50">
        <v>1681</v>
      </c>
      <c r="B1685" s="98">
        <f>'Calcul T_bare'!C1699</f>
        <v>19.670461139433101</v>
      </c>
    </row>
    <row r="1686" spans="1:2" x14ac:dyDescent="0.45">
      <c r="A1686" s="62">
        <v>1682</v>
      </c>
      <c r="B1686" s="98">
        <f>'Calcul T_bare'!C1700</f>
        <v>23.21409588209259</v>
      </c>
    </row>
    <row r="1687" spans="1:2" x14ac:dyDescent="0.45">
      <c r="A1687" s="50">
        <v>1683</v>
      </c>
      <c r="B1687" s="98">
        <f>'Calcul T_bare'!C1701</f>
        <v>24.876572744674611</v>
      </c>
    </row>
    <row r="1688" spans="1:2" x14ac:dyDescent="0.45">
      <c r="A1688" s="50">
        <v>1684</v>
      </c>
      <c r="B1688" s="98">
        <f>'Calcul T_bare'!C1702</f>
        <v>29.038454214556598</v>
      </c>
    </row>
    <row r="1689" spans="1:2" x14ac:dyDescent="0.45">
      <c r="A1689" s="62">
        <v>1685</v>
      </c>
      <c r="B1689" s="98">
        <f>'Calcul T_bare'!C1703</f>
        <v>27.938129514790361</v>
      </c>
    </row>
    <row r="1690" spans="1:2" x14ac:dyDescent="0.45">
      <c r="A1690" s="50">
        <v>1686</v>
      </c>
      <c r="B1690" s="98">
        <f>'Calcul T_bare'!C1704</f>
        <v>17.170443142449042</v>
      </c>
    </row>
    <row r="1691" spans="1:2" x14ac:dyDescent="0.45">
      <c r="A1691" s="50">
        <v>1687</v>
      </c>
      <c r="B1691" s="98">
        <f>'Calcul T_bare'!C1705</f>
        <v>17.824904390683674</v>
      </c>
    </row>
    <row r="1692" spans="1:2" x14ac:dyDescent="0.45">
      <c r="A1692" s="62">
        <v>1688</v>
      </c>
      <c r="B1692" s="98">
        <f>'Calcul T_bare'!C1706</f>
        <v>16.768194531468133</v>
      </c>
    </row>
    <row r="1693" spans="1:2" x14ac:dyDescent="0.45">
      <c r="A1693" s="50">
        <v>1689</v>
      </c>
      <c r="B1693" s="98">
        <f>'Calcul T_bare'!C1707</f>
        <v>17.849978300264063</v>
      </c>
    </row>
    <row r="1694" spans="1:2" x14ac:dyDescent="0.45">
      <c r="A1694" s="50">
        <v>1690</v>
      </c>
      <c r="B1694" s="98">
        <f>'Calcul T_bare'!C1708</f>
        <v>17.140016944602301</v>
      </c>
    </row>
    <row r="1695" spans="1:2" x14ac:dyDescent="0.45">
      <c r="A1695" s="62">
        <v>1691</v>
      </c>
      <c r="B1695" s="98">
        <f>'Calcul T_bare'!C1709</f>
        <v>16.249901190193967</v>
      </c>
    </row>
    <row r="1696" spans="1:2" x14ac:dyDescent="0.45">
      <c r="A1696" s="50">
        <v>1692</v>
      </c>
      <c r="B1696" s="98">
        <f>'Calcul T_bare'!C1710</f>
        <v>15.838907587875926</v>
      </c>
    </row>
    <row r="1697" spans="1:2" x14ac:dyDescent="0.45">
      <c r="A1697" s="50">
        <v>1693</v>
      </c>
      <c r="B1697" s="98">
        <f>'Calcul T_bare'!C1711</f>
        <v>18.729913592607293</v>
      </c>
    </row>
    <row r="1698" spans="1:2" x14ac:dyDescent="0.45">
      <c r="A1698" s="62">
        <v>1694</v>
      </c>
      <c r="B1698" s="98">
        <f>'Calcul T_bare'!C1712</f>
        <v>14.424607665759561</v>
      </c>
    </row>
    <row r="1699" spans="1:2" x14ac:dyDescent="0.45">
      <c r="A1699" s="50">
        <v>1695</v>
      </c>
      <c r="B1699" s="98">
        <f>'Calcul T_bare'!C1713</f>
        <v>14.907984883156885</v>
      </c>
    </row>
    <row r="1700" spans="1:2" x14ac:dyDescent="0.45">
      <c r="A1700" s="50">
        <v>1696</v>
      </c>
      <c r="B1700" s="98">
        <f>'Calcul T_bare'!C1714</f>
        <v>14.773775209612976</v>
      </c>
    </row>
    <row r="1701" spans="1:2" x14ac:dyDescent="0.45">
      <c r="A1701" s="62">
        <v>1697</v>
      </c>
      <c r="B1701" s="98">
        <f>'Calcul T_bare'!C1715</f>
        <v>13.501948797675794</v>
      </c>
    </row>
    <row r="1702" spans="1:2" x14ac:dyDescent="0.45">
      <c r="A1702" s="50">
        <v>1698</v>
      </c>
      <c r="B1702" s="98">
        <f>'Calcul T_bare'!C1716</f>
        <v>16.642745581010843</v>
      </c>
    </row>
    <row r="1703" spans="1:2" x14ac:dyDescent="0.45">
      <c r="A1703" s="50">
        <v>1699</v>
      </c>
      <c r="B1703" s="98">
        <f>'Calcul T_bare'!C1717</f>
        <v>13.257519826994525</v>
      </c>
    </row>
    <row r="1704" spans="1:2" x14ac:dyDescent="0.45">
      <c r="A1704" s="62">
        <v>1700</v>
      </c>
      <c r="B1704" s="98">
        <f>'Calcul T_bare'!C1718</f>
        <v>16.973880053110417</v>
      </c>
    </row>
    <row r="1705" spans="1:2" x14ac:dyDescent="0.45">
      <c r="A1705" s="50">
        <v>1701</v>
      </c>
      <c r="B1705" s="98">
        <f>'Calcul T_bare'!C1719</f>
        <v>17.935077163021305</v>
      </c>
    </row>
    <row r="1706" spans="1:2" x14ac:dyDescent="0.45">
      <c r="A1706" s="50">
        <v>1702</v>
      </c>
      <c r="B1706" s="98">
        <f>'Calcul T_bare'!C1720</f>
        <v>20.171033374290989</v>
      </c>
    </row>
    <row r="1707" spans="1:2" x14ac:dyDescent="0.45">
      <c r="A1707" s="62">
        <v>1703</v>
      </c>
      <c r="B1707" s="98">
        <f>'Calcul T_bare'!C1721</f>
        <v>18.925160504883785</v>
      </c>
    </row>
    <row r="1708" spans="1:2" x14ac:dyDescent="0.45">
      <c r="A1708" s="50">
        <v>1704</v>
      </c>
      <c r="B1708" s="98">
        <f>'Calcul T_bare'!C1722</f>
        <v>20.538986451535084</v>
      </c>
    </row>
    <row r="1709" spans="1:2" x14ac:dyDescent="0.45">
      <c r="A1709" s="50">
        <v>1705</v>
      </c>
      <c r="B1709" s="98">
        <f>'Calcul T_bare'!C1723</f>
        <v>20.713644672991425</v>
      </c>
    </row>
    <row r="1710" spans="1:2" x14ac:dyDescent="0.45">
      <c r="A1710" s="62">
        <v>1706</v>
      </c>
      <c r="B1710" s="98">
        <f>'Calcul T_bare'!C1724</f>
        <v>17.712690087161132</v>
      </c>
    </row>
    <row r="1711" spans="1:2" x14ac:dyDescent="0.45">
      <c r="A1711" s="50">
        <v>1707</v>
      </c>
      <c r="B1711" s="98">
        <f>'Calcul T_bare'!C1725</f>
        <v>21.187804449266057</v>
      </c>
    </row>
    <row r="1712" spans="1:2" x14ac:dyDescent="0.45">
      <c r="A1712" s="50">
        <v>1708</v>
      </c>
      <c r="B1712" s="98">
        <f>'Calcul T_bare'!C1726</f>
        <v>18.655740560719565</v>
      </c>
    </row>
    <row r="1713" spans="1:2" x14ac:dyDescent="0.45">
      <c r="A1713" s="62">
        <v>1709</v>
      </c>
      <c r="B1713" s="98">
        <f>'Calcul T_bare'!C1727</f>
        <v>17.113081470600331</v>
      </c>
    </row>
    <row r="1714" spans="1:2" x14ac:dyDescent="0.45">
      <c r="A1714" s="50">
        <v>1710</v>
      </c>
      <c r="B1714" s="98">
        <f>'Calcul T_bare'!C1728</f>
        <v>16.676039745566296</v>
      </c>
    </row>
    <row r="1715" spans="1:2" x14ac:dyDescent="0.45">
      <c r="A1715" s="50">
        <v>1711</v>
      </c>
      <c r="B1715" s="98">
        <f>'Calcul T_bare'!C1729</f>
        <v>16.724079663741552</v>
      </c>
    </row>
    <row r="1716" spans="1:2" x14ac:dyDescent="0.45">
      <c r="A1716" s="62">
        <v>1712</v>
      </c>
      <c r="B1716" s="98">
        <f>'Calcul T_bare'!C1730</f>
        <v>17.856479616616397</v>
      </c>
    </row>
    <row r="1717" spans="1:2" x14ac:dyDescent="0.45">
      <c r="A1717" s="50">
        <v>1713</v>
      </c>
      <c r="B1717" s="98">
        <f>'Calcul T_bare'!C1731</f>
        <v>19.642845494074241</v>
      </c>
    </row>
    <row r="1718" spans="1:2" x14ac:dyDescent="0.45">
      <c r="A1718" s="50">
        <v>1714</v>
      </c>
      <c r="B1718" s="98">
        <f>'Calcul T_bare'!C1732</f>
        <v>17.165454392773974</v>
      </c>
    </row>
    <row r="1719" spans="1:2" x14ac:dyDescent="0.45">
      <c r="A1719" s="62">
        <v>1715</v>
      </c>
      <c r="B1719" s="98">
        <f>'Calcul T_bare'!C1733</f>
        <v>15.759485728956614</v>
      </c>
    </row>
    <row r="1720" spans="1:2" x14ac:dyDescent="0.45">
      <c r="A1720" s="50">
        <v>1716</v>
      </c>
      <c r="B1720" s="98">
        <f>'Calcul T_bare'!C1734</f>
        <v>14.344443207780438</v>
      </c>
    </row>
    <row r="1721" spans="1:2" x14ac:dyDescent="0.45">
      <c r="A1721" s="50">
        <v>1717</v>
      </c>
      <c r="B1721" s="98">
        <f>'Calcul T_bare'!C1735</f>
        <v>14.994953298771062</v>
      </c>
    </row>
    <row r="1722" spans="1:2" x14ac:dyDescent="0.45">
      <c r="A1722" s="62">
        <v>1718</v>
      </c>
      <c r="B1722" s="98">
        <f>'Calcul T_bare'!C1736</f>
        <v>16.089397579381878</v>
      </c>
    </row>
    <row r="1723" spans="1:2" x14ac:dyDescent="0.45">
      <c r="A1723" s="50">
        <v>1719</v>
      </c>
      <c r="B1723" s="98">
        <f>'Calcul T_bare'!C1737</f>
        <v>14.152907364558001</v>
      </c>
    </row>
    <row r="1724" spans="1:2" x14ac:dyDescent="0.45">
      <c r="A1724" s="50">
        <v>1720</v>
      </c>
      <c r="B1724" s="98">
        <f>'Calcul T_bare'!C1738</f>
        <v>10.820039924172329</v>
      </c>
    </row>
    <row r="1725" spans="1:2" x14ac:dyDescent="0.45">
      <c r="A1725" s="62">
        <v>1721</v>
      </c>
      <c r="B1725" s="98">
        <f>'Calcul T_bare'!C1739</f>
        <v>7.6090580086877715</v>
      </c>
    </row>
    <row r="1726" spans="1:2" x14ac:dyDescent="0.45">
      <c r="A1726" s="50">
        <v>1722</v>
      </c>
      <c r="B1726" s="98">
        <f>'Calcul T_bare'!C1740</f>
        <v>7.9092290743412619</v>
      </c>
    </row>
    <row r="1727" spans="1:2" x14ac:dyDescent="0.45">
      <c r="A1727" s="50">
        <v>1723</v>
      </c>
      <c r="B1727" s="98">
        <f>'Calcul T_bare'!C1741</f>
        <v>7.6810357683466197</v>
      </c>
    </row>
    <row r="1728" spans="1:2" x14ac:dyDescent="0.45">
      <c r="A1728" s="62">
        <v>1724</v>
      </c>
      <c r="B1728" s="98">
        <f>'Calcul T_bare'!C1742</f>
        <v>12.517635886448961</v>
      </c>
    </row>
    <row r="1729" spans="1:2" x14ac:dyDescent="0.45">
      <c r="A1729" s="50">
        <v>1725</v>
      </c>
      <c r="B1729" s="98">
        <f>'Calcul T_bare'!C1743</f>
        <v>13.790218075610289</v>
      </c>
    </row>
    <row r="1730" spans="1:2" x14ac:dyDescent="0.45">
      <c r="A1730" s="50">
        <v>1726</v>
      </c>
      <c r="B1730" s="98">
        <f>'Calcul T_bare'!C1744</f>
        <v>14.803227490673736</v>
      </c>
    </row>
    <row r="1731" spans="1:2" x14ac:dyDescent="0.45">
      <c r="A1731" s="62">
        <v>1727</v>
      </c>
      <c r="B1731" s="98">
        <f>'Calcul T_bare'!C1745</f>
        <v>13.640488483071893</v>
      </c>
    </row>
    <row r="1732" spans="1:2" x14ac:dyDescent="0.45">
      <c r="A1732" s="50">
        <v>1728</v>
      </c>
      <c r="B1732" s="98">
        <f>'Calcul T_bare'!C1746</f>
        <v>13.126147195347455</v>
      </c>
    </row>
    <row r="1733" spans="1:2" x14ac:dyDescent="0.45">
      <c r="A1733" s="50">
        <v>1729</v>
      </c>
      <c r="B1733" s="98">
        <f>'Calcul T_bare'!C1747</f>
        <v>14.93133024685747</v>
      </c>
    </row>
    <row r="1734" spans="1:2" x14ac:dyDescent="0.45">
      <c r="A1734" s="62">
        <v>1730</v>
      </c>
      <c r="B1734" s="98">
        <f>'Calcul T_bare'!C1748</f>
        <v>15.074338376516886</v>
      </c>
    </row>
    <row r="1735" spans="1:2" x14ac:dyDescent="0.45">
      <c r="A1735" s="50">
        <v>1731</v>
      </c>
      <c r="B1735" s="98">
        <f>'Calcul T_bare'!C1749</f>
        <v>14.815420542954483</v>
      </c>
    </row>
    <row r="1736" spans="1:2" x14ac:dyDescent="0.45">
      <c r="A1736" s="50">
        <v>1732</v>
      </c>
      <c r="B1736" s="98">
        <f>'Calcul T_bare'!C1750</f>
        <v>16.491799257416346</v>
      </c>
    </row>
    <row r="1737" spans="1:2" x14ac:dyDescent="0.45">
      <c r="A1737" s="62">
        <v>1733</v>
      </c>
      <c r="B1737" s="98">
        <f>'Calcul T_bare'!C1751</f>
        <v>15.742175621985432</v>
      </c>
    </row>
    <row r="1738" spans="1:2" x14ac:dyDescent="0.45">
      <c r="A1738" s="50">
        <v>1734</v>
      </c>
      <c r="B1738" s="98">
        <f>'Calcul T_bare'!C1752</f>
        <v>14.947701132104045</v>
      </c>
    </row>
    <row r="1739" spans="1:2" x14ac:dyDescent="0.45">
      <c r="A1739" s="50">
        <v>1735</v>
      </c>
      <c r="B1739" s="98">
        <f>'Calcul T_bare'!C1753</f>
        <v>16.543074379227217</v>
      </c>
    </row>
    <row r="1740" spans="1:2" x14ac:dyDescent="0.45">
      <c r="A1740" s="62">
        <v>1736</v>
      </c>
      <c r="B1740" s="98">
        <f>'Calcul T_bare'!C1754</f>
        <v>15.791669421032335</v>
      </c>
    </row>
    <row r="1741" spans="1:2" x14ac:dyDescent="0.45">
      <c r="A1741" s="50">
        <v>1737</v>
      </c>
      <c r="B1741" s="98">
        <f>'Calcul T_bare'!C1755</f>
        <v>14.102782105636312</v>
      </c>
    </row>
    <row r="1742" spans="1:2" x14ac:dyDescent="0.45">
      <c r="A1742" s="50">
        <v>1738</v>
      </c>
      <c r="B1742" s="98">
        <f>'Calcul T_bare'!C1756</f>
        <v>12.990555739976418</v>
      </c>
    </row>
    <row r="1743" spans="1:2" x14ac:dyDescent="0.45">
      <c r="A1743" s="62">
        <v>1739</v>
      </c>
      <c r="B1743" s="98">
        <f>'Calcul T_bare'!C1757</f>
        <v>8.8718985960960701</v>
      </c>
    </row>
    <row r="1744" spans="1:2" x14ac:dyDescent="0.45">
      <c r="A1744" s="50">
        <v>1740</v>
      </c>
      <c r="B1744" s="98">
        <f>'Calcul T_bare'!C1758</f>
        <v>7.4121471702288204</v>
      </c>
    </row>
    <row r="1745" spans="1:2" ht="14.65" thickBot="1" x14ac:dyDescent="0.5">
      <c r="A1745" s="51">
        <v>1741</v>
      </c>
      <c r="B1745" s="98">
        <f>'Calcul T_bare'!C1759</f>
        <v>8.1141779291815403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 ET0</vt:lpstr>
      <vt:lpstr>Calcul Es et Ea</vt:lpstr>
      <vt:lpstr>Calcul Rn</vt:lpstr>
      <vt:lpstr>ET0</vt:lpstr>
      <vt:lpstr>Calcul T_bare</vt:lpstr>
      <vt:lpstr>T_bare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sgoyard</dc:creator>
  <cp:lastModifiedBy>PabloAZ</cp:lastModifiedBy>
  <dcterms:created xsi:type="dcterms:W3CDTF">2014-04-15T09:41:12Z</dcterms:created>
  <dcterms:modified xsi:type="dcterms:W3CDTF">2018-03-12T14:17:00Z</dcterms:modified>
</cp:coreProperties>
</file>